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ya\Downloads\TFPG\"/>
    </mc:Choice>
  </mc:AlternateContent>
  <xr:revisionPtr revIDLastSave="0" documentId="13_ncr:1_{7B57211D-BA6D-4941-A20B-99E7AC409A88}" xr6:coauthVersionLast="47" xr6:coauthVersionMax="47" xr10:uidLastSave="{00000000-0000-0000-0000-000000000000}"/>
  <bookViews>
    <workbookView xWindow="-120" yWindow="-120" windowWidth="29040" windowHeight="15720" xr2:uid="{7DC6826D-98BB-4C3E-9267-92BE6E4113D0}"/>
  </bookViews>
  <sheets>
    <sheet name="TDC CENTRAL " sheetId="1" r:id="rId1"/>
    <sheet name="G. CENTRAL" sheetId="9" r:id="rId2"/>
    <sheet name="TDC LOS ANDES" sheetId="2" r:id="rId3"/>
    <sheet name="G. LOS ANDES" sheetId="11" r:id="rId4"/>
    <sheet name="TDC OCCIDENTAL" sheetId="3" r:id="rId5"/>
    <sheet name="G. OCCIDENTAL" sheetId="12" r:id="rId6"/>
    <sheet name="TDC CAPITAL" sheetId="5" r:id="rId7"/>
    <sheet name="G. CAPITAL" sheetId="13" r:id="rId8"/>
    <sheet name="TDC LOS LLANOS" sheetId="6" r:id="rId9"/>
    <sheet name="G. LOS LLANOS" sheetId="14" r:id="rId10"/>
    <sheet name="TDC GUAYANA" sheetId="7" r:id="rId11"/>
    <sheet name="TDC ORIENTAL" sheetId="8" r:id="rId12"/>
    <sheet name="G. ORIENTAL" sheetId="15" r:id="rId13"/>
  </sheets>
  <definedNames>
    <definedName name="_xlnm._FilterDatabase" localSheetId="6" hidden="1">'TDC CAPITAL'!$F$7:$P$7</definedName>
    <definedName name="_xlnm._FilterDatabase" localSheetId="0" hidden="1">'TDC CENTRAL '!$F$7:$P$7</definedName>
    <definedName name="_xlnm._FilterDatabase" localSheetId="10" hidden="1">'TDC GUAYANA'!$F$7:$P$7</definedName>
    <definedName name="_xlnm._FilterDatabase" localSheetId="2" hidden="1">'TDC LOS ANDES'!$F$7:$P$7</definedName>
    <definedName name="_xlnm._FilterDatabase" localSheetId="8" hidden="1">'TDC LOS LLANOS'!$F$7:$P$7</definedName>
    <definedName name="_xlnm._FilterDatabase" localSheetId="4" hidden="1">'TDC OCCIDENTAL'!$F$7:$P$7</definedName>
    <definedName name="_xlnm._FilterDatabase" localSheetId="11" hidden="1">'TDC ORIENTAL'!$F$7:$P$7</definedName>
  </definedNames>
  <calcPr calcId="191029"/>
  <pivotCaches>
    <pivotCache cacheId="60" r:id="rId14"/>
    <pivotCache cacheId="76" r:id="rId15"/>
    <pivotCache cacheId="85" r:id="rId16"/>
    <pivotCache cacheId="97" r:id="rId17"/>
    <pivotCache cacheId="101" r:id="rId18"/>
    <pivotCache cacheId="105" r:id="rId19"/>
    <pivotCache cacheId="109" r:id="rId20"/>
    <pivotCache cacheId="117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5" l="1"/>
  <c r="G145" i="15"/>
  <c r="H144" i="15"/>
  <c r="G144" i="15"/>
  <c r="H143" i="15"/>
  <c r="G143" i="15"/>
  <c r="H142" i="15"/>
  <c r="G142" i="15"/>
  <c r="H141" i="15"/>
  <c r="G141" i="15"/>
  <c r="H140" i="15"/>
  <c r="G140" i="15"/>
  <c r="H139" i="15"/>
  <c r="G139" i="15"/>
  <c r="H138" i="15"/>
  <c r="G138" i="15"/>
  <c r="H137" i="15"/>
  <c r="G137" i="15"/>
  <c r="H136" i="15"/>
  <c r="G136" i="15"/>
  <c r="H135" i="15"/>
  <c r="G135" i="15"/>
  <c r="H134" i="15"/>
  <c r="G134" i="15"/>
  <c r="H133" i="15"/>
  <c r="G133" i="15"/>
  <c r="H132" i="15"/>
  <c r="G132" i="15"/>
  <c r="H131" i="15"/>
  <c r="G131" i="15"/>
  <c r="H130" i="15"/>
  <c r="G130" i="15"/>
  <c r="H129" i="15"/>
  <c r="G129" i="15"/>
  <c r="H128" i="15"/>
  <c r="G128" i="15"/>
  <c r="H127" i="15"/>
  <c r="G127" i="15"/>
  <c r="H126" i="15"/>
  <c r="G126" i="15"/>
  <c r="H125" i="15"/>
  <c r="G125" i="15"/>
  <c r="H124" i="15"/>
  <c r="G124" i="15"/>
  <c r="H123" i="15"/>
  <c r="G123" i="15"/>
  <c r="H122" i="15"/>
  <c r="G122" i="15"/>
  <c r="H121" i="15"/>
  <c r="G121" i="15"/>
  <c r="H120" i="15"/>
  <c r="G120" i="15"/>
  <c r="H119" i="15"/>
  <c r="G119" i="15"/>
  <c r="H118" i="15"/>
  <c r="G118" i="15"/>
  <c r="H117" i="15"/>
  <c r="G117" i="15"/>
  <c r="H116" i="15"/>
  <c r="G116" i="15"/>
  <c r="H115" i="15"/>
  <c r="G115" i="15"/>
  <c r="H114" i="15"/>
  <c r="G114" i="15"/>
  <c r="H113" i="15"/>
  <c r="G113" i="15"/>
  <c r="H112" i="15"/>
  <c r="G112" i="15"/>
  <c r="H111" i="15"/>
  <c r="G111" i="15"/>
  <c r="H110" i="15"/>
  <c r="G110" i="15"/>
  <c r="H109" i="15"/>
  <c r="G109" i="15"/>
  <c r="H108" i="15"/>
  <c r="G108" i="15"/>
  <c r="H107" i="15"/>
  <c r="G107" i="15"/>
  <c r="H106" i="15"/>
  <c r="G106" i="15"/>
  <c r="H105" i="15"/>
  <c r="G105" i="15"/>
  <c r="H104" i="15"/>
  <c r="G104" i="15"/>
  <c r="H103" i="15"/>
  <c r="G103" i="15"/>
  <c r="H102" i="15"/>
  <c r="G102" i="15"/>
  <c r="H101" i="15"/>
  <c r="G101" i="15"/>
  <c r="H100" i="15"/>
  <c r="G100" i="15"/>
  <c r="H99" i="15"/>
  <c r="G99" i="15"/>
  <c r="H98" i="15"/>
  <c r="G98" i="15"/>
  <c r="H97" i="15"/>
  <c r="G97" i="15"/>
  <c r="H96" i="15"/>
  <c r="G96" i="15"/>
  <c r="H95" i="15"/>
  <c r="G95" i="15"/>
  <c r="H94" i="15"/>
  <c r="G94" i="15"/>
  <c r="H93" i="15"/>
  <c r="G93" i="15"/>
  <c r="H92" i="15"/>
  <c r="G92" i="15"/>
  <c r="H91" i="15"/>
  <c r="G91" i="15"/>
  <c r="H90" i="15"/>
  <c r="G90" i="15"/>
  <c r="H89" i="15"/>
  <c r="G89" i="15"/>
  <c r="H88" i="15"/>
  <c r="G88" i="15"/>
  <c r="H87" i="15"/>
  <c r="G87" i="15"/>
  <c r="H86" i="15"/>
  <c r="G86" i="15"/>
  <c r="H85" i="15"/>
  <c r="G85" i="15"/>
  <c r="H84" i="15"/>
  <c r="G84" i="15"/>
  <c r="H83" i="15"/>
  <c r="G83" i="15"/>
  <c r="H82" i="15"/>
  <c r="G82" i="15"/>
  <c r="H81" i="15"/>
  <c r="G81" i="15"/>
  <c r="H80" i="15"/>
  <c r="G80" i="15"/>
  <c r="H79" i="15"/>
  <c r="G79" i="15"/>
  <c r="H78" i="15"/>
  <c r="G78" i="15"/>
  <c r="H77" i="15"/>
  <c r="G77" i="15"/>
  <c r="H76" i="15"/>
  <c r="G76" i="15"/>
  <c r="H75" i="15"/>
  <c r="G75" i="15"/>
  <c r="H74" i="15"/>
  <c r="G74" i="15"/>
  <c r="H73" i="15"/>
  <c r="G73" i="15"/>
  <c r="H72" i="15"/>
  <c r="G72" i="15"/>
  <c r="H71" i="15"/>
  <c r="G71" i="15"/>
  <c r="H70" i="15"/>
  <c r="G70" i="15"/>
  <c r="H69" i="15"/>
  <c r="G69" i="15"/>
  <c r="H68" i="15"/>
  <c r="G68" i="15"/>
  <c r="H67" i="15"/>
  <c r="G67" i="15"/>
  <c r="H66" i="15"/>
  <c r="G66" i="15"/>
  <c r="H65" i="15"/>
  <c r="G65" i="15"/>
  <c r="H64" i="15"/>
  <c r="G64" i="15"/>
  <c r="H63" i="15"/>
  <c r="G63" i="15"/>
  <c r="H62" i="15"/>
  <c r="G62" i="15"/>
  <c r="H61" i="15"/>
  <c r="G61" i="15"/>
  <c r="H60" i="15"/>
  <c r="G60" i="15"/>
  <c r="H59" i="15"/>
  <c r="G59" i="15"/>
  <c r="H58" i="15"/>
  <c r="G58" i="15"/>
  <c r="H57" i="15"/>
  <c r="G57" i="15"/>
  <c r="H56" i="15"/>
  <c r="G56" i="15"/>
  <c r="H55" i="15"/>
  <c r="G55" i="15"/>
  <c r="H54" i="15"/>
  <c r="G54" i="15"/>
  <c r="H53" i="15"/>
  <c r="G53" i="15"/>
  <c r="H52" i="15"/>
  <c r="G52" i="15"/>
  <c r="H51" i="15"/>
  <c r="G51" i="15"/>
  <c r="H50" i="15"/>
  <c r="G50" i="15"/>
  <c r="H49" i="15"/>
  <c r="G49" i="15"/>
  <c r="H48" i="15"/>
  <c r="G48" i="15"/>
  <c r="H47" i="15"/>
  <c r="G47" i="15"/>
  <c r="H46" i="15"/>
  <c r="G46" i="15"/>
  <c r="H45" i="15"/>
  <c r="G45" i="15"/>
  <c r="H44" i="15"/>
  <c r="G44" i="15"/>
  <c r="H43" i="15"/>
  <c r="G43" i="15"/>
  <c r="H42" i="15"/>
  <c r="G42" i="15"/>
  <c r="H41" i="15"/>
  <c r="G41" i="15"/>
  <c r="H40" i="15"/>
  <c r="G40" i="15"/>
  <c r="H39" i="15"/>
  <c r="G39" i="15"/>
  <c r="H38" i="15"/>
  <c r="G38" i="15"/>
  <c r="H37" i="15"/>
  <c r="G37" i="15"/>
  <c r="H36" i="15"/>
  <c r="G36" i="15"/>
  <c r="H35" i="15"/>
  <c r="G35" i="15"/>
  <c r="H34" i="15"/>
  <c r="G34" i="15"/>
  <c r="H33" i="15"/>
  <c r="G33" i="15"/>
  <c r="H32" i="15"/>
  <c r="G32" i="15"/>
  <c r="H31" i="15"/>
  <c r="G31" i="15"/>
  <c r="H30" i="15"/>
  <c r="G30" i="15"/>
  <c r="H29" i="15"/>
  <c r="G29" i="15"/>
  <c r="H28" i="15"/>
  <c r="G28" i="15"/>
  <c r="H27" i="15"/>
  <c r="G27" i="15"/>
  <c r="H26" i="15"/>
  <c r="G26" i="15"/>
  <c r="H25" i="15"/>
  <c r="G25" i="15"/>
  <c r="H24" i="15"/>
  <c r="G24" i="15"/>
  <c r="H23" i="15"/>
  <c r="G23" i="15"/>
  <c r="H22" i="15"/>
  <c r="G22" i="15"/>
  <c r="H21" i="15"/>
  <c r="G21" i="15"/>
  <c r="H20" i="15"/>
  <c r="G20" i="15"/>
  <c r="H19" i="15"/>
  <c r="G19" i="15"/>
  <c r="H18" i="15"/>
  <c r="G18" i="15"/>
  <c r="H17" i="15"/>
  <c r="G17" i="15"/>
  <c r="H16" i="15"/>
  <c r="G16" i="15"/>
  <c r="H15" i="15"/>
  <c r="G15" i="15"/>
  <c r="H14" i="15"/>
  <c r="G14" i="15"/>
  <c r="H13" i="15"/>
  <c r="G13" i="15"/>
  <c r="H12" i="15"/>
  <c r="G12" i="15"/>
  <c r="H11" i="15"/>
  <c r="G11" i="15"/>
  <c r="H10" i="15"/>
  <c r="G10" i="15"/>
  <c r="H9" i="15"/>
  <c r="G9" i="15"/>
  <c r="H8" i="15"/>
  <c r="G8" i="15"/>
  <c r="H7" i="15"/>
  <c r="G7" i="15"/>
  <c r="H6" i="15"/>
  <c r="G6" i="15"/>
  <c r="H5" i="15"/>
  <c r="G5" i="15"/>
  <c r="H145" i="14"/>
  <c r="G145" i="14"/>
  <c r="H144" i="14"/>
  <c r="G144" i="14"/>
  <c r="H143" i="14"/>
  <c r="G143" i="14"/>
  <c r="H142" i="14"/>
  <c r="G142" i="14"/>
  <c r="H141" i="14"/>
  <c r="G141" i="14"/>
  <c r="H140" i="14"/>
  <c r="G140" i="14"/>
  <c r="H139" i="14"/>
  <c r="G139" i="14"/>
  <c r="H138" i="14"/>
  <c r="G138" i="14"/>
  <c r="H137" i="14"/>
  <c r="G137" i="14"/>
  <c r="H136" i="14"/>
  <c r="G136" i="14"/>
  <c r="H135" i="14"/>
  <c r="G135" i="14"/>
  <c r="H134" i="14"/>
  <c r="G134" i="14"/>
  <c r="H133" i="14"/>
  <c r="G133" i="14"/>
  <c r="H132" i="14"/>
  <c r="G132" i="14"/>
  <c r="H131" i="14"/>
  <c r="G131" i="14"/>
  <c r="H130" i="14"/>
  <c r="G130" i="14"/>
  <c r="H129" i="14"/>
  <c r="G129" i="14"/>
  <c r="H128" i="14"/>
  <c r="G128" i="14"/>
  <c r="H127" i="14"/>
  <c r="G127" i="14"/>
  <c r="H126" i="14"/>
  <c r="G126" i="14"/>
  <c r="H125" i="14"/>
  <c r="G125" i="14"/>
  <c r="H124" i="14"/>
  <c r="G124" i="14"/>
  <c r="H123" i="14"/>
  <c r="G123" i="14"/>
  <c r="H122" i="14"/>
  <c r="G122" i="14"/>
  <c r="H121" i="14"/>
  <c r="G121" i="14"/>
  <c r="H120" i="14"/>
  <c r="G120" i="14"/>
  <c r="H119" i="14"/>
  <c r="G119" i="14"/>
  <c r="H118" i="14"/>
  <c r="G118" i="14"/>
  <c r="H117" i="14"/>
  <c r="G117" i="14"/>
  <c r="H116" i="14"/>
  <c r="G116" i="14"/>
  <c r="H115" i="14"/>
  <c r="G115" i="14"/>
  <c r="H114" i="14"/>
  <c r="G114" i="14"/>
  <c r="H113" i="14"/>
  <c r="G113" i="14"/>
  <c r="H112" i="14"/>
  <c r="G112" i="14"/>
  <c r="H111" i="14"/>
  <c r="G111" i="14"/>
  <c r="H110" i="14"/>
  <c r="G110" i="14"/>
  <c r="H109" i="14"/>
  <c r="G109" i="14"/>
  <c r="H108" i="14"/>
  <c r="G108" i="14"/>
  <c r="H107" i="14"/>
  <c r="G107" i="14"/>
  <c r="H106" i="14"/>
  <c r="G106" i="14"/>
  <c r="H105" i="14"/>
  <c r="G105" i="14"/>
  <c r="H104" i="14"/>
  <c r="G104" i="14"/>
  <c r="H103" i="14"/>
  <c r="G103" i="14"/>
  <c r="H102" i="14"/>
  <c r="G102" i="14"/>
  <c r="H101" i="14"/>
  <c r="G101" i="14"/>
  <c r="H100" i="14"/>
  <c r="G100" i="14"/>
  <c r="H99" i="14"/>
  <c r="G99" i="14"/>
  <c r="H98" i="14"/>
  <c r="G98" i="14"/>
  <c r="H97" i="14"/>
  <c r="G97" i="14"/>
  <c r="H96" i="14"/>
  <c r="G96" i="14"/>
  <c r="H95" i="14"/>
  <c r="G95" i="14"/>
  <c r="H94" i="14"/>
  <c r="G94" i="14"/>
  <c r="H93" i="14"/>
  <c r="G93" i="14"/>
  <c r="H92" i="14"/>
  <c r="G92" i="14"/>
  <c r="H91" i="14"/>
  <c r="G91" i="14"/>
  <c r="H90" i="14"/>
  <c r="G90" i="14"/>
  <c r="H89" i="14"/>
  <c r="G89" i="14"/>
  <c r="H88" i="14"/>
  <c r="G88" i="14"/>
  <c r="H87" i="14"/>
  <c r="G87" i="14"/>
  <c r="H86" i="14"/>
  <c r="G86" i="14"/>
  <c r="H85" i="14"/>
  <c r="G85" i="14"/>
  <c r="H84" i="14"/>
  <c r="G84" i="14"/>
  <c r="H83" i="14"/>
  <c r="G83" i="14"/>
  <c r="H82" i="14"/>
  <c r="G82" i="14"/>
  <c r="H81" i="14"/>
  <c r="G81" i="14"/>
  <c r="H80" i="14"/>
  <c r="G80" i="14"/>
  <c r="H79" i="14"/>
  <c r="G79" i="14"/>
  <c r="H78" i="14"/>
  <c r="G78" i="14"/>
  <c r="H77" i="14"/>
  <c r="G77" i="14"/>
  <c r="H76" i="14"/>
  <c r="G76" i="14"/>
  <c r="H75" i="14"/>
  <c r="G75" i="14"/>
  <c r="H74" i="14"/>
  <c r="G74" i="14"/>
  <c r="H73" i="14"/>
  <c r="G73" i="14"/>
  <c r="H72" i="14"/>
  <c r="G72" i="14"/>
  <c r="H71" i="14"/>
  <c r="G71" i="14"/>
  <c r="H70" i="14"/>
  <c r="G70" i="14"/>
  <c r="H69" i="14"/>
  <c r="G69" i="14"/>
  <c r="H68" i="14"/>
  <c r="G68" i="14"/>
  <c r="H67" i="14"/>
  <c r="G67" i="14"/>
  <c r="H66" i="14"/>
  <c r="G66" i="14"/>
  <c r="H65" i="14"/>
  <c r="G65" i="14"/>
  <c r="H64" i="14"/>
  <c r="G64" i="14"/>
  <c r="H63" i="14"/>
  <c r="G63" i="14"/>
  <c r="H62" i="14"/>
  <c r="G62" i="14"/>
  <c r="H61" i="14"/>
  <c r="G61" i="14"/>
  <c r="H60" i="14"/>
  <c r="G60" i="14"/>
  <c r="H59" i="14"/>
  <c r="G59" i="14"/>
  <c r="H58" i="14"/>
  <c r="G58" i="14"/>
  <c r="H57" i="14"/>
  <c r="G57" i="14"/>
  <c r="H56" i="14"/>
  <c r="G56" i="14"/>
  <c r="H55" i="14"/>
  <c r="G55" i="14"/>
  <c r="H54" i="14"/>
  <c r="G54" i="14"/>
  <c r="H53" i="14"/>
  <c r="G53" i="14"/>
  <c r="H52" i="14"/>
  <c r="G52" i="14"/>
  <c r="H51" i="14"/>
  <c r="G51" i="14"/>
  <c r="H50" i="14"/>
  <c r="G50" i="14"/>
  <c r="H49" i="14"/>
  <c r="G49" i="14"/>
  <c r="H48" i="14"/>
  <c r="G48" i="14"/>
  <c r="H47" i="14"/>
  <c r="G47" i="14"/>
  <c r="H46" i="14"/>
  <c r="G46" i="14"/>
  <c r="H45" i="14"/>
  <c r="G45" i="14"/>
  <c r="H44" i="14"/>
  <c r="G44" i="14"/>
  <c r="H43" i="14"/>
  <c r="G43" i="14"/>
  <c r="H42" i="14"/>
  <c r="G42" i="14"/>
  <c r="H41" i="14"/>
  <c r="G41" i="14"/>
  <c r="H40" i="14"/>
  <c r="G40" i="14"/>
  <c r="H39" i="14"/>
  <c r="G39" i="14"/>
  <c r="H38" i="14"/>
  <c r="G38" i="14"/>
  <c r="H37" i="14"/>
  <c r="G37" i="14"/>
  <c r="H36" i="14"/>
  <c r="G36" i="14"/>
  <c r="H35" i="14"/>
  <c r="G35" i="14"/>
  <c r="H34" i="14"/>
  <c r="G34" i="14"/>
  <c r="H33" i="14"/>
  <c r="G33" i="14"/>
  <c r="H32" i="14"/>
  <c r="G32" i="14"/>
  <c r="H31" i="14"/>
  <c r="G31" i="14"/>
  <c r="H30" i="14"/>
  <c r="G30" i="14"/>
  <c r="H29" i="14"/>
  <c r="G29" i="14"/>
  <c r="H28" i="14"/>
  <c r="G28" i="14"/>
  <c r="H27" i="14"/>
  <c r="G27" i="14"/>
  <c r="H26" i="14"/>
  <c r="G26" i="14"/>
  <c r="H25" i="14"/>
  <c r="G25" i="14"/>
  <c r="H24" i="14"/>
  <c r="G24" i="14"/>
  <c r="H23" i="14"/>
  <c r="G23" i="14"/>
  <c r="H22" i="14"/>
  <c r="G22" i="14"/>
  <c r="H21" i="14"/>
  <c r="G21" i="14"/>
  <c r="H20" i="14"/>
  <c r="G20" i="14"/>
  <c r="H19" i="14"/>
  <c r="G19" i="14"/>
  <c r="H18" i="14"/>
  <c r="G18" i="14"/>
  <c r="H17" i="14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145" i="13"/>
  <c r="G145" i="13"/>
  <c r="H144" i="13"/>
  <c r="G144" i="13"/>
  <c r="H143" i="13"/>
  <c r="G143" i="13"/>
  <c r="H142" i="13"/>
  <c r="G142" i="13"/>
  <c r="H141" i="13"/>
  <c r="G141" i="13"/>
  <c r="H140" i="13"/>
  <c r="G140" i="13"/>
  <c r="H139" i="13"/>
  <c r="G139" i="13"/>
  <c r="H138" i="13"/>
  <c r="G138" i="13"/>
  <c r="H137" i="13"/>
  <c r="G137" i="13"/>
  <c r="H136" i="13"/>
  <c r="G136" i="13"/>
  <c r="H135" i="13"/>
  <c r="G135" i="13"/>
  <c r="H134" i="13"/>
  <c r="G134" i="13"/>
  <c r="H133" i="13"/>
  <c r="G133" i="13"/>
  <c r="H132" i="13"/>
  <c r="G132" i="13"/>
  <c r="H131" i="13"/>
  <c r="G131" i="13"/>
  <c r="H130" i="13"/>
  <c r="G130" i="13"/>
  <c r="H129" i="13"/>
  <c r="G129" i="13"/>
  <c r="H128" i="13"/>
  <c r="G128" i="13"/>
  <c r="H127" i="13"/>
  <c r="G127" i="13"/>
  <c r="H126" i="13"/>
  <c r="G126" i="13"/>
  <c r="H125" i="13"/>
  <c r="G125" i="13"/>
  <c r="H124" i="13"/>
  <c r="G124" i="13"/>
  <c r="H123" i="13"/>
  <c r="G123" i="13"/>
  <c r="H122" i="13"/>
  <c r="G122" i="13"/>
  <c r="H121" i="13"/>
  <c r="G121" i="13"/>
  <c r="H120" i="13"/>
  <c r="G120" i="13"/>
  <c r="H119" i="13"/>
  <c r="G119" i="13"/>
  <c r="H118" i="13"/>
  <c r="G118" i="13"/>
  <c r="H117" i="13"/>
  <c r="G117" i="13"/>
  <c r="H116" i="13"/>
  <c r="G116" i="13"/>
  <c r="H115" i="13"/>
  <c r="G115" i="13"/>
  <c r="H114" i="13"/>
  <c r="G114" i="13"/>
  <c r="H113" i="13"/>
  <c r="G113" i="13"/>
  <c r="H112" i="13"/>
  <c r="G112" i="13"/>
  <c r="H111" i="13"/>
  <c r="G111" i="13"/>
  <c r="H110" i="13"/>
  <c r="G110" i="13"/>
  <c r="H109" i="13"/>
  <c r="G109" i="13"/>
  <c r="H108" i="13"/>
  <c r="G108" i="13"/>
  <c r="H107" i="13"/>
  <c r="G107" i="13"/>
  <c r="H106" i="13"/>
  <c r="G106" i="13"/>
  <c r="H105" i="13"/>
  <c r="G105" i="13"/>
  <c r="H104" i="13"/>
  <c r="G104" i="13"/>
  <c r="H103" i="13"/>
  <c r="G103" i="13"/>
  <c r="H102" i="13"/>
  <c r="G102" i="13"/>
  <c r="H101" i="13"/>
  <c r="G101" i="13"/>
  <c r="H100" i="13"/>
  <c r="G100" i="13"/>
  <c r="H99" i="13"/>
  <c r="G99" i="13"/>
  <c r="H98" i="13"/>
  <c r="G98" i="13"/>
  <c r="H97" i="13"/>
  <c r="G97" i="13"/>
  <c r="H96" i="13"/>
  <c r="G96" i="13"/>
  <c r="H95" i="13"/>
  <c r="G95" i="13"/>
  <c r="H94" i="13"/>
  <c r="G94" i="13"/>
  <c r="H93" i="13"/>
  <c r="G93" i="13"/>
  <c r="H92" i="13"/>
  <c r="G92" i="13"/>
  <c r="H91" i="13"/>
  <c r="G91" i="13"/>
  <c r="H90" i="13"/>
  <c r="G90" i="13"/>
  <c r="H89" i="13"/>
  <c r="G89" i="13"/>
  <c r="H88" i="13"/>
  <c r="G88" i="13"/>
  <c r="H87" i="13"/>
  <c r="G87" i="13"/>
  <c r="H86" i="13"/>
  <c r="G86" i="13"/>
  <c r="H85" i="13"/>
  <c r="G85" i="13"/>
  <c r="H84" i="13"/>
  <c r="G84" i="13"/>
  <c r="H83" i="13"/>
  <c r="G83" i="13"/>
  <c r="H82" i="13"/>
  <c r="G82" i="13"/>
  <c r="H81" i="13"/>
  <c r="G81" i="13"/>
  <c r="H80" i="13"/>
  <c r="G80" i="13"/>
  <c r="H79" i="13"/>
  <c r="G79" i="13"/>
  <c r="H78" i="13"/>
  <c r="G78" i="13"/>
  <c r="H77" i="13"/>
  <c r="G77" i="13"/>
  <c r="H76" i="13"/>
  <c r="G76" i="13"/>
  <c r="H75" i="13"/>
  <c r="G75" i="13"/>
  <c r="H74" i="13"/>
  <c r="G74" i="13"/>
  <c r="H73" i="13"/>
  <c r="G73" i="13"/>
  <c r="H72" i="13"/>
  <c r="G72" i="13"/>
  <c r="H71" i="13"/>
  <c r="G71" i="13"/>
  <c r="H70" i="13"/>
  <c r="G70" i="13"/>
  <c r="H69" i="13"/>
  <c r="G69" i="13"/>
  <c r="H68" i="13"/>
  <c r="G68" i="13"/>
  <c r="H67" i="13"/>
  <c r="G67" i="13"/>
  <c r="H66" i="13"/>
  <c r="G66" i="13"/>
  <c r="H65" i="13"/>
  <c r="G65" i="13"/>
  <c r="H64" i="13"/>
  <c r="G64" i="13"/>
  <c r="H63" i="13"/>
  <c r="G63" i="13"/>
  <c r="H62" i="13"/>
  <c r="G62" i="13"/>
  <c r="H61" i="13"/>
  <c r="G61" i="13"/>
  <c r="H60" i="13"/>
  <c r="G60" i="13"/>
  <c r="H59" i="13"/>
  <c r="G59" i="13"/>
  <c r="H58" i="13"/>
  <c r="G58" i="13"/>
  <c r="H57" i="13"/>
  <c r="G57" i="13"/>
  <c r="H56" i="13"/>
  <c r="G56" i="13"/>
  <c r="H55" i="13"/>
  <c r="G55" i="13"/>
  <c r="H54" i="13"/>
  <c r="G54" i="13"/>
  <c r="H53" i="13"/>
  <c r="G53" i="13"/>
  <c r="H52" i="13"/>
  <c r="G52" i="13"/>
  <c r="H51" i="13"/>
  <c r="G51" i="13"/>
  <c r="H50" i="13"/>
  <c r="G50" i="13"/>
  <c r="H49" i="13"/>
  <c r="G49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H42" i="13"/>
  <c r="G42" i="13"/>
  <c r="H41" i="13"/>
  <c r="G41" i="13"/>
  <c r="H40" i="13"/>
  <c r="G40" i="13"/>
  <c r="H39" i="13"/>
  <c r="G39" i="13"/>
  <c r="H38" i="13"/>
  <c r="G38" i="13"/>
  <c r="H37" i="13"/>
  <c r="G37" i="13"/>
  <c r="H36" i="13"/>
  <c r="G36" i="13"/>
  <c r="H35" i="13"/>
  <c r="G35" i="13"/>
  <c r="H34" i="13"/>
  <c r="G34" i="13"/>
  <c r="H33" i="13"/>
  <c r="G33" i="13"/>
  <c r="H32" i="13"/>
  <c r="G32" i="13"/>
  <c r="H31" i="13"/>
  <c r="G31" i="13"/>
  <c r="H30" i="13"/>
  <c r="G30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145" i="12"/>
  <c r="G145" i="12"/>
  <c r="H144" i="12"/>
  <c r="G144" i="12"/>
  <c r="H143" i="12"/>
  <c r="G143" i="12"/>
  <c r="H142" i="12"/>
  <c r="G142" i="12"/>
  <c r="H141" i="12"/>
  <c r="G141" i="12"/>
  <c r="H140" i="12"/>
  <c r="G140" i="12"/>
  <c r="H139" i="12"/>
  <c r="G139" i="12"/>
  <c r="H138" i="12"/>
  <c r="G138" i="12"/>
  <c r="H137" i="12"/>
  <c r="G137" i="12"/>
  <c r="H136" i="12"/>
  <c r="G136" i="12"/>
  <c r="H135" i="12"/>
  <c r="G135" i="12"/>
  <c r="H134" i="12"/>
  <c r="G134" i="12"/>
  <c r="H133" i="12"/>
  <c r="G133" i="12"/>
  <c r="H132" i="12"/>
  <c r="G132" i="12"/>
  <c r="H131" i="12"/>
  <c r="G131" i="12"/>
  <c r="H130" i="12"/>
  <c r="G130" i="12"/>
  <c r="H129" i="12"/>
  <c r="G129" i="12"/>
  <c r="H128" i="12"/>
  <c r="G128" i="12"/>
  <c r="H127" i="12"/>
  <c r="G127" i="12"/>
  <c r="H126" i="12"/>
  <c r="G126" i="12"/>
  <c r="H125" i="12"/>
  <c r="G125" i="12"/>
  <c r="H124" i="12"/>
  <c r="G124" i="12"/>
  <c r="H123" i="12"/>
  <c r="G123" i="12"/>
  <c r="H122" i="12"/>
  <c r="G122" i="12"/>
  <c r="H121" i="12"/>
  <c r="G121" i="12"/>
  <c r="H120" i="12"/>
  <c r="G120" i="12"/>
  <c r="H119" i="12"/>
  <c r="G119" i="12"/>
  <c r="H118" i="12"/>
  <c r="G118" i="12"/>
  <c r="H117" i="12"/>
  <c r="G117" i="12"/>
  <c r="H116" i="12"/>
  <c r="G116" i="12"/>
  <c r="H115" i="12"/>
  <c r="G115" i="12"/>
  <c r="H114" i="12"/>
  <c r="G114" i="12"/>
  <c r="H113" i="12"/>
  <c r="G113" i="12"/>
  <c r="H112" i="12"/>
  <c r="G112" i="12"/>
  <c r="H111" i="12"/>
  <c r="G111" i="12"/>
  <c r="H110" i="12"/>
  <c r="G110" i="12"/>
  <c r="H109" i="12"/>
  <c r="G109" i="12"/>
  <c r="H108" i="12"/>
  <c r="G108" i="12"/>
  <c r="H107" i="12"/>
  <c r="G107" i="12"/>
  <c r="H106" i="12"/>
  <c r="G106" i="12"/>
  <c r="H105" i="12"/>
  <c r="G105" i="12"/>
  <c r="H104" i="12"/>
  <c r="G104" i="12"/>
  <c r="H103" i="12"/>
  <c r="G103" i="12"/>
  <c r="H102" i="12"/>
  <c r="G102" i="12"/>
  <c r="H101" i="12"/>
  <c r="G101" i="12"/>
  <c r="H100" i="12"/>
  <c r="G100" i="12"/>
  <c r="H99" i="12"/>
  <c r="G99" i="12"/>
  <c r="H98" i="12"/>
  <c r="G98" i="12"/>
  <c r="H97" i="12"/>
  <c r="G97" i="12"/>
  <c r="H96" i="12"/>
  <c r="G96" i="12"/>
  <c r="H95" i="12"/>
  <c r="G95" i="12"/>
  <c r="H94" i="12"/>
  <c r="G94" i="12"/>
  <c r="H93" i="12"/>
  <c r="G93" i="12"/>
  <c r="H92" i="12"/>
  <c r="G92" i="12"/>
  <c r="H91" i="12"/>
  <c r="G91" i="12"/>
  <c r="H90" i="12"/>
  <c r="G90" i="12"/>
  <c r="H89" i="12"/>
  <c r="G89" i="12"/>
  <c r="H88" i="12"/>
  <c r="G88" i="12"/>
  <c r="H87" i="12"/>
  <c r="G87" i="12"/>
  <c r="H86" i="12"/>
  <c r="G86" i="12"/>
  <c r="H85" i="12"/>
  <c r="G85" i="12"/>
  <c r="H84" i="12"/>
  <c r="G84" i="12"/>
  <c r="H83" i="12"/>
  <c r="G83" i="12"/>
  <c r="H82" i="12"/>
  <c r="G82" i="12"/>
  <c r="H81" i="12"/>
  <c r="G81" i="12"/>
  <c r="H80" i="12"/>
  <c r="G80" i="12"/>
  <c r="H79" i="12"/>
  <c r="G79" i="12"/>
  <c r="H78" i="12"/>
  <c r="G78" i="12"/>
  <c r="H77" i="12"/>
  <c r="G77" i="12"/>
  <c r="H76" i="12"/>
  <c r="G76" i="12"/>
  <c r="H75" i="12"/>
  <c r="G75" i="12"/>
  <c r="H74" i="12"/>
  <c r="G74" i="12"/>
  <c r="H73" i="12"/>
  <c r="G73" i="12"/>
  <c r="H72" i="12"/>
  <c r="G72" i="12"/>
  <c r="H71" i="12"/>
  <c r="G71" i="12"/>
  <c r="H70" i="12"/>
  <c r="G70" i="12"/>
  <c r="H69" i="12"/>
  <c r="G69" i="12"/>
  <c r="H68" i="12"/>
  <c r="G68" i="12"/>
  <c r="H67" i="12"/>
  <c r="G67" i="12"/>
  <c r="H66" i="12"/>
  <c r="G66" i="12"/>
  <c r="H65" i="12"/>
  <c r="G65" i="12"/>
  <c r="H64" i="12"/>
  <c r="G64" i="12"/>
  <c r="H63" i="12"/>
  <c r="G63" i="12"/>
  <c r="H62" i="12"/>
  <c r="G62" i="12"/>
  <c r="H61" i="12"/>
  <c r="G61" i="12"/>
  <c r="H60" i="12"/>
  <c r="G60" i="12"/>
  <c r="H59" i="12"/>
  <c r="G59" i="12"/>
  <c r="H58" i="12"/>
  <c r="G58" i="12"/>
  <c r="H57" i="12"/>
  <c r="G57" i="12"/>
  <c r="H56" i="12"/>
  <c r="G56" i="12"/>
  <c r="H55" i="12"/>
  <c r="G55" i="12"/>
  <c r="H54" i="12"/>
  <c r="G54" i="12"/>
  <c r="H53" i="12"/>
  <c r="G53" i="12"/>
  <c r="H52" i="12"/>
  <c r="G52" i="12"/>
  <c r="H51" i="12"/>
  <c r="G51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G7" i="12"/>
  <c r="H6" i="12"/>
  <c r="G6" i="12"/>
  <c r="H5" i="12"/>
  <c r="G5" i="12"/>
  <c r="H145" i="11"/>
  <c r="G145" i="11"/>
  <c r="H144" i="11"/>
  <c r="G144" i="11"/>
  <c r="H143" i="11"/>
  <c r="G143" i="11"/>
  <c r="H142" i="11"/>
  <c r="G142" i="11"/>
  <c r="H141" i="11"/>
  <c r="G141" i="11"/>
  <c r="H140" i="11"/>
  <c r="G140" i="11"/>
  <c r="H139" i="11"/>
  <c r="G139" i="11"/>
  <c r="H138" i="11"/>
  <c r="G138" i="11"/>
  <c r="H137" i="11"/>
  <c r="G137" i="11"/>
  <c r="H136" i="11"/>
  <c r="G136" i="11"/>
  <c r="H135" i="11"/>
  <c r="G135" i="11"/>
  <c r="H134" i="11"/>
  <c r="G134" i="11"/>
  <c r="H133" i="11"/>
  <c r="G133" i="11"/>
  <c r="H132" i="11"/>
  <c r="G132" i="11"/>
  <c r="H131" i="11"/>
  <c r="G131" i="11"/>
  <c r="H130" i="11"/>
  <c r="G130" i="11"/>
  <c r="H129" i="11"/>
  <c r="G129" i="11"/>
  <c r="H128" i="11"/>
  <c r="G128" i="11"/>
  <c r="H127" i="11"/>
  <c r="G127" i="11"/>
  <c r="H126" i="11"/>
  <c r="G126" i="11"/>
  <c r="H125" i="11"/>
  <c r="G125" i="11"/>
  <c r="H124" i="11"/>
  <c r="G124" i="11"/>
  <c r="H123" i="11"/>
  <c r="G123" i="11"/>
  <c r="H122" i="11"/>
  <c r="G122" i="11"/>
  <c r="H121" i="11"/>
  <c r="G121" i="11"/>
  <c r="H120" i="11"/>
  <c r="G120" i="11"/>
  <c r="H119" i="11"/>
  <c r="G119" i="11"/>
  <c r="H118" i="11"/>
  <c r="G118" i="11"/>
  <c r="H117" i="11"/>
  <c r="G117" i="11"/>
  <c r="H116" i="11"/>
  <c r="G116" i="11"/>
  <c r="H115" i="11"/>
  <c r="G115" i="11"/>
  <c r="H114" i="11"/>
  <c r="G114" i="11"/>
  <c r="H113" i="11"/>
  <c r="G113" i="11"/>
  <c r="H112" i="11"/>
  <c r="G112" i="11"/>
  <c r="H111" i="11"/>
  <c r="G111" i="11"/>
  <c r="H110" i="11"/>
  <c r="G110" i="11"/>
  <c r="H109" i="11"/>
  <c r="G109" i="11"/>
  <c r="H108" i="11"/>
  <c r="G108" i="11"/>
  <c r="H107" i="11"/>
  <c r="G107" i="11"/>
  <c r="H106" i="11"/>
  <c r="G106" i="11"/>
  <c r="H105" i="11"/>
  <c r="G105" i="11"/>
  <c r="H104" i="11"/>
  <c r="G104" i="11"/>
  <c r="H103" i="11"/>
  <c r="G103" i="11"/>
  <c r="H102" i="11"/>
  <c r="G102" i="11"/>
  <c r="H101" i="11"/>
  <c r="G101" i="11"/>
  <c r="H100" i="11"/>
  <c r="G100" i="11"/>
  <c r="H99" i="11"/>
  <c r="G99" i="11"/>
  <c r="H98" i="11"/>
  <c r="G98" i="11"/>
  <c r="H97" i="11"/>
  <c r="G97" i="11"/>
  <c r="H96" i="11"/>
  <c r="G96" i="11"/>
  <c r="H95" i="11"/>
  <c r="G95" i="11"/>
  <c r="H94" i="11"/>
  <c r="G94" i="11"/>
  <c r="H93" i="11"/>
  <c r="G93" i="11"/>
  <c r="H92" i="11"/>
  <c r="G92" i="11"/>
  <c r="H91" i="11"/>
  <c r="G91" i="11"/>
  <c r="H90" i="11"/>
  <c r="G90" i="11"/>
  <c r="H89" i="11"/>
  <c r="G89" i="11"/>
  <c r="H88" i="11"/>
  <c r="G88" i="11"/>
  <c r="H87" i="11"/>
  <c r="G87" i="11"/>
  <c r="H86" i="11"/>
  <c r="G86" i="11"/>
  <c r="H85" i="11"/>
  <c r="G85" i="11"/>
  <c r="H84" i="11"/>
  <c r="G84" i="11"/>
  <c r="H83" i="11"/>
  <c r="G83" i="11"/>
  <c r="H82" i="11"/>
  <c r="G82" i="11"/>
  <c r="H81" i="11"/>
  <c r="G81" i="11"/>
  <c r="H80" i="11"/>
  <c r="G80" i="11"/>
  <c r="H79" i="11"/>
  <c r="G79" i="11"/>
  <c r="H78" i="11"/>
  <c r="G78" i="11"/>
  <c r="H77" i="11"/>
  <c r="G77" i="11"/>
  <c r="H76" i="11"/>
  <c r="G76" i="11"/>
  <c r="H75" i="11"/>
  <c r="G75" i="11"/>
  <c r="H74" i="11"/>
  <c r="G74" i="11"/>
  <c r="H73" i="11"/>
  <c r="G73" i="11"/>
  <c r="H72" i="11"/>
  <c r="G72" i="11"/>
  <c r="H71" i="11"/>
  <c r="G71" i="11"/>
  <c r="H70" i="11"/>
  <c r="G70" i="11"/>
  <c r="H69" i="11"/>
  <c r="G69" i="11"/>
  <c r="H68" i="11"/>
  <c r="G68" i="11"/>
  <c r="H67" i="11"/>
  <c r="G67" i="11"/>
  <c r="H66" i="11"/>
  <c r="G66" i="11"/>
  <c r="H65" i="11"/>
  <c r="G65" i="11"/>
  <c r="H64" i="11"/>
  <c r="G64" i="11"/>
  <c r="H63" i="11"/>
  <c r="G63" i="11"/>
  <c r="H62" i="11"/>
  <c r="G62" i="11"/>
  <c r="H61" i="11"/>
  <c r="G61" i="11"/>
  <c r="H60" i="11"/>
  <c r="G60" i="11"/>
  <c r="H59" i="11"/>
  <c r="G59" i="11"/>
  <c r="H58" i="11"/>
  <c r="G58" i="11"/>
  <c r="H57" i="11"/>
  <c r="G57" i="11"/>
  <c r="H56" i="11"/>
  <c r="G56" i="11"/>
  <c r="H55" i="11"/>
  <c r="G55" i="11"/>
  <c r="H54" i="11"/>
  <c r="G54" i="11"/>
  <c r="H53" i="11"/>
  <c r="G53" i="11"/>
  <c r="H52" i="11"/>
  <c r="G52" i="11"/>
  <c r="H51" i="11"/>
  <c r="G51" i="11"/>
  <c r="H50" i="11"/>
  <c r="G50" i="11"/>
  <c r="H49" i="11"/>
  <c r="G49" i="11"/>
  <c r="H48" i="11"/>
  <c r="G48" i="11"/>
  <c r="H47" i="11"/>
  <c r="G47" i="11"/>
  <c r="H46" i="11"/>
  <c r="G46" i="11"/>
  <c r="H45" i="11"/>
  <c r="G45" i="11"/>
  <c r="H44" i="11"/>
  <c r="G44" i="11"/>
  <c r="H43" i="11"/>
  <c r="G43" i="11"/>
  <c r="H42" i="11"/>
  <c r="G42" i="11"/>
  <c r="H41" i="11"/>
  <c r="G41" i="11"/>
  <c r="H40" i="11"/>
  <c r="G40" i="11"/>
  <c r="H39" i="11"/>
  <c r="G39" i="11"/>
  <c r="H38" i="11"/>
  <c r="G38" i="11"/>
  <c r="H37" i="11"/>
  <c r="G37" i="11"/>
  <c r="H36" i="11"/>
  <c r="G36" i="11"/>
  <c r="H35" i="11"/>
  <c r="G35" i="11"/>
  <c r="H34" i="11"/>
  <c r="G34" i="11"/>
  <c r="H33" i="11"/>
  <c r="G33" i="11"/>
  <c r="H32" i="11"/>
  <c r="G32" i="11"/>
  <c r="H31" i="11"/>
  <c r="G31" i="11"/>
  <c r="H30" i="11"/>
  <c r="G30" i="11"/>
  <c r="H29" i="11"/>
  <c r="G29" i="11"/>
  <c r="H28" i="11"/>
  <c r="G28" i="11"/>
  <c r="H27" i="11"/>
  <c r="G27" i="11"/>
  <c r="H26" i="11"/>
  <c r="G26" i="11"/>
  <c r="H25" i="11"/>
  <c r="G25" i="11"/>
  <c r="H24" i="11"/>
  <c r="G24" i="11"/>
  <c r="H23" i="11"/>
  <c r="G23" i="11"/>
  <c r="H22" i="11"/>
  <c r="G22" i="11"/>
  <c r="H21" i="11"/>
  <c r="G21" i="11"/>
  <c r="H20" i="11"/>
  <c r="G20" i="11"/>
  <c r="H19" i="11"/>
  <c r="G19" i="11"/>
  <c r="H18" i="11"/>
  <c r="G18" i="11"/>
  <c r="H17" i="11"/>
  <c r="G17" i="11"/>
  <c r="H16" i="11"/>
  <c r="G16" i="11"/>
  <c r="H15" i="11"/>
  <c r="G15" i="11"/>
  <c r="H14" i="11"/>
  <c r="G14" i="11"/>
  <c r="H13" i="11"/>
  <c r="G13" i="11"/>
  <c r="H12" i="11"/>
  <c r="G12" i="11"/>
  <c r="H11" i="11"/>
  <c r="G11" i="11"/>
  <c r="H10" i="11"/>
  <c r="G10" i="11"/>
  <c r="H9" i="11"/>
  <c r="G9" i="11"/>
  <c r="H8" i="11"/>
  <c r="G8" i="11"/>
  <c r="H7" i="11"/>
  <c r="G7" i="11"/>
  <c r="H6" i="11"/>
  <c r="G6" i="11"/>
  <c r="H5" i="11"/>
  <c r="G5" i="11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G15" i="9"/>
  <c r="H15" i="9"/>
  <c r="G16" i="9"/>
  <c r="H16" i="9"/>
  <c r="G17" i="9"/>
  <c r="H17" i="9"/>
  <c r="G18" i="9"/>
  <c r="H18" i="9"/>
  <c r="G19" i="9"/>
  <c r="H19" i="9"/>
  <c r="G20" i="9"/>
  <c r="H20" i="9"/>
  <c r="G21" i="9"/>
  <c r="H21" i="9"/>
  <c r="G22" i="9"/>
  <c r="H22" i="9"/>
  <c r="G23" i="9"/>
  <c r="H23" i="9"/>
  <c r="G24" i="9"/>
  <c r="H24" i="9"/>
  <c r="G25" i="9"/>
  <c r="H25" i="9"/>
  <c r="G26" i="9"/>
  <c r="H26" i="9"/>
  <c r="G27" i="9"/>
  <c r="H27" i="9"/>
  <c r="G28" i="9"/>
  <c r="H28" i="9"/>
  <c r="G29" i="9"/>
  <c r="H29" i="9"/>
  <c r="G30" i="9"/>
  <c r="H30" i="9"/>
  <c r="G31" i="9"/>
  <c r="H31" i="9"/>
  <c r="G32" i="9"/>
  <c r="H32" i="9"/>
  <c r="G33" i="9"/>
  <c r="H33" i="9"/>
  <c r="G34" i="9"/>
  <c r="H34" i="9"/>
  <c r="G35" i="9"/>
  <c r="H35" i="9"/>
  <c r="G36" i="9"/>
  <c r="H36" i="9"/>
  <c r="G37" i="9"/>
  <c r="H37" i="9"/>
  <c r="G38" i="9"/>
  <c r="H38" i="9"/>
  <c r="G39" i="9"/>
  <c r="H39" i="9"/>
  <c r="G40" i="9"/>
  <c r="H40" i="9"/>
  <c r="G41" i="9"/>
  <c r="H41" i="9"/>
  <c r="G42" i="9"/>
  <c r="H42" i="9"/>
  <c r="G43" i="9"/>
  <c r="H43" i="9"/>
  <c r="G44" i="9"/>
  <c r="H44" i="9"/>
  <c r="G45" i="9"/>
  <c r="H45" i="9"/>
  <c r="G46" i="9"/>
  <c r="H46" i="9"/>
  <c r="G47" i="9"/>
  <c r="H47" i="9"/>
  <c r="G48" i="9"/>
  <c r="H48" i="9"/>
  <c r="G49" i="9"/>
  <c r="H49" i="9"/>
  <c r="G50" i="9"/>
  <c r="H50" i="9"/>
  <c r="G51" i="9"/>
  <c r="H51" i="9"/>
  <c r="G52" i="9"/>
  <c r="H52" i="9"/>
  <c r="G53" i="9"/>
  <c r="H53" i="9"/>
  <c r="G54" i="9"/>
  <c r="H54" i="9"/>
  <c r="G55" i="9"/>
  <c r="H55" i="9"/>
  <c r="G56" i="9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G66" i="9"/>
  <c r="H66" i="9"/>
  <c r="G67" i="9"/>
  <c r="H67" i="9"/>
  <c r="G68" i="9"/>
  <c r="H68" i="9"/>
  <c r="G69" i="9"/>
  <c r="H69" i="9"/>
  <c r="G70" i="9"/>
  <c r="H70" i="9"/>
  <c r="G71" i="9"/>
  <c r="H71" i="9"/>
  <c r="G72" i="9"/>
  <c r="H72" i="9"/>
  <c r="G73" i="9"/>
  <c r="H73" i="9"/>
  <c r="G74" i="9"/>
  <c r="H74" i="9"/>
  <c r="G75" i="9"/>
  <c r="H75" i="9"/>
  <c r="G76" i="9"/>
  <c r="H76" i="9"/>
  <c r="G77" i="9"/>
  <c r="H77" i="9"/>
  <c r="G78" i="9"/>
  <c r="H78" i="9"/>
  <c r="G79" i="9"/>
  <c r="H79" i="9"/>
  <c r="G80" i="9"/>
  <c r="H80" i="9"/>
  <c r="G81" i="9"/>
  <c r="H81" i="9"/>
  <c r="G82" i="9"/>
  <c r="H82" i="9"/>
  <c r="G83" i="9"/>
  <c r="H83" i="9"/>
  <c r="G84" i="9"/>
  <c r="H84" i="9"/>
  <c r="G85" i="9"/>
  <c r="H85" i="9"/>
  <c r="G86" i="9"/>
  <c r="H86" i="9"/>
  <c r="G87" i="9"/>
  <c r="H87" i="9"/>
  <c r="G88" i="9"/>
  <c r="H88" i="9"/>
  <c r="G89" i="9"/>
  <c r="H89" i="9"/>
  <c r="G90" i="9"/>
  <c r="H90" i="9"/>
  <c r="G91" i="9"/>
  <c r="H91" i="9"/>
  <c r="G92" i="9"/>
  <c r="H92" i="9"/>
  <c r="G93" i="9"/>
  <c r="H93" i="9"/>
  <c r="G94" i="9"/>
  <c r="H94" i="9"/>
  <c r="G95" i="9"/>
  <c r="H95" i="9"/>
  <c r="G96" i="9"/>
  <c r="H96" i="9"/>
  <c r="G97" i="9"/>
  <c r="H97" i="9"/>
  <c r="G98" i="9"/>
  <c r="H98" i="9"/>
  <c r="G99" i="9"/>
  <c r="H99" i="9"/>
  <c r="G100" i="9"/>
  <c r="H100" i="9"/>
  <c r="G101" i="9"/>
  <c r="H101" i="9"/>
  <c r="G102" i="9"/>
  <c r="H102" i="9"/>
  <c r="G103" i="9"/>
  <c r="H103" i="9"/>
  <c r="G104" i="9"/>
  <c r="H104" i="9"/>
  <c r="G105" i="9"/>
  <c r="H105" i="9"/>
  <c r="G106" i="9"/>
  <c r="H106" i="9"/>
  <c r="G107" i="9"/>
  <c r="H107" i="9"/>
  <c r="G108" i="9"/>
  <c r="H108" i="9"/>
  <c r="G109" i="9"/>
  <c r="H109" i="9"/>
  <c r="G110" i="9"/>
  <c r="H110" i="9"/>
  <c r="G111" i="9"/>
  <c r="H111" i="9"/>
  <c r="G112" i="9"/>
  <c r="H112" i="9"/>
  <c r="G113" i="9"/>
  <c r="H113" i="9"/>
  <c r="G114" i="9"/>
  <c r="H114" i="9"/>
  <c r="G115" i="9"/>
  <c r="H115" i="9"/>
  <c r="G116" i="9"/>
  <c r="H116" i="9"/>
  <c r="G117" i="9"/>
  <c r="H117" i="9"/>
  <c r="G118" i="9"/>
  <c r="H118" i="9"/>
  <c r="G119" i="9"/>
  <c r="H119" i="9"/>
  <c r="G120" i="9"/>
  <c r="H120" i="9"/>
  <c r="G121" i="9"/>
  <c r="H121" i="9"/>
  <c r="G122" i="9"/>
  <c r="H122" i="9"/>
  <c r="G123" i="9"/>
  <c r="H123" i="9"/>
  <c r="G124" i="9"/>
  <c r="H124" i="9"/>
  <c r="G125" i="9"/>
  <c r="H125" i="9"/>
  <c r="G126" i="9"/>
  <c r="H126" i="9"/>
  <c r="G127" i="9"/>
  <c r="H127" i="9"/>
  <c r="G128" i="9"/>
  <c r="H128" i="9"/>
  <c r="G129" i="9"/>
  <c r="H129" i="9"/>
  <c r="G130" i="9"/>
  <c r="H130" i="9"/>
  <c r="G131" i="9"/>
  <c r="H131" i="9"/>
  <c r="G132" i="9"/>
  <c r="H132" i="9"/>
  <c r="G133" i="9"/>
  <c r="H133" i="9"/>
  <c r="G134" i="9"/>
  <c r="H134" i="9"/>
  <c r="G135" i="9"/>
  <c r="H135" i="9"/>
  <c r="G136" i="9"/>
  <c r="H136" i="9"/>
  <c r="G137" i="9"/>
  <c r="H137" i="9"/>
  <c r="G138" i="9"/>
  <c r="H138" i="9"/>
  <c r="G139" i="9"/>
  <c r="H139" i="9"/>
  <c r="G140" i="9"/>
  <c r="H140" i="9"/>
  <c r="G141" i="9"/>
  <c r="H141" i="9"/>
  <c r="G142" i="9"/>
  <c r="H142" i="9"/>
  <c r="G143" i="9"/>
  <c r="H143" i="9"/>
  <c r="G144" i="9"/>
  <c r="H144" i="9"/>
  <c r="G145" i="9"/>
  <c r="H145" i="9"/>
  <c r="H5" i="9"/>
  <c r="G5" i="9"/>
  <c r="BG160" i="8"/>
  <c r="BF160" i="8"/>
  <c r="BE160" i="8"/>
  <c r="BD160" i="8"/>
  <c r="BC160" i="8"/>
  <c r="BB160" i="8"/>
  <c r="BA160" i="8"/>
  <c r="AZ160" i="8"/>
  <c r="AY160" i="8"/>
  <c r="AO160" i="8"/>
  <c r="AX160" i="8" s="1"/>
  <c r="AN160" i="8"/>
  <c r="AW160" i="8" s="1"/>
  <c r="AM160" i="8"/>
  <c r="AV160" i="8" s="1"/>
  <c r="AL160" i="8"/>
  <c r="AU160" i="8" s="1"/>
  <c r="AK160" i="8"/>
  <c r="AT160" i="8" s="1"/>
  <c r="AJ160" i="8"/>
  <c r="AS160" i="8" s="1"/>
  <c r="AI160" i="8"/>
  <c r="AR160" i="8" s="1"/>
  <c r="AH160" i="8"/>
  <c r="AQ160" i="8" s="1"/>
  <c r="AG160" i="8"/>
  <c r="AP160" i="8" s="1"/>
  <c r="BG159" i="8"/>
  <c r="BF159" i="8"/>
  <c r="BE159" i="8"/>
  <c r="BD159" i="8"/>
  <c r="BC159" i="8"/>
  <c r="BB159" i="8"/>
  <c r="BA159" i="8"/>
  <c r="AZ159" i="8"/>
  <c r="AY159" i="8"/>
  <c r="AO159" i="8"/>
  <c r="AX159" i="8" s="1"/>
  <c r="AN159" i="8"/>
  <c r="AW159" i="8" s="1"/>
  <c r="AM159" i="8"/>
  <c r="AV159" i="8" s="1"/>
  <c r="AL159" i="8"/>
  <c r="AU159" i="8" s="1"/>
  <c r="AK159" i="8"/>
  <c r="AT159" i="8" s="1"/>
  <c r="AJ159" i="8"/>
  <c r="AS159" i="8" s="1"/>
  <c r="AI159" i="8"/>
  <c r="AR159" i="8" s="1"/>
  <c r="AH159" i="8"/>
  <c r="AQ159" i="8" s="1"/>
  <c r="AG159" i="8"/>
  <c r="AP159" i="8" s="1"/>
  <c r="O159" i="8"/>
  <c r="F159" i="8"/>
  <c r="N159" i="8" s="1"/>
  <c r="BG158" i="8"/>
  <c r="BF158" i="8"/>
  <c r="BE158" i="8"/>
  <c r="BD158" i="8"/>
  <c r="BC158" i="8"/>
  <c r="BB158" i="8"/>
  <c r="BA158" i="8"/>
  <c r="AZ158" i="8"/>
  <c r="AY158" i="8"/>
  <c r="AO158" i="8"/>
  <c r="AX158" i="8" s="1"/>
  <c r="AN158" i="8"/>
  <c r="AW158" i="8" s="1"/>
  <c r="AM158" i="8"/>
  <c r="AV158" i="8" s="1"/>
  <c r="AL158" i="8"/>
  <c r="AU158" i="8" s="1"/>
  <c r="AK158" i="8"/>
  <c r="AT158" i="8" s="1"/>
  <c r="AJ158" i="8"/>
  <c r="AS158" i="8" s="1"/>
  <c r="AI158" i="8"/>
  <c r="AR158" i="8" s="1"/>
  <c r="AH158" i="8"/>
  <c r="AQ158" i="8" s="1"/>
  <c r="AG158" i="8"/>
  <c r="AP158" i="8" s="1"/>
  <c r="O158" i="8"/>
  <c r="F158" i="8"/>
  <c r="L158" i="8" s="1"/>
  <c r="BG157" i="8"/>
  <c r="BF157" i="8"/>
  <c r="BE157" i="8"/>
  <c r="BD157" i="8"/>
  <c r="BC157" i="8"/>
  <c r="BB157" i="8"/>
  <c r="BA157" i="8"/>
  <c r="AZ157" i="8"/>
  <c r="AY157" i="8"/>
  <c r="AR157" i="8"/>
  <c r="AO157" i="8"/>
  <c r="AX157" i="8" s="1"/>
  <c r="AN157" i="8"/>
  <c r="AW157" i="8" s="1"/>
  <c r="AM157" i="8"/>
  <c r="AV157" i="8" s="1"/>
  <c r="AL157" i="8"/>
  <c r="AU157" i="8" s="1"/>
  <c r="AK157" i="8"/>
  <c r="AT157" i="8" s="1"/>
  <c r="AJ157" i="8"/>
  <c r="AS157" i="8" s="1"/>
  <c r="AI157" i="8"/>
  <c r="AH157" i="8"/>
  <c r="AQ157" i="8" s="1"/>
  <c r="AG157" i="8"/>
  <c r="AP157" i="8" s="1"/>
  <c r="O157" i="8"/>
  <c r="F157" i="8"/>
  <c r="BG156" i="8"/>
  <c r="BF156" i="8"/>
  <c r="BE156" i="8"/>
  <c r="BD156" i="8"/>
  <c r="BC156" i="8"/>
  <c r="BB156" i="8"/>
  <c r="BA156" i="8"/>
  <c r="AZ156" i="8"/>
  <c r="AY156" i="8"/>
  <c r="AO156" i="8"/>
  <c r="AX156" i="8" s="1"/>
  <c r="AN156" i="8"/>
  <c r="AW156" i="8" s="1"/>
  <c r="AM156" i="8"/>
  <c r="AV156" i="8" s="1"/>
  <c r="AL156" i="8"/>
  <c r="AU156" i="8" s="1"/>
  <c r="AK156" i="8"/>
  <c r="AT156" i="8" s="1"/>
  <c r="AJ156" i="8"/>
  <c r="AS156" i="8" s="1"/>
  <c r="AI156" i="8"/>
  <c r="AR156" i="8" s="1"/>
  <c r="AH156" i="8"/>
  <c r="AQ156" i="8" s="1"/>
  <c r="AG156" i="8"/>
  <c r="AP156" i="8" s="1"/>
  <c r="O156" i="8"/>
  <c r="F156" i="8"/>
  <c r="BG155" i="8"/>
  <c r="BF155" i="8"/>
  <c r="BE155" i="8"/>
  <c r="BD155" i="8"/>
  <c r="BC155" i="8"/>
  <c r="BB155" i="8"/>
  <c r="BA155" i="8"/>
  <c r="AZ155" i="8"/>
  <c r="AY155" i="8"/>
  <c r="AO155" i="8"/>
  <c r="AX155" i="8" s="1"/>
  <c r="AN155" i="8"/>
  <c r="AW155" i="8" s="1"/>
  <c r="AM155" i="8"/>
  <c r="AV155" i="8" s="1"/>
  <c r="AL155" i="8"/>
  <c r="AU155" i="8" s="1"/>
  <c r="AK155" i="8"/>
  <c r="AT155" i="8" s="1"/>
  <c r="AJ155" i="8"/>
  <c r="AS155" i="8" s="1"/>
  <c r="AI155" i="8"/>
  <c r="AR155" i="8" s="1"/>
  <c r="AH155" i="8"/>
  <c r="AQ155" i="8" s="1"/>
  <c r="AG155" i="8"/>
  <c r="AP155" i="8" s="1"/>
  <c r="O155" i="8"/>
  <c r="F155" i="8"/>
  <c r="BG154" i="8"/>
  <c r="BF154" i="8"/>
  <c r="BE154" i="8"/>
  <c r="BD154" i="8"/>
  <c r="BC154" i="8"/>
  <c r="BB154" i="8"/>
  <c r="BA154" i="8"/>
  <c r="AZ154" i="8"/>
  <c r="AY154" i="8"/>
  <c r="AO154" i="8"/>
  <c r="AX154" i="8" s="1"/>
  <c r="AN154" i="8"/>
  <c r="AW154" i="8" s="1"/>
  <c r="AM154" i="8"/>
  <c r="AV154" i="8" s="1"/>
  <c r="AL154" i="8"/>
  <c r="AU154" i="8" s="1"/>
  <c r="AK154" i="8"/>
  <c r="AT154" i="8" s="1"/>
  <c r="AJ154" i="8"/>
  <c r="AS154" i="8" s="1"/>
  <c r="AI154" i="8"/>
  <c r="AR154" i="8" s="1"/>
  <c r="AH154" i="8"/>
  <c r="AQ154" i="8" s="1"/>
  <c r="AG154" i="8"/>
  <c r="AP154" i="8" s="1"/>
  <c r="O154" i="8"/>
  <c r="F154" i="8"/>
  <c r="L154" i="8" s="1"/>
  <c r="BG153" i="8"/>
  <c r="BF153" i="8"/>
  <c r="BE153" i="8"/>
  <c r="BD153" i="8"/>
  <c r="BC153" i="8"/>
  <c r="BB153" i="8"/>
  <c r="BA153" i="8"/>
  <c r="AZ153" i="8"/>
  <c r="AY153" i="8"/>
  <c r="AO153" i="8"/>
  <c r="AX153" i="8" s="1"/>
  <c r="AN153" i="8"/>
  <c r="AW153" i="8" s="1"/>
  <c r="AM153" i="8"/>
  <c r="AV153" i="8" s="1"/>
  <c r="AL153" i="8"/>
  <c r="AU153" i="8" s="1"/>
  <c r="AK153" i="8"/>
  <c r="AT153" i="8" s="1"/>
  <c r="AJ153" i="8"/>
  <c r="AS153" i="8" s="1"/>
  <c r="AI153" i="8"/>
  <c r="AR153" i="8" s="1"/>
  <c r="AH153" i="8"/>
  <c r="AQ153" i="8" s="1"/>
  <c r="AG153" i="8"/>
  <c r="AP153" i="8" s="1"/>
  <c r="O153" i="8"/>
  <c r="F153" i="8"/>
  <c r="BG152" i="8"/>
  <c r="BF152" i="8"/>
  <c r="BE152" i="8"/>
  <c r="BD152" i="8"/>
  <c r="BC152" i="8"/>
  <c r="BB152" i="8"/>
  <c r="BA152" i="8"/>
  <c r="AZ152" i="8"/>
  <c r="AY152" i="8"/>
  <c r="AO152" i="8"/>
  <c r="AX152" i="8" s="1"/>
  <c r="AN152" i="8"/>
  <c r="AW152" i="8" s="1"/>
  <c r="AM152" i="8"/>
  <c r="AV152" i="8" s="1"/>
  <c r="AL152" i="8"/>
  <c r="AU152" i="8" s="1"/>
  <c r="AK152" i="8"/>
  <c r="AT152" i="8" s="1"/>
  <c r="AJ152" i="8"/>
  <c r="AS152" i="8" s="1"/>
  <c r="AI152" i="8"/>
  <c r="AR152" i="8" s="1"/>
  <c r="AH152" i="8"/>
  <c r="AQ152" i="8" s="1"/>
  <c r="AG152" i="8"/>
  <c r="AP152" i="8" s="1"/>
  <c r="O152" i="8"/>
  <c r="F152" i="8"/>
  <c r="N152" i="8" s="1"/>
  <c r="BG151" i="8"/>
  <c r="BF151" i="8"/>
  <c r="BE151" i="8"/>
  <c r="BD151" i="8"/>
  <c r="BC151" i="8"/>
  <c r="BB151" i="8"/>
  <c r="BA151" i="8"/>
  <c r="AZ151" i="8"/>
  <c r="AY151" i="8"/>
  <c r="AO151" i="8"/>
  <c r="AX151" i="8" s="1"/>
  <c r="AN151" i="8"/>
  <c r="AW151" i="8" s="1"/>
  <c r="AM151" i="8"/>
  <c r="AV151" i="8" s="1"/>
  <c r="AL151" i="8"/>
  <c r="AU151" i="8" s="1"/>
  <c r="AK151" i="8"/>
  <c r="AT151" i="8" s="1"/>
  <c r="AJ151" i="8"/>
  <c r="AS151" i="8" s="1"/>
  <c r="AI151" i="8"/>
  <c r="AR151" i="8" s="1"/>
  <c r="AH151" i="8"/>
  <c r="AQ151" i="8" s="1"/>
  <c r="AG151" i="8"/>
  <c r="AP151" i="8" s="1"/>
  <c r="O151" i="8"/>
  <c r="F151" i="8"/>
  <c r="BG150" i="8"/>
  <c r="BF150" i="8"/>
  <c r="BE150" i="8"/>
  <c r="BD150" i="8"/>
  <c r="BC150" i="8"/>
  <c r="BB150" i="8"/>
  <c r="BA150" i="8"/>
  <c r="AZ150" i="8"/>
  <c r="AY150" i="8"/>
  <c r="AO150" i="8"/>
  <c r="AX150" i="8" s="1"/>
  <c r="AN150" i="8"/>
  <c r="AW150" i="8" s="1"/>
  <c r="AM150" i="8"/>
  <c r="AV150" i="8" s="1"/>
  <c r="AL150" i="8"/>
  <c r="AU150" i="8" s="1"/>
  <c r="AK150" i="8"/>
  <c r="AT150" i="8" s="1"/>
  <c r="AJ150" i="8"/>
  <c r="AS150" i="8" s="1"/>
  <c r="AI150" i="8"/>
  <c r="AR150" i="8" s="1"/>
  <c r="AH150" i="8"/>
  <c r="AQ150" i="8" s="1"/>
  <c r="AG150" i="8"/>
  <c r="AP150" i="8" s="1"/>
  <c r="O150" i="8"/>
  <c r="F150" i="8"/>
  <c r="BG149" i="8"/>
  <c r="BF149" i="8"/>
  <c r="BE149" i="8"/>
  <c r="BD149" i="8"/>
  <c r="BC149" i="8"/>
  <c r="BB149" i="8"/>
  <c r="BA149" i="8"/>
  <c r="AZ149" i="8"/>
  <c r="AY149" i="8"/>
  <c r="AO149" i="8"/>
  <c r="AX149" i="8" s="1"/>
  <c r="AN149" i="8"/>
  <c r="AW149" i="8" s="1"/>
  <c r="AM149" i="8"/>
  <c r="AV149" i="8" s="1"/>
  <c r="AL149" i="8"/>
  <c r="AU149" i="8" s="1"/>
  <c r="AK149" i="8"/>
  <c r="AT149" i="8" s="1"/>
  <c r="AJ149" i="8"/>
  <c r="AS149" i="8" s="1"/>
  <c r="AI149" i="8"/>
  <c r="AR149" i="8" s="1"/>
  <c r="AH149" i="8"/>
  <c r="AQ149" i="8" s="1"/>
  <c r="AG149" i="8"/>
  <c r="AP149" i="8" s="1"/>
  <c r="O149" i="8"/>
  <c r="F149" i="8"/>
  <c r="N149" i="8" s="1"/>
  <c r="BG148" i="8"/>
  <c r="BF148" i="8"/>
  <c r="BE148" i="8"/>
  <c r="BD148" i="8"/>
  <c r="BC148" i="8"/>
  <c r="BB148" i="8"/>
  <c r="BA148" i="8"/>
  <c r="AZ148" i="8"/>
  <c r="AY148" i="8"/>
  <c r="AO148" i="8"/>
  <c r="AX148" i="8" s="1"/>
  <c r="AN148" i="8"/>
  <c r="AW148" i="8" s="1"/>
  <c r="AM148" i="8"/>
  <c r="AV148" i="8" s="1"/>
  <c r="AL148" i="8"/>
  <c r="AU148" i="8" s="1"/>
  <c r="AK148" i="8"/>
  <c r="AT148" i="8" s="1"/>
  <c r="AJ148" i="8"/>
  <c r="AS148" i="8" s="1"/>
  <c r="AI148" i="8"/>
  <c r="AR148" i="8" s="1"/>
  <c r="AH148" i="8"/>
  <c r="AQ148" i="8" s="1"/>
  <c r="AG148" i="8"/>
  <c r="AP148" i="8" s="1"/>
  <c r="O148" i="8"/>
  <c r="F148" i="8"/>
  <c r="L148" i="8" s="1"/>
  <c r="BG147" i="8"/>
  <c r="BF147" i="8"/>
  <c r="BE147" i="8"/>
  <c r="BD147" i="8"/>
  <c r="BC147" i="8"/>
  <c r="BB147" i="8"/>
  <c r="BA147" i="8"/>
  <c r="AZ147" i="8"/>
  <c r="AY147" i="8"/>
  <c r="AO147" i="8"/>
  <c r="AX147" i="8" s="1"/>
  <c r="AN147" i="8"/>
  <c r="AW147" i="8" s="1"/>
  <c r="AM147" i="8"/>
  <c r="AV147" i="8" s="1"/>
  <c r="AL147" i="8"/>
  <c r="AU147" i="8" s="1"/>
  <c r="AK147" i="8"/>
  <c r="AT147" i="8" s="1"/>
  <c r="AJ147" i="8"/>
  <c r="AS147" i="8" s="1"/>
  <c r="AI147" i="8"/>
  <c r="AR147" i="8" s="1"/>
  <c r="AH147" i="8"/>
  <c r="AQ147" i="8" s="1"/>
  <c r="AG147" i="8"/>
  <c r="AP147" i="8" s="1"/>
  <c r="O147" i="8"/>
  <c r="F147" i="8"/>
  <c r="N147" i="8" s="1"/>
  <c r="BG146" i="8"/>
  <c r="BF146" i="8"/>
  <c r="BE146" i="8"/>
  <c r="BD146" i="8"/>
  <c r="BC146" i="8"/>
  <c r="BB146" i="8"/>
  <c r="BA146" i="8"/>
  <c r="AZ146" i="8"/>
  <c r="AY146" i="8"/>
  <c r="AO146" i="8"/>
  <c r="AX146" i="8" s="1"/>
  <c r="AN146" i="8"/>
  <c r="AW146" i="8" s="1"/>
  <c r="AM146" i="8"/>
  <c r="AV146" i="8" s="1"/>
  <c r="AL146" i="8"/>
  <c r="AU146" i="8" s="1"/>
  <c r="AK146" i="8"/>
  <c r="AT146" i="8" s="1"/>
  <c r="AJ146" i="8"/>
  <c r="AS146" i="8" s="1"/>
  <c r="AI146" i="8"/>
  <c r="AR146" i="8" s="1"/>
  <c r="AH146" i="8"/>
  <c r="AQ146" i="8" s="1"/>
  <c r="AG146" i="8"/>
  <c r="AP146" i="8" s="1"/>
  <c r="O146" i="8"/>
  <c r="F146" i="8"/>
  <c r="L146" i="8" s="1"/>
  <c r="BG145" i="8"/>
  <c r="BF145" i="8"/>
  <c r="BE145" i="8"/>
  <c r="BD145" i="8"/>
  <c r="BC145" i="8"/>
  <c r="BB145" i="8"/>
  <c r="BA145" i="8"/>
  <c r="AZ145" i="8"/>
  <c r="AY145" i="8"/>
  <c r="AO145" i="8"/>
  <c r="AX145" i="8" s="1"/>
  <c r="AN145" i="8"/>
  <c r="AW145" i="8" s="1"/>
  <c r="AM145" i="8"/>
  <c r="AV145" i="8" s="1"/>
  <c r="AL145" i="8"/>
  <c r="AU145" i="8" s="1"/>
  <c r="AK145" i="8"/>
  <c r="AT145" i="8" s="1"/>
  <c r="AJ145" i="8"/>
  <c r="AS145" i="8" s="1"/>
  <c r="AI145" i="8"/>
  <c r="AR145" i="8" s="1"/>
  <c r="AH145" i="8"/>
  <c r="AQ145" i="8" s="1"/>
  <c r="AG145" i="8"/>
  <c r="AP145" i="8" s="1"/>
  <c r="O145" i="8"/>
  <c r="F145" i="8"/>
  <c r="N145" i="8" s="1"/>
  <c r="BG144" i="8"/>
  <c r="BF144" i="8"/>
  <c r="BE144" i="8"/>
  <c r="BD144" i="8"/>
  <c r="BC144" i="8"/>
  <c r="BB144" i="8"/>
  <c r="BA144" i="8"/>
  <c r="AZ144" i="8"/>
  <c r="AY144" i="8"/>
  <c r="AO144" i="8"/>
  <c r="AX144" i="8" s="1"/>
  <c r="AN144" i="8"/>
  <c r="AW144" i="8" s="1"/>
  <c r="AM144" i="8"/>
  <c r="AV144" i="8" s="1"/>
  <c r="AL144" i="8"/>
  <c r="AU144" i="8" s="1"/>
  <c r="AK144" i="8"/>
  <c r="AT144" i="8" s="1"/>
  <c r="AJ144" i="8"/>
  <c r="AS144" i="8" s="1"/>
  <c r="AI144" i="8"/>
  <c r="AR144" i="8" s="1"/>
  <c r="AH144" i="8"/>
  <c r="AQ144" i="8" s="1"/>
  <c r="AG144" i="8"/>
  <c r="AP144" i="8" s="1"/>
  <c r="O144" i="8"/>
  <c r="F144" i="8"/>
  <c r="L144" i="8" s="1"/>
  <c r="P144" i="8" s="1"/>
  <c r="K145" i="8" s="1"/>
  <c r="BG143" i="8"/>
  <c r="BF143" i="8"/>
  <c r="BE143" i="8"/>
  <c r="BD143" i="8"/>
  <c r="BC143" i="8"/>
  <c r="BB143" i="8"/>
  <c r="BA143" i="8"/>
  <c r="AZ143" i="8"/>
  <c r="AY143" i="8"/>
  <c r="AO143" i="8"/>
  <c r="AX143" i="8" s="1"/>
  <c r="AN143" i="8"/>
  <c r="AW143" i="8" s="1"/>
  <c r="AM143" i="8"/>
  <c r="AV143" i="8" s="1"/>
  <c r="AL143" i="8"/>
  <c r="AU143" i="8" s="1"/>
  <c r="AK143" i="8"/>
  <c r="AT143" i="8" s="1"/>
  <c r="AJ143" i="8"/>
  <c r="AS143" i="8" s="1"/>
  <c r="AI143" i="8"/>
  <c r="AR143" i="8" s="1"/>
  <c r="AH143" i="8"/>
  <c r="AQ143" i="8" s="1"/>
  <c r="AG143" i="8"/>
  <c r="AP143" i="8" s="1"/>
  <c r="O143" i="8"/>
  <c r="F143" i="8"/>
  <c r="BG142" i="8"/>
  <c r="BF142" i="8"/>
  <c r="BE142" i="8"/>
  <c r="BD142" i="8"/>
  <c r="BC142" i="8"/>
  <c r="BB142" i="8"/>
  <c r="BA142" i="8"/>
  <c r="AZ142" i="8"/>
  <c r="AY142" i="8"/>
  <c r="AO142" i="8"/>
  <c r="AX142" i="8" s="1"/>
  <c r="AN142" i="8"/>
  <c r="AW142" i="8" s="1"/>
  <c r="AM142" i="8"/>
  <c r="AV142" i="8" s="1"/>
  <c r="AL142" i="8"/>
  <c r="AU142" i="8" s="1"/>
  <c r="AK142" i="8"/>
  <c r="AT142" i="8" s="1"/>
  <c r="AJ142" i="8"/>
  <c r="AS142" i="8" s="1"/>
  <c r="AI142" i="8"/>
  <c r="AR142" i="8" s="1"/>
  <c r="AH142" i="8"/>
  <c r="AQ142" i="8" s="1"/>
  <c r="AG142" i="8"/>
  <c r="AP142" i="8" s="1"/>
  <c r="O142" i="8"/>
  <c r="F142" i="8"/>
  <c r="BG141" i="8"/>
  <c r="BF141" i="8"/>
  <c r="BE141" i="8"/>
  <c r="BD141" i="8"/>
  <c r="BC141" i="8"/>
  <c r="BB141" i="8"/>
  <c r="BA141" i="8"/>
  <c r="AZ141" i="8"/>
  <c r="AY141" i="8"/>
  <c r="AO141" i="8"/>
  <c r="AX141" i="8" s="1"/>
  <c r="AN141" i="8"/>
  <c r="AW141" i="8" s="1"/>
  <c r="AM141" i="8"/>
  <c r="AV141" i="8" s="1"/>
  <c r="AL141" i="8"/>
  <c r="AU141" i="8" s="1"/>
  <c r="AK141" i="8"/>
  <c r="AT141" i="8" s="1"/>
  <c r="AJ141" i="8"/>
  <c r="AS141" i="8" s="1"/>
  <c r="AI141" i="8"/>
  <c r="AR141" i="8" s="1"/>
  <c r="AH141" i="8"/>
  <c r="AQ141" i="8" s="1"/>
  <c r="AG141" i="8"/>
  <c r="AP141" i="8" s="1"/>
  <c r="O141" i="8"/>
  <c r="F141" i="8"/>
  <c r="BG140" i="8"/>
  <c r="BF140" i="8"/>
  <c r="BE140" i="8"/>
  <c r="BD140" i="8"/>
  <c r="BC140" i="8"/>
  <c r="BB140" i="8"/>
  <c r="BA140" i="8"/>
  <c r="AZ140" i="8"/>
  <c r="AY140" i="8"/>
  <c r="AO140" i="8"/>
  <c r="AX140" i="8" s="1"/>
  <c r="AN140" i="8"/>
  <c r="AW140" i="8" s="1"/>
  <c r="AM140" i="8"/>
  <c r="AV140" i="8" s="1"/>
  <c r="AL140" i="8"/>
  <c r="AU140" i="8" s="1"/>
  <c r="AK140" i="8"/>
  <c r="AT140" i="8" s="1"/>
  <c r="AJ140" i="8"/>
  <c r="AS140" i="8" s="1"/>
  <c r="AI140" i="8"/>
  <c r="AR140" i="8" s="1"/>
  <c r="AH140" i="8"/>
  <c r="AQ140" i="8" s="1"/>
  <c r="AG140" i="8"/>
  <c r="AP140" i="8" s="1"/>
  <c r="O140" i="8"/>
  <c r="F140" i="8"/>
  <c r="L140" i="8" s="1"/>
  <c r="BG139" i="8"/>
  <c r="BF139" i="8"/>
  <c r="BE139" i="8"/>
  <c r="BD139" i="8"/>
  <c r="BC139" i="8"/>
  <c r="BB139" i="8"/>
  <c r="BA139" i="8"/>
  <c r="AZ139" i="8"/>
  <c r="AY139" i="8"/>
  <c r="AO139" i="8"/>
  <c r="AX139" i="8" s="1"/>
  <c r="AN139" i="8"/>
  <c r="AW139" i="8" s="1"/>
  <c r="AM139" i="8"/>
  <c r="AV139" i="8" s="1"/>
  <c r="AL139" i="8"/>
  <c r="AU139" i="8" s="1"/>
  <c r="AK139" i="8"/>
  <c r="AT139" i="8" s="1"/>
  <c r="AJ139" i="8"/>
  <c r="AS139" i="8" s="1"/>
  <c r="AI139" i="8"/>
  <c r="AR139" i="8" s="1"/>
  <c r="AH139" i="8"/>
  <c r="AQ139" i="8" s="1"/>
  <c r="AG139" i="8"/>
  <c r="AP139" i="8" s="1"/>
  <c r="O139" i="8"/>
  <c r="F139" i="8"/>
  <c r="BG138" i="8"/>
  <c r="BF138" i="8"/>
  <c r="BE138" i="8"/>
  <c r="BD138" i="8"/>
  <c r="BC138" i="8"/>
  <c r="BB138" i="8"/>
  <c r="BA138" i="8"/>
  <c r="AZ138" i="8"/>
  <c r="AY138" i="8"/>
  <c r="AO138" i="8"/>
  <c r="AX138" i="8" s="1"/>
  <c r="AN138" i="8"/>
  <c r="AW138" i="8" s="1"/>
  <c r="AM138" i="8"/>
  <c r="AV138" i="8" s="1"/>
  <c r="AL138" i="8"/>
  <c r="AU138" i="8" s="1"/>
  <c r="AK138" i="8"/>
  <c r="AT138" i="8" s="1"/>
  <c r="AJ138" i="8"/>
  <c r="AS138" i="8" s="1"/>
  <c r="AI138" i="8"/>
  <c r="AR138" i="8" s="1"/>
  <c r="AH138" i="8"/>
  <c r="AQ138" i="8" s="1"/>
  <c r="AG138" i="8"/>
  <c r="AP138" i="8" s="1"/>
  <c r="O138" i="8"/>
  <c r="F138" i="8"/>
  <c r="BG137" i="8"/>
  <c r="BF137" i="8"/>
  <c r="BE137" i="8"/>
  <c r="BD137" i="8"/>
  <c r="BC137" i="8"/>
  <c r="BB137" i="8"/>
  <c r="BA137" i="8"/>
  <c r="AZ137" i="8"/>
  <c r="AY137" i="8"/>
  <c r="AO137" i="8"/>
  <c r="AX137" i="8" s="1"/>
  <c r="AN137" i="8"/>
  <c r="AW137" i="8" s="1"/>
  <c r="AM137" i="8"/>
  <c r="AV137" i="8" s="1"/>
  <c r="AL137" i="8"/>
  <c r="AU137" i="8" s="1"/>
  <c r="AK137" i="8"/>
  <c r="AT137" i="8" s="1"/>
  <c r="AJ137" i="8"/>
  <c r="AS137" i="8" s="1"/>
  <c r="AI137" i="8"/>
  <c r="AR137" i="8" s="1"/>
  <c r="AH137" i="8"/>
  <c r="AQ137" i="8" s="1"/>
  <c r="AG137" i="8"/>
  <c r="AP137" i="8" s="1"/>
  <c r="O137" i="8"/>
  <c r="F137" i="8"/>
  <c r="G137" i="8" s="1"/>
  <c r="M137" i="8" s="1"/>
  <c r="BG136" i="8"/>
  <c r="BF136" i="8"/>
  <c r="BE136" i="8"/>
  <c r="BD136" i="8"/>
  <c r="BC136" i="8"/>
  <c r="BB136" i="8"/>
  <c r="BA136" i="8"/>
  <c r="AZ136" i="8"/>
  <c r="AY136" i="8"/>
  <c r="AO136" i="8"/>
  <c r="AX136" i="8" s="1"/>
  <c r="AN136" i="8"/>
  <c r="AW136" i="8" s="1"/>
  <c r="AM136" i="8"/>
  <c r="AV136" i="8" s="1"/>
  <c r="AL136" i="8"/>
  <c r="AU136" i="8" s="1"/>
  <c r="AK136" i="8"/>
  <c r="AT136" i="8" s="1"/>
  <c r="AJ136" i="8"/>
  <c r="AS136" i="8" s="1"/>
  <c r="AI136" i="8"/>
  <c r="AR136" i="8" s="1"/>
  <c r="AH136" i="8"/>
  <c r="AQ136" i="8" s="1"/>
  <c r="AG136" i="8"/>
  <c r="AP136" i="8" s="1"/>
  <c r="O136" i="8"/>
  <c r="F136" i="8"/>
  <c r="N136" i="8" s="1"/>
  <c r="BG135" i="8"/>
  <c r="BF135" i="8"/>
  <c r="BE135" i="8"/>
  <c r="BD135" i="8"/>
  <c r="BC135" i="8"/>
  <c r="BB135" i="8"/>
  <c r="BA135" i="8"/>
  <c r="AZ135" i="8"/>
  <c r="AY135" i="8"/>
  <c r="AO135" i="8"/>
  <c r="AX135" i="8" s="1"/>
  <c r="AN135" i="8"/>
  <c r="AW135" i="8" s="1"/>
  <c r="AM135" i="8"/>
  <c r="AV135" i="8" s="1"/>
  <c r="AL135" i="8"/>
  <c r="AU135" i="8" s="1"/>
  <c r="AK135" i="8"/>
  <c r="AT135" i="8" s="1"/>
  <c r="AJ135" i="8"/>
  <c r="AS135" i="8" s="1"/>
  <c r="AI135" i="8"/>
  <c r="AR135" i="8" s="1"/>
  <c r="AH135" i="8"/>
  <c r="AQ135" i="8" s="1"/>
  <c r="AG135" i="8"/>
  <c r="AP135" i="8" s="1"/>
  <c r="O135" i="8"/>
  <c r="F135" i="8"/>
  <c r="N135" i="8" s="1"/>
  <c r="BG134" i="8"/>
  <c r="BF134" i="8"/>
  <c r="BE134" i="8"/>
  <c r="BD134" i="8"/>
  <c r="BC134" i="8"/>
  <c r="BB134" i="8"/>
  <c r="BA134" i="8"/>
  <c r="AZ134" i="8"/>
  <c r="AY134" i="8"/>
  <c r="AO134" i="8"/>
  <c r="AX134" i="8" s="1"/>
  <c r="AN134" i="8"/>
  <c r="AW134" i="8" s="1"/>
  <c r="AM134" i="8"/>
  <c r="AV134" i="8" s="1"/>
  <c r="AL134" i="8"/>
  <c r="AU134" i="8" s="1"/>
  <c r="AK134" i="8"/>
  <c r="AT134" i="8" s="1"/>
  <c r="AJ134" i="8"/>
  <c r="AS134" i="8" s="1"/>
  <c r="AI134" i="8"/>
  <c r="AR134" i="8" s="1"/>
  <c r="AH134" i="8"/>
  <c r="AQ134" i="8" s="1"/>
  <c r="AG134" i="8"/>
  <c r="AP134" i="8" s="1"/>
  <c r="O134" i="8"/>
  <c r="F134" i="8"/>
  <c r="BG133" i="8"/>
  <c r="BF133" i="8"/>
  <c r="BE133" i="8"/>
  <c r="BD133" i="8"/>
  <c r="BC133" i="8"/>
  <c r="BB133" i="8"/>
  <c r="BA133" i="8"/>
  <c r="AZ133" i="8"/>
  <c r="AY133" i="8"/>
  <c r="AO133" i="8"/>
  <c r="AX133" i="8" s="1"/>
  <c r="AN133" i="8"/>
  <c r="AW133" i="8" s="1"/>
  <c r="AM133" i="8"/>
  <c r="AV133" i="8" s="1"/>
  <c r="AL133" i="8"/>
  <c r="AU133" i="8" s="1"/>
  <c r="AK133" i="8"/>
  <c r="AT133" i="8" s="1"/>
  <c r="AJ133" i="8"/>
  <c r="AS133" i="8" s="1"/>
  <c r="AI133" i="8"/>
  <c r="AR133" i="8" s="1"/>
  <c r="AH133" i="8"/>
  <c r="AQ133" i="8" s="1"/>
  <c r="AG133" i="8"/>
  <c r="AP133" i="8" s="1"/>
  <c r="O133" i="8"/>
  <c r="F133" i="8"/>
  <c r="BG132" i="8"/>
  <c r="BF132" i="8"/>
  <c r="BE132" i="8"/>
  <c r="BD132" i="8"/>
  <c r="BC132" i="8"/>
  <c r="BB132" i="8"/>
  <c r="BA132" i="8"/>
  <c r="AZ132" i="8"/>
  <c r="AY132" i="8"/>
  <c r="AO132" i="8"/>
  <c r="AX132" i="8" s="1"/>
  <c r="AN132" i="8"/>
  <c r="AW132" i="8" s="1"/>
  <c r="AM132" i="8"/>
  <c r="AV132" i="8" s="1"/>
  <c r="AL132" i="8"/>
  <c r="AU132" i="8" s="1"/>
  <c r="AK132" i="8"/>
  <c r="AT132" i="8" s="1"/>
  <c r="AJ132" i="8"/>
  <c r="AS132" i="8" s="1"/>
  <c r="AI132" i="8"/>
  <c r="AR132" i="8" s="1"/>
  <c r="AH132" i="8"/>
  <c r="AQ132" i="8" s="1"/>
  <c r="AG132" i="8"/>
  <c r="AP132" i="8" s="1"/>
  <c r="O132" i="8"/>
  <c r="F132" i="8"/>
  <c r="BG131" i="8"/>
  <c r="BF131" i="8"/>
  <c r="BE131" i="8"/>
  <c r="BD131" i="8"/>
  <c r="BC131" i="8"/>
  <c r="BB131" i="8"/>
  <c r="BA131" i="8"/>
  <c r="AZ131" i="8"/>
  <c r="AY131" i="8"/>
  <c r="AO131" i="8"/>
  <c r="AX131" i="8" s="1"/>
  <c r="AN131" i="8"/>
  <c r="AW131" i="8" s="1"/>
  <c r="AM131" i="8"/>
  <c r="AV131" i="8" s="1"/>
  <c r="AL131" i="8"/>
  <c r="AU131" i="8" s="1"/>
  <c r="AK131" i="8"/>
  <c r="AT131" i="8" s="1"/>
  <c r="AJ131" i="8"/>
  <c r="AS131" i="8" s="1"/>
  <c r="AI131" i="8"/>
  <c r="AR131" i="8" s="1"/>
  <c r="AH131" i="8"/>
  <c r="AQ131" i="8" s="1"/>
  <c r="AG131" i="8"/>
  <c r="AP131" i="8" s="1"/>
  <c r="O131" i="8"/>
  <c r="F131" i="8"/>
  <c r="BG130" i="8"/>
  <c r="BF130" i="8"/>
  <c r="BE130" i="8"/>
  <c r="BD130" i="8"/>
  <c r="BC130" i="8"/>
  <c r="BB130" i="8"/>
  <c r="BA130" i="8"/>
  <c r="AZ130" i="8"/>
  <c r="AY130" i="8"/>
  <c r="AO130" i="8"/>
  <c r="AX130" i="8" s="1"/>
  <c r="AN130" i="8"/>
  <c r="AW130" i="8" s="1"/>
  <c r="AM130" i="8"/>
  <c r="AV130" i="8" s="1"/>
  <c r="AL130" i="8"/>
  <c r="AU130" i="8" s="1"/>
  <c r="AK130" i="8"/>
  <c r="AT130" i="8" s="1"/>
  <c r="AJ130" i="8"/>
  <c r="AS130" i="8" s="1"/>
  <c r="AI130" i="8"/>
  <c r="AR130" i="8" s="1"/>
  <c r="AH130" i="8"/>
  <c r="AQ130" i="8" s="1"/>
  <c r="AG130" i="8"/>
  <c r="AP130" i="8" s="1"/>
  <c r="O130" i="8"/>
  <c r="F130" i="8"/>
  <c r="BG129" i="8"/>
  <c r="BF129" i="8"/>
  <c r="BE129" i="8"/>
  <c r="BD129" i="8"/>
  <c r="BC129" i="8"/>
  <c r="BB129" i="8"/>
  <c r="BA129" i="8"/>
  <c r="AZ129" i="8"/>
  <c r="AY129" i="8"/>
  <c r="AO129" i="8"/>
  <c r="AX129" i="8" s="1"/>
  <c r="AN129" i="8"/>
  <c r="AW129" i="8" s="1"/>
  <c r="AM129" i="8"/>
  <c r="AV129" i="8" s="1"/>
  <c r="AL129" i="8"/>
  <c r="AU129" i="8" s="1"/>
  <c r="AK129" i="8"/>
  <c r="AT129" i="8" s="1"/>
  <c r="AJ129" i="8"/>
  <c r="AS129" i="8" s="1"/>
  <c r="AI129" i="8"/>
  <c r="AR129" i="8" s="1"/>
  <c r="AH129" i="8"/>
  <c r="AQ129" i="8" s="1"/>
  <c r="AG129" i="8"/>
  <c r="AP129" i="8" s="1"/>
  <c r="O129" i="8"/>
  <c r="F129" i="8"/>
  <c r="BG128" i="8"/>
  <c r="BF128" i="8"/>
  <c r="BE128" i="8"/>
  <c r="BD128" i="8"/>
  <c r="BC128" i="8"/>
  <c r="BB128" i="8"/>
  <c r="BA128" i="8"/>
  <c r="AZ128" i="8"/>
  <c r="AY128" i="8"/>
  <c r="AO128" i="8"/>
  <c r="AX128" i="8" s="1"/>
  <c r="AN128" i="8"/>
  <c r="AW128" i="8" s="1"/>
  <c r="AM128" i="8"/>
  <c r="AV128" i="8" s="1"/>
  <c r="AL128" i="8"/>
  <c r="AU128" i="8" s="1"/>
  <c r="AK128" i="8"/>
  <c r="AT128" i="8" s="1"/>
  <c r="AJ128" i="8"/>
  <c r="AS128" i="8" s="1"/>
  <c r="AI128" i="8"/>
  <c r="AR128" i="8" s="1"/>
  <c r="AH128" i="8"/>
  <c r="AQ128" i="8" s="1"/>
  <c r="AG128" i="8"/>
  <c r="AP128" i="8" s="1"/>
  <c r="O128" i="8"/>
  <c r="F128" i="8"/>
  <c r="L128" i="8" s="1"/>
  <c r="P128" i="8" s="1"/>
  <c r="K129" i="8" s="1"/>
  <c r="BG127" i="8"/>
  <c r="BF127" i="8"/>
  <c r="BE127" i="8"/>
  <c r="BD127" i="8"/>
  <c r="BC127" i="8"/>
  <c r="BB127" i="8"/>
  <c r="BA127" i="8"/>
  <c r="AZ127" i="8"/>
  <c r="AY127" i="8"/>
  <c r="AO127" i="8"/>
  <c r="AX127" i="8" s="1"/>
  <c r="AN127" i="8"/>
  <c r="AW127" i="8" s="1"/>
  <c r="AM127" i="8"/>
  <c r="AV127" i="8" s="1"/>
  <c r="AL127" i="8"/>
  <c r="AU127" i="8" s="1"/>
  <c r="AK127" i="8"/>
  <c r="AT127" i="8" s="1"/>
  <c r="AJ127" i="8"/>
  <c r="AS127" i="8" s="1"/>
  <c r="AI127" i="8"/>
  <c r="AR127" i="8" s="1"/>
  <c r="AH127" i="8"/>
  <c r="AQ127" i="8" s="1"/>
  <c r="AG127" i="8"/>
  <c r="AP127" i="8" s="1"/>
  <c r="O127" i="8"/>
  <c r="F127" i="8"/>
  <c r="BG126" i="8"/>
  <c r="BF126" i="8"/>
  <c r="BE126" i="8"/>
  <c r="BD126" i="8"/>
  <c r="BC126" i="8"/>
  <c r="BB126" i="8"/>
  <c r="BA126" i="8"/>
  <c r="AZ126" i="8"/>
  <c r="AY126" i="8"/>
  <c r="AO126" i="8"/>
  <c r="AX126" i="8" s="1"/>
  <c r="AN126" i="8"/>
  <c r="AW126" i="8" s="1"/>
  <c r="AM126" i="8"/>
  <c r="AV126" i="8" s="1"/>
  <c r="AL126" i="8"/>
  <c r="AU126" i="8" s="1"/>
  <c r="AK126" i="8"/>
  <c r="AT126" i="8" s="1"/>
  <c r="AJ126" i="8"/>
  <c r="AS126" i="8" s="1"/>
  <c r="AI126" i="8"/>
  <c r="AR126" i="8" s="1"/>
  <c r="AH126" i="8"/>
  <c r="AQ126" i="8" s="1"/>
  <c r="AG126" i="8"/>
  <c r="AP126" i="8" s="1"/>
  <c r="O126" i="8"/>
  <c r="F126" i="8"/>
  <c r="BG125" i="8"/>
  <c r="BF125" i="8"/>
  <c r="BE125" i="8"/>
  <c r="BD125" i="8"/>
  <c r="BC125" i="8"/>
  <c r="BB125" i="8"/>
  <c r="BA125" i="8"/>
  <c r="AZ125" i="8"/>
  <c r="AY125" i="8"/>
  <c r="AO125" i="8"/>
  <c r="AX125" i="8" s="1"/>
  <c r="AN125" i="8"/>
  <c r="AW125" i="8" s="1"/>
  <c r="AM125" i="8"/>
  <c r="AV125" i="8" s="1"/>
  <c r="AL125" i="8"/>
  <c r="AU125" i="8" s="1"/>
  <c r="AK125" i="8"/>
  <c r="AT125" i="8" s="1"/>
  <c r="AJ125" i="8"/>
  <c r="AS125" i="8" s="1"/>
  <c r="AI125" i="8"/>
  <c r="AR125" i="8" s="1"/>
  <c r="AH125" i="8"/>
  <c r="AQ125" i="8" s="1"/>
  <c r="AG125" i="8"/>
  <c r="AP125" i="8" s="1"/>
  <c r="O125" i="8"/>
  <c r="F125" i="8"/>
  <c r="BG124" i="8"/>
  <c r="BF124" i="8"/>
  <c r="BE124" i="8"/>
  <c r="BD124" i="8"/>
  <c r="BC124" i="8"/>
  <c r="BB124" i="8"/>
  <c r="BA124" i="8"/>
  <c r="AZ124" i="8"/>
  <c r="AY124" i="8"/>
  <c r="AO124" i="8"/>
  <c r="AX124" i="8" s="1"/>
  <c r="AN124" i="8"/>
  <c r="AW124" i="8" s="1"/>
  <c r="AM124" i="8"/>
  <c r="AV124" i="8" s="1"/>
  <c r="AL124" i="8"/>
  <c r="AU124" i="8" s="1"/>
  <c r="AK124" i="8"/>
  <c r="AT124" i="8" s="1"/>
  <c r="AJ124" i="8"/>
  <c r="AS124" i="8" s="1"/>
  <c r="AI124" i="8"/>
  <c r="AR124" i="8" s="1"/>
  <c r="AH124" i="8"/>
  <c r="AQ124" i="8" s="1"/>
  <c r="AG124" i="8"/>
  <c r="AP124" i="8" s="1"/>
  <c r="O124" i="8"/>
  <c r="F124" i="8"/>
  <c r="N124" i="8" s="1"/>
  <c r="BG123" i="8"/>
  <c r="BF123" i="8"/>
  <c r="BE123" i="8"/>
  <c r="BD123" i="8"/>
  <c r="BC123" i="8"/>
  <c r="BB123" i="8"/>
  <c r="BA123" i="8"/>
  <c r="AZ123" i="8"/>
  <c r="AY123" i="8"/>
  <c r="AO123" i="8"/>
  <c r="AX123" i="8" s="1"/>
  <c r="AN123" i="8"/>
  <c r="AW123" i="8" s="1"/>
  <c r="AM123" i="8"/>
  <c r="AV123" i="8" s="1"/>
  <c r="AL123" i="8"/>
  <c r="AU123" i="8" s="1"/>
  <c r="AK123" i="8"/>
  <c r="AT123" i="8" s="1"/>
  <c r="AJ123" i="8"/>
  <c r="AS123" i="8" s="1"/>
  <c r="AI123" i="8"/>
  <c r="AR123" i="8" s="1"/>
  <c r="AH123" i="8"/>
  <c r="AQ123" i="8" s="1"/>
  <c r="AG123" i="8"/>
  <c r="AP123" i="8" s="1"/>
  <c r="O123" i="8"/>
  <c r="F123" i="8"/>
  <c r="L123" i="8" s="1"/>
  <c r="BG122" i="8"/>
  <c r="BF122" i="8"/>
  <c r="BE122" i="8"/>
  <c r="BD122" i="8"/>
  <c r="BC122" i="8"/>
  <c r="BB122" i="8"/>
  <c r="BA122" i="8"/>
  <c r="AZ122" i="8"/>
  <c r="AY122" i="8"/>
  <c r="AO122" i="8"/>
  <c r="AX122" i="8" s="1"/>
  <c r="AN122" i="8"/>
  <c r="AW122" i="8" s="1"/>
  <c r="AM122" i="8"/>
  <c r="AV122" i="8" s="1"/>
  <c r="AL122" i="8"/>
  <c r="AU122" i="8" s="1"/>
  <c r="AK122" i="8"/>
  <c r="AT122" i="8" s="1"/>
  <c r="AJ122" i="8"/>
  <c r="AS122" i="8" s="1"/>
  <c r="AI122" i="8"/>
  <c r="AR122" i="8" s="1"/>
  <c r="AH122" i="8"/>
  <c r="AQ122" i="8" s="1"/>
  <c r="AG122" i="8"/>
  <c r="AP122" i="8" s="1"/>
  <c r="O122" i="8"/>
  <c r="F122" i="8"/>
  <c r="BG121" i="8"/>
  <c r="BF121" i="8"/>
  <c r="BE121" i="8"/>
  <c r="BD121" i="8"/>
  <c r="BC121" i="8"/>
  <c r="BB121" i="8"/>
  <c r="BA121" i="8"/>
  <c r="AZ121" i="8"/>
  <c r="AY121" i="8"/>
  <c r="AO121" i="8"/>
  <c r="AX121" i="8" s="1"/>
  <c r="AN121" i="8"/>
  <c r="AW121" i="8" s="1"/>
  <c r="AM121" i="8"/>
  <c r="AV121" i="8" s="1"/>
  <c r="AL121" i="8"/>
  <c r="AU121" i="8" s="1"/>
  <c r="AK121" i="8"/>
  <c r="AT121" i="8" s="1"/>
  <c r="AJ121" i="8"/>
  <c r="AS121" i="8" s="1"/>
  <c r="AI121" i="8"/>
  <c r="AR121" i="8" s="1"/>
  <c r="AH121" i="8"/>
  <c r="AQ121" i="8" s="1"/>
  <c r="AG121" i="8"/>
  <c r="AP121" i="8" s="1"/>
  <c r="O121" i="8"/>
  <c r="F121" i="8"/>
  <c r="N121" i="8" s="1"/>
  <c r="BG120" i="8"/>
  <c r="BF120" i="8"/>
  <c r="BE120" i="8"/>
  <c r="BD120" i="8"/>
  <c r="BC120" i="8"/>
  <c r="BB120" i="8"/>
  <c r="BA120" i="8"/>
  <c r="AZ120" i="8"/>
  <c r="AY120" i="8"/>
  <c r="AO120" i="8"/>
  <c r="AX120" i="8" s="1"/>
  <c r="AN120" i="8"/>
  <c r="AW120" i="8" s="1"/>
  <c r="AM120" i="8"/>
  <c r="AV120" i="8" s="1"/>
  <c r="AL120" i="8"/>
  <c r="AU120" i="8" s="1"/>
  <c r="AK120" i="8"/>
  <c r="AT120" i="8" s="1"/>
  <c r="AJ120" i="8"/>
  <c r="AS120" i="8" s="1"/>
  <c r="AI120" i="8"/>
  <c r="AR120" i="8" s="1"/>
  <c r="AH120" i="8"/>
  <c r="AQ120" i="8" s="1"/>
  <c r="AG120" i="8"/>
  <c r="AP120" i="8" s="1"/>
  <c r="O120" i="8"/>
  <c r="F120" i="8"/>
  <c r="N120" i="8" s="1"/>
  <c r="BG119" i="8"/>
  <c r="BF119" i="8"/>
  <c r="BE119" i="8"/>
  <c r="BD119" i="8"/>
  <c r="BC119" i="8"/>
  <c r="BB119" i="8"/>
  <c r="BA119" i="8"/>
  <c r="AZ119" i="8"/>
  <c r="AY119" i="8"/>
  <c r="AO119" i="8"/>
  <c r="AX119" i="8" s="1"/>
  <c r="AN119" i="8"/>
  <c r="AW119" i="8" s="1"/>
  <c r="AM119" i="8"/>
  <c r="AV119" i="8" s="1"/>
  <c r="AL119" i="8"/>
  <c r="AU119" i="8" s="1"/>
  <c r="AK119" i="8"/>
  <c r="AT119" i="8" s="1"/>
  <c r="AJ119" i="8"/>
  <c r="AS119" i="8" s="1"/>
  <c r="AI119" i="8"/>
  <c r="AR119" i="8" s="1"/>
  <c r="AH119" i="8"/>
  <c r="AQ119" i="8" s="1"/>
  <c r="AG119" i="8"/>
  <c r="AP119" i="8" s="1"/>
  <c r="O119" i="8"/>
  <c r="F119" i="8"/>
  <c r="L119" i="8" s="1"/>
  <c r="BG118" i="8"/>
  <c r="BF118" i="8"/>
  <c r="BE118" i="8"/>
  <c r="BD118" i="8"/>
  <c r="BC118" i="8"/>
  <c r="BB118" i="8"/>
  <c r="BA118" i="8"/>
  <c r="AZ118" i="8"/>
  <c r="AY118" i="8"/>
  <c r="AO118" i="8"/>
  <c r="AX118" i="8" s="1"/>
  <c r="AN118" i="8"/>
  <c r="AW118" i="8" s="1"/>
  <c r="AM118" i="8"/>
  <c r="AV118" i="8" s="1"/>
  <c r="AL118" i="8"/>
  <c r="AU118" i="8" s="1"/>
  <c r="AK118" i="8"/>
  <c r="AT118" i="8" s="1"/>
  <c r="AJ118" i="8"/>
  <c r="AS118" i="8" s="1"/>
  <c r="AI118" i="8"/>
  <c r="AR118" i="8" s="1"/>
  <c r="AH118" i="8"/>
  <c r="AQ118" i="8" s="1"/>
  <c r="AG118" i="8"/>
  <c r="AP118" i="8" s="1"/>
  <c r="O118" i="8"/>
  <c r="F118" i="8"/>
  <c r="G118" i="8" s="1"/>
  <c r="M118" i="8" s="1"/>
  <c r="BG117" i="8"/>
  <c r="BF117" i="8"/>
  <c r="BE117" i="8"/>
  <c r="BD117" i="8"/>
  <c r="BC117" i="8"/>
  <c r="BB117" i="8"/>
  <c r="BA117" i="8"/>
  <c r="AZ117" i="8"/>
  <c r="AY117" i="8"/>
  <c r="AO117" i="8"/>
  <c r="AX117" i="8" s="1"/>
  <c r="AN117" i="8"/>
  <c r="AW117" i="8" s="1"/>
  <c r="AM117" i="8"/>
  <c r="AV117" i="8" s="1"/>
  <c r="AL117" i="8"/>
  <c r="AU117" i="8" s="1"/>
  <c r="AK117" i="8"/>
  <c r="AT117" i="8" s="1"/>
  <c r="AJ117" i="8"/>
  <c r="AS117" i="8" s="1"/>
  <c r="AI117" i="8"/>
  <c r="AR117" i="8" s="1"/>
  <c r="AH117" i="8"/>
  <c r="AQ117" i="8" s="1"/>
  <c r="AG117" i="8"/>
  <c r="AP117" i="8" s="1"/>
  <c r="O117" i="8"/>
  <c r="F117" i="8"/>
  <c r="BG116" i="8"/>
  <c r="BF116" i="8"/>
  <c r="BE116" i="8"/>
  <c r="BD116" i="8"/>
  <c r="BC116" i="8"/>
  <c r="BB116" i="8"/>
  <c r="BA116" i="8"/>
  <c r="AZ116" i="8"/>
  <c r="AY116" i="8"/>
  <c r="AO116" i="8"/>
  <c r="AX116" i="8" s="1"/>
  <c r="AN116" i="8"/>
  <c r="AW116" i="8" s="1"/>
  <c r="AM116" i="8"/>
  <c r="AV116" i="8" s="1"/>
  <c r="AL116" i="8"/>
  <c r="AU116" i="8" s="1"/>
  <c r="AK116" i="8"/>
  <c r="AT116" i="8" s="1"/>
  <c r="AJ116" i="8"/>
  <c r="AS116" i="8" s="1"/>
  <c r="AI116" i="8"/>
  <c r="AR116" i="8" s="1"/>
  <c r="AH116" i="8"/>
  <c r="AQ116" i="8" s="1"/>
  <c r="AG116" i="8"/>
  <c r="AP116" i="8" s="1"/>
  <c r="O116" i="8"/>
  <c r="F116" i="8"/>
  <c r="BG115" i="8"/>
  <c r="BF115" i="8"/>
  <c r="BE115" i="8"/>
  <c r="BD115" i="8"/>
  <c r="BC115" i="8"/>
  <c r="BB115" i="8"/>
  <c r="BA115" i="8"/>
  <c r="AZ115" i="8"/>
  <c r="AY115" i="8"/>
  <c r="AO115" i="8"/>
  <c r="AX115" i="8" s="1"/>
  <c r="AN115" i="8"/>
  <c r="AW115" i="8" s="1"/>
  <c r="AM115" i="8"/>
  <c r="AV115" i="8" s="1"/>
  <c r="AL115" i="8"/>
  <c r="AU115" i="8" s="1"/>
  <c r="AK115" i="8"/>
  <c r="AT115" i="8" s="1"/>
  <c r="AJ115" i="8"/>
  <c r="AS115" i="8" s="1"/>
  <c r="AI115" i="8"/>
  <c r="AR115" i="8" s="1"/>
  <c r="AH115" i="8"/>
  <c r="AQ115" i="8" s="1"/>
  <c r="AG115" i="8"/>
  <c r="AP115" i="8" s="1"/>
  <c r="O115" i="8"/>
  <c r="F115" i="8"/>
  <c r="BG114" i="8"/>
  <c r="BF114" i="8"/>
  <c r="BE114" i="8"/>
  <c r="BD114" i="8"/>
  <c r="BC114" i="8"/>
  <c r="BB114" i="8"/>
  <c r="BA114" i="8"/>
  <c r="AZ114" i="8"/>
  <c r="AY114" i="8"/>
  <c r="AO114" i="8"/>
  <c r="AX114" i="8" s="1"/>
  <c r="AN114" i="8"/>
  <c r="AW114" i="8" s="1"/>
  <c r="AM114" i="8"/>
  <c r="AV114" i="8" s="1"/>
  <c r="AL114" i="8"/>
  <c r="AU114" i="8" s="1"/>
  <c r="AK114" i="8"/>
  <c r="AT114" i="8" s="1"/>
  <c r="AJ114" i="8"/>
  <c r="AS114" i="8" s="1"/>
  <c r="AI114" i="8"/>
  <c r="AR114" i="8" s="1"/>
  <c r="AH114" i="8"/>
  <c r="AQ114" i="8" s="1"/>
  <c r="AG114" i="8"/>
  <c r="AP114" i="8" s="1"/>
  <c r="O114" i="8"/>
  <c r="F114" i="8"/>
  <c r="N114" i="8" s="1"/>
  <c r="BG113" i="8"/>
  <c r="BF113" i="8"/>
  <c r="BE113" i="8"/>
  <c r="BD113" i="8"/>
  <c r="BC113" i="8"/>
  <c r="BB113" i="8"/>
  <c r="BA113" i="8"/>
  <c r="AZ113" i="8"/>
  <c r="AY113" i="8"/>
  <c r="AO113" i="8"/>
  <c r="AX113" i="8" s="1"/>
  <c r="AN113" i="8"/>
  <c r="AW113" i="8" s="1"/>
  <c r="AM113" i="8"/>
  <c r="AV113" i="8" s="1"/>
  <c r="AL113" i="8"/>
  <c r="AU113" i="8" s="1"/>
  <c r="AK113" i="8"/>
  <c r="AT113" i="8" s="1"/>
  <c r="AJ113" i="8"/>
  <c r="AS113" i="8" s="1"/>
  <c r="AI113" i="8"/>
  <c r="AR113" i="8" s="1"/>
  <c r="AH113" i="8"/>
  <c r="AQ113" i="8" s="1"/>
  <c r="AG113" i="8"/>
  <c r="AP113" i="8" s="1"/>
  <c r="O113" i="8"/>
  <c r="F113" i="8"/>
  <c r="L113" i="8" s="1"/>
  <c r="BG112" i="8"/>
  <c r="BF112" i="8"/>
  <c r="BE112" i="8"/>
  <c r="BD112" i="8"/>
  <c r="BC112" i="8"/>
  <c r="BB112" i="8"/>
  <c r="BA112" i="8"/>
  <c r="AZ112" i="8"/>
  <c r="AY112" i="8"/>
  <c r="AO112" i="8"/>
  <c r="AX112" i="8" s="1"/>
  <c r="AN112" i="8"/>
  <c r="AW112" i="8" s="1"/>
  <c r="AM112" i="8"/>
  <c r="AV112" i="8" s="1"/>
  <c r="AL112" i="8"/>
  <c r="AU112" i="8" s="1"/>
  <c r="AK112" i="8"/>
  <c r="AT112" i="8" s="1"/>
  <c r="AJ112" i="8"/>
  <c r="AS112" i="8" s="1"/>
  <c r="AI112" i="8"/>
  <c r="AR112" i="8" s="1"/>
  <c r="AH112" i="8"/>
  <c r="AQ112" i="8" s="1"/>
  <c r="AG112" i="8"/>
  <c r="AP112" i="8" s="1"/>
  <c r="O112" i="8"/>
  <c r="F112" i="8"/>
  <c r="L112" i="8" s="1"/>
  <c r="P112" i="8" s="1"/>
  <c r="K113" i="8" s="1"/>
  <c r="P113" i="8" s="1"/>
  <c r="BG111" i="8"/>
  <c r="BF111" i="8"/>
  <c r="BE111" i="8"/>
  <c r="BD111" i="8"/>
  <c r="BC111" i="8"/>
  <c r="BB111" i="8"/>
  <c r="BA111" i="8"/>
  <c r="AZ111" i="8"/>
  <c r="AY111" i="8"/>
  <c r="AO111" i="8"/>
  <c r="AX111" i="8" s="1"/>
  <c r="AN111" i="8"/>
  <c r="AW111" i="8" s="1"/>
  <c r="AM111" i="8"/>
  <c r="AV111" i="8" s="1"/>
  <c r="AL111" i="8"/>
  <c r="AU111" i="8" s="1"/>
  <c r="AK111" i="8"/>
  <c r="AT111" i="8" s="1"/>
  <c r="AJ111" i="8"/>
  <c r="AS111" i="8" s="1"/>
  <c r="AI111" i="8"/>
  <c r="AR111" i="8" s="1"/>
  <c r="AH111" i="8"/>
  <c r="AQ111" i="8" s="1"/>
  <c r="AG111" i="8"/>
  <c r="AP111" i="8" s="1"/>
  <c r="O111" i="8"/>
  <c r="F111" i="8"/>
  <c r="G111" i="8" s="1"/>
  <c r="M111" i="8" s="1"/>
  <c r="BG110" i="8"/>
  <c r="BF110" i="8"/>
  <c r="BE110" i="8"/>
  <c r="BD110" i="8"/>
  <c r="BC110" i="8"/>
  <c r="BB110" i="8"/>
  <c r="BA110" i="8"/>
  <c r="AZ110" i="8"/>
  <c r="AY110" i="8"/>
  <c r="AO110" i="8"/>
  <c r="AX110" i="8" s="1"/>
  <c r="AN110" i="8"/>
  <c r="AW110" i="8" s="1"/>
  <c r="AM110" i="8"/>
  <c r="AV110" i="8" s="1"/>
  <c r="AL110" i="8"/>
  <c r="AU110" i="8" s="1"/>
  <c r="AK110" i="8"/>
  <c r="AT110" i="8" s="1"/>
  <c r="AJ110" i="8"/>
  <c r="AS110" i="8" s="1"/>
  <c r="AI110" i="8"/>
  <c r="AR110" i="8" s="1"/>
  <c r="AH110" i="8"/>
  <c r="AQ110" i="8" s="1"/>
  <c r="AG110" i="8"/>
  <c r="AP110" i="8" s="1"/>
  <c r="O110" i="8"/>
  <c r="F110" i="8"/>
  <c r="G110" i="8" s="1"/>
  <c r="M110" i="8" s="1"/>
  <c r="BG109" i="8"/>
  <c r="BF109" i="8"/>
  <c r="BE109" i="8"/>
  <c r="BD109" i="8"/>
  <c r="BC109" i="8"/>
  <c r="BB109" i="8"/>
  <c r="BA109" i="8"/>
  <c r="AZ109" i="8"/>
  <c r="AY109" i="8"/>
  <c r="AO109" i="8"/>
  <c r="AX109" i="8" s="1"/>
  <c r="AN109" i="8"/>
  <c r="AW109" i="8" s="1"/>
  <c r="AM109" i="8"/>
  <c r="AV109" i="8" s="1"/>
  <c r="AL109" i="8"/>
  <c r="AU109" i="8" s="1"/>
  <c r="AK109" i="8"/>
  <c r="AT109" i="8" s="1"/>
  <c r="AJ109" i="8"/>
  <c r="AS109" i="8" s="1"/>
  <c r="AI109" i="8"/>
  <c r="AR109" i="8" s="1"/>
  <c r="AH109" i="8"/>
  <c r="AQ109" i="8" s="1"/>
  <c r="AG109" i="8"/>
  <c r="AP109" i="8" s="1"/>
  <c r="O109" i="8"/>
  <c r="F109" i="8"/>
  <c r="BG108" i="8"/>
  <c r="BF108" i="8"/>
  <c r="BE108" i="8"/>
  <c r="BD108" i="8"/>
  <c r="BC108" i="8"/>
  <c r="BB108" i="8"/>
  <c r="BA108" i="8"/>
  <c r="AZ108" i="8"/>
  <c r="AY108" i="8"/>
  <c r="AO108" i="8"/>
  <c r="AX108" i="8" s="1"/>
  <c r="AN108" i="8"/>
  <c r="AW108" i="8" s="1"/>
  <c r="AM108" i="8"/>
  <c r="AV108" i="8" s="1"/>
  <c r="AL108" i="8"/>
  <c r="AU108" i="8" s="1"/>
  <c r="AK108" i="8"/>
  <c r="AT108" i="8" s="1"/>
  <c r="AJ108" i="8"/>
  <c r="AS108" i="8" s="1"/>
  <c r="AI108" i="8"/>
  <c r="AR108" i="8" s="1"/>
  <c r="AH108" i="8"/>
  <c r="AQ108" i="8" s="1"/>
  <c r="AG108" i="8"/>
  <c r="AP108" i="8" s="1"/>
  <c r="O108" i="8"/>
  <c r="F108" i="8"/>
  <c r="BG107" i="8"/>
  <c r="BF107" i="8"/>
  <c r="BE107" i="8"/>
  <c r="BD107" i="8"/>
  <c r="BC107" i="8"/>
  <c r="BB107" i="8"/>
  <c r="BA107" i="8"/>
  <c r="AZ107" i="8"/>
  <c r="AY107" i="8"/>
  <c r="AO107" i="8"/>
  <c r="AX107" i="8" s="1"/>
  <c r="AN107" i="8"/>
  <c r="AW107" i="8" s="1"/>
  <c r="AM107" i="8"/>
  <c r="AV107" i="8" s="1"/>
  <c r="AL107" i="8"/>
  <c r="AU107" i="8" s="1"/>
  <c r="AK107" i="8"/>
  <c r="AT107" i="8" s="1"/>
  <c r="AJ107" i="8"/>
  <c r="AS107" i="8" s="1"/>
  <c r="AI107" i="8"/>
  <c r="AR107" i="8" s="1"/>
  <c r="AH107" i="8"/>
  <c r="AQ107" i="8" s="1"/>
  <c r="AG107" i="8"/>
  <c r="AP107" i="8" s="1"/>
  <c r="O107" i="8"/>
  <c r="F107" i="8"/>
  <c r="G107" i="8" s="1"/>
  <c r="M107" i="8" s="1"/>
  <c r="BG106" i="8"/>
  <c r="BF106" i="8"/>
  <c r="BE106" i="8"/>
  <c r="BD106" i="8"/>
  <c r="BC106" i="8"/>
  <c r="BB106" i="8"/>
  <c r="BA106" i="8"/>
  <c r="AZ106" i="8"/>
  <c r="AY106" i="8"/>
  <c r="AO106" i="8"/>
  <c r="AX106" i="8" s="1"/>
  <c r="AN106" i="8"/>
  <c r="AW106" i="8" s="1"/>
  <c r="AM106" i="8"/>
  <c r="AV106" i="8" s="1"/>
  <c r="AL106" i="8"/>
  <c r="AU106" i="8" s="1"/>
  <c r="AK106" i="8"/>
  <c r="AT106" i="8" s="1"/>
  <c r="AJ106" i="8"/>
  <c r="AS106" i="8" s="1"/>
  <c r="AI106" i="8"/>
  <c r="AR106" i="8" s="1"/>
  <c r="AH106" i="8"/>
  <c r="AQ106" i="8" s="1"/>
  <c r="AG106" i="8"/>
  <c r="AP106" i="8" s="1"/>
  <c r="O106" i="8"/>
  <c r="F106" i="8"/>
  <c r="L106" i="8" s="1"/>
  <c r="BG105" i="8"/>
  <c r="BF105" i="8"/>
  <c r="BE105" i="8"/>
  <c r="BD105" i="8"/>
  <c r="BC105" i="8"/>
  <c r="BB105" i="8"/>
  <c r="BA105" i="8"/>
  <c r="AZ105" i="8"/>
  <c r="AY105" i="8"/>
  <c r="AO105" i="8"/>
  <c r="AX105" i="8" s="1"/>
  <c r="AN105" i="8"/>
  <c r="AW105" i="8" s="1"/>
  <c r="AM105" i="8"/>
  <c r="AV105" i="8" s="1"/>
  <c r="AL105" i="8"/>
  <c r="AU105" i="8" s="1"/>
  <c r="AK105" i="8"/>
  <c r="AT105" i="8" s="1"/>
  <c r="AJ105" i="8"/>
  <c r="AS105" i="8" s="1"/>
  <c r="AI105" i="8"/>
  <c r="AR105" i="8" s="1"/>
  <c r="AH105" i="8"/>
  <c r="AQ105" i="8" s="1"/>
  <c r="AG105" i="8"/>
  <c r="AP105" i="8" s="1"/>
  <c r="O105" i="8"/>
  <c r="F105" i="8"/>
  <c r="N105" i="8" s="1"/>
  <c r="BG104" i="8"/>
  <c r="BF104" i="8"/>
  <c r="BE104" i="8"/>
  <c r="BD104" i="8"/>
  <c r="BC104" i="8"/>
  <c r="BB104" i="8"/>
  <c r="BA104" i="8"/>
  <c r="AZ104" i="8"/>
  <c r="AY104" i="8"/>
  <c r="AO104" i="8"/>
  <c r="AX104" i="8" s="1"/>
  <c r="AN104" i="8"/>
  <c r="AW104" i="8" s="1"/>
  <c r="AM104" i="8"/>
  <c r="AV104" i="8" s="1"/>
  <c r="AL104" i="8"/>
  <c r="AU104" i="8" s="1"/>
  <c r="AK104" i="8"/>
  <c r="AT104" i="8" s="1"/>
  <c r="AJ104" i="8"/>
  <c r="AS104" i="8" s="1"/>
  <c r="AI104" i="8"/>
  <c r="AR104" i="8" s="1"/>
  <c r="AH104" i="8"/>
  <c r="AQ104" i="8" s="1"/>
  <c r="AG104" i="8"/>
  <c r="AP104" i="8" s="1"/>
  <c r="O104" i="8"/>
  <c r="F104" i="8"/>
  <c r="BG103" i="8"/>
  <c r="BF103" i="8"/>
  <c r="BE103" i="8"/>
  <c r="BD103" i="8"/>
  <c r="BC103" i="8"/>
  <c r="BB103" i="8"/>
  <c r="BA103" i="8"/>
  <c r="AZ103" i="8"/>
  <c r="AY103" i="8"/>
  <c r="AO103" i="8"/>
  <c r="AX103" i="8" s="1"/>
  <c r="AN103" i="8"/>
  <c r="AW103" i="8" s="1"/>
  <c r="AM103" i="8"/>
  <c r="AV103" i="8" s="1"/>
  <c r="AL103" i="8"/>
  <c r="AU103" i="8" s="1"/>
  <c r="AK103" i="8"/>
  <c r="AT103" i="8" s="1"/>
  <c r="AJ103" i="8"/>
  <c r="AS103" i="8" s="1"/>
  <c r="AI103" i="8"/>
  <c r="AR103" i="8" s="1"/>
  <c r="AH103" i="8"/>
  <c r="AQ103" i="8" s="1"/>
  <c r="AG103" i="8"/>
  <c r="AP103" i="8" s="1"/>
  <c r="O103" i="8"/>
  <c r="F103" i="8"/>
  <c r="L103" i="8" s="1"/>
  <c r="BG102" i="8"/>
  <c r="BF102" i="8"/>
  <c r="BE102" i="8"/>
  <c r="BD102" i="8"/>
  <c r="BC102" i="8"/>
  <c r="BB102" i="8"/>
  <c r="BA102" i="8"/>
  <c r="AZ102" i="8"/>
  <c r="AY102" i="8"/>
  <c r="AO102" i="8"/>
  <c r="AX102" i="8" s="1"/>
  <c r="AN102" i="8"/>
  <c r="AW102" i="8" s="1"/>
  <c r="AM102" i="8"/>
  <c r="AV102" i="8" s="1"/>
  <c r="AL102" i="8"/>
  <c r="AU102" i="8" s="1"/>
  <c r="AK102" i="8"/>
  <c r="AT102" i="8" s="1"/>
  <c r="AJ102" i="8"/>
  <c r="AS102" i="8" s="1"/>
  <c r="AI102" i="8"/>
  <c r="AR102" i="8" s="1"/>
  <c r="AH102" i="8"/>
  <c r="AQ102" i="8" s="1"/>
  <c r="AG102" i="8"/>
  <c r="AP102" i="8" s="1"/>
  <c r="O102" i="8"/>
  <c r="F102" i="8"/>
  <c r="G102" i="8" s="1"/>
  <c r="M102" i="8" s="1"/>
  <c r="BG101" i="8"/>
  <c r="BF101" i="8"/>
  <c r="BE101" i="8"/>
  <c r="BD101" i="8"/>
  <c r="BC101" i="8"/>
  <c r="BB101" i="8"/>
  <c r="BA101" i="8"/>
  <c r="AZ101" i="8"/>
  <c r="AY101" i="8"/>
  <c r="AO101" i="8"/>
  <c r="AX101" i="8" s="1"/>
  <c r="AN101" i="8"/>
  <c r="AW101" i="8" s="1"/>
  <c r="AM101" i="8"/>
  <c r="AV101" i="8" s="1"/>
  <c r="AL101" i="8"/>
  <c r="AU101" i="8" s="1"/>
  <c r="AK101" i="8"/>
  <c r="AT101" i="8" s="1"/>
  <c r="AJ101" i="8"/>
  <c r="AS101" i="8" s="1"/>
  <c r="AI101" i="8"/>
  <c r="AR101" i="8" s="1"/>
  <c r="AH101" i="8"/>
  <c r="AQ101" i="8" s="1"/>
  <c r="AG101" i="8"/>
  <c r="AP101" i="8" s="1"/>
  <c r="O101" i="8"/>
  <c r="F101" i="8"/>
  <c r="L101" i="8" s="1"/>
  <c r="BG100" i="8"/>
  <c r="BF100" i="8"/>
  <c r="BE100" i="8"/>
  <c r="BD100" i="8"/>
  <c r="BC100" i="8"/>
  <c r="BB100" i="8"/>
  <c r="BA100" i="8"/>
  <c r="AZ100" i="8"/>
  <c r="AY100" i="8"/>
  <c r="AO100" i="8"/>
  <c r="AX100" i="8" s="1"/>
  <c r="AN100" i="8"/>
  <c r="AW100" i="8" s="1"/>
  <c r="AM100" i="8"/>
  <c r="AV100" i="8" s="1"/>
  <c r="AL100" i="8"/>
  <c r="AU100" i="8" s="1"/>
  <c r="AK100" i="8"/>
  <c r="AT100" i="8" s="1"/>
  <c r="AJ100" i="8"/>
  <c r="AS100" i="8" s="1"/>
  <c r="AI100" i="8"/>
  <c r="AR100" i="8" s="1"/>
  <c r="AH100" i="8"/>
  <c r="AQ100" i="8" s="1"/>
  <c r="AG100" i="8"/>
  <c r="AP100" i="8" s="1"/>
  <c r="O100" i="8"/>
  <c r="F100" i="8"/>
  <c r="BG99" i="8"/>
  <c r="BF99" i="8"/>
  <c r="BE99" i="8"/>
  <c r="BD99" i="8"/>
  <c r="BC99" i="8"/>
  <c r="BB99" i="8"/>
  <c r="BA99" i="8"/>
  <c r="AZ99" i="8"/>
  <c r="AY99" i="8"/>
  <c r="AO99" i="8"/>
  <c r="AX99" i="8" s="1"/>
  <c r="AN99" i="8"/>
  <c r="AW99" i="8" s="1"/>
  <c r="AM99" i="8"/>
  <c r="AV99" i="8" s="1"/>
  <c r="AL99" i="8"/>
  <c r="AU99" i="8" s="1"/>
  <c r="AK99" i="8"/>
  <c r="AT99" i="8" s="1"/>
  <c r="AJ99" i="8"/>
  <c r="AS99" i="8" s="1"/>
  <c r="AI99" i="8"/>
  <c r="AR99" i="8" s="1"/>
  <c r="AH99" i="8"/>
  <c r="AQ99" i="8" s="1"/>
  <c r="AG99" i="8"/>
  <c r="AP99" i="8" s="1"/>
  <c r="O99" i="8"/>
  <c r="F99" i="8"/>
  <c r="L99" i="8" s="1"/>
  <c r="BG98" i="8"/>
  <c r="BF98" i="8"/>
  <c r="BE98" i="8"/>
  <c r="BD98" i="8"/>
  <c r="BC98" i="8"/>
  <c r="BB98" i="8"/>
  <c r="BA98" i="8"/>
  <c r="AZ98" i="8"/>
  <c r="AY98" i="8"/>
  <c r="AO98" i="8"/>
  <c r="AX98" i="8" s="1"/>
  <c r="AN98" i="8"/>
  <c r="AW98" i="8" s="1"/>
  <c r="AM98" i="8"/>
  <c r="AV98" i="8" s="1"/>
  <c r="AL98" i="8"/>
  <c r="AU98" i="8" s="1"/>
  <c r="AK98" i="8"/>
  <c r="AT98" i="8" s="1"/>
  <c r="AJ98" i="8"/>
  <c r="AS98" i="8" s="1"/>
  <c r="AI98" i="8"/>
  <c r="AR98" i="8" s="1"/>
  <c r="AH98" i="8"/>
  <c r="AQ98" i="8" s="1"/>
  <c r="AG98" i="8"/>
  <c r="AP98" i="8" s="1"/>
  <c r="O98" i="8"/>
  <c r="F98" i="8"/>
  <c r="BG97" i="8"/>
  <c r="BF97" i="8"/>
  <c r="BE97" i="8"/>
  <c r="BD97" i="8"/>
  <c r="BC97" i="8"/>
  <c r="BB97" i="8"/>
  <c r="BA97" i="8"/>
  <c r="AZ97" i="8"/>
  <c r="AY97" i="8"/>
  <c r="AO97" i="8"/>
  <c r="AX97" i="8" s="1"/>
  <c r="AN97" i="8"/>
  <c r="AW97" i="8" s="1"/>
  <c r="AM97" i="8"/>
  <c r="AV97" i="8" s="1"/>
  <c r="AL97" i="8"/>
  <c r="AU97" i="8" s="1"/>
  <c r="AK97" i="8"/>
  <c r="AT97" i="8" s="1"/>
  <c r="AJ97" i="8"/>
  <c r="AS97" i="8" s="1"/>
  <c r="AI97" i="8"/>
  <c r="AR97" i="8" s="1"/>
  <c r="AH97" i="8"/>
  <c r="AQ97" i="8" s="1"/>
  <c r="AG97" i="8"/>
  <c r="AP97" i="8" s="1"/>
  <c r="O97" i="8"/>
  <c r="F97" i="8"/>
  <c r="BG96" i="8"/>
  <c r="BF96" i="8"/>
  <c r="BE96" i="8"/>
  <c r="BD96" i="8"/>
  <c r="BC96" i="8"/>
  <c r="BB96" i="8"/>
  <c r="BA96" i="8"/>
  <c r="AZ96" i="8"/>
  <c r="AY96" i="8"/>
  <c r="AO96" i="8"/>
  <c r="AX96" i="8" s="1"/>
  <c r="AN96" i="8"/>
  <c r="AW96" i="8" s="1"/>
  <c r="AM96" i="8"/>
  <c r="AV96" i="8" s="1"/>
  <c r="AL96" i="8"/>
  <c r="AU96" i="8" s="1"/>
  <c r="AK96" i="8"/>
  <c r="AT96" i="8" s="1"/>
  <c r="AJ96" i="8"/>
  <c r="AS96" i="8" s="1"/>
  <c r="AI96" i="8"/>
  <c r="AR96" i="8" s="1"/>
  <c r="AH96" i="8"/>
  <c r="AQ96" i="8" s="1"/>
  <c r="AG96" i="8"/>
  <c r="AP96" i="8" s="1"/>
  <c r="O96" i="8"/>
  <c r="F96" i="8"/>
  <c r="G96" i="8" s="1"/>
  <c r="M96" i="8" s="1"/>
  <c r="BG95" i="8"/>
  <c r="BF95" i="8"/>
  <c r="BE95" i="8"/>
  <c r="BD95" i="8"/>
  <c r="BC95" i="8"/>
  <c r="BB95" i="8"/>
  <c r="BA95" i="8"/>
  <c r="AZ95" i="8"/>
  <c r="AY95" i="8"/>
  <c r="AO95" i="8"/>
  <c r="AX95" i="8" s="1"/>
  <c r="AN95" i="8"/>
  <c r="AW95" i="8" s="1"/>
  <c r="AM95" i="8"/>
  <c r="AV95" i="8" s="1"/>
  <c r="AL95" i="8"/>
  <c r="AU95" i="8" s="1"/>
  <c r="AK95" i="8"/>
  <c r="AT95" i="8" s="1"/>
  <c r="AJ95" i="8"/>
  <c r="AS95" i="8" s="1"/>
  <c r="AI95" i="8"/>
  <c r="AR95" i="8" s="1"/>
  <c r="AH95" i="8"/>
  <c r="AQ95" i="8" s="1"/>
  <c r="AG95" i="8"/>
  <c r="AP95" i="8" s="1"/>
  <c r="O95" i="8"/>
  <c r="F95" i="8"/>
  <c r="N95" i="8" s="1"/>
  <c r="BG94" i="8"/>
  <c r="BF94" i="8"/>
  <c r="BE94" i="8"/>
  <c r="BD94" i="8"/>
  <c r="BC94" i="8"/>
  <c r="BB94" i="8"/>
  <c r="BA94" i="8"/>
  <c r="AZ94" i="8"/>
  <c r="AY94" i="8"/>
  <c r="AO94" i="8"/>
  <c r="AX94" i="8" s="1"/>
  <c r="AN94" i="8"/>
  <c r="AW94" i="8" s="1"/>
  <c r="AM94" i="8"/>
  <c r="AV94" i="8" s="1"/>
  <c r="AL94" i="8"/>
  <c r="AU94" i="8" s="1"/>
  <c r="AK94" i="8"/>
  <c r="AT94" i="8" s="1"/>
  <c r="AJ94" i="8"/>
  <c r="AS94" i="8" s="1"/>
  <c r="AI94" i="8"/>
  <c r="AR94" i="8" s="1"/>
  <c r="AH94" i="8"/>
  <c r="AQ94" i="8" s="1"/>
  <c r="AG94" i="8"/>
  <c r="AP94" i="8" s="1"/>
  <c r="O94" i="8"/>
  <c r="F94" i="8"/>
  <c r="L94" i="8" s="1"/>
  <c r="BG93" i="8"/>
  <c r="BF93" i="8"/>
  <c r="BE93" i="8"/>
  <c r="BD93" i="8"/>
  <c r="BC93" i="8"/>
  <c r="BB93" i="8"/>
  <c r="BA93" i="8"/>
  <c r="AZ93" i="8"/>
  <c r="AY93" i="8"/>
  <c r="AO93" i="8"/>
  <c r="AX93" i="8" s="1"/>
  <c r="AN93" i="8"/>
  <c r="AW93" i="8" s="1"/>
  <c r="AM93" i="8"/>
  <c r="AV93" i="8" s="1"/>
  <c r="AL93" i="8"/>
  <c r="AU93" i="8" s="1"/>
  <c r="AK93" i="8"/>
  <c r="AT93" i="8" s="1"/>
  <c r="AJ93" i="8"/>
  <c r="AS93" i="8" s="1"/>
  <c r="AI93" i="8"/>
  <c r="AR93" i="8" s="1"/>
  <c r="AH93" i="8"/>
  <c r="AQ93" i="8" s="1"/>
  <c r="AG93" i="8"/>
  <c r="AP93" i="8" s="1"/>
  <c r="O93" i="8"/>
  <c r="F93" i="8"/>
  <c r="G93" i="8" s="1"/>
  <c r="M93" i="8" s="1"/>
  <c r="BG92" i="8"/>
  <c r="BF92" i="8"/>
  <c r="BE92" i="8"/>
  <c r="BD92" i="8"/>
  <c r="BC92" i="8"/>
  <c r="BB92" i="8"/>
  <c r="BA92" i="8"/>
  <c r="AZ92" i="8"/>
  <c r="AY92" i="8"/>
  <c r="AO92" i="8"/>
  <c r="AX92" i="8" s="1"/>
  <c r="AN92" i="8"/>
  <c r="AW92" i="8" s="1"/>
  <c r="AM92" i="8"/>
  <c r="AV92" i="8" s="1"/>
  <c r="AL92" i="8"/>
  <c r="AU92" i="8" s="1"/>
  <c r="AK92" i="8"/>
  <c r="AT92" i="8" s="1"/>
  <c r="AJ92" i="8"/>
  <c r="AS92" i="8" s="1"/>
  <c r="AI92" i="8"/>
  <c r="AR92" i="8" s="1"/>
  <c r="AH92" i="8"/>
  <c r="AQ92" i="8" s="1"/>
  <c r="AG92" i="8"/>
  <c r="AP92" i="8" s="1"/>
  <c r="O92" i="8"/>
  <c r="F92" i="8"/>
  <c r="BG91" i="8"/>
  <c r="BF91" i="8"/>
  <c r="BE91" i="8"/>
  <c r="BD91" i="8"/>
  <c r="BC91" i="8"/>
  <c r="BB91" i="8"/>
  <c r="BA91" i="8"/>
  <c r="AZ91" i="8"/>
  <c r="AY91" i="8"/>
  <c r="AO91" i="8"/>
  <c r="AX91" i="8" s="1"/>
  <c r="AN91" i="8"/>
  <c r="AW91" i="8" s="1"/>
  <c r="AM91" i="8"/>
  <c r="AV91" i="8" s="1"/>
  <c r="AL91" i="8"/>
  <c r="AU91" i="8" s="1"/>
  <c r="AK91" i="8"/>
  <c r="AT91" i="8" s="1"/>
  <c r="AJ91" i="8"/>
  <c r="AS91" i="8" s="1"/>
  <c r="AI91" i="8"/>
  <c r="AR91" i="8" s="1"/>
  <c r="AH91" i="8"/>
  <c r="AQ91" i="8" s="1"/>
  <c r="AG91" i="8"/>
  <c r="AP91" i="8" s="1"/>
  <c r="O91" i="8"/>
  <c r="F91" i="8"/>
  <c r="BG90" i="8"/>
  <c r="BF90" i="8"/>
  <c r="BE90" i="8"/>
  <c r="BD90" i="8"/>
  <c r="BC90" i="8"/>
  <c r="BB90" i="8"/>
  <c r="BA90" i="8"/>
  <c r="AZ90" i="8"/>
  <c r="AY90" i="8"/>
  <c r="AO90" i="8"/>
  <c r="AX90" i="8" s="1"/>
  <c r="AN90" i="8"/>
  <c r="AW90" i="8" s="1"/>
  <c r="AM90" i="8"/>
  <c r="AV90" i="8" s="1"/>
  <c r="AL90" i="8"/>
  <c r="AU90" i="8" s="1"/>
  <c r="AK90" i="8"/>
  <c r="AT90" i="8" s="1"/>
  <c r="AJ90" i="8"/>
  <c r="AS90" i="8" s="1"/>
  <c r="AI90" i="8"/>
  <c r="AR90" i="8" s="1"/>
  <c r="AH90" i="8"/>
  <c r="AQ90" i="8" s="1"/>
  <c r="AG90" i="8"/>
  <c r="AP90" i="8" s="1"/>
  <c r="O90" i="8"/>
  <c r="F90" i="8"/>
  <c r="L90" i="8" s="1"/>
  <c r="BG89" i="8"/>
  <c r="BF89" i="8"/>
  <c r="BE89" i="8"/>
  <c r="BD89" i="8"/>
  <c r="BC89" i="8"/>
  <c r="BB89" i="8"/>
  <c r="BA89" i="8"/>
  <c r="AZ89" i="8"/>
  <c r="AY89" i="8"/>
  <c r="AO89" i="8"/>
  <c r="AX89" i="8" s="1"/>
  <c r="AN89" i="8"/>
  <c r="AW89" i="8" s="1"/>
  <c r="AM89" i="8"/>
  <c r="AV89" i="8" s="1"/>
  <c r="AL89" i="8"/>
  <c r="AU89" i="8" s="1"/>
  <c r="AK89" i="8"/>
  <c r="AT89" i="8" s="1"/>
  <c r="AJ89" i="8"/>
  <c r="AS89" i="8" s="1"/>
  <c r="AI89" i="8"/>
  <c r="AR89" i="8" s="1"/>
  <c r="AH89" i="8"/>
  <c r="AQ89" i="8" s="1"/>
  <c r="AG89" i="8"/>
  <c r="AP89" i="8" s="1"/>
  <c r="O89" i="8"/>
  <c r="F89" i="8"/>
  <c r="L89" i="8" s="1"/>
  <c r="BG88" i="8"/>
  <c r="BF88" i="8"/>
  <c r="BE88" i="8"/>
  <c r="BD88" i="8"/>
  <c r="BC88" i="8"/>
  <c r="BB88" i="8"/>
  <c r="BA88" i="8"/>
  <c r="AZ88" i="8"/>
  <c r="AY88" i="8"/>
  <c r="AO88" i="8"/>
  <c r="AX88" i="8" s="1"/>
  <c r="AN88" i="8"/>
  <c r="AW88" i="8" s="1"/>
  <c r="AM88" i="8"/>
  <c r="AV88" i="8" s="1"/>
  <c r="AL88" i="8"/>
  <c r="AU88" i="8" s="1"/>
  <c r="AK88" i="8"/>
  <c r="AT88" i="8" s="1"/>
  <c r="AJ88" i="8"/>
  <c r="AS88" i="8" s="1"/>
  <c r="AI88" i="8"/>
  <c r="AR88" i="8" s="1"/>
  <c r="AH88" i="8"/>
  <c r="AQ88" i="8" s="1"/>
  <c r="AG88" i="8"/>
  <c r="AP88" i="8" s="1"/>
  <c r="O88" i="8"/>
  <c r="F88" i="8"/>
  <c r="BG87" i="8"/>
  <c r="BF87" i="8"/>
  <c r="BE87" i="8"/>
  <c r="BD87" i="8"/>
  <c r="BC87" i="8"/>
  <c r="BB87" i="8"/>
  <c r="BA87" i="8"/>
  <c r="AZ87" i="8"/>
  <c r="AY87" i="8"/>
  <c r="AO87" i="8"/>
  <c r="AX87" i="8" s="1"/>
  <c r="AN87" i="8"/>
  <c r="AW87" i="8" s="1"/>
  <c r="AM87" i="8"/>
  <c r="AV87" i="8" s="1"/>
  <c r="AL87" i="8"/>
  <c r="AU87" i="8" s="1"/>
  <c r="AK87" i="8"/>
  <c r="AT87" i="8" s="1"/>
  <c r="AJ87" i="8"/>
  <c r="AS87" i="8" s="1"/>
  <c r="AI87" i="8"/>
  <c r="AR87" i="8" s="1"/>
  <c r="AH87" i="8"/>
  <c r="AQ87" i="8" s="1"/>
  <c r="AG87" i="8"/>
  <c r="AP87" i="8" s="1"/>
  <c r="O87" i="8"/>
  <c r="F87" i="8"/>
  <c r="L87" i="8" s="1"/>
  <c r="BG86" i="8"/>
  <c r="BF86" i="8"/>
  <c r="BE86" i="8"/>
  <c r="BD86" i="8"/>
  <c r="BC86" i="8"/>
  <c r="BB86" i="8"/>
  <c r="BA86" i="8"/>
  <c r="AZ86" i="8"/>
  <c r="AY86" i="8"/>
  <c r="AO86" i="8"/>
  <c r="AX86" i="8" s="1"/>
  <c r="AN86" i="8"/>
  <c r="AW86" i="8" s="1"/>
  <c r="AM86" i="8"/>
  <c r="AV86" i="8" s="1"/>
  <c r="AL86" i="8"/>
  <c r="AU86" i="8" s="1"/>
  <c r="AK86" i="8"/>
  <c r="AT86" i="8" s="1"/>
  <c r="AJ86" i="8"/>
  <c r="AS86" i="8" s="1"/>
  <c r="AI86" i="8"/>
  <c r="AR86" i="8" s="1"/>
  <c r="AH86" i="8"/>
  <c r="AQ86" i="8" s="1"/>
  <c r="AG86" i="8"/>
  <c r="AP86" i="8" s="1"/>
  <c r="O86" i="8"/>
  <c r="F86" i="8"/>
  <c r="BG85" i="8"/>
  <c r="BF85" i="8"/>
  <c r="BE85" i="8"/>
  <c r="BD85" i="8"/>
  <c r="BC85" i="8"/>
  <c r="BB85" i="8"/>
  <c r="BA85" i="8"/>
  <c r="AZ85" i="8"/>
  <c r="AY85" i="8"/>
  <c r="AO85" i="8"/>
  <c r="AX85" i="8" s="1"/>
  <c r="AN85" i="8"/>
  <c r="AW85" i="8" s="1"/>
  <c r="AM85" i="8"/>
  <c r="AV85" i="8" s="1"/>
  <c r="AL85" i="8"/>
  <c r="AU85" i="8" s="1"/>
  <c r="AK85" i="8"/>
  <c r="AT85" i="8" s="1"/>
  <c r="AJ85" i="8"/>
  <c r="AS85" i="8" s="1"/>
  <c r="AI85" i="8"/>
  <c r="AR85" i="8" s="1"/>
  <c r="AH85" i="8"/>
  <c r="AQ85" i="8" s="1"/>
  <c r="AG85" i="8"/>
  <c r="AP85" i="8" s="1"/>
  <c r="O85" i="8"/>
  <c r="F85" i="8"/>
  <c r="BG84" i="8"/>
  <c r="BF84" i="8"/>
  <c r="BE84" i="8"/>
  <c r="BD84" i="8"/>
  <c r="BC84" i="8"/>
  <c r="BB84" i="8"/>
  <c r="BA84" i="8"/>
  <c r="AZ84" i="8"/>
  <c r="AY84" i="8"/>
  <c r="AO84" i="8"/>
  <c r="AX84" i="8" s="1"/>
  <c r="AN84" i="8"/>
  <c r="AW84" i="8" s="1"/>
  <c r="AM84" i="8"/>
  <c r="AV84" i="8" s="1"/>
  <c r="AL84" i="8"/>
  <c r="AU84" i="8" s="1"/>
  <c r="AK84" i="8"/>
  <c r="AT84" i="8" s="1"/>
  <c r="AJ84" i="8"/>
  <c r="AS84" i="8" s="1"/>
  <c r="AI84" i="8"/>
  <c r="AR84" i="8" s="1"/>
  <c r="AH84" i="8"/>
  <c r="AQ84" i="8" s="1"/>
  <c r="AG84" i="8"/>
  <c r="AP84" i="8" s="1"/>
  <c r="O84" i="8"/>
  <c r="F84" i="8"/>
  <c r="BG83" i="8"/>
  <c r="BF83" i="8"/>
  <c r="BE83" i="8"/>
  <c r="BD83" i="8"/>
  <c r="BC83" i="8"/>
  <c r="BB83" i="8"/>
  <c r="BA83" i="8"/>
  <c r="AZ83" i="8"/>
  <c r="AY83" i="8"/>
  <c r="AO83" i="8"/>
  <c r="AX83" i="8" s="1"/>
  <c r="AN83" i="8"/>
  <c r="AW83" i="8" s="1"/>
  <c r="AM83" i="8"/>
  <c r="AV83" i="8" s="1"/>
  <c r="AL83" i="8"/>
  <c r="AU83" i="8" s="1"/>
  <c r="AK83" i="8"/>
  <c r="AT83" i="8" s="1"/>
  <c r="AJ83" i="8"/>
  <c r="AS83" i="8" s="1"/>
  <c r="AI83" i="8"/>
  <c r="AR83" i="8" s="1"/>
  <c r="AH83" i="8"/>
  <c r="AQ83" i="8" s="1"/>
  <c r="AG83" i="8"/>
  <c r="AP83" i="8" s="1"/>
  <c r="O83" i="8"/>
  <c r="F83" i="8"/>
  <c r="N83" i="8" s="1"/>
  <c r="BG82" i="8"/>
  <c r="BF82" i="8"/>
  <c r="BE82" i="8"/>
  <c r="BD82" i="8"/>
  <c r="BC82" i="8"/>
  <c r="BB82" i="8"/>
  <c r="BA82" i="8"/>
  <c r="AZ82" i="8"/>
  <c r="AY82" i="8"/>
  <c r="AO82" i="8"/>
  <c r="AX82" i="8" s="1"/>
  <c r="AN82" i="8"/>
  <c r="AW82" i="8" s="1"/>
  <c r="AM82" i="8"/>
  <c r="AV82" i="8" s="1"/>
  <c r="AL82" i="8"/>
  <c r="AU82" i="8" s="1"/>
  <c r="AK82" i="8"/>
  <c r="AT82" i="8" s="1"/>
  <c r="AJ82" i="8"/>
  <c r="AS82" i="8" s="1"/>
  <c r="AI82" i="8"/>
  <c r="AR82" i="8" s="1"/>
  <c r="AH82" i="8"/>
  <c r="AQ82" i="8" s="1"/>
  <c r="AG82" i="8"/>
  <c r="AP82" i="8" s="1"/>
  <c r="O82" i="8"/>
  <c r="F82" i="8"/>
  <c r="BG81" i="8"/>
  <c r="BF81" i="8"/>
  <c r="BE81" i="8"/>
  <c r="BD81" i="8"/>
  <c r="BC81" i="8"/>
  <c r="BB81" i="8"/>
  <c r="BA81" i="8"/>
  <c r="AZ81" i="8"/>
  <c r="AY81" i="8"/>
  <c r="AO81" i="8"/>
  <c r="AX81" i="8" s="1"/>
  <c r="AN81" i="8"/>
  <c r="AW81" i="8" s="1"/>
  <c r="AM81" i="8"/>
  <c r="AV81" i="8" s="1"/>
  <c r="AL81" i="8"/>
  <c r="AU81" i="8" s="1"/>
  <c r="AK81" i="8"/>
  <c r="AT81" i="8" s="1"/>
  <c r="AJ81" i="8"/>
  <c r="AS81" i="8" s="1"/>
  <c r="AI81" i="8"/>
  <c r="AR81" i="8" s="1"/>
  <c r="AH81" i="8"/>
  <c r="AQ81" i="8" s="1"/>
  <c r="AG81" i="8"/>
  <c r="AP81" i="8" s="1"/>
  <c r="O81" i="8"/>
  <c r="F81" i="8"/>
  <c r="N81" i="8" s="1"/>
  <c r="BG80" i="8"/>
  <c r="BF80" i="8"/>
  <c r="BE80" i="8"/>
  <c r="BD80" i="8"/>
  <c r="BC80" i="8"/>
  <c r="BB80" i="8"/>
  <c r="BA80" i="8"/>
  <c r="AZ80" i="8"/>
  <c r="AY80" i="8"/>
  <c r="AO80" i="8"/>
  <c r="AX80" i="8" s="1"/>
  <c r="AN80" i="8"/>
  <c r="AW80" i="8" s="1"/>
  <c r="AM80" i="8"/>
  <c r="AV80" i="8" s="1"/>
  <c r="AL80" i="8"/>
  <c r="AU80" i="8" s="1"/>
  <c r="AK80" i="8"/>
  <c r="AT80" i="8" s="1"/>
  <c r="AJ80" i="8"/>
  <c r="AS80" i="8" s="1"/>
  <c r="AI80" i="8"/>
  <c r="AR80" i="8" s="1"/>
  <c r="AH80" i="8"/>
  <c r="AQ80" i="8" s="1"/>
  <c r="AG80" i="8"/>
  <c r="AP80" i="8" s="1"/>
  <c r="O80" i="8"/>
  <c r="F80" i="8"/>
  <c r="BG79" i="8"/>
  <c r="BF79" i="8"/>
  <c r="BE79" i="8"/>
  <c r="BD79" i="8"/>
  <c r="BC79" i="8"/>
  <c r="BB79" i="8"/>
  <c r="BA79" i="8"/>
  <c r="AZ79" i="8"/>
  <c r="AY79" i="8"/>
  <c r="AO79" i="8"/>
  <c r="AX79" i="8" s="1"/>
  <c r="AN79" i="8"/>
  <c r="AW79" i="8" s="1"/>
  <c r="AM79" i="8"/>
  <c r="AV79" i="8" s="1"/>
  <c r="AL79" i="8"/>
  <c r="AU79" i="8" s="1"/>
  <c r="AK79" i="8"/>
  <c r="AT79" i="8" s="1"/>
  <c r="AJ79" i="8"/>
  <c r="AS79" i="8" s="1"/>
  <c r="AI79" i="8"/>
  <c r="AR79" i="8" s="1"/>
  <c r="AH79" i="8"/>
  <c r="AQ79" i="8" s="1"/>
  <c r="AG79" i="8"/>
  <c r="AP79" i="8" s="1"/>
  <c r="O79" i="8"/>
  <c r="F79" i="8"/>
  <c r="BG78" i="8"/>
  <c r="BF78" i="8"/>
  <c r="BE78" i="8"/>
  <c r="BD78" i="8"/>
  <c r="BC78" i="8"/>
  <c r="BB78" i="8"/>
  <c r="BA78" i="8"/>
  <c r="AZ78" i="8"/>
  <c r="AY78" i="8"/>
  <c r="AO78" i="8"/>
  <c r="AX78" i="8" s="1"/>
  <c r="AN78" i="8"/>
  <c r="AW78" i="8" s="1"/>
  <c r="AM78" i="8"/>
  <c r="AV78" i="8" s="1"/>
  <c r="AL78" i="8"/>
  <c r="AU78" i="8" s="1"/>
  <c r="AK78" i="8"/>
  <c r="AT78" i="8" s="1"/>
  <c r="AJ78" i="8"/>
  <c r="AS78" i="8" s="1"/>
  <c r="AI78" i="8"/>
  <c r="AR78" i="8" s="1"/>
  <c r="AH78" i="8"/>
  <c r="AQ78" i="8" s="1"/>
  <c r="AG78" i="8"/>
  <c r="AP78" i="8" s="1"/>
  <c r="O78" i="8"/>
  <c r="F78" i="8"/>
  <c r="G78" i="8" s="1"/>
  <c r="M78" i="8" s="1"/>
  <c r="BG77" i="8"/>
  <c r="BF77" i="8"/>
  <c r="BE77" i="8"/>
  <c r="BD77" i="8"/>
  <c r="BC77" i="8"/>
  <c r="BB77" i="8"/>
  <c r="BA77" i="8"/>
  <c r="AZ77" i="8"/>
  <c r="AY77" i="8"/>
  <c r="AO77" i="8"/>
  <c r="AX77" i="8" s="1"/>
  <c r="AN77" i="8"/>
  <c r="AW77" i="8" s="1"/>
  <c r="AM77" i="8"/>
  <c r="AV77" i="8" s="1"/>
  <c r="AL77" i="8"/>
  <c r="AU77" i="8" s="1"/>
  <c r="AK77" i="8"/>
  <c r="AT77" i="8" s="1"/>
  <c r="AJ77" i="8"/>
  <c r="AS77" i="8" s="1"/>
  <c r="AI77" i="8"/>
  <c r="AR77" i="8" s="1"/>
  <c r="AH77" i="8"/>
  <c r="AQ77" i="8" s="1"/>
  <c r="AG77" i="8"/>
  <c r="AP77" i="8" s="1"/>
  <c r="O77" i="8"/>
  <c r="F77" i="8"/>
  <c r="L77" i="8" s="1"/>
  <c r="BG76" i="8"/>
  <c r="BF76" i="8"/>
  <c r="BE76" i="8"/>
  <c r="BD76" i="8"/>
  <c r="BC76" i="8"/>
  <c r="BB76" i="8"/>
  <c r="BA76" i="8"/>
  <c r="AZ76" i="8"/>
  <c r="AY76" i="8"/>
  <c r="AO76" i="8"/>
  <c r="AX76" i="8" s="1"/>
  <c r="AN76" i="8"/>
  <c r="AW76" i="8" s="1"/>
  <c r="AM76" i="8"/>
  <c r="AV76" i="8" s="1"/>
  <c r="AL76" i="8"/>
  <c r="AU76" i="8" s="1"/>
  <c r="AK76" i="8"/>
  <c r="AT76" i="8" s="1"/>
  <c r="AJ76" i="8"/>
  <c r="AS76" i="8" s="1"/>
  <c r="AI76" i="8"/>
  <c r="AR76" i="8" s="1"/>
  <c r="AH76" i="8"/>
  <c r="AQ76" i="8" s="1"/>
  <c r="AG76" i="8"/>
  <c r="AP76" i="8" s="1"/>
  <c r="O76" i="8"/>
  <c r="F76" i="8"/>
  <c r="L76" i="8" s="1"/>
  <c r="BG75" i="8"/>
  <c r="BF75" i="8"/>
  <c r="BE75" i="8"/>
  <c r="BD75" i="8"/>
  <c r="BC75" i="8"/>
  <c r="BB75" i="8"/>
  <c r="BA75" i="8"/>
  <c r="AZ75" i="8"/>
  <c r="AY75" i="8"/>
  <c r="AO75" i="8"/>
  <c r="AX75" i="8" s="1"/>
  <c r="AN75" i="8"/>
  <c r="AW75" i="8" s="1"/>
  <c r="AM75" i="8"/>
  <c r="AV75" i="8" s="1"/>
  <c r="AL75" i="8"/>
  <c r="AU75" i="8" s="1"/>
  <c r="AK75" i="8"/>
  <c r="AT75" i="8" s="1"/>
  <c r="AJ75" i="8"/>
  <c r="AS75" i="8" s="1"/>
  <c r="AI75" i="8"/>
  <c r="AR75" i="8" s="1"/>
  <c r="AH75" i="8"/>
  <c r="AQ75" i="8" s="1"/>
  <c r="AG75" i="8"/>
  <c r="AP75" i="8" s="1"/>
  <c r="O75" i="8"/>
  <c r="F75" i="8"/>
  <c r="BG74" i="8"/>
  <c r="BF74" i="8"/>
  <c r="BE74" i="8"/>
  <c r="BD74" i="8"/>
  <c r="BC74" i="8"/>
  <c r="BB74" i="8"/>
  <c r="BA74" i="8"/>
  <c r="AZ74" i="8"/>
  <c r="AY74" i="8"/>
  <c r="AO74" i="8"/>
  <c r="AX74" i="8" s="1"/>
  <c r="AN74" i="8"/>
  <c r="AW74" i="8" s="1"/>
  <c r="AM74" i="8"/>
  <c r="AV74" i="8" s="1"/>
  <c r="AL74" i="8"/>
  <c r="AU74" i="8" s="1"/>
  <c r="AK74" i="8"/>
  <c r="AT74" i="8" s="1"/>
  <c r="AJ74" i="8"/>
  <c r="AS74" i="8" s="1"/>
  <c r="AI74" i="8"/>
  <c r="AR74" i="8" s="1"/>
  <c r="AH74" i="8"/>
  <c r="AQ74" i="8" s="1"/>
  <c r="AG74" i="8"/>
  <c r="AP74" i="8" s="1"/>
  <c r="O74" i="8"/>
  <c r="F74" i="8"/>
  <c r="N74" i="8" s="1"/>
  <c r="BG73" i="8"/>
  <c r="BF73" i="8"/>
  <c r="BE73" i="8"/>
  <c r="BD73" i="8"/>
  <c r="BC73" i="8"/>
  <c r="BB73" i="8"/>
  <c r="BA73" i="8"/>
  <c r="AZ73" i="8"/>
  <c r="AY73" i="8"/>
  <c r="AO73" i="8"/>
  <c r="AX73" i="8" s="1"/>
  <c r="AN73" i="8"/>
  <c r="AW73" i="8" s="1"/>
  <c r="AM73" i="8"/>
  <c r="AV73" i="8" s="1"/>
  <c r="AL73" i="8"/>
  <c r="AU73" i="8" s="1"/>
  <c r="AK73" i="8"/>
  <c r="AT73" i="8" s="1"/>
  <c r="AJ73" i="8"/>
  <c r="AS73" i="8" s="1"/>
  <c r="AI73" i="8"/>
  <c r="AR73" i="8" s="1"/>
  <c r="AH73" i="8"/>
  <c r="AQ73" i="8" s="1"/>
  <c r="AG73" i="8"/>
  <c r="AP73" i="8" s="1"/>
  <c r="O73" i="8"/>
  <c r="F73" i="8"/>
  <c r="N73" i="8" s="1"/>
  <c r="BG72" i="8"/>
  <c r="BF72" i="8"/>
  <c r="BE72" i="8"/>
  <c r="BD72" i="8"/>
  <c r="BC72" i="8"/>
  <c r="BB72" i="8"/>
  <c r="BA72" i="8"/>
  <c r="AZ72" i="8"/>
  <c r="AY72" i="8"/>
  <c r="AO72" i="8"/>
  <c r="AX72" i="8" s="1"/>
  <c r="AN72" i="8"/>
  <c r="AW72" i="8" s="1"/>
  <c r="AM72" i="8"/>
  <c r="AV72" i="8" s="1"/>
  <c r="AL72" i="8"/>
  <c r="AU72" i="8" s="1"/>
  <c r="AK72" i="8"/>
  <c r="AT72" i="8" s="1"/>
  <c r="AJ72" i="8"/>
  <c r="AS72" i="8" s="1"/>
  <c r="AI72" i="8"/>
  <c r="AR72" i="8" s="1"/>
  <c r="AH72" i="8"/>
  <c r="AQ72" i="8" s="1"/>
  <c r="AG72" i="8"/>
  <c r="AP72" i="8" s="1"/>
  <c r="O72" i="8"/>
  <c r="F72" i="8"/>
  <c r="N72" i="8" s="1"/>
  <c r="BG71" i="8"/>
  <c r="BF71" i="8"/>
  <c r="BE71" i="8"/>
  <c r="BD71" i="8"/>
  <c r="BC71" i="8"/>
  <c r="BB71" i="8"/>
  <c r="BA71" i="8"/>
  <c r="AZ71" i="8"/>
  <c r="AY71" i="8"/>
  <c r="AO71" i="8"/>
  <c r="AX71" i="8" s="1"/>
  <c r="AN71" i="8"/>
  <c r="AW71" i="8" s="1"/>
  <c r="AM71" i="8"/>
  <c r="AV71" i="8" s="1"/>
  <c r="AL71" i="8"/>
  <c r="AU71" i="8" s="1"/>
  <c r="AK71" i="8"/>
  <c r="AT71" i="8" s="1"/>
  <c r="AJ71" i="8"/>
  <c r="AS71" i="8" s="1"/>
  <c r="AI71" i="8"/>
  <c r="AR71" i="8" s="1"/>
  <c r="AH71" i="8"/>
  <c r="AQ71" i="8" s="1"/>
  <c r="AG71" i="8"/>
  <c r="AP71" i="8" s="1"/>
  <c r="O71" i="8"/>
  <c r="F71" i="8"/>
  <c r="G71" i="8" s="1"/>
  <c r="M71" i="8" s="1"/>
  <c r="BG70" i="8"/>
  <c r="BF70" i="8"/>
  <c r="BE70" i="8"/>
  <c r="BD70" i="8"/>
  <c r="BC70" i="8"/>
  <c r="BB70" i="8"/>
  <c r="BA70" i="8"/>
  <c r="AZ70" i="8"/>
  <c r="AY70" i="8"/>
  <c r="AO70" i="8"/>
  <c r="AX70" i="8" s="1"/>
  <c r="AN70" i="8"/>
  <c r="AW70" i="8" s="1"/>
  <c r="AM70" i="8"/>
  <c r="AV70" i="8" s="1"/>
  <c r="AL70" i="8"/>
  <c r="AU70" i="8" s="1"/>
  <c r="AK70" i="8"/>
  <c r="AT70" i="8" s="1"/>
  <c r="AJ70" i="8"/>
  <c r="AS70" i="8" s="1"/>
  <c r="AI70" i="8"/>
  <c r="AR70" i="8" s="1"/>
  <c r="AH70" i="8"/>
  <c r="AQ70" i="8" s="1"/>
  <c r="AG70" i="8"/>
  <c r="AP70" i="8" s="1"/>
  <c r="O70" i="8"/>
  <c r="F70" i="8"/>
  <c r="L70" i="8" s="1"/>
  <c r="BG69" i="8"/>
  <c r="BF69" i="8"/>
  <c r="BE69" i="8"/>
  <c r="BD69" i="8"/>
  <c r="BC69" i="8"/>
  <c r="BB69" i="8"/>
  <c r="BA69" i="8"/>
  <c r="AZ69" i="8"/>
  <c r="AY69" i="8"/>
  <c r="AO69" i="8"/>
  <c r="AX69" i="8" s="1"/>
  <c r="AN69" i="8"/>
  <c r="AW69" i="8" s="1"/>
  <c r="AM69" i="8"/>
  <c r="AV69" i="8" s="1"/>
  <c r="AL69" i="8"/>
  <c r="AU69" i="8" s="1"/>
  <c r="AK69" i="8"/>
  <c r="AT69" i="8" s="1"/>
  <c r="AJ69" i="8"/>
  <c r="AS69" i="8" s="1"/>
  <c r="AI69" i="8"/>
  <c r="AR69" i="8" s="1"/>
  <c r="AH69" i="8"/>
  <c r="AQ69" i="8" s="1"/>
  <c r="AG69" i="8"/>
  <c r="AP69" i="8" s="1"/>
  <c r="O69" i="8"/>
  <c r="F69" i="8"/>
  <c r="L69" i="8" s="1"/>
  <c r="BG68" i="8"/>
  <c r="BF68" i="8"/>
  <c r="BE68" i="8"/>
  <c r="BD68" i="8"/>
  <c r="BC68" i="8"/>
  <c r="BB68" i="8"/>
  <c r="BA68" i="8"/>
  <c r="AZ68" i="8"/>
  <c r="AY68" i="8"/>
  <c r="AO68" i="8"/>
  <c r="AX68" i="8" s="1"/>
  <c r="AN68" i="8"/>
  <c r="AW68" i="8" s="1"/>
  <c r="AM68" i="8"/>
  <c r="AV68" i="8" s="1"/>
  <c r="AL68" i="8"/>
  <c r="AU68" i="8" s="1"/>
  <c r="AK68" i="8"/>
  <c r="AT68" i="8" s="1"/>
  <c r="AJ68" i="8"/>
  <c r="AS68" i="8" s="1"/>
  <c r="AI68" i="8"/>
  <c r="AR68" i="8" s="1"/>
  <c r="AH68" i="8"/>
  <c r="AQ68" i="8" s="1"/>
  <c r="AG68" i="8"/>
  <c r="AP68" i="8" s="1"/>
  <c r="O68" i="8"/>
  <c r="F68" i="8"/>
  <c r="L68" i="8" s="1"/>
  <c r="BG67" i="8"/>
  <c r="BF67" i="8"/>
  <c r="BE67" i="8"/>
  <c r="BD67" i="8"/>
  <c r="BC67" i="8"/>
  <c r="BB67" i="8"/>
  <c r="BA67" i="8"/>
  <c r="AZ67" i="8"/>
  <c r="AY67" i="8"/>
  <c r="AO67" i="8"/>
  <c r="AX67" i="8" s="1"/>
  <c r="AN67" i="8"/>
  <c r="AW67" i="8" s="1"/>
  <c r="AM67" i="8"/>
  <c r="AV67" i="8" s="1"/>
  <c r="AL67" i="8"/>
  <c r="AU67" i="8" s="1"/>
  <c r="AK67" i="8"/>
  <c r="AT67" i="8" s="1"/>
  <c r="AJ67" i="8"/>
  <c r="AS67" i="8" s="1"/>
  <c r="AI67" i="8"/>
  <c r="AR67" i="8" s="1"/>
  <c r="AH67" i="8"/>
  <c r="AQ67" i="8" s="1"/>
  <c r="AG67" i="8"/>
  <c r="AP67" i="8" s="1"/>
  <c r="O67" i="8"/>
  <c r="F67" i="8"/>
  <c r="N67" i="8" s="1"/>
  <c r="BG66" i="8"/>
  <c r="BF66" i="8"/>
  <c r="BE66" i="8"/>
  <c r="BD66" i="8"/>
  <c r="BC66" i="8"/>
  <c r="BB66" i="8"/>
  <c r="BA66" i="8"/>
  <c r="AZ66" i="8"/>
  <c r="AY66" i="8"/>
  <c r="AO66" i="8"/>
  <c r="AX66" i="8" s="1"/>
  <c r="AN66" i="8"/>
  <c r="AW66" i="8" s="1"/>
  <c r="AM66" i="8"/>
  <c r="AV66" i="8" s="1"/>
  <c r="AL66" i="8"/>
  <c r="AU66" i="8" s="1"/>
  <c r="AK66" i="8"/>
  <c r="AT66" i="8" s="1"/>
  <c r="AJ66" i="8"/>
  <c r="AS66" i="8" s="1"/>
  <c r="AI66" i="8"/>
  <c r="AR66" i="8" s="1"/>
  <c r="AH66" i="8"/>
  <c r="AQ66" i="8" s="1"/>
  <c r="AG66" i="8"/>
  <c r="AP66" i="8" s="1"/>
  <c r="O66" i="8"/>
  <c r="F66" i="8"/>
  <c r="BG65" i="8"/>
  <c r="BF65" i="8"/>
  <c r="BE65" i="8"/>
  <c r="BD65" i="8"/>
  <c r="BC65" i="8"/>
  <c r="BB65" i="8"/>
  <c r="BA65" i="8"/>
  <c r="AZ65" i="8"/>
  <c r="AY65" i="8"/>
  <c r="AO65" i="8"/>
  <c r="AX65" i="8" s="1"/>
  <c r="AN65" i="8"/>
  <c r="AW65" i="8" s="1"/>
  <c r="AM65" i="8"/>
  <c r="AV65" i="8" s="1"/>
  <c r="AL65" i="8"/>
  <c r="AU65" i="8" s="1"/>
  <c r="AK65" i="8"/>
  <c r="AT65" i="8" s="1"/>
  <c r="AJ65" i="8"/>
  <c r="AS65" i="8" s="1"/>
  <c r="AI65" i="8"/>
  <c r="AR65" i="8" s="1"/>
  <c r="AH65" i="8"/>
  <c r="AQ65" i="8" s="1"/>
  <c r="AG65" i="8"/>
  <c r="AP65" i="8" s="1"/>
  <c r="O65" i="8"/>
  <c r="F65" i="8"/>
  <c r="BG64" i="8"/>
  <c r="BF64" i="8"/>
  <c r="BE64" i="8"/>
  <c r="BD64" i="8"/>
  <c r="BC64" i="8"/>
  <c r="BB64" i="8"/>
  <c r="BA64" i="8"/>
  <c r="AZ64" i="8"/>
  <c r="AY64" i="8"/>
  <c r="AO64" i="8"/>
  <c r="AX64" i="8" s="1"/>
  <c r="AN64" i="8"/>
  <c r="AW64" i="8" s="1"/>
  <c r="AM64" i="8"/>
  <c r="AV64" i="8" s="1"/>
  <c r="AL64" i="8"/>
  <c r="AU64" i="8" s="1"/>
  <c r="AK64" i="8"/>
  <c r="AT64" i="8" s="1"/>
  <c r="AJ64" i="8"/>
  <c r="AS64" i="8" s="1"/>
  <c r="AI64" i="8"/>
  <c r="AR64" i="8" s="1"/>
  <c r="AH64" i="8"/>
  <c r="AQ64" i="8" s="1"/>
  <c r="AG64" i="8"/>
  <c r="AP64" i="8" s="1"/>
  <c r="O64" i="8"/>
  <c r="F64" i="8"/>
  <c r="L64" i="8" s="1"/>
  <c r="P64" i="8" s="1"/>
  <c r="K65" i="8" s="1"/>
  <c r="BG63" i="8"/>
  <c r="BF63" i="8"/>
  <c r="BE63" i="8"/>
  <c r="BD63" i="8"/>
  <c r="BC63" i="8"/>
  <c r="BB63" i="8"/>
  <c r="BA63" i="8"/>
  <c r="AZ63" i="8"/>
  <c r="AY63" i="8"/>
  <c r="AO63" i="8"/>
  <c r="AX63" i="8" s="1"/>
  <c r="AN63" i="8"/>
  <c r="AW63" i="8" s="1"/>
  <c r="AM63" i="8"/>
  <c r="AV63" i="8" s="1"/>
  <c r="AL63" i="8"/>
  <c r="AU63" i="8" s="1"/>
  <c r="AK63" i="8"/>
  <c r="AT63" i="8" s="1"/>
  <c r="AJ63" i="8"/>
  <c r="AS63" i="8" s="1"/>
  <c r="AI63" i="8"/>
  <c r="AR63" i="8" s="1"/>
  <c r="AH63" i="8"/>
  <c r="AQ63" i="8" s="1"/>
  <c r="AG63" i="8"/>
  <c r="AP63" i="8" s="1"/>
  <c r="O63" i="8"/>
  <c r="F63" i="8"/>
  <c r="BG62" i="8"/>
  <c r="BF62" i="8"/>
  <c r="BE62" i="8"/>
  <c r="BD62" i="8"/>
  <c r="BC62" i="8"/>
  <c r="BB62" i="8"/>
  <c r="BA62" i="8"/>
  <c r="AZ62" i="8"/>
  <c r="AY62" i="8"/>
  <c r="AO62" i="8"/>
  <c r="AX62" i="8" s="1"/>
  <c r="AN62" i="8"/>
  <c r="AW62" i="8" s="1"/>
  <c r="AM62" i="8"/>
  <c r="AV62" i="8" s="1"/>
  <c r="AL62" i="8"/>
  <c r="AU62" i="8" s="1"/>
  <c r="AK62" i="8"/>
  <c r="AT62" i="8" s="1"/>
  <c r="AJ62" i="8"/>
  <c r="AS62" i="8" s="1"/>
  <c r="AI62" i="8"/>
  <c r="AR62" i="8" s="1"/>
  <c r="AH62" i="8"/>
  <c r="AQ62" i="8" s="1"/>
  <c r="AG62" i="8"/>
  <c r="AP62" i="8" s="1"/>
  <c r="O62" i="8"/>
  <c r="F62" i="8"/>
  <c r="L62" i="8" s="1"/>
  <c r="BG61" i="8"/>
  <c r="BF61" i="8"/>
  <c r="BE61" i="8"/>
  <c r="BD61" i="8"/>
  <c r="BC61" i="8"/>
  <c r="BB61" i="8"/>
  <c r="BA61" i="8"/>
  <c r="AZ61" i="8"/>
  <c r="AY61" i="8"/>
  <c r="AO61" i="8"/>
  <c r="AX61" i="8" s="1"/>
  <c r="AN61" i="8"/>
  <c r="AW61" i="8" s="1"/>
  <c r="AM61" i="8"/>
  <c r="AV61" i="8" s="1"/>
  <c r="AL61" i="8"/>
  <c r="AU61" i="8" s="1"/>
  <c r="AK61" i="8"/>
  <c r="AT61" i="8" s="1"/>
  <c r="AJ61" i="8"/>
  <c r="AS61" i="8" s="1"/>
  <c r="AI61" i="8"/>
  <c r="AR61" i="8" s="1"/>
  <c r="AH61" i="8"/>
  <c r="AQ61" i="8" s="1"/>
  <c r="AG61" i="8"/>
  <c r="AP61" i="8" s="1"/>
  <c r="O61" i="8"/>
  <c r="F61" i="8"/>
  <c r="BG60" i="8"/>
  <c r="BF60" i="8"/>
  <c r="BE60" i="8"/>
  <c r="BD60" i="8"/>
  <c r="BC60" i="8"/>
  <c r="BB60" i="8"/>
  <c r="BA60" i="8"/>
  <c r="AZ60" i="8"/>
  <c r="AY60" i="8"/>
  <c r="AO60" i="8"/>
  <c r="AX60" i="8" s="1"/>
  <c r="AN60" i="8"/>
  <c r="AW60" i="8" s="1"/>
  <c r="AM60" i="8"/>
  <c r="AV60" i="8" s="1"/>
  <c r="AL60" i="8"/>
  <c r="AU60" i="8" s="1"/>
  <c r="AK60" i="8"/>
  <c r="AT60" i="8" s="1"/>
  <c r="AJ60" i="8"/>
  <c r="AS60" i="8" s="1"/>
  <c r="AI60" i="8"/>
  <c r="AR60" i="8" s="1"/>
  <c r="AH60" i="8"/>
  <c r="AQ60" i="8" s="1"/>
  <c r="AG60" i="8"/>
  <c r="AP60" i="8" s="1"/>
  <c r="O60" i="8"/>
  <c r="F60" i="8"/>
  <c r="BG59" i="8"/>
  <c r="BF59" i="8"/>
  <c r="BE59" i="8"/>
  <c r="BD59" i="8"/>
  <c r="BC59" i="8"/>
  <c r="BB59" i="8"/>
  <c r="BA59" i="8"/>
  <c r="AZ59" i="8"/>
  <c r="AY59" i="8"/>
  <c r="AO59" i="8"/>
  <c r="AX59" i="8" s="1"/>
  <c r="AN59" i="8"/>
  <c r="AW59" i="8" s="1"/>
  <c r="AM59" i="8"/>
  <c r="AV59" i="8" s="1"/>
  <c r="AL59" i="8"/>
  <c r="AU59" i="8" s="1"/>
  <c r="AK59" i="8"/>
  <c r="AT59" i="8" s="1"/>
  <c r="AJ59" i="8"/>
  <c r="AS59" i="8" s="1"/>
  <c r="AI59" i="8"/>
  <c r="AR59" i="8" s="1"/>
  <c r="AH59" i="8"/>
  <c r="AQ59" i="8" s="1"/>
  <c r="AG59" i="8"/>
  <c r="AP59" i="8" s="1"/>
  <c r="O59" i="8"/>
  <c r="F59" i="8"/>
  <c r="N59" i="8" s="1"/>
  <c r="BG58" i="8"/>
  <c r="BF58" i="8"/>
  <c r="BE58" i="8"/>
  <c r="BD58" i="8"/>
  <c r="BC58" i="8"/>
  <c r="BB58" i="8"/>
  <c r="BA58" i="8"/>
  <c r="AZ58" i="8"/>
  <c r="AY58" i="8"/>
  <c r="AO58" i="8"/>
  <c r="AX58" i="8" s="1"/>
  <c r="AN58" i="8"/>
  <c r="AW58" i="8" s="1"/>
  <c r="AM58" i="8"/>
  <c r="AV58" i="8" s="1"/>
  <c r="AL58" i="8"/>
  <c r="AU58" i="8" s="1"/>
  <c r="AK58" i="8"/>
  <c r="AT58" i="8" s="1"/>
  <c r="AJ58" i="8"/>
  <c r="AS58" i="8" s="1"/>
  <c r="AI58" i="8"/>
  <c r="AR58" i="8" s="1"/>
  <c r="AH58" i="8"/>
  <c r="AQ58" i="8" s="1"/>
  <c r="AG58" i="8"/>
  <c r="AP58" i="8" s="1"/>
  <c r="O58" i="8"/>
  <c r="F58" i="8"/>
  <c r="L58" i="8" s="1"/>
  <c r="BG57" i="8"/>
  <c r="BF57" i="8"/>
  <c r="BE57" i="8"/>
  <c r="BD57" i="8"/>
  <c r="BC57" i="8"/>
  <c r="BB57" i="8"/>
  <c r="BA57" i="8"/>
  <c r="AZ57" i="8"/>
  <c r="AY57" i="8"/>
  <c r="AO57" i="8"/>
  <c r="AX57" i="8" s="1"/>
  <c r="AN57" i="8"/>
  <c r="AW57" i="8" s="1"/>
  <c r="AM57" i="8"/>
  <c r="AV57" i="8" s="1"/>
  <c r="AL57" i="8"/>
  <c r="AU57" i="8" s="1"/>
  <c r="AK57" i="8"/>
  <c r="AT57" i="8" s="1"/>
  <c r="AJ57" i="8"/>
  <c r="AS57" i="8" s="1"/>
  <c r="AI57" i="8"/>
  <c r="AR57" i="8" s="1"/>
  <c r="AH57" i="8"/>
  <c r="AQ57" i="8" s="1"/>
  <c r="AG57" i="8"/>
  <c r="AP57" i="8" s="1"/>
  <c r="O57" i="8"/>
  <c r="F57" i="8"/>
  <c r="L57" i="8" s="1"/>
  <c r="BG56" i="8"/>
  <c r="BF56" i="8"/>
  <c r="BE56" i="8"/>
  <c r="BD56" i="8"/>
  <c r="BC56" i="8"/>
  <c r="BB56" i="8"/>
  <c r="BA56" i="8"/>
  <c r="AZ56" i="8"/>
  <c r="AY56" i="8"/>
  <c r="AO56" i="8"/>
  <c r="AX56" i="8" s="1"/>
  <c r="AN56" i="8"/>
  <c r="AW56" i="8" s="1"/>
  <c r="AM56" i="8"/>
  <c r="AV56" i="8" s="1"/>
  <c r="AL56" i="8"/>
  <c r="AU56" i="8" s="1"/>
  <c r="AK56" i="8"/>
  <c r="AT56" i="8" s="1"/>
  <c r="AJ56" i="8"/>
  <c r="AS56" i="8" s="1"/>
  <c r="AI56" i="8"/>
  <c r="AR56" i="8" s="1"/>
  <c r="AH56" i="8"/>
  <c r="AQ56" i="8" s="1"/>
  <c r="AG56" i="8"/>
  <c r="AP56" i="8" s="1"/>
  <c r="O56" i="8"/>
  <c r="F56" i="8"/>
  <c r="L56" i="8" s="1"/>
  <c r="P56" i="8" s="1"/>
  <c r="K57" i="8" s="1"/>
  <c r="P57" i="8" s="1"/>
  <c r="BG55" i="8"/>
  <c r="BF55" i="8"/>
  <c r="BE55" i="8"/>
  <c r="BD55" i="8"/>
  <c r="BC55" i="8"/>
  <c r="BB55" i="8"/>
  <c r="BA55" i="8"/>
  <c r="AZ55" i="8"/>
  <c r="AY55" i="8"/>
  <c r="AO55" i="8"/>
  <c r="AX55" i="8" s="1"/>
  <c r="AN55" i="8"/>
  <c r="AW55" i="8" s="1"/>
  <c r="AM55" i="8"/>
  <c r="AV55" i="8" s="1"/>
  <c r="AL55" i="8"/>
  <c r="AU55" i="8" s="1"/>
  <c r="AK55" i="8"/>
  <c r="AT55" i="8" s="1"/>
  <c r="AJ55" i="8"/>
  <c r="AS55" i="8" s="1"/>
  <c r="AI55" i="8"/>
  <c r="AR55" i="8" s="1"/>
  <c r="AH55" i="8"/>
  <c r="AQ55" i="8" s="1"/>
  <c r="AG55" i="8"/>
  <c r="AP55" i="8" s="1"/>
  <c r="O55" i="8"/>
  <c r="F55" i="8"/>
  <c r="G55" i="8" s="1"/>
  <c r="M55" i="8" s="1"/>
  <c r="BG54" i="8"/>
  <c r="BF54" i="8"/>
  <c r="BE54" i="8"/>
  <c r="BD54" i="8"/>
  <c r="BC54" i="8"/>
  <c r="BB54" i="8"/>
  <c r="BA54" i="8"/>
  <c r="AZ54" i="8"/>
  <c r="AY54" i="8"/>
  <c r="AO54" i="8"/>
  <c r="AX54" i="8" s="1"/>
  <c r="AN54" i="8"/>
  <c r="AW54" i="8" s="1"/>
  <c r="AM54" i="8"/>
  <c r="AV54" i="8" s="1"/>
  <c r="AL54" i="8"/>
  <c r="AU54" i="8" s="1"/>
  <c r="AK54" i="8"/>
  <c r="AT54" i="8" s="1"/>
  <c r="AJ54" i="8"/>
  <c r="AS54" i="8" s="1"/>
  <c r="AI54" i="8"/>
  <c r="AR54" i="8" s="1"/>
  <c r="AH54" i="8"/>
  <c r="AQ54" i="8" s="1"/>
  <c r="AG54" i="8"/>
  <c r="AP54" i="8" s="1"/>
  <c r="O54" i="8"/>
  <c r="F54" i="8"/>
  <c r="L54" i="8" s="1"/>
  <c r="BG53" i="8"/>
  <c r="BF53" i="8"/>
  <c r="BE53" i="8"/>
  <c r="BD53" i="8"/>
  <c r="BC53" i="8"/>
  <c r="BB53" i="8"/>
  <c r="BA53" i="8"/>
  <c r="AZ53" i="8"/>
  <c r="AY53" i="8"/>
  <c r="AO53" i="8"/>
  <c r="AX53" i="8" s="1"/>
  <c r="AN53" i="8"/>
  <c r="AW53" i="8" s="1"/>
  <c r="AM53" i="8"/>
  <c r="AV53" i="8" s="1"/>
  <c r="AL53" i="8"/>
  <c r="AU53" i="8" s="1"/>
  <c r="AK53" i="8"/>
  <c r="AT53" i="8" s="1"/>
  <c r="AJ53" i="8"/>
  <c r="AS53" i="8" s="1"/>
  <c r="AI53" i="8"/>
  <c r="AR53" i="8" s="1"/>
  <c r="AH53" i="8"/>
  <c r="AQ53" i="8" s="1"/>
  <c r="AG53" i="8"/>
  <c r="AP53" i="8" s="1"/>
  <c r="O53" i="8"/>
  <c r="F53" i="8"/>
  <c r="BG52" i="8"/>
  <c r="BF52" i="8"/>
  <c r="BE52" i="8"/>
  <c r="BD52" i="8"/>
  <c r="BC52" i="8"/>
  <c r="BB52" i="8"/>
  <c r="BA52" i="8"/>
  <c r="AZ52" i="8"/>
  <c r="AY52" i="8"/>
  <c r="AO52" i="8"/>
  <c r="AX52" i="8" s="1"/>
  <c r="AN52" i="8"/>
  <c r="AW52" i="8" s="1"/>
  <c r="AM52" i="8"/>
  <c r="AV52" i="8" s="1"/>
  <c r="AL52" i="8"/>
  <c r="AU52" i="8" s="1"/>
  <c r="AK52" i="8"/>
  <c r="AT52" i="8" s="1"/>
  <c r="AJ52" i="8"/>
  <c r="AS52" i="8" s="1"/>
  <c r="AI52" i="8"/>
  <c r="AR52" i="8" s="1"/>
  <c r="AH52" i="8"/>
  <c r="AQ52" i="8" s="1"/>
  <c r="AG52" i="8"/>
  <c r="AP52" i="8" s="1"/>
  <c r="O52" i="8"/>
  <c r="F52" i="8"/>
  <c r="G52" i="8" s="1"/>
  <c r="M52" i="8" s="1"/>
  <c r="BG51" i="8"/>
  <c r="BF51" i="8"/>
  <c r="BE51" i="8"/>
  <c r="BD51" i="8"/>
  <c r="BC51" i="8"/>
  <c r="BB51" i="8"/>
  <c r="BA51" i="8"/>
  <c r="AZ51" i="8"/>
  <c r="AY51" i="8"/>
  <c r="AO51" i="8"/>
  <c r="AX51" i="8" s="1"/>
  <c r="AN51" i="8"/>
  <c r="AW51" i="8" s="1"/>
  <c r="AM51" i="8"/>
  <c r="AV51" i="8" s="1"/>
  <c r="AL51" i="8"/>
  <c r="AU51" i="8" s="1"/>
  <c r="AK51" i="8"/>
  <c r="AT51" i="8" s="1"/>
  <c r="AJ51" i="8"/>
  <c r="AS51" i="8" s="1"/>
  <c r="AI51" i="8"/>
  <c r="AR51" i="8" s="1"/>
  <c r="AH51" i="8"/>
  <c r="AQ51" i="8" s="1"/>
  <c r="AG51" i="8"/>
  <c r="AP51" i="8" s="1"/>
  <c r="O51" i="8"/>
  <c r="F51" i="8"/>
  <c r="G51" i="8" s="1"/>
  <c r="M51" i="8" s="1"/>
  <c r="BG50" i="8"/>
  <c r="BF50" i="8"/>
  <c r="BE50" i="8"/>
  <c r="BD50" i="8"/>
  <c r="BC50" i="8"/>
  <c r="BB50" i="8"/>
  <c r="BA50" i="8"/>
  <c r="AZ50" i="8"/>
  <c r="AY50" i="8"/>
  <c r="AO50" i="8"/>
  <c r="AX50" i="8" s="1"/>
  <c r="AN50" i="8"/>
  <c r="AW50" i="8" s="1"/>
  <c r="AM50" i="8"/>
  <c r="AV50" i="8" s="1"/>
  <c r="AL50" i="8"/>
  <c r="AU50" i="8" s="1"/>
  <c r="AK50" i="8"/>
  <c r="AT50" i="8" s="1"/>
  <c r="AJ50" i="8"/>
  <c r="AS50" i="8" s="1"/>
  <c r="AI50" i="8"/>
  <c r="AR50" i="8" s="1"/>
  <c r="AH50" i="8"/>
  <c r="AQ50" i="8" s="1"/>
  <c r="AG50" i="8"/>
  <c r="AP50" i="8" s="1"/>
  <c r="O50" i="8"/>
  <c r="F50" i="8"/>
  <c r="L50" i="8" s="1"/>
  <c r="BG49" i="8"/>
  <c r="BF49" i="8"/>
  <c r="BE49" i="8"/>
  <c r="BD49" i="8"/>
  <c r="BC49" i="8"/>
  <c r="BB49" i="8"/>
  <c r="BA49" i="8"/>
  <c r="AZ49" i="8"/>
  <c r="AY49" i="8"/>
  <c r="AO49" i="8"/>
  <c r="AX49" i="8" s="1"/>
  <c r="AN49" i="8"/>
  <c r="AW49" i="8" s="1"/>
  <c r="AM49" i="8"/>
  <c r="AV49" i="8" s="1"/>
  <c r="AL49" i="8"/>
  <c r="AU49" i="8" s="1"/>
  <c r="AK49" i="8"/>
  <c r="AT49" i="8" s="1"/>
  <c r="AJ49" i="8"/>
  <c r="AS49" i="8" s="1"/>
  <c r="AI49" i="8"/>
  <c r="AR49" i="8" s="1"/>
  <c r="AH49" i="8"/>
  <c r="AQ49" i="8" s="1"/>
  <c r="AG49" i="8"/>
  <c r="AP49" i="8" s="1"/>
  <c r="O49" i="8"/>
  <c r="F49" i="8"/>
  <c r="BG48" i="8"/>
  <c r="BF48" i="8"/>
  <c r="BE48" i="8"/>
  <c r="BD48" i="8"/>
  <c r="BC48" i="8"/>
  <c r="BB48" i="8"/>
  <c r="BA48" i="8"/>
  <c r="AZ48" i="8"/>
  <c r="AY48" i="8"/>
  <c r="AO48" i="8"/>
  <c r="AX48" i="8" s="1"/>
  <c r="AN48" i="8"/>
  <c r="AW48" i="8" s="1"/>
  <c r="AM48" i="8"/>
  <c r="AV48" i="8" s="1"/>
  <c r="AL48" i="8"/>
  <c r="AU48" i="8" s="1"/>
  <c r="AK48" i="8"/>
  <c r="AT48" i="8" s="1"/>
  <c r="AJ48" i="8"/>
  <c r="AS48" i="8" s="1"/>
  <c r="AI48" i="8"/>
  <c r="AR48" i="8" s="1"/>
  <c r="AH48" i="8"/>
  <c r="AQ48" i="8" s="1"/>
  <c r="AG48" i="8"/>
  <c r="AP48" i="8" s="1"/>
  <c r="O48" i="8"/>
  <c r="F48" i="8"/>
  <c r="N48" i="8" s="1"/>
  <c r="BG47" i="8"/>
  <c r="BF47" i="8"/>
  <c r="BE47" i="8"/>
  <c r="BD47" i="8"/>
  <c r="BC47" i="8"/>
  <c r="BB47" i="8"/>
  <c r="BA47" i="8"/>
  <c r="AZ47" i="8"/>
  <c r="AY47" i="8"/>
  <c r="AO47" i="8"/>
  <c r="AX47" i="8" s="1"/>
  <c r="AN47" i="8"/>
  <c r="AW47" i="8" s="1"/>
  <c r="AM47" i="8"/>
  <c r="AV47" i="8" s="1"/>
  <c r="AL47" i="8"/>
  <c r="AU47" i="8" s="1"/>
  <c r="AK47" i="8"/>
  <c r="AT47" i="8" s="1"/>
  <c r="AJ47" i="8"/>
  <c r="AS47" i="8" s="1"/>
  <c r="AI47" i="8"/>
  <c r="AR47" i="8" s="1"/>
  <c r="AH47" i="8"/>
  <c r="AQ47" i="8" s="1"/>
  <c r="AG47" i="8"/>
  <c r="AP47" i="8" s="1"/>
  <c r="O47" i="8"/>
  <c r="F47" i="8"/>
  <c r="BG46" i="8"/>
  <c r="BF46" i="8"/>
  <c r="BE46" i="8"/>
  <c r="BD46" i="8"/>
  <c r="BC46" i="8"/>
  <c r="BB46" i="8"/>
  <c r="BA46" i="8"/>
  <c r="AZ46" i="8"/>
  <c r="AY46" i="8"/>
  <c r="AO46" i="8"/>
  <c r="AX46" i="8" s="1"/>
  <c r="AN46" i="8"/>
  <c r="AW46" i="8" s="1"/>
  <c r="AM46" i="8"/>
  <c r="AV46" i="8" s="1"/>
  <c r="AL46" i="8"/>
  <c r="AU46" i="8" s="1"/>
  <c r="AK46" i="8"/>
  <c r="AT46" i="8" s="1"/>
  <c r="AJ46" i="8"/>
  <c r="AS46" i="8" s="1"/>
  <c r="AI46" i="8"/>
  <c r="AR46" i="8" s="1"/>
  <c r="AH46" i="8"/>
  <c r="AQ46" i="8" s="1"/>
  <c r="AG46" i="8"/>
  <c r="AP46" i="8" s="1"/>
  <c r="O46" i="8"/>
  <c r="F46" i="8"/>
  <c r="N46" i="8" s="1"/>
  <c r="BG45" i="8"/>
  <c r="BF45" i="8"/>
  <c r="BE45" i="8"/>
  <c r="BD45" i="8"/>
  <c r="BC45" i="8"/>
  <c r="BB45" i="8"/>
  <c r="BA45" i="8"/>
  <c r="AZ45" i="8"/>
  <c r="AY45" i="8"/>
  <c r="AO45" i="8"/>
  <c r="AX45" i="8" s="1"/>
  <c r="AN45" i="8"/>
  <c r="AW45" i="8" s="1"/>
  <c r="AM45" i="8"/>
  <c r="AV45" i="8" s="1"/>
  <c r="AL45" i="8"/>
  <c r="AU45" i="8" s="1"/>
  <c r="AK45" i="8"/>
  <c r="AT45" i="8" s="1"/>
  <c r="AJ45" i="8"/>
  <c r="AS45" i="8" s="1"/>
  <c r="AI45" i="8"/>
  <c r="AR45" i="8" s="1"/>
  <c r="AH45" i="8"/>
  <c r="AQ45" i="8" s="1"/>
  <c r="AG45" i="8"/>
  <c r="AP45" i="8" s="1"/>
  <c r="O45" i="8"/>
  <c r="F45" i="8"/>
  <c r="N45" i="8" s="1"/>
  <c r="BG44" i="8"/>
  <c r="BF44" i="8"/>
  <c r="BE44" i="8"/>
  <c r="BD44" i="8"/>
  <c r="BC44" i="8"/>
  <c r="BB44" i="8"/>
  <c r="BA44" i="8"/>
  <c r="AZ44" i="8"/>
  <c r="AY44" i="8"/>
  <c r="AO44" i="8"/>
  <c r="AX44" i="8" s="1"/>
  <c r="AN44" i="8"/>
  <c r="AW44" i="8" s="1"/>
  <c r="AM44" i="8"/>
  <c r="AV44" i="8" s="1"/>
  <c r="AL44" i="8"/>
  <c r="AU44" i="8" s="1"/>
  <c r="AK44" i="8"/>
  <c r="AT44" i="8" s="1"/>
  <c r="AJ44" i="8"/>
  <c r="AS44" i="8" s="1"/>
  <c r="AI44" i="8"/>
  <c r="AR44" i="8" s="1"/>
  <c r="AH44" i="8"/>
  <c r="AQ44" i="8" s="1"/>
  <c r="AG44" i="8"/>
  <c r="AP44" i="8" s="1"/>
  <c r="O44" i="8"/>
  <c r="F44" i="8"/>
  <c r="L44" i="8" s="1"/>
  <c r="BG43" i="8"/>
  <c r="BF43" i="8"/>
  <c r="BE43" i="8"/>
  <c r="BD43" i="8"/>
  <c r="BC43" i="8"/>
  <c r="BB43" i="8"/>
  <c r="BA43" i="8"/>
  <c r="AZ43" i="8"/>
  <c r="AY43" i="8"/>
  <c r="AO43" i="8"/>
  <c r="AX43" i="8" s="1"/>
  <c r="AN43" i="8"/>
  <c r="AW43" i="8" s="1"/>
  <c r="AM43" i="8"/>
  <c r="AV43" i="8" s="1"/>
  <c r="AL43" i="8"/>
  <c r="AU43" i="8" s="1"/>
  <c r="AK43" i="8"/>
  <c r="AT43" i="8" s="1"/>
  <c r="AJ43" i="8"/>
  <c r="AS43" i="8" s="1"/>
  <c r="AI43" i="8"/>
  <c r="AR43" i="8" s="1"/>
  <c r="AH43" i="8"/>
  <c r="AQ43" i="8" s="1"/>
  <c r="AG43" i="8"/>
  <c r="AP43" i="8" s="1"/>
  <c r="O43" i="8"/>
  <c r="F43" i="8"/>
  <c r="BG42" i="8"/>
  <c r="BF42" i="8"/>
  <c r="BE42" i="8"/>
  <c r="BD42" i="8"/>
  <c r="BC42" i="8"/>
  <c r="BB42" i="8"/>
  <c r="BA42" i="8"/>
  <c r="AZ42" i="8"/>
  <c r="AY42" i="8"/>
  <c r="AO42" i="8"/>
  <c r="AX42" i="8" s="1"/>
  <c r="AN42" i="8"/>
  <c r="AW42" i="8" s="1"/>
  <c r="AM42" i="8"/>
  <c r="AV42" i="8" s="1"/>
  <c r="AL42" i="8"/>
  <c r="AU42" i="8" s="1"/>
  <c r="AK42" i="8"/>
  <c r="AT42" i="8" s="1"/>
  <c r="AJ42" i="8"/>
  <c r="AS42" i="8" s="1"/>
  <c r="AI42" i="8"/>
  <c r="AR42" i="8" s="1"/>
  <c r="AH42" i="8"/>
  <c r="AQ42" i="8" s="1"/>
  <c r="AG42" i="8"/>
  <c r="AP42" i="8" s="1"/>
  <c r="O42" i="8"/>
  <c r="F42" i="8"/>
  <c r="N42" i="8" s="1"/>
  <c r="BG41" i="8"/>
  <c r="BF41" i="8"/>
  <c r="BE41" i="8"/>
  <c r="BD41" i="8"/>
  <c r="BC41" i="8"/>
  <c r="BB41" i="8"/>
  <c r="BA41" i="8"/>
  <c r="AZ41" i="8"/>
  <c r="AY41" i="8"/>
  <c r="AO41" i="8"/>
  <c r="AX41" i="8" s="1"/>
  <c r="AN41" i="8"/>
  <c r="AW41" i="8" s="1"/>
  <c r="AM41" i="8"/>
  <c r="AV41" i="8" s="1"/>
  <c r="AL41" i="8"/>
  <c r="AU41" i="8" s="1"/>
  <c r="AK41" i="8"/>
  <c r="AT41" i="8" s="1"/>
  <c r="AJ41" i="8"/>
  <c r="AS41" i="8" s="1"/>
  <c r="AI41" i="8"/>
  <c r="AR41" i="8" s="1"/>
  <c r="AH41" i="8"/>
  <c r="AQ41" i="8" s="1"/>
  <c r="AG41" i="8"/>
  <c r="AP41" i="8" s="1"/>
  <c r="O41" i="8"/>
  <c r="F41" i="8"/>
  <c r="N41" i="8" s="1"/>
  <c r="BG40" i="8"/>
  <c r="BF40" i="8"/>
  <c r="BE40" i="8"/>
  <c r="BD40" i="8"/>
  <c r="BC40" i="8"/>
  <c r="BB40" i="8"/>
  <c r="BA40" i="8"/>
  <c r="AZ40" i="8"/>
  <c r="AY40" i="8"/>
  <c r="AO40" i="8"/>
  <c r="AX40" i="8" s="1"/>
  <c r="AN40" i="8"/>
  <c r="AW40" i="8" s="1"/>
  <c r="AM40" i="8"/>
  <c r="AV40" i="8" s="1"/>
  <c r="AL40" i="8"/>
  <c r="AU40" i="8" s="1"/>
  <c r="AK40" i="8"/>
  <c r="AT40" i="8" s="1"/>
  <c r="AJ40" i="8"/>
  <c r="AS40" i="8" s="1"/>
  <c r="AI40" i="8"/>
  <c r="AR40" i="8" s="1"/>
  <c r="AH40" i="8"/>
  <c r="AQ40" i="8" s="1"/>
  <c r="AG40" i="8"/>
  <c r="AP40" i="8" s="1"/>
  <c r="O40" i="8"/>
  <c r="F40" i="8"/>
  <c r="BG39" i="8"/>
  <c r="BF39" i="8"/>
  <c r="BE39" i="8"/>
  <c r="BD39" i="8"/>
  <c r="BC39" i="8"/>
  <c r="BB39" i="8"/>
  <c r="BA39" i="8"/>
  <c r="AZ39" i="8"/>
  <c r="AY39" i="8"/>
  <c r="AO39" i="8"/>
  <c r="AX39" i="8" s="1"/>
  <c r="AN39" i="8"/>
  <c r="AW39" i="8" s="1"/>
  <c r="AM39" i="8"/>
  <c r="AV39" i="8" s="1"/>
  <c r="AL39" i="8"/>
  <c r="AU39" i="8" s="1"/>
  <c r="AK39" i="8"/>
  <c r="AT39" i="8" s="1"/>
  <c r="AJ39" i="8"/>
  <c r="AS39" i="8" s="1"/>
  <c r="AI39" i="8"/>
  <c r="AR39" i="8" s="1"/>
  <c r="AH39" i="8"/>
  <c r="AQ39" i="8" s="1"/>
  <c r="AG39" i="8"/>
  <c r="AP39" i="8" s="1"/>
  <c r="O39" i="8"/>
  <c r="F39" i="8"/>
  <c r="BG38" i="8"/>
  <c r="BF38" i="8"/>
  <c r="BE38" i="8"/>
  <c r="BD38" i="8"/>
  <c r="BC38" i="8"/>
  <c r="BB38" i="8"/>
  <c r="BA38" i="8"/>
  <c r="AZ38" i="8"/>
  <c r="AY38" i="8"/>
  <c r="AO38" i="8"/>
  <c r="AX38" i="8" s="1"/>
  <c r="AN38" i="8"/>
  <c r="AW38" i="8" s="1"/>
  <c r="AM38" i="8"/>
  <c r="AV38" i="8" s="1"/>
  <c r="AL38" i="8"/>
  <c r="AU38" i="8" s="1"/>
  <c r="AK38" i="8"/>
  <c r="AT38" i="8" s="1"/>
  <c r="AJ38" i="8"/>
  <c r="AS38" i="8" s="1"/>
  <c r="AI38" i="8"/>
  <c r="AR38" i="8" s="1"/>
  <c r="AH38" i="8"/>
  <c r="AQ38" i="8" s="1"/>
  <c r="AG38" i="8"/>
  <c r="AP38" i="8" s="1"/>
  <c r="O38" i="8"/>
  <c r="F38" i="8"/>
  <c r="N38" i="8" s="1"/>
  <c r="BG37" i="8"/>
  <c r="BF37" i="8"/>
  <c r="BE37" i="8"/>
  <c r="BD37" i="8"/>
  <c r="BC37" i="8"/>
  <c r="BB37" i="8"/>
  <c r="BA37" i="8"/>
  <c r="AZ37" i="8"/>
  <c r="AY37" i="8"/>
  <c r="AO37" i="8"/>
  <c r="AX37" i="8" s="1"/>
  <c r="AN37" i="8"/>
  <c r="AW37" i="8" s="1"/>
  <c r="AM37" i="8"/>
  <c r="AV37" i="8" s="1"/>
  <c r="AL37" i="8"/>
  <c r="AU37" i="8" s="1"/>
  <c r="AK37" i="8"/>
  <c r="AT37" i="8" s="1"/>
  <c r="AJ37" i="8"/>
  <c r="AS37" i="8" s="1"/>
  <c r="AI37" i="8"/>
  <c r="AR37" i="8" s="1"/>
  <c r="AH37" i="8"/>
  <c r="AQ37" i="8" s="1"/>
  <c r="AG37" i="8"/>
  <c r="AP37" i="8" s="1"/>
  <c r="O37" i="8"/>
  <c r="F37" i="8"/>
  <c r="L37" i="8" s="1"/>
  <c r="BG36" i="8"/>
  <c r="BF36" i="8"/>
  <c r="BE36" i="8"/>
  <c r="BD36" i="8"/>
  <c r="BC36" i="8"/>
  <c r="BB36" i="8"/>
  <c r="BA36" i="8"/>
  <c r="AZ36" i="8"/>
  <c r="AY36" i="8"/>
  <c r="AO36" i="8"/>
  <c r="AX36" i="8" s="1"/>
  <c r="AN36" i="8"/>
  <c r="AW36" i="8" s="1"/>
  <c r="AM36" i="8"/>
  <c r="AV36" i="8" s="1"/>
  <c r="AL36" i="8"/>
  <c r="AU36" i="8" s="1"/>
  <c r="AK36" i="8"/>
  <c r="AT36" i="8" s="1"/>
  <c r="AJ36" i="8"/>
  <c r="AS36" i="8" s="1"/>
  <c r="AI36" i="8"/>
  <c r="AR36" i="8" s="1"/>
  <c r="AH36" i="8"/>
  <c r="AQ36" i="8" s="1"/>
  <c r="AG36" i="8"/>
  <c r="AP36" i="8" s="1"/>
  <c r="O36" i="8"/>
  <c r="F36" i="8"/>
  <c r="L36" i="8" s="1"/>
  <c r="BG35" i="8"/>
  <c r="BF35" i="8"/>
  <c r="BE35" i="8"/>
  <c r="BD35" i="8"/>
  <c r="BC35" i="8"/>
  <c r="BB35" i="8"/>
  <c r="BA35" i="8"/>
  <c r="AZ35" i="8"/>
  <c r="AY35" i="8"/>
  <c r="AO35" i="8"/>
  <c r="AX35" i="8" s="1"/>
  <c r="AN35" i="8"/>
  <c r="AW35" i="8" s="1"/>
  <c r="AM35" i="8"/>
  <c r="AV35" i="8" s="1"/>
  <c r="AL35" i="8"/>
  <c r="AU35" i="8" s="1"/>
  <c r="AK35" i="8"/>
  <c r="AT35" i="8" s="1"/>
  <c r="AJ35" i="8"/>
  <c r="AS35" i="8" s="1"/>
  <c r="AI35" i="8"/>
  <c r="AR35" i="8" s="1"/>
  <c r="AH35" i="8"/>
  <c r="AQ35" i="8" s="1"/>
  <c r="AG35" i="8"/>
  <c r="AP35" i="8" s="1"/>
  <c r="O35" i="8"/>
  <c r="F35" i="8"/>
  <c r="N35" i="8" s="1"/>
  <c r="BG34" i="8"/>
  <c r="BF34" i="8"/>
  <c r="BE34" i="8"/>
  <c r="BD34" i="8"/>
  <c r="BC34" i="8"/>
  <c r="BB34" i="8"/>
  <c r="BA34" i="8"/>
  <c r="AZ34" i="8"/>
  <c r="AY34" i="8"/>
  <c r="AO34" i="8"/>
  <c r="AX34" i="8" s="1"/>
  <c r="AN34" i="8"/>
  <c r="AW34" i="8" s="1"/>
  <c r="AM34" i="8"/>
  <c r="AV34" i="8" s="1"/>
  <c r="AL34" i="8"/>
  <c r="AU34" i="8" s="1"/>
  <c r="AK34" i="8"/>
  <c r="AT34" i="8" s="1"/>
  <c r="AJ34" i="8"/>
  <c r="AS34" i="8" s="1"/>
  <c r="AI34" i="8"/>
  <c r="AR34" i="8" s="1"/>
  <c r="AH34" i="8"/>
  <c r="AQ34" i="8" s="1"/>
  <c r="AG34" i="8"/>
  <c r="AP34" i="8" s="1"/>
  <c r="O34" i="8"/>
  <c r="F34" i="8"/>
  <c r="N34" i="8" s="1"/>
  <c r="BG33" i="8"/>
  <c r="BF33" i="8"/>
  <c r="BE33" i="8"/>
  <c r="BD33" i="8"/>
  <c r="BC33" i="8"/>
  <c r="BB33" i="8"/>
  <c r="BA33" i="8"/>
  <c r="AZ33" i="8"/>
  <c r="AY33" i="8"/>
  <c r="AO33" i="8"/>
  <c r="AX33" i="8" s="1"/>
  <c r="AN33" i="8"/>
  <c r="AW33" i="8" s="1"/>
  <c r="AM33" i="8"/>
  <c r="AV33" i="8" s="1"/>
  <c r="AL33" i="8"/>
  <c r="AU33" i="8" s="1"/>
  <c r="AK33" i="8"/>
  <c r="AT33" i="8" s="1"/>
  <c r="AJ33" i="8"/>
  <c r="AS33" i="8" s="1"/>
  <c r="AI33" i="8"/>
  <c r="AR33" i="8" s="1"/>
  <c r="AH33" i="8"/>
  <c r="AQ33" i="8" s="1"/>
  <c r="AG33" i="8"/>
  <c r="AP33" i="8" s="1"/>
  <c r="O33" i="8"/>
  <c r="F33" i="8"/>
  <c r="L33" i="8" s="1"/>
  <c r="BG32" i="8"/>
  <c r="BF32" i="8"/>
  <c r="BE32" i="8"/>
  <c r="BD32" i="8"/>
  <c r="BC32" i="8"/>
  <c r="BB32" i="8"/>
  <c r="BA32" i="8"/>
  <c r="AZ32" i="8"/>
  <c r="AY32" i="8"/>
  <c r="AO32" i="8"/>
  <c r="AX32" i="8" s="1"/>
  <c r="AN32" i="8"/>
  <c r="AW32" i="8" s="1"/>
  <c r="AM32" i="8"/>
  <c r="AV32" i="8" s="1"/>
  <c r="AL32" i="8"/>
  <c r="AU32" i="8" s="1"/>
  <c r="AK32" i="8"/>
  <c r="AT32" i="8" s="1"/>
  <c r="AJ32" i="8"/>
  <c r="AS32" i="8" s="1"/>
  <c r="AI32" i="8"/>
  <c r="AR32" i="8" s="1"/>
  <c r="AH32" i="8"/>
  <c r="AQ32" i="8" s="1"/>
  <c r="AG32" i="8"/>
  <c r="AP32" i="8" s="1"/>
  <c r="O32" i="8"/>
  <c r="F32" i="8"/>
  <c r="L32" i="8" s="1"/>
  <c r="P32" i="8" s="1"/>
  <c r="K33" i="8" s="1"/>
  <c r="BG31" i="8"/>
  <c r="BF31" i="8"/>
  <c r="BE31" i="8"/>
  <c r="BD31" i="8"/>
  <c r="BC31" i="8"/>
  <c r="BB31" i="8"/>
  <c r="BA31" i="8"/>
  <c r="AZ31" i="8"/>
  <c r="AY31" i="8"/>
  <c r="AO31" i="8"/>
  <c r="AX31" i="8" s="1"/>
  <c r="AN31" i="8"/>
  <c r="AW31" i="8" s="1"/>
  <c r="AM31" i="8"/>
  <c r="AV31" i="8" s="1"/>
  <c r="AL31" i="8"/>
  <c r="AU31" i="8" s="1"/>
  <c r="AK31" i="8"/>
  <c r="AT31" i="8" s="1"/>
  <c r="AJ31" i="8"/>
  <c r="AS31" i="8" s="1"/>
  <c r="AI31" i="8"/>
  <c r="AR31" i="8" s="1"/>
  <c r="AH31" i="8"/>
  <c r="AQ31" i="8" s="1"/>
  <c r="AG31" i="8"/>
  <c r="AP31" i="8" s="1"/>
  <c r="O31" i="8"/>
  <c r="F31" i="8"/>
  <c r="N31" i="8" s="1"/>
  <c r="BG30" i="8"/>
  <c r="BF30" i="8"/>
  <c r="BE30" i="8"/>
  <c r="BD30" i="8"/>
  <c r="BC30" i="8"/>
  <c r="BB30" i="8"/>
  <c r="BA30" i="8"/>
  <c r="AZ30" i="8"/>
  <c r="AY30" i="8"/>
  <c r="AO30" i="8"/>
  <c r="AX30" i="8" s="1"/>
  <c r="AN30" i="8"/>
  <c r="AW30" i="8" s="1"/>
  <c r="AM30" i="8"/>
  <c r="AV30" i="8" s="1"/>
  <c r="AL30" i="8"/>
  <c r="AU30" i="8" s="1"/>
  <c r="AK30" i="8"/>
  <c r="AT30" i="8" s="1"/>
  <c r="AJ30" i="8"/>
  <c r="AS30" i="8" s="1"/>
  <c r="AI30" i="8"/>
  <c r="AR30" i="8" s="1"/>
  <c r="AH30" i="8"/>
  <c r="AQ30" i="8" s="1"/>
  <c r="AG30" i="8"/>
  <c r="AP30" i="8" s="1"/>
  <c r="O30" i="8"/>
  <c r="F30" i="8"/>
  <c r="BG29" i="8"/>
  <c r="BF29" i="8"/>
  <c r="BE29" i="8"/>
  <c r="BD29" i="8"/>
  <c r="BC29" i="8"/>
  <c r="BB29" i="8"/>
  <c r="BA29" i="8"/>
  <c r="AZ29" i="8"/>
  <c r="AY29" i="8"/>
  <c r="AO29" i="8"/>
  <c r="AX29" i="8" s="1"/>
  <c r="AN29" i="8"/>
  <c r="AW29" i="8" s="1"/>
  <c r="AM29" i="8"/>
  <c r="AV29" i="8" s="1"/>
  <c r="AL29" i="8"/>
  <c r="AU29" i="8" s="1"/>
  <c r="AK29" i="8"/>
  <c r="AT29" i="8" s="1"/>
  <c r="AJ29" i="8"/>
  <c r="AS29" i="8" s="1"/>
  <c r="AI29" i="8"/>
  <c r="AR29" i="8" s="1"/>
  <c r="AH29" i="8"/>
  <c r="AQ29" i="8" s="1"/>
  <c r="AG29" i="8"/>
  <c r="AP29" i="8" s="1"/>
  <c r="O29" i="8"/>
  <c r="F29" i="8"/>
  <c r="BG28" i="8"/>
  <c r="BF28" i="8"/>
  <c r="BE28" i="8"/>
  <c r="BD28" i="8"/>
  <c r="BC28" i="8"/>
  <c r="BB28" i="8"/>
  <c r="BA28" i="8"/>
  <c r="AZ28" i="8"/>
  <c r="AY28" i="8"/>
  <c r="AO28" i="8"/>
  <c r="AX28" i="8" s="1"/>
  <c r="AN28" i="8"/>
  <c r="AW28" i="8" s="1"/>
  <c r="AM28" i="8"/>
  <c r="AV28" i="8" s="1"/>
  <c r="AL28" i="8"/>
  <c r="AU28" i="8" s="1"/>
  <c r="AK28" i="8"/>
  <c r="AT28" i="8" s="1"/>
  <c r="AJ28" i="8"/>
  <c r="AS28" i="8" s="1"/>
  <c r="AI28" i="8"/>
  <c r="AR28" i="8" s="1"/>
  <c r="AH28" i="8"/>
  <c r="AQ28" i="8" s="1"/>
  <c r="AG28" i="8"/>
  <c r="AP28" i="8" s="1"/>
  <c r="O28" i="8"/>
  <c r="F28" i="8"/>
  <c r="N28" i="8" s="1"/>
  <c r="BG27" i="8"/>
  <c r="BF27" i="8"/>
  <c r="BE27" i="8"/>
  <c r="BD27" i="8"/>
  <c r="BC27" i="8"/>
  <c r="BB27" i="8"/>
  <c r="BA27" i="8"/>
  <c r="AZ27" i="8"/>
  <c r="AY27" i="8"/>
  <c r="AO27" i="8"/>
  <c r="AX27" i="8" s="1"/>
  <c r="AN27" i="8"/>
  <c r="AW27" i="8" s="1"/>
  <c r="AM27" i="8"/>
  <c r="AV27" i="8" s="1"/>
  <c r="AL27" i="8"/>
  <c r="AU27" i="8" s="1"/>
  <c r="AK27" i="8"/>
  <c r="AT27" i="8" s="1"/>
  <c r="AJ27" i="8"/>
  <c r="AS27" i="8" s="1"/>
  <c r="AI27" i="8"/>
  <c r="AR27" i="8" s="1"/>
  <c r="AH27" i="8"/>
  <c r="AQ27" i="8" s="1"/>
  <c r="AG27" i="8"/>
  <c r="AP27" i="8" s="1"/>
  <c r="O27" i="8"/>
  <c r="F27" i="8"/>
  <c r="N27" i="8" s="1"/>
  <c r="BG26" i="8"/>
  <c r="BF26" i="8"/>
  <c r="BE26" i="8"/>
  <c r="BD26" i="8"/>
  <c r="BC26" i="8"/>
  <c r="BB26" i="8"/>
  <c r="BA26" i="8"/>
  <c r="AZ26" i="8"/>
  <c r="AY26" i="8"/>
  <c r="AO26" i="8"/>
  <c r="AX26" i="8" s="1"/>
  <c r="AN26" i="8"/>
  <c r="AW26" i="8" s="1"/>
  <c r="AM26" i="8"/>
  <c r="AV26" i="8" s="1"/>
  <c r="AL26" i="8"/>
  <c r="AU26" i="8" s="1"/>
  <c r="AK26" i="8"/>
  <c r="AT26" i="8" s="1"/>
  <c r="AJ26" i="8"/>
  <c r="AS26" i="8" s="1"/>
  <c r="AI26" i="8"/>
  <c r="AR26" i="8" s="1"/>
  <c r="AH26" i="8"/>
  <c r="AQ26" i="8" s="1"/>
  <c r="AG26" i="8"/>
  <c r="AP26" i="8" s="1"/>
  <c r="O26" i="8"/>
  <c r="F26" i="8"/>
  <c r="L26" i="8" s="1"/>
  <c r="BG25" i="8"/>
  <c r="BF25" i="8"/>
  <c r="BE25" i="8"/>
  <c r="BD25" i="8"/>
  <c r="BC25" i="8"/>
  <c r="BB25" i="8"/>
  <c r="BA25" i="8"/>
  <c r="AZ25" i="8"/>
  <c r="AY25" i="8"/>
  <c r="AO25" i="8"/>
  <c r="AX25" i="8" s="1"/>
  <c r="AN25" i="8"/>
  <c r="AW25" i="8" s="1"/>
  <c r="AM25" i="8"/>
  <c r="AV25" i="8" s="1"/>
  <c r="AL25" i="8"/>
  <c r="AU25" i="8" s="1"/>
  <c r="AK25" i="8"/>
  <c r="AT25" i="8" s="1"/>
  <c r="AJ25" i="8"/>
  <c r="AS25" i="8" s="1"/>
  <c r="AI25" i="8"/>
  <c r="AR25" i="8" s="1"/>
  <c r="AH25" i="8"/>
  <c r="AQ25" i="8" s="1"/>
  <c r="AG25" i="8"/>
  <c r="AP25" i="8" s="1"/>
  <c r="O25" i="8"/>
  <c r="F25" i="8"/>
  <c r="BG24" i="8"/>
  <c r="BF24" i="8"/>
  <c r="BE24" i="8"/>
  <c r="BD24" i="8"/>
  <c r="BC24" i="8"/>
  <c r="BB24" i="8"/>
  <c r="BA24" i="8"/>
  <c r="AZ24" i="8"/>
  <c r="AY24" i="8"/>
  <c r="AO24" i="8"/>
  <c r="AX24" i="8" s="1"/>
  <c r="AN24" i="8"/>
  <c r="AW24" i="8" s="1"/>
  <c r="AM24" i="8"/>
  <c r="AV24" i="8" s="1"/>
  <c r="AL24" i="8"/>
  <c r="AU24" i="8" s="1"/>
  <c r="AK24" i="8"/>
  <c r="AT24" i="8" s="1"/>
  <c r="AJ24" i="8"/>
  <c r="AS24" i="8" s="1"/>
  <c r="AI24" i="8"/>
  <c r="AR24" i="8" s="1"/>
  <c r="AH24" i="8"/>
  <c r="AQ24" i="8" s="1"/>
  <c r="AG24" i="8"/>
  <c r="AP24" i="8" s="1"/>
  <c r="O24" i="8"/>
  <c r="F24" i="8"/>
  <c r="N24" i="8" s="1"/>
  <c r="BG23" i="8"/>
  <c r="BF23" i="8"/>
  <c r="BE23" i="8"/>
  <c r="BD23" i="8"/>
  <c r="BC23" i="8"/>
  <c r="BB23" i="8"/>
  <c r="BA23" i="8"/>
  <c r="AZ23" i="8"/>
  <c r="AY23" i="8"/>
  <c r="AO23" i="8"/>
  <c r="AX23" i="8" s="1"/>
  <c r="AN23" i="8"/>
  <c r="AW23" i="8" s="1"/>
  <c r="AM23" i="8"/>
  <c r="AV23" i="8" s="1"/>
  <c r="AL23" i="8"/>
  <c r="AU23" i="8" s="1"/>
  <c r="AK23" i="8"/>
  <c r="AT23" i="8" s="1"/>
  <c r="AJ23" i="8"/>
  <c r="AS23" i="8" s="1"/>
  <c r="AI23" i="8"/>
  <c r="AR23" i="8" s="1"/>
  <c r="AH23" i="8"/>
  <c r="AQ23" i="8" s="1"/>
  <c r="AG23" i="8"/>
  <c r="AP23" i="8" s="1"/>
  <c r="O23" i="8"/>
  <c r="F23" i="8"/>
  <c r="L23" i="8" s="1"/>
  <c r="BG22" i="8"/>
  <c r="BF22" i="8"/>
  <c r="BE22" i="8"/>
  <c r="BD22" i="8"/>
  <c r="BC22" i="8"/>
  <c r="BB22" i="8"/>
  <c r="BA22" i="8"/>
  <c r="AZ22" i="8"/>
  <c r="AY22" i="8"/>
  <c r="AO22" i="8"/>
  <c r="AX22" i="8" s="1"/>
  <c r="AN22" i="8"/>
  <c r="AW22" i="8" s="1"/>
  <c r="AM22" i="8"/>
  <c r="AV22" i="8" s="1"/>
  <c r="AL22" i="8"/>
  <c r="AU22" i="8" s="1"/>
  <c r="AK22" i="8"/>
  <c r="AT22" i="8" s="1"/>
  <c r="AJ22" i="8"/>
  <c r="AS22" i="8" s="1"/>
  <c r="AI22" i="8"/>
  <c r="AR22" i="8" s="1"/>
  <c r="AH22" i="8"/>
  <c r="AQ22" i="8" s="1"/>
  <c r="AG22" i="8"/>
  <c r="AP22" i="8" s="1"/>
  <c r="O22" i="8"/>
  <c r="F22" i="8"/>
  <c r="BG21" i="8"/>
  <c r="BF21" i="8"/>
  <c r="BE21" i="8"/>
  <c r="BD21" i="8"/>
  <c r="BC21" i="8"/>
  <c r="BB21" i="8"/>
  <c r="BA21" i="8"/>
  <c r="AZ21" i="8"/>
  <c r="AY21" i="8"/>
  <c r="AO21" i="8"/>
  <c r="AX21" i="8" s="1"/>
  <c r="AN21" i="8"/>
  <c r="AW21" i="8" s="1"/>
  <c r="AM21" i="8"/>
  <c r="AV21" i="8" s="1"/>
  <c r="AL21" i="8"/>
  <c r="AU21" i="8" s="1"/>
  <c r="AK21" i="8"/>
  <c r="AT21" i="8" s="1"/>
  <c r="AJ21" i="8"/>
  <c r="AS21" i="8" s="1"/>
  <c r="AI21" i="8"/>
  <c r="AR21" i="8" s="1"/>
  <c r="AH21" i="8"/>
  <c r="AQ21" i="8" s="1"/>
  <c r="AG21" i="8"/>
  <c r="AP21" i="8" s="1"/>
  <c r="O21" i="8"/>
  <c r="F21" i="8"/>
  <c r="N21" i="8" s="1"/>
  <c r="BG20" i="8"/>
  <c r="BF20" i="8"/>
  <c r="BE20" i="8"/>
  <c r="BD20" i="8"/>
  <c r="BC20" i="8"/>
  <c r="BB20" i="8"/>
  <c r="BA20" i="8"/>
  <c r="AZ20" i="8"/>
  <c r="AY20" i="8"/>
  <c r="AO20" i="8"/>
  <c r="AX20" i="8" s="1"/>
  <c r="AN20" i="8"/>
  <c r="AW20" i="8" s="1"/>
  <c r="AM20" i="8"/>
  <c r="AV20" i="8" s="1"/>
  <c r="AL20" i="8"/>
  <c r="AU20" i="8" s="1"/>
  <c r="AK20" i="8"/>
  <c r="AT20" i="8" s="1"/>
  <c r="AJ20" i="8"/>
  <c r="AS20" i="8" s="1"/>
  <c r="AI20" i="8"/>
  <c r="AR20" i="8" s="1"/>
  <c r="AH20" i="8"/>
  <c r="AQ20" i="8" s="1"/>
  <c r="AG20" i="8"/>
  <c r="AP20" i="8" s="1"/>
  <c r="O20" i="8"/>
  <c r="F20" i="8"/>
  <c r="G20" i="8" s="1"/>
  <c r="M20" i="8" s="1"/>
  <c r="BG19" i="8"/>
  <c r="BF19" i="8"/>
  <c r="BE19" i="8"/>
  <c r="BD19" i="8"/>
  <c r="BC19" i="8"/>
  <c r="BB19" i="8"/>
  <c r="BA19" i="8"/>
  <c r="AZ19" i="8"/>
  <c r="AY19" i="8"/>
  <c r="AO19" i="8"/>
  <c r="AX19" i="8" s="1"/>
  <c r="AN19" i="8"/>
  <c r="AW19" i="8" s="1"/>
  <c r="AM19" i="8"/>
  <c r="AV19" i="8" s="1"/>
  <c r="AL19" i="8"/>
  <c r="AU19" i="8" s="1"/>
  <c r="AK19" i="8"/>
  <c r="AT19" i="8" s="1"/>
  <c r="AJ19" i="8"/>
  <c r="AS19" i="8" s="1"/>
  <c r="AI19" i="8"/>
  <c r="AR19" i="8" s="1"/>
  <c r="AH19" i="8"/>
  <c r="AQ19" i="8" s="1"/>
  <c r="AG19" i="8"/>
  <c r="AP19" i="8" s="1"/>
  <c r="O19" i="8"/>
  <c r="F19" i="8"/>
  <c r="L19" i="8" s="1"/>
  <c r="BG18" i="8"/>
  <c r="BF18" i="8"/>
  <c r="BE18" i="8"/>
  <c r="BD18" i="8"/>
  <c r="BC18" i="8"/>
  <c r="BB18" i="8"/>
  <c r="BA18" i="8"/>
  <c r="AZ18" i="8"/>
  <c r="AY18" i="8"/>
  <c r="AO18" i="8"/>
  <c r="AX18" i="8" s="1"/>
  <c r="AN18" i="8"/>
  <c r="AW18" i="8" s="1"/>
  <c r="AM18" i="8"/>
  <c r="AV18" i="8" s="1"/>
  <c r="AL18" i="8"/>
  <c r="AU18" i="8" s="1"/>
  <c r="AK18" i="8"/>
  <c r="AT18" i="8" s="1"/>
  <c r="AJ18" i="8"/>
  <c r="AS18" i="8" s="1"/>
  <c r="AI18" i="8"/>
  <c r="AR18" i="8" s="1"/>
  <c r="AH18" i="8"/>
  <c r="AQ18" i="8" s="1"/>
  <c r="AG18" i="8"/>
  <c r="AP18" i="8" s="1"/>
  <c r="O18" i="8"/>
  <c r="F18" i="8"/>
  <c r="L18" i="8" s="1"/>
  <c r="BG17" i="8"/>
  <c r="BF17" i="8"/>
  <c r="BE17" i="8"/>
  <c r="BD17" i="8"/>
  <c r="BC17" i="8"/>
  <c r="BB17" i="8"/>
  <c r="BA17" i="8"/>
  <c r="AZ17" i="8"/>
  <c r="AY17" i="8"/>
  <c r="AO17" i="8"/>
  <c r="AX17" i="8" s="1"/>
  <c r="AN17" i="8"/>
  <c r="AW17" i="8" s="1"/>
  <c r="AM17" i="8"/>
  <c r="AV17" i="8" s="1"/>
  <c r="AL17" i="8"/>
  <c r="AU17" i="8" s="1"/>
  <c r="AK17" i="8"/>
  <c r="AT17" i="8" s="1"/>
  <c r="AJ17" i="8"/>
  <c r="AS17" i="8" s="1"/>
  <c r="AI17" i="8"/>
  <c r="AR17" i="8" s="1"/>
  <c r="AH17" i="8"/>
  <c r="AQ17" i="8" s="1"/>
  <c r="AG17" i="8"/>
  <c r="AP17" i="8" s="1"/>
  <c r="O17" i="8"/>
  <c r="F17" i="8"/>
  <c r="N17" i="8" s="1"/>
  <c r="BG16" i="8"/>
  <c r="BF16" i="8"/>
  <c r="BE16" i="8"/>
  <c r="BD16" i="8"/>
  <c r="BC16" i="8"/>
  <c r="BB16" i="8"/>
  <c r="BA16" i="8"/>
  <c r="AZ16" i="8"/>
  <c r="AY16" i="8"/>
  <c r="AO16" i="8"/>
  <c r="AX16" i="8" s="1"/>
  <c r="AN16" i="8"/>
  <c r="AW16" i="8" s="1"/>
  <c r="AM16" i="8"/>
  <c r="AV16" i="8" s="1"/>
  <c r="AL16" i="8"/>
  <c r="AU16" i="8" s="1"/>
  <c r="AK16" i="8"/>
  <c r="AT16" i="8" s="1"/>
  <c r="AJ16" i="8"/>
  <c r="AS16" i="8" s="1"/>
  <c r="AI16" i="8"/>
  <c r="AR16" i="8" s="1"/>
  <c r="AH16" i="8"/>
  <c r="AQ16" i="8" s="1"/>
  <c r="AG16" i="8"/>
  <c r="AP16" i="8" s="1"/>
  <c r="O16" i="8"/>
  <c r="F16" i="8"/>
  <c r="BG15" i="8"/>
  <c r="BF15" i="8"/>
  <c r="BE15" i="8"/>
  <c r="BD15" i="8"/>
  <c r="BC15" i="8"/>
  <c r="BB15" i="8"/>
  <c r="BA15" i="8"/>
  <c r="AZ15" i="8"/>
  <c r="AY15" i="8"/>
  <c r="AO15" i="8"/>
  <c r="AX15" i="8" s="1"/>
  <c r="AN15" i="8"/>
  <c r="AW15" i="8" s="1"/>
  <c r="AM15" i="8"/>
  <c r="AV15" i="8" s="1"/>
  <c r="AL15" i="8"/>
  <c r="AU15" i="8" s="1"/>
  <c r="AK15" i="8"/>
  <c r="AT15" i="8" s="1"/>
  <c r="AJ15" i="8"/>
  <c r="AS15" i="8" s="1"/>
  <c r="AI15" i="8"/>
  <c r="AR15" i="8" s="1"/>
  <c r="AH15" i="8"/>
  <c r="AQ15" i="8" s="1"/>
  <c r="AG15" i="8"/>
  <c r="AP15" i="8" s="1"/>
  <c r="O15" i="8"/>
  <c r="F15" i="8"/>
  <c r="N15" i="8" s="1"/>
  <c r="BG14" i="8"/>
  <c r="BF14" i="8"/>
  <c r="BE14" i="8"/>
  <c r="BD14" i="8"/>
  <c r="BC14" i="8"/>
  <c r="BB14" i="8"/>
  <c r="BA14" i="8"/>
  <c r="AZ14" i="8"/>
  <c r="AY14" i="8"/>
  <c r="AO14" i="8"/>
  <c r="AX14" i="8" s="1"/>
  <c r="AN14" i="8"/>
  <c r="AW14" i="8" s="1"/>
  <c r="AM14" i="8"/>
  <c r="AV14" i="8" s="1"/>
  <c r="AL14" i="8"/>
  <c r="AU14" i="8" s="1"/>
  <c r="AK14" i="8"/>
  <c r="AT14" i="8" s="1"/>
  <c r="AJ14" i="8"/>
  <c r="AS14" i="8" s="1"/>
  <c r="AI14" i="8"/>
  <c r="AR14" i="8" s="1"/>
  <c r="AH14" i="8"/>
  <c r="AQ14" i="8" s="1"/>
  <c r="AG14" i="8"/>
  <c r="AP14" i="8" s="1"/>
  <c r="O14" i="8"/>
  <c r="F14" i="8"/>
  <c r="N14" i="8" s="1"/>
  <c r="BG13" i="8"/>
  <c r="BF13" i="8"/>
  <c r="BE13" i="8"/>
  <c r="BD13" i="8"/>
  <c r="BC13" i="8"/>
  <c r="BB13" i="8"/>
  <c r="BA13" i="8"/>
  <c r="AZ13" i="8"/>
  <c r="AY13" i="8"/>
  <c r="AO13" i="8"/>
  <c r="AX13" i="8" s="1"/>
  <c r="AN13" i="8"/>
  <c r="AW13" i="8" s="1"/>
  <c r="AM13" i="8"/>
  <c r="AV13" i="8" s="1"/>
  <c r="AL13" i="8"/>
  <c r="AU13" i="8" s="1"/>
  <c r="AK13" i="8"/>
  <c r="AT13" i="8" s="1"/>
  <c r="AJ13" i="8"/>
  <c r="AS13" i="8" s="1"/>
  <c r="AI13" i="8"/>
  <c r="AR13" i="8" s="1"/>
  <c r="AH13" i="8"/>
  <c r="AQ13" i="8" s="1"/>
  <c r="AG13" i="8"/>
  <c r="AP13" i="8" s="1"/>
  <c r="O13" i="8"/>
  <c r="F13" i="8"/>
  <c r="L13" i="8" s="1"/>
  <c r="BG12" i="8"/>
  <c r="BF12" i="8"/>
  <c r="BE12" i="8"/>
  <c r="BD12" i="8"/>
  <c r="BC12" i="8"/>
  <c r="BB12" i="8"/>
  <c r="BA12" i="8"/>
  <c r="AZ12" i="8"/>
  <c r="AY12" i="8"/>
  <c r="AO12" i="8"/>
  <c r="AX12" i="8" s="1"/>
  <c r="AN12" i="8"/>
  <c r="AW12" i="8" s="1"/>
  <c r="AM12" i="8"/>
  <c r="AV12" i="8" s="1"/>
  <c r="AL12" i="8"/>
  <c r="AU12" i="8" s="1"/>
  <c r="AK12" i="8"/>
  <c r="AT12" i="8" s="1"/>
  <c r="AJ12" i="8"/>
  <c r="AS12" i="8" s="1"/>
  <c r="AI12" i="8"/>
  <c r="AR12" i="8" s="1"/>
  <c r="AH12" i="8"/>
  <c r="AQ12" i="8" s="1"/>
  <c r="AG12" i="8"/>
  <c r="AP12" i="8" s="1"/>
  <c r="O12" i="8"/>
  <c r="F12" i="8"/>
  <c r="BG11" i="8"/>
  <c r="BF11" i="8"/>
  <c r="BE11" i="8"/>
  <c r="BD11" i="8"/>
  <c r="BC11" i="8"/>
  <c r="BB11" i="8"/>
  <c r="BA11" i="8"/>
  <c r="AZ11" i="8"/>
  <c r="AY11" i="8"/>
  <c r="AO11" i="8"/>
  <c r="AX11" i="8" s="1"/>
  <c r="AN11" i="8"/>
  <c r="AW11" i="8" s="1"/>
  <c r="AM11" i="8"/>
  <c r="AV11" i="8" s="1"/>
  <c r="AL11" i="8"/>
  <c r="AU11" i="8" s="1"/>
  <c r="AK11" i="8"/>
  <c r="AT11" i="8" s="1"/>
  <c r="AJ11" i="8"/>
  <c r="AS11" i="8" s="1"/>
  <c r="AI11" i="8"/>
  <c r="AR11" i="8" s="1"/>
  <c r="AH11" i="8"/>
  <c r="AQ11" i="8" s="1"/>
  <c r="AG11" i="8"/>
  <c r="AP11" i="8" s="1"/>
  <c r="O11" i="8"/>
  <c r="F11" i="8"/>
  <c r="L11" i="8" s="1"/>
  <c r="BG10" i="8"/>
  <c r="BF10" i="8"/>
  <c r="BE10" i="8"/>
  <c r="BD10" i="8"/>
  <c r="BC10" i="8"/>
  <c r="BB10" i="8"/>
  <c r="BA10" i="8"/>
  <c r="AZ10" i="8"/>
  <c r="AY10" i="8"/>
  <c r="AO10" i="8"/>
  <c r="AX10" i="8" s="1"/>
  <c r="AN10" i="8"/>
  <c r="AW10" i="8" s="1"/>
  <c r="AM10" i="8"/>
  <c r="AV10" i="8" s="1"/>
  <c r="AL10" i="8"/>
  <c r="AU10" i="8" s="1"/>
  <c r="AK10" i="8"/>
  <c r="AT10" i="8" s="1"/>
  <c r="AJ10" i="8"/>
  <c r="AS10" i="8" s="1"/>
  <c r="AI10" i="8"/>
  <c r="AR10" i="8" s="1"/>
  <c r="AH10" i="8"/>
  <c r="AQ10" i="8" s="1"/>
  <c r="AG10" i="8"/>
  <c r="AP10" i="8" s="1"/>
  <c r="O10" i="8"/>
  <c r="F10" i="8"/>
  <c r="N10" i="8" s="1"/>
  <c r="BG9" i="8"/>
  <c r="BF9" i="8"/>
  <c r="BE9" i="8"/>
  <c r="BD9" i="8"/>
  <c r="BC9" i="8"/>
  <c r="BB9" i="8"/>
  <c r="BA9" i="8"/>
  <c r="AZ9" i="8"/>
  <c r="AY9" i="8"/>
  <c r="AO9" i="8"/>
  <c r="AX9" i="8" s="1"/>
  <c r="AN9" i="8"/>
  <c r="AW9" i="8" s="1"/>
  <c r="AM9" i="8"/>
  <c r="AV9" i="8" s="1"/>
  <c r="AL9" i="8"/>
  <c r="AU9" i="8" s="1"/>
  <c r="AK9" i="8"/>
  <c r="AT9" i="8" s="1"/>
  <c r="AJ9" i="8"/>
  <c r="AS9" i="8" s="1"/>
  <c r="AI9" i="8"/>
  <c r="AR9" i="8" s="1"/>
  <c r="AH9" i="8"/>
  <c r="AQ9" i="8" s="1"/>
  <c r="AG9" i="8"/>
  <c r="AP9" i="8" s="1"/>
  <c r="O9" i="8"/>
  <c r="F9" i="8"/>
  <c r="N9" i="8" s="1"/>
  <c r="BG8" i="8"/>
  <c r="BF8" i="8"/>
  <c r="BE8" i="8"/>
  <c r="BD8" i="8"/>
  <c r="BC8" i="8"/>
  <c r="BB8" i="8"/>
  <c r="BA8" i="8"/>
  <c r="AZ8" i="8"/>
  <c r="AY8" i="8"/>
  <c r="AO8" i="8"/>
  <c r="AX8" i="8" s="1"/>
  <c r="AN8" i="8"/>
  <c r="AW8" i="8" s="1"/>
  <c r="AM8" i="8"/>
  <c r="AV8" i="8" s="1"/>
  <c r="AL8" i="8"/>
  <c r="AU8" i="8" s="1"/>
  <c r="AK8" i="8"/>
  <c r="AT8" i="8" s="1"/>
  <c r="AJ8" i="8"/>
  <c r="AS8" i="8" s="1"/>
  <c r="AI8" i="8"/>
  <c r="AR8" i="8" s="1"/>
  <c r="AH8" i="8"/>
  <c r="AQ8" i="8" s="1"/>
  <c r="AG8" i="8"/>
  <c r="AP8" i="8" s="1"/>
  <c r="O8" i="8"/>
  <c r="F8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I4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BG160" i="7"/>
  <c r="BF160" i="7"/>
  <c r="BE160" i="7"/>
  <c r="BD160" i="7"/>
  <c r="BC160" i="7"/>
  <c r="BB160" i="7"/>
  <c r="BA160" i="7"/>
  <c r="AZ160" i="7"/>
  <c r="AY160" i="7"/>
  <c r="AO160" i="7"/>
  <c r="AX160" i="7" s="1"/>
  <c r="AN160" i="7"/>
  <c r="AW160" i="7" s="1"/>
  <c r="AM160" i="7"/>
  <c r="AV160" i="7" s="1"/>
  <c r="AL160" i="7"/>
  <c r="AU160" i="7" s="1"/>
  <c r="AK160" i="7"/>
  <c r="AT160" i="7" s="1"/>
  <c r="AJ160" i="7"/>
  <c r="AS160" i="7" s="1"/>
  <c r="AI160" i="7"/>
  <c r="AR160" i="7" s="1"/>
  <c r="AH160" i="7"/>
  <c r="AQ160" i="7" s="1"/>
  <c r="AG160" i="7"/>
  <c r="AP160" i="7" s="1"/>
  <c r="BG159" i="7"/>
  <c r="BF159" i="7"/>
  <c r="BE159" i="7"/>
  <c r="BD159" i="7"/>
  <c r="BC159" i="7"/>
  <c r="BB159" i="7"/>
  <c r="BA159" i="7"/>
  <c r="AZ159" i="7"/>
  <c r="AY159" i="7"/>
  <c r="AO159" i="7"/>
  <c r="AX159" i="7" s="1"/>
  <c r="AN159" i="7"/>
  <c r="AW159" i="7" s="1"/>
  <c r="AM159" i="7"/>
  <c r="AV159" i="7" s="1"/>
  <c r="AL159" i="7"/>
  <c r="AU159" i="7" s="1"/>
  <c r="AK159" i="7"/>
  <c r="AT159" i="7" s="1"/>
  <c r="AJ159" i="7"/>
  <c r="AS159" i="7" s="1"/>
  <c r="AI159" i="7"/>
  <c r="AR159" i="7" s="1"/>
  <c r="AH159" i="7"/>
  <c r="AQ159" i="7" s="1"/>
  <c r="AG159" i="7"/>
  <c r="AP159" i="7" s="1"/>
  <c r="O159" i="7"/>
  <c r="F159" i="7"/>
  <c r="BG158" i="7"/>
  <c r="BF158" i="7"/>
  <c r="BE158" i="7"/>
  <c r="BD158" i="7"/>
  <c r="BC158" i="7"/>
  <c r="BB158" i="7"/>
  <c r="BA158" i="7"/>
  <c r="AZ158" i="7"/>
  <c r="AY158" i="7"/>
  <c r="AO158" i="7"/>
  <c r="AX158" i="7" s="1"/>
  <c r="AN158" i="7"/>
  <c r="AW158" i="7" s="1"/>
  <c r="AM158" i="7"/>
  <c r="AV158" i="7" s="1"/>
  <c r="AL158" i="7"/>
  <c r="AU158" i="7" s="1"/>
  <c r="AK158" i="7"/>
  <c r="AT158" i="7" s="1"/>
  <c r="AJ158" i="7"/>
  <c r="AS158" i="7" s="1"/>
  <c r="AI158" i="7"/>
  <c r="AR158" i="7" s="1"/>
  <c r="AH158" i="7"/>
  <c r="AQ158" i="7" s="1"/>
  <c r="AG158" i="7"/>
  <c r="AP158" i="7" s="1"/>
  <c r="O158" i="7"/>
  <c r="F158" i="7"/>
  <c r="BG157" i="7"/>
  <c r="BF157" i="7"/>
  <c r="BE157" i="7"/>
  <c r="BD157" i="7"/>
  <c r="BC157" i="7"/>
  <c r="BB157" i="7"/>
  <c r="BA157" i="7"/>
  <c r="AZ157" i="7"/>
  <c r="AY157" i="7"/>
  <c r="AO157" i="7"/>
  <c r="AX157" i="7" s="1"/>
  <c r="AN157" i="7"/>
  <c r="AW157" i="7" s="1"/>
  <c r="AM157" i="7"/>
  <c r="AV157" i="7" s="1"/>
  <c r="AL157" i="7"/>
  <c r="AU157" i="7" s="1"/>
  <c r="AK157" i="7"/>
  <c r="AT157" i="7" s="1"/>
  <c r="AJ157" i="7"/>
  <c r="AS157" i="7" s="1"/>
  <c r="AI157" i="7"/>
  <c r="AR157" i="7" s="1"/>
  <c r="AH157" i="7"/>
  <c r="AQ157" i="7" s="1"/>
  <c r="AG157" i="7"/>
  <c r="AP157" i="7" s="1"/>
  <c r="O157" i="7"/>
  <c r="F157" i="7"/>
  <c r="BG156" i="7"/>
  <c r="BF156" i="7"/>
  <c r="BE156" i="7"/>
  <c r="BD156" i="7"/>
  <c r="BC156" i="7"/>
  <c r="BB156" i="7"/>
  <c r="BA156" i="7"/>
  <c r="AZ156" i="7"/>
  <c r="AY156" i="7"/>
  <c r="AO156" i="7"/>
  <c r="AX156" i="7" s="1"/>
  <c r="AN156" i="7"/>
  <c r="AW156" i="7" s="1"/>
  <c r="AM156" i="7"/>
  <c r="AV156" i="7" s="1"/>
  <c r="AL156" i="7"/>
  <c r="AU156" i="7" s="1"/>
  <c r="AK156" i="7"/>
  <c r="AT156" i="7" s="1"/>
  <c r="AJ156" i="7"/>
  <c r="AS156" i="7" s="1"/>
  <c r="AI156" i="7"/>
  <c r="AR156" i="7" s="1"/>
  <c r="AH156" i="7"/>
  <c r="AQ156" i="7" s="1"/>
  <c r="AG156" i="7"/>
  <c r="AP156" i="7" s="1"/>
  <c r="O156" i="7"/>
  <c r="F156" i="7"/>
  <c r="L156" i="7" s="1"/>
  <c r="BG155" i="7"/>
  <c r="BF155" i="7"/>
  <c r="BE155" i="7"/>
  <c r="BD155" i="7"/>
  <c r="BC155" i="7"/>
  <c r="BB155" i="7"/>
  <c r="BA155" i="7"/>
  <c r="AZ155" i="7"/>
  <c r="AY155" i="7"/>
  <c r="AO155" i="7"/>
  <c r="AX155" i="7" s="1"/>
  <c r="AN155" i="7"/>
  <c r="AW155" i="7" s="1"/>
  <c r="AM155" i="7"/>
  <c r="AV155" i="7" s="1"/>
  <c r="AL155" i="7"/>
  <c r="AU155" i="7" s="1"/>
  <c r="AK155" i="7"/>
  <c r="AT155" i="7" s="1"/>
  <c r="AJ155" i="7"/>
  <c r="AS155" i="7" s="1"/>
  <c r="AI155" i="7"/>
  <c r="AR155" i="7" s="1"/>
  <c r="AH155" i="7"/>
  <c r="AQ155" i="7" s="1"/>
  <c r="AG155" i="7"/>
  <c r="AP155" i="7" s="1"/>
  <c r="O155" i="7"/>
  <c r="F155" i="7"/>
  <c r="N155" i="7" s="1"/>
  <c r="BG154" i="7"/>
  <c r="BF154" i="7"/>
  <c r="BE154" i="7"/>
  <c r="BD154" i="7"/>
  <c r="BC154" i="7"/>
  <c r="BB154" i="7"/>
  <c r="BA154" i="7"/>
  <c r="AZ154" i="7"/>
  <c r="AY154" i="7"/>
  <c r="AO154" i="7"/>
  <c r="AX154" i="7" s="1"/>
  <c r="AN154" i="7"/>
  <c r="AW154" i="7" s="1"/>
  <c r="AM154" i="7"/>
  <c r="AV154" i="7" s="1"/>
  <c r="AL154" i="7"/>
  <c r="AU154" i="7" s="1"/>
  <c r="AK154" i="7"/>
  <c r="AT154" i="7" s="1"/>
  <c r="AJ154" i="7"/>
  <c r="AS154" i="7" s="1"/>
  <c r="AI154" i="7"/>
  <c r="AR154" i="7" s="1"/>
  <c r="AH154" i="7"/>
  <c r="AQ154" i="7" s="1"/>
  <c r="AG154" i="7"/>
  <c r="AP154" i="7" s="1"/>
  <c r="O154" i="7"/>
  <c r="F154" i="7"/>
  <c r="N154" i="7" s="1"/>
  <c r="BG153" i="7"/>
  <c r="BF153" i="7"/>
  <c r="BE153" i="7"/>
  <c r="BD153" i="7"/>
  <c r="BC153" i="7"/>
  <c r="BB153" i="7"/>
  <c r="BA153" i="7"/>
  <c r="AZ153" i="7"/>
  <c r="AY153" i="7"/>
  <c r="AO153" i="7"/>
  <c r="AX153" i="7" s="1"/>
  <c r="AN153" i="7"/>
  <c r="AW153" i="7" s="1"/>
  <c r="AM153" i="7"/>
  <c r="AV153" i="7" s="1"/>
  <c r="AL153" i="7"/>
  <c r="AU153" i="7" s="1"/>
  <c r="AK153" i="7"/>
  <c r="AT153" i="7" s="1"/>
  <c r="AJ153" i="7"/>
  <c r="AS153" i="7" s="1"/>
  <c r="AI153" i="7"/>
  <c r="AR153" i="7" s="1"/>
  <c r="AH153" i="7"/>
  <c r="AQ153" i="7" s="1"/>
  <c r="AG153" i="7"/>
  <c r="AP153" i="7" s="1"/>
  <c r="O153" i="7"/>
  <c r="N153" i="7"/>
  <c r="F153" i="7"/>
  <c r="L153" i="7" s="1"/>
  <c r="BG152" i="7"/>
  <c r="BF152" i="7"/>
  <c r="BE152" i="7"/>
  <c r="BD152" i="7"/>
  <c r="BC152" i="7"/>
  <c r="BB152" i="7"/>
  <c r="BA152" i="7"/>
  <c r="AZ152" i="7"/>
  <c r="AY152" i="7"/>
  <c r="AO152" i="7"/>
  <c r="AX152" i="7" s="1"/>
  <c r="AN152" i="7"/>
  <c r="AW152" i="7" s="1"/>
  <c r="AM152" i="7"/>
  <c r="AV152" i="7" s="1"/>
  <c r="AL152" i="7"/>
  <c r="AU152" i="7" s="1"/>
  <c r="AK152" i="7"/>
  <c r="AT152" i="7" s="1"/>
  <c r="AJ152" i="7"/>
  <c r="AS152" i="7" s="1"/>
  <c r="AI152" i="7"/>
  <c r="AR152" i="7" s="1"/>
  <c r="AH152" i="7"/>
  <c r="AQ152" i="7" s="1"/>
  <c r="AG152" i="7"/>
  <c r="AP152" i="7" s="1"/>
  <c r="O152" i="7"/>
  <c r="F152" i="7"/>
  <c r="L152" i="7" s="1"/>
  <c r="P152" i="7" s="1"/>
  <c r="K153" i="7" s="1"/>
  <c r="BG151" i="7"/>
  <c r="BF151" i="7"/>
  <c r="BE151" i="7"/>
  <c r="BD151" i="7"/>
  <c r="BC151" i="7"/>
  <c r="BB151" i="7"/>
  <c r="BA151" i="7"/>
  <c r="AZ151" i="7"/>
  <c r="AY151" i="7"/>
  <c r="AO151" i="7"/>
  <c r="AX151" i="7" s="1"/>
  <c r="AN151" i="7"/>
  <c r="AW151" i="7" s="1"/>
  <c r="AM151" i="7"/>
  <c r="AV151" i="7" s="1"/>
  <c r="AL151" i="7"/>
  <c r="AU151" i="7" s="1"/>
  <c r="AK151" i="7"/>
  <c r="AT151" i="7" s="1"/>
  <c r="AJ151" i="7"/>
  <c r="AS151" i="7" s="1"/>
  <c r="AI151" i="7"/>
  <c r="AR151" i="7" s="1"/>
  <c r="AH151" i="7"/>
  <c r="AQ151" i="7" s="1"/>
  <c r="AG151" i="7"/>
  <c r="AP151" i="7" s="1"/>
  <c r="O151" i="7"/>
  <c r="F151" i="7"/>
  <c r="BG150" i="7"/>
  <c r="BF150" i="7"/>
  <c r="BE150" i="7"/>
  <c r="BD150" i="7"/>
  <c r="BC150" i="7"/>
  <c r="BB150" i="7"/>
  <c r="BA150" i="7"/>
  <c r="AZ150" i="7"/>
  <c r="AY150" i="7"/>
  <c r="AO150" i="7"/>
  <c r="AX150" i="7" s="1"/>
  <c r="AN150" i="7"/>
  <c r="AW150" i="7" s="1"/>
  <c r="AM150" i="7"/>
  <c r="AV150" i="7" s="1"/>
  <c r="AL150" i="7"/>
  <c r="AU150" i="7" s="1"/>
  <c r="AK150" i="7"/>
  <c r="AT150" i="7" s="1"/>
  <c r="AJ150" i="7"/>
  <c r="AS150" i="7" s="1"/>
  <c r="AI150" i="7"/>
  <c r="AR150" i="7" s="1"/>
  <c r="AH150" i="7"/>
  <c r="AQ150" i="7" s="1"/>
  <c r="AG150" i="7"/>
  <c r="AP150" i="7" s="1"/>
  <c r="O150" i="7"/>
  <c r="F150" i="7"/>
  <c r="L150" i="7" s="1"/>
  <c r="BG149" i="7"/>
  <c r="BF149" i="7"/>
  <c r="BE149" i="7"/>
  <c r="BD149" i="7"/>
  <c r="BC149" i="7"/>
  <c r="BB149" i="7"/>
  <c r="BA149" i="7"/>
  <c r="AZ149" i="7"/>
  <c r="AY149" i="7"/>
  <c r="AO149" i="7"/>
  <c r="AX149" i="7" s="1"/>
  <c r="AN149" i="7"/>
  <c r="AW149" i="7" s="1"/>
  <c r="AM149" i="7"/>
  <c r="AV149" i="7" s="1"/>
  <c r="AL149" i="7"/>
  <c r="AU149" i="7" s="1"/>
  <c r="AK149" i="7"/>
  <c r="AT149" i="7" s="1"/>
  <c r="AJ149" i="7"/>
  <c r="AS149" i="7" s="1"/>
  <c r="AI149" i="7"/>
  <c r="AR149" i="7" s="1"/>
  <c r="AH149" i="7"/>
  <c r="AQ149" i="7" s="1"/>
  <c r="AG149" i="7"/>
  <c r="AP149" i="7" s="1"/>
  <c r="O149" i="7"/>
  <c r="F149" i="7"/>
  <c r="BG148" i="7"/>
  <c r="BF148" i="7"/>
  <c r="BE148" i="7"/>
  <c r="BD148" i="7"/>
  <c r="BC148" i="7"/>
  <c r="BB148" i="7"/>
  <c r="BA148" i="7"/>
  <c r="AZ148" i="7"/>
  <c r="AY148" i="7"/>
  <c r="AO148" i="7"/>
  <c r="AX148" i="7" s="1"/>
  <c r="AN148" i="7"/>
  <c r="AW148" i="7" s="1"/>
  <c r="AM148" i="7"/>
  <c r="AV148" i="7" s="1"/>
  <c r="AL148" i="7"/>
  <c r="AU148" i="7" s="1"/>
  <c r="AK148" i="7"/>
  <c r="AT148" i="7" s="1"/>
  <c r="AJ148" i="7"/>
  <c r="AS148" i="7" s="1"/>
  <c r="AI148" i="7"/>
  <c r="AR148" i="7" s="1"/>
  <c r="AH148" i="7"/>
  <c r="AQ148" i="7" s="1"/>
  <c r="AG148" i="7"/>
  <c r="AP148" i="7" s="1"/>
  <c r="O148" i="7"/>
  <c r="F148" i="7"/>
  <c r="BG147" i="7"/>
  <c r="BF147" i="7"/>
  <c r="BE147" i="7"/>
  <c r="BD147" i="7"/>
  <c r="BC147" i="7"/>
  <c r="BB147" i="7"/>
  <c r="BA147" i="7"/>
  <c r="AZ147" i="7"/>
  <c r="AY147" i="7"/>
  <c r="AO147" i="7"/>
  <c r="AX147" i="7" s="1"/>
  <c r="AN147" i="7"/>
  <c r="AW147" i="7" s="1"/>
  <c r="AM147" i="7"/>
  <c r="AV147" i="7" s="1"/>
  <c r="AL147" i="7"/>
  <c r="AU147" i="7" s="1"/>
  <c r="AK147" i="7"/>
  <c r="AT147" i="7" s="1"/>
  <c r="AJ147" i="7"/>
  <c r="AS147" i="7" s="1"/>
  <c r="AI147" i="7"/>
  <c r="AR147" i="7" s="1"/>
  <c r="AH147" i="7"/>
  <c r="AQ147" i="7" s="1"/>
  <c r="AG147" i="7"/>
  <c r="AP147" i="7" s="1"/>
  <c r="O147" i="7"/>
  <c r="F147" i="7"/>
  <c r="BG146" i="7"/>
  <c r="BF146" i="7"/>
  <c r="BE146" i="7"/>
  <c r="BD146" i="7"/>
  <c r="BC146" i="7"/>
  <c r="BB146" i="7"/>
  <c r="BA146" i="7"/>
  <c r="AZ146" i="7"/>
  <c r="AY146" i="7"/>
  <c r="AO146" i="7"/>
  <c r="AX146" i="7" s="1"/>
  <c r="AN146" i="7"/>
  <c r="AW146" i="7" s="1"/>
  <c r="AM146" i="7"/>
  <c r="AV146" i="7" s="1"/>
  <c r="AL146" i="7"/>
  <c r="AU146" i="7" s="1"/>
  <c r="AK146" i="7"/>
  <c r="AT146" i="7" s="1"/>
  <c r="AJ146" i="7"/>
  <c r="AS146" i="7" s="1"/>
  <c r="AI146" i="7"/>
  <c r="AR146" i="7" s="1"/>
  <c r="AH146" i="7"/>
  <c r="AQ146" i="7" s="1"/>
  <c r="AG146" i="7"/>
  <c r="AP146" i="7" s="1"/>
  <c r="O146" i="7"/>
  <c r="F146" i="7"/>
  <c r="BG145" i="7"/>
  <c r="BF145" i="7"/>
  <c r="BE145" i="7"/>
  <c r="BD145" i="7"/>
  <c r="BC145" i="7"/>
  <c r="BB145" i="7"/>
  <c r="BA145" i="7"/>
  <c r="AZ145" i="7"/>
  <c r="AY145" i="7"/>
  <c r="AO145" i="7"/>
  <c r="AX145" i="7" s="1"/>
  <c r="AN145" i="7"/>
  <c r="AW145" i="7" s="1"/>
  <c r="AM145" i="7"/>
  <c r="AV145" i="7" s="1"/>
  <c r="AL145" i="7"/>
  <c r="AU145" i="7" s="1"/>
  <c r="AK145" i="7"/>
  <c r="AT145" i="7" s="1"/>
  <c r="AJ145" i="7"/>
  <c r="AS145" i="7" s="1"/>
  <c r="AI145" i="7"/>
  <c r="AR145" i="7" s="1"/>
  <c r="AH145" i="7"/>
  <c r="AQ145" i="7" s="1"/>
  <c r="AG145" i="7"/>
  <c r="AP145" i="7" s="1"/>
  <c r="O145" i="7"/>
  <c r="F145" i="7"/>
  <c r="L145" i="7" s="1"/>
  <c r="BG144" i="7"/>
  <c r="BF144" i="7"/>
  <c r="BE144" i="7"/>
  <c r="BD144" i="7"/>
  <c r="BC144" i="7"/>
  <c r="BB144" i="7"/>
  <c r="BA144" i="7"/>
  <c r="AZ144" i="7"/>
  <c r="AY144" i="7"/>
  <c r="AO144" i="7"/>
  <c r="AX144" i="7" s="1"/>
  <c r="AN144" i="7"/>
  <c r="AW144" i="7" s="1"/>
  <c r="AM144" i="7"/>
  <c r="AV144" i="7" s="1"/>
  <c r="AL144" i="7"/>
  <c r="AU144" i="7" s="1"/>
  <c r="AK144" i="7"/>
  <c r="AT144" i="7" s="1"/>
  <c r="AJ144" i="7"/>
  <c r="AS144" i="7" s="1"/>
  <c r="AI144" i="7"/>
  <c r="AR144" i="7" s="1"/>
  <c r="AH144" i="7"/>
  <c r="AQ144" i="7" s="1"/>
  <c r="AG144" i="7"/>
  <c r="AP144" i="7" s="1"/>
  <c r="O144" i="7"/>
  <c r="F144" i="7"/>
  <c r="BG143" i="7"/>
  <c r="BF143" i="7"/>
  <c r="BE143" i="7"/>
  <c r="BD143" i="7"/>
  <c r="BC143" i="7"/>
  <c r="BB143" i="7"/>
  <c r="BA143" i="7"/>
  <c r="AZ143" i="7"/>
  <c r="AY143" i="7"/>
  <c r="AO143" i="7"/>
  <c r="AX143" i="7" s="1"/>
  <c r="AN143" i="7"/>
  <c r="AW143" i="7" s="1"/>
  <c r="AM143" i="7"/>
  <c r="AV143" i="7" s="1"/>
  <c r="AL143" i="7"/>
  <c r="AU143" i="7" s="1"/>
  <c r="AK143" i="7"/>
  <c r="AT143" i="7" s="1"/>
  <c r="AJ143" i="7"/>
  <c r="AS143" i="7" s="1"/>
  <c r="AI143" i="7"/>
  <c r="AR143" i="7" s="1"/>
  <c r="AH143" i="7"/>
  <c r="AQ143" i="7" s="1"/>
  <c r="AG143" i="7"/>
  <c r="AP143" i="7" s="1"/>
  <c r="O143" i="7"/>
  <c r="F143" i="7"/>
  <c r="BG142" i="7"/>
  <c r="BF142" i="7"/>
  <c r="BE142" i="7"/>
  <c r="BD142" i="7"/>
  <c r="BC142" i="7"/>
  <c r="BB142" i="7"/>
  <c r="BA142" i="7"/>
  <c r="AZ142" i="7"/>
  <c r="AY142" i="7"/>
  <c r="AO142" i="7"/>
  <c r="AX142" i="7" s="1"/>
  <c r="AN142" i="7"/>
  <c r="AW142" i="7" s="1"/>
  <c r="AM142" i="7"/>
  <c r="AV142" i="7" s="1"/>
  <c r="AL142" i="7"/>
  <c r="AU142" i="7" s="1"/>
  <c r="AK142" i="7"/>
  <c r="AT142" i="7" s="1"/>
  <c r="AJ142" i="7"/>
  <c r="AS142" i="7" s="1"/>
  <c r="AI142" i="7"/>
  <c r="AR142" i="7" s="1"/>
  <c r="AH142" i="7"/>
  <c r="AQ142" i="7" s="1"/>
  <c r="AG142" i="7"/>
  <c r="AP142" i="7" s="1"/>
  <c r="O142" i="7"/>
  <c r="F142" i="7"/>
  <c r="L142" i="7" s="1"/>
  <c r="BG141" i="7"/>
  <c r="BF141" i="7"/>
  <c r="BE141" i="7"/>
  <c r="BD141" i="7"/>
  <c r="BC141" i="7"/>
  <c r="BB141" i="7"/>
  <c r="BA141" i="7"/>
  <c r="AZ141" i="7"/>
  <c r="AY141" i="7"/>
  <c r="AO141" i="7"/>
  <c r="AX141" i="7" s="1"/>
  <c r="AN141" i="7"/>
  <c r="AW141" i="7" s="1"/>
  <c r="AM141" i="7"/>
  <c r="AV141" i="7" s="1"/>
  <c r="AL141" i="7"/>
  <c r="AU141" i="7" s="1"/>
  <c r="AK141" i="7"/>
  <c r="AT141" i="7" s="1"/>
  <c r="AJ141" i="7"/>
  <c r="AS141" i="7" s="1"/>
  <c r="AI141" i="7"/>
  <c r="AR141" i="7" s="1"/>
  <c r="AH141" i="7"/>
  <c r="AQ141" i="7" s="1"/>
  <c r="AG141" i="7"/>
  <c r="AP141" i="7" s="1"/>
  <c r="O141" i="7"/>
  <c r="F141" i="7"/>
  <c r="BG140" i="7"/>
  <c r="BF140" i="7"/>
  <c r="BE140" i="7"/>
  <c r="BD140" i="7"/>
  <c r="BC140" i="7"/>
  <c r="BB140" i="7"/>
  <c r="BA140" i="7"/>
  <c r="AZ140" i="7"/>
  <c r="AY140" i="7"/>
  <c r="AO140" i="7"/>
  <c r="AX140" i="7" s="1"/>
  <c r="AN140" i="7"/>
  <c r="AW140" i="7" s="1"/>
  <c r="AM140" i="7"/>
  <c r="AV140" i="7" s="1"/>
  <c r="AL140" i="7"/>
  <c r="AU140" i="7" s="1"/>
  <c r="AK140" i="7"/>
  <c r="AT140" i="7" s="1"/>
  <c r="AJ140" i="7"/>
  <c r="AS140" i="7" s="1"/>
  <c r="AI140" i="7"/>
  <c r="AR140" i="7" s="1"/>
  <c r="AH140" i="7"/>
  <c r="AQ140" i="7" s="1"/>
  <c r="AG140" i="7"/>
  <c r="AP140" i="7" s="1"/>
  <c r="O140" i="7"/>
  <c r="F140" i="7"/>
  <c r="BG139" i="7"/>
  <c r="BF139" i="7"/>
  <c r="BE139" i="7"/>
  <c r="BD139" i="7"/>
  <c r="BC139" i="7"/>
  <c r="BB139" i="7"/>
  <c r="BA139" i="7"/>
  <c r="AZ139" i="7"/>
  <c r="AY139" i="7"/>
  <c r="AO139" i="7"/>
  <c r="AX139" i="7" s="1"/>
  <c r="AN139" i="7"/>
  <c r="AW139" i="7" s="1"/>
  <c r="AM139" i="7"/>
  <c r="AV139" i="7" s="1"/>
  <c r="AL139" i="7"/>
  <c r="AU139" i="7" s="1"/>
  <c r="AK139" i="7"/>
  <c r="AT139" i="7" s="1"/>
  <c r="AJ139" i="7"/>
  <c r="AS139" i="7" s="1"/>
  <c r="AI139" i="7"/>
  <c r="AR139" i="7" s="1"/>
  <c r="AH139" i="7"/>
  <c r="AQ139" i="7" s="1"/>
  <c r="AG139" i="7"/>
  <c r="AP139" i="7" s="1"/>
  <c r="O139" i="7"/>
  <c r="F139" i="7"/>
  <c r="BG138" i="7"/>
  <c r="BF138" i="7"/>
  <c r="BE138" i="7"/>
  <c r="BD138" i="7"/>
  <c r="BC138" i="7"/>
  <c r="BB138" i="7"/>
  <c r="BA138" i="7"/>
  <c r="AZ138" i="7"/>
  <c r="AY138" i="7"/>
  <c r="AO138" i="7"/>
  <c r="AX138" i="7" s="1"/>
  <c r="AN138" i="7"/>
  <c r="AW138" i="7" s="1"/>
  <c r="AM138" i="7"/>
  <c r="AV138" i="7" s="1"/>
  <c r="AL138" i="7"/>
  <c r="AU138" i="7" s="1"/>
  <c r="AK138" i="7"/>
  <c r="AT138" i="7" s="1"/>
  <c r="AJ138" i="7"/>
  <c r="AS138" i="7" s="1"/>
  <c r="AI138" i="7"/>
  <c r="AR138" i="7" s="1"/>
  <c r="AH138" i="7"/>
  <c r="AQ138" i="7" s="1"/>
  <c r="AG138" i="7"/>
  <c r="AP138" i="7" s="1"/>
  <c r="O138" i="7"/>
  <c r="F138" i="7"/>
  <c r="L138" i="7" s="1"/>
  <c r="BG137" i="7"/>
  <c r="BF137" i="7"/>
  <c r="BE137" i="7"/>
  <c r="BD137" i="7"/>
  <c r="BC137" i="7"/>
  <c r="BB137" i="7"/>
  <c r="BA137" i="7"/>
  <c r="AZ137" i="7"/>
  <c r="AY137" i="7"/>
  <c r="AO137" i="7"/>
  <c r="AX137" i="7" s="1"/>
  <c r="AN137" i="7"/>
  <c r="AW137" i="7" s="1"/>
  <c r="AM137" i="7"/>
  <c r="AV137" i="7" s="1"/>
  <c r="AL137" i="7"/>
  <c r="AU137" i="7" s="1"/>
  <c r="AK137" i="7"/>
  <c r="AT137" i="7" s="1"/>
  <c r="AJ137" i="7"/>
  <c r="AS137" i="7" s="1"/>
  <c r="AI137" i="7"/>
  <c r="AR137" i="7" s="1"/>
  <c r="AH137" i="7"/>
  <c r="AQ137" i="7" s="1"/>
  <c r="AG137" i="7"/>
  <c r="AP137" i="7" s="1"/>
  <c r="O137" i="7"/>
  <c r="F137" i="7"/>
  <c r="BG136" i="7"/>
  <c r="BF136" i="7"/>
  <c r="BE136" i="7"/>
  <c r="BD136" i="7"/>
  <c r="BC136" i="7"/>
  <c r="BB136" i="7"/>
  <c r="BA136" i="7"/>
  <c r="AZ136" i="7"/>
  <c r="AY136" i="7"/>
  <c r="AO136" i="7"/>
  <c r="AX136" i="7" s="1"/>
  <c r="AN136" i="7"/>
  <c r="AW136" i="7" s="1"/>
  <c r="AM136" i="7"/>
  <c r="AV136" i="7" s="1"/>
  <c r="AL136" i="7"/>
  <c r="AU136" i="7" s="1"/>
  <c r="AK136" i="7"/>
  <c r="AT136" i="7" s="1"/>
  <c r="AJ136" i="7"/>
  <c r="AS136" i="7" s="1"/>
  <c r="AI136" i="7"/>
  <c r="AR136" i="7" s="1"/>
  <c r="AH136" i="7"/>
  <c r="AQ136" i="7" s="1"/>
  <c r="AG136" i="7"/>
  <c r="AP136" i="7" s="1"/>
  <c r="O136" i="7"/>
  <c r="F136" i="7"/>
  <c r="N136" i="7" s="1"/>
  <c r="BG135" i="7"/>
  <c r="BF135" i="7"/>
  <c r="BE135" i="7"/>
  <c r="BD135" i="7"/>
  <c r="BC135" i="7"/>
  <c r="BB135" i="7"/>
  <c r="BA135" i="7"/>
  <c r="AZ135" i="7"/>
  <c r="AY135" i="7"/>
  <c r="AR135" i="7"/>
  <c r="AO135" i="7"/>
  <c r="AX135" i="7" s="1"/>
  <c r="AN135" i="7"/>
  <c r="AW135" i="7" s="1"/>
  <c r="AM135" i="7"/>
  <c r="AV135" i="7" s="1"/>
  <c r="AL135" i="7"/>
  <c r="AU135" i="7" s="1"/>
  <c r="AK135" i="7"/>
  <c r="AT135" i="7" s="1"/>
  <c r="AJ135" i="7"/>
  <c r="AS135" i="7" s="1"/>
  <c r="AI135" i="7"/>
  <c r="AH135" i="7"/>
  <c r="AQ135" i="7" s="1"/>
  <c r="AG135" i="7"/>
  <c r="AP135" i="7" s="1"/>
  <c r="O135" i="7"/>
  <c r="F135" i="7"/>
  <c r="L135" i="7" s="1"/>
  <c r="BG134" i="7"/>
  <c r="BF134" i="7"/>
  <c r="BE134" i="7"/>
  <c r="BD134" i="7"/>
  <c r="BC134" i="7"/>
  <c r="BB134" i="7"/>
  <c r="BA134" i="7"/>
  <c r="AZ134" i="7"/>
  <c r="AY134" i="7"/>
  <c r="AO134" i="7"/>
  <c r="AX134" i="7" s="1"/>
  <c r="AN134" i="7"/>
  <c r="AW134" i="7" s="1"/>
  <c r="AM134" i="7"/>
  <c r="AV134" i="7" s="1"/>
  <c r="AL134" i="7"/>
  <c r="AU134" i="7" s="1"/>
  <c r="AK134" i="7"/>
  <c r="AT134" i="7" s="1"/>
  <c r="AJ134" i="7"/>
  <c r="AS134" i="7" s="1"/>
  <c r="AI134" i="7"/>
  <c r="AR134" i="7" s="1"/>
  <c r="AH134" i="7"/>
  <c r="AQ134" i="7" s="1"/>
  <c r="AG134" i="7"/>
  <c r="AP134" i="7" s="1"/>
  <c r="O134" i="7"/>
  <c r="F134" i="7"/>
  <c r="BG133" i="7"/>
  <c r="BF133" i="7"/>
  <c r="BE133" i="7"/>
  <c r="BD133" i="7"/>
  <c r="BC133" i="7"/>
  <c r="BB133" i="7"/>
  <c r="BA133" i="7"/>
  <c r="AZ133" i="7"/>
  <c r="AY133" i="7"/>
  <c r="AO133" i="7"/>
  <c r="AX133" i="7" s="1"/>
  <c r="AN133" i="7"/>
  <c r="AW133" i="7" s="1"/>
  <c r="AM133" i="7"/>
  <c r="AV133" i="7" s="1"/>
  <c r="AL133" i="7"/>
  <c r="AU133" i="7" s="1"/>
  <c r="AK133" i="7"/>
  <c r="AT133" i="7" s="1"/>
  <c r="AJ133" i="7"/>
  <c r="AS133" i="7" s="1"/>
  <c r="AI133" i="7"/>
  <c r="AR133" i="7" s="1"/>
  <c r="AH133" i="7"/>
  <c r="AQ133" i="7" s="1"/>
  <c r="AG133" i="7"/>
  <c r="AP133" i="7" s="1"/>
  <c r="O133" i="7"/>
  <c r="F133" i="7"/>
  <c r="BG132" i="7"/>
  <c r="BF132" i="7"/>
  <c r="BE132" i="7"/>
  <c r="BD132" i="7"/>
  <c r="BC132" i="7"/>
  <c r="BB132" i="7"/>
  <c r="BA132" i="7"/>
  <c r="AZ132" i="7"/>
  <c r="AY132" i="7"/>
  <c r="AW132" i="7"/>
  <c r="AO132" i="7"/>
  <c r="AX132" i="7" s="1"/>
  <c r="AN132" i="7"/>
  <c r="AM132" i="7"/>
  <c r="AV132" i="7" s="1"/>
  <c r="AL132" i="7"/>
  <c r="AU132" i="7" s="1"/>
  <c r="AK132" i="7"/>
  <c r="AT132" i="7" s="1"/>
  <c r="AJ132" i="7"/>
  <c r="AS132" i="7" s="1"/>
  <c r="AI132" i="7"/>
  <c r="AR132" i="7" s="1"/>
  <c r="AH132" i="7"/>
  <c r="AQ132" i="7" s="1"/>
  <c r="AG132" i="7"/>
  <c r="AP132" i="7" s="1"/>
  <c r="O132" i="7"/>
  <c r="F132" i="7"/>
  <c r="L132" i="7" s="1"/>
  <c r="BG131" i="7"/>
  <c r="BF131" i="7"/>
  <c r="BE131" i="7"/>
  <c r="BD131" i="7"/>
  <c r="BC131" i="7"/>
  <c r="BB131" i="7"/>
  <c r="BA131" i="7"/>
  <c r="AZ131" i="7"/>
  <c r="AY131" i="7"/>
  <c r="AO131" i="7"/>
  <c r="AX131" i="7" s="1"/>
  <c r="AN131" i="7"/>
  <c r="AW131" i="7" s="1"/>
  <c r="AM131" i="7"/>
  <c r="AV131" i="7" s="1"/>
  <c r="AL131" i="7"/>
  <c r="AU131" i="7" s="1"/>
  <c r="AK131" i="7"/>
  <c r="AT131" i="7" s="1"/>
  <c r="AJ131" i="7"/>
  <c r="AS131" i="7" s="1"/>
  <c r="AI131" i="7"/>
  <c r="AR131" i="7" s="1"/>
  <c r="AH131" i="7"/>
  <c r="AQ131" i="7" s="1"/>
  <c r="AG131" i="7"/>
  <c r="AP131" i="7" s="1"/>
  <c r="O131" i="7"/>
  <c r="F131" i="7"/>
  <c r="BG130" i="7"/>
  <c r="BF130" i="7"/>
  <c r="BE130" i="7"/>
  <c r="BD130" i="7"/>
  <c r="BC130" i="7"/>
  <c r="BB130" i="7"/>
  <c r="BA130" i="7"/>
  <c r="AZ130" i="7"/>
  <c r="AY130" i="7"/>
  <c r="AO130" i="7"/>
  <c r="AX130" i="7" s="1"/>
  <c r="AN130" i="7"/>
  <c r="AW130" i="7" s="1"/>
  <c r="AM130" i="7"/>
  <c r="AV130" i="7" s="1"/>
  <c r="AL130" i="7"/>
  <c r="AU130" i="7" s="1"/>
  <c r="AK130" i="7"/>
  <c r="AT130" i="7" s="1"/>
  <c r="AJ130" i="7"/>
  <c r="AS130" i="7" s="1"/>
  <c r="AI130" i="7"/>
  <c r="AR130" i="7" s="1"/>
  <c r="AH130" i="7"/>
  <c r="AQ130" i="7" s="1"/>
  <c r="AG130" i="7"/>
  <c r="AP130" i="7" s="1"/>
  <c r="O130" i="7"/>
  <c r="F130" i="7"/>
  <c r="BG129" i="7"/>
  <c r="BF129" i="7"/>
  <c r="BE129" i="7"/>
  <c r="BD129" i="7"/>
  <c r="BC129" i="7"/>
  <c r="BB129" i="7"/>
  <c r="BA129" i="7"/>
  <c r="AZ129" i="7"/>
  <c r="AY129" i="7"/>
  <c r="AO129" i="7"/>
  <c r="AX129" i="7" s="1"/>
  <c r="AN129" i="7"/>
  <c r="AW129" i="7" s="1"/>
  <c r="AM129" i="7"/>
  <c r="AV129" i="7" s="1"/>
  <c r="AL129" i="7"/>
  <c r="AU129" i="7" s="1"/>
  <c r="AK129" i="7"/>
  <c r="AT129" i="7" s="1"/>
  <c r="AJ129" i="7"/>
  <c r="AS129" i="7" s="1"/>
  <c r="AI129" i="7"/>
  <c r="AR129" i="7" s="1"/>
  <c r="AH129" i="7"/>
  <c r="AQ129" i="7" s="1"/>
  <c r="AG129" i="7"/>
  <c r="AP129" i="7" s="1"/>
  <c r="O129" i="7"/>
  <c r="F129" i="7"/>
  <c r="BG128" i="7"/>
  <c r="BF128" i="7"/>
  <c r="BE128" i="7"/>
  <c r="BD128" i="7"/>
  <c r="BC128" i="7"/>
  <c r="BB128" i="7"/>
  <c r="BA128" i="7"/>
  <c r="AZ128" i="7"/>
  <c r="AY128" i="7"/>
  <c r="AO128" i="7"/>
  <c r="AX128" i="7" s="1"/>
  <c r="AN128" i="7"/>
  <c r="AW128" i="7" s="1"/>
  <c r="AM128" i="7"/>
  <c r="AV128" i="7" s="1"/>
  <c r="AL128" i="7"/>
  <c r="AU128" i="7" s="1"/>
  <c r="AK128" i="7"/>
  <c r="AT128" i="7" s="1"/>
  <c r="AJ128" i="7"/>
  <c r="AS128" i="7" s="1"/>
  <c r="AI128" i="7"/>
  <c r="AR128" i="7" s="1"/>
  <c r="AH128" i="7"/>
  <c r="AQ128" i="7" s="1"/>
  <c r="AG128" i="7"/>
  <c r="AP128" i="7" s="1"/>
  <c r="O128" i="7"/>
  <c r="F128" i="7"/>
  <c r="BG127" i="7"/>
  <c r="BF127" i="7"/>
  <c r="BE127" i="7"/>
  <c r="BD127" i="7"/>
  <c r="BC127" i="7"/>
  <c r="BB127" i="7"/>
  <c r="BA127" i="7"/>
  <c r="AZ127" i="7"/>
  <c r="AY127" i="7"/>
  <c r="AO127" i="7"/>
  <c r="AX127" i="7" s="1"/>
  <c r="AN127" i="7"/>
  <c r="AW127" i="7" s="1"/>
  <c r="AM127" i="7"/>
  <c r="AV127" i="7" s="1"/>
  <c r="AL127" i="7"/>
  <c r="AU127" i="7" s="1"/>
  <c r="AK127" i="7"/>
  <c r="AT127" i="7" s="1"/>
  <c r="AJ127" i="7"/>
  <c r="AS127" i="7" s="1"/>
  <c r="AI127" i="7"/>
  <c r="AR127" i="7" s="1"/>
  <c r="AH127" i="7"/>
  <c r="AQ127" i="7" s="1"/>
  <c r="AG127" i="7"/>
  <c r="AP127" i="7" s="1"/>
  <c r="O127" i="7"/>
  <c r="F127" i="7"/>
  <c r="N127" i="7" s="1"/>
  <c r="BG126" i="7"/>
  <c r="BF126" i="7"/>
  <c r="BE126" i="7"/>
  <c r="BD126" i="7"/>
  <c r="BC126" i="7"/>
  <c r="BB126" i="7"/>
  <c r="BA126" i="7"/>
  <c r="AZ126" i="7"/>
  <c r="AY126" i="7"/>
  <c r="AO126" i="7"/>
  <c r="AX126" i="7" s="1"/>
  <c r="AN126" i="7"/>
  <c r="AW126" i="7" s="1"/>
  <c r="AM126" i="7"/>
  <c r="AV126" i="7" s="1"/>
  <c r="AL126" i="7"/>
  <c r="AU126" i="7" s="1"/>
  <c r="AK126" i="7"/>
  <c r="AT126" i="7" s="1"/>
  <c r="AJ126" i="7"/>
  <c r="AS126" i="7" s="1"/>
  <c r="AI126" i="7"/>
  <c r="AR126" i="7" s="1"/>
  <c r="AH126" i="7"/>
  <c r="AQ126" i="7" s="1"/>
  <c r="AG126" i="7"/>
  <c r="AP126" i="7" s="1"/>
  <c r="O126" i="7"/>
  <c r="F126" i="7"/>
  <c r="BG125" i="7"/>
  <c r="BF125" i="7"/>
  <c r="BE125" i="7"/>
  <c r="BD125" i="7"/>
  <c r="BC125" i="7"/>
  <c r="BB125" i="7"/>
  <c r="BA125" i="7"/>
  <c r="AZ125" i="7"/>
  <c r="AY125" i="7"/>
  <c r="AO125" i="7"/>
  <c r="AX125" i="7" s="1"/>
  <c r="AN125" i="7"/>
  <c r="AW125" i="7" s="1"/>
  <c r="AM125" i="7"/>
  <c r="AV125" i="7" s="1"/>
  <c r="AL125" i="7"/>
  <c r="AU125" i="7" s="1"/>
  <c r="AK125" i="7"/>
  <c r="AT125" i="7" s="1"/>
  <c r="AJ125" i="7"/>
  <c r="AS125" i="7" s="1"/>
  <c r="AI125" i="7"/>
  <c r="AR125" i="7" s="1"/>
  <c r="AH125" i="7"/>
  <c r="AQ125" i="7" s="1"/>
  <c r="AG125" i="7"/>
  <c r="AP125" i="7" s="1"/>
  <c r="O125" i="7"/>
  <c r="F125" i="7"/>
  <c r="L125" i="7" s="1"/>
  <c r="BG124" i="7"/>
  <c r="BF124" i="7"/>
  <c r="BE124" i="7"/>
  <c r="BD124" i="7"/>
  <c r="BC124" i="7"/>
  <c r="BB124" i="7"/>
  <c r="BA124" i="7"/>
  <c r="AZ124" i="7"/>
  <c r="AY124" i="7"/>
  <c r="AO124" i="7"/>
  <c r="AX124" i="7" s="1"/>
  <c r="AN124" i="7"/>
  <c r="AW124" i="7" s="1"/>
  <c r="AM124" i="7"/>
  <c r="AV124" i="7" s="1"/>
  <c r="AL124" i="7"/>
  <c r="AU124" i="7" s="1"/>
  <c r="AK124" i="7"/>
  <c r="AT124" i="7" s="1"/>
  <c r="AJ124" i="7"/>
  <c r="AS124" i="7" s="1"/>
  <c r="AI124" i="7"/>
  <c r="AR124" i="7" s="1"/>
  <c r="AH124" i="7"/>
  <c r="AQ124" i="7" s="1"/>
  <c r="AG124" i="7"/>
  <c r="AP124" i="7" s="1"/>
  <c r="O124" i="7"/>
  <c r="F124" i="7"/>
  <c r="BG123" i="7"/>
  <c r="BF123" i="7"/>
  <c r="BE123" i="7"/>
  <c r="BD123" i="7"/>
  <c r="BC123" i="7"/>
  <c r="BB123" i="7"/>
  <c r="BA123" i="7"/>
  <c r="AZ123" i="7"/>
  <c r="AY123" i="7"/>
  <c r="AO123" i="7"/>
  <c r="AX123" i="7" s="1"/>
  <c r="AN123" i="7"/>
  <c r="AW123" i="7" s="1"/>
  <c r="AM123" i="7"/>
  <c r="AV123" i="7" s="1"/>
  <c r="AL123" i="7"/>
  <c r="AU123" i="7" s="1"/>
  <c r="AK123" i="7"/>
  <c r="AT123" i="7" s="1"/>
  <c r="AJ123" i="7"/>
  <c r="AS123" i="7" s="1"/>
  <c r="AI123" i="7"/>
  <c r="AR123" i="7" s="1"/>
  <c r="AH123" i="7"/>
  <c r="AQ123" i="7" s="1"/>
  <c r="AG123" i="7"/>
  <c r="AP123" i="7" s="1"/>
  <c r="O123" i="7"/>
  <c r="F123" i="7"/>
  <c r="BG122" i="7"/>
  <c r="BF122" i="7"/>
  <c r="BE122" i="7"/>
  <c r="BD122" i="7"/>
  <c r="BC122" i="7"/>
  <c r="BB122" i="7"/>
  <c r="BA122" i="7"/>
  <c r="AZ122" i="7"/>
  <c r="AY122" i="7"/>
  <c r="AO122" i="7"/>
  <c r="AX122" i="7" s="1"/>
  <c r="AN122" i="7"/>
  <c r="AW122" i="7" s="1"/>
  <c r="AM122" i="7"/>
  <c r="AV122" i="7" s="1"/>
  <c r="AL122" i="7"/>
  <c r="AU122" i="7" s="1"/>
  <c r="AK122" i="7"/>
  <c r="AT122" i="7" s="1"/>
  <c r="AJ122" i="7"/>
  <c r="AS122" i="7" s="1"/>
  <c r="AI122" i="7"/>
  <c r="AR122" i="7" s="1"/>
  <c r="AH122" i="7"/>
  <c r="AQ122" i="7" s="1"/>
  <c r="AG122" i="7"/>
  <c r="AP122" i="7" s="1"/>
  <c r="O122" i="7"/>
  <c r="F122" i="7"/>
  <c r="G122" i="7" s="1"/>
  <c r="M122" i="7" s="1"/>
  <c r="BG121" i="7"/>
  <c r="BF121" i="7"/>
  <c r="BE121" i="7"/>
  <c r="BD121" i="7"/>
  <c r="BC121" i="7"/>
  <c r="BB121" i="7"/>
  <c r="BA121" i="7"/>
  <c r="AZ121" i="7"/>
  <c r="AY121" i="7"/>
  <c r="AO121" i="7"/>
  <c r="AX121" i="7" s="1"/>
  <c r="AN121" i="7"/>
  <c r="AW121" i="7" s="1"/>
  <c r="AM121" i="7"/>
  <c r="AV121" i="7" s="1"/>
  <c r="AL121" i="7"/>
  <c r="AU121" i="7" s="1"/>
  <c r="AK121" i="7"/>
  <c r="AT121" i="7" s="1"/>
  <c r="AJ121" i="7"/>
  <c r="AS121" i="7" s="1"/>
  <c r="AI121" i="7"/>
  <c r="AR121" i="7" s="1"/>
  <c r="AH121" i="7"/>
  <c r="AQ121" i="7" s="1"/>
  <c r="AG121" i="7"/>
  <c r="AP121" i="7" s="1"/>
  <c r="O121" i="7"/>
  <c r="F121" i="7"/>
  <c r="N121" i="7" s="1"/>
  <c r="BG120" i="7"/>
  <c r="BF120" i="7"/>
  <c r="BE120" i="7"/>
  <c r="BD120" i="7"/>
  <c r="BC120" i="7"/>
  <c r="BB120" i="7"/>
  <c r="BA120" i="7"/>
  <c r="AZ120" i="7"/>
  <c r="AY120" i="7"/>
  <c r="AO120" i="7"/>
  <c r="AX120" i="7" s="1"/>
  <c r="AN120" i="7"/>
  <c r="AW120" i="7" s="1"/>
  <c r="AM120" i="7"/>
  <c r="AV120" i="7" s="1"/>
  <c r="AL120" i="7"/>
  <c r="AU120" i="7" s="1"/>
  <c r="AK120" i="7"/>
  <c r="AT120" i="7" s="1"/>
  <c r="AJ120" i="7"/>
  <c r="AS120" i="7" s="1"/>
  <c r="AI120" i="7"/>
  <c r="AR120" i="7" s="1"/>
  <c r="AH120" i="7"/>
  <c r="AQ120" i="7" s="1"/>
  <c r="AG120" i="7"/>
  <c r="AP120" i="7" s="1"/>
  <c r="O120" i="7"/>
  <c r="F120" i="7"/>
  <c r="L120" i="7" s="1"/>
  <c r="P120" i="7" s="1"/>
  <c r="K121" i="7" s="1"/>
  <c r="BG119" i="7"/>
  <c r="BF119" i="7"/>
  <c r="BE119" i="7"/>
  <c r="BD119" i="7"/>
  <c r="BC119" i="7"/>
  <c r="BB119" i="7"/>
  <c r="BA119" i="7"/>
  <c r="AZ119" i="7"/>
  <c r="AY119" i="7"/>
  <c r="AO119" i="7"/>
  <c r="AX119" i="7" s="1"/>
  <c r="AN119" i="7"/>
  <c r="AW119" i="7" s="1"/>
  <c r="AM119" i="7"/>
  <c r="AV119" i="7" s="1"/>
  <c r="AL119" i="7"/>
  <c r="AU119" i="7" s="1"/>
  <c r="AK119" i="7"/>
  <c r="AT119" i="7" s="1"/>
  <c r="AJ119" i="7"/>
  <c r="AS119" i="7" s="1"/>
  <c r="AI119" i="7"/>
  <c r="AR119" i="7" s="1"/>
  <c r="AH119" i="7"/>
  <c r="AQ119" i="7" s="1"/>
  <c r="AG119" i="7"/>
  <c r="AP119" i="7" s="1"/>
  <c r="O119" i="7"/>
  <c r="N119" i="7"/>
  <c r="F119" i="7"/>
  <c r="L119" i="7" s="1"/>
  <c r="BG118" i="7"/>
  <c r="BF118" i="7"/>
  <c r="BE118" i="7"/>
  <c r="BD118" i="7"/>
  <c r="BC118" i="7"/>
  <c r="BB118" i="7"/>
  <c r="BA118" i="7"/>
  <c r="AZ118" i="7"/>
  <c r="AY118" i="7"/>
  <c r="AO118" i="7"/>
  <c r="AX118" i="7" s="1"/>
  <c r="AN118" i="7"/>
  <c r="AW118" i="7" s="1"/>
  <c r="AM118" i="7"/>
  <c r="AV118" i="7" s="1"/>
  <c r="AL118" i="7"/>
  <c r="AU118" i="7" s="1"/>
  <c r="AK118" i="7"/>
  <c r="AT118" i="7" s="1"/>
  <c r="AJ118" i="7"/>
  <c r="AS118" i="7" s="1"/>
  <c r="AI118" i="7"/>
  <c r="AR118" i="7" s="1"/>
  <c r="AH118" i="7"/>
  <c r="AQ118" i="7" s="1"/>
  <c r="AG118" i="7"/>
  <c r="AP118" i="7" s="1"/>
  <c r="O118" i="7"/>
  <c r="F118" i="7"/>
  <c r="BG117" i="7"/>
  <c r="BF117" i="7"/>
  <c r="BE117" i="7"/>
  <c r="BD117" i="7"/>
  <c r="BC117" i="7"/>
  <c r="BB117" i="7"/>
  <c r="BA117" i="7"/>
  <c r="AZ117" i="7"/>
  <c r="AY117" i="7"/>
  <c r="AO117" i="7"/>
  <c r="AX117" i="7" s="1"/>
  <c r="AN117" i="7"/>
  <c r="AW117" i="7" s="1"/>
  <c r="AM117" i="7"/>
  <c r="AV117" i="7" s="1"/>
  <c r="AL117" i="7"/>
  <c r="AU117" i="7" s="1"/>
  <c r="AK117" i="7"/>
  <c r="AT117" i="7" s="1"/>
  <c r="AJ117" i="7"/>
  <c r="AS117" i="7" s="1"/>
  <c r="AI117" i="7"/>
  <c r="AR117" i="7" s="1"/>
  <c r="AH117" i="7"/>
  <c r="AQ117" i="7" s="1"/>
  <c r="AG117" i="7"/>
  <c r="AP117" i="7" s="1"/>
  <c r="O117" i="7"/>
  <c r="F117" i="7"/>
  <c r="L117" i="7" s="1"/>
  <c r="BG116" i="7"/>
  <c r="BF116" i="7"/>
  <c r="BE116" i="7"/>
  <c r="BD116" i="7"/>
  <c r="BC116" i="7"/>
  <c r="BB116" i="7"/>
  <c r="BA116" i="7"/>
  <c r="AZ116" i="7"/>
  <c r="AY116" i="7"/>
  <c r="AO116" i="7"/>
  <c r="AX116" i="7" s="1"/>
  <c r="AN116" i="7"/>
  <c r="AW116" i="7" s="1"/>
  <c r="AM116" i="7"/>
  <c r="AV116" i="7" s="1"/>
  <c r="AL116" i="7"/>
  <c r="AU116" i="7" s="1"/>
  <c r="AK116" i="7"/>
  <c r="AT116" i="7" s="1"/>
  <c r="AJ116" i="7"/>
  <c r="AS116" i="7" s="1"/>
  <c r="AI116" i="7"/>
  <c r="AR116" i="7" s="1"/>
  <c r="AH116" i="7"/>
  <c r="AQ116" i="7" s="1"/>
  <c r="AG116" i="7"/>
  <c r="AP116" i="7" s="1"/>
  <c r="O116" i="7"/>
  <c r="F116" i="7"/>
  <c r="N116" i="7" s="1"/>
  <c r="BG115" i="7"/>
  <c r="BF115" i="7"/>
  <c r="BE115" i="7"/>
  <c r="BD115" i="7"/>
  <c r="BC115" i="7"/>
  <c r="BB115" i="7"/>
  <c r="BA115" i="7"/>
  <c r="AZ115" i="7"/>
  <c r="AY115" i="7"/>
  <c r="AO115" i="7"/>
  <c r="AX115" i="7" s="1"/>
  <c r="AN115" i="7"/>
  <c r="AW115" i="7" s="1"/>
  <c r="AM115" i="7"/>
  <c r="AV115" i="7" s="1"/>
  <c r="AL115" i="7"/>
  <c r="AU115" i="7" s="1"/>
  <c r="AK115" i="7"/>
  <c r="AT115" i="7" s="1"/>
  <c r="AJ115" i="7"/>
  <c r="AS115" i="7" s="1"/>
  <c r="AI115" i="7"/>
  <c r="AR115" i="7" s="1"/>
  <c r="AH115" i="7"/>
  <c r="AQ115" i="7" s="1"/>
  <c r="AG115" i="7"/>
  <c r="AP115" i="7" s="1"/>
  <c r="O115" i="7"/>
  <c r="F115" i="7"/>
  <c r="BG114" i="7"/>
  <c r="BF114" i="7"/>
  <c r="BE114" i="7"/>
  <c r="BD114" i="7"/>
  <c r="BC114" i="7"/>
  <c r="BB114" i="7"/>
  <c r="BA114" i="7"/>
  <c r="AZ114" i="7"/>
  <c r="AY114" i="7"/>
  <c r="AO114" i="7"/>
  <c r="AX114" i="7" s="1"/>
  <c r="AN114" i="7"/>
  <c r="AW114" i="7" s="1"/>
  <c r="AM114" i="7"/>
  <c r="AV114" i="7" s="1"/>
  <c r="AL114" i="7"/>
  <c r="AU114" i="7" s="1"/>
  <c r="AK114" i="7"/>
  <c r="AT114" i="7" s="1"/>
  <c r="AJ114" i="7"/>
  <c r="AS114" i="7" s="1"/>
  <c r="AI114" i="7"/>
  <c r="AR114" i="7" s="1"/>
  <c r="AH114" i="7"/>
  <c r="AQ114" i="7" s="1"/>
  <c r="AG114" i="7"/>
  <c r="AP114" i="7" s="1"/>
  <c r="O114" i="7"/>
  <c r="F114" i="7"/>
  <c r="BG113" i="7"/>
  <c r="BF113" i="7"/>
  <c r="BE113" i="7"/>
  <c r="BD113" i="7"/>
  <c r="BC113" i="7"/>
  <c r="BB113" i="7"/>
  <c r="BA113" i="7"/>
  <c r="AZ113" i="7"/>
  <c r="AY113" i="7"/>
  <c r="AO113" i="7"/>
  <c r="AX113" i="7" s="1"/>
  <c r="AN113" i="7"/>
  <c r="AW113" i="7" s="1"/>
  <c r="AM113" i="7"/>
  <c r="AV113" i="7" s="1"/>
  <c r="AL113" i="7"/>
  <c r="AU113" i="7" s="1"/>
  <c r="AK113" i="7"/>
  <c r="AT113" i="7" s="1"/>
  <c r="AJ113" i="7"/>
  <c r="AS113" i="7" s="1"/>
  <c r="AI113" i="7"/>
  <c r="AR113" i="7" s="1"/>
  <c r="AH113" i="7"/>
  <c r="AQ113" i="7" s="1"/>
  <c r="AG113" i="7"/>
  <c r="AP113" i="7" s="1"/>
  <c r="O113" i="7"/>
  <c r="F113" i="7"/>
  <c r="BG112" i="7"/>
  <c r="BF112" i="7"/>
  <c r="BE112" i="7"/>
  <c r="BD112" i="7"/>
  <c r="BC112" i="7"/>
  <c r="BB112" i="7"/>
  <c r="BA112" i="7"/>
  <c r="AZ112" i="7"/>
  <c r="AY112" i="7"/>
  <c r="AO112" i="7"/>
  <c r="AX112" i="7" s="1"/>
  <c r="AN112" i="7"/>
  <c r="AW112" i="7" s="1"/>
  <c r="AM112" i="7"/>
  <c r="AV112" i="7" s="1"/>
  <c r="AL112" i="7"/>
  <c r="AU112" i="7" s="1"/>
  <c r="AK112" i="7"/>
  <c r="AT112" i="7" s="1"/>
  <c r="AJ112" i="7"/>
  <c r="AS112" i="7" s="1"/>
  <c r="AI112" i="7"/>
  <c r="AR112" i="7" s="1"/>
  <c r="AH112" i="7"/>
  <c r="AQ112" i="7" s="1"/>
  <c r="AG112" i="7"/>
  <c r="AP112" i="7" s="1"/>
  <c r="O112" i="7"/>
  <c r="F112" i="7"/>
  <c r="BG111" i="7"/>
  <c r="BF111" i="7"/>
  <c r="BE111" i="7"/>
  <c r="BD111" i="7"/>
  <c r="BC111" i="7"/>
  <c r="BB111" i="7"/>
  <c r="BA111" i="7"/>
  <c r="AZ111" i="7"/>
  <c r="AY111" i="7"/>
  <c r="AO111" i="7"/>
  <c r="AX111" i="7" s="1"/>
  <c r="AN111" i="7"/>
  <c r="AW111" i="7" s="1"/>
  <c r="AM111" i="7"/>
  <c r="AV111" i="7" s="1"/>
  <c r="AL111" i="7"/>
  <c r="AU111" i="7" s="1"/>
  <c r="AK111" i="7"/>
  <c r="AT111" i="7" s="1"/>
  <c r="AJ111" i="7"/>
  <c r="AS111" i="7" s="1"/>
  <c r="AI111" i="7"/>
  <c r="AR111" i="7" s="1"/>
  <c r="AH111" i="7"/>
  <c r="AQ111" i="7" s="1"/>
  <c r="AG111" i="7"/>
  <c r="AP111" i="7" s="1"/>
  <c r="O111" i="7"/>
  <c r="F111" i="7"/>
  <c r="BG110" i="7"/>
  <c r="BF110" i="7"/>
  <c r="BE110" i="7"/>
  <c r="BD110" i="7"/>
  <c r="BC110" i="7"/>
  <c r="BB110" i="7"/>
  <c r="BA110" i="7"/>
  <c r="AZ110" i="7"/>
  <c r="AY110" i="7"/>
  <c r="AO110" i="7"/>
  <c r="AX110" i="7" s="1"/>
  <c r="AN110" i="7"/>
  <c r="AW110" i="7" s="1"/>
  <c r="AM110" i="7"/>
  <c r="AV110" i="7" s="1"/>
  <c r="AL110" i="7"/>
  <c r="AU110" i="7" s="1"/>
  <c r="AK110" i="7"/>
  <c r="AT110" i="7" s="1"/>
  <c r="AJ110" i="7"/>
  <c r="AS110" i="7" s="1"/>
  <c r="AI110" i="7"/>
  <c r="AR110" i="7" s="1"/>
  <c r="AH110" i="7"/>
  <c r="AQ110" i="7" s="1"/>
  <c r="AG110" i="7"/>
  <c r="AP110" i="7" s="1"/>
  <c r="O110" i="7"/>
  <c r="F110" i="7"/>
  <c r="N110" i="7" s="1"/>
  <c r="BG109" i="7"/>
  <c r="BF109" i="7"/>
  <c r="BE109" i="7"/>
  <c r="BD109" i="7"/>
  <c r="BC109" i="7"/>
  <c r="BB109" i="7"/>
  <c r="BA109" i="7"/>
  <c r="AZ109" i="7"/>
  <c r="AY109" i="7"/>
  <c r="AO109" i="7"/>
  <c r="AX109" i="7" s="1"/>
  <c r="AN109" i="7"/>
  <c r="AW109" i="7" s="1"/>
  <c r="AM109" i="7"/>
  <c r="AV109" i="7" s="1"/>
  <c r="AL109" i="7"/>
  <c r="AU109" i="7" s="1"/>
  <c r="AK109" i="7"/>
  <c r="AT109" i="7" s="1"/>
  <c r="AJ109" i="7"/>
  <c r="AS109" i="7" s="1"/>
  <c r="AI109" i="7"/>
  <c r="AR109" i="7" s="1"/>
  <c r="AH109" i="7"/>
  <c r="AQ109" i="7" s="1"/>
  <c r="AG109" i="7"/>
  <c r="AP109" i="7" s="1"/>
  <c r="O109" i="7"/>
  <c r="F109" i="7"/>
  <c r="L109" i="7" s="1"/>
  <c r="BG108" i="7"/>
  <c r="BF108" i="7"/>
  <c r="BE108" i="7"/>
  <c r="BD108" i="7"/>
  <c r="BC108" i="7"/>
  <c r="BB108" i="7"/>
  <c r="BA108" i="7"/>
  <c r="AZ108" i="7"/>
  <c r="AY108" i="7"/>
  <c r="AO108" i="7"/>
  <c r="AX108" i="7" s="1"/>
  <c r="AN108" i="7"/>
  <c r="AW108" i="7" s="1"/>
  <c r="AM108" i="7"/>
  <c r="AV108" i="7" s="1"/>
  <c r="AL108" i="7"/>
  <c r="AU108" i="7" s="1"/>
  <c r="AK108" i="7"/>
  <c r="AT108" i="7" s="1"/>
  <c r="AJ108" i="7"/>
  <c r="AS108" i="7" s="1"/>
  <c r="AI108" i="7"/>
  <c r="AR108" i="7" s="1"/>
  <c r="AH108" i="7"/>
  <c r="AQ108" i="7" s="1"/>
  <c r="AG108" i="7"/>
  <c r="AP108" i="7" s="1"/>
  <c r="O108" i="7"/>
  <c r="F108" i="7"/>
  <c r="N108" i="7" s="1"/>
  <c r="BG107" i="7"/>
  <c r="BF107" i="7"/>
  <c r="BE107" i="7"/>
  <c r="BD107" i="7"/>
  <c r="BC107" i="7"/>
  <c r="BB107" i="7"/>
  <c r="BA107" i="7"/>
  <c r="AZ107" i="7"/>
  <c r="AY107" i="7"/>
  <c r="AO107" i="7"/>
  <c r="AX107" i="7" s="1"/>
  <c r="AN107" i="7"/>
  <c r="AW107" i="7" s="1"/>
  <c r="AM107" i="7"/>
  <c r="AV107" i="7" s="1"/>
  <c r="AL107" i="7"/>
  <c r="AU107" i="7" s="1"/>
  <c r="AK107" i="7"/>
  <c r="AT107" i="7" s="1"/>
  <c r="AJ107" i="7"/>
  <c r="AS107" i="7" s="1"/>
  <c r="AI107" i="7"/>
  <c r="AR107" i="7" s="1"/>
  <c r="AH107" i="7"/>
  <c r="AQ107" i="7" s="1"/>
  <c r="AG107" i="7"/>
  <c r="AP107" i="7" s="1"/>
  <c r="O107" i="7"/>
  <c r="F107" i="7"/>
  <c r="BG106" i="7"/>
  <c r="BF106" i="7"/>
  <c r="BE106" i="7"/>
  <c r="BD106" i="7"/>
  <c r="BC106" i="7"/>
  <c r="BB106" i="7"/>
  <c r="BA106" i="7"/>
  <c r="AZ106" i="7"/>
  <c r="AY106" i="7"/>
  <c r="AO106" i="7"/>
  <c r="AX106" i="7" s="1"/>
  <c r="AN106" i="7"/>
  <c r="AW106" i="7" s="1"/>
  <c r="AM106" i="7"/>
  <c r="AV106" i="7" s="1"/>
  <c r="AL106" i="7"/>
  <c r="AU106" i="7" s="1"/>
  <c r="AK106" i="7"/>
  <c r="AT106" i="7" s="1"/>
  <c r="AJ106" i="7"/>
  <c r="AS106" i="7" s="1"/>
  <c r="AI106" i="7"/>
  <c r="AR106" i="7" s="1"/>
  <c r="AH106" i="7"/>
  <c r="AQ106" i="7" s="1"/>
  <c r="AG106" i="7"/>
  <c r="AP106" i="7" s="1"/>
  <c r="O106" i="7"/>
  <c r="F106" i="7"/>
  <c r="N106" i="7" s="1"/>
  <c r="BG105" i="7"/>
  <c r="BF105" i="7"/>
  <c r="BE105" i="7"/>
  <c r="BD105" i="7"/>
  <c r="BC105" i="7"/>
  <c r="BB105" i="7"/>
  <c r="BA105" i="7"/>
  <c r="AZ105" i="7"/>
  <c r="AY105" i="7"/>
  <c r="AO105" i="7"/>
  <c r="AX105" i="7" s="1"/>
  <c r="AN105" i="7"/>
  <c r="AW105" i="7" s="1"/>
  <c r="AM105" i="7"/>
  <c r="AV105" i="7" s="1"/>
  <c r="AL105" i="7"/>
  <c r="AU105" i="7" s="1"/>
  <c r="AK105" i="7"/>
  <c r="AT105" i="7" s="1"/>
  <c r="AJ105" i="7"/>
  <c r="AS105" i="7" s="1"/>
  <c r="AI105" i="7"/>
  <c r="AR105" i="7" s="1"/>
  <c r="AH105" i="7"/>
  <c r="AQ105" i="7" s="1"/>
  <c r="AG105" i="7"/>
  <c r="AP105" i="7" s="1"/>
  <c r="O105" i="7"/>
  <c r="F105" i="7"/>
  <c r="L105" i="7" s="1"/>
  <c r="BG104" i="7"/>
  <c r="BF104" i="7"/>
  <c r="BE104" i="7"/>
  <c r="BD104" i="7"/>
  <c r="BC104" i="7"/>
  <c r="BB104" i="7"/>
  <c r="BA104" i="7"/>
  <c r="AZ104" i="7"/>
  <c r="AY104" i="7"/>
  <c r="AO104" i="7"/>
  <c r="AX104" i="7" s="1"/>
  <c r="AN104" i="7"/>
  <c r="AW104" i="7" s="1"/>
  <c r="AM104" i="7"/>
  <c r="AV104" i="7" s="1"/>
  <c r="AL104" i="7"/>
  <c r="AU104" i="7" s="1"/>
  <c r="AK104" i="7"/>
  <c r="AT104" i="7" s="1"/>
  <c r="AJ104" i="7"/>
  <c r="AS104" i="7" s="1"/>
  <c r="AI104" i="7"/>
  <c r="AR104" i="7" s="1"/>
  <c r="AH104" i="7"/>
  <c r="AQ104" i="7" s="1"/>
  <c r="AG104" i="7"/>
  <c r="AP104" i="7" s="1"/>
  <c r="O104" i="7"/>
  <c r="F104" i="7"/>
  <c r="BG103" i="7"/>
  <c r="BF103" i="7"/>
  <c r="BE103" i="7"/>
  <c r="BD103" i="7"/>
  <c r="BC103" i="7"/>
  <c r="BB103" i="7"/>
  <c r="BA103" i="7"/>
  <c r="AZ103" i="7"/>
  <c r="AY103" i="7"/>
  <c r="AR103" i="7"/>
  <c r="AO103" i="7"/>
  <c r="AX103" i="7" s="1"/>
  <c r="AN103" i="7"/>
  <c r="AW103" i="7" s="1"/>
  <c r="AM103" i="7"/>
  <c r="AV103" i="7" s="1"/>
  <c r="AL103" i="7"/>
  <c r="AU103" i="7" s="1"/>
  <c r="AK103" i="7"/>
  <c r="AT103" i="7" s="1"/>
  <c r="AJ103" i="7"/>
  <c r="AS103" i="7" s="1"/>
  <c r="AI103" i="7"/>
  <c r="AH103" i="7"/>
  <c r="AQ103" i="7" s="1"/>
  <c r="AG103" i="7"/>
  <c r="AP103" i="7" s="1"/>
  <c r="O103" i="7"/>
  <c r="F103" i="7"/>
  <c r="BG102" i="7"/>
  <c r="BF102" i="7"/>
  <c r="BE102" i="7"/>
  <c r="BD102" i="7"/>
  <c r="BC102" i="7"/>
  <c r="BB102" i="7"/>
  <c r="BA102" i="7"/>
  <c r="AZ102" i="7"/>
  <c r="AY102" i="7"/>
  <c r="AO102" i="7"/>
  <c r="AX102" i="7" s="1"/>
  <c r="AN102" i="7"/>
  <c r="AW102" i="7" s="1"/>
  <c r="AM102" i="7"/>
  <c r="AV102" i="7" s="1"/>
  <c r="AL102" i="7"/>
  <c r="AU102" i="7" s="1"/>
  <c r="AK102" i="7"/>
  <c r="AT102" i="7" s="1"/>
  <c r="AJ102" i="7"/>
  <c r="AS102" i="7" s="1"/>
  <c r="AI102" i="7"/>
  <c r="AR102" i="7" s="1"/>
  <c r="AH102" i="7"/>
  <c r="AQ102" i="7" s="1"/>
  <c r="AG102" i="7"/>
  <c r="AP102" i="7" s="1"/>
  <c r="O102" i="7"/>
  <c r="F102" i="7"/>
  <c r="BG101" i="7"/>
  <c r="BF101" i="7"/>
  <c r="BE101" i="7"/>
  <c r="BD101" i="7"/>
  <c r="BC101" i="7"/>
  <c r="BB101" i="7"/>
  <c r="BA101" i="7"/>
  <c r="AZ101" i="7"/>
  <c r="AY101" i="7"/>
  <c r="AO101" i="7"/>
  <c r="AX101" i="7" s="1"/>
  <c r="AN101" i="7"/>
  <c r="AW101" i="7" s="1"/>
  <c r="AM101" i="7"/>
  <c r="AV101" i="7" s="1"/>
  <c r="AL101" i="7"/>
  <c r="AU101" i="7" s="1"/>
  <c r="AK101" i="7"/>
  <c r="AT101" i="7" s="1"/>
  <c r="AJ101" i="7"/>
  <c r="AS101" i="7" s="1"/>
  <c r="AI101" i="7"/>
  <c r="AR101" i="7" s="1"/>
  <c r="AH101" i="7"/>
  <c r="AQ101" i="7" s="1"/>
  <c r="AG101" i="7"/>
  <c r="AP101" i="7" s="1"/>
  <c r="O101" i="7"/>
  <c r="F101" i="7"/>
  <c r="BG100" i="7"/>
  <c r="BF100" i="7"/>
  <c r="BE100" i="7"/>
  <c r="BD100" i="7"/>
  <c r="BC100" i="7"/>
  <c r="BB100" i="7"/>
  <c r="BA100" i="7"/>
  <c r="AZ100" i="7"/>
  <c r="AY100" i="7"/>
  <c r="AO100" i="7"/>
  <c r="AX100" i="7" s="1"/>
  <c r="AN100" i="7"/>
  <c r="AW100" i="7" s="1"/>
  <c r="AM100" i="7"/>
  <c r="AV100" i="7" s="1"/>
  <c r="AL100" i="7"/>
  <c r="AU100" i="7" s="1"/>
  <c r="AK100" i="7"/>
  <c r="AT100" i="7" s="1"/>
  <c r="AJ100" i="7"/>
  <c r="AS100" i="7" s="1"/>
  <c r="AI100" i="7"/>
  <c r="AR100" i="7" s="1"/>
  <c r="AH100" i="7"/>
  <c r="AQ100" i="7" s="1"/>
  <c r="AG100" i="7"/>
  <c r="AP100" i="7" s="1"/>
  <c r="O100" i="7"/>
  <c r="F100" i="7"/>
  <c r="G100" i="7" s="1"/>
  <c r="M100" i="7" s="1"/>
  <c r="BG99" i="7"/>
  <c r="BF99" i="7"/>
  <c r="BE99" i="7"/>
  <c r="BD99" i="7"/>
  <c r="BC99" i="7"/>
  <c r="BB99" i="7"/>
  <c r="BA99" i="7"/>
  <c r="AZ99" i="7"/>
  <c r="AY99" i="7"/>
  <c r="AO99" i="7"/>
  <c r="AX99" i="7" s="1"/>
  <c r="AN99" i="7"/>
  <c r="AW99" i="7" s="1"/>
  <c r="AM99" i="7"/>
  <c r="AV99" i="7" s="1"/>
  <c r="AL99" i="7"/>
  <c r="AU99" i="7" s="1"/>
  <c r="AK99" i="7"/>
  <c r="AT99" i="7" s="1"/>
  <c r="AJ99" i="7"/>
  <c r="AS99" i="7" s="1"/>
  <c r="AI99" i="7"/>
  <c r="AR99" i="7" s="1"/>
  <c r="AH99" i="7"/>
  <c r="AQ99" i="7" s="1"/>
  <c r="AG99" i="7"/>
  <c r="AP99" i="7" s="1"/>
  <c r="O99" i="7"/>
  <c r="F99" i="7"/>
  <c r="N99" i="7" s="1"/>
  <c r="BG98" i="7"/>
  <c r="BF98" i="7"/>
  <c r="BE98" i="7"/>
  <c r="BD98" i="7"/>
  <c r="BC98" i="7"/>
  <c r="BB98" i="7"/>
  <c r="BA98" i="7"/>
  <c r="AZ98" i="7"/>
  <c r="AY98" i="7"/>
  <c r="AO98" i="7"/>
  <c r="AX98" i="7" s="1"/>
  <c r="AN98" i="7"/>
  <c r="AW98" i="7" s="1"/>
  <c r="AM98" i="7"/>
  <c r="AV98" i="7" s="1"/>
  <c r="AL98" i="7"/>
  <c r="AU98" i="7" s="1"/>
  <c r="AK98" i="7"/>
  <c r="AT98" i="7" s="1"/>
  <c r="AJ98" i="7"/>
  <c r="AS98" i="7" s="1"/>
  <c r="AI98" i="7"/>
  <c r="AR98" i="7" s="1"/>
  <c r="AH98" i="7"/>
  <c r="AQ98" i="7" s="1"/>
  <c r="AG98" i="7"/>
  <c r="AP98" i="7" s="1"/>
  <c r="O98" i="7"/>
  <c r="F98" i="7"/>
  <c r="L98" i="7" s="1"/>
  <c r="BG97" i="7"/>
  <c r="BF97" i="7"/>
  <c r="BE97" i="7"/>
  <c r="BD97" i="7"/>
  <c r="BC97" i="7"/>
  <c r="BB97" i="7"/>
  <c r="BA97" i="7"/>
  <c r="AZ97" i="7"/>
  <c r="AY97" i="7"/>
  <c r="AO97" i="7"/>
  <c r="AX97" i="7" s="1"/>
  <c r="AN97" i="7"/>
  <c r="AW97" i="7" s="1"/>
  <c r="AM97" i="7"/>
  <c r="AV97" i="7" s="1"/>
  <c r="AL97" i="7"/>
  <c r="AU97" i="7" s="1"/>
  <c r="AK97" i="7"/>
  <c r="AT97" i="7" s="1"/>
  <c r="AJ97" i="7"/>
  <c r="AS97" i="7" s="1"/>
  <c r="AI97" i="7"/>
  <c r="AR97" i="7" s="1"/>
  <c r="AH97" i="7"/>
  <c r="AQ97" i="7" s="1"/>
  <c r="AG97" i="7"/>
  <c r="AP97" i="7" s="1"/>
  <c r="O97" i="7"/>
  <c r="F97" i="7"/>
  <c r="L97" i="7" s="1"/>
  <c r="BG96" i="7"/>
  <c r="BF96" i="7"/>
  <c r="BE96" i="7"/>
  <c r="BD96" i="7"/>
  <c r="BC96" i="7"/>
  <c r="BB96" i="7"/>
  <c r="BA96" i="7"/>
  <c r="AZ96" i="7"/>
  <c r="AY96" i="7"/>
  <c r="AO96" i="7"/>
  <c r="AX96" i="7" s="1"/>
  <c r="AN96" i="7"/>
  <c r="AW96" i="7" s="1"/>
  <c r="AM96" i="7"/>
  <c r="AV96" i="7" s="1"/>
  <c r="AL96" i="7"/>
  <c r="AU96" i="7" s="1"/>
  <c r="AK96" i="7"/>
  <c r="AT96" i="7" s="1"/>
  <c r="AJ96" i="7"/>
  <c r="AS96" i="7" s="1"/>
  <c r="AI96" i="7"/>
  <c r="AR96" i="7" s="1"/>
  <c r="AH96" i="7"/>
  <c r="AQ96" i="7" s="1"/>
  <c r="AG96" i="7"/>
  <c r="AP96" i="7" s="1"/>
  <c r="O96" i="7"/>
  <c r="F96" i="7"/>
  <c r="L96" i="7" s="1"/>
  <c r="P96" i="7" s="1"/>
  <c r="K97" i="7" s="1"/>
  <c r="BG95" i="7"/>
  <c r="BF95" i="7"/>
  <c r="BE95" i="7"/>
  <c r="BD95" i="7"/>
  <c r="BC95" i="7"/>
  <c r="BB95" i="7"/>
  <c r="BA95" i="7"/>
  <c r="AZ95" i="7"/>
  <c r="AY95" i="7"/>
  <c r="AO95" i="7"/>
  <c r="AX95" i="7" s="1"/>
  <c r="AN95" i="7"/>
  <c r="AW95" i="7" s="1"/>
  <c r="AM95" i="7"/>
  <c r="AV95" i="7" s="1"/>
  <c r="AL95" i="7"/>
  <c r="AU95" i="7" s="1"/>
  <c r="AK95" i="7"/>
  <c r="AT95" i="7" s="1"/>
  <c r="AJ95" i="7"/>
  <c r="AS95" i="7" s="1"/>
  <c r="AI95" i="7"/>
  <c r="AR95" i="7" s="1"/>
  <c r="AH95" i="7"/>
  <c r="AQ95" i="7" s="1"/>
  <c r="AG95" i="7"/>
  <c r="AP95" i="7" s="1"/>
  <c r="O95" i="7"/>
  <c r="F95" i="7"/>
  <c r="G95" i="7" s="1"/>
  <c r="M95" i="7" s="1"/>
  <c r="BG94" i="7"/>
  <c r="BF94" i="7"/>
  <c r="BE94" i="7"/>
  <c r="BD94" i="7"/>
  <c r="BC94" i="7"/>
  <c r="BB94" i="7"/>
  <c r="BA94" i="7"/>
  <c r="AZ94" i="7"/>
  <c r="AY94" i="7"/>
  <c r="AO94" i="7"/>
  <c r="AX94" i="7" s="1"/>
  <c r="AN94" i="7"/>
  <c r="AW94" i="7" s="1"/>
  <c r="AM94" i="7"/>
  <c r="AV94" i="7" s="1"/>
  <c r="AL94" i="7"/>
  <c r="AU94" i="7" s="1"/>
  <c r="AK94" i="7"/>
  <c r="AT94" i="7" s="1"/>
  <c r="AJ94" i="7"/>
  <c r="AS94" i="7" s="1"/>
  <c r="AI94" i="7"/>
  <c r="AR94" i="7" s="1"/>
  <c r="AH94" i="7"/>
  <c r="AQ94" i="7" s="1"/>
  <c r="AG94" i="7"/>
  <c r="AP94" i="7" s="1"/>
  <c r="O94" i="7"/>
  <c r="F94" i="7"/>
  <c r="L94" i="7" s="1"/>
  <c r="BG93" i="7"/>
  <c r="BF93" i="7"/>
  <c r="BE93" i="7"/>
  <c r="BD93" i="7"/>
  <c r="BC93" i="7"/>
  <c r="BB93" i="7"/>
  <c r="BA93" i="7"/>
  <c r="AZ93" i="7"/>
  <c r="AY93" i="7"/>
  <c r="AO93" i="7"/>
  <c r="AX93" i="7" s="1"/>
  <c r="AN93" i="7"/>
  <c r="AW93" i="7" s="1"/>
  <c r="AM93" i="7"/>
  <c r="AV93" i="7" s="1"/>
  <c r="AL93" i="7"/>
  <c r="AU93" i="7" s="1"/>
  <c r="AK93" i="7"/>
  <c r="AT93" i="7" s="1"/>
  <c r="AJ93" i="7"/>
  <c r="AS93" i="7" s="1"/>
  <c r="AI93" i="7"/>
  <c r="AR93" i="7" s="1"/>
  <c r="AH93" i="7"/>
  <c r="AQ93" i="7" s="1"/>
  <c r="AG93" i="7"/>
  <c r="AP93" i="7" s="1"/>
  <c r="O93" i="7"/>
  <c r="F93" i="7"/>
  <c r="L93" i="7" s="1"/>
  <c r="BG92" i="7"/>
  <c r="BF92" i="7"/>
  <c r="BE92" i="7"/>
  <c r="BD92" i="7"/>
  <c r="BC92" i="7"/>
  <c r="BB92" i="7"/>
  <c r="BA92" i="7"/>
  <c r="AZ92" i="7"/>
  <c r="AY92" i="7"/>
  <c r="AO92" i="7"/>
  <c r="AX92" i="7" s="1"/>
  <c r="AN92" i="7"/>
  <c r="AW92" i="7" s="1"/>
  <c r="AM92" i="7"/>
  <c r="AV92" i="7" s="1"/>
  <c r="AL92" i="7"/>
  <c r="AU92" i="7" s="1"/>
  <c r="AK92" i="7"/>
  <c r="AT92" i="7" s="1"/>
  <c r="AJ92" i="7"/>
  <c r="AS92" i="7" s="1"/>
  <c r="AI92" i="7"/>
  <c r="AR92" i="7" s="1"/>
  <c r="AH92" i="7"/>
  <c r="AQ92" i="7" s="1"/>
  <c r="AG92" i="7"/>
  <c r="AP92" i="7" s="1"/>
  <c r="O92" i="7"/>
  <c r="F92" i="7"/>
  <c r="G92" i="7" s="1"/>
  <c r="M92" i="7" s="1"/>
  <c r="BG91" i="7"/>
  <c r="BF91" i="7"/>
  <c r="BE91" i="7"/>
  <c r="BD91" i="7"/>
  <c r="BC91" i="7"/>
  <c r="BB91" i="7"/>
  <c r="BA91" i="7"/>
  <c r="AZ91" i="7"/>
  <c r="AY91" i="7"/>
  <c r="AO91" i="7"/>
  <c r="AX91" i="7" s="1"/>
  <c r="AN91" i="7"/>
  <c r="AW91" i="7" s="1"/>
  <c r="AM91" i="7"/>
  <c r="AV91" i="7" s="1"/>
  <c r="AL91" i="7"/>
  <c r="AU91" i="7" s="1"/>
  <c r="AK91" i="7"/>
  <c r="AT91" i="7" s="1"/>
  <c r="AJ91" i="7"/>
  <c r="AS91" i="7" s="1"/>
  <c r="AI91" i="7"/>
  <c r="AR91" i="7" s="1"/>
  <c r="AH91" i="7"/>
  <c r="AQ91" i="7" s="1"/>
  <c r="AG91" i="7"/>
  <c r="AP91" i="7" s="1"/>
  <c r="O91" i="7"/>
  <c r="F91" i="7"/>
  <c r="BG90" i="7"/>
  <c r="BF90" i="7"/>
  <c r="BE90" i="7"/>
  <c r="BD90" i="7"/>
  <c r="BC90" i="7"/>
  <c r="BB90" i="7"/>
  <c r="BA90" i="7"/>
  <c r="AZ90" i="7"/>
  <c r="AY90" i="7"/>
  <c r="AO90" i="7"/>
  <c r="AX90" i="7" s="1"/>
  <c r="AN90" i="7"/>
  <c r="AW90" i="7" s="1"/>
  <c r="AM90" i="7"/>
  <c r="AV90" i="7" s="1"/>
  <c r="AL90" i="7"/>
  <c r="AU90" i="7" s="1"/>
  <c r="AK90" i="7"/>
  <c r="AT90" i="7" s="1"/>
  <c r="AJ90" i="7"/>
  <c r="AS90" i="7" s="1"/>
  <c r="AI90" i="7"/>
  <c r="AR90" i="7" s="1"/>
  <c r="AH90" i="7"/>
  <c r="AQ90" i="7" s="1"/>
  <c r="AG90" i="7"/>
  <c r="AP90" i="7" s="1"/>
  <c r="O90" i="7"/>
  <c r="F90" i="7"/>
  <c r="N90" i="7" s="1"/>
  <c r="BG89" i="7"/>
  <c r="BF89" i="7"/>
  <c r="BE89" i="7"/>
  <c r="BD89" i="7"/>
  <c r="BC89" i="7"/>
  <c r="BB89" i="7"/>
  <c r="BA89" i="7"/>
  <c r="AZ89" i="7"/>
  <c r="AY89" i="7"/>
  <c r="AO89" i="7"/>
  <c r="AX89" i="7" s="1"/>
  <c r="AN89" i="7"/>
  <c r="AW89" i="7" s="1"/>
  <c r="AM89" i="7"/>
  <c r="AV89" i="7" s="1"/>
  <c r="AL89" i="7"/>
  <c r="AU89" i="7" s="1"/>
  <c r="AK89" i="7"/>
  <c r="AT89" i="7" s="1"/>
  <c r="AJ89" i="7"/>
  <c r="AS89" i="7" s="1"/>
  <c r="AI89" i="7"/>
  <c r="AR89" i="7" s="1"/>
  <c r="AH89" i="7"/>
  <c r="AQ89" i="7" s="1"/>
  <c r="AG89" i="7"/>
  <c r="AP89" i="7" s="1"/>
  <c r="O89" i="7"/>
  <c r="F89" i="7"/>
  <c r="BG88" i="7"/>
  <c r="BF88" i="7"/>
  <c r="BE88" i="7"/>
  <c r="BD88" i="7"/>
  <c r="BC88" i="7"/>
  <c r="BB88" i="7"/>
  <c r="BA88" i="7"/>
  <c r="AZ88" i="7"/>
  <c r="AY88" i="7"/>
  <c r="AO88" i="7"/>
  <c r="AX88" i="7" s="1"/>
  <c r="AN88" i="7"/>
  <c r="AW88" i="7" s="1"/>
  <c r="AM88" i="7"/>
  <c r="AV88" i="7" s="1"/>
  <c r="AL88" i="7"/>
  <c r="AU88" i="7" s="1"/>
  <c r="AK88" i="7"/>
  <c r="AT88" i="7" s="1"/>
  <c r="AJ88" i="7"/>
  <c r="AS88" i="7" s="1"/>
  <c r="AI88" i="7"/>
  <c r="AR88" i="7" s="1"/>
  <c r="AH88" i="7"/>
  <c r="AQ88" i="7" s="1"/>
  <c r="AG88" i="7"/>
  <c r="AP88" i="7" s="1"/>
  <c r="O88" i="7"/>
  <c r="F88" i="7"/>
  <c r="L88" i="7" s="1"/>
  <c r="P88" i="7" s="1"/>
  <c r="K89" i="7" s="1"/>
  <c r="BG87" i="7"/>
  <c r="BF87" i="7"/>
  <c r="BE87" i="7"/>
  <c r="BD87" i="7"/>
  <c r="BC87" i="7"/>
  <c r="BB87" i="7"/>
  <c r="BA87" i="7"/>
  <c r="AZ87" i="7"/>
  <c r="AY87" i="7"/>
  <c r="AO87" i="7"/>
  <c r="AX87" i="7" s="1"/>
  <c r="AN87" i="7"/>
  <c r="AW87" i="7" s="1"/>
  <c r="AM87" i="7"/>
  <c r="AV87" i="7" s="1"/>
  <c r="AL87" i="7"/>
  <c r="AU87" i="7" s="1"/>
  <c r="AK87" i="7"/>
  <c r="AT87" i="7" s="1"/>
  <c r="AJ87" i="7"/>
  <c r="AS87" i="7" s="1"/>
  <c r="AI87" i="7"/>
  <c r="AR87" i="7" s="1"/>
  <c r="AH87" i="7"/>
  <c r="AQ87" i="7" s="1"/>
  <c r="AG87" i="7"/>
  <c r="AP87" i="7" s="1"/>
  <c r="O87" i="7"/>
  <c r="F87" i="7"/>
  <c r="L87" i="7" s="1"/>
  <c r="BG86" i="7"/>
  <c r="BF86" i="7"/>
  <c r="BE86" i="7"/>
  <c r="BD86" i="7"/>
  <c r="BC86" i="7"/>
  <c r="BB86" i="7"/>
  <c r="BA86" i="7"/>
  <c r="AZ86" i="7"/>
  <c r="AY86" i="7"/>
  <c r="AO86" i="7"/>
  <c r="AX86" i="7" s="1"/>
  <c r="AN86" i="7"/>
  <c r="AW86" i="7" s="1"/>
  <c r="AM86" i="7"/>
  <c r="AV86" i="7" s="1"/>
  <c r="AL86" i="7"/>
  <c r="AU86" i="7" s="1"/>
  <c r="AK86" i="7"/>
  <c r="AT86" i="7" s="1"/>
  <c r="AJ86" i="7"/>
  <c r="AS86" i="7" s="1"/>
  <c r="AI86" i="7"/>
  <c r="AR86" i="7" s="1"/>
  <c r="AH86" i="7"/>
  <c r="AQ86" i="7" s="1"/>
  <c r="AG86" i="7"/>
  <c r="AP86" i="7" s="1"/>
  <c r="O86" i="7"/>
  <c r="F86" i="7"/>
  <c r="L86" i="7" s="1"/>
  <c r="BG85" i="7"/>
  <c r="BF85" i="7"/>
  <c r="BE85" i="7"/>
  <c r="BD85" i="7"/>
  <c r="BC85" i="7"/>
  <c r="BB85" i="7"/>
  <c r="BA85" i="7"/>
  <c r="AZ85" i="7"/>
  <c r="AY85" i="7"/>
  <c r="AO85" i="7"/>
  <c r="AX85" i="7" s="1"/>
  <c r="AN85" i="7"/>
  <c r="AW85" i="7" s="1"/>
  <c r="AM85" i="7"/>
  <c r="AV85" i="7" s="1"/>
  <c r="AL85" i="7"/>
  <c r="AU85" i="7" s="1"/>
  <c r="AK85" i="7"/>
  <c r="AT85" i="7" s="1"/>
  <c r="AJ85" i="7"/>
  <c r="AS85" i="7" s="1"/>
  <c r="AI85" i="7"/>
  <c r="AR85" i="7" s="1"/>
  <c r="AH85" i="7"/>
  <c r="AQ85" i="7" s="1"/>
  <c r="AG85" i="7"/>
  <c r="AP85" i="7" s="1"/>
  <c r="O85" i="7"/>
  <c r="F85" i="7"/>
  <c r="BG84" i="7"/>
  <c r="BF84" i="7"/>
  <c r="BE84" i="7"/>
  <c r="BD84" i="7"/>
  <c r="BC84" i="7"/>
  <c r="BB84" i="7"/>
  <c r="BA84" i="7"/>
  <c r="AZ84" i="7"/>
  <c r="AY84" i="7"/>
  <c r="AO84" i="7"/>
  <c r="AX84" i="7" s="1"/>
  <c r="AN84" i="7"/>
  <c r="AW84" i="7" s="1"/>
  <c r="AM84" i="7"/>
  <c r="AV84" i="7" s="1"/>
  <c r="AL84" i="7"/>
  <c r="AU84" i="7" s="1"/>
  <c r="AK84" i="7"/>
  <c r="AT84" i="7" s="1"/>
  <c r="AJ84" i="7"/>
  <c r="AS84" i="7" s="1"/>
  <c r="AI84" i="7"/>
  <c r="AR84" i="7" s="1"/>
  <c r="AH84" i="7"/>
  <c r="AQ84" i="7" s="1"/>
  <c r="AG84" i="7"/>
  <c r="AP84" i="7" s="1"/>
  <c r="O84" i="7"/>
  <c r="F84" i="7"/>
  <c r="BG83" i="7"/>
  <c r="BF83" i="7"/>
  <c r="BE83" i="7"/>
  <c r="BD83" i="7"/>
  <c r="BC83" i="7"/>
  <c r="BB83" i="7"/>
  <c r="BA83" i="7"/>
  <c r="AZ83" i="7"/>
  <c r="AY83" i="7"/>
  <c r="AO83" i="7"/>
  <c r="AX83" i="7" s="1"/>
  <c r="AN83" i="7"/>
  <c r="AW83" i="7" s="1"/>
  <c r="AM83" i="7"/>
  <c r="AV83" i="7" s="1"/>
  <c r="AL83" i="7"/>
  <c r="AU83" i="7" s="1"/>
  <c r="AK83" i="7"/>
  <c r="AT83" i="7" s="1"/>
  <c r="AJ83" i="7"/>
  <c r="AS83" i="7" s="1"/>
  <c r="AI83" i="7"/>
  <c r="AR83" i="7" s="1"/>
  <c r="AH83" i="7"/>
  <c r="AQ83" i="7" s="1"/>
  <c r="AG83" i="7"/>
  <c r="AP83" i="7" s="1"/>
  <c r="O83" i="7"/>
  <c r="F83" i="7"/>
  <c r="BG82" i="7"/>
  <c r="BF82" i="7"/>
  <c r="BE82" i="7"/>
  <c r="BD82" i="7"/>
  <c r="BC82" i="7"/>
  <c r="BB82" i="7"/>
  <c r="BA82" i="7"/>
  <c r="AZ82" i="7"/>
  <c r="AY82" i="7"/>
  <c r="AO82" i="7"/>
  <c r="AX82" i="7" s="1"/>
  <c r="AN82" i="7"/>
  <c r="AW82" i="7" s="1"/>
  <c r="AM82" i="7"/>
  <c r="AV82" i="7" s="1"/>
  <c r="AL82" i="7"/>
  <c r="AU82" i="7" s="1"/>
  <c r="AK82" i="7"/>
  <c r="AT82" i="7" s="1"/>
  <c r="AJ82" i="7"/>
  <c r="AS82" i="7" s="1"/>
  <c r="AI82" i="7"/>
  <c r="AR82" i="7" s="1"/>
  <c r="AH82" i="7"/>
  <c r="AQ82" i="7" s="1"/>
  <c r="AG82" i="7"/>
  <c r="AP82" i="7" s="1"/>
  <c r="O82" i="7"/>
  <c r="F82" i="7"/>
  <c r="BG81" i="7"/>
  <c r="BF81" i="7"/>
  <c r="BE81" i="7"/>
  <c r="BD81" i="7"/>
  <c r="BC81" i="7"/>
  <c r="BB81" i="7"/>
  <c r="BA81" i="7"/>
  <c r="AZ81" i="7"/>
  <c r="AY81" i="7"/>
  <c r="AO81" i="7"/>
  <c r="AX81" i="7" s="1"/>
  <c r="AN81" i="7"/>
  <c r="AW81" i="7" s="1"/>
  <c r="AM81" i="7"/>
  <c r="AV81" i="7" s="1"/>
  <c r="AL81" i="7"/>
  <c r="AU81" i="7" s="1"/>
  <c r="AK81" i="7"/>
  <c r="AT81" i="7" s="1"/>
  <c r="AJ81" i="7"/>
  <c r="AS81" i="7" s="1"/>
  <c r="AI81" i="7"/>
  <c r="AR81" i="7" s="1"/>
  <c r="AH81" i="7"/>
  <c r="AQ81" i="7" s="1"/>
  <c r="AG81" i="7"/>
  <c r="AP81" i="7" s="1"/>
  <c r="O81" i="7"/>
  <c r="F81" i="7"/>
  <c r="N81" i="7" s="1"/>
  <c r="BG80" i="7"/>
  <c r="BF80" i="7"/>
  <c r="BE80" i="7"/>
  <c r="BD80" i="7"/>
  <c r="BC80" i="7"/>
  <c r="BB80" i="7"/>
  <c r="BA80" i="7"/>
  <c r="AZ80" i="7"/>
  <c r="AY80" i="7"/>
  <c r="AO80" i="7"/>
  <c r="AX80" i="7" s="1"/>
  <c r="AN80" i="7"/>
  <c r="AW80" i="7" s="1"/>
  <c r="AM80" i="7"/>
  <c r="AV80" i="7" s="1"/>
  <c r="AL80" i="7"/>
  <c r="AU80" i="7" s="1"/>
  <c r="AK80" i="7"/>
  <c r="AT80" i="7" s="1"/>
  <c r="AJ80" i="7"/>
  <c r="AS80" i="7" s="1"/>
  <c r="AI80" i="7"/>
  <c r="AR80" i="7" s="1"/>
  <c r="AH80" i="7"/>
  <c r="AQ80" i="7" s="1"/>
  <c r="AG80" i="7"/>
  <c r="AP80" i="7" s="1"/>
  <c r="O80" i="7"/>
  <c r="F80" i="7"/>
  <c r="L80" i="7" s="1"/>
  <c r="P80" i="7" s="1"/>
  <c r="K81" i="7" s="1"/>
  <c r="BG79" i="7"/>
  <c r="BF79" i="7"/>
  <c r="BE79" i="7"/>
  <c r="BD79" i="7"/>
  <c r="BC79" i="7"/>
  <c r="BB79" i="7"/>
  <c r="BA79" i="7"/>
  <c r="AZ79" i="7"/>
  <c r="AY79" i="7"/>
  <c r="AO79" i="7"/>
  <c r="AX79" i="7" s="1"/>
  <c r="AN79" i="7"/>
  <c r="AW79" i="7" s="1"/>
  <c r="AM79" i="7"/>
  <c r="AV79" i="7" s="1"/>
  <c r="AL79" i="7"/>
  <c r="AU79" i="7" s="1"/>
  <c r="AK79" i="7"/>
  <c r="AT79" i="7" s="1"/>
  <c r="AJ79" i="7"/>
  <c r="AS79" i="7" s="1"/>
  <c r="AI79" i="7"/>
  <c r="AR79" i="7" s="1"/>
  <c r="AH79" i="7"/>
  <c r="AQ79" i="7" s="1"/>
  <c r="AG79" i="7"/>
  <c r="AP79" i="7" s="1"/>
  <c r="O79" i="7"/>
  <c r="F79" i="7"/>
  <c r="BG78" i="7"/>
  <c r="BF78" i="7"/>
  <c r="BE78" i="7"/>
  <c r="BD78" i="7"/>
  <c r="BC78" i="7"/>
  <c r="BB78" i="7"/>
  <c r="BA78" i="7"/>
  <c r="AZ78" i="7"/>
  <c r="AY78" i="7"/>
  <c r="AO78" i="7"/>
  <c r="AX78" i="7" s="1"/>
  <c r="AN78" i="7"/>
  <c r="AW78" i="7" s="1"/>
  <c r="AM78" i="7"/>
  <c r="AV78" i="7" s="1"/>
  <c r="AL78" i="7"/>
  <c r="AU78" i="7" s="1"/>
  <c r="AK78" i="7"/>
  <c r="AT78" i="7" s="1"/>
  <c r="AJ78" i="7"/>
  <c r="AS78" i="7" s="1"/>
  <c r="AI78" i="7"/>
  <c r="AR78" i="7" s="1"/>
  <c r="AH78" i="7"/>
  <c r="AQ78" i="7" s="1"/>
  <c r="AG78" i="7"/>
  <c r="AP78" i="7" s="1"/>
  <c r="O78" i="7"/>
  <c r="F78" i="7"/>
  <c r="L78" i="7" s="1"/>
  <c r="BG77" i="7"/>
  <c r="BF77" i="7"/>
  <c r="BE77" i="7"/>
  <c r="BD77" i="7"/>
  <c r="BC77" i="7"/>
  <c r="BB77" i="7"/>
  <c r="BA77" i="7"/>
  <c r="AZ77" i="7"/>
  <c r="AY77" i="7"/>
  <c r="AO77" i="7"/>
  <c r="AX77" i="7" s="1"/>
  <c r="AN77" i="7"/>
  <c r="AW77" i="7" s="1"/>
  <c r="AM77" i="7"/>
  <c r="AV77" i="7" s="1"/>
  <c r="AL77" i="7"/>
  <c r="AU77" i="7" s="1"/>
  <c r="AK77" i="7"/>
  <c r="AT77" i="7" s="1"/>
  <c r="AJ77" i="7"/>
  <c r="AS77" i="7" s="1"/>
  <c r="AI77" i="7"/>
  <c r="AR77" i="7" s="1"/>
  <c r="AH77" i="7"/>
  <c r="AQ77" i="7" s="1"/>
  <c r="AG77" i="7"/>
  <c r="AP77" i="7" s="1"/>
  <c r="O77" i="7"/>
  <c r="F77" i="7"/>
  <c r="N77" i="7" s="1"/>
  <c r="BG76" i="7"/>
  <c r="BF76" i="7"/>
  <c r="BE76" i="7"/>
  <c r="BD76" i="7"/>
  <c r="BC76" i="7"/>
  <c r="BB76" i="7"/>
  <c r="BA76" i="7"/>
  <c r="AZ76" i="7"/>
  <c r="AY76" i="7"/>
  <c r="AO76" i="7"/>
  <c r="AX76" i="7" s="1"/>
  <c r="AN76" i="7"/>
  <c r="AW76" i="7" s="1"/>
  <c r="AM76" i="7"/>
  <c r="AV76" i="7" s="1"/>
  <c r="AL76" i="7"/>
  <c r="AU76" i="7" s="1"/>
  <c r="AK76" i="7"/>
  <c r="AT76" i="7" s="1"/>
  <c r="AJ76" i="7"/>
  <c r="AS76" i="7" s="1"/>
  <c r="AI76" i="7"/>
  <c r="AR76" i="7" s="1"/>
  <c r="AH76" i="7"/>
  <c r="AQ76" i="7" s="1"/>
  <c r="AG76" i="7"/>
  <c r="AP76" i="7" s="1"/>
  <c r="O76" i="7"/>
  <c r="F76" i="7"/>
  <c r="L76" i="7" s="1"/>
  <c r="BG75" i="7"/>
  <c r="BF75" i="7"/>
  <c r="BE75" i="7"/>
  <c r="BD75" i="7"/>
  <c r="BC75" i="7"/>
  <c r="BB75" i="7"/>
  <c r="BA75" i="7"/>
  <c r="AZ75" i="7"/>
  <c r="AY75" i="7"/>
  <c r="AO75" i="7"/>
  <c r="AX75" i="7" s="1"/>
  <c r="AN75" i="7"/>
  <c r="AW75" i="7" s="1"/>
  <c r="AM75" i="7"/>
  <c r="AV75" i="7" s="1"/>
  <c r="AL75" i="7"/>
  <c r="AU75" i="7" s="1"/>
  <c r="AK75" i="7"/>
  <c r="AT75" i="7" s="1"/>
  <c r="AJ75" i="7"/>
  <c r="AS75" i="7" s="1"/>
  <c r="AI75" i="7"/>
  <c r="AR75" i="7" s="1"/>
  <c r="AH75" i="7"/>
  <c r="AQ75" i="7" s="1"/>
  <c r="AG75" i="7"/>
  <c r="AP75" i="7" s="1"/>
  <c r="O75" i="7"/>
  <c r="F75" i="7"/>
  <c r="L75" i="7" s="1"/>
  <c r="BG74" i="7"/>
  <c r="BF74" i="7"/>
  <c r="BE74" i="7"/>
  <c r="BD74" i="7"/>
  <c r="BC74" i="7"/>
  <c r="BB74" i="7"/>
  <c r="BA74" i="7"/>
  <c r="AZ74" i="7"/>
  <c r="AY74" i="7"/>
  <c r="AO74" i="7"/>
  <c r="AX74" i="7" s="1"/>
  <c r="AN74" i="7"/>
  <c r="AW74" i="7" s="1"/>
  <c r="AM74" i="7"/>
  <c r="AV74" i="7" s="1"/>
  <c r="AL74" i="7"/>
  <c r="AU74" i="7" s="1"/>
  <c r="AK74" i="7"/>
  <c r="AT74" i="7" s="1"/>
  <c r="AJ74" i="7"/>
  <c r="AS74" i="7" s="1"/>
  <c r="AI74" i="7"/>
  <c r="AR74" i="7" s="1"/>
  <c r="AH74" i="7"/>
  <c r="AQ74" i="7" s="1"/>
  <c r="AG74" i="7"/>
  <c r="AP74" i="7" s="1"/>
  <c r="O74" i="7"/>
  <c r="F74" i="7"/>
  <c r="L74" i="7" s="1"/>
  <c r="BG73" i="7"/>
  <c r="BF73" i="7"/>
  <c r="BE73" i="7"/>
  <c r="BD73" i="7"/>
  <c r="BC73" i="7"/>
  <c r="BB73" i="7"/>
  <c r="BA73" i="7"/>
  <c r="AZ73" i="7"/>
  <c r="AY73" i="7"/>
  <c r="AO73" i="7"/>
  <c r="AX73" i="7" s="1"/>
  <c r="AN73" i="7"/>
  <c r="AW73" i="7" s="1"/>
  <c r="AM73" i="7"/>
  <c r="AV73" i="7" s="1"/>
  <c r="AL73" i="7"/>
  <c r="AU73" i="7" s="1"/>
  <c r="AK73" i="7"/>
  <c r="AT73" i="7" s="1"/>
  <c r="AJ73" i="7"/>
  <c r="AS73" i="7" s="1"/>
  <c r="AI73" i="7"/>
  <c r="AR73" i="7" s="1"/>
  <c r="AH73" i="7"/>
  <c r="AQ73" i="7" s="1"/>
  <c r="AG73" i="7"/>
  <c r="AP73" i="7" s="1"/>
  <c r="O73" i="7"/>
  <c r="F73" i="7"/>
  <c r="L73" i="7" s="1"/>
  <c r="BG72" i="7"/>
  <c r="BF72" i="7"/>
  <c r="BE72" i="7"/>
  <c r="BD72" i="7"/>
  <c r="BC72" i="7"/>
  <c r="BB72" i="7"/>
  <c r="BA72" i="7"/>
  <c r="AZ72" i="7"/>
  <c r="AY72" i="7"/>
  <c r="AO72" i="7"/>
  <c r="AX72" i="7" s="1"/>
  <c r="AN72" i="7"/>
  <c r="AW72" i="7" s="1"/>
  <c r="AM72" i="7"/>
  <c r="AV72" i="7" s="1"/>
  <c r="AL72" i="7"/>
  <c r="AU72" i="7" s="1"/>
  <c r="AK72" i="7"/>
  <c r="AT72" i="7" s="1"/>
  <c r="AJ72" i="7"/>
  <c r="AS72" i="7" s="1"/>
  <c r="AI72" i="7"/>
  <c r="AR72" i="7" s="1"/>
  <c r="AH72" i="7"/>
  <c r="AQ72" i="7" s="1"/>
  <c r="AG72" i="7"/>
  <c r="AP72" i="7" s="1"/>
  <c r="O72" i="7"/>
  <c r="F72" i="7"/>
  <c r="BG71" i="7"/>
  <c r="BF71" i="7"/>
  <c r="BE71" i="7"/>
  <c r="BD71" i="7"/>
  <c r="BC71" i="7"/>
  <c r="BB71" i="7"/>
  <c r="BA71" i="7"/>
  <c r="AZ71" i="7"/>
  <c r="AY71" i="7"/>
  <c r="AO71" i="7"/>
  <c r="AX71" i="7" s="1"/>
  <c r="AN71" i="7"/>
  <c r="AW71" i="7" s="1"/>
  <c r="AM71" i="7"/>
  <c r="AV71" i="7" s="1"/>
  <c r="AL71" i="7"/>
  <c r="AU71" i="7" s="1"/>
  <c r="AK71" i="7"/>
  <c r="AT71" i="7" s="1"/>
  <c r="AJ71" i="7"/>
  <c r="AS71" i="7" s="1"/>
  <c r="AI71" i="7"/>
  <c r="AR71" i="7" s="1"/>
  <c r="AH71" i="7"/>
  <c r="AQ71" i="7" s="1"/>
  <c r="AG71" i="7"/>
  <c r="AP71" i="7" s="1"/>
  <c r="O71" i="7"/>
  <c r="F71" i="7"/>
  <c r="L71" i="7" s="1"/>
  <c r="BG70" i="7"/>
  <c r="BF70" i="7"/>
  <c r="BE70" i="7"/>
  <c r="BD70" i="7"/>
  <c r="BC70" i="7"/>
  <c r="BB70" i="7"/>
  <c r="BA70" i="7"/>
  <c r="AZ70" i="7"/>
  <c r="AY70" i="7"/>
  <c r="AO70" i="7"/>
  <c r="AX70" i="7" s="1"/>
  <c r="AN70" i="7"/>
  <c r="AW70" i="7" s="1"/>
  <c r="AM70" i="7"/>
  <c r="AV70" i="7" s="1"/>
  <c r="AL70" i="7"/>
  <c r="AU70" i="7" s="1"/>
  <c r="AK70" i="7"/>
  <c r="AT70" i="7" s="1"/>
  <c r="AJ70" i="7"/>
  <c r="AS70" i="7" s="1"/>
  <c r="AI70" i="7"/>
  <c r="AR70" i="7" s="1"/>
  <c r="AH70" i="7"/>
  <c r="AQ70" i="7" s="1"/>
  <c r="AG70" i="7"/>
  <c r="AP70" i="7" s="1"/>
  <c r="O70" i="7"/>
  <c r="F70" i="7"/>
  <c r="BG69" i="7"/>
  <c r="BF69" i="7"/>
  <c r="BE69" i="7"/>
  <c r="BD69" i="7"/>
  <c r="BC69" i="7"/>
  <c r="BB69" i="7"/>
  <c r="BA69" i="7"/>
  <c r="AZ69" i="7"/>
  <c r="AY69" i="7"/>
  <c r="AO69" i="7"/>
  <c r="AX69" i="7" s="1"/>
  <c r="AN69" i="7"/>
  <c r="AW69" i="7" s="1"/>
  <c r="AM69" i="7"/>
  <c r="AV69" i="7" s="1"/>
  <c r="AL69" i="7"/>
  <c r="AU69" i="7" s="1"/>
  <c r="AK69" i="7"/>
  <c r="AT69" i="7" s="1"/>
  <c r="AJ69" i="7"/>
  <c r="AS69" i="7" s="1"/>
  <c r="AI69" i="7"/>
  <c r="AR69" i="7" s="1"/>
  <c r="AH69" i="7"/>
  <c r="AQ69" i="7" s="1"/>
  <c r="AG69" i="7"/>
  <c r="AP69" i="7" s="1"/>
  <c r="O69" i="7"/>
  <c r="F69" i="7"/>
  <c r="L69" i="7" s="1"/>
  <c r="BG68" i="7"/>
  <c r="BF68" i="7"/>
  <c r="BE68" i="7"/>
  <c r="BD68" i="7"/>
  <c r="BC68" i="7"/>
  <c r="BB68" i="7"/>
  <c r="BA68" i="7"/>
  <c r="AZ68" i="7"/>
  <c r="AY68" i="7"/>
  <c r="AO68" i="7"/>
  <c r="AX68" i="7" s="1"/>
  <c r="AN68" i="7"/>
  <c r="AW68" i="7" s="1"/>
  <c r="AM68" i="7"/>
  <c r="AV68" i="7" s="1"/>
  <c r="AL68" i="7"/>
  <c r="AU68" i="7" s="1"/>
  <c r="AK68" i="7"/>
  <c r="AT68" i="7" s="1"/>
  <c r="AJ68" i="7"/>
  <c r="AS68" i="7" s="1"/>
  <c r="AI68" i="7"/>
  <c r="AR68" i="7" s="1"/>
  <c r="AH68" i="7"/>
  <c r="AQ68" i="7" s="1"/>
  <c r="AG68" i="7"/>
  <c r="AP68" i="7" s="1"/>
  <c r="O68" i="7"/>
  <c r="F68" i="7"/>
  <c r="L68" i="7" s="1"/>
  <c r="BG67" i="7"/>
  <c r="BF67" i="7"/>
  <c r="BE67" i="7"/>
  <c r="BD67" i="7"/>
  <c r="BC67" i="7"/>
  <c r="BB67" i="7"/>
  <c r="BA67" i="7"/>
  <c r="AZ67" i="7"/>
  <c r="AY67" i="7"/>
  <c r="AO67" i="7"/>
  <c r="AX67" i="7" s="1"/>
  <c r="AN67" i="7"/>
  <c r="AW67" i="7" s="1"/>
  <c r="AM67" i="7"/>
  <c r="AV67" i="7" s="1"/>
  <c r="AL67" i="7"/>
  <c r="AU67" i="7" s="1"/>
  <c r="AK67" i="7"/>
  <c r="AT67" i="7" s="1"/>
  <c r="AJ67" i="7"/>
  <c r="AS67" i="7" s="1"/>
  <c r="AI67" i="7"/>
  <c r="AR67" i="7" s="1"/>
  <c r="AH67" i="7"/>
  <c r="AQ67" i="7" s="1"/>
  <c r="AG67" i="7"/>
  <c r="AP67" i="7" s="1"/>
  <c r="O67" i="7"/>
  <c r="F67" i="7"/>
  <c r="G67" i="7" s="1"/>
  <c r="M67" i="7" s="1"/>
  <c r="BG66" i="7"/>
  <c r="BF66" i="7"/>
  <c r="BE66" i="7"/>
  <c r="BD66" i="7"/>
  <c r="BC66" i="7"/>
  <c r="BB66" i="7"/>
  <c r="BA66" i="7"/>
  <c r="AZ66" i="7"/>
  <c r="AY66" i="7"/>
  <c r="AO66" i="7"/>
  <c r="AX66" i="7" s="1"/>
  <c r="AN66" i="7"/>
  <c r="AW66" i="7" s="1"/>
  <c r="AM66" i="7"/>
  <c r="AV66" i="7" s="1"/>
  <c r="AL66" i="7"/>
  <c r="AU66" i="7" s="1"/>
  <c r="AK66" i="7"/>
  <c r="AT66" i="7" s="1"/>
  <c r="AJ66" i="7"/>
  <c r="AS66" i="7" s="1"/>
  <c r="AI66" i="7"/>
  <c r="AR66" i="7" s="1"/>
  <c r="AH66" i="7"/>
  <c r="AQ66" i="7" s="1"/>
  <c r="AG66" i="7"/>
  <c r="AP66" i="7" s="1"/>
  <c r="O66" i="7"/>
  <c r="F66" i="7"/>
  <c r="BG65" i="7"/>
  <c r="BF65" i="7"/>
  <c r="BE65" i="7"/>
  <c r="BD65" i="7"/>
  <c r="BC65" i="7"/>
  <c r="BB65" i="7"/>
  <c r="BA65" i="7"/>
  <c r="AZ65" i="7"/>
  <c r="AY65" i="7"/>
  <c r="AO65" i="7"/>
  <c r="AX65" i="7" s="1"/>
  <c r="AN65" i="7"/>
  <c r="AW65" i="7" s="1"/>
  <c r="AM65" i="7"/>
  <c r="AV65" i="7" s="1"/>
  <c r="AL65" i="7"/>
  <c r="AU65" i="7" s="1"/>
  <c r="AK65" i="7"/>
  <c r="AT65" i="7" s="1"/>
  <c r="AJ65" i="7"/>
  <c r="AS65" i="7" s="1"/>
  <c r="AI65" i="7"/>
  <c r="AR65" i="7" s="1"/>
  <c r="AH65" i="7"/>
  <c r="AQ65" i="7" s="1"/>
  <c r="AG65" i="7"/>
  <c r="AP65" i="7" s="1"/>
  <c r="O65" i="7"/>
  <c r="G65" i="7"/>
  <c r="M65" i="7" s="1"/>
  <c r="F65" i="7"/>
  <c r="L65" i="7" s="1"/>
  <c r="BG64" i="7"/>
  <c r="BF64" i="7"/>
  <c r="BE64" i="7"/>
  <c r="BD64" i="7"/>
  <c r="BC64" i="7"/>
  <c r="BB64" i="7"/>
  <c r="BA64" i="7"/>
  <c r="AZ64" i="7"/>
  <c r="AY64" i="7"/>
  <c r="AO64" i="7"/>
  <c r="AX64" i="7" s="1"/>
  <c r="AN64" i="7"/>
  <c r="AW64" i="7" s="1"/>
  <c r="AM64" i="7"/>
  <c r="AV64" i="7" s="1"/>
  <c r="AL64" i="7"/>
  <c r="AU64" i="7" s="1"/>
  <c r="AK64" i="7"/>
  <c r="AT64" i="7" s="1"/>
  <c r="AJ64" i="7"/>
  <c r="AS64" i="7" s="1"/>
  <c r="AI64" i="7"/>
  <c r="AR64" i="7" s="1"/>
  <c r="AH64" i="7"/>
  <c r="AQ64" i="7" s="1"/>
  <c r="AG64" i="7"/>
  <c r="AP64" i="7" s="1"/>
  <c r="O64" i="7"/>
  <c r="F64" i="7"/>
  <c r="N64" i="7" s="1"/>
  <c r="BG63" i="7"/>
  <c r="BF63" i="7"/>
  <c r="BE63" i="7"/>
  <c r="BD63" i="7"/>
  <c r="BC63" i="7"/>
  <c r="BB63" i="7"/>
  <c r="BA63" i="7"/>
  <c r="AZ63" i="7"/>
  <c r="AY63" i="7"/>
  <c r="AO63" i="7"/>
  <c r="AX63" i="7" s="1"/>
  <c r="AN63" i="7"/>
  <c r="AW63" i="7" s="1"/>
  <c r="AM63" i="7"/>
  <c r="AV63" i="7" s="1"/>
  <c r="AL63" i="7"/>
  <c r="AU63" i="7" s="1"/>
  <c r="AK63" i="7"/>
  <c r="AT63" i="7" s="1"/>
  <c r="AJ63" i="7"/>
  <c r="AS63" i="7" s="1"/>
  <c r="AI63" i="7"/>
  <c r="AR63" i="7" s="1"/>
  <c r="AH63" i="7"/>
  <c r="AQ63" i="7" s="1"/>
  <c r="AG63" i="7"/>
  <c r="AP63" i="7" s="1"/>
  <c r="O63" i="7"/>
  <c r="F63" i="7"/>
  <c r="L63" i="7" s="1"/>
  <c r="BG62" i="7"/>
  <c r="BF62" i="7"/>
  <c r="BE62" i="7"/>
  <c r="BD62" i="7"/>
  <c r="BC62" i="7"/>
  <c r="BB62" i="7"/>
  <c r="BA62" i="7"/>
  <c r="AZ62" i="7"/>
  <c r="AY62" i="7"/>
  <c r="AO62" i="7"/>
  <c r="AX62" i="7" s="1"/>
  <c r="AN62" i="7"/>
  <c r="AW62" i="7" s="1"/>
  <c r="AM62" i="7"/>
  <c r="AV62" i="7" s="1"/>
  <c r="AL62" i="7"/>
  <c r="AU62" i="7" s="1"/>
  <c r="AK62" i="7"/>
  <c r="AT62" i="7" s="1"/>
  <c r="AJ62" i="7"/>
  <c r="AS62" i="7" s="1"/>
  <c r="AI62" i="7"/>
  <c r="AR62" i="7" s="1"/>
  <c r="AH62" i="7"/>
  <c r="AQ62" i="7" s="1"/>
  <c r="AG62" i="7"/>
  <c r="AP62" i="7" s="1"/>
  <c r="O62" i="7"/>
  <c r="F62" i="7"/>
  <c r="N62" i="7" s="1"/>
  <c r="BG61" i="7"/>
  <c r="BF61" i="7"/>
  <c r="BE61" i="7"/>
  <c r="BD61" i="7"/>
  <c r="BC61" i="7"/>
  <c r="BB61" i="7"/>
  <c r="BA61" i="7"/>
  <c r="AZ61" i="7"/>
  <c r="AY61" i="7"/>
  <c r="AO61" i="7"/>
  <c r="AX61" i="7" s="1"/>
  <c r="AN61" i="7"/>
  <c r="AW61" i="7" s="1"/>
  <c r="AM61" i="7"/>
  <c r="AV61" i="7" s="1"/>
  <c r="AL61" i="7"/>
  <c r="AU61" i="7" s="1"/>
  <c r="AK61" i="7"/>
  <c r="AT61" i="7" s="1"/>
  <c r="AJ61" i="7"/>
  <c r="AS61" i="7" s="1"/>
  <c r="AI61" i="7"/>
  <c r="AR61" i="7" s="1"/>
  <c r="AH61" i="7"/>
  <c r="AQ61" i="7" s="1"/>
  <c r="AG61" i="7"/>
  <c r="AP61" i="7" s="1"/>
  <c r="O61" i="7"/>
  <c r="F61" i="7"/>
  <c r="BG60" i="7"/>
  <c r="BF60" i="7"/>
  <c r="BE60" i="7"/>
  <c r="BD60" i="7"/>
  <c r="BC60" i="7"/>
  <c r="BB60" i="7"/>
  <c r="BA60" i="7"/>
  <c r="AZ60" i="7"/>
  <c r="AY60" i="7"/>
  <c r="AO60" i="7"/>
  <c r="AX60" i="7" s="1"/>
  <c r="AN60" i="7"/>
  <c r="AW60" i="7" s="1"/>
  <c r="AM60" i="7"/>
  <c r="AV60" i="7" s="1"/>
  <c r="AL60" i="7"/>
  <c r="AU60" i="7" s="1"/>
  <c r="AK60" i="7"/>
  <c r="AT60" i="7" s="1"/>
  <c r="AJ60" i="7"/>
  <c r="AS60" i="7" s="1"/>
  <c r="AI60" i="7"/>
  <c r="AR60" i="7" s="1"/>
  <c r="AH60" i="7"/>
  <c r="AQ60" i="7" s="1"/>
  <c r="AG60" i="7"/>
  <c r="AP60" i="7" s="1"/>
  <c r="O60" i="7"/>
  <c r="F60" i="7"/>
  <c r="L60" i="7" s="1"/>
  <c r="BG59" i="7"/>
  <c r="BF59" i="7"/>
  <c r="BE59" i="7"/>
  <c r="BD59" i="7"/>
  <c r="BC59" i="7"/>
  <c r="BB59" i="7"/>
  <c r="BA59" i="7"/>
  <c r="AZ59" i="7"/>
  <c r="AY59" i="7"/>
  <c r="AO59" i="7"/>
  <c r="AX59" i="7" s="1"/>
  <c r="AN59" i="7"/>
  <c r="AW59" i="7" s="1"/>
  <c r="AM59" i="7"/>
  <c r="AV59" i="7" s="1"/>
  <c r="AL59" i="7"/>
  <c r="AU59" i="7" s="1"/>
  <c r="AK59" i="7"/>
  <c r="AT59" i="7" s="1"/>
  <c r="AJ59" i="7"/>
  <c r="AS59" i="7" s="1"/>
  <c r="AI59" i="7"/>
  <c r="AR59" i="7" s="1"/>
  <c r="AH59" i="7"/>
  <c r="AQ59" i="7" s="1"/>
  <c r="AG59" i="7"/>
  <c r="AP59" i="7" s="1"/>
  <c r="O59" i="7"/>
  <c r="F59" i="7"/>
  <c r="N59" i="7" s="1"/>
  <c r="BG58" i="7"/>
  <c r="BF58" i="7"/>
  <c r="BE58" i="7"/>
  <c r="BD58" i="7"/>
  <c r="BC58" i="7"/>
  <c r="BB58" i="7"/>
  <c r="BA58" i="7"/>
  <c r="AZ58" i="7"/>
  <c r="AY58" i="7"/>
  <c r="AO58" i="7"/>
  <c r="AX58" i="7" s="1"/>
  <c r="AN58" i="7"/>
  <c r="AW58" i="7" s="1"/>
  <c r="AM58" i="7"/>
  <c r="AV58" i="7" s="1"/>
  <c r="AL58" i="7"/>
  <c r="AU58" i="7" s="1"/>
  <c r="AK58" i="7"/>
  <c r="AT58" i="7" s="1"/>
  <c r="AJ58" i="7"/>
  <c r="AS58" i="7" s="1"/>
  <c r="AI58" i="7"/>
  <c r="AR58" i="7" s="1"/>
  <c r="AH58" i="7"/>
  <c r="AQ58" i="7" s="1"/>
  <c r="AG58" i="7"/>
  <c r="AP58" i="7" s="1"/>
  <c r="O58" i="7"/>
  <c r="F58" i="7"/>
  <c r="L58" i="7" s="1"/>
  <c r="BG57" i="7"/>
  <c r="BF57" i="7"/>
  <c r="BE57" i="7"/>
  <c r="BD57" i="7"/>
  <c r="BC57" i="7"/>
  <c r="BB57" i="7"/>
  <c r="BA57" i="7"/>
  <c r="AZ57" i="7"/>
  <c r="AY57" i="7"/>
  <c r="AO57" i="7"/>
  <c r="AX57" i="7" s="1"/>
  <c r="AN57" i="7"/>
  <c r="AW57" i="7" s="1"/>
  <c r="AM57" i="7"/>
  <c r="AV57" i="7" s="1"/>
  <c r="AL57" i="7"/>
  <c r="AU57" i="7" s="1"/>
  <c r="AK57" i="7"/>
  <c r="AT57" i="7" s="1"/>
  <c r="AJ57" i="7"/>
  <c r="AS57" i="7" s="1"/>
  <c r="AI57" i="7"/>
  <c r="AR57" i="7" s="1"/>
  <c r="AH57" i="7"/>
  <c r="AQ57" i="7" s="1"/>
  <c r="AG57" i="7"/>
  <c r="AP57" i="7" s="1"/>
  <c r="O57" i="7"/>
  <c r="F57" i="7"/>
  <c r="L57" i="7" s="1"/>
  <c r="BG56" i="7"/>
  <c r="BF56" i="7"/>
  <c r="BE56" i="7"/>
  <c r="BD56" i="7"/>
  <c r="BC56" i="7"/>
  <c r="BB56" i="7"/>
  <c r="BA56" i="7"/>
  <c r="AZ56" i="7"/>
  <c r="AY56" i="7"/>
  <c r="AO56" i="7"/>
  <c r="AX56" i="7" s="1"/>
  <c r="AN56" i="7"/>
  <c r="AW56" i="7" s="1"/>
  <c r="AM56" i="7"/>
  <c r="AV56" i="7" s="1"/>
  <c r="AL56" i="7"/>
  <c r="AU56" i="7" s="1"/>
  <c r="AK56" i="7"/>
  <c r="AT56" i="7" s="1"/>
  <c r="AJ56" i="7"/>
  <c r="AS56" i="7" s="1"/>
  <c r="AI56" i="7"/>
  <c r="AR56" i="7" s="1"/>
  <c r="AH56" i="7"/>
  <c r="AQ56" i="7" s="1"/>
  <c r="AG56" i="7"/>
  <c r="AP56" i="7" s="1"/>
  <c r="O56" i="7"/>
  <c r="F56" i="7"/>
  <c r="BG55" i="7"/>
  <c r="BF55" i="7"/>
  <c r="BE55" i="7"/>
  <c r="BD55" i="7"/>
  <c r="BC55" i="7"/>
  <c r="BB55" i="7"/>
  <c r="BA55" i="7"/>
  <c r="AZ55" i="7"/>
  <c r="AY55" i="7"/>
  <c r="AO55" i="7"/>
  <c r="AX55" i="7" s="1"/>
  <c r="AN55" i="7"/>
  <c r="AW55" i="7" s="1"/>
  <c r="AM55" i="7"/>
  <c r="AV55" i="7" s="1"/>
  <c r="AL55" i="7"/>
  <c r="AU55" i="7" s="1"/>
  <c r="AK55" i="7"/>
  <c r="AT55" i="7" s="1"/>
  <c r="AJ55" i="7"/>
  <c r="AS55" i="7" s="1"/>
  <c r="AI55" i="7"/>
  <c r="AR55" i="7" s="1"/>
  <c r="AH55" i="7"/>
  <c r="AQ55" i="7" s="1"/>
  <c r="AG55" i="7"/>
  <c r="AP55" i="7" s="1"/>
  <c r="O55" i="7"/>
  <c r="F55" i="7"/>
  <c r="L55" i="7" s="1"/>
  <c r="BG54" i="7"/>
  <c r="BF54" i="7"/>
  <c r="BE54" i="7"/>
  <c r="BD54" i="7"/>
  <c r="BC54" i="7"/>
  <c r="BB54" i="7"/>
  <c r="BA54" i="7"/>
  <c r="AZ54" i="7"/>
  <c r="AY54" i="7"/>
  <c r="AO54" i="7"/>
  <c r="AX54" i="7" s="1"/>
  <c r="AN54" i="7"/>
  <c r="AW54" i="7" s="1"/>
  <c r="AM54" i="7"/>
  <c r="AV54" i="7" s="1"/>
  <c r="AL54" i="7"/>
  <c r="AU54" i="7" s="1"/>
  <c r="AK54" i="7"/>
  <c r="AT54" i="7" s="1"/>
  <c r="AJ54" i="7"/>
  <c r="AS54" i="7" s="1"/>
  <c r="AI54" i="7"/>
  <c r="AR54" i="7" s="1"/>
  <c r="AH54" i="7"/>
  <c r="AQ54" i="7" s="1"/>
  <c r="AG54" i="7"/>
  <c r="AP54" i="7" s="1"/>
  <c r="O54" i="7"/>
  <c r="F54" i="7"/>
  <c r="BG53" i="7"/>
  <c r="BF53" i="7"/>
  <c r="BE53" i="7"/>
  <c r="BD53" i="7"/>
  <c r="BC53" i="7"/>
  <c r="BB53" i="7"/>
  <c r="BA53" i="7"/>
  <c r="AZ53" i="7"/>
  <c r="AY53" i="7"/>
  <c r="AO53" i="7"/>
  <c r="AX53" i="7" s="1"/>
  <c r="AN53" i="7"/>
  <c r="AW53" i="7" s="1"/>
  <c r="AM53" i="7"/>
  <c r="AV53" i="7" s="1"/>
  <c r="AL53" i="7"/>
  <c r="AU53" i="7" s="1"/>
  <c r="AK53" i="7"/>
  <c r="AT53" i="7" s="1"/>
  <c r="AJ53" i="7"/>
  <c r="AS53" i="7" s="1"/>
  <c r="AI53" i="7"/>
  <c r="AR53" i="7" s="1"/>
  <c r="AH53" i="7"/>
  <c r="AQ53" i="7" s="1"/>
  <c r="AG53" i="7"/>
  <c r="AP53" i="7" s="1"/>
  <c r="O53" i="7"/>
  <c r="F53" i="7"/>
  <c r="G53" i="7" s="1"/>
  <c r="M53" i="7" s="1"/>
  <c r="BG52" i="7"/>
  <c r="BF52" i="7"/>
  <c r="BE52" i="7"/>
  <c r="BD52" i="7"/>
  <c r="BC52" i="7"/>
  <c r="BB52" i="7"/>
  <c r="BA52" i="7"/>
  <c r="AZ52" i="7"/>
  <c r="AY52" i="7"/>
  <c r="AO52" i="7"/>
  <c r="AX52" i="7" s="1"/>
  <c r="AN52" i="7"/>
  <c r="AW52" i="7" s="1"/>
  <c r="AM52" i="7"/>
  <c r="AV52" i="7" s="1"/>
  <c r="AL52" i="7"/>
  <c r="AU52" i="7" s="1"/>
  <c r="AK52" i="7"/>
  <c r="AT52" i="7" s="1"/>
  <c r="AJ52" i="7"/>
  <c r="AS52" i="7" s="1"/>
  <c r="AI52" i="7"/>
  <c r="AR52" i="7" s="1"/>
  <c r="AH52" i="7"/>
  <c r="AQ52" i="7" s="1"/>
  <c r="AG52" i="7"/>
  <c r="AP52" i="7" s="1"/>
  <c r="O52" i="7"/>
  <c r="F52" i="7"/>
  <c r="L52" i="7" s="1"/>
  <c r="BG51" i="7"/>
  <c r="BF51" i="7"/>
  <c r="BE51" i="7"/>
  <c r="BD51" i="7"/>
  <c r="BC51" i="7"/>
  <c r="BB51" i="7"/>
  <c r="BA51" i="7"/>
  <c r="AZ51" i="7"/>
  <c r="AY51" i="7"/>
  <c r="AO51" i="7"/>
  <c r="AX51" i="7" s="1"/>
  <c r="AN51" i="7"/>
  <c r="AW51" i="7" s="1"/>
  <c r="AM51" i="7"/>
  <c r="AV51" i="7" s="1"/>
  <c r="AL51" i="7"/>
  <c r="AU51" i="7" s="1"/>
  <c r="AK51" i="7"/>
  <c r="AT51" i="7" s="1"/>
  <c r="AJ51" i="7"/>
  <c r="AS51" i="7" s="1"/>
  <c r="AI51" i="7"/>
  <c r="AR51" i="7" s="1"/>
  <c r="AH51" i="7"/>
  <c r="AQ51" i="7" s="1"/>
  <c r="AG51" i="7"/>
  <c r="AP51" i="7" s="1"/>
  <c r="O51" i="7"/>
  <c r="F51" i="7"/>
  <c r="L51" i="7" s="1"/>
  <c r="BG50" i="7"/>
  <c r="BF50" i="7"/>
  <c r="BE50" i="7"/>
  <c r="BD50" i="7"/>
  <c r="BC50" i="7"/>
  <c r="BB50" i="7"/>
  <c r="BA50" i="7"/>
  <c r="AZ50" i="7"/>
  <c r="AY50" i="7"/>
  <c r="AO50" i="7"/>
  <c r="AX50" i="7" s="1"/>
  <c r="AN50" i="7"/>
  <c r="AW50" i="7" s="1"/>
  <c r="AM50" i="7"/>
  <c r="AV50" i="7" s="1"/>
  <c r="AL50" i="7"/>
  <c r="AU50" i="7" s="1"/>
  <c r="AK50" i="7"/>
  <c r="AT50" i="7" s="1"/>
  <c r="AJ50" i="7"/>
  <c r="AS50" i="7" s="1"/>
  <c r="AI50" i="7"/>
  <c r="AR50" i="7" s="1"/>
  <c r="AH50" i="7"/>
  <c r="AQ50" i="7" s="1"/>
  <c r="AG50" i="7"/>
  <c r="AP50" i="7" s="1"/>
  <c r="O50" i="7"/>
  <c r="F50" i="7"/>
  <c r="L50" i="7" s="1"/>
  <c r="BG49" i="7"/>
  <c r="BF49" i="7"/>
  <c r="BE49" i="7"/>
  <c r="BD49" i="7"/>
  <c r="BC49" i="7"/>
  <c r="BB49" i="7"/>
  <c r="BA49" i="7"/>
  <c r="AZ49" i="7"/>
  <c r="AY49" i="7"/>
  <c r="AO49" i="7"/>
  <c r="AX49" i="7" s="1"/>
  <c r="AN49" i="7"/>
  <c r="AW49" i="7" s="1"/>
  <c r="AM49" i="7"/>
  <c r="AV49" i="7" s="1"/>
  <c r="AL49" i="7"/>
  <c r="AU49" i="7" s="1"/>
  <c r="AK49" i="7"/>
  <c r="AT49" i="7" s="1"/>
  <c r="AJ49" i="7"/>
  <c r="AS49" i="7" s="1"/>
  <c r="AI49" i="7"/>
  <c r="AR49" i="7" s="1"/>
  <c r="AH49" i="7"/>
  <c r="AQ49" i="7" s="1"/>
  <c r="AG49" i="7"/>
  <c r="AP49" i="7" s="1"/>
  <c r="O49" i="7"/>
  <c r="F49" i="7"/>
  <c r="L49" i="7" s="1"/>
  <c r="BG48" i="7"/>
  <c r="BF48" i="7"/>
  <c r="BE48" i="7"/>
  <c r="BD48" i="7"/>
  <c r="BC48" i="7"/>
  <c r="BB48" i="7"/>
  <c r="BA48" i="7"/>
  <c r="AZ48" i="7"/>
  <c r="AY48" i="7"/>
  <c r="AO48" i="7"/>
  <c r="AX48" i="7" s="1"/>
  <c r="AN48" i="7"/>
  <c r="AW48" i="7" s="1"/>
  <c r="AM48" i="7"/>
  <c r="AV48" i="7" s="1"/>
  <c r="AL48" i="7"/>
  <c r="AU48" i="7" s="1"/>
  <c r="AK48" i="7"/>
  <c r="AT48" i="7" s="1"/>
  <c r="AJ48" i="7"/>
  <c r="AS48" i="7" s="1"/>
  <c r="AI48" i="7"/>
  <c r="AR48" i="7" s="1"/>
  <c r="AH48" i="7"/>
  <c r="AQ48" i="7" s="1"/>
  <c r="AG48" i="7"/>
  <c r="AP48" i="7" s="1"/>
  <c r="O48" i="7"/>
  <c r="F48" i="7"/>
  <c r="L48" i="7" s="1"/>
  <c r="P48" i="7" s="1"/>
  <c r="K49" i="7" s="1"/>
  <c r="BG47" i="7"/>
  <c r="BF47" i="7"/>
  <c r="BE47" i="7"/>
  <c r="BD47" i="7"/>
  <c r="BC47" i="7"/>
  <c r="BB47" i="7"/>
  <c r="BA47" i="7"/>
  <c r="AZ47" i="7"/>
  <c r="AY47" i="7"/>
  <c r="AO47" i="7"/>
  <c r="AX47" i="7" s="1"/>
  <c r="AN47" i="7"/>
  <c r="AW47" i="7" s="1"/>
  <c r="AM47" i="7"/>
  <c r="AV47" i="7" s="1"/>
  <c r="AL47" i="7"/>
  <c r="AU47" i="7" s="1"/>
  <c r="AK47" i="7"/>
  <c r="AT47" i="7" s="1"/>
  <c r="AJ47" i="7"/>
  <c r="AS47" i="7" s="1"/>
  <c r="AI47" i="7"/>
  <c r="AR47" i="7" s="1"/>
  <c r="AH47" i="7"/>
  <c r="AQ47" i="7" s="1"/>
  <c r="AG47" i="7"/>
  <c r="AP47" i="7" s="1"/>
  <c r="O47" i="7"/>
  <c r="F47" i="7"/>
  <c r="L47" i="7" s="1"/>
  <c r="BG46" i="7"/>
  <c r="BF46" i="7"/>
  <c r="BE46" i="7"/>
  <c r="BD46" i="7"/>
  <c r="BC46" i="7"/>
  <c r="BB46" i="7"/>
  <c r="BA46" i="7"/>
  <c r="AZ46" i="7"/>
  <c r="AY46" i="7"/>
  <c r="AO46" i="7"/>
  <c r="AX46" i="7" s="1"/>
  <c r="AN46" i="7"/>
  <c r="AW46" i="7" s="1"/>
  <c r="AM46" i="7"/>
  <c r="AV46" i="7" s="1"/>
  <c r="AL46" i="7"/>
  <c r="AU46" i="7" s="1"/>
  <c r="AK46" i="7"/>
  <c r="AT46" i="7" s="1"/>
  <c r="AJ46" i="7"/>
  <c r="AS46" i="7" s="1"/>
  <c r="AI46" i="7"/>
  <c r="AR46" i="7" s="1"/>
  <c r="AH46" i="7"/>
  <c r="AQ46" i="7" s="1"/>
  <c r="AG46" i="7"/>
  <c r="AP46" i="7" s="1"/>
  <c r="O46" i="7"/>
  <c r="F46" i="7"/>
  <c r="L46" i="7" s="1"/>
  <c r="BG45" i="7"/>
  <c r="BF45" i="7"/>
  <c r="BE45" i="7"/>
  <c r="BD45" i="7"/>
  <c r="BC45" i="7"/>
  <c r="BB45" i="7"/>
  <c r="BA45" i="7"/>
  <c r="AZ45" i="7"/>
  <c r="AY45" i="7"/>
  <c r="AO45" i="7"/>
  <c r="AX45" i="7" s="1"/>
  <c r="AN45" i="7"/>
  <c r="AW45" i="7" s="1"/>
  <c r="AM45" i="7"/>
  <c r="AV45" i="7" s="1"/>
  <c r="AL45" i="7"/>
  <c r="AU45" i="7" s="1"/>
  <c r="AK45" i="7"/>
  <c r="AT45" i="7" s="1"/>
  <c r="AJ45" i="7"/>
  <c r="AS45" i="7" s="1"/>
  <c r="AI45" i="7"/>
  <c r="AR45" i="7" s="1"/>
  <c r="AH45" i="7"/>
  <c r="AQ45" i="7" s="1"/>
  <c r="AG45" i="7"/>
  <c r="AP45" i="7" s="1"/>
  <c r="O45" i="7"/>
  <c r="F45" i="7"/>
  <c r="L45" i="7" s="1"/>
  <c r="BG44" i="7"/>
  <c r="BF44" i="7"/>
  <c r="BE44" i="7"/>
  <c r="BD44" i="7"/>
  <c r="BC44" i="7"/>
  <c r="BB44" i="7"/>
  <c r="BA44" i="7"/>
  <c r="AZ44" i="7"/>
  <c r="AY44" i="7"/>
  <c r="AO44" i="7"/>
  <c r="AX44" i="7" s="1"/>
  <c r="AN44" i="7"/>
  <c r="AW44" i="7" s="1"/>
  <c r="AM44" i="7"/>
  <c r="AV44" i="7" s="1"/>
  <c r="AL44" i="7"/>
  <c r="AU44" i="7" s="1"/>
  <c r="AK44" i="7"/>
  <c r="AT44" i="7" s="1"/>
  <c r="AJ44" i="7"/>
  <c r="AS44" i="7" s="1"/>
  <c r="AI44" i="7"/>
  <c r="AR44" i="7" s="1"/>
  <c r="AH44" i="7"/>
  <c r="AQ44" i="7" s="1"/>
  <c r="AG44" i="7"/>
  <c r="AP44" i="7" s="1"/>
  <c r="O44" i="7"/>
  <c r="F44" i="7"/>
  <c r="L44" i="7" s="1"/>
  <c r="BG43" i="7"/>
  <c r="BF43" i="7"/>
  <c r="BE43" i="7"/>
  <c r="BD43" i="7"/>
  <c r="BC43" i="7"/>
  <c r="BB43" i="7"/>
  <c r="BA43" i="7"/>
  <c r="AZ43" i="7"/>
  <c r="AY43" i="7"/>
  <c r="AO43" i="7"/>
  <c r="AX43" i="7" s="1"/>
  <c r="AN43" i="7"/>
  <c r="AW43" i="7" s="1"/>
  <c r="AM43" i="7"/>
  <c r="AV43" i="7" s="1"/>
  <c r="AL43" i="7"/>
  <c r="AU43" i="7" s="1"/>
  <c r="AK43" i="7"/>
  <c r="AT43" i="7" s="1"/>
  <c r="AJ43" i="7"/>
  <c r="AS43" i="7" s="1"/>
  <c r="AI43" i="7"/>
  <c r="AR43" i="7" s="1"/>
  <c r="AH43" i="7"/>
  <c r="AQ43" i="7" s="1"/>
  <c r="AG43" i="7"/>
  <c r="AP43" i="7" s="1"/>
  <c r="O43" i="7"/>
  <c r="F43" i="7"/>
  <c r="L43" i="7" s="1"/>
  <c r="BG42" i="7"/>
  <c r="BF42" i="7"/>
  <c r="BE42" i="7"/>
  <c r="BD42" i="7"/>
  <c r="BC42" i="7"/>
  <c r="BB42" i="7"/>
  <c r="BA42" i="7"/>
  <c r="AZ42" i="7"/>
  <c r="AY42" i="7"/>
  <c r="AO42" i="7"/>
  <c r="AX42" i="7" s="1"/>
  <c r="AN42" i="7"/>
  <c r="AW42" i="7" s="1"/>
  <c r="AM42" i="7"/>
  <c r="AV42" i="7" s="1"/>
  <c r="AL42" i="7"/>
  <c r="AU42" i="7" s="1"/>
  <c r="AK42" i="7"/>
  <c r="AT42" i="7" s="1"/>
  <c r="AJ42" i="7"/>
  <c r="AS42" i="7" s="1"/>
  <c r="AI42" i="7"/>
  <c r="AR42" i="7" s="1"/>
  <c r="AH42" i="7"/>
  <c r="AQ42" i="7" s="1"/>
  <c r="AG42" i="7"/>
  <c r="AP42" i="7" s="1"/>
  <c r="O42" i="7"/>
  <c r="F42" i="7"/>
  <c r="N42" i="7" s="1"/>
  <c r="BG41" i="7"/>
  <c r="BF41" i="7"/>
  <c r="BE41" i="7"/>
  <c r="BD41" i="7"/>
  <c r="BC41" i="7"/>
  <c r="BB41" i="7"/>
  <c r="BA41" i="7"/>
  <c r="AZ41" i="7"/>
  <c r="AY41" i="7"/>
  <c r="AO41" i="7"/>
  <c r="AX41" i="7" s="1"/>
  <c r="AN41" i="7"/>
  <c r="AW41" i="7" s="1"/>
  <c r="AM41" i="7"/>
  <c r="AV41" i="7" s="1"/>
  <c r="AL41" i="7"/>
  <c r="AU41" i="7" s="1"/>
  <c r="AK41" i="7"/>
  <c r="AT41" i="7" s="1"/>
  <c r="AJ41" i="7"/>
  <c r="AS41" i="7" s="1"/>
  <c r="AI41" i="7"/>
  <c r="AR41" i="7" s="1"/>
  <c r="AH41" i="7"/>
  <c r="AQ41" i="7" s="1"/>
  <c r="AG41" i="7"/>
  <c r="AP41" i="7" s="1"/>
  <c r="O41" i="7"/>
  <c r="F41" i="7"/>
  <c r="L41" i="7" s="1"/>
  <c r="BG40" i="7"/>
  <c r="BF40" i="7"/>
  <c r="BE40" i="7"/>
  <c r="BD40" i="7"/>
  <c r="BC40" i="7"/>
  <c r="BB40" i="7"/>
  <c r="BA40" i="7"/>
  <c r="AZ40" i="7"/>
  <c r="AY40" i="7"/>
  <c r="AO40" i="7"/>
  <c r="AX40" i="7" s="1"/>
  <c r="AN40" i="7"/>
  <c r="AW40" i="7" s="1"/>
  <c r="AM40" i="7"/>
  <c r="AV40" i="7" s="1"/>
  <c r="AL40" i="7"/>
  <c r="AU40" i="7" s="1"/>
  <c r="AK40" i="7"/>
  <c r="AT40" i="7" s="1"/>
  <c r="AJ40" i="7"/>
  <c r="AS40" i="7" s="1"/>
  <c r="AI40" i="7"/>
  <c r="AR40" i="7" s="1"/>
  <c r="AH40" i="7"/>
  <c r="AQ40" i="7" s="1"/>
  <c r="AG40" i="7"/>
  <c r="AP40" i="7" s="1"/>
  <c r="O40" i="7"/>
  <c r="F40" i="7"/>
  <c r="BG39" i="7"/>
  <c r="BF39" i="7"/>
  <c r="BE39" i="7"/>
  <c r="BD39" i="7"/>
  <c r="BC39" i="7"/>
  <c r="BB39" i="7"/>
  <c r="BA39" i="7"/>
  <c r="AZ39" i="7"/>
  <c r="AY39" i="7"/>
  <c r="AO39" i="7"/>
  <c r="AX39" i="7" s="1"/>
  <c r="AN39" i="7"/>
  <c r="AW39" i="7" s="1"/>
  <c r="AM39" i="7"/>
  <c r="AV39" i="7" s="1"/>
  <c r="AL39" i="7"/>
  <c r="AU39" i="7" s="1"/>
  <c r="AK39" i="7"/>
  <c r="AT39" i="7" s="1"/>
  <c r="AJ39" i="7"/>
  <c r="AS39" i="7" s="1"/>
  <c r="AI39" i="7"/>
  <c r="AR39" i="7" s="1"/>
  <c r="AH39" i="7"/>
  <c r="AQ39" i="7" s="1"/>
  <c r="AG39" i="7"/>
  <c r="AP39" i="7" s="1"/>
  <c r="O39" i="7"/>
  <c r="F39" i="7"/>
  <c r="BG38" i="7"/>
  <c r="BF38" i="7"/>
  <c r="BE38" i="7"/>
  <c r="BD38" i="7"/>
  <c r="BC38" i="7"/>
  <c r="BB38" i="7"/>
  <c r="BA38" i="7"/>
  <c r="AZ38" i="7"/>
  <c r="AY38" i="7"/>
  <c r="AO38" i="7"/>
  <c r="AX38" i="7" s="1"/>
  <c r="AN38" i="7"/>
  <c r="AW38" i="7" s="1"/>
  <c r="AM38" i="7"/>
  <c r="AV38" i="7" s="1"/>
  <c r="AL38" i="7"/>
  <c r="AU38" i="7" s="1"/>
  <c r="AK38" i="7"/>
  <c r="AT38" i="7" s="1"/>
  <c r="AJ38" i="7"/>
  <c r="AS38" i="7" s="1"/>
  <c r="AI38" i="7"/>
  <c r="AR38" i="7" s="1"/>
  <c r="AH38" i="7"/>
  <c r="AQ38" i="7" s="1"/>
  <c r="AG38" i="7"/>
  <c r="AP38" i="7" s="1"/>
  <c r="O38" i="7"/>
  <c r="F38" i="7"/>
  <c r="L38" i="7" s="1"/>
  <c r="BG37" i="7"/>
  <c r="BF37" i="7"/>
  <c r="BE37" i="7"/>
  <c r="BD37" i="7"/>
  <c r="BC37" i="7"/>
  <c r="BB37" i="7"/>
  <c r="BA37" i="7"/>
  <c r="AZ37" i="7"/>
  <c r="AY37" i="7"/>
  <c r="AO37" i="7"/>
  <c r="AX37" i="7" s="1"/>
  <c r="AN37" i="7"/>
  <c r="AW37" i="7" s="1"/>
  <c r="AM37" i="7"/>
  <c r="AV37" i="7" s="1"/>
  <c r="AL37" i="7"/>
  <c r="AU37" i="7" s="1"/>
  <c r="AK37" i="7"/>
  <c r="AT37" i="7" s="1"/>
  <c r="AJ37" i="7"/>
  <c r="AS37" i="7" s="1"/>
  <c r="AI37" i="7"/>
  <c r="AR37" i="7" s="1"/>
  <c r="AH37" i="7"/>
  <c r="AQ37" i="7" s="1"/>
  <c r="AG37" i="7"/>
  <c r="AP37" i="7" s="1"/>
  <c r="O37" i="7"/>
  <c r="F37" i="7"/>
  <c r="L37" i="7" s="1"/>
  <c r="BG36" i="7"/>
  <c r="BF36" i="7"/>
  <c r="BE36" i="7"/>
  <c r="BD36" i="7"/>
  <c r="BC36" i="7"/>
  <c r="BB36" i="7"/>
  <c r="BA36" i="7"/>
  <c r="AZ36" i="7"/>
  <c r="AY36" i="7"/>
  <c r="AO36" i="7"/>
  <c r="AX36" i="7" s="1"/>
  <c r="AN36" i="7"/>
  <c r="AW36" i="7" s="1"/>
  <c r="AM36" i="7"/>
  <c r="AV36" i="7" s="1"/>
  <c r="AL36" i="7"/>
  <c r="AU36" i="7" s="1"/>
  <c r="AK36" i="7"/>
  <c r="AT36" i="7" s="1"/>
  <c r="AJ36" i="7"/>
  <c r="AS36" i="7" s="1"/>
  <c r="AI36" i="7"/>
  <c r="AR36" i="7" s="1"/>
  <c r="AH36" i="7"/>
  <c r="AQ36" i="7" s="1"/>
  <c r="AG36" i="7"/>
  <c r="AP36" i="7" s="1"/>
  <c r="O36" i="7"/>
  <c r="F36" i="7"/>
  <c r="BG35" i="7"/>
  <c r="BF35" i="7"/>
  <c r="BE35" i="7"/>
  <c r="BD35" i="7"/>
  <c r="BC35" i="7"/>
  <c r="BB35" i="7"/>
  <c r="BA35" i="7"/>
  <c r="AZ35" i="7"/>
  <c r="AY35" i="7"/>
  <c r="AO35" i="7"/>
  <c r="AX35" i="7" s="1"/>
  <c r="AN35" i="7"/>
  <c r="AW35" i="7" s="1"/>
  <c r="AM35" i="7"/>
  <c r="AV35" i="7" s="1"/>
  <c r="AL35" i="7"/>
  <c r="AU35" i="7" s="1"/>
  <c r="AK35" i="7"/>
  <c r="AT35" i="7" s="1"/>
  <c r="AJ35" i="7"/>
  <c r="AS35" i="7" s="1"/>
  <c r="AI35" i="7"/>
  <c r="AR35" i="7" s="1"/>
  <c r="AH35" i="7"/>
  <c r="AQ35" i="7" s="1"/>
  <c r="AG35" i="7"/>
  <c r="AP35" i="7" s="1"/>
  <c r="O35" i="7"/>
  <c r="F35" i="7"/>
  <c r="BG34" i="7"/>
  <c r="BF34" i="7"/>
  <c r="BE34" i="7"/>
  <c r="BD34" i="7"/>
  <c r="BC34" i="7"/>
  <c r="BB34" i="7"/>
  <c r="BA34" i="7"/>
  <c r="AZ34" i="7"/>
  <c r="AY34" i="7"/>
  <c r="AO34" i="7"/>
  <c r="AX34" i="7" s="1"/>
  <c r="AN34" i="7"/>
  <c r="AW34" i="7" s="1"/>
  <c r="AM34" i="7"/>
  <c r="AV34" i="7" s="1"/>
  <c r="AL34" i="7"/>
  <c r="AU34" i="7" s="1"/>
  <c r="AK34" i="7"/>
  <c r="AT34" i="7" s="1"/>
  <c r="AJ34" i="7"/>
  <c r="AS34" i="7" s="1"/>
  <c r="AI34" i="7"/>
  <c r="AR34" i="7" s="1"/>
  <c r="AH34" i="7"/>
  <c r="AQ34" i="7" s="1"/>
  <c r="AG34" i="7"/>
  <c r="AP34" i="7" s="1"/>
  <c r="O34" i="7"/>
  <c r="F34" i="7"/>
  <c r="L34" i="7" s="1"/>
  <c r="BG33" i="7"/>
  <c r="BF33" i="7"/>
  <c r="BE33" i="7"/>
  <c r="BD33" i="7"/>
  <c r="BC33" i="7"/>
  <c r="BB33" i="7"/>
  <c r="BA33" i="7"/>
  <c r="AZ33" i="7"/>
  <c r="AY33" i="7"/>
  <c r="AO33" i="7"/>
  <c r="AX33" i="7" s="1"/>
  <c r="AN33" i="7"/>
  <c r="AW33" i="7" s="1"/>
  <c r="AM33" i="7"/>
  <c r="AV33" i="7" s="1"/>
  <c r="AL33" i="7"/>
  <c r="AU33" i="7" s="1"/>
  <c r="AK33" i="7"/>
  <c r="AT33" i="7" s="1"/>
  <c r="AJ33" i="7"/>
  <c r="AS33" i="7" s="1"/>
  <c r="AI33" i="7"/>
  <c r="AR33" i="7" s="1"/>
  <c r="AH33" i="7"/>
  <c r="AQ33" i="7" s="1"/>
  <c r="AG33" i="7"/>
  <c r="AP33" i="7" s="1"/>
  <c r="O33" i="7"/>
  <c r="F33" i="7"/>
  <c r="L33" i="7" s="1"/>
  <c r="BG32" i="7"/>
  <c r="BF32" i="7"/>
  <c r="BE32" i="7"/>
  <c r="BD32" i="7"/>
  <c r="BC32" i="7"/>
  <c r="BB32" i="7"/>
  <c r="BA32" i="7"/>
  <c r="AZ32" i="7"/>
  <c r="AY32" i="7"/>
  <c r="AO32" i="7"/>
  <c r="AX32" i="7" s="1"/>
  <c r="AN32" i="7"/>
  <c r="AW32" i="7" s="1"/>
  <c r="AM32" i="7"/>
  <c r="AV32" i="7" s="1"/>
  <c r="AL32" i="7"/>
  <c r="AU32" i="7" s="1"/>
  <c r="AK32" i="7"/>
  <c r="AT32" i="7" s="1"/>
  <c r="AJ32" i="7"/>
  <c r="AS32" i="7" s="1"/>
  <c r="AI32" i="7"/>
  <c r="AR32" i="7" s="1"/>
  <c r="AH32" i="7"/>
  <c r="AQ32" i="7" s="1"/>
  <c r="AG32" i="7"/>
  <c r="AP32" i="7" s="1"/>
  <c r="O32" i="7"/>
  <c r="F32" i="7"/>
  <c r="N32" i="7" s="1"/>
  <c r="BG31" i="7"/>
  <c r="BF31" i="7"/>
  <c r="BE31" i="7"/>
  <c r="BD31" i="7"/>
  <c r="BC31" i="7"/>
  <c r="BB31" i="7"/>
  <c r="BA31" i="7"/>
  <c r="AZ31" i="7"/>
  <c r="AY31" i="7"/>
  <c r="AO31" i="7"/>
  <c r="AX31" i="7" s="1"/>
  <c r="AN31" i="7"/>
  <c r="AW31" i="7" s="1"/>
  <c r="AM31" i="7"/>
  <c r="AV31" i="7" s="1"/>
  <c r="AL31" i="7"/>
  <c r="AU31" i="7" s="1"/>
  <c r="AK31" i="7"/>
  <c r="AT31" i="7" s="1"/>
  <c r="AJ31" i="7"/>
  <c r="AS31" i="7" s="1"/>
  <c r="AI31" i="7"/>
  <c r="AR31" i="7" s="1"/>
  <c r="AH31" i="7"/>
  <c r="AQ31" i="7" s="1"/>
  <c r="AG31" i="7"/>
  <c r="AP31" i="7" s="1"/>
  <c r="O31" i="7"/>
  <c r="F31" i="7"/>
  <c r="BG30" i="7"/>
  <c r="BF30" i="7"/>
  <c r="BE30" i="7"/>
  <c r="BD30" i="7"/>
  <c r="BC30" i="7"/>
  <c r="BB30" i="7"/>
  <c r="BA30" i="7"/>
  <c r="AZ30" i="7"/>
  <c r="AY30" i="7"/>
  <c r="AO30" i="7"/>
  <c r="AX30" i="7" s="1"/>
  <c r="AN30" i="7"/>
  <c r="AW30" i="7" s="1"/>
  <c r="AM30" i="7"/>
  <c r="AV30" i="7" s="1"/>
  <c r="AL30" i="7"/>
  <c r="AU30" i="7" s="1"/>
  <c r="AK30" i="7"/>
  <c r="AT30" i="7" s="1"/>
  <c r="AJ30" i="7"/>
  <c r="AS30" i="7" s="1"/>
  <c r="AI30" i="7"/>
  <c r="AR30" i="7" s="1"/>
  <c r="AH30" i="7"/>
  <c r="AQ30" i="7" s="1"/>
  <c r="AG30" i="7"/>
  <c r="AP30" i="7" s="1"/>
  <c r="O30" i="7"/>
  <c r="F30" i="7"/>
  <c r="L30" i="7" s="1"/>
  <c r="BG29" i="7"/>
  <c r="BF29" i="7"/>
  <c r="BE29" i="7"/>
  <c r="BD29" i="7"/>
  <c r="BC29" i="7"/>
  <c r="BB29" i="7"/>
  <c r="BA29" i="7"/>
  <c r="AZ29" i="7"/>
  <c r="AY29" i="7"/>
  <c r="AO29" i="7"/>
  <c r="AX29" i="7" s="1"/>
  <c r="AN29" i="7"/>
  <c r="AW29" i="7" s="1"/>
  <c r="AM29" i="7"/>
  <c r="AV29" i="7" s="1"/>
  <c r="AL29" i="7"/>
  <c r="AU29" i="7" s="1"/>
  <c r="AK29" i="7"/>
  <c r="AT29" i="7" s="1"/>
  <c r="AJ29" i="7"/>
  <c r="AS29" i="7" s="1"/>
  <c r="AI29" i="7"/>
  <c r="AR29" i="7" s="1"/>
  <c r="AH29" i="7"/>
  <c r="AQ29" i="7" s="1"/>
  <c r="AG29" i="7"/>
  <c r="AP29" i="7" s="1"/>
  <c r="O29" i="7"/>
  <c r="F29" i="7"/>
  <c r="L29" i="7" s="1"/>
  <c r="BG28" i="7"/>
  <c r="BF28" i="7"/>
  <c r="BE28" i="7"/>
  <c r="BD28" i="7"/>
  <c r="BC28" i="7"/>
  <c r="BB28" i="7"/>
  <c r="BA28" i="7"/>
  <c r="AZ28" i="7"/>
  <c r="AY28" i="7"/>
  <c r="AO28" i="7"/>
  <c r="AX28" i="7" s="1"/>
  <c r="AN28" i="7"/>
  <c r="AW28" i="7" s="1"/>
  <c r="AM28" i="7"/>
  <c r="AV28" i="7" s="1"/>
  <c r="AL28" i="7"/>
  <c r="AU28" i="7" s="1"/>
  <c r="AK28" i="7"/>
  <c r="AT28" i="7" s="1"/>
  <c r="AJ28" i="7"/>
  <c r="AS28" i="7" s="1"/>
  <c r="AI28" i="7"/>
  <c r="AR28" i="7" s="1"/>
  <c r="AH28" i="7"/>
  <c r="AQ28" i="7" s="1"/>
  <c r="AG28" i="7"/>
  <c r="AP28" i="7" s="1"/>
  <c r="O28" i="7"/>
  <c r="F28" i="7"/>
  <c r="N28" i="7" s="1"/>
  <c r="BG27" i="7"/>
  <c r="BF27" i="7"/>
  <c r="BE27" i="7"/>
  <c r="BD27" i="7"/>
  <c r="BC27" i="7"/>
  <c r="BB27" i="7"/>
  <c r="BA27" i="7"/>
  <c r="AZ27" i="7"/>
  <c r="AY27" i="7"/>
  <c r="AO27" i="7"/>
  <c r="AX27" i="7" s="1"/>
  <c r="AN27" i="7"/>
  <c r="AW27" i="7" s="1"/>
  <c r="AM27" i="7"/>
  <c r="AV27" i="7" s="1"/>
  <c r="AL27" i="7"/>
  <c r="AU27" i="7" s="1"/>
  <c r="AK27" i="7"/>
  <c r="AT27" i="7" s="1"/>
  <c r="AJ27" i="7"/>
  <c r="AS27" i="7" s="1"/>
  <c r="AI27" i="7"/>
  <c r="AR27" i="7" s="1"/>
  <c r="AH27" i="7"/>
  <c r="AQ27" i="7" s="1"/>
  <c r="AG27" i="7"/>
  <c r="AP27" i="7" s="1"/>
  <c r="O27" i="7"/>
  <c r="F27" i="7"/>
  <c r="L27" i="7" s="1"/>
  <c r="BG26" i="7"/>
  <c r="BF26" i="7"/>
  <c r="BE26" i="7"/>
  <c r="BD26" i="7"/>
  <c r="BC26" i="7"/>
  <c r="BB26" i="7"/>
  <c r="BA26" i="7"/>
  <c r="AZ26" i="7"/>
  <c r="AY26" i="7"/>
  <c r="AO26" i="7"/>
  <c r="AX26" i="7" s="1"/>
  <c r="AN26" i="7"/>
  <c r="AW26" i="7" s="1"/>
  <c r="AM26" i="7"/>
  <c r="AV26" i="7" s="1"/>
  <c r="AL26" i="7"/>
  <c r="AU26" i="7" s="1"/>
  <c r="AK26" i="7"/>
  <c r="AT26" i="7" s="1"/>
  <c r="AJ26" i="7"/>
  <c r="AS26" i="7" s="1"/>
  <c r="AI26" i="7"/>
  <c r="AR26" i="7" s="1"/>
  <c r="AH26" i="7"/>
  <c r="AQ26" i="7" s="1"/>
  <c r="AG26" i="7"/>
  <c r="AP26" i="7" s="1"/>
  <c r="O26" i="7"/>
  <c r="F26" i="7"/>
  <c r="L26" i="7" s="1"/>
  <c r="BG25" i="7"/>
  <c r="BF25" i="7"/>
  <c r="BE25" i="7"/>
  <c r="BD25" i="7"/>
  <c r="BC25" i="7"/>
  <c r="BB25" i="7"/>
  <c r="BA25" i="7"/>
  <c r="AZ25" i="7"/>
  <c r="AY25" i="7"/>
  <c r="AO25" i="7"/>
  <c r="AX25" i="7" s="1"/>
  <c r="AN25" i="7"/>
  <c r="AW25" i="7" s="1"/>
  <c r="AM25" i="7"/>
  <c r="AV25" i="7" s="1"/>
  <c r="AL25" i="7"/>
  <c r="AU25" i="7" s="1"/>
  <c r="AK25" i="7"/>
  <c r="AT25" i="7" s="1"/>
  <c r="AJ25" i="7"/>
  <c r="AS25" i="7" s="1"/>
  <c r="AI25" i="7"/>
  <c r="AR25" i="7" s="1"/>
  <c r="AH25" i="7"/>
  <c r="AQ25" i="7" s="1"/>
  <c r="AG25" i="7"/>
  <c r="AP25" i="7" s="1"/>
  <c r="O25" i="7"/>
  <c r="F25" i="7"/>
  <c r="L25" i="7" s="1"/>
  <c r="BG24" i="7"/>
  <c r="BF24" i="7"/>
  <c r="BE24" i="7"/>
  <c r="BD24" i="7"/>
  <c r="BC24" i="7"/>
  <c r="BB24" i="7"/>
  <c r="BA24" i="7"/>
  <c r="AZ24" i="7"/>
  <c r="AY24" i="7"/>
  <c r="AO24" i="7"/>
  <c r="AX24" i="7" s="1"/>
  <c r="AN24" i="7"/>
  <c r="AW24" i="7" s="1"/>
  <c r="AM24" i="7"/>
  <c r="AV24" i="7" s="1"/>
  <c r="AL24" i="7"/>
  <c r="AU24" i="7" s="1"/>
  <c r="AK24" i="7"/>
  <c r="AT24" i="7" s="1"/>
  <c r="AJ24" i="7"/>
  <c r="AS24" i="7" s="1"/>
  <c r="AI24" i="7"/>
  <c r="AR24" i="7" s="1"/>
  <c r="AH24" i="7"/>
  <c r="AQ24" i="7" s="1"/>
  <c r="AG24" i="7"/>
  <c r="AP24" i="7" s="1"/>
  <c r="O24" i="7"/>
  <c r="F24" i="7"/>
  <c r="N24" i="7" s="1"/>
  <c r="BG23" i="7"/>
  <c r="BF23" i="7"/>
  <c r="BE23" i="7"/>
  <c r="BD23" i="7"/>
  <c r="BC23" i="7"/>
  <c r="BB23" i="7"/>
  <c r="BA23" i="7"/>
  <c r="AZ23" i="7"/>
  <c r="AY23" i="7"/>
  <c r="AO23" i="7"/>
  <c r="AX23" i="7" s="1"/>
  <c r="AN23" i="7"/>
  <c r="AW23" i="7" s="1"/>
  <c r="AM23" i="7"/>
  <c r="AV23" i="7" s="1"/>
  <c r="AL23" i="7"/>
  <c r="AU23" i="7" s="1"/>
  <c r="AK23" i="7"/>
  <c r="AT23" i="7" s="1"/>
  <c r="AJ23" i="7"/>
  <c r="AS23" i="7" s="1"/>
  <c r="AI23" i="7"/>
  <c r="AR23" i="7" s="1"/>
  <c r="AH23" i="7"/>
  <c r="AQ23" i="7" s="1"/>
  <c r="AG23" i="7"/>
  <c r="AP23" i="7" s="1"/>
  <c r="O23" i="7"/>
  <c r="F23" i="7"/>
  <c r="L23" i="7" s="1"/>
  <c r="BG22" i="7"/>
  <c r="BF22" i="7"/>
  <c r="BE22" i="7"/>
  <c r="BD22" i="7"/>
  <c r="BC22" i="7"/>
  <c r="BB22" i="7"/>
  <c r="BA22" i="7"/>
  <c r="AZ22" i="7"/>
  <c r="AY22" i="7"/>
  <c r="AO22" i="7"/>
  <c r="AX22" i="7" s="1"/>
  <c r="AN22" i="7"/>
  <c r="AW22" i="7" s="1"/>
  <c r="AM22" i="7"/>
  <c r="AV22" i="7" s="1"/>
  <c r="AL22" i="7"/>
  <c r="AU22" i="7" s="1"/>
  <c r="AK22" i="7"/>
  <c r="AT22" i="7" s="1"/>
  <c r="AJ22" i="7"/>
  <c r="AS22" i="7" s="1"/>
  <c r="AI22" i="7"/>
  <c r="AR22" i="7" s="1"/>
  <c r="AH22" i="7"/>
  <c r="AQ22" i="7" s="1"/>
  <c r="AG22" i="7"/>
  <c r="AP22" i="7" s="1"/>
  <c r="O22" i="7"/>
  <c r="F22" i="7"/>
  <c r="L22" i="7" s="1"/>
  <c r="BG21" i="7"/>
  <c r="BF21" i="7"/>
  <c r="BE21" i="7"/>
  <c r="BD21" i="7"/>
  <c r="BC21" i="7"/>
  <c r="BB21" i="7"/>
  <c r="BA21" i="7"/>
  <c r="AZ21" i="7"/>
  <c r="AY21" i="7"/>
  <c r="AO21" i="7"/>
  <c r="AX21" i="7" s="1"/>
  <c r="AN21" i="7"/>
  <c r="AW21" i="7" s="1"/>
  <c r="AM21" i="7"/>
  <c r="AV21" i="7" s="1"/>
  <c r="AL21" i="7"/>
  <c r="AU21" i="7" s="1"/>
  <c r="AK21" i="7"/>
  <c r="AT21" i="7" s="1"/>
  <c r="AJ21" i="7"/>
  <c r="AS21" i="7" s="1"/>
  <c r="AI21" i="7"/>
  <c r="AR21" i="7" s="1"/>
  <c r="AH21" i="7"/>
  <c r="AQ21" i="7" s="1"/>
  <c r="AG21" i="7"/>
  <c r="AP21" i="7" s="1"/>
  <c r="O21" i="7"/>
  <c r="F21" i="7"/>
  <c r="N21" i="7" s="1"/>
  <c r="BG20" i="7"/>
  <c r="BF20" i="7"/>
  <c r="BE20" i="7"/>
  <c r="BD20" i="7"/>
  <c r="BC20" i="7"/>
  <c r="BB20" i="7"/>
  <c r="BA20" i="7"/>
  <c r="AZ20" i="7"/>
  <c r="AY20" i="7"/>
  <c r="AO20" i="7"/>
  <c r="AX20" i="7" s="1"/>
  <c r="AN20" i="7"/>
  <c r="AW20" i="7" s="1"/>
  <c r="AM20" i="7"/>
  <c r="AV20" i="7" s="1"/>
  <c r="AL20" i="7"/>
  <c r="AU20" i="7" s="1"/>
  <c r="AK20" i="7"/>
  <c r="AT20" i="7" s="1"/>
  <c r="AJ20" i="7"/>
  <c r="AS20" i="7" s="1"/>
  <c r="AI20" i="7"/>
  <c r="AR20" i="7" s="1"/>
  <c r="AH20" i="7"/>
  <c r="AQ20" i="7" s="1"/>
  <c r="AG20" i="7"/>
  <c r="AP20" i="7" s="1"/>
  <c r="O20" i="7"/>
  <c r="F20" i="7"/>
  <c r="L20" i="7" s="1"/>
  <c r="BG19" i="7"/>
  <c r="BF19" i="7"/>
  <c r="BE19" i="7"/>
  <c r="BD19" i="7"/>
  <c r="BC19" i="7"/>
  <c r="BB19" i="7"/>
  <c r="BA19" i="7"/>
  <c r="AZ19" i="7"/>
  <c r="AY19" i="7"/>
  <c r="AO19" i="7"/>
  <c r="AX19" i="7" s="1"/>
  <c r="AN19" i="7"/>
  <c r="AW19" i="7" s="1"/>
  <c r="AM19" i="7"/>
  <c r="AV19" i="7" s="1"/>
  <c r="AL19" i="7"/>
  <c r="AU19" i="7" s="1"/>
  <c r="AK19" i="7"/>
  <c r="AT19" i="7" s="1"/>
  <c r="AJ19" i="7"/>
  <c r="AS19" i="7" s="1"/>
  <c r="AI19" i="7"/>
  <c r="AR19" i="7" s="1"/>
  <c r="AH19" i="7"/>
  <c r="AQ19" i="7" s="1"/>
  <c r="AG19" i="7"/>
  <c r="AP19" i="7" s="1"/>
  <c r="O19" i="7"/>
  <c r="F19" i="7"/>
  <c r="L19" i="7" s="1"/>
  <c r="BG18" i="7"/>
  <c r="BF18" i="7"/>
  <c r="BE18" i="7"/>
  <c r="BD18" i="7"/>
  <c r="BC18" i="7"/>
  <c r="BB18" i="7"/>
  <c r="BA18" i="7"/>
  <c r="AZ18" i="7"/>
  <c r="AY18" i="7"/>
  <c r="AO18" i="7"/>
  <c r="AX18" i="7" s="1"/>
  <c r="AN18" i="7"/>
  <c r="AW18" i="7" s="1"/>
  <c r="AM18" i="7"/>
  <c r="AV18" i="7" s="1"/>
  <c r="AL18" i="7"/>
  <c r="AU18" i="7" s="1"/>
  <c r="AK18" i="7"/>
  <c r="AT18" i="7" s="1"/>
  <c r="AJ18" i="7"/>
  <c r="AS18" i="7" s="1"/>
  <c r="AI18" i="7"/>
  <c r="AR18" i="7" s="1"/>
  <c r="AH18" i="7"/>
  <c r="AQ18" i="7" s="1"/>
  <c r="AG18" i="7"/>
  <c r="AP18" i="7" s="1"/>
  <c r="O18" i="7"/>
  <c r="F18" i="7"/>
  <c r="L18" i="7" s="1"/>
  <c r="BG17" i="7"/>
  <c r="BF17" i="7"/>
  <c r="BE17" i="7"/>
  <c r="BD17" i="7"/>
  <c r="BC17" i="7"/>
  <c r="BB17" i="7"/>
  <c r="BA17" i="7"/>
  <c r="AZ17" i="7"/>
  <c r="AY17" i="7"/>
  <c r="AO17" i="7"/>
  <c r="AX17" i="7" s="1"/>
  <c r="AN17" i="7"/>
  <c r="AW17" i="7" s="1"/>
  <c r="AM17" i="7"/>
  <c r="AV17" i="7" s="1"/>
  <c r="AL17" i="7"/>
  <c r="AU17" i="7" s="1"/>
  <c r="AK17" i="7"/>
  <c r="AT17" i="7" s="1"/>
  <c r="AJ17" i="7"/>
  <c r="AS17" i="7" s="1"/>
  <c r="AI17" i="7"/>
  <c r="AR17" i="7" s="1"/>
  <c r="AH17" i="7"/>
  <c r="AQ17" i="7" s="1"/>
  <c r="AG17" i="7"/>
  <c r="AP17" i="7" s="1"/>
  <c r="O17" i="7"/>
  <c r="F17" i="7"/>
  <c r="G17" i="7" s="1"/>
  <c r="M17" i="7" s="1"/>
  <c r="BG16" i="7"/>
  <c r="BF16" i="7"/>
  <c r="BE16" i="7"/>
  <c r="BD16" i="7"/>
  <c r="BC16" i="7"/>
  <c r="BB16" i="7"/>
  <c r="BA16" i="7"/>
  <c r="AZ16" i="7"/>
  <c r="AY16" i="7"/>
  <c r="AO16" i="7"/>
  <c r="AX16" i="7" s="1"/>
  <c r="AN16" i="7"/>
  <c r="AW16" i="7" s="1"/>
  <c r="AM16" i="7"/>
  <c r="AV16" i="7" s="1"/>
  <c r="AL16" i="7"/>
  <c r="AU16" i="7" s="1"/>
  <c r="AK16" i="7"/>
  <c r="AT16" i="7" s="1"/>
  <c r="AJ16" i="7"/>
  <c r="AS16" i="7" s="1"/>
  <c r="AI16" i="7"/>
  <c r="AR16" i="7" s="1"/>
  <c r="AH16" i="7"/>
  <c r="AQ16" i="7" s="1"/>
  <c r="AG16" i="7"/>
  <c r="AP16" i="7" s="1"/>
  <c r="O16" i="7"/>
  <c r="F16" i="7"/>
  <c r="L16" i="7" s="1"/>
  <c r="P16" i="7" s="1"/>
  <c r="K17" i="7" s="1"/>
  <c r="BG15" i="7"/>
  <c r="BF15" i="7"/>
  <c r="BE15" i="7"/>
  <c r="BD15" i="7"/>
  <c r="BC15" i="7"/>
  <c r="BB15" i="7"/>
  <c r="BA15" i="7"/>
  <c r="AZ15" i="7"/>
  <c r="AY15" i="7"/>
  <c r="AO15" i="7"/>
  <c r="AX15" i="7" s="1"/>
  <c r="AN15" i="7"/>
  <c r="AW15" i="7" s="1"/>
  <c r="AM15" i="7"/>
  <c r="AV15" i="7" s="1"/>
  <c r="AL15" i="7"/>
  <c r="AU15" i="7" s="1"/>
  <c r="AK15" i="7"/>
  <c r="AT15" i="7" s="1"/>
  <c r="AJ15" i="7"/>
  <c r="AS15" i="7" s="1"/>
  <c r="AI15" i="7"/>
  <c r="AR15" i="7" s="1"/>
  <c r="AH15" i="7"/>
  <c r="AQ15" i="7" s="1"/>
  <c r="AG15" i="7"/>
  <c r="AP15" i="7" s="1"/>
  <c r="O15" i="7"/>
  <c r="F15" i="7"/>
  <c r="L15" i="7" s="1"/>
  <c r="BG14" i="7"/>
  <c r="BF14" i="7"/>
  <c r="BE14" i="7"/>
  <c r="BD14" i="7"/>
  <c r="BC14" i="7"/>
  <c r="BB14" i="7"/>
  <c r="BA14" i="7"/>
  <c r="AZ14" i="7"/>
  <c r="AY14" i="7"/>
  <c r="AO14" i="7"/>
  <c r="AX14" i="7" s="1"/>
  <c r="AN14" i="7"/>
  <c r="AW14" i="7" s="1"/>
  <c r="AM14" i="7"/>
  <c r="AV14" i="7" s="1"/>
  <c r="AL14" i="7"/>
  <c r="AU14" i="7" s="1"/>
  <c r="AK14" i="7"/>
  <c r="AT14" i="7" s="1"/>
  <c r="AJ14" i="7"/>
  <c r="AS14" i="7" s="1"/>
  <c r="AI14" i="7"/>
  <c r="AR14" i="7" s="1"/>
  <c r="AH14" i="7"/>
  <c r="AQ14" i="7" s="1"/>
  <c r="AG14" i="7"/>
  <c r="AP14" i="7" s="1"/>
  <c r="O14" i="7"/>
  <c r="F14" i="7"/>
  <c r="BG13" i="7"/>
  <c r="BF13" i="7"/>
  <c r="BE13" i="7"/>
  <c r="BD13" i="7"/>
  <c r="BC13" i="7"/>
  <c r="BB13" i="7"/>
  <c r="BA13" i="7"/>
  <c r="AZ13" i="7"/>
  <c r="AY13" i="7"/>
  <c r="AO13" i="7"/>
  <c r="AX13" i="7" s="1"/>
  <c r="AN13" i="7"/>
  <c r="AW13" i="7" s="1"/>
  <c r="AM13" i="7"/>
  <c r="AV13" i="7" s="1"/>
  <c r="AL13" i="7"/>
  <c r="AU13" i="7" s="1"/>
  <c r="AK13" i="7"/>
  <c r="AT13" i="7" s="1"/>
  <c r="AJ13" i="7"/>
  <c r="AS13" i="7" s="1"/>
  <c r="AI13" i="7"/>
  <c r="AR13" i="7" s="1"/>
  <c r="AH13" i="7"/>
  <c r="AQ13" i="7" s="1"/>
  <c r="AG13" i="7"/>
  <c r="AP13" i="7" s="1"/>
  <c r="O13" i="7"/>
  <c r="F13" i="7"/>
  <c r="L13" i="7" s="1"/>
  <c r="BG12" i="7"/>
  <c r="BF12" i="7"/>
  <c r="BE12" i="7"/>
  <c r="BD12" i="7"/>
  <c r="BC12" i="7"/>
  <c r="BB12" i="7"/>
  <c r="BA12" i="7"/>
  <c r="AZ12" i="7"/>
  <c r="AY12" i="7"/>
  <c r="AO12" i="7"/>
  <c r="AX12" i="7" s="1"/>
  <c r="AN12" i="7"/>
  <c r="AW12" i="7" s="1"/>
  <c r="AM12" i="7"/>
  <c r="AV12" i="7" s="1"/>
  <c r="AL12" i="7"/>
  <c r="AU12" i="7" s="1"/>
  <c r="AK12" i="7"/>
  <c r="AT12" i="7" s="1"/>
  <c r="AJ12" i="7"/>
  <c r="AS12" i="7" s="1"/>
  <c r="AI12" i="7"/>
  <c r="AR12" i="7" s="1"/>
  <c r="AH12" i="7"/>
  <c r="AQ12" i="7" s="1"/>
  <c r="AG12" i="7"/>
  <c r="AP12" i="7" s="1"/>
  <c r="O12" i="7"/>
  <c r="F12" i="7"/>
  <c r="BG11" i="7"/>
  <c r="BF11" i="7"/>
  <c r="BE11" i="7"/>
  <c r="BD11" i="7"/>
  <c r="BC11" i="7"/>
  <c r="BB11" i="7"/>
  <c r="BA11" i="7"/>
  <c r="AZ11" i="7"/>
  <c r="AY11" i="7"/>
  <c r="AO11" i="7"/>
  <c r="AX11" i="7" s="1"/>
  <c r="AN11" i="7"/>
  <c r="AW11" i="7" s="1"/>
  <c r="AM11" i="7"/>
  <c r="AV11" i="7" s="1"/>
  <c r="AL11" i="7"/>
  <c r="AU11" i="7" s="1"/>
  <c r="AK11" i="7"/>
  <c r="AT11" i="7" s="1"/>
  <c r="AJ11" i="7"/>
  <c r="AS11" i="7" s="1"/>
  <c r="AI11" i="7"/>
  <c r="AR11" i="7" s="1"/>
  <c r="AH11" i="7"/>
  <c r="AQ11" i="7" s="1"/>
  <c r="AG11" i="7"/>
  <c r="AP11" i="7" s="1"/>
  <c r="O11" i="7"/>
  <c r="F11" i="7"/>
  <c r="L11" i="7" s="1"/>
  <c r="BG10" i="7"/>
  <c r="BF10" i="7"/>
  <c r="BE10" i="7"/>
  <c r="BD10" i="7"/>
  <c r="BC10" i="7"/>
  <c r="BB10" i="7"/>
  <c r="BA10" i="7"/>
  <c r="AZ10" i="7"/>
  <c r="AY10" i="7"/>
  <c r="AO10" i="7"/>
  <c r="AX10" i="7" s="1"/>
  <c r="AN10" i="7"/>
  <c r="AW10" i="7" s="1"/>
  <c r="AM10" i="7"/>
  <c r="AV10" i="7" s="1"/>
  <c r="AL10" i="7"/>
  <c r="AU10" i="7" s="1"/>
  <c r="AK10" i="7"/>
  <c r="AT10" i="7" s="1"/>
  <c r="AJ10" i="7"/>
  <c r="AS10" i="7" s="1"/>
  <c r="AI10" i="7"/>
  <c r="AR10" i="7" s="1"/>
  <c r="AH10" i="7"/>
  <c r="AQ10" i="7" s="1"/>
  <c r="AG10" i="7"/>
  <c r="AP10" i="7" s="1"/>
  <c r="O10" i="7"/>
  <c r="F10" i="7"/>
  <c r="G10" i="7" s="1"/>
  <c r="M10" i="7" s="1"/>
  <c r="BG9" i="7"/>
  <c r="BF9" i="7"/>
  <c r="BE9" i="7"/>
  <c r="BD9" i="7"/>
  <c r="BC9" i="7"/>
  <c r="BB9" i="7"/>
  <c r="BA9" i="7"/>
  <c r="AZ9" i="7"/>
  <c r="AY9" i="7"/>
  <c r="AO9" i="7"/>
  <c r="AX9" i="7" s="1"/>
  <c r="AN9" i="7"/>
  <c r="AW9" i="7" s="1"/>
  <c r="AM9" i="7"/>
  <c r="AV9" i="7" s="1"/>
  <c r="AL9" i="7"/>
  <c r="AU9" i="7" s="1"/>
  <c r="AK9" i="7"/>
  <c r="AT9" i="7" s="1"/>
  <c r="AJ9" i="7"/>
  <c r="AS9" i="7" s="1"/>
  <c r="AI9" i="7"/>
  <c r="AR9" i="7" s="1"/>
  <c r="AH9" i="7"/>
  <c r="AQ9" i="7" s="1"/>
  <c r="AG9" i="7"/>
  <c r="AP9" i="7" s="1"/>
  <c r="O9" i="7"/>
  <c r="F9" i="7"/>
  <c r="BG8" i="7"/>
  <c r="BF8" i="7"/>
  <c r="BE8" i="7"/>
  <c r="BD8" i="7"/>
  <c r="BC8" i="7"/>
  <c r="BB8" i="7"/>
  <c r="BA8" i="7"/>
  <c r="AZ8" i="7"/>
  <c r="AY8" i="7"/>
  <c r="AO8" i="7"/>
  <c r="AX8" i="7" s="1"/>
  <c r="AN8" i="7"/>
  <c r="AW8" i="7" s="1"/>
  <c r="AM8" i="7"/>
  <c r="AV8" i="7" s="1"/>
  <c r="AL8" i="7"/>
  <c r="AU8" i="7" s="1"/>
  <c r="AK8" i="7"/>
  <c r="AT8" i="7" s="1"/>
  <c r="AJ8" i="7"/>
  <c r="AS8" i="7" s="1"/>
  <c r="AI8" i="7"/>
  <c r="AR8" i="7" s="1"/>
  <c r="AH8" i="7"/>
  <c r="AQ8" i="7" s="1"/>
  <c r="AG8" i="7"/>
  <c r="AP8" i="7" s="1"/>
  <c r="O8" i="7"/>
  <c r="F8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I4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BG160" i="6"/>
  <c r="BF160" i="6"/>
  <c r="BE160" i="6"/>
  <c r="BD160" i="6"/>
  <c r="BC160" i="6"/>
  <c r="BB160" i="6"/>
  <c r="BA160" i="6"/>
  <c r="AZ160" i="6"/>
  <c r="AY160" i="6"/>
  <c r="AO160" i="6"/>
  <c r="AX160" i="6" s="1"/>
  <c r="AN160" i="6"/>
  <c r="AW160" i="6" s="1"/>
  <c r="AM160" i="6"/>
  <c r="AV160" i="6" s="1"/>
  <c r="AL160" i="6"/>
  <c r="AU160" i="6" s="1"/>
  <c r="AK160" i="6"/>
  <c r="AT160" i="6" s="1"/>
  <c r="AJ160" i="6"/>
  <c r="AS160" i="6" s="1"/>
  <c r="AI160" i="6"/>
  <c r="AR160" i="6" s="1"/>
  <c r="AH160" i="6"/>
  <c r="AQ160" i="6" s="1"/>
  <c r="AG160" i="6"/>
  <c r="AP160" i="6" s="1"/>
  <c r="BG159" i="6"/>
  <c r="BF159" i="6"/>
  <c r="BE159" i="6"/>
  <c r="BD159" i="6"/>
  <c r="BC159" i="6"/>
  <c r="BB159" i="6"/>
  <c r="BA159" i="6"/>
  <c r="AZ159" i="6"/>
  <c r="AY159" i="6"/>
  <c r="AO159" i="6"/>
  <c r="AX159" i="6" s="1"/>
  <c r="AN159" i="6"/>
  <c r="AW159" i="6" s="1"/>
  <c r="AM159" i="6"/>
  <c r="AV159" i="6" s="1"/>
  <c r="AL159" i="6"/>
  <c r="AU159" i="6" s="1"/>
  <c r="AK159" i="6"/>
  <c r="AT159" i="6" s="1"/>
  <c r="AJ159" i="6"/>
  <c r="AS159" i="6" s="1"/>
  <c r="AI159" i="6"/>
  <c r="AR159" i="6" s="1"/>
  <c r="AH159" i="6"/>
  <c r="AQ159" i="6" s="1"/>
  <c r="AG159" i="6"/>
  <c r="AP159" i="6" s="1"/>
  <c r="O159" i="6"/>
  <c r="F159" i="6"/>
  <c r="N159" i="6" s="1"/>
  <c r="BG158" i="6"/>
  <c r="BF158" i="6"/>
  <c r="BE158" i="6"/>
  <c r="BD158" i="6"/>
  <c r="BC158" i="6"/>
  <c r="BB158" i="6"/>
  <c r="BA158" i="6"/>
  <c r="AZ158" i="6"/>
  <c r="AY158" i="6"/>
  <c r="AO158" i="6"/>
  <c r="AX158" i="6" s="1"/>
  <c r="AN158" i="6"/>
  <c r="AW158" i="6" s="1"/>
  <c r="AM158" i="6"/>
  <c r="AV158" i="6" s="1"/>
  <c r="AL158" i="6"/>
  <c r="AU158" i="6" s="1"/>
  <c r="AK158" i="6"/>
  <c r="AT158" i="6" s="1"/>
  <c r="AJ158" i="6"/>
  <c r="AS158" i="6" s="1"/>
  <c r="AI158" i="6"/>
  <c r="AR158" i="6" s="1"/>
  <c r="AH158" i="6"/>
  <c r="AQ158" i="6" s="1"/>
  <c r="AG158" i="6"/>
  <c r="AP158" i="6" s="1"/>
  <c r="O158" i="6"/>
  <c r="F158" i="6"/>
  <c r="N158" i="6" s="1"/>
  <c r="BG157" i="6"/>
  <c r="BF157" i="6"/>
  <c r="BE157" i="6"/>
  <c r="BD157" i="6"/>
  <c r="BC157" i="6"/>
  <c r="BB157" i="6"/>
  <c r="BA157" i="6"/>
  <c r="AZ157" i="6"/>
  <c r="AY157" i="6"/>
  <c r="AO157" i="6"/>
  <c r="AX157" i="6" s="1"/>
  <c r="AN157" i="6"/>
  <c r="AW157" i="6" s="1"/>
  <c r="AM157" i="6"/>
  <c r="AV157" i="6" s="1"/>
  <c r="AL157" i="6"/>
  <c r="AU157" i="6" s="1"/>
  <c r="AK157" i="6"/>
  <c r="AT157" i="6" s="1"/>
  <c r="AJ157" i="6"/>
  <c r="AS157" i="6" s="1"/>
  <c r="AI157" i="6"/>
  <c r="AR157" i="6" s="1"/>
  <c r="AH157" i="6"/>
  <c r="AQ157" i="6" s="1"/>
  <c r="AG157" i="6"/>
  <c r="AP157" i="6" s="1"/>
  <c r="O157" i="6"/>
  <c r="F157" i="6"/>
  <c r="BG156" i="6"/>
  <c r="BF156" i="6"/>
  <c r="BE156" i="6"/>
  <c r="BD156" i="6"/>
  <c r="BC156" i="6"/>
  <c r="BB156" i="6"/>
  <c r="BA156" i="6"/>
  <c r="AZ156" i="6"/>
  <c r="AY156" i="6"/>
  <c r="AO156" i="6"/>
  <c r="AX156" i="6" s="1"/>
  <c r="AN156" i="6"/>
  <c r="AW156" i="6" s="1"/>
  <c r="AM156" i="6"/>
  <c r="AV156" i="6" s="1"/>
  <c r="AL156" i="6"/>
  <c r="AU156" i="6" s="1"/>
  <c r="AK156" i="6"/>
  <c r="AT156" i="6" s="1"/>
  <c r="AJ156" i="6"/>
  <c r="AS156" i="6" s="1"/>
  <c r="AI156" i="6"/>
  <c r="AR156" i="6" s="1"/>
  <c r="AH156" i="6"/>
  <c r="AQ156" i="6" s="1"/>
  <c r="AG156" i="6"/>
  <c r="AP156" i="6" s="1"/>
  <c r="O156" i="6"/>
  <c r="F156" i="6"/>
  <c r="L156" i="6" s="1"/>
  <c r="BG155" i="6"/>
  <c r="BF155" i="6"/>
  <c r="BE155" i="6"/>
  <c r="BD155" i="6"/>
  <c r="BC155" i="6"/>
  <c r="BB155" i="6"/>
  <c r="BA155" i="6"/>
  <c r="AZ155" i="6"/>
  <c r="AY155" i="6"/>
  <c r="AO155" i="6"/>
  <c r="AX155" i="6" s="1"/>
  <c r="AN155" i="6"/>
  <c r="AW155" i="6" s="1"/>
  <c r="AM155" i="6"/>
  <c r="AV155" i="6" s="1"/>
  <c r="AL155" i="6"/>
  <c r="AU155" i="6" s="1"/>
  <c r="AK155" i="6"/>
  <c r="AT155" i="6" s="1"/>
  <c r="AJ155" i="6"/>
  <c r="AS155" i="6" s="1"/>
  <c r="AI155" i="6"/>
  <c r="AR155" i="6" s="1"/>
  <c r="AH155" i="6"/>
  <c r="AQ155" i="6" s="1"/>
  <c r="AG155" i="6"/>
  <c r="AP155" i="6" s="1"/>
  <c r="O155" i="6"/>
  <c r="F155" i="6"/>
  <c r="N155" i="6" s="1"/>
  <c r="BG154" i="6"/>
  <c r="BF154" i="6"/>
  <c r="BE154" i="6"/>
  <c r="BD154" i="6"/>
  <c r="BC154" i="6"/>
  <c r="BB154" i="6"/>
  <c r="BA154" i="6"/>
  <c r="AZ154" i="6"/>
  <c r="AY154" i="6"/>
  <c r="AO154" i="6"/>
  <c r="AX154" i="6" s="1"/>
  <c r="AN154" i="6"/>
  <c r="AW154" i="6" s="1"/>
  <c r="AM154" i="6"/>
  <c r="AV154" i="6" s="1"/>
  <c r="AL154" i="6"/>
  <c r="AU154" i="6" s="1"/>
  <c r="AK154" i="6"/>
  <c r="AT154" i="6" s="1"/>
  <c r="AJ154" i="6"/>
  <c r="AS154" i="6" s="1"/>
  <c r="AI154" i="6"/>
  <c r="AR154" i="6" s="1"/>
  <c r="AH154" i="6"/>
  <c r="AQ154" i="6" s="1"/>
  <c r="AG154" i="6"/>
  <c r="AP154" i="6" s="1"/>
  <c r="O154" i="6"/>
  <c r="F154" i="6"/>
  <c r="BG153" i="6"/>
  <c r="BF153" i="6"/>
  <c r="BE153" i="6"/>
  <c r="BD153" i="6"/>
  <c r="BC153" i="6"/>
  <c r="BB153" i="6"/>
  <c r="BA153" i="6"/>
  <c r="AZ153" i="6"/>
  <c r="AY153" i="6"/>
  <c r="AO153" i="6"/>
  <c r="AX153" i="6" s="1"/>
  <c r="AN153" i="6"/>
  <c r="AW153" i="6" s="1"/>
  <c r="AM153" i="6"/>
  <c r="AV153" i="6" s="1"/>
  <c r="AL153" i="6"/>
  <c r="AU153" i="6" s="1"/>
  <c r="AK153" i="6"/>
  <c r="AT153" i="6" s="1"/>
  <c r="AJ153" i="6"/>
  <c r="AS153" i="6" s="1"/>
  <c r="AI153" i="6"/>
  <c r="AR153" i="6" s="1"/>
  <c r="AH153" i="6"/>
  <c r="AQ153" i="6" s="1"/>
  <c r="AG153" i="6"/>
  <c r="AP153" i="6" s="1"/>
  <c r="O153" i="6"/>
  <c r="F153" i="6"/>
  <c r="BG152" i="6"/>
  <c r="BF152" i="6"/>
  <c r="BE152" i="6"/>
  <c r="BD152" i="6"/>
  <c r="BC152" i="6"/>
  <c r="BB152" i="6"/>
  <c r="BA152" i="6"/>
  <c r="AZ152" i="6"/>
  <c r="AY152" i="6"/>
  <c r="AO152" i="6"/>
  <c r="AX152" i="6" s="1"/>
  <c r="AN152" i="6"/>
  <c r="AW152" i="6" s="1"/>
  <c r="AM152" i="6"/>
  <c r="AV152" i="6" s="1"/>
  <c r="AL152" i="6"/>
  <c r="AU152" i="6" s="1"/>
  <c r="AK152" i="6"/>
  <c r="AT152" i="6" s="1"/>
  <c r="AJ152" i="6"/>
  <c r="AS152" i="6" s="1"/>
  <c r="AI152" i="6"/>
  <c r="AR152" i="6" s="1"/>
  <c r="AH152" i="6"/>
  <c r="AQ152" i="6" s="1"/>
  <c r="AG152" i="6"/>
  <c r="AP152" i="6" s="1"/>
  <c r="O152" i="6"/>
  <c r="F152" i="6"/>
  <c r="L152" i="6" s="1"/>
  <c r="P152" i="6" s="1"/>
  <c r="K153" i="6" s="1"/>
  <c r="BG151" i="6"/>
  <c r="BF151" i="6"/>
  <c r="BE151" i="6"/>
  <c r="BD151" i="6"/>
  <c r="BC151" i="6"/>
  <c r="BB151" i="6"/>
  <c r="BA151" i="6"/>
  <c r="AZ151" i="6"/>
  <c r="AY151" i="6"/>
  <c r="AO151" i="6"/>
  <c r="AX151" i="6" s="1"/>
  <c r="AN151" i="6"/>
  <c r="AW151" i="6" s="1"/>
  <c r="AM151" i="6"/>
  <c r="AV151" i="6" s="1"/>
  <c r="AL151" i="6"/>
  <c r="AU151" i="6" s="1"/>
  <c r="AK151" i="6"/>
  <c r="AT151" i="6" s="1"/>
  <c r="AJ151" i="6"/>
  <c r="AS151" i="6" s="1"/>
  <c r="AI151" i="6"/>
  <c r="AR151" i="6" s="1"/>
  <c r="AH151" i="6"/>
  <c r="AQ151" i="6" s="1"/>
  <c r="AG151" i="6"/>
  <c r="AP151" i="6" s="1"/>
  <c r="O151" i="6"/>
  <c r="F151" i="6"/>
  <c r="L151" i="6" s="1"/>
  <c r="BG150" i="6"/>
  <c r="BF150" i="6"/>
  <c r="BE150" i="6"/>
  <c r="BD150" i="6"/>
  <c r="BC150" i="6"/>
  <c r="BB150" i="6"/>
  <c r="BA150" i="6"/>
  <c r="AZ150" i="6"/>
  <c r="AY150" i="6"/>
  <c r="AO150" i="6"/>
  <c r="AX150" i="6" s="1"/>
  <c r="AN150" i="6"/>
  <c r="AW150" i="6" s="1"/>
  <c r="AM150" i="6"/>
  <c r="AV150" i="6" s="1"/>
  <c r="AL150" i="6"/>
  <c r="AU150" i="6" s="1"/>
  <c r="AK150" i="6"/>
  <c r="AT150" i="6" s="1"/>
  <c r="AJ150" i="6"/>
  <c r="AS150" i="6" s="1"/>
  <c r="AI150" i="6"/>
  <c r="AR150" i="6" s="1"/>
  <c r="AH150" i="6"/>
  <c r="AQ150" i="6" s="1"/>
  <c r="AG150" i="6"/>
  <c r="AP150" i="6" s="1"/>
  <c r="O150" i="6"/>
  <c r="F150" i="6"/>
  <c r="BG149" i="6"/>
  <c r="BF149" i="6"/>
  <c r="BE149" i="6"/>
  <c r="BD149" i="6"/>
  <c r="BC149" i="6"/>
  <c r="BB149" i="6"/>
  <c r="BA149" i="6"/>
  <c r="AZ149" i="6"/>
  <c r="AY149" i="6"/>
  <c r="AO149" i="6"/>
  <c r="AX149" i="6" s="1"/>
  <c r="AN149" i="6"/>
  <c r="AW149" i="6" s="1"/>
  <c r="AM149" i="6"/>
  <c r="AV149" i="6" s="1"/>
  <c r="AL149" i="6"/>
  <c r="AU149" i="6" s="1"/>
  <c r="AK149" i="6"/>
  <c r="AT149" i="6" s="1"/>
  <c r="AJ149" i="6"/>
  <c r="AS149" i="6" s="1"/>
  <c r="AI149" i="6"/>
  <c r="AR149" i="6" s="1"/>
  <c r="AH149" i="6"/>
  <c r="AQ149" i="6" s="1"/>
  <c r="AG149" i="6"/>
  <c r="AP149" i="6" s="1"/>
  <c r="O149" i="6"/>
  <c r="F149" i="6"/>
  <c r="BG148" i="6"/>
  <c r="BF148" i="6"/>
  <c r="BE148" i="6"/>
  <c r="BD148" i="6"/>
  <c r="BC148" i="6"/>
  <c r="BB148" i="6"/>
  <c r="BA148" i="6"/>
  <c r="AZ148" i="6"/>
  <c r="AY148" i="6"/>
  <c r="AO148" i="6"/>
  <c r="AX148" i="6" s="1"/>
  <c r="AN148" i="6"/>
  <c r="AW148" i="6" s="1"/>
  <c r="AM148" i="6"/>
  <c r="AV148" i="6" s="1"/>
  <c r="AL148" i="6"/>
  <c r="AU148" i="6" s="1"/>
  <c r="AK148" i="6"/>
  <c r="AT148" i="6" s="1"/>
  <c r="AJ148" i="6"/>
  <c r="AS148" i="6" s="1"/>
  <c r="AI148" i="6"/>
  <c r="AR148" i="6" s="1"/>
  <c r="AH148" i="6"/>
  <c r="AQ148" i="6" s="1"/>
  <c r="AG148" i="6"/>
  <c r="AP148" i="6" s="1"/>
  <c r="O148" i="6"/>
  <c r="F148" i="6"/>
  <c r="L148" i="6" s="1"/>
  <c r="BG147" i="6"/>
  <c r="BF147" i="6"/>
  <c r="BE147" i="6"/>
  <c r="BD147" i="6"/>
  <c r="BC147" i="6"/>
  <c r="BB147" i="6"/>
  <c r="BA147" i="6"/>
  <c r="AZ147" i="6"/>
  <c r="AY147" i="6"/>
  <c r="AO147" i="6"/>
  <c r="AX147" i="6" s="1"/>
  <c r="AN147" i="6"/>
  <c r="AW147" i="6" s="1"/>
  <c r="AM147" i="6"/>
  <c r="AV147" i="6" s="1"/>
  <c r="AL147" i="6"/>
  <c r="AU147" i="6" s="1"/>
  <c r="AK147" i="6"/>
  <c r="AT147" i="6" s="1"/>
  <c r="AJ147" i="6"/>
  <c r="AS147" i="6" s="1"/>
  <c r="AI147" i="6"/>
  <c r="AR147" i="6" s="1"/>
  <c r="AH147" i="6"/>
  <c r="AQ147" i="6" s="1"/>
  <c r="AG147" i="6"/>
  <c r="AP147" i="6" s="1"/>
  <c r="O147" i="6"/>
  <c r="F147" i="6"/>
  <c r="BG146" i="6"/>
  <c r="BF146" i="6"/>
  <c r="BE146" i="6"/>
  <c r="BD146" i="6"/>
  <c r="BC146" i="6"/>
  <c r="BB146" i="6"/>
  <c r="BA146" i="6"/>
  <c r="AZ146" i="6"/>
  <c r="AY146" i="6"/>
  <c r="AO146" i="6"/>
  <c r="AX146" i="6" s="1"/>
  <c r="AN146" i="6"/>
  <c r="AW146" i="6" s="1"/>
  <c r="AM146" i="6"/>
  <c r="AV146" i="6" s="1"/>
  <c r="AL146" i="6"/>
  <c r="AU146" i="6" s="1"/>
  <c r="AK146" i="6"/>
  <c r="AT146" i="6" s="1"/>
  <c r="AJ146" i="6"/>
  <c r="AS146" i="6" s="1"/>
  <c r="AI146" i="6"/>
  <c r="AR146" i="6" s="1"/>
  <c r="AH146" i="6"/>
  <c r="AQ146" i="6" s="1"/>
  <c r="AG146" i="6"/>
  <c r="AP146" i="6" s="1"/>
  <c r="O146" i="6"/>
  <c r="F146" i="6"/>
  <c r="BG145" i="6"/>
  <c r="BF145" i="6"/>
  <c r="BE145" i="6"/>
  <c r="BD145" i="6"/>
  <c r="BC145" i="6"/>
  <c r="BB145" i="6"/>
  <c r="BA145" i="6"/>
  <c r="AZ145" i="6"/>
  <c r="AY145" i="6"/>
  <c r="AO145" i="6"/>
  <c r="AX145" i="6" s="1"/>
  <c r="AN145" i="6"/>
  <c r="AW145" i="6" s="1"/>
  <c r="AM145" i="6"/>
  <c r="AV145" i="6" s="1"/>
  <c r="AL145" i="6"/>
  <c r="AU145" i="6" s="1"/>
  <c r="AK145" i="6"/>
  <c r="AT145" i="6" s="1"/>
  <c r="AJ145" i="6"/>
  <c r="AS145" i="6" s="1"/>
  <c r="AI145" i="6"/>
  <c r="AR145" i="6" s="1"/>
  <c r="AH145" i="6"/>
  <c r="AQ145" i="6" s="1"/>
  <c r="AG145" i="6"/>
  <c r="AP145" i="6" s="1"/>
  <c r="O145" i="6"/>
  <c r="F145" i="6"/>
  <c r="BG144" i="6"/>
  <c r="BF144" i="6"/>
  <c r="BE144" i="6"/>
  <c r="BD144" i="6"/>
  <c r="BC144" i="6"/>
  <c r="BB144" i="6"/>
  <c r="BA144" i="6"/>
  <c r="AZ144" i="6"/>
  <c r="AY144" i="6"/>
  <c r="AO144" i="6"/>
  <c r="AX144" i="6" s="1"/>
  <c r="AN144" i="6"/>
  <c r="AW144" i="6" s="1"/>
  <c r="AM144" i="6"/>
  <c r="AV144" i="6" s="1"/>
  <c r="AL144" i="6"/>
  <c r="AU144" i="6" s="1"/>
  <c r="AK144" i="6"/>
  <c r="AT144" i="6" s="1"/>
  <c r="AJ144" i="6"/>
  <c r="AS144" i="6" s="1"/>
  <c r="AI144" i="6"/>
  <c r="AR144" i="6" s="1"/>
  <c r="AH144" i="6"/>
  <c r="AQ144" i="6" s="1"/>
  <c r="AG144" i="6"/>
  <c r="AP144" i="6" s="1"/>
  <c r="O144" i="6"/>
  <c r="F144" i="6"/>
  <c r="BG143" i="6"/>
  <c r="BF143" i="6"/>
  <c r="BE143" i="6"/>
  <c r="BD143" i="6"/>
  <c r="BC143" i="6"/>
  <c r="BB143" i="6"/>
  <c r="BA143" i="6"/>
  <c r="AZ143" i="6"/>
  <c r="AY143" i="6"/>
  <c r="AO143" i="6"/>
  <c r="AX143" i="6" s="1"/>
  <c r="AN143" i="6"/>
  <c r="AW143" i="6" s="1"/>
  <c r="AM143" i="6"/>
  <c r="AV143" i="6" s="1"/>
  <c r="AL143" i="6"/>
  <c r="AU143" i="6" s="1"/>
  <c r="AK143" i="6"/>
  <c r="AT143" i="6" s="1"/>
  <c r="AJ143" i="6"/>
  <c r="AS143" i="6" s="1"/>
  <c r="AI143" i="6"/>
  <c r="AR143" i="6" s="1"/>
  <c r="AH143" i="6"/>
  <c r="AQ143" i="6" s="1"/>
  <c r="AG143" i="6"/>
  <c r="AP143" i="6" s="1"/>
  <c r="O143" i="6"/>
  <c r="F143" i="6"/>
  <c r="BG142" i="6"/>
  <c r="BF142" i="6"/>
  <c r="BE142" i="6"/>
  <c r="BD142" i="6"/>
  <c r="BC142" i="6"/>
  <c r="BB142" i="6"/>
  <c r="BA142" i="6"/>
  <c r="AZ142" i="6"/>
  <c r="AY142" i="6"/>
  <c r="AO142" i="6"/>
  <c r="AX142" i="6" s="1"/>
  <c r="AN142" i="6"/>
  <c r="AW142" i="6" s="1"/>
  <c r="AM142" i="6"/>
  <c r="AV142" i="6" s="1"/>
  <c r="AL142" i="6"/>
  <c r="AU142" i="6" s="1"/>
  <c r="AK142" i="6"/>
  <c r="AT142" i="6" s="1"/>
  <c r="AJ142" i="6"/>
  <c r="AS142" i="6" s="1"/>
  <c r="AI142" i="6"/>
  <c r="AR142" i="6" s="1"/>
  <c r="AH142" i="6"/>
  <c r="AQ142" i="6" s="1"/>
  <c r="AG142" i="6"/>
  <c r="AP142" i="6" s="1"/>
  <c r="O142" i="6"/>
  <c r="F142" i="6"/>
  <c r="N142" i="6" s="1"/>
  <c r="BG141" i="6"/>
  <c r="BF141" i="6"/>
  <c r="BE141" i="6"/>
  <c r="BD141" i="6"/>
  <c r="BC141" i="6"/>
  <c r="BB141" i="6"/>
  <c r="BA141" i="6"/>
  <c r="AZ141" i="6"/>
  <c r="AY141" i="6"/>
  <c r="AO141" i="6"/>
  <c r="AX141" i="6" s="1"/>
  <c r="AN141" i="6"/>
  <c r="AW141" i="6" s="1"/>
  <c r="AM141" i="6"/>
  <c r="AV141" i="6" s="1"/>
  <c r="AL141" i="6"/>
  <c r="AU141" i="6" s="1"/>
  <c r="AK141" i="6"/>
  <c r="AT141" i="6" s="1"/>
  <c r="AJ141" i="6"/>
  <c r="AS141" i="6" s="1"/>
  <c r="AI141" i="6"/>
  <c r="AR141" i="6" s="1"/>
  <c r="AH141" i="6"/>
  <c r="AQ141" i="6" s="1"/>
  <c r="AG141" i="6"/>
  <c r="AP141" i="6" s="1"/>
  <c r="O141" i="6"/>
  <c r="F141" i="6"/>
  <c r="N141" i="6" s="1"/>
  <c r="BG140" i="6"/>
  <c r="BF140" i="6"/>
  <c r="BE140" i="6"/>
  <c r="BD140" i="6"/>
  <c r="BC140" i="6"/>
  <c r="BB140" i="6"/>
  <c r="BA140" i="6"/>
  <c r="AZ140" i="6"/>
  <c r="AY140" i="6"/>
  <c r="AO140" i="6"/>
  <c r="AX140" i="6" s="1"/>
  <c r="AN140" i="6"/>
  <c r="AW140" i="6" s="1"/>
  <c r="AM140" i="6"/>
  <c r="AV140" i="6" s="1"/>
  <c r="AL140" i="6"/>
  <c r="AU140" i="6" s="1"/>
  <c r="AK140" i="6"/>
  <c r="AT140" i="6" s="1"/>
  <c r="AJ140" i="6"/>
  <c r="AS140" i="6" s="1"/>
  <c r="AI140" i="6"/>
  <c r="AR140" i="6" s="1"/>
  <c r="AH140" i="6"/>
  <c r="AQ140" i="6" s="1"/>
  <c r="AG140" i="6"/>
  <c r="AP140" i="6" s="1"/>
  <c r="O140" i="6"/>
  <c r="F140" i="6"/>
  <c r="L140" i="6" s="1"/>
  <c r="BG139" i="6"/>
  <c r="BF139" i="6"/>
  <c r="BE139" i="6"/>
  <c r="BD139" i="6"/>
  <c r="BC139" i="6"/>
  <c r="BB139" i="6"/>
  <c r="BA139" i="6"/>
  <c r="AZ139" i="6"/>
  <c r="AY139" i="6"/>
  <c r="AO139" i="6"/>
  <c r="AX139" i="6" s="1"/>
  <c r="AN139" i="6"/>
  <c r="AW139" i="6" s="1"/>
  <c r="AM139" i="6"/>
  <c r="AV139" i="6" s="1"/>
  <c r="AL139" i="6"/>
  <c r="AU139" i="6" s="1"/>
  <c r="AK139" i="6"/>
  <c r="AT139" i="6" s="1"/>
  <c r="AJ139" i="6"/>
  <c r="AS139" i="6" s="1"/>
  <c r="AI139" i="6"/>
  <c r="AR139" i="6" s="1"/>
  <c r="AH139" i="6"/>
  <c r="AQ139" i="6" s="1"/>
  <c r="AG139" i="6"/>
  <c r="AP139" i="6" s="1"/>
  <c r="O139" i="6"/>
  <c r="F139" i="6"/>
  <c r="N139" i="6" s="1"/>
  <c r="BG138" i="6"/>
  <c r="BF138" i="6"/>
  <c r="BE138" i="6"/>
  <c r="BD138" i="6"/>
  <c r="BC138" i="6"/>
  <c r="BB138" i="6"/>
  <c r="BA138" i="6"/>
  <c r="AZ138" i="6"/>
  <c r="AY138" i="6"/>
  <c r="AO138" i="6"/>
  <c r="AX138" i="6" s="1"/>
  <c r="AN138" i="6"/>
  <c r="AW138" i="6" s="1"/>
  <c r="AM138" i="6"/>
  <c r="AV138" i="6" s="1"/>
  <c r="AL138" i="6"/>
  <c r="AU138" i="6" s="1"/>
  <c r="AK138" i="6"/>
  <c r="AT138" i="6" s="1"/>
  <c r="AJ138" i="6"/>
  <c r="AS138" i="6" s="1"/>
  <c r="AI138" i="6"/>
  <c r="AR138" i="6" s="1"/>
  <c r="AH138" i="6"/>
  <c r="AQ138" i="6" s="1"/>
  <c r="AG138" i="6"/>
  <c r="AP138" i="6" s="1"/>
  <c r="O138" i="6"/>
  <c r="F138" i="6"/>
  <c r="BG137" i="6"/>
  <c r="BF137" i="6"/>
  <c r="BE137" i="6"/>
  <c r="BD137" i="6"/>
  <c r="BC137" i="6"/>
  <c r="BB137" i="6"/>
  <c r="BA137" i="6"/>
  <c r="AZ137" i="6"/>
  <c r="AY137" i="6"/>
  <c r="AO137" i="6"/>
  <c r="AX137" i="6" s="1"/>
  <c r="AN137" i="6"/>
  <c r="AW137" i="6" s="1"/>
  <c r="AM137" i="6"/>
  <c r="AV137" i="6" s="1"/>
  <c r="AL137" i="6"/>
  <c r="AU137" i="6" s="1"/>
  <c r="AK137" i="6"/>
  <c r="AT137" i="6" s="1"/>
  <c r="AJ137" i="6"/>
  <c r="AS137" i="6" s="1"/>
  <c r="AI137" i="6"/>
  <c r="AR137" i="6" s="1"/>
  <c r="AH137" i="6"/>
  <c r="AQ137" i="6" s="1"/>
  <c r="AG137" i="6"/>
  <c r="AP137" i="6" s="1"/>
  <c r="O137" i="6"/>
  <c r="F137" i="6"/>
  <c r="BG136" i="6"/>
  <c r="BF136" i="6"/>
  <c r="BE136" i="6"/>
  <c r="BD136" i="6"/>
  <c r="BC136" i="6"/>
  <c r="BB136" i="6"/>
  <c r="BA136" i="6"/>
  <c r="AZ136" i="6"/>
  <c r="AY136" i="6"/>
  <c r="AO136" i="6"/>
  <c r="AX136" i="6" s="1"/>
  <c r="AN136" i="6"/>
  <c r="AW136" i="6" s="1"/>
  <c r="AM136" i="6"/>
  <c r="AV136" i="6" s="1"/>
  <c r="AL136" i="6"/>
  <c r="AU136" i="6" s="1"/>
  <c r="AK136" i="6"/>
  <c r="AT136" i="6" s="1"/>
  <c r="AJ136" i="6"/>
  <c r="AS136" i="6" s="1"/>
  <c r="AI136" i="6"/>
  <c r="AR136" i="6" s="1"/>
  <c r="AH136" i="6"/>
  <c r="AQ136" i="6" s="1"/>
  <c r="AG136" i="6"/>
  <c r="AP136" i="6" s="1"/>
  <c r="O136" i="6"/>
  <c r="F136" i="6"/>
  <c r="BG135" i="6"/>
  <c r="BF135" i="6"/>
  <c r="BE135" i="6"/>
  <c r="BD135" i="6"/>
  <c r="BC135" i="6"/>
  <c r="BB135" i="6"/>
  <c r="BA135" i="6"/>
  <c r="AZ135" i="6"/>
  <c r="AY135" i="6"/>
  <c r="AO135" i="6"/>
  <c r="AX135" i="6" s="1"/>
  <c r="AN135" i="6"/>
  <c r="AW135" i="6" s="1"/>
  <c r="AM135" i="6"/>
  <c r="AV135" i="6" s="1"/>
  <c r="AL135" i="6"/>
  <c r="AU135" i="6" s="1"/>
  <c r="AK135" i="6"/>
  <c r="AT135" i="6" s="1"/>
  <c r="AJ135" i="6"/>
  <c r="AS135" i="6" s="1"/>
  <c r="AI135" i="6"/>
  <c r="AR135" i="6" s="1"/>
  <c r="AH135" i="6"/>
  <c r="AQ135" i="6" s="1"/>
  <c r="AG135" i="6"/>
  <c r="AP135" i="6" s="1"/>
  <c r="O135" i="6"/>
  <c r="F135" i="6"/>
  <c r="BG134" i="6"/>
  <c r="BF134" i="6"/>
  <c r="BE134" i="6"/>
  <c r="BD134" i="6"/>
  <c r="BC134" i="6"/>
  <c r="BB134" i="6"/>
  <c r="BA134" i="6"/>
  <c r="AZ134" i="6"/>
  <c r="AY134" i="6"/>
  <c r="AO134" i="6"/>
  <c r="AX134" i="6" s="1"/>
  <c r="AN134" i="6"/>
  <c r="AW134" i="6" s="1"/>
  <c r="AM134" i="6"/>
  <c r="AV134" i="6" s="1"/>
  <c r="AL134" i="6"/>
  <c r="AU134" i="6" s="1"/>
  <c r="AK134" i="6"/>
  <c r="AT134" i="6" s="1"/>
  <c r="AJ134" i="6"/>
  <c r="AS134" i="6" s="1"/>
  <c r="AI134" i="6"/>
  <c r="AR134" i="6" s="1"/>
  <c r="AH134" i="6"/>
  <c r="AQ134" i="6" s="1"/>
  <c r="AG134" i="6"/>
  <c r="AP134" i="6" s="1"/>
  <c r="O134" i="6"/>
  <c r="F134" i="6"/>
  <c r="L134" i="6" s="1"/>
  <c r="BG133" i="6"/>
  <c r="BF133" i="6"/>
  <c r="BE133" i="6"/>
  <c r="BD133" i="6"/>
  <c r="BC133" i="6"/>
  <c r="BB133" i="6"/>
  <c r="BA133" i="6"/>
  <c r="AZ133" i="6"/>
  <c r="AY133" i="6"/>
  <c r="AO133" i="6"/>
  <c r="AX133" i="6" s="1"/>
  <c r="AN133" i="6"/>
  <c r="AW133" i="6" s="1"/>
  <c r="AM133" i="6"/>
  <c r="AV133" i="6" s="1"/>
  <c r="AL133" i="6"/>
  <c r="AU133" i="6" s="1"/>
  <c r="AK133" i="6"/>
  <c r="AT133" i="6" s="1"/>
  <c r="AJ133" i="6"/>
  <c r="AS133" i="6" s="1"/>
  <c r="AI133" i="6"/>
  <c r="AR133" i="6" s="1"/>
  <c r="AH133" i="6"/>
  <c r="AQ133" i="6" s="1"/>
  <c r="AG133" i="6"/>
  <c r="AP133" i="6" s="1"/>
  <c r="O133" i="6"/>
  <c r="F133" i="6"/>
  <c r="BG132" i="6"/>
  <c r="BF132" i="6"/>
  <c r="BE132" i="6"/>
  <c r="BD132" i="6"/>
  <c r="BC132" i="6"/>
  <c r="BB132" i="6"/>
  <c r="BA132" i="6"/>
  <c r="AZ132" i="6"/>
  <c r="AY132" i="6"/>
  <c r="AO132" i="6"/>
  <c r="AX132" i="6" s="1"/>
  <c r="AN132" i="6"/>
  <c r="AW132" i="6" s="1"/>
  <c r="AM132" i="6"/>
  <c r="AV132" i="6" s="1"/>
  <c r="AL132" i="6"/>
  <c r="AU132" i="6" s="1"/>
  <c r="AK132" i="6"/>
  <c r="AT132" i="6" s="1"/>
  <c r="AJ132" i="6"/>
  <c r="AS132" i="6" s="1"/>
  <c r="AI132" i="6"/>
  <c r="AR132" i="6" s="1"/>
  <c r="AH132" i="6"/>
  <c r="AQ132" i="6" s="1"/>
  <c r="AG132" i="6"/>
  <c r="AP132" i="6" s="1"/>
  <c r="O132" i="6"/>
  <c r="F132" i="6"/>
  <c r="BG131" i="6"/>
  <c r="BF131" i="6"/>
  <c r="BE131" i="6"/>
  <c r="BD131" i="6"/>
  <c r="BC131" i="6"/>
  <c r="BB131" i="6"/>
  <c r="BA131" i="6"/>
  <c r="AZ131" i="6"/>
  <c r="AY131" i="6"/>
  <c r="AO131" i="6"/>
  <c r="AX131" i="6" s="1"/>
  <c r="AN131" i="6"/>
  <c r="AW131" i="6" s="1"/>
  <c r="AM131" i="6"/>
  <c r="AV131" i="6" s="1"/>
  <c r="AL131" i="6"/>
  <c r="AU131" i="6" s="1"/>
  <c r="AK131" i="6"/>
  <c r="AT131" i="6" s="1"/>
  <c r="AJ131" i="6"/>
  <c r="AS131" i="6" s="1"/>
  <c r="AI131" i="6"/>
  <c r="AR131" i="6" s="1"/>
  <c r="AH131" i="6"/>
  <c r="AQ131" i="6" s="1"/>
  <c r="AG131" i="6"/>
  <c r="AP131" i="6" s="1"/>
  <c r="O131" i="6"/>
  <c r="F131" i="6"/>
  <c r="BG130" i="6"/>
  <c r="BF130" i="6"/>
  <c r="BE130" i="6"/>
  <c r="BD130" i="6"/>
  <c r="BC130" i="6"/>
  <c r="BB130" i="6"/>
  <c r="BA130" i="6"/>
  <c r="AZ130" i="6"/>
  <c r="AY130" i="6"/>
  <c r="AO130" i="6"/>
  <c r="AX130" i="6" s="1"/>
  <c r="AN130" i="6"/>
  <c r="AW130" i="6" s="1"/>
  <c r="AM130" i="6"/>
  <c r="AV130" i="6" s="1"/>
  <c r="AL130" i="6"/>
  <c r="AU130" i="6" s="1"/>
  <c r="AK130" i="6"/>
  <c r="AT130" i="6" s="1"/>
  <c r="AJ130" i="6"/>
  <c r="AS130" i="6" s="1"/>
  <c r="AI130" i="6"/>
  <c r="AR130" i="6" s="1"/>
  <c r="AH130" i="6"/>
  <c r="AQ130" i="6" s="1"/>
  <c r="AG130" i="6"/>
  <c r="AP130" i="6" s="1"/>
  <c r="O130" i="6"/>
  <c r="F130" i="6"/>
  <c r="BG129" i="6"/>
  <c r="BF129" i="6"/>
  <c r="BE129" i="6"/>
  <c r="BD129" i="6"/>
  <c r="BC129" i="6"/>
  <c r="BB129" i="6"/>
  <c r="BA129" i="6"/>
  <c r="AZ129" i="6"/>
  <c r="AY129" i="6"/>
  <c r="AO129" i="6"/>
  <c r="AX129" i="6" s="1"/>
  <c r="AN129" i="6"/>
  <c r="AW129" i="6" s="1"/>
  <c r="AM129" i="6"/>
  <c r="AV129" i="6" s="1"/>
  <c r="AL129" i="6"/>
  <c r="AU129" i="6" s="1"/>
  <c r="AK129" i="6"/>
  <c r="AT129" i="6" s="1"/>
  <c r="AJ129" i="6"/>
  <c r="AS129" i="6" s="1"/>
  <c r="AI129" i="6"/>
  <c r="AR129" i="6" s="1"/>
  <c r="AH129" i="6"/>
  <c r="AQ129" i="6" s="1"/>
  <c r="AG129" i="6"/>
  <c r="AP129" i="6" s="1"/>
  <c r="O129" i="6"/>
  <c r="F129" i="6"/>
  <c r="BG128" i="6"/>
  <c r="BF128" i="6"/>
  <c r="BE128" i="6"/>
  <c r="BD128" i="6"/>
  <c r="BC128" i="6"/>
  <c r="BB128" i="6"/>
  <c r="BA128" i="6"/>
  <c r="AZ128" i="6"/>
  <c r="AY128" i="6"/>
  <c r="AO128" i="6"/>
  <c r="AX128" i="6" s="1"/>
  <c r="AN128" i="6"/>
  <c r="AW128" i="6" s="1"/>
  <c r="AM128" i="6"/>
  <c r="AV128" i="6" s="1"/>
  <c r="AL128" i="6"/>
  <c r="AU128" i="6" s="1"/>
  <c r="AK128" i="6"/>
  <c r="AT128" i="6" s="1"/>
  <c r="AJ128" i="6"/>
  <c r="AS128" i="6" s="1"/>
  <c r="AI128" i="6"/>
  <c r="AR128" i="6" s="1"/>
  <c r="AH128" i="6"/>
  <c r="AQ128" i="6" s="1"/>
  <c r="AG128" i="6"/>
  <c r="AP128" i="6" s="1"/>
  <c r="O128" i="6"/>
  <c r="F128" i="6"/>
  <c r="BG127" i="6"/>
  <c r="BF127" i="6"/>
  <c r="BE127" i="6"/>
  <c r="BD127" i="6"/>
  <c r="BC127" i="6"/>
  <c r="BB127" i="6"/>
  <c r="BA127" i="6"/>
  <c r="AZ127" i="6"/>
  <c r="AY127" i="6"/>
  <c r="AO127" i="6"/>
  <c r="AX127" i="6" s="1"/>
  <c r="AN127" i="6"/>
  <c r="AW127" i="6" s="1"/>
  <c r="AM127" i="6"/>
  <c r="AV127" i="6" s="1"/>
  <c r="AL127" i="6"/>
  <c r="AU127" i="6" s="1"/>
  <c r="AK127" i="6"/>
  <c r="AT127" i="6" s="1"/>
  <c r="AJ127" i="6"/>
  <c r="AS127" i="6" s="1"/>
  <c r="AI127" i="6"/>
  <c r="AR127" i="6" s="1"/>
  <c r="AH127" i="6"/>
  <c r="AQ127" i="6" s="1"/>
  <c r="AG127" i="6"/>
  <c r="AP127" i="6" s="1"/>
  <c r="O127" i="6"/>
  <c r="F127" i="6"/>
  <c r="N127" i="6" s="1"/>
  <c r="BG126" i="6"/>
  <c r="BF126" i="6"/>
  <c r="BE126" i="6"/>
  <c r="BD126" i="6"/>
  <c r="BC126" i="6"/>
  <c r="BB126" i="6"/>
  <c r="BA126" i="6"/>
  <c r="AZ126" i="6"/>
  <c r="AY126" i="6"/>
  <c r="AO126" i="6"/>
  <c r="AX126" i="6" s="1"/>
  <c r="AN126" i="6"/>
  <c r="AW126" i="6" s="1"/>
  <c r="AM126" i="6"/>
  <c r="AV126" i="6" s="1"/>
  <c r="AL126" i="6"/>
  <c r="AU126" i="6" s="1"/>
  <c r="AK126" i="6"/>
  <c r="AT126" i="6" s="1"/>
  <c r="AJ126" i="6"/>
  <c r="AS126" i="6" s="1"/>
  <c r="AI126" i="6"/>
  <c r="AR126" i="6" s="1"/>
  <c r="AH126" i="6"/>
  <c r="AQ126" i="6" s="1"/>
  <c r="AG126" i="6"/>
  <c r="AP126" i="6" s="1"/>
  <c r="O126" i="6"/>
  <c r="F126" i="6"/>
  <c r="BG125" i="6"/>
  <c r="BF125" i="6"/>
  <c r="BE125" i="6"/>
  <c r="BD125" i="6"/>
  <c r="BC125" i="6"/>
  <c r="BB125" i="6"/>
  <c r="BA125" i="6"/>
  <c r="AZ125" i="6"/>
  <c r="AY125" i="6"/>
  <c r="AO125" i="6"/>
  <c r="AX125" i="6" s="1"/>
  <c r="AN125" i="6"/>
  <c r="AW125" i="6" s="1"/>
  <c r="AM125" i="6"/>
  <c r="AV125" i="6" s="1"/>
  <c r="AL125" i="6"/>
  <c r="AU125" i="6" s="1"/>
  <c r="AK125" i="6"/>
  <c r="AT125" i="6" s="1"/>
  <c r="AJ125" i="6"/>
  <c r="AS125" i="6" s="1"/>
  <c r="AI125" i="6"/>
  <c r="AR125" i="6" s="1"/>
  <c r="AH125" i="6"/>
  <c r="AQ125" i="6" s="1"/>
  <c r="AG125" i="6"/>
  <c r="AP125" i="6" s="1"/>
  <c r="O125" i="6"/>
  <c r="F125" i="6"/>
  <c r="N125" i="6" s="1"/>
  <c r="BG124" i="6"/>
  <c r="BF124" i="6"/>
  <c r="BE124" i="6"/>
  <c r="BD124" i="6"/>
  <c r="BC124" i="6"/>
  <c r="BB124" i="6"/>
  <c r="BA124" i="6"/>
  <c r="AZ124" i="6"/>
  <c r="AY124" i="6"/>
  <c r="AO124" i="6"/>
  <c r="AX124" i="6" s="1"/>
  <c r="AN124" i="6"/>
  <c r="AW124" i="6" s="1"/>
  <c r="AM124" i="6"/>
  <c r="AV124" i="6" s="1"/>
  <c r="AL124" i="6"/>
  <c r="AU124" i="6" s="1"/>
  <c r="AK124" i="6"/>
  <c r="AT124" i="6" s="1"/>
  <c r="AJ124" i="6"/>
  <c r="AS124" i="6" s="1"/>
  <c r="AI124" i="6"/>
  <c r="AR124" i="6" s="1"/>
  <c r="AH124" i="6"/>
  <c r="AQ124" i="6" s="1"/>
  <c r="AG124" i="6"/>
  <c r="AP124" i="6" s="1"/>
  <c r="O124" i="6"/>
  <c r="F124" i="6"/>
  <c r="N124" i="6" s="1"/>
  <c r="BG123" i="6"/>
  <c r="BF123" i="6"/>
  <c r="BE123" i="6"/>
  <c r="BD123" i="6"/>
  <c r="BC123" i="6"/>
  <c r="BB123" i="6"/>
  <c r="BA123" i="6"/>
  <c r="AZ123" i="6"/>
  <c r="AY123" i="6"/>
  <c r="AO123" i="6"/>
  <c r="AX123" i="6" s="1"/>
  <c r="AN123" i="6"/>
  <c r="AW123" i="6" s="1"/>
  <c r="AM123" i="6"/>
  <c r="AV123" i="6" s="1"/>
  <c r="AL123" i="6"/>
  <c r="AU123" i="6" s="1"/>
  <c r="AK123" i="6"/>
  <c r="AT123" i="6" s="1"/>
  <c r="AJ123" i="6"/>
  <c r="AS123" i="6" s="1"/>
  <c r="AI123" i="6"/>
  <c r="AR123" i="6" s="1"/>
  <c r="AH123" i="6"/>
  <c r="AQ123" i="6" s="1"/>
  <c r="AG123" i="6"/>
  <c r="AP123" i="6" s="1"/>
  <c r="O123" i="6"/>
  <c r="F123" i="6"/>
  <c r="BG122" i="6"/>
  <c r="BF122" i="6"/>
  <c r="BE122" i="6"/>
  <c r="BD122" i="6"/>
  <c r="BC122" i="6"/>
  <c r="BB122" i="6"/>
  <c r="BA122" i="6"/>
  <c r="AZ122" i="6"/>
  <c r="AY122" i="6"/>
  <c r="AO122" i="6"/>
  <c r="AX122" i="6" s="1"/>
  <c r="AN122" i="6"/>
  <c r="AW122" i="6" s="1"/>
  <c r="AM122" i="6"/>
  <c r="AV122" i="6" s="1"/>
  <c r="AL122" i="6"/>
  <c r="AU122" i="6" s="1"/>
  <c r="AK122" i="6"/>
  <c r="AT122" i="6" s="1"/>
  <c r="AJ122" i="6"/>
  <c r="AS122" i="6" s="1"/>
  <c r="AI122" i="6"/>
  <c r="AR122" i="6" s="1"/>
  <c r="AH122" i="6"/>
  <c r="AQ122" i="6" s="1"/>
  <c r="AG122" i="6"/>
  <c r="AP122" i="6" s="1"/>
  <c r="O122" i="6"/>
  <c r="F122" i="6"/>
  <c r="BG121" i="6"/>
  <c r="BF121" i="6"/>
  <c r="BE121" i="6"/>
  <c r="BD121" i="6"/>
  <c r="BC121" i="6"/>
  <c r="BB121" i="6"/>
  <c r="BA121" i="6"/>
  <c r="AZ121" i="6"/>
  <c r="AY121" i="6"/>
  <c r="AO121" i="6"/>
  <c r="AX121" i="6" s="1"/>
  <c r="AN121" i="6"/>
  <c r="AW121" i="6" s="1"/>
  <c r="AM121" i="6"/>
  <c r="AV121" i="6" s="1"/>
  <c r="AL121" i="6"/>
  <c r="AU121" i="6" s="1"/>
  <c r="AK121" i="6"/>
  <c r="AT121" i="6" s="1"/>
  <c r="AJ121" i="6"/>
  <c r="AS121" i="6" s="1"/>
  <c r="AI121" i="6"/>
  <c r="AR121" i="6" s="1"/>
  <c r="AH121" i="6"/>
  <c r="AQ121" i="6" s="1"/>
  <c r="AG121" i="6"/>
  <c r="AP121" i="6" s="1"/>
  <c r="O121" i="6"/>
  <c r="F121" i="6"/>
  <c r="BG120" i="6"/>
  <c r="BF120" i="6"/>
  <c r="BE120" i="6"/>
  <c r="BD120" i="6"/>
  <c r="BC120" i="6"/>
  <c r="BB120" i="6"/>
  <c r="BA120" i="6"/>
  <c r="AZ120" i="6"/>
  <c r="AY120" i="6"/>
  <c r="AO120" i="6"/>
  <c r="AX120" i="6" s="1"/>
  <c r="AN120" i="6"/>
  <c r="AW120" i="6" s="1"/>
  <c r="AM120" i="6"/>
  <c r="AV120" i="6" s="1"/>
  <c r="AL120" i="6"/>
  <c r="AU120" i="6" s="1"/>
  <c r="AK120" i="6"/>
  <c r="AT120" i="6" s="1"/>
  <c r="AJ120" i="6"/>
  <c r="AS120" i="6" s="1"/>
  <c r="AI120" i="6"/>
  <c r="AR120" i="6" s="1"/>
  <c r="AH120" i="6"/>
  <c r="AQ120" i="6" s="1"/>
  <c r="AG120" i="6"/>
  <c r="AP120" i="6" s="1"/>
  <c r="O120" i="6"/>
  <c r="F120" i="6"/>
  <c r="BG119" i="6"/>
  <c r="BF119" i="6"/>
  <c r="BE119" i="6"/>
  <c r="BD119" i="6"/>
  <c r="BC119" i="6"/>
  <c r="BB119" i="6"/>
  <c r="BA119" i="6"/>
  <c r="AZ119" i="6"/>
  <c r="AY119" i="6"/>
  <c r="AO119" i="6"/>
  <c r="AX119" i="6" s="1"/>
  <c r="AN119" i="6"/>
  <c r="AW119" i="6" s="1"/>
  <c r="AM119" i="6"/>
  <c r="AV119" i="6" s="1"/>
  <c r="AL119" i="6"/>
  <c r="AU119" i="6" s="1"/>
  <c r="AK119" i="6"/>
  <c r="AT119" i="6" s="1"/>
  <c r="AJ119" i="6"/>
  <c r="AS119" i="6" s="1"/>
  <c r="AI119" i="6"/>
  <c r="AR119" i="6" s="1"/>
  <c r="AH119" i="6"/>
  <c r="AQ119" i="6" s="1"/>
  <c r="AG119" i="6"/>
  <c r="AP119" i="6" s="1"/>
  <c r="O119" i="6"/>
  <c r="F119" i="6"/>
  <c r="L119" i="6" s="1"/>
  <c r="BG118" i="6"/>
  <c r="BF118" i="6"/>
  <c r="BE118" i="6"/>
  <c r="BD118" i="6"/>
  <c r="BC118" i="6"/>
  <c r="BB118" i="6"/>
  <c r="BA118" i="6"/>
  <c r="AZ118" i="6"/>
  <c r="AY118" i="6"/>
  <c r="AO118" i="6"/>
  <c r="AX118" i="6" s="1"/>
  <c r="AN118" i="6"/>
  <c r="AW118" i="6" s="1"/>
  <c r="AM118" i="6"/>
  <c r="AV118" i="6" s="1"/>
  <c r="AL118" i="6"/>
  <c r="AU118" i="6" s="1"/>
  <c r="AK118" i="6"/>
  <c r="AT118" i="6" s="1"/>
  <c r="AJ118" i="6"/>
  <c r="AS118" i="6" s="1"/>
  <c r="AI118" i="6"/>
  <c r="AR118" i="6" s="1"/>
  <c r="AH118" i="6"/>
  <c r="AQ118" i="6" s="1"/>
  <c r="AG118" i="6"/>
  <c r="AP118" i="6" s="1"/>
  <c r="O118" i="6"/>
  <c r="F118" i="6"/>
  <c r="N118" i="6" s="1"/>
  <c r="BG117" i="6"/>
  <c r="BF117" i="6"/>
  <c r="BE117" i="6"/>
  <c r="BD117" i="6"/>
  <c r="BC117" i="6"/>
  <c r="BB117" i="6"/>
  <c r="BA117" i="6"/>
  <c r="AZ117" i="6"/>
  <c r="AY117" i="6"/>
  <c r="AO117" i="6"/>
  <c r="AX117" i="6" s="1"/>
  <c r="AN117" i="6"/>
  <c r="AW117" i="6" s="1"/>
  <c r="AM117" i="6"/>
  <c r="AV117" i="6" s="1"/>
  <c r="AL117" i="6"/>
  <c r="AU117" i="6" s="1"/>
  <c r="AK117" i="6"/>
  <c r="AT117" i="6" s="1"/>
  <c r="AJ117" i="6"/>
  <c r="AS117" i="6" s="1"/>
  <c r="AI117" i="6"/>
  <c r="AR117" i="6" s="1"/>
  <c r="AH117" i="6"/>
  <c r="AQ117" i="6" s="1"/>
  <c r="AG117" i="6"/>
  <c r="AP117" i="6" s="1"/>
  <c r="O117" i="6"/>
  <c r="F117" i="6"/>
  <c r="BG116" i="6"/>
  <c r="BF116" i="6"/>
  <c r="BE116" i="6"/>
  <c r="BD116" i="6"/>
  <c r="BC116" i="6"/>
  <c r="BB116" i="6"/>
  <c r="BA116" i="6"/>
  <c r="AZ116" i="6"/>
  <c r="AY116" i="6"/>
  <c r="AO116" i="6"/>
  <c r="AX116" i="6" s="1"/>
  <c r="AN116" i="6"/>
  <c r="AW116" i="6" s="1"/>
  <c r="AM116" i="6"/>
  <c r="AV116" i="6" s="1"/>
  <c r="AL116" i="6"/>
  <c r="AU116" i="6" s="1"/>
  <c r="AK116" i="6"/>
  <c r="AT116" i="6" s="1"/>
  <c r="AJ116" i="6"/>
  <c r="AS116" i="6" s="1"/>
  <c r="AI116" i="6"/>
  <c r="AR116" i="6" s="1"/>
  <c r="AH116" i="6"/>
  <c r="AQ116" i="6" s="1"/>
  <c r="AG116" i="6"/>
  <c r="AP116" i="6" s="1"/>
  <c r="O116" i="6"/>
  <c r="F116" i="6"/>
  <c r="N116" i="6" s="1"/>
  <c r="BG115" i="6"/>
  <c r="BF115" i="6"/>
  <c r="BE115" i="6"/>
  <c r="BD115" i="6"/>
  <c r="BC115" i="6"/>
  <c r="BB115" i="6"/>
  <c r="BA115" i="6"/>
  <c r="AZ115" i="6"/>
  <c r="AY115" i="6"/>
  <c r="AO115" i="6"/>
  <c r="AX115" i="6" s="1"/>
  <c r="AN115" i="6"/>
  <c r="AW115" i="6" s="1"/>
  <c r="AM115" i="6"/>
  <c r="AV115" i="6" s="1"/>
  <c r="AL115" i="6"/>
  <c r="AU115" i="6" s="1"/>
  <c r="AK115" i="6"/>
  <c r="AT115" i="6" s="1"/>
  <c r="AJ115" i="6"/>
  <c r="AS115" i="6" s="1"/>
  <c r="AI115" i="6"/>
  <c r="AR115" i="6" s="1"/>
  <c r="AH115" i="6"/>
  <c r="AQ115" i="6" s="1"/>
  <c r="AG115" i="6"/>
  <c r="AP115" i="6" s="1"/>
  <c r="O115" i="6"/>
  <c r="F115" i="6"/>
  <c r="L115" i="6" s="1"/>
  <c r="BG114" i="6"/>
  <c r="BF114" i="6"/>
  <c r="BE114" i="6"/>
  <c r="BD114" i="6"/>
  <c r="BC114" i="6"/>
  <c r="BB114" i="6"/>
  <c r="BA114" i="6"/>
  <c r="AZ114" i="6"/>
  <c r="AY114" i="6"/>
  <c r="AO114" i="6"/>
  <c r="AX114" i="6" s="1"/>
  <c r="AN114" i="6"/>
  <c r="AW114" i="6" s="1"/>
  <c r="AM114" i="6"/>
  <c r="AV114" i="6" s="1"/>
  <c r="AL114" i="6"/>
  <c r="AU114" i="6" s="1"/>
  <c r="AK114" i="6"/>
  <c r="AT114" i="6" s="1"/>
  <c r="AJ114" i="6"/>
  <c r="AS114" i="6" s="1"/>
  <c r="AI114" i="6"/>
  <c r="AR114" i="6" s="1"/>
  <c r="AH114" i="6"/>
  <c r="AQ114" i="6" s="1"/>
  <c r="AG114" i="6"/>
  <c r="AP114" i="6" s="1"/>
  <c r="O114" i="6"/>
  <c r="F114" i="6"/>
  <c r="BG113" i="6"/>
  <c r="BF113" i="6"/>
  <c r="BE113" i="6"/>
  <c r="BD113" i="6"/>
  <c r="BC113" i="6"/>
  <c r="BB113" i="6"/>
  <c r="BA113" i="6"/>
  <c r="AZ113" i="6"/>
  <c r="AY113" i="6"/>
  <c r="AO113" i="6"/>
  <c r="AX113" i="6" s="1"/>
  <c r="AN113" i="6"/>
  <c r="AW113" i="6" s="1"/>
  <c r="AM113" i="6"/>
  <c r="AV113" i="6" s="1"/>
  <c r="AL113" i="6"/>
  <c r="AU113" i="6" s="1"/>
  <c r="AK113" i="6"/>
  <c r="AT113" i="6" s="1"/>
  <c r="AJ113" i="6"/>
  <c r="AS113" i="6" s="1"/>
  <c r="AI113" i="6"/>
  <c r="AR113" i="6" s="1"/>
  <c r="AH113" i="6"/>
  <c r="AQ113" i="6" s="1"/>
  <c r="AG113" i="6"/>
  <c r="AP113" i="6" s="1"/>
  <c r="O113" i="6"/>
  <c r="F113" i="6"/>
  <c r="BG112" i="6"/>
  <c r="BF112" i="6"/>
  <c r="BE112" i="6"/>
  <c r="BD112" i="6"/>
  <c r="BC112" i="6"/>
  <c r="BB112" i="6"/>
  <c r="BA112" i="6"/>
  <c r="AZ112" i="6"/>
  <c r="AY112" i="6"/>
  <c r="AO112" i="6"/>
  <c r="AX112" i="6" s="1"/>
  <c r="AN112" i="6"/>
  <c r="AW112" i="6" s="1"/>
  <c r="AM112" i="6"/>
  <c r="AV112" i="6" s="1"/>
  <c r="AL112" i="6"/>
  <c r="AU112" i="6" s="1"/>
  <c r="AK112" i="6"/>
  <c r="AT112" i="6" s="1"/>
  <c r="AJ112" i="6"/>
  <c r="AS112" i="6" s="1"/>
  <c r="AI112" i="6"/>
  <c r="AR112" i="6" s="1"/>
  <c r="AH112" i="6"/>
  <c r="AQ112" i="6" s="1"/>
  <c r="AG112" i="6"/>
  <c r="AP112" i="6" s="1"/>
  <c r="O112" i="6"/>
  <c r="F112" i="6"/>
  <c r="L112" i="6" s="1"/>
  <c r="P112" i="6" s="1"/>
  <c r="K113" i="6" s="1"/>
  <c r="BG111" i="6"/>
  <c r="BF111" i="6"/>
  <c r="BE111" i="6"/>
  <c r="BD111" i="6"/>
  <c r="BC111" i="6"/>
  <c r="BB111" i="6"/>
  <c r="BA111" i="6"/>
  <c r="AZ111" i="6"/>
  <c r="AY111" i="6"/>
  <c r="AO111" i="6"/>
  <c r="AX111" i="6" s="1"/>
  <c r="AN111" i="6"/>
  <c r="AW111" i="6" s="1"/>
  <c r="AM111" i="6"/>
  <c r="AV111" i="6" s="1"/>
  <c r="AL111" i="6"/>
  <c r="AU111" i="6" s="1"/>
  <c r="AK111" i="6"/>
  <c r="AT111" i="6" s="1"/>
  <c r="AJ111" i="6"/>
  <c r="AS111" i="6" s="1"/>
  <c r="AI111" i="6"/>
  <c r="AR111" i="6" s="1"/>
  <c r="AH111" i="6"/>
  <c r="AQ111" i="6" s="1"/>
  <c r="AG111" i="6"/>
  <c r="AP111" i="6" s="1"/>
  <c r="O111" i="6"/>
  <c r="F111" i="6"/>
  <c r="BG110" i="6"/>
  <c r="BF110" i="6"/>
  <c r="BE110" i="6"/>
  <c r="BD110" i="6"/>
  <c r="BC110" i="6"/>
  <c r="BB110" i="6"/>
  <c r="BA110" i="6"/>
  <c r="AZ110" i="6"/>
  <c r="AY110" i="6"/>
  <c r="AO110" i="6"/>
  <c r="AX110" i="6" s="1"/>
  <c r="AN110" i="6"/>
  <c r="AW110" i="6" s="1"/>
  <c r="AM110" i="6"/>
  <c r="AV110" i="6" s="1"/>
  <c r="AL110" i="6"/>
  <c r="AU110" i="6" s="1"/>
  <c r="AK110" i="6"/>
  <c r="AT110" i="6" s="1"/>
  <c r="AJ110" i="6"/>
  <c r="AS110" i="6" s="1"/>
  <c r="AI110" i="6"/>
  <c r="AR110" i="6" s="1"/>
  <c r="AH110" i="6"/>
  <c r="AQ110" i="6" s="1"/>
  <c r="AG110" i="6"/>
  <c r="AP110" i="6" s="1"/>
  <c r="O110" i="6"/>
  <c r="F110" i="6"/>
  <c r="N110" i="6" s="1"/>
  <c r="BG109" i="6"/>
  <c r="BF109" i="6"/>
  <c r="BE109" i="6"/>
  <c r="BD109" i="6"/>
  <c r="BC109" i="6"/>
  <c r="BB109" i="6"/>
  <c r="BA109" i="6"/>
  <c r="AZ109" i="6"/>
  <c r="AY109" i="6"/>
  <c r="AO109" i="6"/>
  <c r="AX109" i="6" s="1"/>
  <c r="AN109" i="6"/>
  <c r="AW109" i="6" s="1"/>
  <c r="AM109" i="6"/>
  <c r="AV109" i="6" s="1"/>
  <c r="AL109" i="6"/>
  <c r="AU109" i="6" s="1"/>
  <c r="AK109" i="6"/>
  <c r="AT109" i="6" s="1"/>
  <c r="AJ109" i="6"/>
  <c r="AS109" i="6" s="1"/>
  <c r="AI109" i="6"/>
  <c r="AR109" i="6" s="1"/>
  <c r="AH109" i="6"/>
  <c r="AQ109" i="6" s="1"/>
  <c r="AG109" i="6"/>
  <c r="AP109" i="6" s="1"/>
  <c r="O109" i="6"/>
  <c r="F109" i="6"/>
  <c r="G109" i="6" s="1"/>
  <c r="M109" i="6" s="1"/>
  <c r="BG108" i="6"/>
  <c r="BF108" i="6"/>
  <c r="BE108" i="6"/>
  <c r="BD108" i="6"/>
  <c r="BC108" i="6"/>
  <c r="BB108" i="6"/>
  <c r="BA108" i="6"/>
  <c r="AZ108" i="6"/>
  <c r="AY108" i="6"/>
  <c r="AO108" i="6"/>
  <c r="AX108" i="6" s="1"/>
  <c r="AN108" i="6"/>
  <c r="AW108" i="6" s="1"/>
  <c r="AM108" i="6"/>
  <c r="AV108" i="6" s="1"/>
  <c r="AL108" i="6"/>
  <c r="AU108" i="6" s="1"/>
  <c r="AK108" i="6"/>
  <c r="AT108" i="6" s="1"/>
  <c r="AJ108" i="6"/>
  <c r="AS108" i="6" s="1"/>
  <c r="AI108" i="6"/>
  <c r="AR108" i="6" s="1"/>
  <c r="AH108" i="6"/>
  <c r="AQ108" i="6" s="1"/>
  <c r="AG108" i="6"/>
  <c r="AP108" i="6" s="1"/>
  <c r="O108" i="6"/>
  <c r="F108" i="6"/>
  <c r="N108" i="6" s="1"/>
  <c r="BG107" i="6"/>
  <c r="BF107" i="6"/>
  <c r="BE107" i="6"/>
  <c r="BD107" i="6"/>
  <c r="BC107" i="6"/>
  <c r="BB107" i="6"/>
  <c r="BA107" i="6"/>
  <c r="AZ107" i="6"/>
  <c r="AY107" i="6"/>
  <c r="AO107" i="6"/>
  <c r="AX107" i="6" s="1"/>
  <c r="AN107" i="6"/>
  <c r="AW107" i="6" s="1"/>
  <c r="AM107" i="6"/>
  <c r="AV107" i="6" s="1"/>
  <c r="AL107" i="6"/>
  <c r="AU107" i="6" s="1"/>
  <c r="AK107" i="6"/>
  <c r="AT107" i="6" s="1"/>
  <c r="AJ107" i="6"/>
  <c r="AS107" i="6" s="1"/>
  <c r="AI107" i="6"/>
  <c r="AR107" i="6" s="1"/>
  <c r="AH107" i="6"/>
  <c r="AQ107" i="6" s="1"/>
  <c r="AG107" i="6"/>
  <c r="AP107" i="6" s="1"/>
  <c r="O107" i="6"/>
  <c r="F107" i="6"/>
  <c r="BG106" i="6"/>
  <c r="BF106" i="6"/>
  <c r="BE106" i="6"/>
  <c r="BD106" i="6"/>
  <c r="BC106" i="6"/>
  <c r="BB106" i="6"/>
  <c r="BA106" i="6"/>
  <c r="AZ106" i="6"/>
  <c r="AY106" i="6"/>
  <c r="AO106" i="6"/>
  <c r="AX106" i="6" s="1"/>
  <c r="AN106" i="6"/>
  <c r="AW106" i="6" s="1"/>
  <c r="AM106" i="6"/>
  <c r="AV106" i="6" s="1"/>
  <c r="AL106" i="6"/>
  <c r="AU106" i="6" s="1"/>
  <c r="AK106" i="6"/>
  <c r="AT106" i="6" s="1"/>
  <c r="AJ106" i="6"/>
  <c r="AS106" i="6" s="1"/>
  <c r="AI106" i="6"/>
  <c r="AR106" i="6" s="1"/>
  <c r="AH106" i="6"/>
  <c r="AQ106" i="6" s="1"/>
  <c r="AG106" i="6"/>
  <c r="AP106" i="6" s="1"/>
  <c r="O106" i="6"/>
  <c r="F106" i="6"/>
  <c r="BG105" i="6"/>
  <c r="BF105" i="6"/>
  <c r="BE105" i="6"/>
  <c r="BD105" i="6"/>
  <c r="BC105" i="6"/>
  <c r="BB105" i="6"/>
  <c r="BA105" i="6"/>
  <c r="AZ105" i="6"/>
  <c r="AY105" i="6"/>
  <c r="AO105" i="6"/>
  <c r="AX105" i="6" s="1"/>
  <c r="AN105" i="6"/>
  <c r="AW105" i="6" s="1"/>
  <c r="AM105" i="6"/>
  <c r="AV105" i="6" s="1"/>
  <c r="AL105" i="6"/>
  <c r="AU105" i="6" s="1"/>
  <c r="AK105" i="6"/>
  <c r="AT105" i="6" s="1"/>
  <c r="AJ105" i="6"/>
  <c r="AS105" i="6" s="1"/>
  <c r="AI105" i="6"/>
  <c r="AR105" i="6" s="1"/>
  <c r="AH105" i="6"/>
  <c r="AQ105" i="6" s="1"/>
  <c r="AG105" i="6"/>
  <c r="AP105" i="6" s="1"/>
  <c r="O105" i="6"/>
  <c r="F105" i="6"/>
  <c r="BG104" i="6"/>
  <c r="BF104" i="6"/>
  <c r="BE104" i="6"/>
  <c r="BD104" i="6"/>
  <c r="BC104" i="6"/>
  <c r="BB104" i="6"/>
  <c r="BA104" i="6"/>
  <c r="AZ104" i="6"/>
  <c r="AY104" i="6"/>
  <c r="AO104" i="6"/>
  <c r="AX104" i="6" s="1"/>
  <c r="AN104" i="6"/>
  <c r="AW104" i="6" s="1"/>
  <c r="AM104" i="6"/>
  <c r="AV104" i="6" s="1"/>
  <c r="AL104" i="6"/>
  <c r="AU104" i="6" s="1"/>
  <c r="AK104" i="6"/>
  <c r="AT104" i="6" s="1"/>
  <c r="AJ104" i="6"/>
  <c r="AS104" i="6" s="1"/>
  <c r="AI104" i="6"/>
  <c r="AR104" i="6" s="1"/>
  <c r="AH104" i="6"/>
  <c r="AQ104" i="6" s="1"/>
  <c r="AG104" i="6"/>
  <c r="AP104" i="6" s="1"/>
  <c r="O104" i="6"/>
  <c r="F104" i="6"/>
  <c r="N104" i="6" s="1"/>
  <c r="BG103" i="6"/>
  <c r="BF103" i="6"/>
  <c r="BE103" i="6"/>
  <c r="BD103" i="6"/>
  <c r="BC103" i="6"/>
  <c r="BB103" i="6"/>
  <c r="BA103" i="6"/>
  <c r="AZ103" i="6"/>
  <c r="AY103" i="6"/>
  <c r="AO103" i="6"/>
  <c r="AX103" i="6" s="1"/>
  <c r="AN103" i="6"/>
  <c r="AW103" i="6" s="1"/>
  <c r="AM103" i="6"/>
  <c r="AV103" i="6" s="1"/>
  <c r="AL103" i="6"/>
  <c r="AU103" i="6" s="1"/>
  <c r="AK103" i="6"/>
  <c r="AT103" i="6" s="1"/>
  <c r="AJ103" i="6"/>
  <c r="AS103" i="6" s="1"/>
  <c r="AI103" i="6"/>
  <c r="AR103" i="6" s="1"/>
  <c r="AH103" i="6"/>
  <c r="AQ103" i="6" s="1"/>
  <c r="AG103" i="6"/>
  <c r="AP103" i="6" s="1"/>
  <c r="O103" i="6"/>
  <c r="F103" i="6"/>
  <c r="BG102" i="6"/>
  <c r="BF102" i="6"/>
  <c r="BE102" i="6"/>
  <c r="BD102" i="6"/>
  <c r="BC102" i="6"/>
  <c r="BB102" i="6"/>
  <c r="BA102" i="6"/>
  <c r="AZ102" i="6"/>
  <c r="AY102" i="6"/>
  <c r="AO102" i="6"/>
  <c r="AX102" i="6" s="1"/>
  <c r="AN102" i="6"/>
  <c r="AW102" i="6" s="1"/>
  <c r="AM102" i="6"/>
  <c r="AV102" i="6" s="1"/>
  <c r="AL102" i="6"/>
  <c r="AU102" i="6" s="1"/>
  <c r="AK102" i="6"/>
  <c r="AT102" i="6" s="1"/>
  <c r="AJ102" i="6"/>
  <c r="AS102" i="6" s="1"/>
  <c r="AI102" i="6"/>
  <c r="AR102" i="6" s="1"/>
  <c r="AH102" i="6"/>
  <c r="AQ102" i="6" s="1"/>
  <c r="AG102" i="6"/>
  <c r="AP102" i="6" s="1"/>
  <c r="O102" i="6"/>
  <c r="F102" i="6"/>
  <c r="BG101" i="6"/>
  <c r="BF101" i="6"/>
  <c r="BE101" i="6"/>
  <c r="BD101" i="6"/>
  <c r="BC101" i="6"/>
  <c r="BB101" i="6"/>
  <c r="BA101" i="6"/>
  <c r="AZ101" i="6"/>
  <c r="AY101" i="6"/>
  <c r="AO101" i="6"/>
  <c r="AX101" i="6" s="1"/>
  <c r="AN101" i="6"/>
  <c r="AW101" i="6" s="1"/>
  <c r="AM101" i="6"/>
  <c r="AV101" i="6" s="1"/>
  <c r="AL101" i="6"/>
  <c r="AU101" i="6" s="1"/>
  <c r="AK101" i="6"/>
  <c r="AT101" i="6" s="1"/>
  <c r="AJ101" i="6"/>
  <c r="AS101" i="6" s="1"/>
  <c r="AI101" i="6"/>
  <c r="AR101" i="6" s="1"/>
  <c r="AH101" i="6"/>
  <c r="AQ101" i="6" s="1"/>
  <c r="AG101" i="6"/>
  <c r="AP101" i="6" s="1"/>
  <c r="O101" i="6"/>
  <c r="F101" i="6"/>
  <c r="BG100" i="6"/>
  <c r="BF100" i="6"/>
  <c r="BE100" i="6"/>
  <c r="BD100" i="6"/>
  <c r="BC100" i="6"/>
  <c r="BB100" i="6"/>
  <c r="BA100" i="6"/>
  <c r="AZ100" i="6"/>
  <c r="AY100" i="6"/>
  <c r="AO100" i="6"/>
  <c r="AX100" i="6" s="1"/>
  <c r="AN100" i="6"/>
  <c r="AW100" i="6" s="1"/>
  <c r="AM100" i="6"/>
  <c r="AV100" i="6" s="1"/>
  <c r="AL100" i="6"/>
  <c r="AU100" i="6" s="1"/>
  <c r="AK100" i="6"/>
  <c r="AT100" i="6" s="1"/>
  <c r="AJ100" i="6"/>
  <c r="AS100" i="6" s="1"/>
  <c r="AI100" i="6"/>
  <c r="AR100" i="6" s="1"/>
  <c r="AH100" i="6"/>
  <c r="AQ100" i="6" s="1"/>
  <c r="AG100" i="6"/>
  <c r="AP100" i="6" s="1"/>
  <c r="O100" i="6"/>
  <c r="F100" i="6"/>
  <c r="L100" i="6" s="1"/>
  <c r="BG99" i="6"/>
  <c r="BF99" i="6"/>
  <c r="BE99" i="6"/>
  <c r="BD99" i="6"/>
  <c r="BC99" i="6"/>
  <c r="BB99" i="6"/>
  <c r="BA99" i="6"/>
  <c r="AZ99" i="6"/>
  <c r="AY99" i="6"/>
  <c r="AO99" i="6"/>
  <c r="AX99" i="6" s="1"/>
  <c r="AN99" i="6"/>
  <c r="AW99" i="6" s="1"/>
  <c r="AM99" i="6"/>
  <c r="AV99" i="6" s="1"/>
  <c r="AL99" i="6"/>
  <c r="AU99" i="6" s="1"/>
  <c r="AK99" i="6"/>
  <c r="AT99" i="6" s="1"/>
  <c r="AJ99" i="6"/>
  <c r="AS99" i="6" s="1"/>
  <c r="AI99" i="6"/>
  <c r="AR99" i="6" s="1"/>
  <c r="AH99" i="6"/>
  <c r="AQ99" i="6" s="1"/>
  <c r="AG99" i="6"/>
  <c r="AP99" i="6" s="1"/>
  <c r="O99" i="6"/>
  <c r="F99" i="6"/>
  <c r="BG98" i="6"/>
  <c r="BF98" i="6"/>
  <c r="BE98" i="6"/>
  <c r="BD98" i="6"/>
  <c r="BC98" i="6"/>
  <c r="BB98" i="6"/>
  <c r="BA98" i="6"/>
  <c r="AZ98" i="6"/>
  <c r="AY98" i="6"/>
  <c r="AO98" i="6"/>
  <c r="AX98" i="6" s="1"/>
  <c r="AN98" i="6"/>
  <c r="AW98" i="6" s="1"/>
  <c r="AM98" i="6"/>
  <c r="AV98" i="6" s="1"/>
  <c r="AL98" i="6"/>
  <c r="AU98" i="6" s="1"/>
  <c r="AK98" i="6"/>
  <c r="AT98" i="6" s="1"/>
  <c r="AJ98" i="6"/>
  <c r="AS98" i="6" s="1"/>
  <c r="AI98" i="6"/>
  <c r="AR98" i="6" s="1"/>
  <c r="AH98" i="6"/>
  <c r="AQ98" i="6" s="1"/>
  <c r="AG98" i="6"/>
  <c r="AP98" i="6" s="1"/>
  <c r="O98" i="6"/>
  <c r="F98" i="6"/>
  <c r="L98" i="6" s="1"/>
  <c r="BG97" i="6"/>
  <c r="BF97" i="6"/>
  <c r="BE97" i="6"/>
  <c r="BD97" i="6"/>
  <c r="BC97" i="6"/>
  <c r="BB97" i="6"/>
  <c r="BA97" i="6"/>
  <c r="AZ97" i="6"/>
  <c r="AY97" i="6"/>
  <c r="AO97" i="6"/>
  <c r="AX97" i="6" s="1"/>
  <c r="AN97" i="6"/>
  <c r="AW97" i="6" s="1"/>
  <c r="AM97" i="6"/>
  <c r="AV97" i="6" s="1"/>
  <c r="AL97" i="6"/>
  <c r="AU97" i="6" s="1"/>
  <c r="AK97" i="6"/>
  <c r="AT97" i="6" s="1"/>
  <c r="AJ97" i="6"/>
  <c r="AS97" i="6" s="1"/>
  <c r="AI97" i="6"/>
  <c r="AR97" i="6" s="1"/>
  <c r="AH97" i="6"/>
  <c r="AQ97" i="6" s="1"/>
  <c r="AG97" i="6"/>
  <c r="AP97" i="6" s="1"/>
  <c r="O97" i="6"/>
  <c r="F97" i="6"/>
  <c r="N97" i="6" s="1"/>
  <c r="BG96" i="6"/>
  <c r="BF96" i="6"/>
  <c r="BE96" i="6"/>
  <c r="BD96" i="6"/>
  <c r="BC96" i="6"/>
  <c r="BB96" i="6"/>
  <c r="BA96" i="6"/>
  <c r="AZ96" i="6"/>
  <c r="AY96" i="6"/>
  <c r="AO96" i="6"/>
  <c r="AX96" i="6" s="1"/>
  <c r="AN96" i="6"/>
  <c r="AW96" i="6" s="1"/>
  <c r="AM96" i="6"/>
  <c r="AV96" i="6" s="1"/>
  <c r="AL96" i="6"/>
  <c r="AU96" i="6" s="1"/>
  <c r="AK96" i="6"/>
  <c r="AT96" i="6" s="1"/>
  <c r="AJ96" i="6"/>
  <c r="AS96" i="6" s="1"/>
  <c r="AI96" i="6"/>
  <c r="AR96" i="6" s="1"/>
  <c r="AH96" i="6"/>
  <c r="AQ96" i="6" s="1"/>
  <c r="AG96" i="6"/>
  <c r="AP96" i="6" s="1"/>
  <c r="O96" i="6"/>
  <c r="F96" i="6"/>
  <c r="G96" i="6" s="1"/>
  <c r="M96" i="6" s="1"/>
  <c r="BG95" i="6"/>
  <c r="BF95" i="6"/>
  <c r="BE95" i="6"/>
  <c r="BD95" i="6"/>
  <c r="BC95" i="6"/>
  <c r="BB95" i="6"/>
  <c r="BA95" i="6"/>
  <c r="AZ95" i="6"/>
  <c r="AY95" i="6"/>
  <c r="AO95" i="6"/>
  <c r="AX95" i="6" s="1"/>
  <c r="AN95" i="6"/>
  <c r="AW95" i="6" s="1"/>
  <c r="AM95" i="6"/>
  <c r="AV95" i="6" s="1"/>
  <c r="AL95" i="6"/>
  <c r="AU95" i="6" s="1"/>
  <c r="AK95" i="6"/>
  <c r="AT95" i="6" s="1"/>
  <c r="AJ95" i="6"/>
  <c r="AS95" i="6" s="1"/>
  <c r="AI95" i="6"/>
  <c r="AR95" i="6" s="1"/>
  <c r="AH95" i="6"/>
  <c r="AQ95" i="6" s="1"/>
  <c r="AG95" i="6"/>
  <c r="AP95" i="6" s="1"/>
  <c r="O95" i="6"/>
  <c r="F95" i="6"/>
  <c r="L95" i="6" s="1"/>
  <c r="BG94" i="6"/>
  <c r="BF94" i="6"/>
  <c r="BE94" i="6"/>
  <c r="BD94" i="6"/>
  <c r="BC94" i="6"/>
  <c r="BB94" i="6"/>
  <c r="BA94" i="6"/>
  <c r="AZ94" i="6"/>
  <c r="AY94" i="6"/>
  <c r="AO94" i="6"/>
  <c r="AX94" i="6" s="1"/>
  <c r="AN94" i="6"/>
  <c r="AW94" i="6" s="1"/>
  <c r="AM94" i="6"/>
  <c r="AV94" i="6" s="1"/>
  <c r="AL94" i="6"/>
  <c r="AU94" i="6" s="1"/>
  <c r="AK94" i="6"/>
  <c r="AT94" i="6" s="1"/>
  <c r="AJ94" i="6"/>
  <c r="AS94" i="6" s="1"/>
  <c r="AI94" i="6"/>
  <c r="AR94" i="6" s="1"/>
  <c r="AH94" i="6"/>
  <c r="AQ94" i="6" s="1"/>
  <c r="AG94" i="6"/>
  <c r="AP94" i="6" s="1"/>
  <c r="O94" i="6"/>
  <c r="F94" i="6"/>
  <c r="N94" i="6" s="1"/>
  <c r="BG93" i="6"/>
  <c r="BF93" i="6"/>
  <c r="BE93" i="6"/>
  <c r="BD93" i="6"/>
  <c r="BC93" i="6"/>
  <c r="BB93" i="6"/>
  <c r="BA93" i="6"/>
  <c r="AZ93" i="6"/>
  <c r="AY93" i="6"/>
  <c r="AO93" i="6"/>
  <c r="AX93" i="6" s="1"/>
  <c r="AN93" i="6"/>
  <c r="AW93" i="6" s="1"/>
  <c r="AM93" i="6"/>
  <c r="AV93" i="6" s="1"/>
  <c r="AL93" i="6"/>
  <c r="AU93" i="6" s="1"/>
  <c r="AK93" i="6"/>
  <c r="AT93" i="6" s="1"/>
  <c r="AJ93" i="6"/>
  <c r="AS93" i="6" s="1"/>
  <c r="AI93" i="6"/>
  <c r="AR93" i="6" s="1"/>
  <c r="AH93" i="6"/>
  <c r="AQ93" i="6" s="1"/>
  <c r="AG93" i="6"/>
  <c r="AP93" i="6" s="1"/>
  <c r="O93" i="6"/>
  <c r="N93" i="6"/>
  <c r="F93" i="6"/>
  <c r="L93" i="6" s="1"/>
  <c r="BG92" i="6"/>
  <c r="BF92" i="6"/>
  <c r="BE92" i="6"/>
  <c r="BD92" i="6"/>
  <c r="BC92" i="6"/>
  <c r="BB92" i="6"/>
  <c r="BA92" i="6"/>
  <c r="AZ92" i="6"/>
  <c r="AY92" i="6"/>
  <c r="AO92" i="6"/>
  <c r="AX92" i="6" s="1"/>
  <c r="AN92" i="6"/>
  <c r="AW92" i="6" s="1"/>
  <c r="AM92" i="6"/>
  <c r="AV92" i="6" s="1"/>
  <c r="AL92" i="6"/>
  <c r="AU92" i="6" s="1"/>
  <c r="AK92" i="6"/>
  <c r="AT92" i="6" s="1"/>
  <c r="AJ92" i="6"/>
  <c r="AS92" i="6" s="1"/>
  <c r="AI92" i="6"/>
  <c r="AR92" i="6" s="1"/>
  <c r="AH92" i="6"/>
  <c r="AQ92" i="6" s="1"/>
  <c r="AG92" i="6"/>
  <c r="AP92" i="6" s="1"/>
  <c r="O92" i="6"/>
  <c r="F92" i="6"/>
  <c r="L92" i="6" s="1"/>
  <c r="BG91" i="6"/>
  <c r="BF91" i="6"/>
  <c r="BE91" i="6"/>
  <c r="BD91" i="6"/>
  <c r="BC91" i="6"/>
  <c r="BB91" i="6"/>
  <c r="BA91" i="6"/>
  <c r="AZ91" i="6"/>
  <c r="AY91" i="6"/>
  <c r="AO91" i="6"/>
  <c r="AX91" i="6" s="1"/>
  <c r="AN91" i="6"/>
  <c r="AW91" i="6" s="1"/>
  <c r="AM91" i="6"/>
  <c r="AV91" i="6" s="1"/>
  <c r="AL91" i="6"/>
  <c r="AU91" i="6" s="1"/>
  <c r="AK91" i="6"/>
  <c r="AT91" i="6" s="1"/>
  <c r="AJ91" i="6"/>
  <c r="AS91" i="6" s="1"/>
  <c r="AI91" i="6"/>
  <c r="AR91" i="6" s="1"/>
  <c r="AH91" i="6"/>
  <c r="AQ91" i="6" s="1"/>
  <c r="AG91" i="6"/>
  <c r="AP91" i="6" s="1"/>
  <c r="O91" i="6"/>
  <c r="F91" i="6"/>
  <c r="L91" i="6" s="1"/>
  <c r="BG90" i="6"/>
  <c r="BF90" i="6"/>
  <c r="BE90" i="6"/>
  <c r="BD90" i="6"/>
  <c r="BC90" i="6"/>
  <c r="BB90" i="6"/>
  <c r="BA90" i="6"/>
  <c r="AZ90" i="6"/>
  <c r="AY90" i="6"/>
  <c r="AO90" i="6"/>
  <c r="AX90" i="6" s="1"/>
  <c r="AN90" i="6"/>
  <c r="AW90" i="6" s="1"/>
  <c r="AM90" i="6"/>
  <c r="AV90" i="6" s="1"/>
  <c r="AL90" i="6"/>
  <c r="AU90" i="6" s="1"/>
  <c r="AK90" i="6"/>
  <c r="AT90" i="6" s="1"/>
  <c r="AJ90" i="6"/>
  <c r="AS90" i="6" s="1"/>
  <c r="AI90" i="6"/>
  <c r="AR90" i="6" s="1"/>
  <c r="AH90" i="6"/>
  <c r="AQ90" i="6" s="1"/>
  <c r="AG90" i="6"/>
  <c r="AP90" i="6" s="1"/>
  <c r="O90" i="6"/>
  <c r="F90" i="6"/>
  <c r="BG89" i="6"/>
  <c r="BF89" i="6"/>
  <c r="BE89" i="6"/>
  <c r="BD89" i="6"/>
  <c r="BC89" i="6"/>
  <c r="BB89" i="6"/>
  <c r="BA89" i="6"/>
  <c r="AZ89" i="6"/>
  <c r="AY89" i="6"/>
  <c r="AO89" i="6"/>
  <c r="AX89" i="6" s="1"/>
  <c r="AN89" i="6"/>
  <c r="AW89" i="6" s="1"/>
  <c r="AM89" i="6"/>
  <c r="AV89" i="6" s="1"/>
  <c r="AL89" i="6"/>
  <c r="AU89" i="6" s="1"/>
  <c r="AK89" i="6"/>
  <c r="AT89" i="6" s="1"/>
  <c r="AJ89" i="6"/>
  <c r="AS89" i="6" s="1"/>
  <c r="AI89" i="6"/>
  <c r="AR89" i="6" s="1"/>
  <c r="AH89" i="6"/>
  <c r="AQ89" i="6" s="1"/>
  <c r="AG89" i="6"/>
  <c r="AP89" i="6" s="1"/>
  <c r="O89" i="6"/>
  <c r="F89" i="6"/>
  <c r="L89" i="6" s="1"/>
  <c r="BG88" i="6"/>
  <c r="BF88" i="6"/>
  <c r="BE88" i="6"/>
  <c r="BD88" i="6"/>
  <c r="BC88" i="6"/>
  <c r="BB88" i="6"/>
  <c r="BA88" i="6"/>
  <c r="AZ88" i="6"/>
  <c r="AY88" i="6"/>
  <c r="AO88" i="6"/>
  <c r="AX88" i="6" s="1"/>
  <c r="AN88" i="6"/>
  <c r="AW88" i="6" s="1"/>
  <c r="AM88" i="6"/>
  <c r="AV88" i="6" s="1"/>
  <c r="AL88" i="6"/>
  <c r="AU88" i="6" s="1"/>
  <c r="AK88" i="6"/>
  <c r="AT88" i="6" s="1"/>
  <c r="AJ88" i="6"/>
  <c r="AS88" i="6" s="1"/>
  <c r="AI88" i="6"/>
  <c r="AR88" i="6" s="1"/>
  <c r="AH88" i="6"/>
  <c r="AQ88" i="6" s="1"/>
  <c r="AG88" i="6"/>
  <c r="AP88" i="6" s="1"/>
  <c r="O88" i="6"/>
  <c r="F88" i="6"/>
  <c r="N88" i="6" s="1"/>
  <c r="BG87" i="6"/>
  <c r="BF87" i="6"/>
  <c r="BE87" i="6"/>
  <c r="BD87" i="6"/>
  <c r="BC87" i="6"/>
  <c r="BB87" i="6"/>
  <c r="BA87" i="6"/>
  <c r="AZ87" i="6"/>
  <c r="AY87" i="6"/>
  <c r="AO87" i="6"/>
  <c r="AX87" i="6" s="1"/>
  <c r="AN87" i="6"/>
  <c r="AW87" i="6" s="1"/>
  <c r="AM87" i="6"/>
  <c r="AV87" i="6" s="1"/>
  <c r="AL87" i="6"/>
  <c r="AU87" i="6" s="1"/>
  <c r="AK87" i="6"/>
  <c r="AT87" i="6" s="1"/>
  <c r="AJ87" i="6"/>
  <c r="AS87" i="6" s="1"/>
  <c r="AI87" i="6"/>
  <c r="AR87" i="6" s="1"/>
  <c r="AH87" i="6"/>
  <c r="AQ87" i="6" s="1"/>
  <c r="AG87" i="6"/>
  <c r="AP87" i="6" s="1"/>
  <c r="O87" i="6"/>
  <c r="F87" i="6"/>
  <c r="BG86" i="6"/>
  <c r="BF86" i="6"/>
  <c r="BE86" i="6"/>
  <c r="BD86" i="6"/>
  <c r="BC86" i="6"/>
  <c r="BB86" i="6"/>
  <c r="BA86" i="6"/>
  <c r="AZ86" i="6"/>
  <c r="AY86" i="6"/>
  <c r="AO86" i="6"/>
  <c r="AX86" i="6" s="1"/>
  <c r="AN86" i="6"/>
  <c r="AW86" i="6" s="1"/>
  <c r="AM86" i="6"/>
  <c r="AV86" i="6" s="1"/>
  <c r="AL86" i="6"/>
  <c r="AU86" i="6" s="1"/>
  <c r="AK86" i="6"/>
  <c r="AT86" i="6" s="1"/>
  <c r="AJ86" i="6"/>
  <c r="AS86" i="6" s="1"/>
  <c r="AI86" i="6"/>
  <c r="AR86" i="6" s="1"/>
  <c r="AH86" i="6"/>
  <c r="AQ86" i="6" s="1"/>
  <c r="AG86" i="6"/>
  <c r="AP86" i="6" s="1"/>
  <c r="O86" i="6"/>
  <c r="F86" i="6"/>
  <c r="L86" i="6" s="1"/>
  <c r="BG85" i="6"/>
  <c r="BF85" i="6"/>
  <c r="BE85" i="6"/>
  <c r="BD85" i="6"/>
  <c r="BC85" i="6"/>
  <c r="BB85" i="6"/>
  <c r="BA85" i="6"/>
  <c r="AZ85" i="6"/>
  <c r="AY85" i="6"/>
  <c r="AO85" i="6"/>
  <c r="AX85" i="6" s="1"/>
  <c r="AN85" i="6"/>
  <c r="AW85" i="6" s="1"/>
  <c r="AM85" i="6"/>
  <c r="AV85" i="6" s="1"/>
  <c r="AL85" i="6"/>
  <c r="AU85" i="6" s="1"/>
  <c r="AK85" i="6"/>
  <c r="AT85" i="6" s="1"/>
  <c r="AJ85" i="6"/>
  <c r="AS85" i="6" s="1"/>
  <c r="AI85" i="6"/>
  <c r="AR85" i="6" s="1"/>
  <c r="AH85" i="6"/>
  <c r="AQ85" i="6" s="1"/>
  <c r="AG85" i="6"/>
  <c r="AP85" i="6" s="1"/>
  <c r="O85" i="6"/>
  <c r="F85" i="6"/>
  <c r="BG84" i="6"/>
  <c r="BF84" i="6"/>
  <c r="BE84" i="6"/>
  <c r="BD84" i="6"/>
  <c r="BC84" i="6"/>
  <c r="BB84" i="6"/>
  <c r="BA84" i="6"/>
  <c r="AZ84" i="6"/>
  <c r="AY84" i="6"/>
  <c r="AO84" i="6"/>
  <c r="AX84" i="6" s="1"/>
  <c r="AN84" i="6"/>
  <c r="AW84" i="6" s="1"/>
  <c r="AM84" i="6"/>
  <c r="AV84" i="6" s="1"/>
  <c r="AL84" i="6"/>
  <c r="AU84" i="6" s="1"/>
  <c r="AK84" i="6"/>
  <c r="AT84" i="6" s="1"/>
  <c r="AJ84" i="6"/>
  <c r="AS84" i="6" s="1"/>
  <c r="AI84" i="6"/>
  <c r="AR84" i="6" s="1"/>
  <c r="AH84" i="6"/>
  <c r="AQ84" i="6" s="1"/>
  <c r="AG84" i="6"/>
  <c r="AP84" i="6" s="1"/>
  <c r="O84" i="6"/>
  <c r="F84" i="6"/>
  <c r="L84" i="6" s="1"/>
  <c r="BG83" i="6"/>
  <c r="BF83" i="6"/>
  <c r="BE83" i="6"/>
  <c r="BD83" i="6"/>
  <c r="BC83" i="6"/>
  <c r="BB83" i="6"/>
  <c r="BA83" i="6"/>
  <c r="AZ83" i="6"/>
  <c r="AY83" i="6"/>
  <c r="AO83" i="6"/>
  <c r="AX83" i="6" s="1"/>
  <c r="AN83" i="6"/>
  <c r="AW83" i="6" s="1"/>
  <c r="AM83" i="6"/>
  <c r="AV83" i="6" s="1"/>
  <c r="AL83" i="6"/>
  <c r="AU83" i="6" s="1"/>
  <c r="AK83" i="6"/>
  <c r="AT83" i="6" s="1"/>
  <c r="AJ83" i="6"/>
  <c r="AS83" i="6" s="1"/>
  <c r="AI83" i="6"/>
  <c r="AR83" i="6" s="1"/>
  <c r="AH83" i="6"/>
  <c r="AQ83" i="6" s="1"/>
  <c r="AG83" i="6"/>
  <c r="AP83" i="6" s="1"/>
  <c r="O83" i="6"/>
  <c r="F83" i="6"/>
  <c r="N83" i="6" s="1"/>
  <c r="BG82" i="6"/>
  <c r="BF82" i="6"/>
  <c r="BE82" i="6"/>
  <c r="BD82" i="6"/>
  <c r="BC82" i="6"/>
  <c r="BB82" i="6"/>
  <c r="BA82" i="6"/>
  <c r="AZ82" i="6"/>
  <c r="AY82" i="6"/>
  <c r="AO82" i="6"/>
  <c r="AX82" i="6" s="1"/>
  <c r="AN82" i="6"/>
  <c r="AW82" i="6" s="1"/>
  <c r="AM82" i="6"/>
  <c r="AV82" i="6" s="1"/>
  <c r="AL82" i="6"/>
  <c r="AU82" i="6" s="1"/>
  <c r="AK82" i="6"/>
  <c r="AT82" i="6" s="1"/>
  <c r="AJ82" i="6"/>
  <c r="AS82" i="6" s="1"/>
  <c r="AI82" i="6"/>
  <c r="AR82" i="6" s="1"/>
  <c r="AH82" i="6"/>
  <c r="AQ82" i="6" s="1"/>
  <c r="AG82" i="6"/>
  <c r="AP82" i="6" s="1"/>
  <c r="O82" i="6"/>
  <c r="F82" i="6"/>
  <c r="BG81" i="6"/>
  <c r="BF81" i="6"/>
  <c r="BE81" i="6"/>
  <c r="BD81" i="6"/>
  <c r="BC81" i="6"/>
  <c r="BB81" i="6"/>
  <c r="BA81" i="6"/>
  <c r="AZ81" i="6"/>
  <c r="AY81" i="6"/>
  <c r="AO81" i="6"/>
  <c r="AX81" i="6" s="1"/>
  <c r="AN81" i="6"/>
  <c r="AW81" i="6" s="1"/>
  <c r="AM81" i="6"/>
  <c r="AV81" i="6" s="1"/>
  <c r="AL81" i="6"/>
  <c r="AU81" i="6" s="1"/>
  <c r="AK81" i="6"/>
  <c r="AT81" i="6" s="1"/>
  <c r="AJ81" i="6"/>
  <c r="AS81" i="6" s="1"/>
  <c r="AI81" i="6"/>
  <c r="AR81" i="6" s="1"/>
  <c r="AH81" i="6"/>
  <c r="AQ81" i="6" s="1"/>
  <c r="AG81" i="6"/>
  <c r="AP81" i="6" s="1"/>
  <c r="O81" i="6"/>
  <c r="F81" i="6"/>
  <c r="BG80" i="6"/>
  <c r="BF80" i="6"/>
  <c r="BE80" i="6"/>
  <c r="BD80" i="6"/>
  <c r="BC80" i="6"/>
  <c r="BB80" i="6"/>
  <c r="BA80" i="6"/>
  <c r="AZ80" i="6"/>
  <c r="AY80" i="6"/>
  <c r="AO80" i="6"/>
  <c r="AX80" i="6" s="1"/>
  <c r="AN80" i="6"/>
  <c r="AW80" i="6" s="1"/>
  <c r="AM80" i="6"/>
  <c r="AV80" i="6" s="1"/>
  <c r="AL80" i="6"/>
  <c r="AU80" i="6" s="1"/>
  <c r="AK80" i="6"/>
  <c r="AT80" i="6" s="1"/>
  <c r="AJ80" i="6"/>
  <c r="AS80" i="6" s="1"/>
  <c r="AI80" i="6"/>
  <c r="AR80" i="6" s="1"/>
  <c r="AH80" i="6"/>
  <c r="AQ80" i="6" s="1"/>
  <c r="AG80" i="6"/>
  <c r="AP80" i="6" s="1"/>
  <c r="O80" i="6"/>
  <c r="F80" i="6"/>
  <c r="L80" i="6" s="1"/>
  <c r="P80" i="6" s="1"/>
  <c r="K81" i="6" s="1"/>
  <c r="BG79" i="6"/>
  <c r="BF79" i="6"/>
  <c r="BE79" i="6"/>
  <c r="BD79" i="6"/>
  <c r="BC79" i="6"/>
  <c r="BB79" i="6"/>
  <c r="BA79" i="6"/>
  <c r="AZ79" i="6"/>
  <c r="AY79" i="6"/>
  <c r="AO79" i="6"/>
  <c r="AX79" i="6" s="1"/>
  <c r="AN79" i="6"/>
  <c r="AW79" i="6" s="1"/>
  <c r="AM79" i="6"/>
  <c r="AV79" i="6" s="1"/>
  <c r="AL79" i="6"/>
  <c r="AU79" i="6" s="1"/>
  <c r="AK79" i="6"/>
  <c r="AT79" i="6" s="1"/>
  <c r="AJ79" i="6"/>
  <c r="AS79" i="6" s="1"/>
  <c r="AI79" i="6"/>
  <c r="AR79" i="6" s="1"/>
  <c r="AH79" i="6"/>
  <c r="AQ79" i="6" s="1"/>
  <c r="AG79" i="6"/>
  <c r="AP79" i="6" s="1"/>
  <c r="O79" i="6"/>
  <c r="F79" i="6"/>
  <c r="BG78" i="6"/>
  <c r="BF78" i="6"/>
  <c r="BE78" i="6"/>
  <c r="BD78" i="6"/>
  <c r="BC78" i="6"/>
  <c r="BB78" i="6"/>
  <c r="BA78" i="6"/>
  <c r="AZ78" i="6"/>
  <c r="AY78" i="6"/>
  <c r="AO78" i="6"/>
  <c r="AX78" i="6" s="1"/>
  <c r="AN78" i="6"/>
  <c r="AW78" i="6" s="1"/>
  <c r="AM78" i="6"/>
  <c r="AV78" i="6" s="1"/>
  <c r="AL78" i="6"/>
  <c r="AU78" i="6" s="1"/>
  <c r="AK78" i="6"/>
  <c r="AT78" i="6" s="1"/>
  <c r="AJ78" i="6"/>
  <c r="AS78" i="6" s="1"/>
  <c r="AI78" i="6"/>
  <c r="AR78" i="6" s="1"/>
  <c r="AH78" i="6"/>
  <c r="AQ78" i="6" s="1"/>
  <c r="AG78" i="6"/>
  <c r="AP78" i="6" s="1"/>
  <c r="O78" i="6"/>
  <c r="F78" i="6"/>
  <c r="BG77" i="6"/>
  <c r="BF77" i="6"/>
  <c r="BE77" i="6"/>
  <c r="BD77" i="6"/>
  <c r="BC77" i="6"/>
  <c r="BB77" i="6"/>
  <c r="BA77" i="6"/>
  <c r="AZ77" i="6"/>
  <c r="AY77" i="6"/>
  <c r="AO77" i="6"/>
  <c r="AX77" i="6" s="1"/>
  <c r="AN77" i="6"/>
  <c r="AW77" i="6" s="1"/>
  <c r="AM77" i="6"/>
  <c r="AV77" i="6" s="1"/>
  <c r="AL77" i="6"/>
  <c r="AU77" i="6" s="1"/>
  <c r="AK77" i="6"/>
  <c r="AT77" i="6" s="1"/>
  <c r="AJ77" i="6"/>
  <c r="AS77" i="6" s="1"/>
  <c r="AI77" i="6"/>
  <c r="AR77" i="6" s="1"/>
  <c r="AH77" i="6"/>
  <c r="AQ77" i="6" s="1"/>
  <c r="AG77" i="6"/>
  <c r="AP77" i="6" s="1"/>
  <c r="O77" i="6"/>
  <c r="F77" i="6"/>
  <c r="BG76" i="6"/>
  <c r="BF76" i="6"/>
  <c r="BE76" i="6"/>
  <c r="BD76" i="6"/>
  <c r="BC76" i="6"/>
  <c r="BB76" i="6"/>
  <c r="BA76" i="6"/>
  <c r="AZ76" i="6"/>
  <c r="AY76" i="6"/>
  <c r="AO76" i="6"/>
  <c r="AX76" i="6" s="1"/>
  <c r="AN76" i="6"/>
  <c r="AW76" i="6" s="1"/>
  <c r="AM76" i="6"/>
  <c r="AV76" i="6" s="1"/>
  <c r="AL76" i="6"/>
  <c r="AU76" i="6" s="1"/>
  <c r="AK76" i="6"/>
  <c r="AT76" i="6" s="1"/>
  <c r="AJ76" i="6"/>
  <c r="AS76" i="6" s="1"/>
  <c r="AI76" i="6"/>
  <c r="AR76" i="6" s="1"/>
  <c r="AH76" i="6"/>
  <c r="AQ76" i="6" s="1"/>
  <c r="AG76" i="6"/>
  <c r="AP76" i="6" s="1"/>
  <c r="O76" i="6"/>
  <c r="F76" i="6"/>
  <c r="N76" i="6" s="1"/>
  <c r="BG75" i="6"/>
  <c r="BF75" i="6"/>
  <c r="BE75" i="6"/>
  <c r="BD75" i="6"/>
  <c r="BC75" i="6"/>
  <c r="BB75" i="6"/>
  <c r="BA75" i="6"/>
  <c r="AZ75" i="6"/>
  <c r="AY75" i="6"/>
  <c r="AO75" i="6"/>
  <c r="AX75" i="6" s="1"/>
  <c r="AN75" i="6"/>
  <c r="AW75" i="6" s="1"/>
  <c r="AM75" i="6"/>
  <c r="AV75" i="6" s="1"/>
  <c r="AL75" i="6"/>
  <c r="AU75" i="6" s="1"/>
  <c r="AK75" i="6"/>
  <c r="AT75" i="6" s="1"/>
  <c r="AJ75" i="6"/>
  <c r="AS75" i="6" s="1"/>
  <c r="AI75" i="6"/>
  <c r="AR75" i="6" s="1"/>
  <c r="AH75" i="6"/>
  <c r="AQ75" i="6" s="1"/>
  <c r="AG75" i="6"/>
  <c r="AP75" i="6" s="1"/>
  <c r="O75" i="6"/>
  <c r="F75" i="6"/>
  <c r="L75" i="6" s="1"/>
  <c r="BG74" i="6"/>
  <c r="BF74" i="6"/>
  <c r="BE74" i="6"/>
  <c r="BD74" i="6"/>
  <c r="BC74" i="6"/>
  <c r="BB74" i="6"/>
  <c r="BA74" i="6"/>
  <c r="AZ74" i="6"/>
  <c r="AY74" i="6"/>
  <c r="AO74" i="6"/>
  <c r="AX74" i="6" s="1"/>
  <c r="AN74" i="6"/>
  <c r="AW74" i="6" s="1"/>
  <c r="AM74" i="6"/>
  <c r="AV74" i="6" s="1"/>
  <c r="AL74" i="6"/>
  <c r="AU74" i="6" s="1"/>
  <c r="AK74" i="6"/>
  <c r="AT74" i="6" s="1"/>
  <c r="AJ74" i="6"/>
  <c r="AS74" i="6" s="1"/>
  <c r="AI74" i="6"/>
  <c r="AR74" i="6" s="1"/>
  <c r="AH74" i="6"/>
  <c r="AQ74" i="6" s="1"/>
  <c r="AG74" i="6"/>
  <c r="AP74" i="6" s="1"/>
  <c r="O74" i="6"/>
  <c r="F74" i="6"/>
  <c r="L74" i="6" s="1"/>
  <c r="BG73" i="6"/>
  <c r="BF73" i="6"/>
  <c r="BE73" i="6"/>
  <c r="BD73" i="6"/>
  <c r="BC73" i="6"/>
  <c r="BB73" i="6"/>
  <c r="BA73" i="6"/>
  <c r="AZ73" i="6"/>
  <c r="AY73" i="6"/>
  <c r="AO73" i="6"/>
  <c r="AX73" i="6" s="1"/>
  <c r="AN73" i="6"/>
  <c r="AW73" i="6" s="1"/>
  <c r="AM73" i="6"/>
  <c r="AV73" i="6" s="1"/>
  <c r="AL73" i="6"/>
  <c r="AU73" i="6" s="1"/>
  <c r="AK73" i="6"/>
  <c r="AT73" i="6" s="1"/>
  <c r="AJ73" i="6"/>
  <c r="AS73" i="6" s="1"/>
  <c r="AI73" i="6"/>
  <c r="AR73" i="6" s="1"/>
  <c r="AH73" i="6"/>
  <c r="AQ73" i="6" s="1"/>
  <c r="AG73" i="6"/>
  <c r="AP73" i="6" s="1"/>
  <c r="O73" i="6"/>
  <c r="F73" i="6"/>
  <c r="L73" i="6" s="1"/>
  <c r="BG72" i="6"/>
  <c r="BF72" i="6"/>
  <c r="BE72" i="6"/>
  <c r="BD72" i="6"/>
  <c r="BC72" i="6"/>
  <c r="BB72" i="6"/>
  <c r="BA72" i="6"/>
  <c r="AZ72" i="6"/>
  <c r="AY72" i="6"/>
  <c r="AO72" i="6"/>
  <c r="AX72" i="6" s="1"/>
  <c r="AN72" i="6"/>
  <c r="AW72" i="6" s="1"/>
  <c r="AM72" i="6"/>
  <c r="AV72" i="6" s="1"/>
  <c r="AL72" i="6"/>
  <c r="AU72" i="6" s="1"/>
  <c r="AK72" i="6"/>
  <c r="AT72" i="6" s="1"/>
  <c r="AJ72" i="6"/>
  <c r="AS72" i="6" s="1"/>
  <c r="AI72" i="6"/>
  <c r="AR72" i="6" s="1"/>
  <c r="AH72" i="6"/>
  <c r="AQ72" i="6" s="1"/>
  <c r="AG72" i="6"/>
  <c r="AP72" i="6" s="1"/>
  <c r="O72" i="6"/>
  <c r="F72" i="6"/>
  <c r="N72" i="6" s="1"/>
  <c r="BG71" i="6"/>
  <c r="BF71" i="6"/>
  <c r="BE71" i="6"/>
  <c r="BD71" i="6"/>
  <c r="BC71" i="6"/>
  <c r="BB71" i="6"/>
  <c r="BA71" i="6"/>
  <c r="AZ71" i="6"/>
  <c r="AY71" i="6"/>
  <c r="AO71" i="6"/>
  <c r="AX71" i="6" s="1"/>
  <c r="AN71" i="6"/>
  <c r="AW71" i="6" s="1"/>
  <c r="AM71" i="6"/>
  <c r="AV71" i="6" s="1"/>
  <c r="AL71" i="6"/>
  <c r="AU71" i="6" s="1"/>
  <c r="AK71" i="6"/>
  <c r="AT71" i="6" s="1"/>
  <c r="AJ71" i="6"/>
  <c r="AS71" i="6" s="1"/>
  <c r="AI71" i="6"/>
  <c r="AR71" i="6" s="1"/>
  <c r="AH71" i="6"/>
  <c r="AQ71" i="6" s="1"/>
  <c r="AG71" i="6"/>
  <c r="AP71" i="6" s="1"/>
  <c r="O71" i="6"/>
  <c r="F71" i="6"/>
  <c r="L71" i="6" s="1"/>
  <c r="BG70" i="6"/>
  <c r="BF70" i="6"/>
  <c r="BE70" i="6"/>
  <c r="BD70" i="6"/>
  <c r="BC70" i="6"/>
  <c r="BB70" i="6"/>
  <c r="BA70" i="6"/>
  <c r="AZ70" i="6"/>
  <c r="AY70" i="6"/>
  <c r="AO70" i="6"/>
  <c r="AX70" i="6" s="1"/>
  <c r="AN70" i="6"/>
  <c r="AW70" i="6" s="1"/>
  <c r="AM70" i="6"/>
  <c r="AV70" i="6" s="1"/>
  <c r="AL70" i="6"/>
  <c r="AU70" i="6" s="1"/>
  <c r="AK70" i="6"/>
  <c r="AT70" i="6" s="1"/>
  <c r="AJ70" i="6"/>
  <c r="AS70" i="6" s="1"/>
  <c r="AI70" i="6"/>
  <c r="AR70" i="6" s="1"/>
  <c r="AH70" i="6"/>
  <c r="AQ70" i="6" s="1"/>
  <c r="AG70" i="6"/>
  <c r="AP70" i="6" s="1"/>
  <c r="O70" i="6"/>
  <c r="F70" i="6"/>
  <c r="L70" i="6" s="1"/>
  <c r="BG69" i="6"/>
  <c r="BF69" i="6"/>
  <c r="BE69" i="6"/>
  <c r="BD69" i="6"/>
  <c r="BC69" i="6"/>
  <c r="BB69" i="6"/>
  <c r="BA69" i="6"/>
  <c r="AZ69" i="6"/>
  <c r="AY69" i="6"/>
  <c r="AO69" i="6"/>
  <c r="AX69" i="6" s="1"/>
  <c r="AN69" i="6"/>
  <c r="AW69" i="6" s="1"/>
  <c r="AM69" i="6"/>
  <c r="AV69" i="6" s="1"/>
  <c r="AL69" i="6"/>
  <c r="AU69" i="6" s="1"/>
  <c r="AK69" i="6"/>
  <c r="AT69" i="6" s="1"/>
  <c r="AJ69" i="6"/>
  <c r="AS69" i="6" s="1"/>
  <c r="AI69" i="6"/>
  <c r="AR69" i="6" s="1"/>
  <c r="AH69" i="6"/>
  <c r="AQ69" i="6" s="1"/>
  <c r="AG69" i="6"/>
  <c r="AP69" i="6" s="1"/>
  <c r="O69" i="6"/>
  <c r="F69" i="6"/>
  <c r="N69" i="6" s="1"/>
  <c r="BG68" i="6"/>
  <c r="BF68" i="6"/>
  <c r="BE68" i="6"/>
  <c r="BD68" i="6"/>
  <c r="BC68" i="6"/>
  <c r="BB68" i="6"/>
  <c r="BA68" i="6"/>
  <c r="AZ68" i="6"/>
  <c r="AY68" i="6"/>
  <c r="AO68" i="6"/>
  <c r="AX68" i="6" s="1"/>
  <c r="AN68" i="6"/>
  <c r="AW68" i="6" s="1"/>
  <c r="AM68" i="6"/>
  <c r="AV68" i="6" s="1"/>
  <c r="AL68" i="6"/>
  <c r="AU68" i="6" s="1"/>
  <c r="AK68" i="6"/>
  <c r="AT68" i="6" s="1"/>
  <c r="AJ68" i="6"/>
  <c r="AS68" i="6" s="1"/>
  <c r="AI68" i="6"/>
  <c r="AR68" i="6" s="1"/>
  <c r="AH68" i="6"/>
  <c r="AQ68" i="6" s="1"/>
  <c r="AG68" i="6"/>
  <c r="AP68" i="6" s="1"/>
  <c r="O68" i="6"/>
  <c r="F68" i="6"/>
  <c r="BG67" i="6"/>
  <c r="BF67" i="6"/>
  <c r="BE67" i="6"/>
  <c r="BD67" i="6"/>
  <c r="BC67" i="6"/>
  <c r="BB67" i="6"/>
  <c r="BA67" i="6"/>
  <c r="AZ67" i="6"/>
  <c r="AY67" i="6"/>
  <c r="AO67" i="6"/>
  <c r="AX67" i="6" s="1"/>
  <c r="AN67" i="6"/>
  <c r="AW67" i="6" s="1"/>
  <c r="AM67" i="6"/>
  <c r="AV67" i="6" s="1"/>
  <c r="AL67" i="6"/>
  <c r="AU67" i="6" s="1"/>
  <c r="AK67" i="6"/>
  <c r="AT67" i="6" s="1"/>
  <c r="AJ67" i="6"/>
  <c r="AS67" i="6" s="1"/>
  <c r="AI67" i="6"/>
  <c r="AR67" i="6" s="1"/>
  <c r="AH67" i="6"/>
  <c r="AQ67" i="6" s="1"/>
  <c r="AG67" i="6"/>
  <c r="AP67" i="6" s="1"/>
  <c r="O67" i="6"/>
  <c r="F67" i="6"/>
  <c r="N67" i="6" s="1"/>
  <c r="BG66" i="6"/>
  <c r="BF66" i="6"/>
  <c r="BE66" i="6"/>
  <c r="BD66" i="6"/>
  <c r="BC66" i="6"/>
  <c r="BB66" i="6"/>
  <c r="BA66" i="6"/>
  <c r="AZ66" i="6"/>
  <c r="AY66" i="6"/>
  <c r="AO66" i="6"/>
  <c r="AX66" i="6" s="1"/>
  <c r="AN66" i="6"/>
  <c r="AW66" i="6" s="1"/>
  <c r="AM66" i="6"/>
  <c r="AV66" i="6" s="1"/>
  <c r="AL66" i="6"/>
  <c r="AU66" i="6" s="1"/>
  <c r="AK66" i="6"/>
  <c r="AT66" i="6" s="1"/>
  <c r="AJ66" i="6"/>
  <c r="AS66" i="6" s="1"/>
  <c r="AI66" i="6"/>
  <c r="AR66" i="6" s="1"/>
  <c r="AH66" i="6"/>
  <c r="AQ66" i="6" s="1"/>
  <c r="AG66" i="6"/>
  <c r="AP66" i="6" s="1"/>
  <c r="O66" i="6"/>
  <c r="F66" i="6"/>
  <c r="L66" i="6" s="1"/>
  <c r="BG65" i="6"/>
  <c r="BF65" i="6"/>
  <c r="BE65" i="6"/>
  <c r="BD65" i="6"/>
  <c r="BC65" i="6"/>
  <c r="BB65" i="6"/>
  <c r="BA65" i="6"/>
  <c r="AZ65" i="6"/>
  <c r="AY65" i="6"/>
  <c r="AO65" i="6"/>
  <c r="AX65" i="6" s="1"/>
  <c r="AN65" i="6"/>
  <c r="AW65" i="6" s="1"/>
  <c r="AM65" i="6"/>
  <c r="AV65" i="6" s="1"/>
  <c r="AL65" i="6"/>
  <c r="AU65" i="6" s="1"/>
  <c r="AK65" i="6"/>
  <c r="AT65" i="6" s="1"/>
  <c r="AJ65" i="6"/>
  <c r="AS65" i="6" s="1"/>
  <c r="AI65" i="6"/>
  <c r="AR65" i="6" s="1"/>
  <c r="AH65" i="6"/>
  <c r="AQ65" i="6" s="1"/>
  <c r="AG65" i="6"/>
  <c r="AP65" i="6" s="1"/>
  <c r="O65" i="6"/>
  <c r="F65" i="6"/>
  <c r="N65" i="6" s="1"/>
  <c r="BG64" i="6"/>
  <c r="BF64" i="6"/>
  <c r="BE64" i="6"/>
  <c r="BD64" i="6"/>
  <c r="BC64" i="6"/>
  <c r="BB64" i="6"/>
  <c r="BA64" i="6"/>
  <c r="AZ64" i="6"/>
  <c r="AY64" i="6"/>
  <c r="AO64" i="6"/>
  <c r="AX64" i="6" s="1"/>
  <c r="AN64" i="6"/>
  <c r="AW64" i="6" s="1"/>
  <c r="AM64" i="6"/>
  <c r="AV64" i="6" s="1"/>
  <c r="AL64" i="6"/>
  <c r="AU64" i="6" s="1"/>
  <c r="AK64" i="6"/>
  <c r="AT64" i="6" s="1"/>
  <c r="AJ64" i="6"/>
  <c r="AS64" i="6" s="1"/>
  <c r="AI64" i="6"/>
  <c r="AR64" i="6" s="1"/>
  <c r="AH64" i="6"/>
  <c r="AQ64" i="6" s="1"/>
  <c r="AG64" i="6"/>
  <c r="AP64" i="6" s="1"/>
  <c r="O64" i="6"/>
  <c r="F64" i="6"/>
  <c r="BG63" i="6"/>
  <c r="BF63" i="6"/>
  <c r="BE63" i="6"/>
  <c r="BD63" i="6"/>
  <c r="BC63" i="6"/>
  <c r="BB63" i="6"/>
  <c r="BA63" i="6"/>
  <c r="AZ63" i="6"/>
  <c r="AY63" i="6"/>
  <c r="AO63" i="6"/>
  <c r="AX63" i="6" s="1"/>
  <c r="AN63" i="6"/>
  <c r="AW63" i="6" s="1"/>
  <c r="AM63" i="6"/>
  <c r="AV63" i="6" s="1"/>
  <c r="AL63" i="6"/>
  <c r="AU63" i="6" s="1"/>
  <c r="AK63" i="6"/>
  <c r="AT63" i="6" s="1"/>
  <c r="AJ63" i="6"/>
  <c r="AS63" i="6" s="1"/>
  <c r="AI63" i="6"/>
  <c r="AR63" i="6" s="1"/>
  <c r="AH63" i="6"/>
  <c r="AQ63" i="6" s="1"/>
  <c r="AG63" i="6"/>
  <c r="AP63" i="6" s="1"/>
  <c r="O63" i="6"/>
  <c r="F63" i="6"/>
  <c r="BG62" i="6"/>
  <c r="BF62" i="6"/>
  <c r="BE62" i="6"/>
  <c r="BD62" i="6"/>
  <c r="BC62" i="6"/>
  <c r="BB62" i="6"/>
  <c r="BA62" i="6"/>
  <c r="AZ62" i="6"/>
  <c r="AY62" i="6"/>
  <c r="AO62" i="6"/>
  <c r="AX62" i="6" s="1"/>
  <c r="AN62" i="6"/>
  <c r="AW62" i="6" s="1"/>
  <c r="AM62" i="6"/>
  <c r="AV62" i="6" s="1"/>
  <c r="AL62" i="6"/>
  <c r="AU62" i="6" s="1"/>
  <c r="AK62" i="6"/>
  <c r="AT62" i="6" s="1"/>
  <c r="AJ62" i="6"/>
  <c r="AS62" i="6" s="1"/>
  <c r="AI62" i="6"/>
  <c r="AR62" i="6" s="1"/>
  <c r="AH62" i="6"/>
  <c r="AQ62" i="6" s="1"/>
  <c r="AG62" i="6"/>
  <c r="AP62" i="6" s="1"/>
  <c r="O62" i="6"/>
  <c r="F62" i="6"/>
  <c r="N62" i="6" s="1"/>
  <c r="BG61" i="6"/>
  <c r="BF61" i="6"/>
  <c r="BE61" i="6"/>
  <c r="BD61" i="6"/>
  <c r="BC61" i="6"/>
  <c r="BB61" i="6"/>
  <c r="BA61" i="6"/>
  <c r="AZ61" i="6"/>
  <c r="AY61" i="6"/>
  <c r="AO61" i="6"/>
  <c r="AX61" i="6" s="1"/>
  <c r="AN61" i="6"/>
  <c r="AW61" i="6" s="1"/>
  <c r="AM61" i="6"/>
  <c r="AV61" i="6" s="1"/>
  <c r="AL61" i="6"/>
  <c r="AU61" i="6" s="1"/>
  <c r="AK61" i="6"/>
  <c r="AT61" i="6" s="1"/>
  <c r="AJ61" i="6"/>
  <c r="AS61" i="6" s="1"/>
  <c r="AI61" i="6"/>
  <c r="AR61" i="6" s="1"/>
  <c r="AH61" i="6"/>
  <c r="AQ61" i="6" s="1"/>
  <c r="AG61" i="6"/>
  <c r="AP61" i="6" s="1"/>
  <c r="O61" i="6"/>
  <c r="F61" i="6"/>
  <c r="G61" i="6" s="1"/>
  <c r="M61" i="6" s="1"/>
  <c r="BG60" i="6"/>
  <c r="BF60" i="6"/>
  <c r="BE60" i="6"/>
  <c r="BD60" i="6"/>
  <c r="BC60" i="6"/>
  <c r="BB60" i="6"/>
  <c r="BA60" i="6"/>
  <c r="AZ60" i="6"/>
  <c r="AY60" i="6"/>
  <c r="AO60" i="6"/>
  <c r="AX60" i="6" s="1"/>
  <c r="AN60" i="6"/>
  <c r="AW60" i="6" s="1"/>
  <c r="AM60" i="6"/>
  <c r="AV60" i="6" s="1"/>
  <c r="AL60" i="6"/>
  <c r="AU60" i="6" s="1"/>
  <c r="AK60" i="6"/>
  <c r="AT60" i="6" s="1"/>
  <c r="AJ60" i="6"/>
  <c r="AS60" i="6" s="1"/>
  <c r="AI60" i="6"/>
  <c r="AR60" i="6" s="1"/>
  <c r="AH60" i="6"/>
  <c r="AQ60" i="6" s="1"/>
  <c r="AG60" i="6"/>
  <c r="AP60" i="6" s="1"/>
  <c r="O60" i="6"/>
  <c r="F60" i="6"/>
  <c r="L60" i="6" s="1"/>
  <c r="BG59" i="6"/>
  <c r="BF59" i="6"/>
  <c r="BE59" i="6"/>
  <c r="BD59" i="6"/>
  <c r="BC59" i="6"/>
  <c r="BB59" i="6"/>
  <c r="BA59" i="6"/>
  <c r="AZ59" i="6"/>
  <c r="AY59" i="6"/>
  <c r="AO59" i="6"/>
  <c r="AX59" i="6" s="1"/>
  <c r="AN59" i="6"/>
  <c r="AW59" i="6" s="1"/>
  <c r="AM59" i="6"/>
  <c r="AV59" i="6" s="1"/>
  <c r="AL59" i="6"/>
  <c r="AU59" i="6" s="1"/>
  <c r="AK59" i="6"/>
  <c r="AT59" i="6" s="1"/>
  <c r="AJ59" i="6"/>
  <c r="AS59" i="6" s="1"/>
  <c r="AI59" i="6"/>
  <c r="AR59" i="6" s="1"/>
  <c r="AH59" i="6"/>
  <c r="AQ59" i="6" s="1"/>
  <c r="AG59" i="6"/>
  <c r="AP59" i="6" s="1"/>
  <c r="O59" i="6"/>
  <c r="F59" i="6"/>
  <c r="L59" i="6" s="1"/>
  <c r="BG58" i="6"/>
  <c r="BF58" i="6"/>
  <c r="BE58" i="6"/>
  <c r="BD58" i="6"/>
  <c r="BC58" i="6"/>
  <c r="BB58" i="6"/>
  <c r="BA58" i="6"/>
  <c r="AZ58" i="6"/>
  <c r="AY58" i="6"/>
  <c r="AO58" i="6"/>
  <c r="AX58" i="6" s="1"/>
  <c r="AN58" i="6"/>
  <c r="AW58" i="6" s="1"/>
  <c r="AM58" i="6"/>
  <c r="AV58" i="6" s="1"/>
  <c r="AL58" i="6"/>
  <c r="AU58" i="6" s="1"/>
  <c r="AK58" i="6"/>
  <c r="AT58" i="6" s="1"/>
  <c r="AJ58" i="6"/>
  <c r="AS58" i="6" s="1"/>
  <c r="AI58" i="6"/>
  <c r="AR58" i="6" s="1"/>
  <c r="AH58" i="6"/>
  <c r="AQ58" i="6" s="1"/>
  <c r="AG58" i="6"/>
  <c r="AP58" i="6" s="1"/>
  <c r="O58" i="6"/>
  <c r="F58" i="6"/>
  <c r="N58" i="6" s="1"/>
  <c r="BG57" i="6"/>
  <c r="BF57" i="6"/>
  <c r="BE57" i="6"/>
  <c r="BD57" i="6"/>
  <c r="BC57" i="6"/>
  <c r="BB57" i="6"/>
  <c r="BA57" i="6"/>
  <c r="AZ57" i="6"/>
  <c r="AY57" i="6"/>
  <c r="AO57" i="6"/>
  <c r="AX57" i="6" s="1"/>
  <c r="AN57" i="6"/>
  <c r="AW57" i="6" s="1"/>
  <c r="AM57" i="6"/>
  <c r="AV57" i="6" s="1"/>
  <c r="AL57" i="6"/>
  <c r="AU57" i="6" s="1"/>
  <c r="AK57" i="6"/>
  <c r="AT57" i="6" s="1"/>
  <c r="AJ57" i="6"/>
  <c r="AS57" i="6" s="1"/>
  <c r="AI57" i="6"/>
  <c r="AR57" i="6" s="1"/>
  <c r="AH57" i="6"/>
  <c r="AQ57" i="6" s="1"/>
  <c r="AG57" i="6"/>
  <c r="AP57" i="6" s="1"/>
  <c r="O57" i="6"/>
  <c r="F57" i="6"/>
  <c r="BG56" i="6"/>
  <c r="BF56" i="6"/>
  <c r="BE56" i="6"/>
  <c r="BD56" i="6"/>
  <c r="BC56" i="6"/>
  <c r="BB56" i="6"/>
  <c r="BA56" i="6"/>
  <c r="AZ56" i="6"/>
  <c r="AY56" i="6"/>
  <c r="AO56" i="6"/>
  <c r="AX56" i="6" s="1"/>
  <c r="AN56" i="6"/>
  <c r="AW56" i="6" s="1"/>
  <c r="AM56" i="6"/>
  <c r="AV56" i="6" s="1"/>
  <c r="AL56" i="6"/>
  <c r="AU56" i="6" s="1"/>
  <c r="AK56" i="6"/>
  <c r="AT56" i="6" s="1"/>
  <c r="AJ56" i="6"/>
  <c r="AS56" i="6" s="1"/>
  <c r="AI56" i="6"/>
  <c r="AR56" i="6" s="1"/>
  <c r="AH56" i="6"/>
  <c r="AQ56" i="6" s="1"/>
  <c r="AG56" i="6"/>
  <c r="AP56" i="6" s="1"/>
  <c r="O56" i="6"/>
  <c r="F56" i="6"/>
  <c r="N56" i="6" s="1"/>
  <c r="BG55" i="6"/>
  <c r="BF55" i="6"/>
  <c r="BE55" i="6"/>
  <c r="BD55" i="6"/>
  <c r="BC55" i="6"/>
  <c r="BB55" i="6"/>
  <c r="BA55" i="6"/>
  <c r="AZ55" i="6"/>
  <c r="AY55" i="6"/>
  <c r="AO55" i="6"/>
  <c r="AX55" i="6" s="1"/>
  <c r="AN55" i="6"/>
  <c r="AW55" i="6" s="1"/>
  <c r="AM55" i="6"/>
  <c r="AV55" i="6" s="1"/>
  <c r="AL55" i="6"/>
  <c r="AU55" i="6" s="1"/>
  <c r="AK55" i="6"/>
  <c r="AT55" i="6" s="1"/>
  <c r="AJ55" i="6"/>
  <c r="AS55" i="6" s="1"/>
  <c r="AI55" i="6"/>
  <c r="AR55" i="6" s="1"/>
  <c r="AH55" i="6"/>
  <c r="AQ55" i="6" s="1"/>
  <c r="AG55" i="6"/>
  <c r="AP55" i="6" s="1"/>
  <c r="O55" i="6"/>
  <c r="F55" i="6"/>
  <c r="N55" i="6" s="1"/>
  <c r="BG54" i="6"/>
  <c r="BF54" i="6"/>
  <c r="BE54" i="6"/>
  <c r="BD54" i="6"/>
  <c r="BC54" i="6"/>
  <c r="BB54" i="6"/>
  <c r="BA54" i="6"/>
  <c r="AZ54" i="6"/>
  <c r="AY54" i="6"/>
  <c r="AO54" i="6"/>
  <c r="AX54" i="6" s="1"/>
  <c r="AN54" i="6"/>
  <c r="AW54" i="6" s="1"/>
  <c r="AM54" i="6"/>
  <c r="AV54" i="6" s="1"/>
  <c r="AL54" i="6"/>
  <c r="AU54" i="6" s="1"/>
  <c r="AK54" i="6"/>
  <c r="AT54" i="6" s="1"/>
  <c r="AJ54" i="6"/>
  <c r="AS54" i="6" s="1"/>
  <c r="AI54" i="6"/>
  <c r="AR54" i="6" s="1"/>
  <c r="AH54" i="6"/>
  <c r="AQ54" i="6" s="1"/>
  <c r="AG54" i="6"/>
  <c r="AP54" i="6" s="1"/>
  <c r="O54" i="6"/>
  <c r="F54" i="6"/>
  <c r="BG53" i="6"/>
  <c r="BF53" i="6"/>
  <c r="BE53" i="6"/>
  <c r="BD53" i="6"/>
  <c r="BC53" i="6"/>
  <c r="BB53" i="6"/>
  <c r="BA53" i="6"/>
  <c r="AZ53" i="6"/>
  <c r="AY53" i="6"/>
  <c r="AO53" i="6"/>
  <c r="AX53" i="6" s="1"/>
  <c r="AN53" i="6"/>
  <c r="AW53" i="6" s="1"/>
  <c r="AM53" i="6"/>
  <c r="AV53" i="6" s="1"/>
  <c r="AL53" i="6"/>
  <c r="AU53" i="6" s="1"/>
  <c r="AK53" i="6"/>
  <c r="AT53" i="6" s="1"/>
  <c r="AJ53" i="6"/>
  <c r="AS53" i="6" s="1"/>
  <c r="AI53" i="6"/>
  <c r="AR53" i="6" s="1"/>
  <c r="AH53" i="6"/>
  <c r="AQ53" i="6" s="1"/>
  <c r="AG53" i="6"/>
  <c r="AP53" i="6" s="1"/>
  <c r="O53" i="6"/>
  <c r="F53" i="6"/>
  <c r="N53" i="6" s="1"/>
  <c r="BG52" i="6"/>
  <c r="BF52" i="6"/>
  <c r="BE52" i="6"/>
  <c r="BD52" i="6"/>
  <c r="BC52" i="6"/>
  <c r="BB52" i="6"/>
  <c r="BA52" i="6"/>
  <c r="AZ52" i="6"/>
  <c r="AY52" i="6"/>
  <c r="AO52" i="6"/>
  <c r="AX52" i="6" s="1"/>
  <c r="AN52" i="6"/>
  <c r="AW52" i="6" s="1"/>
  <c r="AM52" i="6"/>
  <c r="AV52" i="6" s="1"/>
  <c r="AL52" i="6"/>
  <c r="AU52" i="6" s="1"/>
  <c r="AK52" i="6"/>
  <c r="AT52" i="6" s="1"/>
  <c r="AJ52" i="6"/>
  <c r="AS52" i="6" s="1"/>
  <c r="AI52" i="6"/>
  <c r="AR52" i="6" s="1"/>
  <c r="AH52" i="6"/>
  <c r="AQ52" i="6" s="1"/>
  <c r="AG52" i="6"/>
  <c r="AP52" i="6" s="1"/>
  <c r="O52" i="6"/>
  <c r="F52" i="6"/>
  <c r="L52" i="6" s="1"/>
  <c r="BG51" i="6"/>
  <c r="BF51" i="6"/>
  <c r="BE51" i="6"/>
  <c r="BD51" i="6"/>
  <c r="BC51" i="6"/>
  <c r="BB51" i="6"/>
  <c r="BA51" i="6"/>
  <c r="AZ51" i="6"/>
  <c r="AY51" i="6"/>
  <c r="AO51" i="6"/>
  <c r="AX51" i="6" s="1"/>
  <c r="AN51" i="6"/>
  <c r="AW51" i="6" s="1"/>
  <c r="AM51" i="6"/>
  <c r="AV51" i="6" s="1"/>
  <c r="AL51" i="6"/>
  <c r="AU51" i="6" s="1"/>
  <c r="AK51" i="6"/>
  <c r="AT51" i="6" s="1"/>
  <c r="AJ51" i="6"/>
  <c r="AS51" i="6" s="1"/>
  <c r="AI51" i="6"/>
  <c r="AR51" i="6" s="1"/>
  <c r="AH51" i="6"/>
  <c r="AQ51" i="6" s="1"/>
  <c r="AG51" i="6"/>
  <c r="AP51" i="6" s="1"/>
  <c r="O51" i="6"/>
  <c r="F51" i="6"/>
  <c r="N51" i="6" s="1"/>
  <c r="BG50" i="6"/>
  <c r="BF50" i="6"/>
  <c r="BE50" i="6"/>
  <c r="BD50" i="6"/>
  <c r="BC50" i="6"/>
  <c r="BB50" i="6"/>
  <c r="BA50" i="6"/>
  <c r="AZ50" i="6"/>
  <c r="AY50" i="6"/>
  <c r="AO50" i="6"/>
  <c r="AX50" i="6" s="1"/>
  <c r="AN50" i="6"/>
  <c r="AW50" i="6" s="1"/>
  <c r="AM50" i="6"/>
  <c r="AV50" i="6" s="1"/>
  <c r="AL50" i="6"/>
  <c r="AU50" i="6" s="1"/>
  <c r="AK50" i="6"/>
  <c r="AT50" i="6" s="1"/>
  <c r="AJ50" i="6"/>
  <c r="AS50" i="6" s="1"/>
  <c r="AI50" i="6"/>
  <c r="AR50" i="6" s="1"/>
  <c r="AH50" i="6"/>
  <c r="AQ50" i="6" s="1"/>
  <c r="AG50" i="6"/>
  <c r="AP50" i="6" s="1"/>
  <c r="O50" i="6"/>
  <c r="F50" i="6"/>
  <c r="L50" i="6" s="1"/>
  <c r="BG49" i="6"/>
  <c r="BF49" i="6"/>
  <c r="BE49" i="6"/>
  <c r="BD49" i="6"/>
  <c r="BC49" i="6"/>
  <c r="BB49" i="6"/>
  <c r="BA49" i="6"/>
  <c r="AZ49" i="6"/>
  <c r="AY49" i="6"/>
  <c r="AO49" i="6"/>
  <c r="AX49" i="6" s="1"/>
  <c r="AN49" i="6"/>
  <c r="AW49" i="6" s="1"/>
  <c r="AM49" i="6"/>
  <c r="AV49" i="6" s="1"/>
  <c r="AL49" i="6"/>
  <c r="AU49" i="6" s="1"/>
  <c r="AK49" i="6"/>
  <c r="AT49" i="6" s="1"/>
  <c r="AJ49" i="6"/>
  <c r="AS49" i="6" s="1"/>
  <c r="AI49" i="6"/>
  <c r="AR49" i="6" s="1"/>
  <c r="AH49" i="6"/>
  <c r="AQ49" i="6" s="1"/>
  <c r="AG49" i="6"/>
  <c r="AP49" i="6" s="1"/>
  <c r="O49" i="6"/>
  <c r="F49" i="6"/>
  <c r="G49" i="6" s="1"/>
  <c r="M49" i="6" s="1"/>
  <c r="BG48" i="6"/>
  <c r="BF48" i="6"/>
  <c r="BE48" i="6"/>
  <c r="BD48" i="6"/>
  <c r="BC48" i="6"/>
  <c r="BB48" i="6"/>
  <c r="BA48" i="6"/>
  <c r="AZ48" i="6"/>
  <c r="AY48" i="6"/>
  <c r="AO48" i="6"/>
  <c r="AX48" i="6" s="1"/>
  <c r="AN48" i="6"/>
  <c r="AW48" i="6" s="1"/>
  <c r="AM48" i="6"/>
  <c r="AV48" i="6" s="1"/>
  <c r="AL48" i="6"/>
  <c r="AU48" i="6" s="1"/>
  <c r="AK48" i="6"/>
  <c r="AT48" i="6" s="1"/>
  <c r="AJ48" i="6"/>
  <c r="AS48" i="6" s="1"/>
  <c r="AI48" i="6"/>
  <c r="AR48" i="6" s="1"/>
  <c r="AH48" i="6"/>
  <c r="AQ48" i="6" s="1"/>
  <c r="AG48" i="6"/>
  <c r="AP48" i="6" s="1"/>
  <c r="O48" i="6"/>
  <c r="F48" i="6"/>
  <c r="L48" i="6" s="1"/>
  <c r="P48" i="6" s="1"/>
  <c r="K49" i="6" s="1"/>
  <c r="BG47" i="6"/>
  <c r="BF47" i="6"/>
  <c r="BE47" i="6"/>
  <c r="BD47" i="6"/>
  <c r="BC47" i="6"/>
  <c r="BB47" i="6"/>
  <c r="BA47" i="6"/>
  <c r="AZ47" i="6"/>
  <c r="AY47" i="6"/>
  <c r="AO47" i="6"/>
  <c r="AX47" i="6" s="1"/>
  <c r="AN47" i="6"/>
  <c r="AW47" i="6" s="1"/>
  <c r="AM47" i="6"/>
  <c r="AV47" i="6" s="1"/>
  <c r="AL47" i="6"/>
  <c r="AU47" i="6" s="1"/>
  <c r="AK47" i="6"/>
  <c r="AT47" i="6" s="1"/>
  <c r="AJ47" i="6"/>
  <c r="AS47" i="6" s="1"/>
  <c r="AI47" i="6"/>
  <c r="AR47" i="6" s="1"/>
  <c r="AH47" i="6"/>
  <c r="AQ47" i="6" s="1"/>
  <c r="AG47" i="6"/>
  <c r="AP47" i="6" s="1"/>
  <c r="O47" i="6"/>
  <c r="F47" i="6"/>
  <c r="L47" i="6" s="1"/>
  <c r="BG46" i="6"/>
  <c r="BF46" i="6"/>
  <c r="BE46" i="6"/>
  <c r="BD46" i="6"/>
  <c r="BC46" i="6"/>
  <c r="BB46" i="6"/>
  <c r="BA46" i="6"/>
  <c r="AZ46" i="6"/>
  <c r="AY46" i="6"/>
  <c r="AO46" i="6"/>
  <c r="AX46" i="6" s="1"/>
  <c r="AN46" i="6"/>
  <c r="AW46" i="6" s="1"/>
  <c r="AM46" i="6"/>
  <c r="AV46" i="6" s="1"/>
  <c r="AL46" i="6"/>
  <c r="AU46" i="6" s="1"/>
  <c r="AK46" i="6"/>
  <c r="AT46" i="6" s="1"/>
  <c r="AJ46" i="6"/>
  <c r="AS46" i="6" s="1"/>
  <c r="AI46" i="6"/>
  <c r="AR46" i="6" s="1"/>
  <c r="AH46" i="6"/>
  <c r="AQ46" i="6" s="1"/>
  <c r="AG46" i="6"/>
  <c r="AP46" i="6" s="1"/>
  <c r="O46" i="6"/>
  <c r="F46" i="6"/>
  <c r="BG45" i="6"/>
  <c r="BF45" i="6"/>
  <c r="BE45" i="6"/>
  <c r="BD45" i="6"/>
  <c r="BC45" i="6"/>
  <c r="BB45" i="6"/>
  <c r="BA45" i="6"/>
  <c r="AZ45" i="6"/>
  <c r="AY45" i="6"/>
  <c r="AR45" i="6"/>
  <c r="AO45" i="6"/>
  <c r="AX45" i="6" s="1"/>
  <c r="AN45" i="6"/>
  <c r="AW45" i="6" s="1"/>
  <c r="AM45" i="6"/>
  <c r="AV45" i="6" s="1"/>
  <c r="AL45" i="6"/>
  <c r="AU45" i="6" s="1"/>
  <c r="AK45" i="6"/>
  <c r="AT45" i="6" s="1"/>
  <c r="AJ45" i="6"/>
  <c r="AS45" i="6" s="1"/>
  <c r="AI45" i="6"/>
  <c r="AH45" i="6"/>
  <c r="AQ45" i="6" s="1"/>
  <c r="AG45" i="6"/>
  <c r="AP45" i="6" s="1"/>
  <c r="O45" i="6"/>
  <c r="F45" i="6"/>
  <c r="BG44" i="6"/>
  <c r="BF44" i="6"/>
  <c r="BE44" i="6"/>
  <c r="BD44" i="6"/>
  <c r="BC44" i="6"/>
  <c r="BB44" i="6"/>
  <c r="BA44" i="6"/>
  <c r="AZ44" i="6"/>
  <c r="AY44" i="6"/>
  <c r="AO44" i="6"/>
  <c r="AX44" i="6" s="1"/>
  <c r="AN44" i="6"/>
  <c r="AW44" i="6" s="1"/>
  <c r="AM44" i="6"/>
  <c r="AV44" i="6" s="1"/>
  <c r="AL44" i="6"/>
  <c r="AU44" i="6" s="1"/>
  <c r="AK44" i="6"/>
  <c r="AT44" i="6" s="1"/>
  <c r="AJ44" i="6"/>
  <c r="AS44" i="6" s="1"/>
  <c r="AI44" i="6"/>
  <c r="AR44" i="6" s="1"/>
  <c r="AH44" i="6"/>
  <c r="AQ44" i="6" s="1"/>
  <c r="AG44" i="6"/>
  <c r="AP44" i="6" s="1"/>
  <c r="O44" i="6"/>
  <c r="F44" i="6"/>
  <c r="N44" i="6" s="1"/>
  <c r="BG43" i="6"/>
  <c r="BF43" i="6"/>
  <c r="BE43" i="6"/>
  <c r="BD43" i="6"/>
  <c r="BC43" i="6"/>
  <c r="BB43" i="6"/>
  <c r="BA43" i="6"/>
  <c r="AZ43" i="6"/>
  <c r="AY43" i="6"/>
  <c r="AO43" i="6"/>
  <c r="AX43" i="6" s="1"/>
  <c r="AN43" i="6"/>
  <c r="AW43" i="6" s="1"/>
  <c r="AM43" i="6"/>
  <c r="AV43" i="6" s="1"/>
  <c r="AL43" i="6"/>
  <c r="AU43" i="6" s="1"/>
  <c r="AK43" i="6"/>
  <c r="AT43" i="6" s="1"/>
  <c r="AJ43" i="6"/>
  <c r="AS43" i="6" s="1"/>
  <c r="AI43" i="6"/>
  <c r="AR43" i="6" s="1"/>
  <c r="AH43" i="6"/>
  <c r="AQ43" i="6" s="1"/>
  <c r="AG43" i="6"/>
  <c r="AP43" i="6" s="1"/>
  <c r="O43" i="6"/>
  <c r="F43" i="6"/>
  <c r="N43" i="6" s="1"/>
  <c r="BG42" i="6"/>
  <c r="BF42" i="6"/>
  <c r="BE42" i="6"/>
  <c r="BD42" i="6"/>
  <c r="BC42" i="6"/>
  <c r="BB42" i="6"/>
  <c r="BA42" i="6"/>
  <c r="AZ42" i="6"/>
  <c r="AY42" i="6"/>
  <c r="AO42" i="6"/>
  <c r="AX42" i="6" s="1"/>
  <c r="AN42" i="6"/>
  <c r="AW42" i="6" s="1"/>
  <c r="AM42" i="6"/>
  <c r="AV42" i="6" s="1"/>
  <c r="AL42" i="6"/>
  <c r="AU42" i="6" s="1"/>
  <c r="AK42" i="6"/>
  <c r="AT42" i="6" s="1"/>
  <c r="AJ42" i="6"/>
  <c r="AS42" i="6" s="1"/>
  <c r="AI42" i="6"/>
  <c r="AR42" i="6" s="1"/>
  <c r="AH42" i="6"/>
  <c r="AQ42" i="6" s="1"/>
  <c r="AG42" i="6"/>
  <c r="AP42" i="6" s="1"/>
  <c r="O42" i="6"/>
  <c r="F42" i="6"/>
  <c r="L42" i="6" s="1"/>
  <c r="BG41" i="6"/>
  <c r="BF41" i="6"/>
  <c r="BE41" i="6"/>
  <c r="BD41" i="6"/>
  <c r="BC41" i="6"/>
  <c r="BB41" i="6"/>
  <c r="BA41" i="6"/>
  <c r="AZ41" i="6"/>
  <c r="AY41" i="6"/>
  <c r="AO41" i="6"/>
  <c r="AX41" i="6" s="1"/>
  <c r="AN41" i="6"/>
  <c r="AW41" i="6" s="1"/>
  <c r="AM41" i="6"/>
  <c r="AV41" i="6" s="1"/>
  <c r="AL41" i="6"/>
  <c r="AU41" i="6" s="1"/>
  <c r="AK41" i="6"/>
  <c r="AT41" i="6" s="1"/>
  <c r="AJ41" i="6"/>
  <c r="AS41" i="6" s="1"/>
  <c r="AI41" i="6"/>
  <c r="AR41" i="6" s="1"/>
  <c r="AH41" i="6"/>
  <c r="AQ41" i="6" s="1"/>
  <c r="AG41" i="6"/>
  <c r="AP41" i="6" s="1"/>
  <c r="O41" i="6"/>
  <c r="F41" i="6"/>
  <c r="L41" i="6" s="1"/>
  <c r="BG40" i="6"/>
  <c r="BF40" i="6"/>
  <c r="BE40" i="6"/>
  <c r="BD40" i="6"/>
  <c r="BC40" i="6"/>
  <c r="BB40" i="6"/>
  <c r="BA40" i="6"/>
  <c r="AZ40" i="6"/>
  <c r="AY40" i="6"/>
  <c r="AO40" i="6"/>
  <c r="AX40" i="6" s="1"/>
  <c r="AN40" i="6"/>
  <c r="AW40" i="6" s="1"/>
  <c r="AM40" i="6"/>
  <c r="AV40" i="6" s="1"/>
  <c r="AL40" i="6"/>
  <c r="AU40" i="6" s="1"/>
  <c r="AK40" i="6"/>
  <c r="AT40" i="6" s="1"/>
  <c r="AJ40" i="6"/>
  <c r="AS40" i="6" s="1"/>
  <c r="AI40" i="6"/>
  <c r="AR40" i="6" s="1"/>
  <c r="AH40" i="6"/>
  <c r="AQ40" i="6" s="1"/>
  <c r="AG40" i="6"/>
  <c r="AP40" i="6" s="1"/>
  <c r="O40" i="6"/>
  <c r="F40" i="6"/>
  <c r="BG39" i="6"/>
  <c r="BF39" i="6"/>
  <c r="BE39" i="6"/>
  <c r="BD39" i="6"/>
  <c r="BC39" i="6"/>
  <c r="BB39" i="6"/>
  <c r="BA39" i="6"/>
  <c r="AZ39" i="6"/>
  <c r="AY39" i="6"/>
  <c r="AO39" i="6"/>
  <c r="AX39" i="6" s="1"/>
  <c r="AN39" i="6"/>
  <c r="AW39" i="6" s="1"/>
  <c r="AM39" i="6"/>
  <c r="AV39" i="6" s="1"/>
  <c r="AL39" i="6"/>
  <c r="AU39" i="6" s="1"/>
  <c r="AK39" i="6"/>
  <c r="AT39" i="6" s="1"/>
  <c r="AJ39" i="6"/>
  <c r="AS39" i="6" s="1"/>
  <c r="AI39" i="6"/>
  <c r="AR39" i="6" s="1"/>
  <c r="AH39" i="6"/>
  <c r="AQ39" i="6" s="1"/>
  <c r="AG39" i="6"/>
  <c r="AP39" i="6" s="1"/>
  <c r="O39" i="6"/>
  <c r="F39" i="6"/>
  <c r="L39" i="6" s="1"/>
  <c r="BG38" i="6"/>
  <c r="BF38" i="6"/>
  <c r="BE38" i="6"/>
  <c r="BD38" i="6"/>
  <c r="BC38" i="6"/>
  <c r="BB38" i="6"/>
  <c r="BA38" i="6"/>
  <c r="AZ38" i="6"/>
  <c r="AY38" i="6"/>
  <c r="AO38" i="6"/>
  <c r="AX38" i="6" s="1"/>
  <c r="AN38" i="6"/>
  <c r="AW38" i="6" s="1"/>
  <c r="AM38" i="6"/>
  <c r="AV38" i="6" s="1"/>
  <c r="AL38" i="6"/>
  <c r="AU38" i="6" s="1"/>
  <c r="AK38" i="6"/>
  <c r="AT38" i="6" s="1"/>
  <c r="AJ38" i="6"/>
  <c r="AS38" i="6" s="1"/>
  <c r="AI38" i="6"/>
  <c r="AR38" i="6" s="1"/>
  <c r="AH38" i="6"/>
  <c r="AQ38" i="6" s="1"/>
  <c r="AG38" i="6"/>
  <c r="AP38" i="6" s="1"/>
  <c r="O38" i="6"/>
  <c r="F38" i="6"/>
  <c r="L38" i="6" s="1"/>
  <c r="BG37" i="6"/>
  <c r="BF37" i="6"/>
  <c r="BE37" i="6"/>
  <c r="BD37" i="6"/>
  <c r="BC37" i="6"/>
  <c r="BB37" i="6"/>
  <c r="BA37" i="6"/>
  <c r="AZ37" i="6"/>
  <c r="AY37" i="6"/>
  <c r="AO37" i="6"/>
  <c r="AX37" i="6" s="1"/>
  <c r="AN37" i="6"/>
  <c r="AW37" i="6" s="1"/>
  <c r="AM37" i="6"/>
  <c r="AV37" i="6" s="1"/>
  <c r="AL37" i="6"/>
  <c r="AU37" i="6" s="1"/>
  <c r="AK37" i="6"/>
  <c r="AT37" i="6" s="1"/>
  <c r="AJ37" i="6"/>
  <c r="AS37" i="6" s="1"/>
  <c r="AI37" i="6"/>
  <c r="AR37" i="6" s="1"/>
  <c r="AH37" i="6"/>
  <c r="AQ37" i="6" s="1"/>
  <c r="AG37" i="6"/>
  <c r="AP37" i="6" s="1"/>
  <c r="O37" i="6"/>
  <c r="F37" i="6"/>
  <c r="N37" i="6" s="1"/>
  <c r="BG36" i="6"/>
  <c r="BF36" i="6"/>
  <c r="BE36" i="6"/>
  <c r="BD36" i="6"/>
  <c r="BC36" i="6"/>
  <c r="BB36" i="6"/>
  <c r="BA36" i="6"/>
  <c r="AZ36" i="6"/>
  <c r="AY36" i="6"/>
  <c r="AO36" i="6"/>
  <c r="AX36" i="6" s="1"/>
  <c r="AN36" i="6"/>
  <c r="AW36" i="6" s="1"/>
  <c r="AM36" i="6"/>
  <c r="AV36" i="6" s="1"/>
  <c r="AL36" i="6"/>
  <c r="AU36" i="6" s="1"/>
  <c r="AK36" i="6"/>
  <c r="AT36" i="6" s="1"/>
  <c r="AJ36" i="6"/>
  <c r="AS36" i="6" s="1"/>
  <c r="AI36" i="6"/>
  <c r="AR36" i="6" s="1"/>
  <c r="AH36" i="6"/>
  <c r="AQ36" i="6" s="1"/>
  <c r="AG36" i="6"/>
  <c r="AP36" i="6" s="1"/>
  <c r="O36" i="6"/>
  <c r="F36" i="6"/>
  <c r="L36" i="6" s="1"/>
  <c r="BG35" i="6"/>
  <c r="BF35" i="6"/>
  <c r="BE35" i="6"/>
  <c r="BD35" i="6"/>
  <c r="BC35" i="6"/>
  <c r="BB35" i="6"/>
  <c r="BA35" i="6"/>
  <c r="AZ35" i="6"/>
  <c r="AY35" i="6"/>
  <c r="AO35" i="6"/>
  <c r="AX35" i="6" s="1"/>
  <c r="AN35" i="6"/>
  <c r="AW35" i="6" s="1"/>
  <c r="AM35" i="6"/>
  <c r="AV35" i="6" s="1"/>
  <c r="AL35" i="6"/>
  <c r="AU35" i="6" s="1"/>
  <c r="AK35" i="6"/>
  <c r="AT35" i="6" s="1"/>
  <c r="AJ35" i="6"/>
  <c r="AS35" i="6" s="1"/>
  <c r="AI35" i="6"/>
  <c r="AR35" i="6" s="1"/>
  <c r="AH35" i="6"/>
  <c r="AQ35" i="6" s="1"/>
  <c r="AG35" i="6"/>
  <c r="AP35" i="6" s="1"/>
  <c r="O35" i="6"/>
  <c r="F35" i="6"/>
  <c r="N35" i="6" s="1"/>
  <c r="BG34" i="6"/>
  <c r="BF34" i="6"/>
  <c r="BE34" i="6"/>
  <c r="BD34" i="6"/>
  <c r="BC34" i="6"/>
  <c r="BB34" i="6"/>
  <c r="BA34" i="6"/>
  <c r="AZ34" i="6"/>
  <c r="AY34" i="6"/>
  <c r="AO34" i="6"/>
  <c r="AX34" i="6" s="1"/>
  <c r="AN34" i="6"/>
  <c r="AW34" i="6" s="1"/>
  <c r="AM34" i="6"/>
  <c r="AV34" i="6" s="1"/>
  <c r="AL34" i="6"/>
  <c r="AU34" i="6" s="1"/>
  <c r="AK34" i="6"/>
  <c r="AT34" i="6" s="1"/>
  <c r="AJ34" i="6"/>
  <c r="AS34" i="6" s="1"/>
  <c r="AI34" i="6"/>
  <c r="AR34" i="6" s="1"/>
  <c r="AH34" i="6"/>
  <c r="AQ34" i="6" s="1"/>
  <c r="AG34" i="6"/>
  <c r="AP34" i="6" s="1"/>
  <c r="O34" i="6"/>
  <c r="F34" i="6"/>
  <c r="L34" i="6" s="1"/>
  <c r="BG33" i="6"/>
  <c r="BF33" i="6"/>
  <c r="BE33" i="6"/>
  <c r="BD33" i="6"/>
  <c r="BC33" i="6"/>
  <c r="BB33" i="6"/>
  <c r="BA33" i="6"/>
  <c r="AZ33" i="6"/>
  <c r="AY33" i="6"/>
  <c r="AO33" i="6"/>
  <c r="AX33" i="6" s="1"/>
  <c r="AN33" i="6"/>
  <c r="AW33" i="6" s="1"/>
  <c r="AM33" i="6"/>
  <c r="AV33" i="6" s="1"/>
  <c r="AL33" i="6"/>
  <c r="AU33" i="6" s="1"/>
  <c r="AK33" i="6"/>
  <c r="AT33" i="6" s="1"/>
  <c r="AJ33" i="6"/>
  <c r="AS33" i="6" s="1"/>
  <c r="AI33" i="6"/>
  <c r="AR33" i="6" s="1"/>
  <c r="AH33" i="6"/>
  <c r="AQ33" i="6" s="1"/>
  <c r="AG33" i="6"/>
  <c r="AP33" i="6" s="1"/>
  <c r="O33" i="6"/>
  <c r="F33" i="6"/>
  <c r="BG32" i="6"/>
  <c r="BF32" i="6"/>
  <c r="BE32" i="6"/>
  <c r="BD32" i="6"/>
  <c r="BC32" i="6"/>
  <c r="BB32" i="6"/>
  <c r="BA32" i="6"/>
  <c r="AZ32" i="6"/>
  <c r="AY32" i="6"/>
  <c r="AO32" i="6"/>
  <c r="AX32" i="6" s="1"/>
  <c r="AN32" i="6"/>
  <c r="AW32" i="6" s="1"/>
  <c r="AM32" i="6"/>
  <c r="AV32" i="6" s="1"/>
  <c r="AL32" i="6"/>
  <c r="AU32" i="6" s="1"/>
  <c r="AK32" i="6"/>
  <c r="AT32" i="6" s="1"/>
  <c r="AJ32" i="6"/>
  <c r="AS32" i="6" s="1"/>
  <c r="AI32" i="6"/>
  <c r="AR32" i="6" s="1"/>
  <c r="AH32" i="6"/>
  <c r="AQ32" i="6" s="1"/>
  <c r="AG32" i="6"/>
  <c r="AP32" i="6" s="1"/>
  <c r="O32" i="6"/>
  <c r="F32" i="6"/>
  <c r="N32" i="6" s="1"/>
  <c r="BG31" i="6"/>
  <c r="BF31" i="6"/>
  <c r="BE31" i="6"/>
  <c r="BD31" i="6"/>
  <c r="BC31" i="6"/>
  <c r="BB31" i="6"/>
  <c r="BA31" i="6"/>
  <c r="AZ31" i="6"/>
  <c r="AY31" i="6"/>
  <c r="AO31" i="6"/>
  <c r="AX31" i="6" s="1"/>
  <c r="AN31" i="6"/>
  <c r="AW31" i="6" s="1"/>
  <c r="AM31" i="6"/>
  <c r="AV31" i="6" s="1"/>
  <c r="AL31" i="6"/>
  <c r="AU31" i="6" s="1"/>
  <c r="AK31" i="6"/>
  <c r="AT31" i="6" s="1"/>
  <c r="AJ31" i="6"/>
  <c r="AS31" i="6" s="1"/>
  <c r="AI31" i="6"/>
  <c r="AR31" i="6" s="1"/>
  <c r="AH31" i="6"/>
  <c r="AQ31" i="6" s="1"/>
  <c r="AG31" i="6"/>
  <c r="AP31" i="6" s="1"/>
  <c r="O31" i="6"/>
  <c r="F31" i="6"/>
  <c r="BG30" i="6"/>
  <c r="BF30" i="6"/>
  <c r="BE30" i="6"/>
  <c r="BD30" i="6"/>
  <c r="BC30" i="6"/>
  <c r="BB30" i="6"/>
  <c r="BA30" i="6"/>
  <c r="AZ30" i="6"/>
  <c r="AY30" i="6"/>
  <c r="AO30" i="6"/>
  <c r="AX30" i="6" s="1"/>
  <c r="AN30" i="6"/>
  <c r="AW30" i="6" s="1"/>
  <c r="AM30" i="6"/>
  <c r="AV30" i="6" s="1"/>
  <c r="AL30" i="6"/>
  <c r="AU30" i="6" s="1"/>
  <c r="AK30" i="6"/>
  <c r="AT30" i="6" s="1"/>
  <c r="AJ30" i="6"/>
  <c r="AS30" i="6" s="1"/>
  <c r="AI30" i="6"/>
  <c r="AR30" i="6" s="1"/>
  <c r="AH30" i="6"/>
  <c r="AQ30" i="6" s="1"/>
  <c r="AG30" i="6"/>
  <c r="AP30" i="6" s="1"/>
  <c r="O30" i="6"/>
  <c r="F30" i="6"/>
  <c r="N30" i="6" s="1"/>
  <c r="BG29" i="6"/>
  <c r="BF29" i="6"/>
  <c r="BE29" i="6"/>
  <c r="BD29" i="6"/>
  <c r="BC29" i="6"/>
  <c r="BB29" i="6"/>
  <c r="BA29" i="6"/>
  <c r="AZ29" i="6"/>
  <c r="AY29" i="6"/>
  <c r="AO29" i="6"/>
  <c r="AX29" i="6" s="1"/>
  <c r="AN29" i="6"/>
  <c r="AW29" i="6" s="1"/>
  <c r="AM29" i="6"/>
  <c r="AV29" i="6" s="1"/>
  <c r="AL29" i="6"/>
  <c r="AU29" i="6" s="1"/>
  <c r="AK29" i="6"/>
  <c r="AT29" i="6" s="1"/>
  <c r="AJ29" i="6"/>
  <c r="AS29" i="6" s="1"/>
  <c r="AI29" i="6"/>
  <c r="AR29" i="6" s="1"/>
  <c r="AH29" i="6"/>
  <c r="AQ29" i="6" s="1"/>
  <c r="AG29" i="6"/>
  <c r="AP29" i="6" s="1"/>
  <c r="O29" i="6"/>
  <c r="F29" i="6"/>
  <c r="L29" i="6" s="1"/>
  <c r="BG28" i="6"/>
  <c r="BF28" i="6"/>
  <c r="BE28" i="6"/>
  <c r="BD28" i="6"/>
  <c r="BC28" i="6"/>
  <c r="BB28" i="6"/>
  <c r="BA28" i="6"/>
  <c r="AZ28" i="6"/>
  <c r="AY28" i="6"/>
  <c r="AO28" i="6"/>
  <c r="AX28" i="6" s="1"/>
  <c r="AN28" i="6"/>
  <c r="AW28" i="6" s="1"/>
  <c r="AM28" i="6"/>
  <c r="AV28" i="6" s="1"/>
  <c r="AL28" i="6"/>
  <c r="AU28" i="6" s="1"/>
  <c r="AK28" i="6"/>
  <c r="AT28" i="6" s="1"/>
  <c r="AJ28" i="6"/>
  <c r="AS28" i="6" s="1"/>
  <c r="AI28" i="6"/>
  <c r="AR28" i="6" s="1"/>
  <c r="AH28" i="6"/>
  <c r="AQ28" i="6" s="1"/>
  <c r="AG28" i="6"/>
  <c r="AP28" i="6" s="1"/>
  <c r="O28" i="6"/>
  <c r="F28" i="6"/>
  <c r="L28" i="6" s="1"/>
  <c r="BG27" i="6"/>
  <c r="BF27" i="6"/>
  <c r="BE27" i="6"/>
  <c r="BD27" i="6"/>
  <c r="BC27" i="6"/>
  <c r="BB27" i="6"/>
  <c r="BA27" i="6"/>
  <c r="AZ27" i="6"/>
  <c r="AY27" i="6"/>
  <c r="AO27" i="6"/>
  <c r="AX27" i="6" s="1"/>
  <c r="AN27" i="6"/>
  <c r="AW27" i="6" s="1"/>
  <c r="AM27" i="6"/>
  <c r="AV27" i="6" s="1"/>
  <c r="AL27" i="6"/>
  <c r="AU27" i="6" s="1"/>
  <c r="AK27" i="6"/>
  <c r="AT27" i="6" s="1"/>
  <c r="AJ27" i="6"/>
  <c r="AS27" i="6" s="1"/>
  <c r="AI27" i="6"/>
  <c r="AR27" i="6" s="1"/>
  <c r="AH27" i="6"/>
  <c r="AQ27" i="6" s="1"/>
  <c r="AG27" i="6"/>
  <c r="AP27" i="6" s="1"/>
  <c r="O27" i="6"/>
  <c r="F27" i="6"/>
  <c r="L27" i="6" s="1"/>
  <c r="BG26" i="6"/>
  <c r="BF26" i="6"/>
  <c r="BE26" i="6"/>
  <c r="BD26" i="6"/>
  <c r="BC26" i="6"/>
  <c r="BB26" i="6"/>
  <c r="BA26" i="6"/>
  <c r="AZ26" i="6"/>
  <c r="AY26" i="6"/>
  <c r="AO26" i="6"/>
  <c r="AX26" i="6" s="1"/>
  <c r="AN26" i="6"/>
  <c r="AW26" i="6" s="1"/>
  <c r="AM26" i="6"/>
  <c r="AV26" i="6" s="1"/>
  <c r="AL26" i="6"/>
  <c r="AU26" i="6" s="1"/>
  <c r="AK26" i="6"/>
  <c r="AT26" i="6" s="1"/>
  <c r="AJ26" i="6"/>
  <c r="AS26" i="6" s="1"/>
  <c r="AI26" i="6"/>
  <c r="AR26" i="6" s="1"/>
  <c r="AH26" i="6"/>
  <c r="AQ26" i="6" s="1"/>
  <c r="AG26" i="6"/>
  <c r="AP26" i="6" s="1"/>
  <c r="O26" i="6"/>
  <c r="F26" i="6"/>
  <c r="N26" i="6" s="1"/>
  <c r="BG25" i="6"/>
  <c r="BF25" i="6"/>
  <c r="BE25" i="6"/>
  <c r="BD25" i="6"/>
  <c r="BC25" i="6"/>
  <c r="BB25" i="6"/>
  <c r="BA25" i="6"/>
  <c r="AZ25" i="6"/>
  <c r="AY25" i="6"/>
  <c r="AO25" i="6"/>
  <c r="AX25" i="6" s="1"/>
  <c r="AN25" i="6"/>
  <c r="AW25" i="6" s="1"/>
  <c r="AM25" i="6"/>
  <c r="AV25" i="6" s="1"/>
  <c r="AL25" i="6"/>
  <c r="AU25" i="6" s="1"/>
  <c r="AK25" i="6"/>
  <c r="AT25" i="6" s="1"/>
  <c r="AJ25" i="6"/>
  <c r="AS25" i="6" s="1"/>
  <c r="AI25" i="6"/>
  <c r="AR25" i="6" s="1"/>
  <c r="AH25" i="6"/>
  <c r="AQ25" i="6" s="1"/>
  <c r="AG25" i="6"/>
  <c r="AP25" i="6" s="1"/>
  <c r="O25" i="6"/>
  <c r="F25" i="6"/>
  <c r="L25" i="6" s="1"/>
  <c r="BG24" i="6"/>
  <c r="BF24" i="6"/>
  <c r="BE24" i="6"/>
  <c r="BD24" i="6"/>
  <c r="BC24" i="6"/>
  <c r="BB24" i="6"/>
  <c r="BA24" i="6"/>
  <c r="AZ24" i="6"/>
  <c r="AY24" i="6"/>
  <c r="AO24" i="6"/>
  <c r="AX24" i="6" s="1"/>
  <c r="AN24" i="6"/>
  <c r="AW24" i="6" s="1"/>
  <c r="AM24" i="6"/>
  <c r="AV24" i="6" s="1"/>
  <c r="AL24" i="6"/>
  <c r="AU24" i="6" s="1"/>
  <c r="AK24" i="6"/>
  <c r="AT24" i="6" s="1"/>
  <c r="AJ24" i="6"/>
  <c r="AS24" i="6" s="1"/>
  <c r="AI24" i="6"/>
  <c r="AR24" i="6" s="1"/>
  <c r="AH24" i="6"/>
  <c r="AQ24" i="6" s="1"/>
  <c r="AG24" i="6"/>
  <c r="AP24" i="6" s="1"/>
  <c r="O24" i="6"/>
  <c r="F24" i="6"/>
  <c r="BG23" i="6"/>
  <c r="BF23" i="6"/>
  <c r="BE23" i="6"/>
  <c r="BD23" i="6"/>
  <c r="BC23" i="6"/>
  <c r="BB23" i="6"/>
  <c r="BA23" i="6"/>
  <c r="AZ23" i="6"/>
  <c r="AY23" i="6"/>
  <c r="AO23" i="6"/>
  <c r="AX23" i="6" s="1"/>
  <c r="AN23" i="6"/>
  <c r="AW23" i="6" s="1"/>
  <c r="AM23" i="6"/>
  <c r="AV23" i="6" s="1"/>
  <c r="AL23" i="6"/>
  <c r="AU23" i="6" s="1"/>
  <c r="AK23" i="6"/>
  <c r="AT23" i="6" s="1"/>
  <c r="AJ23" i="6"/>
  <c r="AS23" i="6" s="1"/>
  <c r="AI23" i="6"/>
  <c r="AR23" i="6" s="1"/>
  <c r="AH23" i="6"/>
  <c r="AQ23" i="6" s="1"/>
  <c r="AG23" i="6"/>
  <c r="AP23" i="6" s="1"/>
  <c r="O23" i="6"/>
  <c r="F23" i="6"/>
  <c r="BG22" i="6"/>
  <c r="BF22" i="6"/>
  <c r="BE22" i="6"/>
  <c r="BD22" i="6"/>
  <c r="BC22" i="6"/>
  <c r="BB22" i="6"/>
  <c r="BA22" i="6"/>
  <c r="AZ22" i="6"/>
  <c r="AY22" i="6"/>
  <c r="AO22" i="6"/>
  <c r="AX22" i="6" s="1"/>
  <c r="AN22" i="6"/>
  <c r="AW22" i="6" s="1"/>
  <c r="AM22" i="6"/>
  <c r="AV22" i="6" s="1"/>
  <c r="AL22" i="6"/>
  <c r="AU22" i="6" s="1"/>
  <c r="AK22" i="6"/>
  <c r="AT22" i="6" s="1"/>
  <c r="AJ22" i="6"/>
  <c r="AS22" i="6" s="1"/>
  <c r="AI22" i="6"/>
  <c r="AR22" i="6" s="1"/>
  <c r="AH22" i="6"/>
  <c r="AQ22" i="6" s="1"/>
  <c r="AG22" i="6"/>
  <c r="AP22" i="6" s="1"/>
  <c r="O22" i="6"/>
  <c r="F22" i="6"/>
  <c r="BG21" i="6"/>
  <c r="BF21" i="6"/>
  <c r="BE21" i="6"/>
  <c r="BD21" i="6"/>
  <c r="BC21" i="6"/>
  <c r="BB21" i="6"/>
  <c r="BA21" i="6"/>
  <c r="AZ21" i="6"/>
  <c r="AY21" i="6"/>
  <c r="AO21" i="6"/>
  <c r="AX21" i="6" s="1"/>
  <c r="AN21" i="6"/>
  <c r="AW21" i="6" s="1"/>
  <c r="AM21" i="6"/>
  <c r="AV21" i="6" s="1"/>
  <c r="AL21" i="6"/>
  <c r="AU21" i="6" s="1"/>
  <c r="AK21" i="6"/>
  <c r="AT21" i="6" s="1"/>
  <c r="AJ21" i="6"/>
  <c r="AS21" i="6" s="1"/>
  <c r="AI21" i="6"/>
  <c r="AR21" i="6" s="1"/>
  <c r="AH21" i="6"/>
  <c r="AQ21" i="6" s="1"/>
  <c r="AG21" i="6"/>
  <c r="AP21" i="6" s="1"/>
  <c r="O21" i="6"/>
  <c r="F21" i="6"/>
  <c r="N21" i="6" s="1"/>
  <c r="BG20" i="6"/>
  <c r="BF20" i="6"/>
  <c r="BE20" i="6"/>
  <c r="BD20" i="6"/>
  <c r="BC20" i="6"/>
  <c r="BB20" i="6"/>
  <c r="BA20" i="6"/>
  <c r="AZ20" i="6"/>
  <c r="AY20" i="6"/>
  <c r="AO20" i="6"/>
  <c r="AX20" i="6" s="1"/>
  <c r="AN20" i="6"/>
  <c r="AW20" i="6" s="1"/>
  <c r="AM20" i="6"/>
  <c r="AV20" i="6" s="1"/>
  <c r="AL20" i="6"/>
  <c r="AU20" i="6" s="1"/>
  <c r="AK20" i="6"/>
  <c r="AT20" i="6" s="1"/>
  <c r="AJ20" i="6"/>
  <c r="AS20" i="6" s="1"/>
  <c r="AI20" i="6"/>
  <c r="AR20" i="6" s="1"/>
  <c r="AH20" i="6"/>
  <c r="AQ20" i="6" s="1"/>
  <c r="AG20" i="6"/>
  <c r="AP20" i="6" s="1"/>
  <c r="O20" i="6"/>
  <c r="F20" i="6"/>
  <c r="L20" i="6" s="1"/>
  <c r="BG19" i="6"/>
  <c r="BF19" i="6"/>
  <c r="BE19" i="6"/>
  <c r="BD19" i="6"/>
  <c r="BC19" i="6"/>
  <c r="BB19" i="6"/>
  <c r="BA19" i="6"/>
  <c r="AZ19" i="6"/>
  <c r="AY19" i="6"/>
  <c r="AO19" i="6"/>
  <c r="AX19" i="6" s="1"/>
  <c r="AN19" i="6"/>
  <c r="AW19" i="6" s="1"/>
  <c r="AM19" i="6"/>
  <c r="AV19" i="6" s="1"/>
  <c r="AL19" i="6"/>
  <c r="AU19" i="6" s="1"/>
  <c r="AK19" i="6"/>
  <c r="AT19" i="6" s="1"/>
  <c r="AJ19" i="6"/>
  <c r="AS19" i="6" s="1"/>
  <c r="AI19" i="6"/>
  <c r="AR19" i="6" s="1"/>
  <c r="AH19" i="6"/>
  <c r="AQ19" i="6" s="1"/>
  <c r="AG19" i="6"/>
  <c r="AP19" i="6" s="1"/>
  <c r="O19" i="6"/>
  <c r="F19" i="6"/>
  <c r="BG18" i="6"/>
  <c r="BF18" i="6"/>
  <c r="BE18" i="6"/>
  <c r="BD18" i="6"/>
  <c r="BC18" i="6"/>
  <c r="BB18" i="6"/>
  <c r="BA18" i="6"/>
  <c r="AZ18" i="6"/>
  <c r="AY18" i="6"/>
  <c r="AO18" i="6"/>
  <c r="AX18" i="6" s="1"/>
  <c r="AN18" i="6"/>
  <c r="AW18" i="6" s="1"/>
  <c r="AM18" i="6"/>
  <c r="AV18" i="6" s="1"/>
  <c r="AL18" i="6"/>
  <c r="AU18" i="6" s="1"/>
  <c r="AK18" i="6"/>
  <c r="AT18" i="6" s="1"/>
  <c r="AJ18" i="6"/>
  <c r="AS18" i="6" s="1"/>
  <c r="AI18" i="6"/>
  <c r="AR18" i="6" s="1"/>
  <c r="AH18" i="6"/>
  <c r="AQ18" i="6" s="1"/>
  <c r="AG18" i="6"/>
  <c r="AP18" i="6" s="1"/>
  <c r="O18" i="6"/>
  <c r="F18" i="6"/>
  <c r="BG17" i="6"/>
  <c r="BF17" i="6"/>
  <c r="BE17" i="6"/>
  <c r="BD17" i="6"/>
  <c r="BC17" i="6"/>
  <c r="BB17" i="6"/>
  <c r="BA17" i="6"/>
  <c r="AZ17" i="6"/>
  <c r="AY17" i="6"/>
  <c r="AO17" i="6"/>
  <c r="AX17" i="6" s="1"/>
  <c r="AN17" i="6"/>
  <c r="AW17" i="6" s="1"/>
  <c r="AM17" i="6"/>
  <c r="AV17" i="6" s="1"/>
  <c r="AL17" i="6"/>
  <c r="AU17" i="6" s="1"/>
  <c r="AK17" i="6"/>
  <c r="AT17" i="6" s="1"/>
  <c r="AJ17" i="6"/>
  <c r="AS17" i="6" s="1"/>
  <c r="AI17" i="6"/>
  <c r="AR17" i="6" s="1"/>
  <c r="AH17" i="6"/>
  <c r="AQ17" i="6" s="1"/>
  <c r="AG17" i="6"/>
  <c r="AP17" i="6" s="1"/>
  <c r="O17" i="6"/>
  <c r="F17" i="6"/>
  <c r="N17" i="6" s="1"/>
  <c r="BG16" i="6"/>
  <c r="BF16" i="6"/>
  <c r="BE16" i="6"/>
  <c r="BD16" i="6"/>
  <c r="BC16" i="6"/>
  <c r="BB16" i="6"/>
  <c r="BA16" i="6"/>
  <c r="AZ16" i="6"/>
  <c r="AY16" i="6"/>
  <c r="AO16" i="6"/>
  <c r="AX16" i="6" s="1"/>
  <c r="AN16" i="6"/>
  <c r="AW16" i="6" s="1"/>
  <c r="AM16" i="6"/>
  <c r="AV16" i="6" s="1"/>
  <c r="AL16" i="6"/>
  <c r="AU16" i="6" s="1"/>
  <c r="AK16" i="6"/>
  <c r="AT16" i="6" s="1"/>
  <c r="AJ16" i="6"/>
  <c r="AS16" i="6" s="1"/>
  <c r="AI16" i="6"/>
  <c r="AR16" i="6" s="1"/>
  <c r="AH16" i="6"/>
  <c r="AQ16" i="6" s="1"/>
  <c r="AG16" i="6"/>
  <c r="AP16" i="6" s="1"/>
  <c r="O16" i="6"/>
  <c r="F16" i="6"/>
  <c r="L16" i="6" s="1"/>
  <c r="P16" i="6" s="1"/>
  <c r="K17" i="6" s="1"/>
  <c r="BG15" i="6"/>
  <c r="BF15" i="6"/>
  <c r="BE15" i="6"/>
  <c r="BD15" i="6"/>
  <c r="BC15" i="6"/>
  <c r="BB15" i="6"/>
  <c r="BA15" i="6"/>
  <c r="AZ15" i="6"/>
  <c r="AY15" i="6"/>
  <c r="AO15" i="6"/>
  <c r="AX15" i="6" s="1"/>
  <c r="AN15" i="6"/>
  <c r="AW15" i="6" s="1"/>
  <c r="AM15" i="6"/>
  <c r="AV15" i="6" s="1"/>
  <c r="AL15" i="6"/>
  <c r="AU15" i="6" s="1"/>
  <c r="AK15" i="6"/>
  <c r="AT15" i="6" s="1"/>
  <c r="AJ15" i="6"/>
  <c r="AS15" i="6" s="1"/>
  <c r="AI15" i="6"/>
  <c r="AR15" i="6" s="1"/>
  <c r="AH15" i="6"/>
  <c r="AQ15" i="6" s="1"/>
  <c r="AG15" i="6"/>
  <c r="AP15" i="6" s="1"/>
  <c r="O15" i="6"/>
  <c r="F15" i="6"/>
  <c r="BG14" i="6"/>
  <c r="BF14" i="6"/>
  <c r="BE14" i="6"/>
  <c r="BD14" i="6"/>
  <c r="BC14" i="6"/>
  <c r="BB14" i="6"/>
  <c r="BA14" i="6"/>
  <c r="AZ14" i="6"/>
  <c r="AY14" i="6"/>
  <c r="AO14" i="6"/>
  <c r="AX14" i="6" s="1"/>
  <c r="AN14" i="6"/>
  <c r="AW14" i="6" s="1"/>
  <c r="AM14" i="6"/>
  <c r="AV14" i="6" s="1"/>
  <c r="AL14" i="6"/>
  <c r="AU14" i="6" s="1"/>
  <c r="AK14" i="6"/>
  <c r="AT14" i="6" s="1"/>
  <c r="AJ14" i="6"/>
  <c r="AS14" i="6" s="1"/>
  <c r="AI14" i="6"/>
  <c r="AR14" i="6" s="1"/>
  <c r="AH14" i="6"/>
  <c r="AQ14" i="6" s="1"/>
  <c r="AG14" i="6"/>
  <c r="AP14" i="6" s="1"/>
  <c r="O14" i="6"/>
  <c r="F14" i="6"/>
  <c r="L14" i="6" s="1"/>
  <c r="BG13" i="6"/>
  <c r="BF13" i="6"/>
  <c r="BE13" i="6"/>
  <c r="BD13" i="6"/>
  <c r="BC13" i="6"/>
  <c r="BB13" i="6"/>
  <c r="BA13" i="6"/>
  <c r="AZ13" i="6"/>
  <c r="AY13" i="6"/>
  <c r="AO13" i="6"/>
  <c r="AX13" i="6" s="1"/>
  <c r="AN13" i="6"/>
  <c r="AW13" i="6" s="1"/>
  <c r="AM13" i="6"/>
  <c r="AV13" i="6" s="1"/>
  <c r="AL13" i="6"/>
  <c r="AU13" i="6" s="1"/>
  <c r="AK13" i="6"/>
  <c r="AT13" i="6" s="1"/>
  <c r="AJ13" i="6"/>
  <c r="AS13" i="6" s="1"/>
  <c r="AI13" i="6"/>
  <c r="AR13" i="6" s="1"/>
  <c r="AH13" i="6"/>
  <c r="AQ13" i="6" s="1"/>
  <c r="AG13" i="6"/>
  <c r="AP13" i="6" s="1"/>
  <c r="O13" i="6"/>
  <c r="F13" i="6"/>
  <c r="L13" i="6" s="1"/>
  <c r="BG12" i="6"/>
  <c r="BF12" i="6"/>
  <c r="BE12" i="6"/>
  <c r="BD12" i="6"/>
  <c r="BC12" i="6"/>
  <c r="BB12" i="6"/>
  <c r="BA12" i="6"/>
  <c r="AZ12" i="6"/>
  <c r="AY12" i="6"/>
  <c r="AO12" i="6"/>
  <c r="AX12" i="6" s="1"/>
  <c r="AN12" i="6"/>
  <c r="AW12" i="6" s="1"/>
  <c r="AM12" i="6"/>
  <c r="AV12" i="6" s="1"/>
  <c r="AL12" i="6"/>
  <c r="AU12" i="6" s="1"/>
  <c r="AK12" i="6"/>
  <c r="AT12" i="6" s="1"/>
  <c r="AJ12" i="6"/>
  <c r="AS12" i="6" s="1"/>
  <c r="AI12" i="6"/>
  <c r="AR12" i="6" s="1"/>
  <c r="AH12" i="6"/>
  <c r="AQ12" i="6" s="1"/>
  <c r="AG12" i="6"/>
  <c r="AP12" i="6" s="1"/>
  <c r="O12" i="6"/>
  <c r="F12" i="6"/>
  <c r="L12" i="6" s="1"/>
  <c r="BG11" i="6"/>
  <c r="BF11" i="6"/>
  <c r="BE11" i="6"/>
  <c r="BD11" i="6"/>
  <c r="BC11" i="6"/>
  <c r="BB11" i="6"/>
  <c r="BA11" i="6"/>
  <c r="AZ11" i="6"/>
  <c r="AY11" i="6"/>
  <c r="AO11" i="6"/>
  <c r="AX11" i="6" s="1"/>
  <c r="AN11" i="6"/>
  <c r="AW11" i="6" s="1"/>
  <c r="AM11" i="6"/>
  <c r="AV11" i="6" s="1"/>
  <c r="AL11" i="6"/>
  <c r="AU11" i="6" s="1"/>
  <c r="AK11" i="6"/>
  <c r="AT11" i="6" s="1"/>
  <c r="AJ11" i="6"/>
  <c r="AS11" i="6" s="1"/>
  <c r="AI11" i="6"/>
  <c r="AR11" i="6" s="1"/>
  <c r="AH11" i="6"/>
  <c r="AQ11" i="6" s="1"/>
  <c r="AG11" i="6"/>
  <c r="AP11" i="6" s="1"/>
  <c r="O11" i="6"/>
  <c r="F11" i="6"/>
  <c r="L11" i="6" s="1"/>
  <c r="BG10" i="6"/>
  <c r="BF10" i="6"/>
  <c r="BE10" i="6"/>
  <c r="BD10" i="6"/>
  <c r="BC10" i="6"/>
  <c r="BB10" i="6"/>
  <c r="BA10" i="6"/>
  <c r="AZ10" i="6"/>
  <c r="AY10" i="6"/>
  <c r="AO10" i="6"/>
  <c r="AX10" i="6" s="1"/>
  <c r="AN10" i="6"/>
  <c r="AW10" i="6" s="1"/>
  <c r="AM10" i="6"/>
  <c r="AV10" i="6" s="1"/>
  <c r="AL10" i="6"/>
  <c r="AU10" i="6" s="1"/>
  <c r="AK10" i="6"/>
  <c r="AT10" i="6" s="1"/>
  <c r="AJ10" i="6"/>
  <c r="AS10" i="6" s="1"/>
  <c r="AI10" i="6"/>
  <c r="AR10" i="6" s="1"/>
  <c r="AH10" i="6"/>
  <c r="AQ10" i="6" s="1"/>
  <c r="AG10" i="6"/>
  <c r="AP10" i="6" s="1"/>
  <c r="O10" i="6"/>
  <c r="F10" i="6"/>
  <c r="N10" i="6" s="1"/>
  <c r="BG9" i="6"/>
  <c r="BF9" i="6"/>
  <c r="BE9" i="6"/>
  <c r="BD9" i="6"/>
  <c r="BC9" i="6"/>
  <c r="BB9" i="6"/>
  <c r="BA9" i="6"/>
  <c r="AZ9" i="6"/>
  <c r="AY9" i="6"/>
  <c r="AO9" i="6"/>
  <c r="AX9" i="6" s="1"/>
  <c r="AN9" i="6"/>
  <c r="AW9" i="6" s="1"/>
  <c r="AM9" i="6"/>
  <c r="AV9" i="6" s="1"/>
  <c r="AL9" i="6"/>
  <c r="AU9" i="6" s="1"/>
  <c r="AK9" i="6"/>
  <c r="AT9" i="6" s="1"/>
  <c r="AJ9" i="6"/>
  <c r="AS9" i="6" s="1"/>
  <c r="AI9" i="6"/>
  <c r="AR9" i="6" s="1"/>
  <c r="AH9" i="6"/>
  <c r="AQ9" i="6" s="1"/>
  <c r="AG9" i="6"/>
  <c r="AP9" i="6" s="1"/>
  <c r="O9" i="6"/>
  <c r="F9" i="6"/>
  <c r="L9" i="6" s="1"/>
  <c r="BG8" i="6"/>
  <c r="BF8" i="6"/>
  <c r="BE8" i="6"/>
  <c r="BD8" i="6"/>
  <c r="BC8" i="6"/>
  <c r="BB8" i="6"/>
  <c r="BA8" i="6"/>
  <c r="AZ8" i="6"/>
  <c r="AY8" i="6"/>
  <c r="AO8" i="6"/>
  <c r="AX8" i="6" s="1"/>
  <c r="AN8" i="6"/>
  <c r="AW8" i="6" s="1"/>
  <c r="AM8" i="6"/>
  <c r="AV8" i="6" s="1"/>
  <c r="AL8" i="6"/>
  <c r="AU8" i="6" s="1"/>
  <c r="AK8" i="6"/>
  <c r="AT8" i="6" s="1"/>
  <c r="AJ8" i="6"/>
  <c r="AS8" i="6" s="1"/>
  <c r="AI8" i="6"/>
  <c r="AR8" i="6" s="1"/>
  <c r="AH8" i="6"/>
  <c r="AQ8" i="6" s="1"/>
  <c r="AG8" i="6"/>
  <c r="AP8" i="6" s="1"/>
  <c r="O8" i="6"/>
  <c r="F8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I4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BG160" i="5"/>
  <c r="BF160" i="5"/>
  <c r="BE160" i="5"/>
  <c r="BD160" i="5"/>
  <c r="BC160" i="5"/>
  <c r="BB160" i="5"/>
  <c r="BA160" i="5"/>
  <c r="AZ160" i="5"/>
  <c r="AY160" i="5"/>
  <c r="AO160" i="5"/>
  <c r="AX160" i="5" s="1"/>
  <c r="AN160" i="5"/>
  <c r="AW160" i="5" s="1"/>
  <c r="AM160" i="5"/>
  <c r="AV160" i="5" s="1"/>
  <c r="AL160" i="5"/>
  <c r="AU160" i="5" s="1"/>
  <c r="AK160" i="5"/>
  <c r="AT160" i="5" s="1"/>
  <c r="AJ160" i="5"/>
  <c r="AS160" i="5" s="1"/>
  <c r="AI160" i="5"/>
  <c r="AR160" i="5" s="1"/>
  <c r="AH160" i="5"/>
  <c r="AQ160" i="5" s="1"/>
  <c r="AG160" i="5"/>
  <c r="AP160" i="5" s="1"/>
  <c r="BG159" i="5"/>
  <c r="BF159" i="5"/>
  <c r="BE159" i="5"/>
  <c r="BD159" i="5"/>
  <c r="BC159" i="5"/>
  <c r="BB159" i="5"/>
  <c r="BA159" i="5"/>
  <c r="AZ159" i="5"/>
  <c r="AY159" i="5"/>
  <c r="AO159" i="5"/>
  <c r="AX159" i="5" s="1"/>
  <c r="AN159" i="5"/>
  <c r="AW159" i="5" s="1"/>
  <c r="AM159" i="5"/>
  <c r="AV159" i="5" s="1"/>
  <c r="AL159" i="5"/>
  <c r="AU159" i="5" s="1"/>
  <c r="AK159" i="5"/>
  <c r="AT159" i="5" s="1"/>
  <c r="AJ159" i="5"/>
  <c r="AS159" i="5" s="1"/>
  <c r="AI159" i="5"/>
  <c r="AR159" i="5" s="1"/>
  <c r="AH159" i="5"/>
  <c r="AQ159" i="5" s="1"/>
  <c r="AG159" i="5"/>
  <c r="AP159" i="5" s="1"/>
  <c r="O159" i="5"/>
  <c r="F159" i="5"/>
  <c r="N159" i="5" s="1"/>
  <c r="BG158" i="5"/>
  <c r="BF158" i="5"/>
  <c r="BE158" i="5"/>
  <c r="BD158" i="5"/>
  <c r="BC158" i="5"/>
  <c r="BB158" i="5"/>
  <c r="BA158" i="5"/>
  <c r="AZ158" i="5"/>
  <c r="AY158" i="5"/>
  <c r="AO158" i="5"/>
  <c r="AX158" i="5" s="1"/>
  <c r="AN158" i="5"/>
  <c r="AW158" i="5" s="1"/>
  <c r="AM158" i="5"/>
  <c r="AV158" i="5" s="1"/>
  <c r="AL158" i="5"/>
  <c r="AU158" i="5" s="1"/>
  <c r="AK158" i="5"/>
  <c r="AT158" i="5" s="1"/>
  <c r="AJ158" i="5"/>
  <c r="AS158" i="5" s="1"/>
  <c r="AI158" i="5"/>
  <c r="AR158" i="5" s="1"/>
  <c r="AH158" i="5"/>
  <c r="AQ158" i="5" s="1"/>
  <c r="AG158" i="5"/>
  <c r="AP158" i="5" s="1"/>
  <c r="O158" i="5"/>
  <c r="F158" i="5"/>
  <c r="L158" i="5" s="1"/>
  <c r="BG157" i="5"/>
  <c r="BF157" i="5"/>
  <c r="BE157" i="5"/>
  <c r="BD157" i="5"/>
  <c r="BC157" i="5"/>
  <c r="BB157" i="5"/>
  <c r="BA157" i="5"/>
  <c r="AZ157" i="5"/>
  <c r="AY157" i="5"/>
  <c r="AO157" i="5"/>
  <c r="AX157" i="5" s="1"/>
  <c r="AN157" i="5"/>
  <c r="AW157" i="5" s="1"/>
  <c r="AM157" i="5"/>
  <c r="AV157" i="5" s="1"/>
  <c r="AL157" i="5"/>
  <c r="AU157" i="5" s="1"/>
  <c r="AK157" i="5"/>
  <c r="AT157" i="5" s="1"/>
  <c r="AJ157" i="5"/>
  <c r="AS157" i="5" s="1"/>
  <c r="AI157" i="5"/>
  <c r="AR157" i="5" s="1"/>
  <c r="AH157" i="5"/>
  <c r="AQ157" i="5" s="1"/>
  <c r="AG157" i="5"/>
  <c r="AP157" i="5" s="1"/>
  <c r="O157" i="5"/>
  <c r="F157" i="5"/>
  <c r="L157" i="5" s="1"/>
  <c r="BG156" i="5"/>
  <c r="BF156" i="5"/>
  <c r="BE156" i="5"/>
  <c r="BD156" i="5"/>
  <c r="BC156" i="5"/>
  <c r="BB156" i="5"/>
  <c r="BA156" i="5"/>
  <c r="AZ156" i="5"/>
  <c r="AY156" i="5"/>
  <c r="AO156" i="5"/>
  <c r="AX156" i="5" s="1"/>
  <c r="AN156" i="5"/>
  <c r="AW156" i="5" s="1"/>
  <c r="AM156" i="5"/>
  <c r="AV156" i="5" s="1"/>
  <c r="AL156" i="5"/>
  <c r="AU156" i="5" s="1"/>
  <c r="AK156" i="5"/>
  <c r="AT156" i="5" s="1"/>
  <c r="AJ156" i="5"/>
  <c r="AS156" i="5" s="1"/>
  <c r="AI156" i="5"/>
  <c r="AR156" i="5" s="1"/>
  <c r="AH156" i="5"/>
  <c r="AQ156" i="5" s="1"/>
  <c r="AG156" i="5"/>
  <c r="AP156" i="5" s="1"/>
  <c r="O156" i="5"/>
  <c r="F156" i="5"/>
  <c r="L156" i="5" s="1"/>
  <c r="BG155" i="5"/>
  <c r="BF155" i="5"/>
  <c r="BE155" i="5"/>
  <c r="BD155" i="5"/>
  <c r="BC155" i="5"/>
  <c r="BB155" i="5"/>
  <c r="BA155" i="5"/>
  <c r="AZ155" i="5"/>
  <c r="AY155" i="5"/>
  <c r="AO155" i="5"/>
  <c r="AX155" i="5" s="1"/>
  <c r="AN155" i="5"/>
  <c r="AW155" i="5" s="1"/>
  <c r="AM155" i="5"/>
  <c r="AV155" i="5" s="1"/>
  <c r="AL155" i="5"/>
  <c r="AU155" i="5" s="1"/>
  <c r="AK155" i="5"/>
  <c r="AT155" i="5" s="1"/>
  <c r="AJ155" i="5"/>
  <c r="AS155" i="5" s="1"/>
  <c r="AI155" i="5"/>
  <c r="AR155" i="5" s="1"/>
  <c r="AH155" i="5"/>
  <c r="AQ155" i="5" s="1"/>
  <c r="AG155" i="5"/>
  <c r="AP155" i="5" s="1"/>
  <c r="O155" i="5"/>
  <c r="F155" i="5"/>
  <c r="BG154" i="5"/>
  <c r="BF154" i="5"/>
  <c r="BE154" i="5"/>
  <c r="BD154" i="5"/>
  <c r="BC154" i="5"/>
  <c r="BB154" i="5"/>
  <c r="BA154" i="5"/>
  <c r="AZ154" i="5"/>
  <c r="AY154" i="5"/>
  <c r="AO154" i="5"/>
  <c r="AX154" i="5" s="1"/>
  <c r="AN154" i="5"/>
  <c r="AW154" i="5" s="1"/>
  <c r="AM154" i="5"/>
  <c r="AV154" i="5" s="1"/>
  <c r="AL154" i="5"/>
  <c r="AU154" i="5" s="1"/>
  <c r="AK154" i="5"/>
  <c r="AT154" i="5" s="1"/>
  <c r="AJ154" i="5"/>
  <c r="AS154" i="5" s="1"/>
  <c r="AI154" i="5"/>
  <c r="AR154" i="5" s="1"/>
  <c r="AH154" i="5"/>
  <c r="AQ154" i="5" s="1"/>
  <c r="AG154" i="5"/>
  <c r="AP154" i="5" s="1"/>
  <c r="O154" i="5"/>
  <c r="F154" i="5"/>
  <c r="N154" i="5" s="1"/>
  <c r="BG153" i="5"/>
  <c r="BF153" i="5"/>
  <c r="BE153" i="5"/>
  <c r="BD153" i="5"/>
  <c r="BC153" i="5"/>
  <c r="BB153" i="5"/>
  <c r="BA153" i="5"/>
  <c r="AZ153" i="5"/>
  <c r="AY153" i="5"/>
  <c r="AO153" i="5"/>
  <c r="AX153" i="5" s="1"/>
  <c r="AN153" i="5"/>
  <c r="AW153" i="5" s="1"/>
  <c r="AM153" i="5"/>
  <c r="AV153" i="5" s="1"/>
  <c r="AL153" i="5"/>
  <c r="AU153" i="5" s="1"/>
  <c r="AK153" i="5"/>
  <c r="AT153" i="5" s="1"/>
  <c r="AJ153" i="5"/>
  <c r="AS153" i="5" s="1"/>
  <c r="AI153" i="5"/>
  <c r="AR153" i="5" s="1"/>
  <c r="AH153" i="5"/>
  <c r="AQ153" i="5" s="1"/>
  <c r="AG153" i="5"/>
  <c r="AP153" i="5" s="1"/>
  <c r="O153" i="5"/>
  <c r="F153" i="5"/>
  <c r="BG152" i="5"/>
  <c r="BF152" i="5"/>
  <c r="BE152" i="5"/>
  <c r="BD152" i="5"/>
  <c r="BC152" i="5"/>
  <c r="BB152" i="5"/>
  <c r="BA152" i="5"/>
  <c r="AZ152" i="5"/>
  <c r="AY152" i="5"/>
  <c r="AO152" i="5"/>
  <c r="AX152" i="5" s="1"/>
  <c r="AN152" i="5"/>
  <c r="AW152" i="5" s="1"/>
  <c r="AM152" i="5"/>
  <c r="AV152" i="5" s="1"/>
  <c r="AL152" i="5"/>
  <c r="AU152" i="5" s="1"/>
  <c r="AK152" i="5"/>
  <c r="AT152" i="5" s="1"/>
  <c r="AJ152" i="5"/>
  <c r="AS152" i="5" s="1"/>
  <c r="AI152" i="5"/>
  <c r="AR152" i="5" s="1"/>
  <c r="AH152" i="5"/>
  <c r="AQ152" i="5" s="1"/>
  <c r="AG152" i="5"/>
  <c r="AP152" i="5" s="1"/>
  <c r="O152" i="5"/>
  <c r="F152" i="5"/>
  <c r="G152" i="5" s="1"/>
  <c r="M152" i="5" s="1"/>
  <c r="BG151" i="5"/>
  <c r="BF151" i="5"/>
  <c r="BE151" i="5"/>
  <c r="BD151" i="5"/>
  <c r="BC151" i="5"/>
  <c r="BB151" i="5"/>
  <c r="BA151" i="5"/>
  <c r="AZ151" i="5"/>
  <c r="AY151" i="5"/>
  <c r="AO151" i="5"/>
  <c r="AX151" i="5" s="1"/>
  <c r="AN151" i="5"/>
  <c r="AW151" i="5" s="1"/>
  <c r="AM151" i="5"/>
  <c r="AV151" i="5" s="1"/>
  <c r="AL151" i="5"/>
  <c r="AU151" i="5" s="1"/>
  <c r="AK151" i="5"/>
  <c r="AT151" i="5" s="1"/>
  <c r="AJ151" i="5"/>
  <c r="AS151" i="5" s="1"/>
  <c r="AI151" i="5"/>
  <c r="AR151" i="5" s="1"/>
  <c r="AH151" i="5"/>
  <c r="AQ151" i="5" s="1"/>
  <c r="AG151" i="5"/>
  <c r="AP151" i="5" s="1"/>
  <c r="O151" i="5"/>
  <c r="F151" i="5"/>
  <c r="BG150" i="5"/>
  <c r="BF150" i="5"/>
  <c r="BE150" i="5"/>
  <c r="BD150" i="5"/>
  <c r="BC150" i="5"/>
  <c r="BB150" i="5"/>
  <c r="BA150" i="5"/>
  <c r="AZ150" i="5"/>
  <c r="AY150" i="5"/>
  <c r="AO150" i="5"/>
  <c r="AX150" i="5" s="1"/>
  <c r="AN150" i="5"/>
  <c r="AW150" i="5" s="1"/>
  <c r="AM150" i="5"/>
  <c r="AV150" i="5" s="1"/>
  <c r="AL150" i="5"/>
  <c r="AU150" i="5" s="1"/>
  <c r="AK150" i="5"/>
  <c r="AT150" i="5" s="1"/>
  <c r="AJ150" i="5"/>
  <c r="AS150" i="5" s="1"/>
  <c r="AI150" i="5"/>
  <c r="AR150" i="5" s="1"/>
  <c r="AH150" i="5"/>
  <c r="AQ150" i="5" s="1"/>
  <c r="AG150" i="5"/>
  <c r="AP150" i="5" s="1"/>
  <c r="O150" i="5"/>
  <c r="F150" i="5"/>
  <c r="N150" i="5" s="1"/>
  <c r="BG149" i="5"/>
  <c r="BF149" i="5"/>
  <c r="BE149" i="5"/>
  <c r="BD149" i="5"/>
  <c r="BC149" i="5"/>
  <c r="BB149" i="5"/>
  <c r="BA149" i="5"/>
  <c r="AZ149" i="5"/>
  <c r="AY149" i="5"/>
  <c r="AO149" i="5"/>
  <c r="AX149" i="5" s="1"/>
  <c r="AN149" i="5"/>
  <c r="AW149" i="5" s="1"/>
  <c r="AM149" i="5"/>
  <c r="AV149" i="5" s="1"/>
  <c r="AL149" i="5"/>
  <c r="AU149" i="5" s="1"/>
  <c r="AK149" i="5"/>
  <c r="AT149" i="5" s="1"/>
  <c r="AJ149" i="5"/>
  <c r="AS149" i="5" s="1"/>
  <c r="AI149" i="5"/>
  <c r="AR149" i="5" s="1"/>
  <c r="AH149" i="5"/>
  <c r="AQ149" i="5" s="1"/>
  <c r="AG149" i="5"/>
  <c r="AP149" i="5" s="1"/>
  <c r="O149" i="5"/>
  <c r="F149" i="5"/>
  <c r="BG148" i="5"/>
  <c r="BF148" i="5"/>
  <c r="BE148" i="5"/>
  <c r="BD148" i="5"/>
  <c r="BC148" i="5"/>
  <c r="BB148" i="5"/>
  <c r="BA148" i="5"/>
  <c r="AZ148" i="5"/>
  <c r="AY148" i="5"/>
  <c r="AO148" i="5"/>
  <c r="AX148" i="5" s="1"/>
  <c r="AN148" i="5"/>
  <c r="AW148" i="5" s="1"/>
  <c r="AM148" i="5"/>
  <c r="AV148" i="5" s="1"/>
  <c r="AL148" i="5"/>
  <c r="AU148" i="5" s="1"/>
  <c r="AK148" i="5"/>
  <c r="AT148" i="5" s="1"/>
  <c r="AJ148" i="5"/>
  <c r="AS148" i="5" s="1"/>
  <c r="AI148" i="5"/>
  <c r="AR148" i="5" s="1"/>
  <c r="AH148" i="5"/>
  <c r="AQ148" i="5" s="1"/>
  <c r="AG148" i="5"/>
  <c r="AP148" i="5" s="1"/>
  <c r="O148" i="5"/>
  <c r="F148" i="5"/>
  <c r="N148" i="5" s="1"/>
  <c r="BG147" i="5"/>
  <c r="BF147" i="5"/>
  <c r="BE147" i="5"/>
  <c r="BD147" i="5"/>
  <c r="BC147" i="5"/>
  <c r="BB147" i="5"/>
  <c r="BA147" i="5"/>
  <c r="AZ147" i="5"/>
  <c r="AY147" i="5"/>
  <c r="AO147" i="5"/>
  <c r="AX147" i="5" s="1"/>
  <c r="AN147" i="5"/>
  <c r="AW147" i="5" s="1"/>
  <c r="AM147" i="5"/>
  <c r="AV147" i="5" s="1"/>
  <c r="AL147" i="5"/>
  <c r="AU147" i="5" s="1"/>
  <c r="AK147" i="5"/>
  <c r="AT147" i="5" s="1"/>
  <c r="AJ147" i="5"/>
  <c r="AS147" i="5" s="1"/>
  <c r="AI147" i="5"/>
  <c r="AR147" i="5" s="1"/>
  <c r="AH147" i="5"/>
  <c r="AQ147" i="5" s="1"/>
  <c r="AG147" i="5"/>
  <c r="AP147" i="5" s="1"/>
  <c r="O147" i="5"/>
  <c r="F147" i="5"/>
  <c r="BG146" i="5"/>
  <c r="BF146" i="5"/>
  <c r="BE146" i="5"/>
  <c r="BD146" i="5"/>
  <c r="BC146" i="5"/>
  <c r="BB146" i="5"/>
  <c r="BA146" i="5"/>
  <c r="AZ146" i="5"/>
  <c r="AY146" i="5"/>
  <c r="AO146" i="5"/>
  <c r="AX146" i="5" s="1"/>
  <c r="AN146" i="5"/>
  <c r="AW146" i="5" s="1"/>
  <c r="AM146" i="5"/>
  <c r="AV146" i="5" s="1"/>
  <c r="AL146" i="5"/>
  <c r="AU146" i="5" s="1"/>
  <c r="AK146" i="5"/>
  <c r="AT146" i="5" s="1"/>
  <c r="AJ146" i="5"/>
  <c r="AS146" i="5" s="1"/>
  <c r="AI146" i="5"/>
  <c r="AR146" i="5" s="1"/>
  <c r="AH146" i="5"/>
  <c r="AQ146" i="5" s="1"/>
  <c r="AG146" i="5"/>
  <c r="AP146" i="5" s="1"/>
  <c r="O146" i="5"/>
  <c r="F146" i="5"/>
  <c r="L146" i="5" s="1"/>
  <c r="BG145" i="5"/>
  <c r="BF145" i="5"/>
  <c r="BE145" i="5"/>
  <c r="BD145" i="5"/>
  <c r="BC145" i="5"/>
  <c r="BB145" i="5"/>
  <c r="BA145" i="5"/>
  <c r="AZ145" i="5"/>
  <c r="AY145" i="5"/>
  <c r="AO145" i="5"/>
  <c r="AX145" i="5" s="1"/>
  <c r="AN145" i="5"/>
  <c r="AW145" i="5" s="1"/>
  <c r="AM145" i="5"/>
  <c r="AV145" i="5" s="1"/>
  <c r="AL145" i="5"/>
  <c r="AU145" i="5" s="1"/>
  <c r="AK145" i="5"/>
  <c r="AT145" i="5" s="1"/>
  <c r="AJ145" i="5"/>
  <c r="AS145" i="5" s="1"/>
  <c r="AI145" i="5"/>
  <c r="AR145" i="5" s="1"/>
  <c r="AH145" i="5"/>
  <c r="AQ145" i="5" s="1"/>
  <c r="AG145" i="5"/>
  <c r="AP145" i="5" s="1"/>
  <c r="O145" i="5"/>
  <c r="F145" i="5"/>
  <c r="BG144" i="5"/>
  <c r="BF144" i="5"/>
  <c r="BE144" i="5"/>
  <c r="BD144" i="5"/>
  <c r="BC144" i="5"/>
  <c r="BB144" i="5"/>
  <c r="BA144" i="5"/>
  <c r="AZ144" i="5"/>
  <c r="AY144" i="5"/>
  <c r="AO144" i="5"/>
  <c r="AX144" i="5" s="1"/>
  <c r="AN144" i="5"/>
  <c r="AW144" i="5" s="1"/>
  <c r="AM144" i="5"/>
  <c r="AV144" i="5" s="1"/>
  <c r="AL144" i="5"/>
  <c r="AU144" i="5" s="1"/>
  <c r="AK144" i="5"/>
  <c r="AT144" i="5" s="1"/>
  <c r="AJ144" i="5"/>
  <c r="AS144" i="5" s="1"/>
  <c r="AI144" i="5"/>
  <c r="AR144" i="5" s="1"/>
  <c r="AH144" i="5"/>
  <c r="AQ144" i="5" s="1"/>
  <c r="AG144" i="5"/>
  <c r="AP144" i="5" s="1"/>
  <c r="O144" i="5"/>
  <c r="F144" i="5"/>
  <c r="BG143" i="5"/>
  <c r="BF143" i="5"/>
  <c r="BE143" i="5"/>
  <c r="BD143" i="5"/>
  <c r="BC143" i="5"/>
  <c r="BB143" i="5"/>
  <c r="BA143" i="5"/>
  <c r="AZ143" i="5"/>
  <c r="AY143" i="5"/>
  <c r="AO143" i="5"/>
  <c r="AX143" i="5" s="1"/>
  <c r="AN143" i="5"/>
  <c r="AW143" i="5" s="1"/>
  <c r="AM143" i="5"/>
  <c r="AV143" i="5" s="1"/>
  <c r="AL143" i="5"/>
  <c r="AU143" i="5" s="1"/>
  <c r="AK143" i="5"/>
  <c r="AT143" i="5" s="1"/>
  <c r="AJ143" i="5"/>
  <c r="AS143" i="5" s="1"/>
  <c r="AI143" i="5"/>
  <c r="AR143" i="5" s="1"/>
  <c r="AH143" i="5"/>
  <c r="AQ143" i="5" s="1"/>
  <c r="AG143" i="5"/>
  <c r="AP143" i="5" s="1"/>
  <c r="O143" i="5"/>
  <c r="F143" i="5"/>
  <c r="G143" i="5" s="1"/>
  <c r="M143" i="5" s="1"/>
  <c r="BG142" i="5"/>
  <c r="BF142" i="5"/>
  <c r="BE142" i="5"/>
  <c r="BD142" i="5"/>
  <c r="BC142" i="5"/>
  <c r="BB142" i="5"/>
  <c r="BA142" i="5"/>
  <c r="AZ142" i="5"/>
  <c r="AY142" i="5"/>
  <c r="AO142" i="5"/>
  <c r="AX142" i="5" s="1"/>
  <c r="AN142" i="5"/>
  <c r="AW142" i="5" s="1"/>
  <c r="AM142" i="5"/>
  <c r="AV142" i="5" s="1"/>
  <c r="AL142" i="5"/>
  <c r="AU142" i="5" s="1"/>
  <c r="AK142" i="5"/>
  <c r="AT142" i="5" s="1"/>
  <c r="AJ142" i="5"/>
  <c r="AS142" i="5" s="1"/>
  <c r="AI142" i="5"/>
  <c r="AR142" i="5" s="1"/>
  <c r="AH142" i="5"/>
  <c r="AQ142" i="5" s="1"/>
  <c r="AG142" i="5"/>
  <c r="AP142" i="5" s="1"/>
  <c r="O142" i="5"/>
  <c r="F142" i="5"/>
  <c r="BG141" i="5"/>
  <c r="BF141" i="5"/>
  <c r="BE141" i="5"/>
  <c r="BD141" i="5"/>
  <c r="BC141" i="5"/>
  <c r="BB141" i="5"/>
  <c r="BA141" i="5"/>
  <c r="AZ141" i="5"/>
  <c r="AY141" i="5"/>
  <c r="AO141" i="5"/>
  <c r="AX141" i="5" s="1"/>
  <c r="AN141" i="5"/>
  <c r="AW141" i="5" s="1"/>
  <c r="AM141" i="5"/>
  <c r="AV141" i="5" s="1"/>
  <c r="AL141" i="5"/>
  <c r="AU141" i="5" s="1"/>
  <c r="AK141" i="5"/>
  <c r="AT141" i="5" s="1"/>
  <c r="AJ141" i="5"/>
  <c r="AS141" i="5" s="1"/>
  <c r="AI141" i="5"/>
  <c r="AR141" i="5" s="1"/>
  <c r="AH141" i="5"/>
  <c r="AQ141" i="5" s="1"/>
  <c r="AG141" i="5"/>
  <c r="AP141" i="5" s="1"/>
  <c r="O141" i="5"/>
  <c r="F141" i="5"/>
  <c r="N141" i="5" s="1"/>
  <c r="BG140" i="5"/>
  <c r="BF140" i="5"/>
  <c r="BE140" i="5"/>
  <c r="BD140" i="5"/>
  <c r="BC140" i="5"/>
  <c r="BB140" i="5"/>
  <c r="BA140" i="5"/>
  <c r="AZ140" i="5"/>
  <c r="AY140" i="5"/>
  <c r="AO140" i="5"/>
  <c r="AX140" i="5" s="1"/>
  <c r="AN140" i="5"/>
  <c r="AW140" i="5" s="1"/>
  <c r="AM140" i="5"/>
  <c r="AV140" i="5" s="1"/>
  <c r="AL140" i="5"/>
  <c r="AU140" i="5" s="1"/>
  <c r="AK140" i="5"/>
  <c r="AT140" i="5" s="1"/>
  <c r="AJ140" i="5"/>
  <c r="AS140" i="5" s="1"/>
  <c r="AI140" i="5"/>
  <c r="AR140" i="5" s="1"/>
  <c r="AH140" i="5"/>
  <c r="AQ140" i="5" s="1"/>
  <c r="AG140" i="5"/>
  <c r="AP140" i="5" s="1"/>
  <c r="O140" i="5"/>
  <c r="F140" i="5"/>
  <c r="BG139" i="5"/>
  <c r="BF139" i="5"/>
  <c r="BE139" i="5"/>
  <c r="BD139" i="5"/>
  <c r="BC139" i="5"/>
  <c r="BB139" i="5"/>
  <c r="BA139" i="5"/>
  <c r="AZ139" i="5"/>
  <c r="AY139" i="5"/>
  <c r="AO139" i="5"/>
  <c r="AX139" i="5" s="1"/>
  <c r="AN139" i="5"/>
  <c r="AW139" i="5" s="1"/>
  <c r="AM139" i="5"/>
  <c r="AV139" i="5" s="1"/>
  <c r="AL139" i="5"/>
  <c r="AU139" i="5" s="1"/>
  <c r="AK139" i="5"/>
  <c r="AT139" i="5" s="1"/>
  <c r="AJ139" i="5"/>
  <c r="AS139" i="5" s="1"/>
  <c r="AI139" i="5"/>
  <c r="AR139" i="5" s="1"/>
  <c r="AH139" i="5"/>
  <c r="AQ139" i="5" s="1"/>
  <c r="AG139" i="5"/>
  <c r="AP139" i="5" s="1"/>
  <c r="O139" i="5"/>
  <c r="F139" i="5"/>
  <c r="L139" i="5" s="1"/>
  <c r="BG138" i="5"/>
  <c r="BF138" i="5"/>
  <c r="BE138" i="5"/>
  <c r="BD138" i="5"/>
  <c r="BC138" i="5"/>
  <c r="BB138" i="5"/>
  <c r="BA138" i="5"/>
  <c r="AZ138" i="5"/>
  <c r="AY138" i="5"/>
  <c r="AO138" i="5"/>
  <c r="AX138" i="5" s="1"/>
  <c r="AN138" i="5"/>
  <c r="AW138" i="5" s="1"/>
  <c r="AM138" i="5"/>
  <c r="AV138" i="5" s="1"/>
  <c r="AL138" i="5"/>
  <c r="AU138" i="5" s="1"/>
  <c r="AK138" i="5"/>
  <c r="AT138" i="5" s="1"/>
  <c r="AJ138" i="5"/>
  <c r="AS138" i="5" s="1"/>
  <c r="AI138" i="5"/>
  <c r="AR138" i="5" s="1"/>
  <c r="AH138" i="5"/>
  <c r="AQ138" i="5" s="1"/>
  <c r="AG138" i="5"/>
  <c r="AP138" i="5" s="1"/>
  <c r="O138" i="5"/>
  <c r="F138" i="5"/>
  <c r="BG137" i="5"/>
  <c r="BF137" i="5"/>
  <c r="BE137" i="5"/>
  <c r="BD137" i="5"/>
  <c r="BC137" i="5"/>
  <c r="BB137" i="5"/>
  <c r="BA137" i="5"/>
  <c r="AZ137" i="5"/>
  <c r="AY137" i="5"/>
  <c r="AO137" i="5"/>
  <c r="AX137" i="5" s="1"/>
  <c r="AN137" i="5"/>
  <c r="AW137" i="5" s="1"/>
  <c r="AM137" i="5"/>
  <c r="AV137" i="5" s="1"/>
  <c r="AL137" i="5"/>
  <c r="AU137" i="5" s="1"/>
  <c r="AK137" i="5"/>
  <c r="AT137" i="5" s="1"/>
  <c r="AJ137" i="5"/>
  <c r="AS137" i="5" s="1"/>
  <c r="AI137" i="5"/>
  <c r="AR137" i="5" s="1"/>
  <c r="AH137" i="5"/>
  <c r="AQ137" i="5" s="1"/>
  <c r="AG137" i="5"/>
  <c r="AP137" i="5" s="1"/>
  <c r="O137" i="5"/>
  <c r="F137" i="5"/>
  <c r="N137" i="5" s="1"/>
  <c r="BG136" i="5"/>
  <c r="BF136" i="5"/>
  <c r="BE136" i="5"/>
  <c r="BD136" i="5"/>
  <c r="BC136" i="5"/>
  <c r="BB136" i="5"/>
  <c r="BA136" i="5"/>
  <c r="AZ136" i="5"/>
  <c r="AY136" i="5"/>
  <c r="AO136" i="5"/>
  <c r="AX136" i="5" s="1"/>
  <c r="AN136" i="5"/>
  <c r="AW136" i="5" s="1"/>
  <c r="AM136" i="5"/>
  <c r="AV136" i="5" s="1"/>
  <c r="AL136" i="5"/>
  <c r="AU136" i="5" s="1"/>
  <c r="AK136" i="5"/>
  <c r="AT136" i="5" s="1"/>
  <c r="AJ136" i="5"/>
  <c r="AS136" i="5" s="1"/>
  <c r="AI136" i="5"/>
  <c r="AR136" i="5" s="1"/>
  <c r="AH136" i="5"/>
  <c r="AQ136" i="5" s="1"/>
  <c r="AG136" i="5"/>
  <c r="AP136" i="5" s="1"/>
  <c r="O136" i="5"/>
  <c r="F136" i="5"/>
  <c r="BG135" i="5"/>
  <c r="BF135" i="5"/>
  <c r="BE135" i="5"/>
  <c r="BD135" i="5"/>
  <c r="BC135" i="5"/>
  <c r="BB135" i="5"/>
  <c r="BA135" i="5"/>
  <c r="AZ135" i="5"/>
  <c r="AY135" i="5"/>
  <c r="AO135" i="5"/>
  <c r="AX135" i="5" s="1"/>
  <c r="AN135" i="5"/>
  <c r="AW135" i="5" s="1"/>
  <c r="AM135" i="5"/>
  <c r="AV135" i="5" s="1"/>
  <c r="AL135" i="5"/>
  <c r="AU135" i="5" s="1"/>
  <c r="AK135" i="5"/>
  <c r="AT135" i="5" s="1"/>
  <c r="AJ135" i="5"/>
  <c r="AS135" i="5" s="1"/>
  <c r="AI135" i="5"/>
  <c r="AR135" i="5" s="1"/>
  <c r="AH135" i="5"/>
  <c r="AQ135" i="5" s="1"/>
  <c r="AG135" i="5"/>
  <c r="AP135" i="5" s="1"/>
  <c r="O135" i="5"/>
  <c r="F135" i="5"/>
  <c r="BG134" i="5"/>
  <c r="BF134" i="5"/>
  <c r="BE134" i="5"/>
  <c r="BD134" i="5"/>
  <c r="BC134" i="5"/>
  <c r="BB134" i="5"/>
  <c r="BA134" i="5"/>
  <c r="AZ134" i="5"/>
  <c r="AY134" i="5"/>
  <c r="AO134" i="5"/>
  <c r="AX134" i="5" s="1"/>
  <c r="AN134" i="5"/>
  <c r="AW134" i="5" s="1"/>
  <c r="AM134" i="5"/>
  <c r="AV134" i="5" s="1"/>
  <c r="AL134" i="5"/>
  <c r="AU134" i="5" s="1"/>
  <c r="AK134" i="5"/>
  <c r="AT134" i="5" s="1"/>
  <c r="AJ134" i="5"/>
  <c r="AS134" i="5" s="1"/>
  <c r="AI134" i="5"/>
  <c r="AR134" i="5" s="1"/>
  <c r="AH134" i="5"/>
  <c r="AQ134" i="5" s="1"/>
  <c r="AG134" i="5"/>
  <c r="AP134" i="5" s="1"/>
  <c r="O134" i="5"/>
  <c r="F134" i="5"/>
  <c r="BG133" i="5"/>
  <c r="BF133" i="5"/>
  <c r="BE133" i="5"/>
  <c r="BD133" i="5"/>
  <c r="BC133" i="5"/>
  <c r="BB133" i="5"/>
  <c r="BA133" i="5"/>
  <c r="AZ133" i="5"/>
  <c r="AY133" i="5"/>
  <c r="AO133" i="5"/>
  <c r="AX133" i="5" s="1"/>
  <c r="AN133" i="5"/>
  <c r="AW133" i="5" s="1"/>
  <c r="AM133" i="5"/>
  <c r="AV133" i="5" s="1"/>
  <c r="AL133" i="5"/>
  <c r="AU133" i="5" s="1"/>
  <c r="AK133" i="5"/>
  <c r="AT133" i="5" s="1"/>
  <c r="AJ133" i="5"/>
  <c r="AS133" i="5" s="1"/>
  <c r="AI133" i="5"/>
  <c r="AR133" i="5" s="1"/>
  <c r="AH133" i="5"/>
  <c r="AQ133" i="5" s="1"/>
  <c r="AG133" i="5"/>
  <c r="AP133" i="5" s="1"/>
  <c r="O133" i="5"/>
  <c r="F133" i="5"/>
  <c r="BG132" i="5"/>
  <c r="BF132" i="5"/>
  <c r="BE132" i="5"/>
  <c r="BD132" i="5"/>
  <c r="BC132" i="5"/>
  <c r="BB132" i="5"/>
  <c r="BA132" i="5"/>
  <c r="AZ132" i="5"/>
  <c r="AY132" i="5"/>
  <c r="AO132" i="5"/>
  <c r="AX132" i="5" s="1"/>
  <c r="AN132" i="5"/>
  <c r="AW132" i="5" s="1"/>
  <c r="AM132" i="5"/>
  <c r="AV132" i="5" s="1"/>
  <c r="AL132" i="5"/>
  <c r="AU132" i="5" s="1"/>
  <c r="AK132" i="5"/>
  <c r="AT132" i="5" s="1"/>
  <c r="AJ132" i="5"/>
  <c r="AS132" i="5" s="1"/>
  <c r="AI132" i="5"/>
  <c r="AR132" i="5" s="1"/>
  <c r="AH132" i="5"/>
  <c r="AQ132" i="5" s="1"/>
  <c r="AG132" i="5"/>
  <c r="AP132" i="5" s="1"/>
  <c r="O132" i="5"/>
  <c r="F132" i="5"/>
  <c r="L132" i="5" s="1"/>
  <c r="BG131" i="5"/>
  <c r="BF131" i="5"/>
  <c r="BE131" i="5"/>
  <c r="BD131" i="5"/>
  <c r="BC131" i="5"/>
  <c r="BB131" i="5"/>
  <c r="BA131" i="5"/>
  <c r="AZ131" i="5"/>
  <c r="AY131" i="5"/>
  <c r="AO131" i="5"/>
  <c r="AX131" i="5" s="1"/>
  <c r="AN131" i="5"/>
  <c r="AW131" i="5" s="1"/>
  <c r="AM131" i="5"/>
  <c r="AV131" i="5" s="1"/>
  <c r="AL131" i="5"/>
  <c r="AU131" i="5" s="1"/>
  <c r="AK131" i="5"/>
  <c r="AT131" i="5" s="1"/>
  <c r="AJ131" i="5"/>
  <c r="AS131" i="5" s="1"/>
  <c r="AI131" i="5"/>
  <c r="AR131" i="5" s="1"/>
  <c r="AH131" i="5"/>
  <c r="AQ131" i="5" s="1"/>
  <c r="AG131" i="5"/>
  <c r="AP131" i="5" s="1"/>
  <c r="O131" i="5"/>
  <c r="F131" i="5"/>
  <c r="BG130" i="5"/>
  <c r="BF130" i="5"/>
  <c r="BE130" i="5"/>
  <c r="BD130" i="5"/>
  <c r="BC130" i="5"/>
  <c r="BB130" i="5"/>
  <c r="BA130" i="5"/>
  <c r="AZ130" i="5"/>
  <c r="AY130" i="5"/>
  <c r="AO130" i="5"/>
  <c r="AX130" i="5" s="1"/>
  <c r="AN130" i="5"/>
  <c r="AW130" i="5" s="1"/>
  <c r="AM130" i="5"/>
  <c r="AV130" i="5" s="1"/>
  <c r="AL130" i="5"/>
  <c r="AU130" i="5" s="1"/>
  <c r="AK130" i="5"/>
  <c r="AT130" i="5" s="1"/>
  <c r="AJ130" i="5"/>
  <c r="AS130" i="5" s="1"/>
  <c r="AI130" i="5"/>
  <c r="AR130" i="5" s="1"/>
  <c r="AH130" i="5"/>
  <c r="AQ130" i="5" s="1"/>
  <c r="AG130" i="5"/>
  <c r="AP130" i="5" s="1"/>
  <c r="O130" i="5"/>
  <c r="F130" i="5"/>
  <c r="N130" i="5" s="1"/>
  <c r="BG129" i="5"/>
  <c r="BF129" i="5"/>
  <c r="BE129" i="5"/>
  <c r="BD129" i="5"/>
  <c r="BC129" i="5"/>
  <c r="BB129" i="5"/>
  <c r="BA129" i="5"/>
  <c r="AZ129" i="5"/>
  <c r="AY129" i="5"/>
  <c r="AO129" i="5"/>
  <c r="AX129" i="5" s="1"/>
  <c r="AN129" i="5"/>
  <c r="AW129" i="5" s="1"/>
  <c r="AM129" i="5"/>
  <c r="AV129" i="5" s="1"/>
  <c r="AL129" i="5"/>
  <c r="AU129" i="5" s="1"/>
  <c r="AK129" i="5"/>
  <c r="AT129" i="5" s="1"/>
  <c r="AJ129" i="5"/>
  <c r="AS129" i="5" s="1"/>
  <c r="AI129" i="5"/>
  <c r="AR129" i="5" s="1"/>
  <c r="AH129" i="5"/>
  <c r="AQ129" i="5" s="1"/>
  <c r="AG129" i="5"/>
  <c r="AP129" i="5" s="1"/>
  <c r="O129" i="5"/>
  <c r="F129" i="5"/>
  <c r="L129" i="5" s="1"/>
  <c r="BG128" i="5"/>
  <c r="BF128" i="5"/>
  <c r="BE128" i="5"/>
  <c r="BD128" i="5"/>
  <c r="BC128" i="5"/>
  <c r="BB128" i="5"/>
  <c r="BA128" i="5"/>
  <c r="AZ128" i="5"/>
  <c r="AY128" i="5"/>
  <c r="AO128" i="5"/>
  <c r="AX128" i="5" s="1"/>
  <c r="AN128" i="5"/>
  <c r="AW128" i="5" s="1"/>
  <c r="AM128" i="5"/>
  <c r="AV128" i="5" s="1"/>
  <c r="AL128" i="5"/>
  <c r="AU128" i="5" s="1"/>
  <c r="AK128" i="5"/>
  <c r="AT128" i="5" s="1"/>
  <c r="AJ128" i="5"/>
  <c r="AS128" i="5" s="1"/>
  <c r="AI128" i="5"/>
  <c r="AR128" i="5" s="1"/>
  <c r="AH128" i="5"/>
  <c r="AQ128" i="5" s="1"/>
  <c r="AG128" i="5"/>
  <c r="AP128" i="5" s="1"/>
  <c r="O128" i="5"/>
  <c r="F128" i="5"/>
  <c r="G128" i="5" s="1"/>
  <c r="M128" i="5" s="1"/>
  <c r="BG127" i="5"/>
  <c r="BF127" i="5"/>
  <c r="BE127" i="5"/>
  <c r="BD127" i="5"/>
  <c r="BC127" i="5"/>
  <c r="BB127" i="5"/>
  <c r="BA127" i="5"/>
  <c r="AZ127" i="5"/>
  <c r="AY127" i="5"/>
  <c r="AO127" i="5"/>
  <c r="AX127" i="5" s="1"/>
  <c r="AN127" i="5"/>
  <c r="AW127" i="5" s="1"/>
  <c r="AM127" i="5"/>
  <c r="AV127" i="5" s="1"/>
  <c r="AL127" i="5"/>
  <c r="AU127" i="5" s="1"/>
  <c r="AK127" i="5"/>
  <c r="AT127" i="5" s="1"/>
  <c r="AJ127" i="5"/>
  <c r="AS127" i="5" s="1"/>
  <c r="AI127" i="5"/>
  <c r="AR127" i="5" s="1"/>
  <c r="AH127" i="5"/>
  <c r="AQ127" i="5" s="1"/>
  <c r="AG127" i="5"/>
  <c r="AP127" i="5" s="1"/>
  <c r="O127" i="5"/>
  <c r="F127" i="5"/>
  <c r="BG126" i="5"/>
  <c r="BF126" i="5"/>
  <c r="BE126" i="5"/>
  <c r="BD126" i="5"/>
  <c r="BC126" i="5"/>
  <c r="BB126" i="5"/>
  <c r="BA126" i="5"/>
  <c r="AZ126" i="5"/>
  <c r="AY126" i="5"/>
  <c r="AO126" i="5"/>
  <c r="AX126" i="5" s="1"/>
  <c r="AN126" i="5"/>
  <c r="AW126" i="5" s="1"/>
  <c r="AM126" i="5"/>
  <c r="AV126" i="5" s="1"/>
  <c r="AL126" i="5"/>
  <c r="AU126" i="5" s="1"/>
  <c r="AK126" i="5"/>
  <c r="AT126" i="5" s="1"/>
  <c r="AJ126" i="5"/>
  <c r="AS126" i="5" s="1"/>
  <c r="AI126" i="5"/>
  <c r="AR126" i="5" s="1"/>
  <c r="AH126" i="5"/>
  <c r="AQ126" i="5" s="1"/>
  <c r="AG126" i="5"/>
  <c r="AP126" i="5" s="1"/>
  <c r="O126" i="5"/>
  <c r="F126" i="5"/>
  <c r="L126" i="5" s="1"/>
  <c r="BG125" i="5"/>
  <c r="BF125" i="5"/>
  <c r="BE125" i="5"/>
  <c r="BD125" i="5"/>
  <c r="BC125" i="5"/>
  <c r="BB125" i="5"/>
  <c r="BA125" i="5"/>
  <c r="AZ125" i="5"/>
  <c r="AY125" i="5"/>
  <c r="AO125" i="5"/>
  <c r="AX125" i="5" s="1"/>
  <c r="AN125" i="5"/>
  <c r="AW125" i="5" s="1"/>
  <c r="AM125" i="5"/>
  <c r="AV125" i="5" s="1"/>
  <c r="AL125" i="5"/>
  <c r="AU125" i="5" s="1"/>
  <c r="AK125" i="5"/>
  <c r="AT125" i="5" s="1"/>
  <c r="AJ125" i="5"/>
  <c r="AS125" i="5" s="1"/>
  <c r="AI125" i="5"/>
  <c r="AR125" i="5" s="1"/>
  <c r="AH125" i="5"/>
  <c r="AQ125" i="5" s="1"/>
  <c r="AG125" i="5"/>
  <c r="AP125" i="5" s="1"/>
  <c r="O125" i="5"/>
  <c r="F125" i="5"/>
  <c r="N125" i="5" s="1"/>
  <c r="BG124" i="5"/>
  <c r="BF124" i="5"/>
  <c r="BE124" i="5"/>
  <c r="BD124" i="5"/>
  <c r="BC124" i="5"/>
  <c r="BB124" i="5"/>
  <c r="BA124" i="5"/>
  <c r="AZ124" i="5"/>
  <c r="AY124" i="5"/>
  <c r="AO124" i="5"/>
  <c r="AX124" i="5" s="1"/>
  <c r="AN124" i="5"/>
  <c r="AW124" i="5" s="1"/>
  <c r="AM124" i="5"/>
  <c r="AV124" i="5" s="1"/>
  <c r="AL124" i="5"/>
  <c r="AU124" i="5" s="1"/>
  <c r="AK124" i="5"/>
  <c r="AT124" i="5" s="1"/>
  <c r="AJ124" i="5"/>
  <c r="AS124" i="5" s="1"/>
  <c r="AI124" i="5"/>
  <c r="AR124" i="5" s="1"/>
  <c r="AH124" i="5"/>
  <c r="AQ124" i="5" s="1"/>
  <c r="AG124" i="5"/>
  <c r="AP124" i="5" s="1"/>
  <c r="O124" i="5"/>
  <c r="F124" i="5"/>
  <c r="G124" i="5" s="1"/>
  <c r="M124" i="5" s="1"/>
  <c r="BG123" i="5"/>
  <c r="BF123" i="5"/>
  <c r="BE123" i="5"/>
  <c r="BD123" i="5"/>
  <c r="BC123" i="5"/>
  <c r="BB123" i="5"/>
  <c r="BA123" i="5"/>
  <c r="AZ123" i="5"/>
  <c r="AY123" i="5"/>
  <c r="AO123" i="5"/>
  <c r="AX123" i="5" s="1"/>
  <c r="AN123" i="5"/>
  <c r="AW123" i="5" s="1"/>
  <c r="AM123" i="5"/>
  <c r="AV123" i="5" s="1"/>
  <c r="AL123" i="5"/>
  <c r="AU123" i="5" s="1"/>
  <c r="AK123" i="5"/>
  <c r="AT123" i="5" s="1"/>
  <c r="AJ123" i="5"/>
  <c r="AS123" i="5" s="1"/>
  <c r="AI123" i="5"/>
  <c r="AR123" i="5" s="1"/>
  <c r="AH123" i="5"/>
  <c r="AQ123" i="5" s="1"/>
  <c r="AG123" i="5"/>
  <c r="AP123" i="5" s="1"/>
  <c r="O123" i="5"/>
  <c r="F123" i="5"/>
  <c r="N123" i="5" s="1"/>
  <c r="BG122" i="5"/>
  <c r="BF122" i="5"/>
  <c r="BE122" i="5"/>
  <c r="BD122" i="5"/>
  <c r="BC122" i="5"/>
  <c r="BB122" i="5"/>
  <c r="BA122" i="5"/>
  <c r="AZ122" i="5"/>
  <c r="AY122" i="5"/>
  <c r="AO122" i="5"/>
  <c r="AX122" i="5" s="1"/>
  <c r="AN122" i="5"/>
  <c r="AW122" i="5" s="1"/>
  <c r="AM122" i="5"/>
  <c r="AV122" i="5" s="1"/>
  <c r="AL122" i="5"/>
  <c r="AU122" i="5" s="1"/>
  <c r="AK122" i="5"/>
  <c r="AT122" i="5" s="1"/>
  <c r="AJ122" i="5"/>
  <c r="AS122" i="5" s="1"/>
  <c r="AI122" i="5"/>
  <c r="AR122" i="5" s="1"/>
  <c r="AH122" i="5"/>
  <c r="AQ122" i="5" s="1"/>
  <c r="AG122" i="5"/>
  <c r="AP122" i="5" s="1"/>
  <c r="O122" i="5"/>
  <c r="F122" i="5"/>
  <c r="L122" i="5" s="1"/>
  <c r="BG121" i="5"/>
  <c r="BF121" i="5"/>
  <c r="BE121" i="5"/>
  <c r="BD121" i="5"/>
  <c r="BC121" i="5"/>
  <c r="BB121" i="5"/>
  <c r="BA121" i="5"/>
  <c r="AZ121" i="5"/>
  <c r="AY121" i="5"/>
  <c r="AO121" i="5"/>
  <c r="AX121" i="5" s="1"/>
  <c r="AN121" i="5"/>
  <c r="AW121" i="5" s="1"/>
  <c r="AM121" i="5"/>
  <c r="AV121" i="5" s="1"/>
  <c r="AL121" i="5"/>
  <c r="AU121" i="5" s="1"/>
  <c r="AK121" i="5"/>
  <c r="AT121" i="5" s="1"/>
  <c r="AJ121" i="5"/>
  <c r="AS121" i="5" s="1"/>
  <c r="AI121" i="5"/>
  <c r="AR121" i="5" s="1"/>
  <c r="AH121" i="5"/>
  <c r="AQ121" i="5" s="1"/>
  <c r="AG121" i="5"/>
  <c r="AP121" i="5" s="1"/>
  <c r="O121" i="5"/>
  <c r="F121" i="5"/>
  <c r="N121" i="5" s="1"/>
  <c r="BG120" i="5"/>
  <c r="BF120" i="5"/>
  <c r="BE120" i="5"/>
  <c r="BD120" i="5"/>
  <c r="BC120" i="5"/>
  <c r="BB120" i="5"/>
  <c r="BA120" i="5"/>
  <c r="AZ120" i="5"/>
  <c r="AY120" i="5"/>
  <c r="AO120" i="5"/>
  <c r="AX120" i="5" s="1"/>
  <c r="AN120" i="5"/>
  <c r="AW120" i="5" s="1"/>
  <c r="AM120" i="5"/>
  <c r="AV120" i="5" s="1"/>
  <c r="AL120" i="5"/>
  <c r="AU120" i="5" s="1"/>
  <c r="AK120" i="5"/>
  <c r="AT120" i="5" s="1"/>
  <c r="AJ120" i="5"/>
  <c r="AS120" i="5" s="1"/>
  <c r="AI120" i="5"/>
  <c r="AR120" i="5" s="1"/>
  <c r="AH120" i="5"/>
  <c r="AQ120" i="5" s="1"/>
  <c r="AG120" i="5"/>
  <c r="AP120" i="5" s="1"/>
  <c r="O120" i="5"/>
  <c r="F120" i="5"/>
  <c r="N120" i="5" s="1"/>
  <c r="BG119" i="5"/>
  <c r="BF119" i="5"/>
  <c r="BE119" i="5"/>
  <c r="BD119" i="5"/>
  <c r="BC119" i="5"/>
  <c r="BB119" i="5"/>
  <c r="BA119" i="5"/>
  <c r="AZ119" i="5"/>
  <c r="AY119" i="5"/>
  <c r="AO119" i="5"/>
  <c r="AX119" i="5" s="1"/>
  <c r="AN119" i="5"/>
  <c r="AW119" i="5" s="1"/>
  <c r="AM119" i="5"/>
  <c r="AV119" i="5" s="1"/>
  <c r="AL119" i="5"/>
  <c r="AU119" i="5" s="1"/>
  <c r="AK119" i="5"/>
  <c r="AT119" i="5" s="1"/>
  <c r="AJ119" i="5"/>
  <c r="AS119" i="5" s="1"/>
  <c r="AI119" i="5"/>
  <c r="AR119" i="5" s="1"/>
  <c r="AH119" i="5"/>
  <c r="AQ119" i="5" s="1"/>
  <c r="AG119" i="5"/>
  <c r="AP119" i="5" s="1"/>
  <c r="O119" i="5"/>
  <c r="F119" i="5"/>
  <c r="BG118" i="5"/>
  <c r="BF118" i="5"/>
  <c r="BE118" i="5"/>
  <c r="BD118" i="5"/>
  <c r="BC118" i="5"/>
  <c r="BB118" i="5"/>
  <c r="BA118" i="5"/>
  <c r="AZ118" i="5"/>
  <c r="AY118" i="5"/>
  <c r="AO118" i="5"/>
  <c r="AX118" i="5" s="1"/>
  <c r="AN118" i="5"/>
  <c r="AW118" i="5" s="1"/>
  <c r="AM118" i="5"/>
  <c r="AV118" i="5" s="1"/>
  <c r="AL118" i="5"/>
  <c r="AU118" i="5" s="1"/>
  <c r="AK118" i="5"/>
  <c r="AT118" i="5" s="1"/>
  <c r="AJ118" i="5"/>
  <c r="AS118" i="5" s="1"/>
  <c r="AI118" i="5"/>
  <c r="AR118" i="5" s="1"/>
  <c r="AH118" i="5"/>
  <c r="AQ118" i="5" s="1"/>
  <c r="AG118" i="5"/>
  <c r="AP118" i="5" s="1"/>
  <c r="O118" i="5"/>
  <c r="F118" i="5"/>
  <c r="BG117" i="5"/>
  <c r="BF117" i="5"/>
  <c r="BE117" i="5"/>
  <c r="BD117" i="5"/>
  <c r="BC117" i="5"/>
  <c r="BB117" i="5"/>
  <c r="BA117" i="5"/>
  <c r="AZ117" i="5"/>
  <c r="AY117" i="5"/>
  <c r="AO117" i="5"/>
  <c r="AX117" i="5" s="1"/>
  <c r="AN117" i="5"/>
  <c r="AW117" i="5" s="1"/>
  <c r="AM117" i="5"/>
  <c r="AV117" i="5" s="1"/>
  <c r="AL117" i="5"/>
  <c r="AU117" i="5" s="1"/>
  <c r="AK117" i="5"/>
  <c r="AT117" i="5" s="1"/>
  <c r="AJ117" i="5"/>
  <c r="AS117" i="5" s="1"/>
  <c r="AI117" i="5"/>
  <c r="AR117" i="5" s="1"/>
  <c r="AH117" i="5"/>
  <c r="AQ117" i="5" s="1"/>
  <c r="AG117" i="5"/>
  <c r="AP117" i="5" s="1"/>
  <c r="O117" i="5"/>
  <c r="F117" i="5"/>
  <c r="L117" i="5" s="1"/>
  <c r="BG116" i="5"/>
  <c r="BF116" i="5"/>
  <c r="BE116" i="5"/>
  <c r="BD116" i="5"/>
  <c r="BC116" i="5"/>
  <c r="BB116" i="5"/>
  <c r="BA116" i="5"/>
  <c r="AZ116" i="5"/>
  <c r="AY116" i="5"/>
  <c r="AO116" i="5"/>
  <c r="AX116" i="5" s="1"/>
  <c r="AN116" i="5"/>
  <c r="AW116" i="5" s="1"/>
  <c r="AM116" i="5"/>
  <c r="AV116" i="5" s="1"/>
  <c r="AL116" i="5"/>
  <c r="AU116" i="5" s="1"/>
  <c r="AK116" i="5"/>
  <c r="AT116" i="5" s="1"/>
  <c r="AJ116" i="5"/>
  <c r="AS116" i="5" s="1"/>
  <c r="AI116" i="5"/>
  <c r="AR116" i="5" s="1"/>
  <c r="AH116" i="5"/>
  <c r="AQ116" i="5" s="1"/>
  <c r="AG116" i="5"/>
  <c r="AP116" i="5" s="1"/>
  <c r="O116" i="5"/>
  <c r="F116" i="5"/>
  <c r="L116" i="5" s="1"/>
  <c r="BG115" i="5"/>
  <c r="BF115" i="5"/>
  <c r="BE115" i="5"/>
  <c r="BD115" i="5"/>
  <c r="BC115" i="5"/>
  <c r="BB115" i="5"/>
  <c r="BA115" i="5"/>
  <c r="AZ115" i="5"/>
  <c r="AY115" i="5"/>
  <c r="AO115" i="5"/>
  <c r="AX115" i="5" s="1"/>
  <c r="AN115" i="5"/>
  <c r="AW115" i="5" s="1"/>
  <c r="AM115" i="5"/>
  <c r="AV115" i="5" s="1"/>
  <c r="AL115" i="5"/>
  <c r="AU115" i="5" s="1"/>
  <c r="AK115" i="5"/>
  <c r="AT115" i="5" s="1"/>
  <c r="AJ115" i="5"/>
  <c r="AS115" i="5" s="1"/>
  <c r="AI115" i="5"/>
  <c r="AR115" i="5" s="1"/>
  <c r="AH115" i="5"/>
  <c r="AQ115" i="5" s="1"/>
  <c r="AG115" i="5"/>
  <c r="AP115" i="5" s="1"/>
  <c r="O115" i="5"/>
  <c r="F115" i="5"/>
  <c r="L115" i="5" s="1"/>
  <c r="BG114" i="5"/>
  <c r="BF114" i="5"/>
  <c r="BE114" i="5"/>
  <c r="BD114" i="5"/>
  <c r="BC114" i="5"/>
  <c r="BB114" i="5"/>
  <c r="BA114" i="5"/>
  <c r="AZ114" i="5"/>
  <c r="AY114" i="5"/>
  <c r="AO114" i="5"/>
  <c r="AX114" i="5" s="1"/>
  <c r="AN114" i="5"/>
  <c r="AW114" i="5" s="1"/>
  <c r="AM114" i="5"/>
  <c r="AV114" i="5" s="1"/>
  <c r="AL114" i="5"/>
  <c r="AU114" i="5" s="1"/>
  <c r="AK114" i="5"/>
  <c r="AT114" i="5" s="1"/>
  <c r="AJ114" i="5"/>
  <c r="AS114" i="5" s="1"/>
  <c r="AI114" i="5"/>
  <c r="AR114" i="5" s="1"/>
  <c r="AH114" i="5"/>
  <c r="AQ114" i="5" s="1"/>
  <c r="AG114" i="5"/>
  <c r="AP114" i="5" s="1"/>
  <c r="O114" i="5"/>
  <c r="F114" i="5"/>
  <c r="BG113" i="5"/>
  <c r="BF113" i="5"/>
  <c r="BE113" i="5"/>
  <c r="BD113" i="5"/>
  <c r="BC113" i="5"/>
  <c r="BB113" i="5"/>
  <c r="BA113" i="5"/>
  <c r="AZ113" i="5"/>
  <c r="AY113" i="5"/>
  <c r="AO113" i="5"/>
  <c r="AX113" i="5" s="1"/>
  <c r="AN113" i="5"/>
  <c r="AW113" i="5" s="1"/>
  <c r="AM113" i="5"/>
  <c r="AV113" i="5" s="1"/>
  <c r="AL113" i="5"/>
  <c r="AU113" i="5" s="1"/>
  <c r="AK113" i="5"/>
  <c r="AT113" i="5" s="1"/>
  <c r="AJ113" i="5"/>
  <c r="AS113" i="5" s="1"/>
  <c r="AI113" i="5"/>
  <c r="AR113" i="5" s="1"/>
  <c r="AH113" i="5"/>
  <c r="AQ113" i="5" s="1"/>
  <c r="AG113" i="5"/>
  <c r="AP113" i="5" s="1"/>
  <c r="O113" i="5"/>
  <c r="F113" i="5"/>
  <c r="BG112" i="5"/>
  <c r="BF112" i="5"/>
  <c r="BE112" i="5"/>
  <c r="BD112" i="5"/>
  <c r="BC112" i="5"/>
  <c r="BB112" i="5"/>
  <c r="BA112" i="5"/>
  <c r="AZ112" i="5"/>
  <c r="AY112" i="5"/>
  <c r="AO112" i="5"/>
  <c r="AX112" i="5" s="1"/>
  <c r="AN112" i="5"/>
  <c r="AW112" i="5" s="1"/>
  <c r="AM112" i="5"/>
  <c r="AV112" i="5" s="1"/>
  <c r="AL112" i="5"/>
  <c r="AU112" i="5" s="1"/>
  <c r="AK112" i="5"/>
  <c r="AT112" i="5" s="1"/>
  <c r="AJ112" i="5"/>
  <c r="AS112" i="5" s="1"/>
  <c r="AI112" i="5"/>
  <c r="AR112" i="5" s="1"/>
  <c r="AH112" i="5"/>
  <c r="AQ112" i="5" s="1"/>
  <c r="AG112" i="5"/>
  <c r="AP112" i="5" s="1"/>
  <c r="O112" i="5"/>
  <c r="F112" i="5"/>
  <c r="BG111" i="5"/>
  <c r="BF111" i="5"/>
  <c r="BE111" i="5"/>
  <c r="BD111" i="5"/>
  <c r="BC111" i="5"/>
  <c r="BB111" i="5"/>
  <c r="BA111" i="5"/>
  <c r="AZ111" i="5"/>
  <c r="AY111" i="5"/>
  <c r="AO111" i="5"/>
  <c r="AX111" i="5" s="1"/>
  <c r="AN111" i="5"/>
  <c r="AW111" i="5" s="1"/>
  <c r="AM111" i="5"/>
  <c r="AV111" i="5" s="1"/>
  <c r="AL111" i="5"/>
  <c r="AU111" i="5" s="1"/>
  <c r="AK111" i="5"/>
  <c r="AT111" i="5" s="1"/>
  <c r="AJ111" i="5"/>
  <c r="AS111" i="5" s="1"/>
  <c r="AI111" i="5"/>
  <c r="AR111" i="5" s="1"/>
  <c r="AH111" i="5"/>
  <c r="AQ111" i="5" s="1"/>
  <c r="AG111" i="5"/>
  <c r="AP111" i="5" s="1"/>
  <c r="O111" i="5"/>
  <c r="F111" i="5"/>
  <c r="N111" i="5" s="1"/>
  <c r="BG110" i="5"/>
  <c r="BF110" i="5"/>
  <c r="BE110" i="5"/>
  <c r="BD110" i="5"/>
  <c r="BC110" i="5"/>
  <c r="BB110" i="5"/>
  <c r="BA110" i="5"/>
  <c r="AZ110" i="5"/>
  <c r="AY110" i="5"/>
  <c r="AO110" i="5"/>
  <c r="AX110" i="5" s="1"/>
  <c r="AN110" i="5"/>
  <c r="AW110" i="5" s="1"/>
  <c r="AM110" i="5"/>
  <c r="AV110" i="5" s="1"/>
  <c r="AL110" i="5"/>
  <c r="AU110" i="5" s="1"/>
  <c r="AK110" i="5"/>
  <c r="AT110" i="5" s="1"/>
  <c r="AJ110" i="5"/>
  <c r="AS110" i="5" s="1"/>
  <c r="AI110" i="5"/>
  <c r="AR110" i="5" s="1"/>
  <c r="AH110" i="5"/>
  <c r="AQ110" i="5" s="1"/>
  <c r="AG110" i="5"/>
  <c r="AP110" i="5" s="1"/>
  <c r="O110" i="5"/>
  <c r="F110" i="5"/>
  <c r="N110" i="5" s="1"/>
  <c r="BG109" i="5"/>
  <c r="BF109" i="5"/>
  <c r="BE109" i="5"/>
  <c r="BD109" i="5"/>
  <c r="BC109" i="5"/>
  <c r="BB109" i="5"/>
  <c r="BA109" i="5"/>
  <c r="AZ109" i="5"/>
  <c r="AY109" i="5"/>
  <c r="AO109" i="5"/>
  <c r="AX109" i="5" s="1"/>
  <c r="AN109" i="5"/>
  <c r="AW109" i="5" s="1"/>
  <c r="AM109" i="5"/>
  <c r="AV109" i="5" s="1"/>
  <c r="AL109" i="5"/>
  <c r="AU109" i="5" s="1"/>
  <c r="AK109" i="5"/>
  <c r="AT109" i="5" s="1"/>
  <c r="AJ109" i="5"/>
  <c r="AS109" i="5" s="1"/>
  <c r="AI109" i="5"/>
  <c r="AR109" i="5" s="1"/>
  <c r="AH109" i="5"/>
  <c r="AQ109" i="5" s="1"/>
  <c r="AG109" i="5"/>
  <c r="AP109" i="5" s="1"/>
  <c r="O109" i="5"/>
  <c r="F109" i="5"/>
  <c r="L109" i="5" s="1"/>
  <c r="BG108" i="5"/>
  <c r="BF108" i="5"/>
  <c r="BE108" i="5"/>
  <c r="BD108" i="5"/>
  <c r="BC108" i="5"/>
  <c r="BB108" i="5"/>
  <c r="BA108" i="5"/>
  <c r="AZ108" i="5"/>
  <c r="AY108" i="5"/>
  <c r="AO108" i="5"/>
  <c r="AX108" i="5" s="1"/>
  <c r="AN108" i="5"/>
  <c r="AW108" i="5" s="1"/>
  <c r="AM108" i="5"/>
  <c r="AV108" i="5" s="1"/>
  <c r="AL108" i="5"/>
  <c r="AU108" i="5" s="1"/>
  <c r="AK108" i="5"/>
  <c r="AT108" i="5" s="1"/>
  <c r="AJ108" i="5"/>
  <c r="AS108" i="5" s="1"/>
  <c r="AI108" i="5"/>
  <c r="AR108" i="5" s="1"/>
  <c r="AH108" i="5"/>
  <c r="AQ108" i="5" s="1"/>
  <c r="AG108" i="5"/>
  <c r="AP108" i="5" s="1"/>
  <c r="O108" i="5"/>
  <c r="F108" i="5"/>
  <c r="BG107" i="5"/>
  <c r="BF107" i="5"/>
  <c r="BE107" i="5"/>
  <c r="BD107" i="5"/>
  <c r="BC107" i="5"/>
  <c r="BB107" i="5"/>
  <c r="BA107" i="5"/>
  <c r="AZ107" i="5"/>
  <c r="AY107" i="5"/>
  <c r="AO107" i="5"/>
  <c r="AX107" i="5" s="1"/>
  <c r="AN107" i="5"/>
  <c r="AW107" i="5" s="1"/>
  <c r="AM107" i="5"/>
  <c r="AV107" i="5" s="1"/>
  <c r="AL107" i="5"/>
  <c r="AU107" i="5" s="1"/>
  <c r="AK107" i="5"/>
  <c r="AT107" i="5" s="1"/>
  <c r="AJ107" i="5"/>
  <c r="AS107" i="5" s="1"/>
  <c r="AI107" i="5"/>
  <c r="AR107" i="5" s="1"/>
  <c r="AH107" i="5"/>
  <c r="AQ107" i="5" s="1"/>
  <c r="AG107" i="5"/>
  <c r="AP107" i="5" s="1"/>
  <c r="O107" i="5"/>
  <c r="F107" i="5"/>
  <c r="N107" i="5" s="1"/>
  <c r="BG106" i="5"/>
  <c r="BF106" i="5"/>
  <c r="BE106" i="5"/>
  <c r="BD106" i="5"/>
  <c r="BC106" i="5"/>
  <c r="BB106" i="5"/>
  <c r="BA106" i="5"/>
  <c r="AZ106" i="5"/>
  <c r="AY106" i="5"/>
  <c r="AO106" i="5"/>
  <c r="AX106" i="5" s="1"/>
  <c r="AN106" i="5"/>
  <c r="AW106" i="5" s="1"/>
  <c r="AM106" i="5"/>
  <c r="AV106" i="5" s="1"/>
  <c r="AL106" i="5"/>
  <c r="AU106" i="5" s="1"/>
  <c r="AK106" i="5"/>
  <c r="AT106" i="5" s="1"/>
  <c r="AJ106" i="5"/>
  <c r="AS106" i="5" s="1"/>
  <c r="AI106" i="5"/>
  <c r="AR106" i="5" s="1"/>
  <c r="AH106" i="5"/>
  <c r="AQ106" i="5" s="1"/>
  <c r="AG106" i="5"/>
  <c r="AP106" i="5" s="1"/>
  <c r="O106" i="5"/>
  <c r="F106" i="5"/>
  <c r="N106" i="5" s="1"/>
  <c r="BG105" i="5"/>
  <c r="BF105" i="5"/>
  <c r="BE105" i="5"/>
  <c r="BD105" i="5"/>
  <c r="BC105" i="5"/>
  <c r="BB105" i="5"/>
  <c r="BA105" i="5"/>
  <c r="AZ105" i="5"/>
  <c r="AY105" i="5"/>
  <c r="AO105" i="5"/>
  <c r="AX105" i="5" s="1"/>
  <c r="AN105" i="5"/>
  <c r="AW105" i="5" s="1"/>
  <c r="AM105" i="5"/>
  <c r="AV105" i="5" s="1"/>
  <c r="AL105" i="5"/>
  <c r="AU105" i="5" s="1"/>
  <c r="AK105" i="5"/>
  <c r="AT105" i="5" s="1"/>
  <c r="AJ105" i="5"/>
  <c r="AS105" i="5" s="1"/>
  <c r="AI105" i="5"/>
  <c r="AR105" i="5" s="1"/>
  <c r="AH105" i="5"/>
  <c r="AQ105" i="5" s="1"/>
  <c r="AG105" i="5"/>
  <c r="AP105" i="5" s="1"/>
  <c r="O105" i="5"/>
  <c r="F105" i="5"/>
  <c r="BG104" i="5"/>
  <c r="BF104" i="5"/>
  <c r="BE104" i="5"/>
  <c r="BD104" i="5"/>
  <c r="BC104" i="5"/>
  <c r="BB104" i="5"/>
  <c r="BA104" i="5"/>
  <c r="AZ104" i="5"/>
  <c r="AY104" i="5"/>
  <c r="AO104" i="5"/>
  <c r="AX104" i="5" s="1"/>
  <c r="AN104" i="5"/>
  <c r="AW104" i="5" s="1"/>
  <c r="AM104" i="5"/>
  <c r="AV104" i="5" s="1"/>
  <c r="AL104" i="5"/>
  <c r="AU104" i="5" s="1"/>
  <c r="AK104" i="5"/>
  <c r="AT104" i="5" s="1"/>
  <c r="AJ104" i="5"/>
  <c r="AS104" i="5" s="1"/>
  <c r="AI104" i="5"/>
  <c r="AR104" i="5" s="1"/>
  <c r="AH104" i="5"/>
  <c r="AQ104" i="5" s="1"/>
  <c r="AG104" i="5"/>
  <c r="AP104" i="5" s="1"/>
  <c r="O104" i="5"/>
  <c r="F104" i="5"/>
  <c r="L104" i="5" s="1"/>
  <c r="P104" i="5" s="1"/>
  <c r="K105" i="5" s="1"/>
  <c r="BG103" i="5"/>
  <c r="BF103" i="5"/>
  <c r="BE103" i="5"/>
  <c r="BD103" i="5"/>
  <c r="BC103" i="5"/>
  <c r="BB103" i="5"/>
  <c r="BA103" i="5"/>
  <c r="AZ103" i="5"/>
  <c r="AY103" i="5"/>
  <c r="AO103" i="5"/>
  <c r="AX103" i="5" s="1"/>
  <c r="AN103" i="5"/>
  <c r="AW103" i="5" s="1"/>
  <c r="AM103" i="5"/>
  <c r="AV103" i="5" s="1"/>
  <c r="AL103" i="5"/>
  <c r="AU103" i="5" s="1"/>
  <c r="AK103" i="5"/>
  <c r="AT103" i="5" s="1"/>
  <c r="AJ103" i="5"/>
  <c r="AS103" i="5" s="1"/>
  <c r="AI103" i="5"/>
  <c r="AR103" i="5" s="1"/>
  <c r="AH103" i="5"/>
  <c r="AQ103" i="5" s="1"/>
  <c r="AG103" i="5"/>
  <c r="AP103" i="5" s="1"/>
  <c r="O103" i="5"/>
  <c r="F103" i="5"/>
  <c r="G103" i="5" s="1"/>
  <c r="M103" i="5" s="1"/>
  <c r="BG102" i="5"/>
  <c r="BF102" i="5"/>
  <c r="BE102" i="5"/>
  <c r="BD102" i="5"/>
  <c r="BC102" i="5"/>
  <c r="BB102" i="5"/>
  <c r="BA102" i="5"/>
  <c r="AZ102" i="5"/>
  <c r="AY102" i="5"/>
  <c r="AO102" i="5"/>
  <c r="AX102" i="5" s="1"/>
  <c r="AN102" i="5"/>
  <c r="AW102" i="5" s="1"/>
  <c r="AM102" i="5"/>
  <c r="AV102" i="5" s="1"/>
  <c r="AL102" i="5"/>
  <c r="AU102" i="5" s="1"/>
  <c r="AK102" i="5"/>
  <c r="AT102" i="5" s="1"/>
  <c r="AJ102" i="5"/>
  <c r="AS102" i="5" s="1"/>
  <c r="AI102" i="5"/>
  <c r="AR102" i="5" s="1"/>
  <c r="AH102" i="5"/>
  <c r="AQ102" i="5" s="1"/>
  <c r="AG102" i="5"/>
  <c r="AP102" i="5" s="1"/>
  <c r="O102" i="5"/>
  <c r="F102" i="5"/>
  <c r="L102" i="5" s="1"/>
  <c r="BG101" i="5"/>
  <c r="BF101" i="5"/>
  <c r="BE101" i="5"/>
  <c r="BD101" i="5"/>
  <c r="BC101" i="5"/>
  <c r="BB101" i="5"/>
  <c r="BA101" i="5"/>
  <c r="AZ101" i="5"/>
  <c r="AY101" i="5"/>
  <c r="AO101" i="5"/>
  <c r="AX101" i="5" s="1"/>
  <c r="AN101" i="5"/>
  <c r="AW101" i="5" s="1"/>
  <c r="AM101" i="5"/>
  <c r="AV101" i="5" s="1"/>
  <c r="AL101" i="5"/>
  <c r="AU101" i="5" s="1"/>
  <c r="AK101" i="5"/>
  <c r="AT101" i="5" s="1"/>
  <c r="AJ101" i="5"/>
  <c r="AS101" i="5" s="1"/>
  <c r="AI101" i="5"/>
  <c r="AR101" i="5" s="1"/>
  <c r="AH101" i="5"/>
  <c r="AQ101" i="5" s="1"/>
  <c r="AG101" i="5"/>
  <c r="AP101" i="5" s="1"/>
  <c r="O101" i="5"/>
  <c r="F101" i="5"/>
  <c r="BG100" i="5"/>
  <c r="BF100" i="5"/>
  <c r="BE100" i="5"/>
  <c r="BD100" i="5"/>
  <c r="BC100" i="5"/>
  <c r="BB100" i="5"/>
  <c r="BA100" i="5"/>
  <c r="AZ100" i="5"/>
  <c r="AY100" i="5"/>
  <c r="AO100" i="5"/>
  <c r="AX100" i="5" s="1"/>
  <c r="AN100" i="5"/>
  <c r="AW100" i="5" s="1"/>
  <c r="AM100" i="5"/>
  <c r="AV100" i="5" s="1"/>
  <c r="AL100" i="5"/>
  <c r="AU100" i="5" s="1"/>
  <c r="AK100" i="5"/>
  <c r="AT100" i="5" s="1"/>
  <c r="AJ100" i="5"/>
  <c r="AS100" i="5" s="1"/>
  <c r="AI100" i="5"/>
  <c r="AR100" i="5" s="1"/>
  <c r="AH100" i="5"/>
  <c r="AQ100" i="5" s="1"/>
  <c r="AG100" i="5"/>
  <c r="AP100" i="5" s="1"/>
  <c r="O100" i="5"/>
  <c r="F100" i="5"/>
  <c r="N100" i="5" s="1"/>
  <c r="BG99" i="5"/>
  <c r="BF99" i="5"/>
  <c r="BE99" i="5"/>
  <c r="BD99" i="5"/>
  <c r="BC99" i="5"/>
  <c r="BB99" i="5"/>
  <c r="BA99" i="5"/>
  <c r="AZ99" i="5"/>
  <c r="AY99" i="5"/>
  <c r="AO99" i="5"/>
  <c r="AX99" i="5" s="1"/>
  <c r="AN99" i="5"/>
  <c r="AW99" i="5" s="1"/>
  <c r="AM99" i="5"/>
  <c r="AV99" i="5" s="1"/>
  <c r="AL99" i="5"/>
  <c r="AU99" i="5" s="1"/>
  <c r="AK99" i="5"/>
  <c r="AT99" i="5" s="1"/>
  <c r="AJ99" i="5"/>
  <c r="AS99" i="5" s="1"/>
  <c r="AI99" i="5"/>
  <c r="AR99" i="5" s="1"/>
  <c r="AH99" i="5"/>
  <c r="AQ99" i="5" s="1"/>
  <c r="AG99" i="5"/>
  <c r="AP99" i="5" s="1"/>
  <c r="O99" i="5"/>
  <c r="F99" i="5"/>
  <c r="BG98" i="5"/>
  <c r="BF98" i="5"/>
  <c r="BE98" i="5"/>
  <c r="BD98" i="5"/>
  <c r="BC98" i="5"/>
  <c r="BB98" i="5"/>
  <c r="BA98" i="5"/>
  <c r="AZ98" i="5"/>
  <c r="AY98" i="5"/>
  <c r="AO98" i="5"/>
  <c r="AX98" i="5" s="1"/>
  <c r="AN98" i="5"/>
  <c r="AW98" i="5" s="1"/>
  <c r="AM98" i="5"/>
  <c r="AV98" i="5" s="1"/>
  <c r="AL98" i="5"/>
  <c r="AU98" i="5" s="1"/>
  <c r="AK98" i="5"/>
  <c r="AT98" i="5" s="1"/>
  <c r="AJ98" i="5"/>
  <c r="AS98" i="5" s="1"/>
  <c r="AI98" i="5"/>
  <c r="AR98" i="5" s="1"/>
  <c r="AH98" i="5"/>
  <c r="AQ98" i="5" s="1"/>
  <c r="AG98" i="5"/>
  <c r="AP98" i="5" s="1"/>
  <c r="O98" i="5"/>
  <c r="F98" i="5"/>
  <c r="BG97" i="5"/>
  <c r="BF97" i="5"/>
  <c r="BE97" i="5"/>
  <c r="BD97" i="5"/>
  <c r="BC97" i="5"/>
  <c r="BB97" i="5"/>
  <c r="BA97" i="5"/>
  <c r="AZ97" i="5"/>
  <c r="AY97" i="5"/>
  <c r="AO97" i="5"/>
  <c r="AX97" i="5" s="1"/>
  <c r="AN97" i="5"/>
  <c r="AW97" i="5" s="1"/>
  <c r="AM97" i="5"/>
  <c r="AV97" i="5" s="1"/>
  <c r="AL97" i="5"/>
  <c r="AU97" i="5" s="1"/>
  <c r="AK97" i="5"/>
  <c r="AT97" i="5" s="1"/>
  <c r="AJ97" i="5"/>
  <c r="AS97" i="5" s="1"/>
  <c r="AI97" i="5"/>
  <c r="AR97" i="5" s="1"/>
  <c r="AH97" i="5"/>
  <c r="AQ97" i="5" s="1"/>
  <c r="AG97" i="5"/>
  <c r="AP97" i="5" s="1"/>
  <c r="O97" i="5"/>
  <c r="F97" i="5"/>
  <c r="L97" i="5" s="1"/>
  <c r="BG96" i="5"/>
  <c r="BF96" i="5"/>
  <c r="BE96" i="5"/>
  <c r="BD96" i="5"/>
  <c r="BC96" i="5"/>
  <c r="BB96" i="5"/>
  <c r="BA96" i="5"/>
  <c r="AZ96" i="5"/>
  <c r="AY96" i="5"/>
  <c r="AO96" i="5"/>
  <c r="AX96" i="5" s="1"/>
  <c r="AN96" i="5"/>
  <c r="AW96" i="5" s="1"/>
  <c r="AM96" i="5"/>
  <c r="AV96" i="5" s="1"/>
  <c r="AL96" i="5"/>
  <c r="AU96" i="5" s="1"/>
  <c r="AK96" i="5"/>
  <c r="AT96" i="5" s="1"/>
  <c r="AJ96" i="5"/>
  <c r="AS96" i="5" s="1"/>
  <c r="AI96" i="5"/>
  <c r="AR96" i="5" s="1"/>
  <c r="AH96" i="5"/>
  <c r="AQ96" i="5" s="1"/>
  <c r="AG96" i="5"/>
  <c r="AP96" i="5" s="1"/>
  <c r="O96" i="5"/>
  <c r="F96" i="5"/>
  <c r="L96" i="5" s="1"/>
  <c r="P96" i="5" s="1"/>
  <c r="K97" i="5" s="1"/>
  <c r="BG95" i="5"/>
  <c r="BF95" i="5"/>
  <c r="BE95" i="5"/>
  <c r="BD95" i="5"/>
  <c r="BC95" i="5"/>
  <c r="BB95" i="5"/>
  <c r="BA95" i="5"/>
  <c r="AZ95" i="5"/>
  <c r="AY95" i="5"/>
  <c r="AO95" i="5"/>
  <c r="AX95" i="5" s="1"/>
  <c r="AN95" i="5"/>
  <c r="AW95" i="5" s="1"/>
  <c r="AM95" i="5"/>
  <c r="AV95" i="5" s="1"/>
  <c r="AL95" i="5"/>
  <c r="AU95" i="5" s="1"/>
  <c r="AK95" i="5"/>
  <c r="AT95" i="5" s="1"/>
  <c r="AJ95" i="5"/>
  <c r="AS95" i="5" s="1"/>
  <c r="AI95" i="5"/>
  <c r="AR95" i="5" s="1"/>
  <c r="AH95" i="5"/>
  <c r="AQ95" i="5" s="1"/>
  <c r="AG95" i="5"/>
  <c r="AP95" i="5" s="1"/>
  <c r="O95" i="5"/>
  <c r="F95" i="5"/>
  <c r="BG94" i="5"/>
  <c r="BF94" i="5"/>
  <c r="BE94" i="5"/>
  <c r="BD94" i="5"/>
  <c r="BC94" i="5"/>
  <c r="BB94" i="5"/>
  <c r="BA94" i="5"/>
  <c r="AZ94" i="5"/>
  <c r="AY94" i="5"/>
  <c r="AO94" i="5"/>
  <c r="AX94" i="5" s="1"/>
  <c r="AN94" i="5"/>
  <c r="AW94" i="5" s="1"/>
  <c r="AM94" i="5"/>
  <c r="AV94" i="5" s="1"/>
  <c r="AL94" i="5"/>
  <c r="AU94" i="5" s="1"/>
  <c r="AK94" i="5"/>
  <c r="AT94" i="5" s="1"/>
  <c r="AJ94" i="5"/>
  <c r="AS94" i="5" s="1"/>
  <c r="AI94" i="5"/>
  <c r="AR94" i="5" s="1"/>
  <c r="AH94" i="5"/>
  <c r="AQ94" i="5" s="1"/>
  <c r="AG94" i="5"/>
  <c r="AP94" i="5" s="1"/>
  <c r="O94" i="5"/>
  <c r="F94" i="5"/>
  <c r="BG93" i="5"/>
  <c r="BF93" i="5"/>
  <c r="BE93" i="5"/>
  <c r="BD93" i="5"/>
  <c r="BC93" i="5"/>
  <c r="BB93" i="5"/>
  <c r="BA93" i="5"/>
  <c r="AZ93" i="5"/>
  <c r="AY93" i="5"/>
  <c r="AO93" i="5"/>
  <c r="AX93" i="5" s="1"/>
  <c r="AN93" i="5"/>
  <c r="AW93" i="5" s="1"/>
  <c r="AM93" i="5"/>
  <c r="AV93" i="5" s="1"/>
  <c r="AL93" i="5"/>
  <c r="AU93" i="5" s="1"/>
  <c r="AK93" i="5"/>
  <c r="AT93" i="5" s="1"/>
  <c r="AJ93" i="5"/>
  <c r="AS93" i="5" s="1"/>
  <c r="AI93" i="5"/>
  <c r="AR93" i="5" s="1"/>
  <c r="AH93" i="5"/>
  <c r="AQ93" i="5" s="1"/>
  <c r="AG93" i="5"/>
  <c r="AP93" i="5" s="1"/>
  <c r="O93" i="5"/>
  <c r="F93" i="5"/>
  <c r="BG92" i="5"/>
  <c r="BF92" i="5"/>
  <c r="BE92" i="5"/>
  <c r="BD92" i="5"/>
  <c r="BC92" i="5"/>
  <c r="BB92" i="5"/>
  <c r="BA92" i="5"/>
  <c r="AZ92" i="5"/>
  <c r="AY92" i="5"/>
  <c r="AO92" i="5"/>
  <c r="AX92" i="5" s="1"/>
  <c r="AN92" i="5"/>
  <c r="AW92" i="5" s="1"/>
  <c r="AM92" i="5"/>
  <c r="AV92" i="5" s="1"/>
  <c r="AL92" i="5"/>
  <c r="AU92" i="5" s="1"/>
  <c r="AK92" i="5"/>
  <c r="AT92" i="5" s="1"/>
  <c r="AJ92" i="5"/>
  <c r="AS92" i="5" s="1"/>
  <c r="AI92" i="5"/>
  <c r="AR92" i="5" s="1"/>
  <c r="AH92" i="5"/>
  <c r="AQ92" i="5" s="1"/>
  <c r="AG92" i="5"/>
  <c r="AP92" i="5" s="1"/>
  <c r="O92" i="5"/>
  <c r="F92" i="5"/>
  <c r="BG91" i="5"/>
  <c r="BF91" i="5"/>
  <c r="BE91" i="5"/>
  <c r="BD91" i="5"/>
  <c r="BC91" i="5"/>
  <c r="BB91" i="5"/>
  <c r="BA91" i="5"/>
  <c r="AZ91" i="5"/>
  <c r="AY91" i="5"/>
  <c r="AO91" i="5"/>
  <c r="AX91" i="5" s="1"/>
  <c r="AN91" i="5"/>
  <c r="AW91" i="5" s="1"/>
  <c r="AM91" i="5"/>
  <c r="AV91" i="5" s="1"/>
  <c r="AL91" i="5"/>
  <c r="AU91" i="5" s="1"/>
  <c r="AK91" i="5"/>
  <c r="AT91" i="5" s="1"/>
  <c r="AJ91" i="5"/>
  <c r="AS91" i="5" s="1"/>
  <c r="AI91" i="5"/>
  <c r="AR91" i="5" s="1"/>
  <c r="AH91" i="5"/>
  <c r="AQ91" i="5" s="1"/>
  <c r="AG91" i="5"/>
  <c r="AP91" i="5" s="1"/>
  <c r="O91" i="5"/>
  <c r="F91" i="5"/>
  <c r="BG90" i="5"/>
  <c r="BF90" i="5"/>
  <c r="BE90" i="5"/>
  <c r="BD90" i="5"/>
  <c r="BC90" i="5"/>
  <c r="BB90" i="5"/>
  <c r="BA90" i="5"/>
  <c r="AZ90" i="5"/>
  <c r="AY90" i="5"/>
  <c r="AO90" i="5"/>
  <c r="AX90" i="5" s="1"/>
  <c r="AN90" i="5"/>
  <c r="AW90" i="5" s="1"/>
  <c r="AM90" i="5"/>
  <c r="AV90" i="5" s="1"/>
  <c r="AL90" i="5"/>
  <c r="AU90" i="5" s="1"/>
  <c r="AK90" i="5"/>
  <c r="AT90" i="5" s="1"/>
  <c r="AJ90" i="5"/>
  <c r="AS90" i="5" s="1"/>
  <c r="AI90" i="5"/>
  <c r="AR90" i="5" s="1"/>
  <c r="AH90" i="5"/>
  <c r="AQ90" i="5" s="1"/>
  <c r="AG90" i="5"/>
  <c r="AP90" i="5" s="1"/>
  <c r="O90" i="5"/>
  <c r="F90" i="5"/>
  <c r="L90" i="5" s="1"/>
  <c r="BG89" i="5"/>
  <c r="BF89" i="5"/>
  <c r="BE89" i="5"/>
  <c r="BD89" i="5"/>
  <c r="BC89" i="5"/>
  <c r="BB89" i="5"/>
  <c r="BA89" i="5"/>
  <c r="AZ89" i="5"/>
  <c r="AY89" i="5"/>
  <c r="AO89" i="5"/>
  <c r="AX89" i="5" s="1"/>
  <c r="AN89" i="5"/>
  <c r="AW89" i="5" s="1"/>
  <c r="AM89" i="5"/>
  <c r="AV89" i="5" s="1"/>
  <c r="AL89" i="5"/>
  <c r="AU89" i="5" s="1"/>
  <c r="AK89" i="5"/>
  <c r="AT89" i="5" s="1"/>
  <c r="AJ89" i="5"/>
  <c r="AS89" i="5" s="1"/>
  <c r="AI89" i="5"/>
  <c r="AR89" i="5" s="1"/>
  <c r="AH89" i="5"/>
  <c r="AQ89" i="5" s="1"/>
  <c r="AG89" i="5"/>
  <c r="AP89" i="5" s="1"/>
  <c r="O89" i="5"/>
  <c r="L89" i="5"/>
  <c r="F89" i="5"/>
  <c r="N89" i="5" s="1"/>
  <c r="BG88" i="5"/>
  <c r="BF88" i="5"/>
  <c r="BE88" i="5"/>
  <c r="BD88" i="5"/>
  <c r="BC88" i="5"/>
  <c r="BB88" i="5"/>
  <c r="BA88" i="5"/>
  <c r="AZ88" i="5"/>
  <c r="AY88" i="5"/>
  <c r="AO88" i="5"/>
  <c r="AX88" i="5" s="1"/>
  <c r="AN88" i="5"/>
  <c r="AW88" i="5" s="1"/>
  <c r="AM88" i="5"/>
  <c r="AV88" i="5" s="1"/>
  <c r="AL88" i="5"/>
  <c r="AU88" i="5" s="1"/>
  <c r="AK88" i="5"/>
  <c r="AT88" i="5" s="1"/>
  <c r="AJ88" i="5"/>
  <c r="AS88" i="5" s="1"/>
  <c r="AI88" i="5"/>
  <c r="AR88" i="5" s="1"/>
  <c r="AH88" i="5"/>
  <c r="AQ88" i="5" s="1"/>
  <c r="AG88" i="5"/>
  <c r="AP88" i="5" s="1"/>
  <c r="O88" i="5"/>
  <c r="F88" i="5"/>
  <c r="BG87" i="5"/>
  <c r="BF87" i="5"/>
  <c r="BE87" i="5"/>
  <c r="BD87" i="5"/>
  <c r="BC87" i="5"/>
  <c r="BB87" i="5"/>
  <c r="BA87" i="5"/>
  <c r="AZ87" i="5"/>
  <c r="AY87" i="5"/>
  <c r="AO87" i="5"/>
  <c r="AX87" i="5" s="1"/>
  <c r="AN87" i="5"/>
  <c r="AW87" i="5" s="1"/>
  <c r="AM87" i="5"/>
  <c r="AV87" i="5" s="1"/>
  <c r="AL87" i="5"/>
  <c r="AU87" i="5" s="1"/>
  <c r="AK87" i="5"/>
  <c r="AT87" i="5" s="1"/>
  <c r="AJ87" i="5"/>
  <c r="AS87" i="5" s="1"/>
  <c r="AI87" i="5"/>
  <c r="AR87" i="5" s="1"/>
  <c r="AH87" i="5"/>
  <c r="AQ87" i="5" s="1"/>
  <c r="AG87" i="5"/>
  <c r="AP87" i="5" s="1"/>
  <c r="O87" i="5"/>
  <c r="F87" i="5"/>
  <c r="L87" i="5" s="1"/>
  <c r="BG86" i="5"/>
  <c r="BF86" i="5"/>
  <c r="BE86" i="5"/>
  <c r="BD86" i="5"/>
  <c r="BC86" i="5"/>
  <c r="BB86" i="5"/>
  <c r="BA86" i="5"/>
  <c r="AZ86" i="5"/>
  <c r="AY86" i="5"/>
  <c r="AO86" i="5"/>
  <c r="AX86" i="5" s="1"/>
  <c r="AN86" i="5"/>
  <c r="AW86" i="5" s="1"/>
  <c r="AM86" i="5"/>
  <c r="AV86" i="5" s="1"/>
  <c r="AL86" i="5"/>
  <c r="AU86" i="5" s="1"/>
  <c r="AK86" i="5"/>
  <c r="AT86" i="5" s="1"/>
  <c r="AJ86" i="5"/>
  <c r="AS86" i="5" s="1"/>
  <c r="AI86" i="5"/>
  <c r="AR86" i="5" s="1"/>
  <c r="AH86" i="5"/>
  <c r="AQ86" i="5" s="1"/>
  <c r="AG86" i="5"/>
  <c r="AP86" i="5" s="1"/>
  <c r="O86" i="5"/>
  <c r="F86" i="5"/>
  <c r="N86" i="5" s="1"/>
  <c r="BG85" i="5"/>
  <c r="BF85" i="5"/>
  <c r="BE85" i="5"/>
  <c r="BD85" i="5"/>
  <c r="BC85" i="5"/>
  <c r="BB85" i="5"/>
  <c r="BA85" i="5"/>
  <c r="AZ85" i="5"/>
  <c r="AY85" i="5"/>
  <c r="AO85" i="5"/>
  <c r="AX85" i="5" s="1"/>
  <c r="AN85" i="5"/>
  <c r="AW85" i="5" s="1"/>
  <c r="AM85" i="5"/>
  <c r="AV85" i="5" s="1"/>
  <c r="AL85" i="5"/>
  <c r="AU85" i="5" s="1"/>
  <c r="AK85" i="5"/>
  <c r="AT85" i="5" s="1"/>
  <c r="AJ85" i="5"/>
  <c r="AS85" i="5" s="1"/>
  <c r="AI85" i="5"/>
  <c r="AR85" i="5" s="1"/>
  <c r="AH85" i="5"/>
  <c r="AQ85" i="5" s="1"/>
  <c r="AG85" i="5"/>
  <c r="AP85" i="5" s="1"/>
  <c r="O85" i="5"/>
  <c r="F85" i="5"/>
  <c r="BG84" i="5"/>
  <c r="BF84" i="5"/>
  <c r="BE84" i="5"/>
  <c r="BD84" i="5"/>
  <c r="BC84" i="5"/>
  <c r="BB84" i="5"/>
  <c r="BA84" i="5"/>
  <c r="AZ84" i="5"/>
  <c r="AY84" i="5"/>
  <c r="AO84" i="5"/>
  <c r="AX84" i="5" s="1"/>
  <c r="AN84" i="5"/>
  <c r="AW84" i="5" s="1"/>
  <c r="AM84" i="5"/>
  <c r="AV84" i="5" s="1"/>
  <c r="AL84" i="5"/>
  <c r="AU84" i="5" s="1"/>
  <c r="AK84" i="5"/>
  <c r="AT84" i="5" s="1"/>
  <c r="AJ84" i="5"/>
  <c r="AS84" i="5" s="1"/>
  <c r="AI84" i="5"/>
  <c r="AR84" i="5" s="1"/>
  <c r="AH84" i="5"/>
  <c r="AQ84" i="5" s="1"/>
  <c r="AG84" i="5"/>
  <c r="AP84" i="5" s="1"/>
  <c r="O84" i="5"/>
  <c r="F84" i="5"/>
  <c r="L84" i="5" s="1"/>
  <c r="BG83" i="5"/>
  <c r="BF83" i="5"/>
  <c r="BE83" i="5"/>
  <c r="BD83" i="5"/>
  <c r="BC83" i="5"/>
  <c r="BB83" i="5"/>
  <c r="BA83" i="5"/>
  <c r="AZ83" i="5"/>
  <c r="AY83" i="5"/>
  <c r="AO83" i="5"/>
  <c r="AX83" i="5" s="1"/>
  <c r="AN83" i="5"/>
  <c r="AW83" i="5" s="1"/>
  <c r="AM83" i="5"/>
  <c r="AV83" i="5" s="1"/>
  <c r="AL83" i="5"/>
  <c r="AU83" i="5" s="1"/>
  <c r="AK83" i="5"/>
  <c r="AT83" i="5" s="1"/>
  <c r="AJ83" i="5"/>
  <c r="AS83" i="5" s="1"/>
  <c r="AI83" i="5"/>
  <c r="AR83" i="5" s="1"/>
  <c r="AH83" i="5"/>
  <c r="AQ83" i="5" s="1"/>
  <c r="AG83" i="5"/>
  <c r="AP83" i="5" s="1"/>
  <c r="O83" i="5"/>
  <c r="F83" i="5"/>
  <c r="BG82" i="5"/>
  <c r="BF82" i="5"/>
  <c r="BE82" i="5"/>
  <c r="BD82" i="5"/>
  <c r="BC82" i="5"/>
  <c r="BB82" i="5"/>
  <c r="BA82" i="5"/>
  <c r="AZ82" i="5"/>
  <c r="AY82" i="5"/>
  <c r="AO82" i="5"/>
  <c r="AX82" i="5" s="1"/>
  <c r="AN82" i="5"/>
  <c r="AW82" i="5" s="1"/>
  <c r="AM82" i="5"/>
  <c r="AV82" i="5" s="1"/>
  <c r="AL82" i="5"/>
  <c r="AU82" i="5" s="1"/>
  <c r="AK82" i="5"/>
  <c r="AT82" i="5" s="1"/>
  <c r="AJ82" i="5"/>
  <c r="AS82" i="5" s="1"/>
  <c r="AI82" i="5"/>
  <c r="AR82" i="5" s="1"/>
  <c r="AH82" i="5"/>
  <c r="AQ82" i="5" s="1"/>
  <c r="AG82" i="5"/>
  <c r="AP82" i="5" s="1"/>
  <c r="O82" i="5"/>
  <c r="F82" i="5"/>
  <c r="BG81" i="5"/>
  <c r="BF81" i="5"/>
  <c r="BE81" i="5"/>
  <c r="BD81" i="5"/>
  <c r="BC81" i="5"/>
  <c r="BB81" i="5"/>
  <c r="BA81" i="5"/>
  <c r="AZ81" i="5"/>
  <c r="AY81" i="5"/>
  <c r="AO81" i="5"/>
  <c r="AX81" i="5" s="1"/>
  <c r="AN81" i="5"/>
  <c r="AW81" i="5" s="1"/>
  <c r="AM81" i="5"/>
  <c r="AV81" i="5" s="1"/>
  <c r="AL81" i="5"/>
  <c r="AU81" i="5" s="1"/>
  <c r="AK81" i="5"/>
  <c r="AT81" i="5" s="1"/>
  <c r="AJ81" i="5"/>
  <c r="AS81" i="5" s="1"/>
  <c r="AI81" i="5"/>
  <c r="AR81" i="5" s="1"/>
  <c r="AH81" i="5"/>
  <c r="AQ81" i="5" s="1"/>
  <c r="AG81" i="5"/>
  <c r="AP81" i="5" s="1"/>
  <c r="O81" i="5"/>
  <c r="F81" i="5"/>
  <c r="N81" i="5" s="1"/>
  <c r="BG80" i="5"/>
  <c r="BF80" i="5"/>
  <c r="BE80" i="5"/>
  <c r="BD80" i="5"/>
  <c r="BC80" i="5"/>
  <c r="BB80" i="5"/>
  <c r="BA80" i="5"/>
  <c r="AZ80" i="5"/>
  <c r="AY80" i="5"/>
  <c r="AO80" i="5"/>
  <c r="AX80" i="5" s="1"/>
  <c r="AN80" i="5"/>
  <c r="AW80" i="5" s="1"/>
  <c r="AM80" i="5"/>
  <c r="AV80" i="5" s="1"/>
  <c r="AL80" i="5"/>
  <c r="AU80" i="5" s="1"/>
  <c r="AK80" i="5"/>
  <c r="AT80" i="5" s="1"/>
  <c r="AJ80" i="5"/>
  <c r="AS80" i="5" s="1"/>
  <c r="AI80" i="5"/>
  <c r="AR80" i="5" s="1"/>
  <c r="AH80" i="5"/>
  <c r="AQ80" i="5" s="1"/>
  <c r="AG80" i="5"/>
  <c r="AP80" i="5" s="1"/>
  <c r="O80" i="5"/>
  <c r="F80" i="5"/>
  <c r="BG79" i="5"/>
  <c r="BF79" i="5"/>
  <c r="BE79" i="5"/>
  <c r="BD79" i="5"/>
  <c r="BC79" i="5"/>
  <c r="BB79" i="5"/>
  <c r="BA79" i="5"/>
  <c r="AZ79" i="5"/>
  <c r="AY79" i="5"/>
  <c r="AO79" i="5"/>
  <c r="AX79" i="5" s="1"/>
  <c r="AN79" i="5"/>
  <c r="AW79" i="5" s="1"/>
  <c r="AM79" i="5"/>
  <c r="AV79" i="5" s="1"/>
  <c r="AL79" i="5"/>
  <c r="AU79" i="5" s="1"/>
  <c r="AK79" i="5"/>
  <c r="AT79" i="5" s="1"/>
  <c r="AJ79" i="5"/>
  <c r="AS79" i="5" s="1"/>
  <c r="AI79" i="5"/>
  <c r="AR79" i="5" s="1"/>
  <c r="AH79" i="5"/>
  <c r="AQ79" i="5" s="1"/>
  <c r="AG79" i="5"/>
  <c r="AP79" i="5" s="1"/>
  <c r="O79" i="5"/>
  <c r="F79" i="5"/>
  <c r="BG78" i="5"/>
  <c r="BF78" i="5"/>
  <c r="BE78" i="5"/>
  <c r="BD78" i="5"/>
  <c r="BC78" i="5"/>
  <c r="BB78" i="5"/>
  <c r="BA78" i="5"/>
  <c r="AZ78" i="5"/>
  <c r="AY78" i="5"/>
  <c r="AO78" i="5"/>
  <c r="AX78" i="5" s="1"/>
  <c r="AN78" i="5"/>
  <c r="AW78" i="5" s="1"/>
  <c r="AM78" i="5"/>
  <c r="AV78" i="5" s="1"/>
  <c r="AL78" i="5"/>
  <c r="AU78" i="5" s="1"/>
  <c r="AK78" i="5"/>
  <c r="AT78" i="5" s="1"/>
  <c r="AJ78" i="5"/>
  <c r="AS78" i="5" s="1"/>
  <c r="AI78" i="5"/>
  <c r="AR78" i="5" s="1"/>
  <c r="AH78" i="5"/>
  <c r="AQ78" i="5" s="1"/>
  <c r="AG78" i="5"/>
  <c r="AP78" i="5" s="1"/>
  <c r="O78" i="5"/>
  <c r="F78" i="5"/>
  <c r="N78" i="5" s="1"/>
  <c r="BG77" i="5"/>
  <c r="BF77" i="5"/>
  <c r="BE77" i="5"/>
  <c r="BD77" i="5"/>
  <c r="BC77" i="5"/>
  <c r="BB77" i="5"/>
  <c r="BA77" i="5"/>
  <c r="AZ77" i="5"/>
  <c r="AY77" i="5"/>
  <c r="AO77" i="5"/>
  <c r="AX77" i="5" s="1"/>
  <c r="AN77" i="5"/>
  <c r="AW77" i="5" s="1"/>
  <c r="AM77" i="5"/>
  <c r="AV77" i="5" s="1"/>
  <c r="AL77" i="5"/>
  <c r="AU77" i="5" s="1"/>
  <c r="AK77" i="5"/>
  <c r="AT77" i="5" s="1"/>
  <c r="AJ77" i="5"/>
  <c r="AS77" i="5" s="1"/>
  <c r="AI77" i="5"/>
  <c r="AR77" i="5" s="1"/>
  <c r="AH77" i="5"/>
  <c r="AQ77" i="5" s="1"/>
  <c r="AG77" i="5"/>
  <c r="AP77" i="5" s="1"/>
  <c r="O77" i="5"/>
  <c r="F77" i="5"/>
  <c r="L77" i="5" s="1"/>
  <c r="BG76" i="5"/>
  <c r="BF76" i="5"/>
  <c r="BE76" i="5"/>
  <c r="BD76" i="5"/>
  <c r="BC76" i="5"/>
  <c r="BB76" i="5"/>
  <c r="BA76" i="5"/>
  <c r="AZ76" i="5"/>
  <c r="AY76" i="5"/>
  <c r="AO76" i="5"/>
  <c r="AX76" i="5" s="1"/>
  <c r="AN76" i="5"/>
  <c r="AW76" i="5" s="1"/>
  <c r="AM76" i="5"/>
  <c r="AV76" i="5" s="1"/>
  <c r="AL76" i="5"/>
  <c r="AU76" i="5" s="1"/>
  <c r="AK76" i="5"/>
  <c r="AT76" i="5" s="1"/>
  <c r="AJ76" i="5"/>
  <c r="AS76" i="5" s="1"/>
  <c r="AI76" i="5"/>
  <c r="AR76" i="5" s="1"/>
  <c r="AH76" i="5"/>
  <c r="AQ76" i="5" s="1"/>
  <c r="AG76" i="5"/>
  <c r="AP76" i="5" s="1"/>
  <c r="O76" i="5"/>
  <c r="F76" i="5"/>
  <c r="BG75" i="5"/>
  <c r="BF75" i="5"/>
  <c r="BE75" i="5"/>
  <c r="BD75" i="5"/>
  <c r="BC75" i="5"/>
  <c r="BB75" i="5"/>
  <c r="BA75" i="5"/>
  <c r="AZ75" i="5"/>
  <c r="AY75" i="5"/>
  <c r="AO75" i="5"/>
  <c r="AX75" i="5" s="1"/>
  <c r="AN75" i="5"/>
  <c r="AW75" i="5" s="1"/>
  <c r="AM75" i="5"/>
  <c r="AV75" i="5" s="1"/>
  <c r="AL75" i="5"/>
  <c r="AU75" i="5" s="1"/>
  <c r="AK75" i="5"/>
  <c r="AT75" i="5" s="1"/>
  <c r="AJ75" i="5"/>
  <c r="AS75" i="5" s="1"/>
  <c r="AI75" i="5"/>
  <c r="AR75" i="5" s="1"/>
  <c r="AH75" i="5"/>
  <c r="AQ75" i="5" s="1"/>
  <c r="AG75" i="5"/>
  <c r="AP75" i="5" s="1"/>
  <c r="O75" i="5"/>
  <c r="F75" i="5"/>
  <c r="N75" i="5" s="1"/>
  <c r="BG74" i="5"/>
  <c r="BF74" i="5"/>
  <c r="BE74" i="5"/>
  <c r="BD74" i="5"/>
  <c r="BC74" i="5"/>
  <c r="BB74" i="5"/>
  <c r="BA74" i="5"/>
  <c r="AZ74" i="5"/>
  <c r="AY74" i="5"/>
  <c r="AO74" i="5"/>
  <c r="AX74" i="5" s="1"/>
  <c r="AN74" i="5"/>
  <c r="AW74" i="5" s="1"/>
  <c r="AM74" i="5"/>
  <c r="AV74" i="5" s="1"/>
  <c r="AL74" i="5"/>
  <c r="AU74" i="5" s="1"/>
  <c r="AK74" i="5"/>
  <c r="AT74" i="5" s="1"/>
  <c r="AJ74" i="5"/>
  <c r="AS74" i="5" s="1"/>
  <c r="AI74" i="5"/>
  <c r="AR74" i="5" s="1"/>
  <c r="AH74" i="5"/>
  <c r="AQ74" i="5" s="1"/>
  <c r="AG74" i="5"/>
  <c r="AP74" i="5" s="1"/>
  <c r="O74" i="5"/>
  <c r="F74" i="5"/>
  <c r="N74" i="5" s="1"/>
  <c r="BG73" i="5"/>
  <c r="BF73" i="5"/>
  <c r="BE73" i="5"/>
  <c r="BD73" i="5"/>
  <c r="BC73" i="5"/>
  <c r="BB73" i="5"/>
  <c r="BA73" i="5"/>
  <c r="AZ73" i="5"/>
  <c r="AY73" i="5"/>
  <c r="AO73" i="5"/>
  <c r="AX73" i="5" s="1"/>
  <c r="AN73" i="5"/>
  <c r="AW73" i="5" s="1"/>
  <c r="AM73" i="5"/>
  <c r="AV73" i="5" s="1"/>
  <c r="AL73" i="5"/>
  <c r="AU73" i="5" s="1"/>
  <c r="AK73" i="5"/>
  <c r="AT73" i="5" s="1"/>
  <c r="AJ73" i="5"/>
  <c r="AS73" i="5" s="1"/>
  <c r="AI73" i="5"/>
  <c r="AR73" i="5" s="1"/>
  <c r="AH73" i="5"/>
  <c r="AQ73" i="5" s="1"/>
  <c r="AG73" i="5"/>
  <c r="AP73" i="5" s="1"/>
  <c r="O73" i="5"/>
  <c r="F73" i="5"/>
  <c r="BG72" i="5"/>
  <c r="BF72" i="5"/>
  <c r="BE72" i="5"/>
  <c r="BD72" i="5"/>
  <c r="BC72" i="5"/>
  <c r="BB72" i="5"/>
  <c r="BA72" i="5"/>
  <c r="AZ72" i="5"/>
  <c r="AY72" i="5"/>
  <c r="AO72" i="5"/>
  <c r="AX72" i="5" s="1"/>
  <c r="AN72" i="5"/>
  <c r="AW72" i="5" s="1"/>
  <c r="AM72" i="5"/>
  <c r="AV72" i="5" s="1"/>
  <c r="AL72" i="5"/>
  <c r="AU72" i="5" s="1"/>
  <c r="AK72" i="5"/>
  <c r="AT72" i="5" s="1"/>
  <c r="AJ72" i="5"/>
  <c r="AS72" i="5" s="1"/>
  <c r="AI72" i="5"/>
  <c r="AR72" i="5" s="1"/>
  <c r="AH72" i="5"/>
  <c r="AQ72" i="5" s="1"/>
  <c r="AG72" i="5"/>
  <c r="AP72" i="5" s="1"/>
  <c r="O72" i="5"/>
  <c r="F72" i="5"/>
  <c r="L72" i="5" s="1"/>
  <c r="P72" i="5" s="1"/>
  <c r="K73" i="5" s="1"/>
  <c r="BG71" i="5"/>
  <c r="BF71" i="5"/>
  <c r="BE71" i="5"/>
  <c r="BD71" i="5"/>
  <c r="BC71" i="5"/>
  <c r="BB71" i="5"/>
  <c r="BA71" i="5"/>
  <c r="AZ71" i="5"/>
  <c r="AY71" i="5"/>
  <c r="AO71" i="5"/>
  <c r="AX71" i="5" s="1"/>
  <c r="AN71" i="5"/>
  <c r="AW71" i="5" s="1"/>
  <c r="AM71" i="5"/>
  <c r="AV71" i="5" s="1"/>
  <c r="AL71" i="5"/>
  <c r="AU71" i="5" s="1"/>
  <c r="AK71" i="5"/>
  <c r="AT71" i="5" s="1"/>
  <c r="AJ71" i="5"/>
  <c r="AS71" i="5" s="1"/>
  <c r="AI71" i="5"/>
  <c r="AR71" i="5" s="1"/>
  <c r="AH71" i="5"/>
  <c r="AQ71" i="5" s="1"/>
  <c r="AG71" i="5"/>
  <c r="AP71" i="5" s="1"/>
  <c r="O71" i="5"/>
  <c r="F71" i="5"/>
  <c r="N71" i="5" s="1"/>
  <c r="BG70" i="5"/>
  <c r="BF70" i="5"/>
  <c r="BE70" i="5"/>
  <c r="BD70" i="5"/>
  <c r="BC70" i="5"/>
  <c r="BB70" i="5"/>
  <c r="BA70" i="5"/>
  <c r="AZ70" i="5"/>
  <c r="AY70" i="5"/>
  <c r="AO70" i="5"/>
  <c r="AX70" i="5" s="1"/>
  <c r="AN70" i="5"/>
  <c r="AW70" i="5" s="1"/>
  <c r="AM70" i="5"/>
  <c r="AV70" i="5" s="1"/>
  <c r="AL70" i="5"/>
  <c r="AU70" i="5" s="1"/>
  <c r="AK70" i="5"/>
  <c r="AT70" i="5" s="1"/>
  <c r="AJ70" i="5"/>
  <c r="AS70" i="5" s="1"/>
  <c r="AI70" i="5"/>
  <c r="AR70" i="5" s="1"/>
  <c r="AH70" i="5"/>
  <c r="AQ70" i="5" s="1"/>
  <c r="AG70" i="5"/>
  <c r="AP70" i="5" s="1"/>
  <c r="O70" i="5"/>
  <c r="F70" i="5"/>
  <c r="G70" i="5" s="1"/>
  <c r="M70" i="5" s="1"/>
  <c r="BG69" i="5"/>
  <c r="BF69" i="5"/>
  <c r="BE69" i="5"/>
  <c r="BD69" i="5"/>
  <c r="BC69" i="5"/>
  <c r="BB69" i="5"/>
  <c r="BA69" i="5"/>
  <c r="AZ69" i="5"/>
  <c r="AY69" i="5"/>
  <c r="AO69" i="5"/>
  <c r="AX69" i="5" s="1"/>
  <c r="AN69" i="5"/>
  <c r="AW69" i="5" s="1"/>
  <c r="AM69" i="5"/>
  <c r="AV69" i="5" s="1"/>
  <c r="AL69" i="5"/>
  <c r="AU69" i="5" s="1"/>
  <c r="AK69" i="5"/>
  <c r="AT69" i="5" s="1"/>
  <c r="AJ69" i="5"/>
  <c r="AS69" i="5" s="1"/>
  <c r="AI69" i="5"/>
  <c r="AR69" i="5" s="1"/>
  <c r="AH69" i="5"/>
  <c r="AQ69" i="5" s="1"/>
  <c r="AG69" i="5"/>
  <c r="AP69" i="5" s="1"/>
  <c r="O69" i="5"/>
  <c r="F69" i="5"/>
  <c r="L69" i="5" s="1"/>
  <c r="BG68" i="5"/>
  <c r="BF68" i="5"/>
  <c r="BE68" i="5"/>
  <c r="BD68" i="5"/>
  <c r="BC68" i="5"/>
  <c r="BB68" i="5"/>
  <c r="BA68" i="5"/>
  <c r="AZ68" i="5"/>
  <c r="AY68" i="5"/>
  <c r="AO68" i="5"/>
  <c r="AX68" i="5" s="1"/>
  <c r="AN68" i="5"/>
  <c r="AW68" i="5" s="1"/>
  <c r="AM68" i="5"/>
  <c r="AV68" i="5" s="1"/>
  <c r="AL68" i="5"/>
  <c r="AU68" i="5" s="1"/>
  <c r="AK68" i="5"/>
  <c r="AT68" i="5" s="1"/>
  <c r="AJ68" i="5"/>
  <c r="AS68" i="5" s="1"/>
  <c r="AI68" i="5"/>
  <c r="AR68" i="5" s="1"/>
  <c r="AH68" i="5"/>
  <c r="AQ68" i="5" s="1"/>
  <c r="AG68" i="5"/>
  <c r="AP68" i="5" s="1"/>
  <c r="O68" i="5"/>
  <c r="F68" i="5"/>
  <c r="BG67" i="5"/>
  <c r="BF67" i="5"/>
  <c r="BE67" i="5"/>
  <c r="BD67" i="5"/>
  <c r="BC67" i="5"/>
  <c r="BB67" i="5"/>
  <c r="BA67" i="5"/>
  <c r="AZ67" i="5"/>
  <c r="AY67" i="5"/>
  <c r="AO67" i="5"/>
  <c r="AX67" i="5" s="1"/>
  <c r="AN67" i="5"/>
  <c r="AW67" i="5" s="1"/>
  <c r="AM67" i="5"/>
  <c r="AV67" i="5" s="1"/>
  <c r="AL67" i="5"/>
  <c r="AU67" i="5" s="1"/>
  <c r="AK67" i="5"/>
  <c r="AT67" i="5" s="1"/>
  <c r="AJ67" i="5"/>
  <c r="AS67" i="5" s="1"/>
  <c r="AI67" i="5"/>
  <c r="AR67" i="5" s="1"/>
  <c r="AH67" i="5"/>
  <c r="AQ67" i="5" s="1"/>
  <c r="AG67" i="5"/>
  <c r="AP67" i="5" s="1"/>
  <c r="O67" i="5"/>
  <c r="F67" i="5"/>
  <c r="N67" i="5" s="1"/>
  <c r="BG66" i="5"/>
  <c r="BF66" i="5"/>
  <c r="BE66" i="5"/>
  <c r="BD66" i="5"/>
  <c r="BC66" i="5"/>
  <c r="BB66" i="5"/>
  <c r="BA66" i="5"/>
  <c r="AZ66" i="5"/>
  <c r="AY66" i="5"/>
  <c r="AO66" i="5"/>
  <c r="AX66" i="5" s="1"/>
  <c r="AN66" i="5"/>
  <c r="AW66" i="5" s="1"/>
  <c r="AM66" i="5"/>
  <c r="AV66" i="5" s="1"/>
  <c r="AL66" i="5"/>
  <c r="AU66" i="5" s="1"/>
  <c r="AK66" i="5"/>
  <c r="AT66" i="5" s="1"/>
  <c r="AJ66" i="5"/>
  <c r="AS66" i="5" s="1"/>
  <c r="AI66" i="5"/>
  <c r="AR66" i="5" s="1"/>
  <c r="AH66" i="5"/>
  <c r="AQ66" i="5" s="1"/>
  <c r="AG66" i="5"/>
  <c r="AP66" i="5" s="1"/>
  <c r="O66" i="5"/>
  <c r="F66" i="5"/>
  <c r="L66" i="5" s="1"/>
  <c r="BG65" i="5"/>
  <c r="BF65" i="5"/>
  <c r="BE65" i="5"/>
  <c r="BD65" i="5"/>
  <c r="BC65" i="5"/>
  <c r="BB65" i="5"/>
  <c r="BA65" i="5"/>
  <c r="AZ65" i="5"/>
  <c r="AY65" i="5"/>
  <c r="AO65" i="5"/>
  <c r="AX65" i="5" s="1"/>
  <c r="AN65" i="5"/>
  <c r="AW65" i="5" s="1"/>
  <c r="AM65" i="5"/>
  <c r="AV65" i="5" s="1"/>
  <c r="AL65" i="5"/>
  <c r="AU65" i="5" s="1"/>
  <c r="AK65" i="5"/>
  <c r="AT65" i="5" s="1"/>
  <c r="AJ65" i="5"/>
  <c r="AS65" i="5" s="1"/>
  <c r="AI65" i="5"/>
  <c r="AR65" i="5" s="1"/>
  <c r="AH65" i="5"/>
  <c r="AQ65" i="5" s="1"/>
  <c r="AG65" i="5"/>
  <c r="AP65" i="5" s="1"/>
  <c r="O65" i="5"/>
  <c r="F65" i="5"/>
  <c r="BG64" i="5"/>
  <c r="BF64" i="5"/>
  <c r="BE64" i="5"/>
  <c r="BD64" i="5"/>
  <c r="BC64" i="5"/>
  <c r="BB64" i="5"/>
  <c r="BA64" i="5"/>
  <c r="AZ64" i="5"/>
  <c r="AY64" i="5"/>
  <c r="AO64" i="5"/>
  <c r="AX64" i="5" s="1"/>
  <c r="AN64" i="5"/>
  <c r="AW64" i="5" s="1"/>
  <c r="AM64" i="5"/>
  <c r="AV64" i="5" s="1"/>
  <c r="AL64" i="5"/>
  <c r="AU64" i="5" s="1"/>
  <c r="AK64" i="5"/>
  <c r="AT64" i="5" s="1"/>
  <c r="AJ64" i="5"/>
  <c r="AS64" i="5" s="1"/>
  <c r="AI64" i="5"/>
  <c r="AR64" i="5" s="1"/>
  <c r="AH64" i="5"/>
  <c r="AQ64" i="5" s="1"/>
  <c r="AG64" i="5"/>
  <c r="AP64" i="5" s="1"/>
  <c r="O64" i="5"/>
  <c r="F64" i="5"/>
  <c r="BG63" i="5"/>
  <c r="BF63" i="5"/>
  <c r="BE63" i="5"/>
  <c r="BD63" i="5"/>
  <c r="BC63" i="5"/>
  <c r="BB63" i="5"/>
  <c r="BA63" i="5"/>
  <c r="AZ63" i="5"/>
  <c r="AY63" i="5"/>
  <c r="AO63" i="5"/>
  <c r="AX63" i="5" s="1"/>
  <c r="AN63" i="5"/>
  <c r="AW63" i="5" s="1"/>
  <c r="AM63" i="5"/>
  <c r="AV63" i="5" s="1"/>
  <c r="AL63" i="5"/>
  <c r="AU63" i="5" s="1"/>
  <c r="AK63" i="5"/>
  <c r="AT63" i="5" s="1"/>
  <c r="AJ63" i="5"/>
  <c r="AS63" i="5" s="1"/>
  <c r="AI63" i="5"/>
  <c r="AR63" i="5" s="1"/>
  <c r="AH63" i="5"/>
  <c r="AQ63" i="5" s="1"/>
  <c r="AG63" i="5"/>
  <c r="AP63" i="5" s="1"/>
  <c r="O63" i="5"/>
  <c r="F63" i="5"/>
  <c r="L63" i="5" s="1"/>
  <c r="BG62" i="5"/>
  <c r="BF62" i="5"/>
  <c r="BE62" i="5"/>
  <c r="BD62" i="5"/>
  <c r="BC62" i="5"/>
  <c r="BB62" i="5"/>
  <c r="BA62" i="5"/>
  <c r="AZ62" i="5"/>
  <c r="AY62" i="5"/>
  <c r="AO62" i="5"/>
  <c r="AX62" i="5" s="1"/>
  <c r="AN62" i="5"/>
  <c r="AW62" i="5" s="1"/>
  <c r="AM62" i="5"/>
  <c r="AV62" i="5" s="1"/>
  <c r="AL62" i="5"/>
  <c r="AU62" i="5" s="1"/>
  <c r="AK62" i="5"/>
  <c r="AT62" i="5" s="1"/>
  <c r="AJ62" i="5"/>
  <c r="AS62" i="5" s="1"/>
  <c r="AI62" i="5"/>
  <c r="AR62" i="5" s="1"/>
  <c r="AH62" i="5"/>
  <c r="AQ62" i="5" s="1"/>
  <c r="AG62" i="5"/>
  <c r="AP62" i="5" s="1"/>
  <c r="O62" i="5"/>
  <c r="F62" i="5"/>
  <c r="BG61" i="5"/>
  <c r="BF61" i="5"/>
  <c r="BE61" i="5"/>
  <c r="BD61" i="5"/>
  <c r="BC61" i="5"/>
  <c r="BB61" i="5"/>
  <c r="BA61" i="5"/>
  <c r="AZ61" i="5"/>
  <c r="AY61" i="5"/>
  <c r="AO61" i="5"/>
  <c r="AX61" i="5" s="1"/>
  <c r="AN61" i="5"/>
  <c r="AW61" i="5" s="1"/>
  <c r="AM61" i="5"/>
  <c r="AV61" i="5" s="1"/>
  <c r="AL61" i="5"/>
  <c r="AU61" i="5" s="1"/>
  <c r="AK61" i="5"/>
  <c r="AT61" i="5" s="1"/>
  <c r="AJ61" i="5"/>
  <c r="AS61" i="5" s="1"/>
  <c r="AI61" i="5"/>
  <c r="AR61" i="5" s="1"/>
  <c r="AH61" i="5"/>
  <c r="AQ61" i="5" s="1"/>
  <c r="AG61" i="5"/>
  <c r="AP61" i="5" s="1"/>
  <c r="O61" i="5"/>
  <c r="F61" i="5"/>
  <c r="BG60" i="5"/>
  <c r="BF60" i="5"/>
  <c r="BE60" i="5"/>
  <c r="BD60" i="5"/>
  <c r="BC60" i="5"/>
  <c r="BB60" i="5"/>
  <c r="BA60" i="5"/>
  <c r="AZ60" i="5"/>
  <c r="AY60" i="5"/>
  <c r="AO60" i="5"/>
  <c r="AX60" i="5" s="1"/>
  <c r="AN60" i="5"/>
  <c r="AW60" i="5" s="1"/>
  <c r="AM60" i="5"/>
  <c r="AV60" i="5" s="1"/>
  <c r="AL60" i="5"/>
  <c r="AU60" i="5" s="1"/>
  <c r="AK60" i="5"/>
  <c r="AT60" i="5" s="1"/>
  <c r="AJ60" i="5"/>
  <c r="AS60" i="5" s="1"/>
  <c r="AI60" i="5"/>
  <c r="AR60" i="5" s="1"/>
  <c r="AH60" i="5"/>
  <c r="AQ60" i="5" s="1"/>
  <c r="AG60" i="5"/>
  <c r="AP60" i="5" s="1"/>
  <c r="O60" i="5"/>
  <c r="F60" i="5"/>
  <c r="N60" i="5" s="1"/>
  <c r="BG59" i="5"/>
  <c r="BF59" i="5"/>
  <c r="BE59" i="5"/>
  <c r="BD59" i="5"/>
  <c r="BC59" i="5"/>
  <c r="BB59" i="5"/>
  <c r="BA59" i="5"/>
  <c r="AZ59" i="5"/>
  <c r="AY59" i="5"/>
  <c r="AO59" i="5"/>
  <c r="AX59" i="5" s="1"/>
  <c r="AN59" i="5"/>
  <c r="AW59" i="5" s="1"/>
  <c r="AM59" i="5"/>
  <c r="AV59" i="5" s="1"/>
  <c r="AL59" i="5"/>
  <c r="AU59" i="5" s="1"/>
  <c r="AK59" i="5"/>
  <c r="AT59" i="5" s="1"/>
  <c r="AJ59" i="5"/>
  <c r="AS59" i="5" s="1"/>
  <c r="AI59" i="5"/>
  <c r="AR59" i="5" s="1"/>
  <c r="AH59" i="5"/>
  <c r="AQ59" i="5" s="1"/>
  <c r="AG59" i="5"/>
  <c r="AP59" i="5" s="1"/>
  <c r="O59" i="5"/>
  <c r="F59" i="5"/>
  <c r="BG58" i="5"/>
  <c r="BF58" i="5"/>
  <c r="BE58" i="5"/>
  <c r="BD58" i="5"/>
  <c r="BC58" i="5"/>
  <c r="BB58" i="5"/>
  <c r="BA58" i="5"/>
  <c r="AZ58" i="5"/>
  <c r="AY58" i="5"/>
  <c r="AO58" i="5"/>
  <c r="AX58" i="5" s="1"/>
  <c r="AN58" i="5"/>
  <c r="AW58" i="5" s="1"/>
  <c r="AM58" i="5"/>
  <c r="AV58" i="5" s="1"/>
  <c r="AL58" i="5"/>
  <c r="AU58" i="5" s="1"/>
  <c r="AK58" i="5"/>
  <c r="AT58" i="5" s="1"/>
  <c r="AJ58" i="5"/>
  <c r="AS58" i="5" s="1"/>
  <c r="AI58" i="5"/>
  <c r="AR58" i="5" s="1"/>
  <c r="AH58" i="5"/>
  <c r="AQ58" i="5" s="1"/>
  <c r="AG58" i="5"/>
  <c r="AP58" i="5" s="1"/>
  <c r="O58" i="5"/>
  <c r="F58" i="5"/>
  <c r="BG57" i="5"/>
  <c r="BF57" i="5"/>
  <c r="BE57" i="5"/>
  <c r="BD57" i="5"/>
  <c r="BC57" i="5"/>
  <c r="BB57" i="5"/>
  <c r="BA57" i="5"/>
  <c r="AZ57" i="5"/>
  <c r="AY57" i="5"/>
  <c r="AO57" i="5"/>
  <c r="AX57" i="5" s="1"/>
  <c r="AN57" i="5"/>
  <c r="AW57" i="5" s="1"/>
  <c r="AM57" i="5"/>
  <c r="AV57" i="5" s="1"/>
  <c r="AL57" i="5"/>
  <c r="AU57" i="5" s="1"/>
  <c r="AK57" i="5"/>
  <c r="AT57" i="5" s="1"/>
  <c r="AJ57" i="5"/>
  <c r="AS57" i="5" s="1"/>
  <c r="AI57" i="5"/>
  <c r="AR57" i="5" s="1"/>
  <c r="AH57" i="5"/>
  <c r="AQ57" i="5" s="1"/>
  <c r="AG57" i="5"/>
  <c r="AP57" i="5" s="1"/>
  <c r="O57" i="5"/>
  <c r="F57" i="5"/>
  <c r="BG56" i="5"/>
  <c r="BF56" i="5"/>
  <c r="BE56" i="5"/>
  <c r="BD56" i="5"/>
  <c r="BC56" i="5"/>
  <c r="BB56" i="5"/>
  <c r="BA56" i="5"/>
  <c r="AZ56" i="5"/>
  <c r="AY56" i="5"/>
  <c r="AO56" i="5"/>
  <c r="AX56" i="5" s="1"/>
  <c r="AN56" i="5"/>
  <c r="AW56" i="5" s="1"/>
  <c r="AM56" i="5"/>
  <c r="AV56" i="5" s="1"/>
  <c r="AL56" i="5"/>
  <c r="AU56" i="5" s="1"/>
  <c r="AK56" i="5"/>
  <c r="AT56" i="5" s="1"/>
  <c r="AJ56" i="5"/>
  <c r="AS56" i="5" s="1"/>
  <c r="AI56" i="5"/>
  <c r="AR56" i="5" s="1"/>
  <c r="AH56" i="5"/>
  <c r="AQ56" i="5" s="1"/>
  <c r="AG56" i="5"/>
  <c r="AP56" i="5" s="1"/>
  <c r="O56" i="5"/>
  <c r="F56" i="5"/>
  <c r="BG55" i="5"/>
  <c r="BF55" i="5"/>
  <c r="BE55" i="5"/>
  <c r="BD55" i="5"/>
  <c r="BC55" i="5"/>
  <c r="BB55" i="5"/>
  <c r="BA55" i="5"/>
  <c r="AZ55" i="5"/>
  <c r="AY55" i="5"/>
  <c r="AO55" i="5"/>
  <c r="AX55" i="5" s="1"/>
  <c r="AN55" i="5"/>
  <c r="AW55" i="5" s="1"/>
  <c r="AM55" i="5"/>
  <c r="AV55" i="5" s="1"/>
  <c r="AL55" i="5"/>
  <c r="AU55" i="5" s="1"/>
  <c r="AK55" i="5"/>
  <c r="AT55" i="5" s="1"/>
  <c r="AJ55" i="5"/>
  <c r="AS55" i="5" s="1"/>
  <c r="AI55" i="5"/>
  <c r="AR55" i="5" s="1"/>
  <c r="AH55" i="5"/>
  <c r="AQ55" i="5" s="1"/>
  <c r="AG55" i="5"/>
  <c r="AP55" i="5" s="1"/>
  <c r="O55" i="5"/>
  <c r="F55" i="5"/>
  <c r="L55" i="5" s="1"/>
  <c r="BG54" i="5"/>
  <c r="BF54" i="5"/>
  <c r="BE54" i="5"/>
  <c r="BD54" i="5"/>
  <c r="BC54" i="5"/>
  <c r="BB54" i="5"/>
  <c r="BA54" i="5"/>
  <c r="AZ54" i="5"/>
  <c r="AY54" i="5"/>
  <c r="AO54" i="5"/>
  <c r="AX54" i="5" s="1"/>
  <c r="AN54" i="5"/>
  <c r="AW54" i="5" s="1"/>
  <c r="AM54" i="5"/>
  <c r="AV54" i="5" s="1"/>
  <c r="AL54" i="5"/>
  <c r="AU54" i="5" s="1"/>
  <c r="AK54" i="5"/>
  <c r="AT54" i="5" s="1"/>
  <c r="AJ54" i="5"/>
  <c r="AS54" i="5" s="1"/>
  <c r="AI54" i="5"/>
  <c r="AR54" i="5" s="1"/>
  <c r="AH54" i="5"/>
  <c r="AQ54" i="5" s="1"/>
  <c r="AG54" i="5"/>
  <c r="AP54" i="5" s="1"/>
  <c r="O54" i="5"/>
  <c r="F54" i="5"/>
  <c r="BG53" i="5"/>
  <c r="BF53" i="5"/>
  <c r="BE53" i="5"/>
  <c r="BD53" i="5"/>
  <c r="BC53" i="5"/>
  <c r="BB53" i="5"/>
  <c r="BA53" i="5"/>
  <c r="AZ53" i="5"/>
  <c r="AY53" i="5"/>
  <c r="AO53" i="5"/>
  <c r="AX53" i="5" s="1"/>
  <c r="AN53" i="5"/>
  <c r="AW53" i="5" s="1"/>
  <c r="AM53" i="5"/>
  <c r="AV53" i="5" s="1"/>
  <c r="AL53" i="5"/>
  <c r="AU53" i="5" s="1"/>
  <c r="AK53" i="5"/>
  <c r="AT53" i="5" s="1"/>
  <c r="AJ53" i="5"/>
  <c r="AS53" i="5" s="1"/>
  <c r="AI53" i="5"/>
  <c r="AR53" i="5" s="1"/>
  <c r="AH53" i="5"/>
  <c r="AQ53" i="5" s="1"/>
  <c r="AG53" i="5"/>
  <c r="AP53" i="5" s="1"/>
  <c r="O53" i="5"/>
  <c r="F53" i="5"/>
  <c r="G53" i="5" s="1"/>
  <c r="M53" i="5" s="1"/>
  <c r="BG52" i="5"/>
  <c r="BF52" i="5"/>
  <c r="BE52" i="5"/>
  <c r="BD52" i="5"/>
  <c r="BC52" i="5"/>
  <c r="BB52" i="5"/>
  <c r="BA52" i="5"/>
  <c r="AZ52" i="5"/>
  <c r="AY52" i="5"/>
  <c r="AO52" i="5"/>
  <c r="AX52" i="5" s="1"/>
  <c r="AN52" i="5"/>
  <c r="AW52" i="5" s="1"/>
  <c r="AM52" i="5"/>
  <c r="AV52" i="5" s="1"/>
  <c r="AL52" i="5"/>
  <c r="AU52" i="5" s="1"/>
  <c r="AK52" i="5"/>
  <c r="AT52" i="5" s="1"/>
  <c r="AJ52" i="5"/>
  <c r="AS52" i="5" s="1"/>
  <c r="AI52" i="5"/>
  <c r="AR52" i="5" s="1"/>
  <c r="AH52" i="5"/>
  <c r="AQ52" i="5" s="1"/>
  <c r="AG52" i="5"/>
  <c r="AP52" i="5" s="1"/>
  <c r="O52" i="5"/>
  <c r="F52" i="5"/>
  <c r="L52" i="5" s="1"/>
  <c r="BG51" i="5"/>
  <c r="BF51" i="5"/>
  <c r="BE51" i="5"/>
  <c r="BD51" i="5"/>
  <c r="BC51" i="5"/>
  <c r="BB51" i="5"/>
  <c r="BA51" i="5"/>
  <c r="AZ51" i="5"/>
  <c r="AY51" i="5"/>
  <c r="AO51" i="5"/>
  <c r="AX51" i="5" s="1"/>
  <c r="AN51" i="5"/>
  <c r="AW51" i="5" s="1"/>
  <c r="AM51" i="5"/>
  <c r="AV51" i="5" s="1"/>
  <c r="AL51" i="5"/>
  <c r="AU51" i="5" s="1"/>
  <c r="AK51" i="5"/>
  <c r="AT51" i="5" s="1"/>
  <c r="AJ51" i="5"/>
  <c r="AS51" i="5" s="1"/>
  <c r="AI51" i="5"/>
  <c r="AR51" i="5" s="1"/>
  <c r="AH51" i="5"/>
  <c r="AQ51" i="5" s="1"/>
  <c r="AG51" i="5"/>
  <c r="AP51" i="5" s="1"/>
  <c r="O51" i="5"/>
  <c r="F51" i="5"/>
  <c r="BG50" i="5"/>
  <c r="BF50" i="5"/>
  <c r="BE50" i="5"/>
  <c r="BD50" i="5"/>
  <c r="BC50" i="5"/>
  <c r="BB50" i="5"/>
  <c r="BA50" i="5"/>
  <c r="AZ50" i="5"/>
  <c r="AY50" i="5"/>
  <c r="AO50" i="5"/>
  <c r="AX50" i="5" s="1"/>
  <c r="AN50" i="5"/>
  <c r="AW50" i="5" s="1"/>
  <c r="AM50" i="5"/>
  <c r="AV50" i="5" s="1"/>
  <c r="AL50" i="5"/>
  <c r="AU50" i="5" s="1"/>
  <c r="AK50" i="5"/>
  <c r="AT50" i="5" s="1"/>
  <c r="AJ50" i="5"/>
  <c r="AS50" i="5" s="1"/>
  <c r="AI50" i="5"/>
  <c r="AR50" i="5" s="1"/>
  <c r="AH50" i="5"/>
  <c r="AQ50" i="5" s="1"/>
  <c r="AG50" i="5"/>
  <c r="AP50" i="5" s="1"/>
  <c r="O50" i="5"/>
  <c r="F50" i="5"/>
  <c r="N50" i="5" s="1"/>
  <c r="BG49" i="5"/>
  <c r="BF49" i="5"/>
  <c r="BE49" i="5"/>
  <c r="BD49" i="5"/>
  <c r="BC49" i="5"/>
  <c r="BB49" i="5"/>
  <c r="BA49" i="5"/>
  <c r="AZ49" i="5"/>
  <c r="AY49" i="5"/>
  <c r="AO49" i="5"/>
  <c r="AX49" i="5" s="1"/>
  <c r="AN49" i="5"/>
  <c r="AW49" i="5" s="1"/>
  <c r="AM49" i="5"/>
  <c r="AV49" i="5" s="1"/>
  <c r="AL49" i="5"/>
  <c r="AU49" i="5" s="1"/>
  <c r="AK49" i="5"/>
  <c r="AT49" i="5" s="1"/>
  <c r="AJ49" i="5"/>
  <c r="AS49" i="5" s="1"/>
  <c r="AI49" i="5"/>
  <c r="AR49" i="5" s="1"/>
  <c r="AH49" i="5"/>
  <c r="AQ49" i="5" s="1"/>
  <c r="AG49" i="5"/>
  <c r="AP49" i="5" s="1"/>
  <c r="O49" i="5"/>
  <c r="F49" i="5"/>
  <c r="G49" i="5" s="1"/>
  <c r="M49" i="5" s="1"/>
  <c r="BG48" i="5"/>
  <c r="BF48" i="5"/>
  <c r="BE48" i="5"/>
  <c r="BD48" i="5"/>
  <c r="BC48" i="5"/>
  <c r="BB48" i="5"/>
  <c r="BA48" i="5"/>
  <c r="AZ48" i="5"/>
  <c r="AY48" i="5"/>
  <c r="AO48" i="5"/>
  <c r="AX48" i="5" s="1"/>
  <c r="AN48" i="5"/>
  <c r="AW48" i="5" s="1"/>
  <c r="AM48" i="5"/>
  <c r="AV48" i="5" s="1"/>
  <c r="AL48" i="5"/>
  <c r="AU48" i="5" s="1"/>
  <c r="AK48" i="5"/>
  <c r="AT48" i="5" s="1"/>
  <c r="AJ48" i="5"/>
  <c r="AS48" i="5" s="1"/>
  <c r="AI48" i="5"/>
  <c r="AR48" i="5" s="1"/>
  <c r="AH48" i="5"/>
  <c r="AQ48" i="5" s="1"/>
  <c r="AG48" i="5"/>
  <c r="AP48" i="5" s="1"/>
  <c r="O48" i="5"/>
  <c r="F48" i="5"/>
  <c r="BG47" i="5"/>
  <c r="BF47" i="5"/>
  <c r="BE47" i="5"/>
  <c r="BD47" i="5"/>
  <c r="BC47" i="5"/>
  <c r="BB47" i="5"/>
  <c r="BA47" i="5"/>
  <c r="AZ47" i="5"/>
  <c r="AY47" i="5"/>
  <c r="AO47" i="5"/>
  <c r="AX47" i="5" s="1"/>
  <c r="AN47" i="5"/>
  <c r="AW47" i="5" s="1"/>
  <c r="AM47" i="5"/>
  <c r="AV47" i="5" s="1"/>
  <c r="AL47" i="5"/>
  <c r="AU47" i="5" s="1"/>
  <c r="AK47" i="5"/>
  <c r="AT47" i="5" s="1"/>
  <c r="AJ47" i="5"/>
  <c r="AS47" i="5" s="1"/>
  <c r="AI47" i="5"/>
  <c r="AR47" i="5" s="1"/>
  <c r="AH47" i="5"/>
  <c r="AQ47" i="5" s="1"/>
  <c r="AG47" i="5"/>
  <c r="AP47" i="5" s="1"/>
  <c r="O47" i="5"/>
  <c r="F47" i="5"/>
  <c r="L47" i="5" s="1"/>
  <c r="BG46" i="5"/>
  <c r="BF46" i="5"/>
  <c r="BE46" i="5"/>
  <c r="BD46" i="5"/>
  <c r="BC46" i="5"/>
  <c r="BB46" i="5"/>
  <c r="BA46" i="5"/>
  <c r="AZ46" i="5"/>
  <c r="AY46" i="5"/>
  <c r="AO46" i="5"/>
  <c r="AX46" i="5" s="1"/>
  <c r="AN46" i="5"/>
  <c r="AW46" i="5" s="1"/>
  <c r="AM46" i="5"/>
  <c r="AV46" i="5" s="1"/>
  <c r="AL46" i="5"/>
  <c r="AU46" i="5" s="1"/>
  <c r="AK46" i="5"/>
  <c r="AT46" i="5" s="1"/>
  <c r="AJ46" i="5"/>
  <c r="AS46" i="5" s="1"/>
  <c r="AI46" i="5"/>
  <c r="AR46" i="5" s="1"/>
  <c r="AH46" i="5"/>
  <c r="AQ46" i="5" s="1"/>
  <c r="AG46" i="5"/>
  <c r="AP46" i="5" s="1"/>
  <c r="O46" i="5"/>
  <c r="F46" i="5"/>
  <c r="BG45" i="5"/>
  <c r="BF45" i="5"/>
  <c r="BE45" i="5"/>
  <c r="BD45" i="5"/>
  <c r="BC45" i="5"/>
  <c r="BB45" i="5"/>
  <c r="BA45" i="5"/>
  <c r="AZ45" i="5"/>
  <c r="AY45" i="5"/>
  <c r="AO45" i="5"/>
  <c r="AX45" i="5" s="1"/>
  <c r="AN45" i="5"/>
  <c r="AW45" i="5" s="1"/>
  <c r="AM45" i="5"/>
  <c r="AV45" i="5" s="1"/>
  <c r="AL45" i="5"/>
  <c r="AU45" i="5" s="1"/>
  <c r="AK45" i="5"/>
  <c r="AT45" i="5" s="1"/>
  <c r="AJ45" i="5"/>
  <c r="AS45" i="5" s="1"/>
  <c r="AI45" i="5"/>
  <c r="AR45" i="5" s="1"/>
  <c r="AH45" i="5"/>
  <c r="AQ45" i="5" s="1"/>
  <c r="AG45" i="5"/>
  <c r="AP45" i="5" s="1"/>
  <c r="O45" i="5"/>
  <c r="F45" i="5"/>
  <c r="L45" i="5" s="1"/>
  <c r="BG44" i="5"/>
  <c r="BF44" i="5"/>
  <c r="BE44" i="5"/>
  <c r="BD44" i="5"/>
  <c r="BC44" i="5"/>
  <c r="BB44" i="5"/>
  <c r="BA44" i="5"/>
  <c r="AZ44" i="5"/>
  <c r="AY44" i="5"/>
  <c r="AO44" i="5"/>
  <c r="AX44" i="5" s="1"/>
  <c r="AN44" i="5"/>
  <c r="AW44" i="5" s="1"/>
  <c r="AM44" i="5"/>
  <c r="AV44" i="5" s="1"/>
  <c r="AL44" i="5"/>
  <c r="AU44" i="5" s="1"/>
  <c r="AK44" i="5"/>
  <c r="AT44" i="5" s="1"/>
  <c r="AJ44" i="5"/>
  <c r="AS44" i="5" s="1"/>
  <c r="AI44" i="5"/>
  <c r="AR44" i="5" s="1"/>
  <c r="AH44" i="5"/>
  <c r="AQ44" i="5" s="1"/>
  <c r="AG44" i="5"/>
  <c r="AP44" i="5" s="1"/>
  <c r="O44" i="5"/>
  <c r="F44" i="5"/>
  <c r="N44" i="5" s="1"/>
  <c r="BG43" i="5"/>
  <c r="BF43" i="5"/>
  <c r="BE43" i="5"/>
  <c r="BD43" i="5"/>
  <c r="BC43" i="5"/>
  <c r="BB43" i="5"/>
  <c r="BA43" i="5"/>
  <c r="AZ43" i="5"/>
  <c r="AY43" i="5"/>
  <c r="AO43" i="5"/>
  <c r="AX43" i="5" s="1"/>
  <c r="AN43" i="5"/>
  <c r="AW43" i="5" s="1"/>
  <c r="AM43" i="5"/>
  <c r="AV43" i="5" s="1"/>
  <c r="AL43" i="5"/>
  <c r="AU43" i="5" s="1"/>
  <c r="AK43" i="5"/>
  <c r="AT43" i="5" s="1"/>
  <c r="AJ43" i="5"/>
  <c r="AS43" i="5" s="1"/>
  <c r="AI43" i="5"/>
  <c r="AR43" i="5" s="1"/>
  <c r="AH43" i="5"/>
  <c r="AQ43" i="5" s="1"/>
  <c r="AG43" i="5"/>
  <c r="AP43" i="5" s="1"/>
  <c r="O43" i="5"/>
  <c r="F43" i="5"/>
  <c r="BG42" i="5"/>
  <c r="BF42" i="5"/>
  <c r="BE42" i="5"/>
  <c r="BD42" i="5"/>
  <c r="BC42" i="5"/>
  <c r="BB42" i="5"/>
  <c r="BA42" i="5"/>
  <c r="AZ42" i="5"/>
  <c r="AY42" i="5"/>
  <c r="AO42" i="5"/>
  <c r="AX42" i="5" s="1"/>
  <c r="AN42" i="5"/>
  <c r="AW42" i="5" s="1"/>
  <c r="AM42" i="5"/>
  <c r="AV42" i="5" s="1"/>
  <c r="AL42" i="5"/>
  <c r="AU42" i="5" s="1"/>
  <c r="AK42" i="5"/>
  <c r="AT42" i="5" s="1"/>
  <c r="AJ42" i="5"/>
  <c r="AS42" i="5" s="1"/>
  <c r="AI42" i="5"/>
  <c r="AR42" i="5" s="1"/>
  <c r="AH42" i="5"/>
  <c r="AQ42" i="5" s="1"/>
  <c r="AG42" i="5"/>
  <c r="AP42" i="5" s="1"/>
  <c r="O42" i="5"/>
  <c r="F42" i="5"/>
  <c r="N42" i="5" s="1"/>
  <c r="BG41" i="5"/>
  <c r="BF41" i="5"/>
  <c r="BE41" i="5"/>
  <c r="BD41" i="5"/>
  <c r="BC41" i="5"/>
  <c r="BB41" i="5"/>
  <c r="BA41" i="5"/>
  <c r="AZ41" i="5"/>
  <c r="AY41" i="5"/>
  <c r="AO41" i="5"/>
  <c r="AX41" i="5" s="1"/>
  <c r="AN41" i="5"/>
  <c r="AW41" i="5" s="1"/>
  <c r="AM41" i="5"/>
  <c r="AV41" i="5" s="1"/>
  <c r="AL41" i="5"/>
  <c r="AU41" i="5" s="1"/>
  <c r="AK41" i="5"/>
  <c r="AT41" i="5" s="1"/>
  <c r="AJ41" i="5"/>
  <c r="AS41" i="5" s="1"/>
  <c r="AI41" i="5"/>
  <c r="AR41" i="5" s="1"/>
  <c r="AH41" i="5"/>
  <c r="AQ41" i="5" s="1"/>
  <c r="AG41" i="5"/>
  <c r="AP41" i="5" s="1"/>
  <c r="O41" i="5"/>
  <c r="F41" i="5"/>
  <c r="L41" i="5" s="1"/>
  <c r="BG40" i="5"/>
  <c r="BF40" i="5"/>
  <c r="BE40" i="5"/>
  <c r="BD40" i="5"/>
  <c r="BC40" i="5"/>
  <c r="BB40" i="5"/>
  <c r="BA40" i="5"/>
  <c r="AZ40" i="5"/>
  <c r="AY40" i="5"/>
  <c r="AO40" i="5"/>
  <c r="AX40" i="5" s="1"/>
  <c r="AN40" i="5"/>
  <c r="AW40" i="5" s="1"/>
  <c r="AM40" i="5"/>
  <c r="AV40" i="5" s="1"/>
  <c r="AL40" i="5"/>
  <c r="AU40" i="5" s="1"/>
  <c r="AK40" i="5"/>
  <c r="AT40" i="5" s="1"/>
  <c r="AJ40" i="5"/>
  <c r="AS40" i="5" s="1"/>
  <c r="AI40" i="5"/>
  <c r="AR40" i="5" s="1"/>
  <c r="AH40" i="5"/>
  <c r="AQ40" i="5" s="1"/>
  <c r="AG40" i="5"/>
  <c r="AP40" i="5" s="1"/>
  <c r="O40" i="5"/>
  <c r="F40" i="5"/>
  <c r="L40" i="5" s="1"/>
  <c r="P40" i="5" s="1"/>
  <c r="K41" i="5" s="1"/>
  <c r="BG39" i="5"/>
  <c r="BF39" i="5"/>
  <c r="BE39" i="5"/>
  <c r="BD39" i="5"/>
  <c r="BC39" i="5"/>
  <c r="BB39" i="5"/>
  <c r="BA39" i="5"/>
  <c r="AZ39" i="5"/>
  <c r="AY39" i="5"/>
  <c r="AO39" i="5"/>
  <c r="AX39" i="5" s="1"/>
  <c r="AN39" i="5"/>
  <c r="AW39" i="5" s="1"/>
  <c r="AM39" i="5"/>
  <c r="AV39" i="5" s="1"/>
  <c r="AL39" i="5"/>
  <c r="AU39" i="5" s="1"/>
  <c r="AK39" i="5"/>
  <c r="AT39" i="5" s="1"/>
  <c r="AJ39" i="5"/>
  <c r="AS39" i="5" s="1"/>
  <c r="AI39" i="5"/>
  <c r="AR39" i="5" s="1"/>
  <c r="AH39" i="5"/>
  <c r="AQ39" i="5" s="1"/>
  <c r="AG39" i="5"/>
  <c r="AP39" i="5" s="1"/>
  <c r="O39" i="5"/>
  <c r="F39" i="5"/>
  <c r="BG38" i="5"/>
  <c r="BF38" i="5"/>
  <c r="BE38" i="5"/>
  <c r="BD38" i="5"/>
  <c r="BC38" i="5"/>
  <c r="BB38" i="5"/>
  <c r="BA38" i="5"/>
  <c r="AZ38" i="5"/>
  <c r="AY38" i="5"/>
  <c r="AO38" i="5"/>
  <c r="AX38" i="5" s="1"/>
  <c r="AN38" i="5"/>
  <c r="AW38" i="5" s="1"/>
  <c r="AM38" i="5"/>
  <c r="AV38" i="5" s="1"/>
  <c r="AL38" i="5"/>
  <c r="AU38" i="5" s="1"/>
  <c r="AK38" i="5"/>
  <c r="AT38" i="5" s="1"/>
  <c r="AJ38" i="5"/>
  <c r="AS38" i="5" s="1"/>
  <c r="AI38" i="5"/>
  <c r="AR38" i="5" s="1"/>
  <c r="AH38" i="5"/>
  <c r="AQ38" i="5" s="1"/>
  <c r="AG38" i="5"/>
  <c r="AP38" i="5" s="1"/>
  <c r="O38" i="5"/>
  <c r="F38" i="5"/>
  <c r="L38" i="5" s="1"/>
  <c r="BG37" i="5"/>
  <c r="BF37" i="5"/>
  <c r="BE37" i="5"/>
  <c r="BD37" i="5"/>
  <c r="BC37" i="5"/>
  <c r="BB37" i="5"/>
  <c r="BA37" i="5"/>
  <c r="AZ37" i="5"/>
  <c r="AY37" i="5"/>
  <c r="AO37" i="5"/>
  <c r="AX37" i="5" s="1"/>
  <c r="AN37" i="5"/>
  <c r="AW37" i="5" s="1"/>
  <c r="AM37" i="5"/>
  <c r="AV37" i="5" s="1"/>
  <c r="AL37" i="5"/>
  <c r="AU37" i="5" s="1"/>
  <c r="AK37" i="5"/>
  <c r="AT37" i="5" s="1"/>
  <c r="AJ37" i="5"/>
  <c r="AS37" i="5" s="1"/>
  <c r="AI37" i="5"/>
  <c r="AR37" i="5" s="1"/>
  <c r="AH37" i="5"/>
  <c r="AQ37" i="5" s="1"/>
  <c r="AG37" i="5"/>
  <c r="AP37" i="5" s="1"/>
  <c r="O37" i="5"/>
  <c r="F37" i="5"/>
  <c r="N37" i="5" s="1"/>
  <c r="BG36" i="5"/>
  <c r="BF36" i="5"/>
  <c r="BE36" i="5"/>
  <c r="BD36" i="5"/>
  <c r="BC36" i="5"/>
  <c r="BB36" i="5"/>
  <c r="BA36" i="5"/>
  <c r="AZ36" i="5"/>
  <c r="AY36" i="5"/>
  <c r="AO36" i="5"/>
  <c r="AX36" i="5" s="1"/>
  <c r="AN36" i="5"/>
  <c r="AW36" i="5" s="1"/>
  <c r="AM36" i="5"/>
  <c r="AV36" i="5" s="1"/>
  <c r="AL36" i="5"/>
  <c r="AU36" i="5" s="1"/>
  <c r="AK36" i="5"/>
  <c r="AT36" i="5" s="1"/>
  <c r="AJ36" i="5"/>
  <c r="AS36" i="5" s="1"/>
  <c r="AI36" i="5"/>
  <c r="AR36" i="5" s="1"/>
  <c r="AH36" i="5"/>
  <c r="AQ36" i="5" s="1"/>
  <c r="AG36" i="5"/>
  <c r="AP36" i="5" s="1"/>
  <c r="O36" i="5"/>
  <c r="F36" i="5"/>
  <c r="BG35" i="5"/>
  <c r="BF35" i="5"/>
  <c r="BE35" i="5"/>
  <c r="BD35" i="5"/>
  <c r="BC35" i="5"/>
  <c r="BB35" i="5"/>
  <c r="BA35" i="5"/>
  <c r="AZ35" i="5"/>
  <c r="AY35" i="5"/>
  <c r="AO35" i="5"/>
  <c r="AX35" i="5" s="1"/>
  <c r="AN35" i="5"/>
  <c r="AW35" i="5" s="1"/>
  <c r="AM35" i="5"/>
  <c r="AV35" i="5" s="1"/>
  <c r="AL35" i="5"/>
  <c r="AU35" i="5" s="1"/>
  <c r="AK35" i="5"/>
  <c r="AT35" i="5" s="1"/>
  <c r="AJ35" i="5"/>
  <c r="AS35" i="5" s="1"/>
  <c r="AI35" i="5"/>
  <c r="AR35" i="5" s="1"/>
  <c r="AH35" i="5"/>
  <c r="AQ35" i="5" s="1"/>
  <c r="AG35" i="5"/>
  <c r="AP35" i="5" s="1"/>
  <c r="O35" i="5"/>
  <c r="F35" i="5"/>
  <c r="BG34" i="5"/>
  <c r="BF34" i="5"/>
  <c r="BE34" i="5"/>
  <c r="BD34" i="5"/>
  <c r="BC34" i="5"/>
  <c r="BB34" i="5"/>
  <c r="BA34" i="5"/>
  <c r="AZ34" i="5"/>
  <c r="AY34" i="5"/>
  <c r="AO34" i="5"/>
  <c r="AX34" i="5" s="1"/>
  <c r="AN34" i="5"/>
  <c r="AW34" i="5" s="1"/>
  <c r="AM34" i="5"/>
  <c r="AV34" i="5" s="1"/>
  <c r="AL34" i="5"/>
  <c r="AU34" i="5" s="1"/>
  <c r="AK34" i="5"/>
  <c r="AT34" i="5" s="1"/>
  <c r="AJ34" i="5"/>
  <c r="AS34" i="5" s="1"/>
  <c r="AI34" i="5"/>
  <c r="AR34" i="5" s="1"/>
  <c r="AH34" i="5"/>
  <c r="AQ34" i="5" s="1"/>
  <c r="AG34" i="5"/>
  <c r="AP34" i="5" s="1"/>
  <c r="O34" i="5"/>
  <c r="F34" i="5"/>
  <c r="BG33" i="5"/>
  <c r="BF33" i="5"/>
  <c r="BE33" i="5"/>
  <c r="BD33" i="5"/>
  <c r="BC33" i="5"/>
  <c r="BB33" i="5"/>
  <c r="BA33" i="5"/>
  <c r="AZ33" i="5"/>
  <c r="AY33" i="5"/>
  <c r="AO33" i="5"/>
  <c r="AX33" i="5" s="1"/>
  <c r="AN33" i="5"/>
  <c r="AW33" i="5" s="1"/>
  <c r="AM33" i="5"/>
  <c r="AV33" i="5" s="1"/>
  <c r="AL33" i="5"/>
  <c r="AU33" i="5" s="1"/>
  <c r="AK33" i="5"/>
  <c r="AT33" i="5" s="1"/>
  <c r="AJ33" i="5"/>
  <c r="AS33" i="5" s="1"/>
  <c r="AI33" i="5"/>
  <c r="AR33" i="5" s="1"/>
  <c r="AH33" i="5"/>
  <c r="AQ33" i="5" s="1"/>
  <c r="AG33" i="5"/>
  <c r="AP33" i="5" s="1"/>
  <c r="O33" i="5"/>
  <c r="F33" i="5"/>
  <c r="N33" i="5" s="1"/>
  <c r="BG32" i="5"/>
  <c r="BF32" i="5"/>
  <c r="BE32" i="5"/>
  <c r="BD32" i="5"/>
  <c r="BC32" i="5"/>
  <c r="BB32" i="5"/>
  <c r="BA32" i="5"/>
  <c r="AZ32" i="5"/>
  <c r="AY32" i="5"/>
  <c r="AO32" i="5"/>
  <c r="AX32" i="5" s="1"/>
  <c r="AN32" i="5"/>
  <c r="AW32" i="5" s="1"/>
  <c r="AM32" i="5"/>
  <c r="AV32" i="5" s="1"/>
  <c r="AL32" i="5"/>
  <c r="AU32" i="5" s="1"/>
  <c r="AK32" i="5"/>
  <c r="AT32" i="5" s="1"/>
  <c r="AJ32" i="5"/>
  <c r="AS32" i="5" s="1"/>
  <c r="AI32" i="5"/>
  <c r="AR32" i="5" s="1"/>
  <c r="AH32" i="5"/>
  <c r="AQ32" i="5" s="1"/>
  <c r="AG32" i="5"/>
  <c r="AP32" i="5" s="1"/>
  <c r="O32" i="5"/>
  <c r="F32" i="5"/>
  <c r="L32" i="5" s="1"/>
  <c r="P32" i="5" s="1"/>
  <c r="K33" i="5" s="1"/>
  <c r="BG31" i="5"/>
  <c r="BF31" i="5"/>
  <c r="BE31" i="5"/>
  <c r="BD31" i="5"/>
  <c r="BC31" i="5"/>
  <c r="BB31" i="5"/>
  <c r="BA31" i="5"/>
  <c r="AZ31" i="5"/>
  <c r="AY31" i="5"/>
  <c r="AO31" i="5"/>
  <c r="AX31" i="5" s="1"/>
  <c r="AN31" i="5"/>
  <c r="AW31" i="5" s="1"/>
  <c r="AM31" i="5"/>
  <c r="AV31" i="5" s="1"/>
  <c r="AL31" i="5"/>
  <c r="AU31" i="5" s="1"/>
  <c r="AK31" i="5"/>
  <c r="AT31" i="5" s="1"/>
  <c r="AJ31" i="5"/>
  <c r="AS31" i="5" s="1"/>
  <c r="AI31" i="5"/>
  <c r="AR31" i="5" s="1"/>
  <c r="AH31" i="5"/>
  <c r="AQ31" i="5" s="1"/>
  <c r="AG31" i="5"/>
  <c r="AP31" i="5" s="1"/>
  <c r="O31" i="5"/>
  <c r="F31" i="5"/>
  <c r="L31" i="5" s="1"/>
  <c r="BG30" i="5"/>
  <c r="BF30" i="5"/>
  <c r="BE30" i="5"/>
  <c r="BD30" i="5"/>
  <c r="BC30" i="5"/>
  <c r="BB30" i="5"/>
  <c r="BA30" i="5"/>
  <c r="AZ30" i="5"/>
  <c r="AY30" i="5"/>
  <c r="AO30" i="5"/>
  <c r="AX30" i="5" s="1"/>
  <c r="AN30" i="5"/>
  <c r="AW30" i="5" s="1"/>
  <c r="AM30" i="5"/>
  <c r="AV30" i="5" s="1"/>
  <c r="AL30" i="5"/>
  <c r="AU30" i="5" s="1"/>
  <c r="AK30" i="5"/>
  <c r="AT30" i="5" s="1"/>
  <c r="AJ30" i="5"/>
  <c r="AS30" i="5" s="1"/>
  <c r="AI30" i="5"/>
  <c r="AR30" i="5" s="1"/>
  <c r="AH30" i="5"/>
  <c r="AQ30" i="5" s="1"/>
  <c r="AG30" i="5"/>
  <c r="AP30" i="5" s="1"/>
  <c r="O30" i="5"/>
  <c r="F30" i="5"/>
  <c r="L30" i="5" s="1"/>
  <c r="BG29" i="5"/>
  <c r="BF29" i="5"/>
  <c r="BE29" i="5"/>
  <c r="BD29" i="5"/>
  <c r="BC29" i="5"/>
  <c r="BB29" i="5"/>
  <c r="BA29" i="5"/>
  <c r="AZ29" i="5"/>
  <c r="AY29" i="5"/>
  <c r="AO29" i="5"/>
  <c r="AX29" i="5" s="1"/>
  <c r="AN29" i="5"/>
  <c r="AW29" i="5" s="1"/>
  <c r="AM29" i="5"/>
  <c r="AV29" i="5" s="1"/>
  <c r="AL29" i="5"/>
  <c r="AU29" i="5" s="1"/>
  <c r="AK29" i="5"/>
  <c r="AT29" i="5" s="1"/>
  <c r="AJ29" i="5"/>
  <c r="AS29" i="5" s="1"/>
  <c r="AI29" i="5"/>
  <c r="AR29" i="5" s="1"/>
  <c r="AH29" i="5"/>
  <c r="AQ29" i="5" s="1"/>
  <c r="AG29" i="5"/>
  <c r="AP29" i="5" s="1"/>
  <c r="O29" i="5"/>
  <c r="F29" i="5"/>
  <c r="BG28" i="5"/>
  <c r="BF28" i="5"/>
  <c r="BE28" i="5"/>
  <c r="BD28" i="5"/>
  <c r="BC28" i="5"/>
  <c r="BB28" i="5"/>
  <c r="BA28" i="5"/>
  <c r="AZ28" i="5"/>
  <c r="AY28" i="5"/>
  <c r="AO28" i="5"/>
  <c r="AX28" i="5" s="1"/>
  <c r="AN28" i="5"/>
  <c r="AW28" i="5" s="1"/>
  <c r="AM28" i="5"/>
  <c r="AV28" i="5" s="1"/>
  <c r="AL28" i="5"/>
  <c r="AU28" i="5" s="1"/>
  <c r="AK28" i="5"/>
  <c r="AT28" i="5" s="1"/>
  <c r="AJ28" i="5"/>
  <c r="AS28" i="5" s="1"/>
  <c r="AI28" i="5"/>
  <c r="AR28" i="5" s="1"/>
  <c r="AH28" i="5"/>
  <c r="AQ28" i="5" s="1"/>
  <c r="AG28" i="5"/>
  <c r="AP28" i="5" s="1"/>
  <c r="O28" i="5"/>
  <c r="F28" i="5"/>
  <c r="L28" i="5" s="1"/>
  <c r="BG27" i="5"/>
  <c r="BF27" i="5"/>
  <c r="BE27" i="5"/>
  <c r="BD27" i="5"/>
  <c r="BC27" i="5"/>
  <c r="BB27" i="5"/>
  <c r="BA27" i="5"/>
  <c r="AZ27" i="5"/>
  <c r="AY27" i="5"/>
  <c r="AO27" i="5"/>
  <c r="AX27" i="5" s="1"/>
  <c r="AN27" i="5"/>
  <c r="AW27" i="5" s="1"/>
  <c r="AM27" i="5"/>
  <c r="AV27" i="5" s="1"/>
  <c r="AL27" i="5"/>
  <c r="AU27" i="5" s="1"/>
  <c r="AK27" i="5"/>
  <c r="AT27" i="5" s="1"/>
  <c r="AJ27" i="5"/>
  <c r="AS27" i="5" s="1"/>
  <c r="AI27" i="5"/>
  <c r="AR27" i="5" s="1"/>
  <c r="AH27" i="5"/>
  <c r="AQ27" i="5" s="1"/>
  <c r="AG27" i="5"/>
  <c r="AP27" i="5" s="1"/>
  <c r="O27" i="5"/>
  <c r="F27" i="5"/>
  <c r="L27" i="5" s="1"/>
  <c r="BG26" i="5"/>
  <c r="BF26" i="5"/>
  <c r="BE26" i="5"/>
  <c r="BD26" i="5"/>
  <c r="BC26" i="5"/>
  <c r="BB26" i="5"/>
  <c r="BA26" i="5"/>
  <c r="AZ26" i="5"/>
  <c r="AY26" i="5"/>
  <c r="AO26" i="5"/>
  <c r="AX26" i="5" s="1"/>
  <c r="AN26" i="5"/>
  <c r="AW26" i="5" s="1"/>
  <c r="AM26" i="5"/>
  <c r="AV26" i="5" s="1"/>
  <c r="AL26" i="5"/>
  <c r="AU26" i="5" s="1"/>
  <c r="AK26" i="5"/>
  <c r="AT26" i="5" s="1"/>
  <c r="AJ26" i="5"/>
  <c r="AS26" i="5" s="1"/>
  <c r="AI26" i="5"/>
  <c r="AR26" i="5" s="1"/>
  <c r="AH26" i="5"/>
  <c r="AQ26" i="5" s="1"/>
  <c r="AG26" i="5"/>
  <c r="AP26" i="5" s="1"/>
  <c r="O26" i="5"/>
  <c r="F26" i="5"/>
  <c r="L26" i="5" s="1"/>
  <c r="BG25" i="5"/>
  <c r="BF25" i="5"/>
  <c r="BE25" i="5"/>
  <c r="BD25" i="5"/>
  <c r="BC25" i="5"/>
  <c r="BB25" i="5"/>
  <c r="BA25" i="5"/>
  <c r="AZ25" i="5"/>
  <c r="AY25" i="5"/>
  <c r="AO25" i="5"/>
  <c r="AX25" i="5" s="1"/>
  <c r="AN25" i="5"/>
  <c r="AW25" i="5" s="1"/>
  <c r="AM25" i="5"/>
  <c r="AV25" i="5" s="1"/>
  <c r="AL25" i="5"/>
  <c r="AU25" i="5" s="1"/>
  <c r="AK25" i="5"/>
  <c r="AT25" i="5" s="1"/>
  <c r="AJ25" i="5"/>
  <c r="AS25" i="5" s="1"/>
  <c r="AI25" i="5"/>
  <c r="AR25" i="5" s="1"/>
  <c r="AH25" i="5"/>
  <c r="AQ25" i="5" s="1"/>
  <c r="AG25" i="5"/>
  <c r="AP25" i="5" s="1"/>
  <c r="O25" i="5"/>
  <c r="F25" i="5"/>
  <c r="BG24" i="5"/>
  <c r="BF24" i="5"/>
  <c r="BE24" i="5"/>
  <c r="BD24" i="5"/>
  <c r="BC24" i="5"/>
  <c r="BB24" i="5"/>
  <c r="BA24" i="5"/>
  <c r="AZ24" i="5"/>
  <c r="AY24" i="5"/>
  <c r="AO24" i="5"/>
  <c r="AX24" i="5" s="1"/>
  <c r="AN24" i="5"/>
  <c r="AW24" i="5" s="1"/>
  <c r="AM24" i="5"/>
  <c r="AV24" i="5" s="1"/>
  <c r="AL24" i="5"/>
  <c r="AU24" i="5" s="1"/>
  <c r="AK24" i="5"/>
  <c r="AT24" i="5" s="1"/>
  <c r="AJ24" i="5"/>
  <c r="AS24" i="5" s="1"/>
  <c r="AI24" i="5"/>
  <c r="AR24" i="5" s="1"/>
  <c r="AH24" i="5"/>
  <c r="AQ24" i="5" s="1"/>
  <c r="AG24" i="5"/>
  <c r="AP24" i="5" s="1"/>
  <c r="O24" i="5"/>
  <c r="F24" i="5"/>
  <c r="L24" i="5" s="1"/>
  <c r="P24" i="5" s="1"/>
  <c r="K25" i="5" s="1"/>
  <c r="BG23" i="5"/>
  <c r="BF23" i="5"/>
  <c r="BE23" i="5"/>
  <c r="BD23" i="5"/>
  <c r="BC23" i="5"/>
  <c r="BB23" i="5"/>
  <c r="BA23" i="5"/>
  <c r="AZ23" i="5"/>
  <c r="AY23" i="5"/>
  <c r="AO23" i="5"/>
  <c r="AX23" i="5" s="1"/>
  <c r="AN23" i="5"/>
  <c r="AW23" i="5" s="1"/>
  <c r="AM23" i="5"/>
  <c r="AV23" i="5" s="1"/>
  <c r="AL23" i="5"/>
  <c r="AU23" i="5" s="1"/>
  <c r="AK23" i="5"/>
  <c r="AT23" i="5" s="1"/>
  <c r="AJ23" i="5"/>
  <c r="AS23" i="5" s="1"/>
  <c r="AI23" i="5"/>
  <c r="AR23" i="5" s="1"/>
  <c r="AH23" i="5"/>
  <c r="AQ23" i="5" s="1"/>
  <c r="AG23" i="5"/>
  <c r="AP23" i="5" s="1"/>
  <c r="O23" i="5"/>
  <c r="F23" i="5"/>
  <c r="BG22" i="5"/>
  <c r="BF22" i="5"/>
  <c r="BE22" i="5"/>
  <c r="BD22" i="5"/>
  <c r="BC22" i="5"/>
  <c r="BB22" i="5"/>
  <c r="BA22" i="5"/>
  <c r="AZ22" i="5"/>
  <c r="AY22" i="5"/>
  <c r="AO22" i="5"/>
  <c r="AX22" i="5" s="1"/>
  <c r="AN22" i="5"/>
  <c r="AW22" i="5" s="1"/>
  <c r="AM22" i="5"/>
  <c r="AV22" i="5" s="1"/>
  <c r="AL22" i="5"/>
  <c r="AU22" i="5" s="1"/>
  <c r="AK22" i="5"/>
  <c r="AT22" i="5" s="1"/>
  <c r="AJ22" i="5"/>
  <c r="AS22" i="5" s="1"/>
  <c r="AI22" i="5"/>
  <c r="AR22" i="5" s="1"/>
  <c r="AH22" i="5"/>
  <c r="AQ22" i="5" s="1"/>
  <c r="AG22" i="5"/>
  <c r="AP22" i="5" s="1"/>
  <c r="O22" i="5"/>
  <c r="F22" i="5"/>
  <c r="BG21" i="5"/>
  <c r="BF21" i="5"/>
  <c r="BE21" i="5"/>
  <c r="BD21" i="5"/>
  <c r="BC21" i="5"/>
  <c r="BB21" i="5"/>
  <c r="BA21" i="5"/>
  <c r="AZ21" i="5"/>
  <c r="AY21" i="5"/>
  <c r="AO21" i="5"/>
  <c r="AX21" i="5" s="1"/>
  <c r="AN21" i="5"/>
  <c r="AW21" i="5" s="1"/>
  <c r="AM21" i="5"/>
  <c r="AV21" i="5" s="1"/>
  <c r="AL21" i="5"/>
  <c r="AU21" i="5" s="1"/>
  <c r="AK21" i="5"/>
  <c r="AT21" i="5" s="1"/>
  <c r="AJ21" i="5"/>
  <c r="AS21" i="5" s="1"/>
  <c r="AI21" i="5"/>
  <c r="AR21" i="5" s="1"/>
  <c r="AH21" i="5"/>
  <c r="AQ21" i="5" s="1"/>
  <c r="AG21" i="5"/>
  <c r="AP21" i="5" s="1"/>
  <c r="O21" i="5"/>
  <c r="F21" i="5"/>
  <c r="N21" i="5" s="1"/>
  <c r="BG20" i="5"/>
  <c r="BF20" i="5"/>
  <c r="BE20" i="5"/>
  <c r="BD20" i="5"/>
  <c r="BC20" i="5"/>
  <c r="BB20" i="5"/>
  <c r="BA20" i="5"/>
  <c r="AZ20" i="5"/>
  <c r="AY20" i="5"/>
  <c r="AO20" i="5"/>
  <c r="AX20" i="5" s="1"/>
  <c r="AN20" i="5"/>
  <c r="AW20" i="5" s="1"/>
  <c r="AM20" i="5"/>
  <c r="AV20" i="5" s="1"/>
  <c r="AL20" i="5"/>
  <c r="AU20" i="5" s="1"/>
  <c r="AK20" i="5"/>
  <c r="AT20" i="5" s="1"/>
  <c r="AJ20" i="5"/>
  <c r="AS20" i="5" s="1"/>
  <c r="AI20" i="5"/>
  <c r="AR20" i="5" s="1"/>
  <c r="AH20" i="5"/>
  <c r="AQ20" i="5" s="1"/>
  <c r="AG20" i="5"/>
  <c r="AP20" i="5" s="1"/>
  <c r="O20" i="5"/>
  <c r="F20" i="5"/>
  <c r="BG19" i="5"/>
  <c r="BF19" i="5"/>
  <c r="BE19" i="5"/>
  <c r="BD19" i="5"/>
  <c r="BC19" i="5"/>
  <c r="BB19" i="5"/>
  <c r="BA19" i="5"/>
  <c r="AZ19" i="5"/>
  <c r="AY19" i="5"/>
  <c r="AO19" i="5"/>
  <c r="AX19" i="5" s="1"/>
  <c r="AN19" i="5"/>
  <c r="AW19" i="5" s="1"/>
  <c r="AM19" i="5"/>
  <c r="AV19" i="5" s="1"/>
  <c r="AL19" i="5"/>
  <c r="AU19" i="5" s="1"/>
  <c r="AK19" i="5"/>
  <c r="AT19" i="5" s="1"/>
  <c r="AJ19" i="5"/>
  <c r="AS19" i="5" s="1"/>
  <c r="AI19" i="5"/>
  <c r="AR19" i="5" s="1"/>
  <c r="AH19" i="5"/>
  <c r="AQ19" i="5" s="1"/>
  <c r="AG19" i="5"/>
  <c r="AP19" i="5" s="1"/>
  <c r="O19" i="5"/>
  <c r="F19" i="5"/>
  <c r="BG18" i="5"/>
  <c r="BF18" i="5"/>
  <c r="BE18" i="5"/>
  <c r="BD18" i="5"/>
  <c r="BC18" i="5"/>
  <c r="BB18" i="5"/>
  <c r="BA18" i="5"/>
  <c r="AZ18" i="5"/>
  <c r="AY18" i="5"/>
  <c r="AO18" i="5"/>
  <c r="AX18" i="5" s="1"/>
  <c r="AN18" i="5"/>
  <c r="AW18" i="5" s="1"/>
  <c r="AM18" i="5"/>
  <c r="AV18" i="5" s="1"/>
  <c r="AL18" i="5"/>
  <c r="AU18" i="5" s="1"/>
  <c r="AK18" i="5"/>
  <c r="AT18" i="5" s="1"/>
  <c r="AJ18" i="5"/>
  <c r="AS18" i="5" s="1"/>
  <c r="AI18" i="5"/>
  <c r="AR18" i="5" s="1"/>
  <c r="AH18" i="5"/>
  <c r="AQ18" i="5" s="1"/>
  <c r="AG18" i="5"/>
  <c r="AP18" i="5" s="1"/>
  <c r="O18" i="5"/>
  <c r="F18" i="5"/>
  <c r="L18" i="5" s="1"/>
  <c r="BG17" i="5"/>
  <c r="BF17" i="5"/>
  <c r="BE17" i="5"/>
  <c r="BD17" i="5"/>
  <c r="BC17" i="5"/>
  <c r="BB17" i="5"/>
  <c r="BA17" i="5"/>
  <c r="AZ17" i="5"/>
  <c r="AY17" i="5"/>
  <c r="AO17" i="5"/>
  <c r="AX17" i="5" s="1"/>
  <c r="AN17" i="5"/>
  <c r="AW17" i="5" s="1"/>
  <c r="AM17" i="5"/>
  <c r="AV17" i="5" s="1"/>
  <c r="AL17" i="5"/>
  <c r="AU17" i="5" s="1"/>
  <c r="AK17" i="5"/>
  <c r="AT17" i="5" s="1"/>
  <c r="AJ17" i="5"/>
  <c r="AS17" i="5" s="1"/>
  <c r="AI17" i="5"/>
  <c r="AR17" i="5" s="1"/>
  <c r="AH17" i="5"/>
  <c r="AQ17" i="5" s="1"/>
  <c r="AG17" i="5"/>
  <c r="AP17" i="5" s="1"/>
  <c r="O17" i="5"/>
  <c r="F17" i="5"/>
  <c r="L17" i="5" s="1"/>
  <c r="BG16" i="5"/>
  <c r="BF16" i="5"/>
  <c r="BE16" i="5"/>
  <c r="BD16" i="5"/>
  <c r="BC16" i="5"/>
  <c r="BB16" i="5"/>
  <c r="BA16" i="5"/>
  <c r="AZ16" i="5"/>
  <c r="AY16" i="5"/>
  <c r="AO16" i="5"/>
  <c r="AX16" i="5" s="1"/>
  <c r="AN16" i="5"/>
  <c r="AW16" i="5" s="1"/>
  <c r="AM16" i="5"/>
  <c r="AV16" i="5" s="1"/>
  <c r="AL16" i="5"/>
  <c r="AU16" i="5" s="1"/>
  <c r="AK16" i="5"/>
  <c r="AT16" i="5" s="1"/>
  <c r="AJ16" i="5"/>
  <c r="AS16" i="5" s="1"/>
  <c r="AI16" i="5"/>
  <c r="AR16" i="5" s="1"/>
  <c r="AH16" i="5"/>
  <c r="AQ16" i="5" s="1"/>
  <c r="AG16" i="5"/>
  <c r="AP16" i="5" s="1"/>
  <c r="O16" i="5"/>
  <c r="F16" i="5"/>
  <c r="L16" i="5" s="1"/>
  <c r="P16" i="5" s="1"/>
  <c r="K17" i="5" s="1"/>
  <c r="BG15" i="5"/>
  <c r="BF15" i="5"/>
  <c r="BE15" i="5"/>
  <c r="BD15" i="5"/>
  <c r="BC15" i="5"/>
  <c r="BB15" i="5"/>
  <c r="BA15" i="5"/>
  <c r="AZ15" i="5"/>
  <c r="AY15" i="5"/>
  <c r="AO15" i="5"/>
  <c r="AX15" i="5" s="1"/>
  <c r="AN15" i="5"/>
  <c r="AW15" i="5" s="1"/>
  <c r="AM15" i="5"/>
  <c r="AV15" i="5" s="1"/>
  <c r="AL15" i="5"/>
  <c r="AU15" i="5" s="1"/>
  <c r="AK15" i="5"/>
  <c r="AT15" i="5" s="1"/>
  <c r="AJ15" i="5"/>
  <c r="AS15" i="5" s="1"/>
  <c r="AI15" i="5"/>
  <c r="AR15" i="5" s="1"/>
  <c r="AH15" i="5"/>
  <c r="AQ15" i="5" s="1"/>
  <c r="AG15" i="5"/>
  <c r="AP15" i="5" s="1"/>
  <c r="O15" i="5"/>
  <c r="F15" i="5"/>
  <c r="BG14" i="5"/>
  <c r="BF14" i="5"/>
  <c r="BE14" i="5"/>
  <c r="BD14" i="5"/>
  <c r="BC14" i="5"/>
  <c r="BB14" i="5"/>
  <c r="BA14" i="5"/>
  <c r="AZ14" i="5"/>
  <c r="AY14" i="5"/>
  <c r="AO14" i="5"/>
  <c r="AX14" i="5" s="1"/>
  <c r="AN14" i="5"/>
  <c r="AW14" i="5" s="1"/>
  <c r="AM14" i="5"/>
  <c r="AV14" i="5" s="1"/>
  <c r="AL14" i="5"/>
  <c r="AU14" i="5" s="1"/>
  <c r="AK14" i="5"/>
  <c r="AT14" i="5" s="1"/>
  <c r="AJ14" i="5"/>
  <c r="AS14" i="5" s="1"/>
  <c r="AI14" i="5"/>
  <c r="AR14" i="5" s="1"/>
  <c r="AH14" i="5"/>
  <c r="AQ14" i="5" s="1"/>
  <c r="AG14" i="5"/>
  <c r="AP14" i="5" s="1"/>
  <c r="O14" i="5"/>
  <c r="F14" i="5"/>
  <c r="L14" i="5" s="1"/>
  <c r="BG13" i="5"/>
  <c r="BF13" i="5"/>
  <c r="BE13" i="5"/>
  <c r="BD13" i="5"/>
  <c r="BC13" i="5"/>
  <c r="BB13" i="5"/>
  <c r="BA13" i="5"/>
  <c r="AZ13" i="5"/>
  <c r="AY13" i="5"/>
  <c r="AO13" i="5"/>
  <c r="AX13" i="5" s="1"/>
  <c r="AN13" i="5"/>
  <c r="AW13" i="5" s="1"/>
  <c r="AM13" i="5"/>
  <c r="AV13" i="5" s="1"/>
  <c r="AL13" i="5"/>
  <c r="AU13" i="5" s="1"/>
  <c r="AK13" i="5"/>
  <c r="AT13" i="5" s="1"/>
  <c r="AJ13" i="5"/>
  <c r="AS13" i="5" s="1"/>
  <c r="AI13" i="5"/>
  <c r="AR13" i="5" s="1"/>
  <c r="AH13" i="5"/>
  <c r="AQ13" i="5" s="1"/>
  <c r="AG13" i="5"/>
  <c r="AP13" i="5" s="1"/>
  <c r="O13" i="5"/>
  <c r="F13" i="5"/>
  <c r="L13" i="5" s="1"/>
  <c r="BG12" i="5"/>
  <c r="BF12" i="5"/>
  <c r="BE12" i="5"/>
  <c r="BD12" i="5"/>
  <c r="BC12" i="5"/>
  <c r="BB12" i="5"/>
  <c r="BA12" i="5"/>
  <c r="AZ12" i="5"/>
  <c r="AY12" i="5"/>
  <c r="AO12" i="5"/>
  <c r="AX12" i="5" s="1"/>
  <c r="AN12" i="5"/>
  <c r="AW12" i="5" s="1"/>
  <c r="AM12" i="5"/>
  <c r="AV12" i="5" s="1"/>
  <c r="AL12" i="5"/>
  <c r="AU12" i="5" s="1"/>
  <c r="AK12" i="5"/>
  <c r="AT12" i="5" s="1"/>
  <c r="AJ12" i="5"/>
  <c r="AS12" i="5" s="1"/>
  <c r="AI12" i="5"/>
  <c r="AR12" i="5" s="1"/>
  <c r="AH12" i="5"/>
  <c r="AQ12" i="5" s="1"/>
  <c r="AG12" i="5"/>
  <c r="AP12" i="5" s="1"/>
  <c r="O12" i="5"/>
  <c r="F12" i="5"/>
  <c r="N12" i="5" s="1"/>
  <c r="BG11" i="5"/>
  <c r="BF11" i="5"/>
  <c r="BE11" i="5"/>
  <c r="BD11" i="5"/>
  <c r="BC11" i="5"/>
  <c r="BB11" i="5"/>
  <c r="BA11" i="5"/>
  <c r="AZ11" i="5"/>
  <c r="AY11" i="5"/>
  <c r="AO11" i="5"/>
  <c r="AX11" i="5" s="1"/>
  <c r="AN11" i="5"/>
  <c r="AW11" i="5" s="1"/>
  <c r="AM11" i="5"/>
  <c r="AV11" i="5" s="1"/>
  <c r="AL11" i="5"/>
  <c r="AU11" i="5" s="1"/>
  <c r="AK11" i="5"/>
  <c r="AT11" i="5" s="1"/>
  <c r="AJ11" i="5"/>
  <c r="AS11" i="5" s="1"/>
  <c r="AI11" i="5"/>
  <c r="AR11" i="5" s="1"/>
  <c r="AH11" i="5"/>
  <c r="AQ11" i="5" s="1"/>
  <c r="AG11" i="5"/>
  <c r="AP11" i="5" s="1"/>
  <c r="O11" i="5"/>
  <c r="F11" i="5"/>
  <c r="L11" i="5" s="1"/>
  <c r="BG10" i="5"/>
  <c r="BF10" i="5"/>
  <c r="BE10" i="5"/>
  <c r="BD10" i="5"/>
  <c r="BC10" i="5"/>
  <c r="BB10" i="5"/>
  <c r="BA10" i="5"/>
  <c r="AZ10" i="5"/>
  <c r="AY10" i="5"/>
  <c r="AO10" i="5"/>
  <c r="AX10" i="5" s="1"/>
  <c r="AN10" i="5"/>
  <c r="AW10" i="5" s="1"/>
  <c r="AM10" i="5"/>
  <c r="AV10" i="5" s="1"/>
  <c r="AL10" i="5"/>
  <c r="AU10" i="5" s="1"/>
  <c r="AK10" i="5"/>
  <c r="AT10" i="5" s="1"/>
  <c r="AJ10" i="5"/>
  <c r="AS10" i="5" s="1"/>
  <c r="AI10" i="5"/>
  <c r="AR10" i="5" s="1"/>
  <c r="AH10" i="5"/>
  <c r="AQ10" i="5" s="1"/>
  <c r="AG10" i="5"/>
  <c r="AP10" i="5" s="1"/>
  <c r="O10" i="5"/>
  <c r="F10" i="5"/>
  <c r="L10" i="5" s="1"/>
  <c r="BG9" i="5"/>
  <c r="BF9" i="5"/>
  <c r="BE9" i="5"/>
  <c r="BD9" i="5"/>
  <c r="BC9" i="5"/>
  <c r="BB9" i="5"/>
  <c r="BA9" i="5"/>
  <c r="AZ9" i="5"/>
  <c r="AY9" i="5"/>
  <c r="AO9" i="5"/>
  <c r="AX9" i="5" s="1"/>
  <c r="AN9" i="5"/>
  <c r="AW9" i="5" s="1"/>
  <c r="AM9" i="5"/>
  <c r="AV9" i="5" s="1"/>
  <c r="AL9" i="5"/>
  <c r="AU9" i="5" s="1"/>
  <c r="AK9" i="5"/>
  <c r="AT9" i="5" s="1"/>
  <c r="AJ9" i="5"/>
  <c r="AS9" i="5" s="1"/>
  <c r="AI9" i="5"/>
  <c r="AR9" i="5" s="1"/>
  <c r="AH9" i="5"/>
  <c r="AQ9" i="5" s="1"/>
  <c r="AG9" i="5"/>
  <c r="AP9" i="5" s="1"/>
  <c r="O9" i="5"/>
  <c r="F9" i="5"/>
  <c r="N9" i="5" s="1"/>
  <c r="BG8" i="5"/>
  <c r="BF8" i="5"/>
  <c r="BE8" i="5"/>
  <c r="BD8" i="5"/>
  <c r="BC8" i="5"/>
  <c r="BB8" i="5"/>
  <c r="BA8" i="5"/>
  <c r="AZ8" i="5"/>
  <c r="AY8" i="5"/>
  <c r="AO8" i="5"/>
  <c r="AX8" i="5" s="1"/>
  <c r="AN8" i="5"/>
  <c r="AW8" i="5" s="1"/>
  <c r="AM8" i="5"/>
  <c r="AV8" i="5" s="1"/>
  <c r="AL8" i="5"/>
  <c r="AU8" i="5" s="1"/>
  <c r="AK8" i="5"/>
  <c r="AT8" i="5" s="1"/>
  <c r="AJ8" i="5"/>
  <c r="AS8" i="5" s="1"/>
  <c r="AI8" i="5"/>
  <c r="AR8" i="5" s="1"/>
  <c r="AH8" i="5"/>
  <c r="AQ8" i="5" s="1"/>
  <c r="AG8" i="5"/>
  <c r="AP8" i="5" s="1"/>
  <c r="O8" i="5"/>
  <c r="F8" i="5"/>
  <c r="N8" i="5" s="1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I4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BG160" i="3"/>
  <c r="BF160" i="3"/>
  <c r="BE160" i="3"/>
  <c r="BD160" i="3"/>
  <c r="BC160" i="3"/>
  <c r="BB160" i="3"/>
  <c r="BA160" i="3"/>
  <c r="AZ160" i="3"/>
  <c r="AY160" i="3"/>
  <c r="AO160" i="3"/>
  <c r="AX160" i="3" s="1"/>
  <c r="AN160" i="3"/>
  <c r="AW160" i="3" s="1"/>
  <c r="AM160" i="3"/>
  <c r="AV160" i="3" s="1"/>
  <c r="AL160" i="3"/>
  <c r="AU160" i="3" s="1"/>
  <c r="AK160" i="3"/>
  <c r="AT160" i="3" s="1"/>
  <c r="AJ160" i="3"/>
  <c r="AS160" i="3" s="1"/>
  <c r="AI160" i="3"/>
  <c r="AR160" i="3" s="1"/>
  <c r="AH160" i="3"/>
  <c r="AQ160" i="3" s="1"/>
  <c r="AG160" i="3"/>
  <c r="AP160" i="3" s="1"/>
  <c r="BG159" i="3"/>
  <c r="BF159" i="3"/>
  <c r="BE159" i="3"/>
  <c r="BD159" i="3"/>
  <c r="BC159" i="3"/>
  <c r="BB159" i="3"/>
  <c r="BA159" i="3"/>
  <c r="AZ159" i="3"/>
  <c r="AY159" i="3"/>
  <c r="AO159" i="3"/>
  <c r="AX159" i="3" s="1"/>
  <c r="AN159" i="3"/>
  <c r="AW159" i="3" s="1"/>
  <c r="AM159" i="3"/>
  <c r="AV159" i="3" s="1"/>
  <c r="AL159" i="3"/>
  <c r="AU159" i="3" s="1"/>
  <c r="AK159" i="3"/>
  <c r="AT159" i="3" s="1"/>
  <c r="AJ159" i="3"/>
  <c r="AS159" i="3" s="1"/>
  <c r="AI159" i="3"/>
  <c r="AR159" i="3" s="1"/>
  <c r="AH159" i="3"/>
  <c r="AQ159" i="3" s="1"/>
  <c r="AG159" i="3"/>
  <c r="AP159" i="3" s="1"/>
  <c r="O159" i="3"/>
  <c r="F159" i="3"/>
  <c r="BG158" i="3"/>
  <c r="BF158" i="3"/>
  <c r="BE158" i="3"/>
  <c r="BD158" i="3"/>
  <c r="BC158" i="3"/>
  <c r="BB158" i="3"/>
  <c r="BA158" i="3"/>
  <c r="AZ158" i="3"/>
  <c r="AY158" i="3"/>
  <c r="AO158" i="3"/>
  <c r="AX158" i="3" s="1"/>
  <c r="AN158" i="3"/>
  <c r="AW158" i="3" s="1"/>
  <c r="AM158" i="3"/>
  <c r="AV158" i="3" s="1"/>
  <c r="AL158" i="3"/>
  <c r="AU158" i="3" s="1"/>
  <c r="AK158" i="3"/>
  <c r="AT158" i="3" s="1"/>
  <c r="AJ158" i="3"/>
  <c r="AS158" i="3" s="1"/>
  <c r="AI158" i="3"/>
  <c r="AR158" i="3" s="1"/>
  <c r="AH158" i="3"/>
  <c r="AQ158" i="3" s="1"/>
  <c r="AG158" i="3"/>
  <c r="AP158" i="3" s="1"/>
  <c r="O158" i="3"/>
  <c r="F158" i="3"/>
  <c r="N158" i="3" s="1"/>
  <c r="BG157" i="3"/>
  <c r="BF157" i="3"/>
  <c r="BE157" i="3"/>
  <c r="BD157" i="3"/>
  <c r="BC157" i="3"/>
  <c r="BB157" i="3"/>
  <c r="BA157" i="3"/>
  <c r="AZ157" i="3"/>
  <c r="AY157" i="3"/>
  <c r="AO157" i="3"/>
  <c r="AX157" i="3" s="1"/>
  <c r="AN157" i="3"/>
  <c r="AW157" i="3" s="1"/>
  <c r="AM157" i="3"/>
  <c r="AV157" i="3" s="1"/>
  <c r="AL157" i="3"/>
  <c r="AU157" i="3" s="1"/>
  <c r="AK157" i="3"/>
  <c r="AT157" i="3" s="1"/>
  <c r="AJ157" i="3"/>
  <c r="AS157" i="3" s="1"/>
  <c r="AI157" i="3"/>
  <c r="AR157" i="3" s="1"/>
  <c r="AH157" i="3"/>
  <c r="AQ157" i="3" s="1"/>
  <c r="AG157" i="3"/>
  <c r="AP157" i="3" s="1"/>
  <c r="O157" i="3"/>
  <c r="F157" i="3"/>
  <c r="L157" i="3" s="1"/>
  <c r="BG156" i="3"/>
  <c r="BF156" i="3"/>
  <c r="BE156" i="3"/>
  <c r="BD156" i="3"/>
  <c r="BC156" i="3"/>
  <c r="BB156" i="3"/>
  <c r="BA156" i="3"/>
  <c r="AZ156" i="3"/>
  <c r="AY156" i="3"/>
  <c r="AO156" i="3"/>
  <c r="AX156" i="3" s="1"/>
  <c r="AN156" i="3"/>
  <c r="AW156" i="3" s="1"/>
  <c r="AM156" i="3"/>
  <c r="AV156" i="3" s="1"/>
  <c r="AL156" i="3"/>
  <c r="AU156" i="3" s="1"/>
  <c r="AK156" i="3"/>
  <c r="AT156" i="3" s="1"/>
  <c r="AJ156" i="3"/>
  <c r="AS156" i="3" s="1"/>
  <c r="AI156" i="3"/>
  <c r="AR156" i="3" s="1"/>
  <c r="AH156" i="3"/>
  <c r="AQ156" i="3" s="1"/>
  <c r="AG156" i="3"/>
  <c r="AP156" i="3" s="1"/>
  <c r="O156" i="3"/>
  <c r="F156" i="3"/>
  <c r="BG155" i="3"/>
  <c r="BF155" i="3"/>
  <c r="BE155" i="3"/>
  <c r="BD155" i="3"/>
  <c r="BC155" i="3"/>
  <c r="BB155" i="3"/>
  <c r="BA155" i="3"/>
  <c r="AZ155" i="3"/>
  <c r="AY155" i="3"/>
  <c r="AO155" i="3"/>
  <c r="AX155" i="3" s="1"/>
  <c r="AN155" i="3"/>
  <c r="AW155" i="3" s="1"/>
  <c r="AM155" i="3"/>
  <c r="AV155" i="3" s="1"/>
  <c r="AL155" i="3"/>
  <c r="AU155" i="3" s="1"/>
  <c r="AK155" i="3"/>
  <c r="AT155" i="3" s="1"/>
  <c r="AJ155" i="3"/>
  <c r="AS155" i="3" s="1"/>
  <c r="AI155" i="3"/>
  <c r="AR155" i="3" s="1"/>
  <c r="AH155" i="3"/>
  <c r="AQ155" i="3" s="1"/>
  <c r="AG155" i="3"/>
  <c r="AP155" i="3" s="1"/>
  <c r="O155" i="3"/>
  <c r="F155" i="3"/>
  <c r="N155" i="3" s="1"/>
  <c r="BG154" i="3"/>
  <c r="BF154" i="3"/>
  <c r="BE154" i="3"/>
  <c r="BD154" i="3"/>
  <c r="BC154" i="3"/>
  <c r="BB154" i="3"/>
  <c r="BA154" i="3"/>
  <c r="AZ154" i="3"/>
  <c r="AY154" i="3"/>
  <c r="AO154" i="3"/>
  <c r="AX154" i="3" s="1"/>
  <c r="AN154" i="3"/>
  <c r="AW154" i="3" s="1"/>
  <c r="AM154" i="3"/>
  <c r="AV154" i="3" s="1"/>
  <c r="AL154" i="3"/>
  <c r="AU154" i="3" s="1"/>
  <c r="AK154" i="3"/>
  <c r="AT154" i="3" s="1"/>
  <c r="AJ154" i="3"/>
  <c r="AS154" i="3" s="1"/>
  <c r="AI154" i="3"/>
  <c r="AR154" i="3" s="1"/>
  <c r="AH154" i="3"/>
  <c r="AQ154" i="3" s="1"/>
  <c r="AG154" i="3"/>
  <c r="AP154" i="3" s="1"/>
  <c r="O154" i="3"/>
  <c r="F154" i="3"/>
  <c r="BG153" i="3"/>
  <c r="BF153" i="3"/>
  <c r="BE153" i="3"/>
  <c r="BD153" i="3"/>
  <c r="BC153" i="3"/>
  <c r="BB153" i="3"/>
  <c r="BA153" i="3"/>
  <c r="AZ153" i="3"/>
  <c r="AY153" i="3"/>
  <c r="AO153" i="3"/>
  <c r="AX153" i="3" s="1"/>
  <c r="AN153" i="3"/>
  <c r="AW153" i="3" s="1"/>
  <c r="AM153" i="3"/>
  <c r="AV153" i="3" s="1"/>
  <c r="AL153" i="3"/>
  <c r="AU153" i="3" s="1"/>
  <c r="AK153" i="3"/>
  <c r="AT153" i="3" s="1"/>
  <c r="AJ153" i="3"/>
  <c r="AS153" i="3" s="1"/>
  <c r="AI153" i="3"/>
  <c r="AR153" i="3" s="1"/>
  <c r="AH153" i="3"/>
  <c r="AQ153" i="3" s="1"/>
  <c r="AG153" i="3"/>
  <c r="AP153" i="3" s="1"/>
  <c r="O153" i="3"/>
  <c r="F153" i="3"/>
  <c r="BG152" i="3"/>
  <c r="BF152" i="3"/>
  <c r="BE152" i="3"/>
  <c r="BD152" i="3"/>
  <c r="BC152" i="3"/>
  <c r="BB152" i="3"/>
  <c r="BA152" i="3"/>
  <c r="AZ152" i="3"/>
  <c r="AY152" i="3"/>
  <c r="AO152" i="3"/>
  <c r="AX152" i="3" s="1"/>
  <c r="AN152" i="3"/>
  <c r="AW152" i="3" s="1"/>
  <c r="AM152" i="3"/>
  <c r="AV152" i="3" s="1"/>
  <c r="AL152" i="3"/>
  <c r="AU152" i="3" s="1"/>
  <c r="AK152" i="3"/>
  <c r="AT152" i="3" s="1"/>
  <c r="AJ152" i="3"/>
  <c r="AS152" i="3" s="1"/>
  <c r="AI152" i="3"/>
  <c r="AR152" i="3" s="1"/>
  <c r="AH152" i="3"/>
  <c r="AQ152" i="3" s="1"/>
  <c r="AG152" i="3"/>
  <c r="AP152" i="3" s="1"/>
  <c r="O152" i="3"/>
  <c r="F152" i="3"/>
  <c r="L152" i="3" s="1"/>
  <c r="P152" i="3" s="1"/>
  <c r="K153" i="3" s="1"/>
  <c r="BG151" i="3"/>
  <c r="BF151" i="3"/>
  <c r="BE151" i="3"/>
  <c r="BD151" i="3"/>
  <c r="BC151" i="3"/>
  <c r="BB151" i="3"/>
  <c r="BA151" i="3"/>
  <c r="AZ151" i="3"/>
  <c r="AY151" i="3"/>
  <c r="AO151" i="3"/>
  <c r="AX151" i="3" s="1"/>
  <c r="AN151" i="3"/>
  <c r="AW151" i="3" s="1"/>
  <c r="AM151" i="3"/>
  <c r="AV151" i="3" s="1"/>
  <c r="AL151" i="3"/>
  <c r="AU151" i="3" s="1"/>
  <c r="AK151" i="3"/>
  <c r="AT151" i="3" s="1"/>
  <c r="AJ151" i="3"/>
  <c r="AS151" i="3" s="1"/>
  <c r="AI151" i="3"/>
  <c r="AR151" i="3" s="1"/>
  <c r="AH151" i="3"/>
  <c r="AQ151" i="3" s="1"/>
  <c r="AG151" i="3"/>
  <c r="AP151" i="3" s="1"/>
  <c r="O151" i="3"/>
  <c r="F151" i="3"/>
  <c r="BG150" i="3"/>
  <c r="BF150" i="3"/>
  <c r="BE150" i="3"/>
  <c r="BD150" i="3"/>
  <c r="BC150" i="3"/>
  <c r="BB150" i="3"/>
  <c r="BA150" i="3"/>
  <c r="AZ150" i="3"/>
  <c r="AY150" i="3"/>
  <c r="AO150" i="3"/>
  <c r="AX150" i="3" s="1"/>
  <c r="AN150" i="3"/>
  <c r="AW150" i="3" s="1"/>
  <c r="AM150" i="3"/>
  <c r="AV150" i="3" s="1"/>
  <c r="AL150" i="3"/>
  <c r="AU150" i="3" s="1"/>
  <c r="AK150" i="3"/>
  <c r="AT150" i="3" s="1"/>
  <c r="AJ150" i="3"/>
  <c r="AS150" i="3" s="1"/>
  <c r="AI150" i="3"/>
  <c r="AR150" i="3" s="1"/>
  <c r="AH150" i="3"/>
  <c r="AQ150" i="3" s="1"/>
  <c r="AG150" i="3"/>
  <c r="AP150" i="3" s="1"/>
  <c r="O150" i="3"/>
  <c r="F150" i="3"/>
  <c r="BG149" i="3"/>
  <c r="BF149" i="3"/>
  <c r="BE149" i="3"/>
  <c r="BD149" i="3"/>
  <c r="BC149" i="3"/>
  <c r="BB149" i="3"/>
  <c r="BA149" i="3"/>
  <c r="AZ149" i="3"/>
  <c r="AY149" i="3"/>
  <c r="AO149" i="3"/>
  <c r="AX149" i="3" s="1"/>
  <c r="AN149" i="3"/>
  <c r="AW149" i="3" s="1"/>
  <c r="AM149" i="3"/>
  <c r="AV149" i="3" s="1"/>
  <c r="AL149" i="3"/>
  <c r="AU149" i="3" s="1"/>
  <c r="AK149" i="3"/>
  <c r="AT149" i="3" s="1"/>
  <c r="AJ149" i="3"/>
  <c r="AS149" i="3" s="1"/>
  <c r="AI149" i="3"/>
  <c r="AR149" i="3" s="1"/>
  <c r="AH149" i="3"/>
  <c r="AQ149" i="3" s="1"/>
  <c r="AG149" i="3"/>
  <c r="AP149" i="3" s="1"/>
  <c r="O149" i="3"/>
  <c r="F149" i="3"/>
  <c r="L149" i="3" s="1"/>
  <c r="BG148" i="3"/>
  <c r="BF148" i="3"/>
  <c r="BE148" i="3"/>
  <c r="BD148" i="3"/>
  <c r="BC148" i="3"/>
  <c r="BB148" i="3"/>
  <c r="BA148" i="3"/>
  <c r="AZ148" i="3"/>
  <c r="AY148" i="3"/>
  <c r="AO148" i="3"/>
  <c r="AX148" i="3" s="1"/>
  <c r="AN148" i="3"/>
  <c r="AW148" i="3" s="1"/>
  <c r="AM148" i="3"/>
  <c r="AV148" i="3" s="1"/>
  <c r="AL148" i="3"/>
  <c r="AU148" i="3" s="1"/>
  <c r="AK148" i="3"/>
  <c r="AT148" i="3" s="1"/>
  <c r="AJ148" i="3"/>
  <c r="AS148" i="3" s="1"/>
  <c r="AI148" i="3"/>
  <c r="AR148" i="3" s="1"/>
  <c r="AH148" i="3"/>
  <c r="AQ148" i="3" s="1"/>
  <c r="AG148" i="3"/>
  <c r="AP148" i="3" s="1"/>
  <c r="O148" i="3"/>
  <c r="F148" i="3"/>
  <c r="BG147" i="3"/>
  <c r="BF147" i="3"/>
  <c r="BE147" i="3"/>
  <c r="BD147" i="3"/>
  <c r="BC147" i="3"/>
  <c r="BB147" i="3"/>
  <c r="BA147" i="3"/>
  <c r="AZ147" i="3"/>
  <c r="AY147" i="3"/>
  <c r="AO147" i="3"/>
  <c r="AX147" i="3" s="1"/>
  <c r="AN147" i="3"/>
  <c r="AW147" i="3" s="1"/>
  <c r="AM147" i="3"/>
  <c r="AV147" i="3" s="1"/>
  <c r="AL147" i="3"/>
  <c r="AU147" i="3" s="1"/>
  <c r="AK147" i="3"/>
  <c r="AT147" i="3" s="1"/>
  <c r="AJ147" i="3"/>
  <c r="AS147" i="3" s="1"/>
  <c r="AI147" i="3"/>
  <c r="AR147" i="3" s="1"/>
  <c r="AH147" i="3"/>
  <c r="AQ147" i="3" s="1"/>
  <c r="AG147" i="3"/>
  <c r="AP147" i="3" s="1"/>
  <c r="O147" i="3"/>
  <c r="F147" i="3"/>
  <c r="L147" i="3" s="1"/>
  <c r="BG146" i="3"/>
  <c r="BF146" i="3"/>
  <c r="BE146" i="3"/>
  <c r="BD146" i="3"/>
  <c r="BC146" i="3"/>
  <c r="BB146" i="3"/>
  <c r="BA146" i="3"/>
  <c r="AZ146" i="3"/>
  <c r="AY146" i="3"/>
  <c r="AO146" i="3"/>
  <c r="AX146" i="3" s="1"/>
  <c r="AN146" i="3"/>
  <c r="AW146" i="3" s="1"/>
  <c r="AM146" i="3"/>
  <c r="AV146" i="3" s="1"/>
  <c r="AL146" i="3"/>
  <c r="AU146" i="3" s="1"/>
  <c r="AK146" i="3"/>
  <c r="AT146" i="3" s="1"/>
  <c r="AJ146" i="3"/>
  <c r="AS146" i="3" s="1"/>
  <c r="AI146" i="3"/>
  <c r="AR146" i="3" s="1"/>
  <c r="AH146" i="3"/>
  <c r="AQ146" i="3" s="1"/>
  <c r="AG146" i="3"/>
  <c r="AP146" i="3" s="1"/>
  <c r="O146" i="3"/>
  <c r="F146" i="3"/>
  <c r="L146" i="3" s="1"/>
  <c r="BG145" i="3"/>
  <c r="BF145" i="3"/>
  <c r="BE145" i="3"/>
  <c r="BD145" i="3"/>
  <c r="BC145" i="3"/>
  <c r="BB145" i="3"/>
  <c r="BA145" i="3"/>
  <c r="AZ145" i="3"/>
  <c r="AY145" i="3"/>
  <c r="AO145" i="3"/>
  <c r="AX145" i="3" s="1"/>
  <c r="AN145" i="3"/>
  <c r="AW145" i="3" s="1"/>
  <c r="AM145" i="3"/>
  <c r="AV145" i="3" s="1"/>
  <c r="AL145" i="3"/>
  <c r="AU145" i="3" s="1"/>
  <c r="AK145" i="3"/>
  <c r="AT145" i="3" s="1"/>
  <c r="AJ145" i="3"/>
  <c r="AS145" i="3" s="1"/>
  <c r="AI145" i="3"/>
  <c r="AR145" i="3" s="1"/>
  <c r="AH145" i="3"/>
  <c r="AQ145" i="3" s="1"/>
  <c r="AG145" i="3"/>
  <c r="AP145" i="3" s="1"/>
  <c r="O145" i="3"/>
  <c r="F145" i="3"/>
  <c r="G145" i="3" s="1"/>
  <c r="M145" i="3" s="1"/>
  <c r="BG144" i="3"/>
  <c r="BF144" i="3"/>
  <c r="BE144" i="3"/>
  <c r="BD144" i="3"/>
  <c r="BC144" i="3"/>
  <c r="BB144" i="3"/>
  <c r="BA144" i="3"/>
  <c r="AZ144" i="3"/>
  <c r="AY144" i="3"/>
  <c r="AO144" i="3"/>
  <c r="AX144" i="3" s="1"/>
  <c r="AN144" i="3"/>
  <c r="AW144" i="3" s="1"/>
  <c r="AM144" i="3"/>
  <c r="AV144" i="3" s="1"/>
  <c r="AL144" i="3"/>
  <c r="AU144" i="3" s="1"/>
  <c r="AK144" i="3"/>
  <c r="AT144" i="3" s="1"/>
  <c r="AJ144" i="3"/>
  <c r="AS144" i="3" s="1"/>
  <c r="AI144" i="3"/>
  <c r="AR144" i="3" s="1"/>
  <c r="AH144" i="3"/>
  <c r="AQ144" i="3" s="1"/>
  <c r="AG144" i="3"/>
  <c r="AP144" i="3" s="1"/>
  <c r="O144" i="3"/>
  <c r="F144" i="3"/>
  <c r="BG143" i="3"/>
  <c r="BF143" i="3"/>
  <c r="BE143" i="3"/>
  <c r="BD143" i="3"/>
  <c r="BC143" i="3"/>
  <c r="BB143" i="3"/>
  <c r="BA143" i="3"/>
  <c r="AZ143" i="3"/>
  <c r="AY143" i="3"/>
  <c r="AO143" i="3"/>
  <c r="AX143" i="3" s="1"/>
  <c r="AN143" i="3"/>
  <c r="AW143" i="3" s="1"/>
  <c r="AM143" i="3"/>
  <c r="AV143" i="3" s="1"/>
  <c r="AL143" i="3"/>
  <c r="AU143" i="3" s="1"/>
  <c r="AK143" i="3"/>
  <c r="AT143" i="3" s="1"/>
  <c r="AJ143" i="3"/>
  <c r="AS143" i="3" s="1"/>
  <c r="AI143" i="3"/>
  <c r="AR143" i="3" s="1"/>
  <c r="AH143" i="3"/>
  <c r="AQ143" i="3" s="1"/>
  <c r="AG143" i="3"/>
  <c r="AP143" i="3" s="1"/>
  <c r="O143" i="3"/>
  <c r="F143" i="3"/>
  <c r="BG142" i="3"/>
  <c r="BF142" i="3"/>
  <c r="BE142" i="3"/>
  <c r="BD142" i="3"/>
  <c r="BC142" i="3"/>
  <c r="BB142" i="3"/>
  <c r="BA142" i="3"/>
  <c r="AZ142" i="3"/>
  <c r="AY142" i="3"/>
  <c r="AO142" i="3"/>
  <c r="AX142" i="3" s="1"/>
  <c r="AN142" i="3"/>
  <c r="AW142" i="3" s="1"/>
  <c r="AM142" i="3"/>
  <c r="AV142" i="3" s="1"/>
  <c r="AL142" i="3"/>
  <c r="AU142" i="3" s="1"/>
  <c r="AK142" i="3"/>
  <c r="AT142" i="3" s="1"/>
  <c r="AJ142" i="3"/>
  <c r="AS142" i="3" s="1"/>
  <c r="AI142" i="3"/>
  <c r="AR142" i="3" s="1"/>
  <c r="AH142" i="3"/>
  <c r="AQ142" i="3" s="1"/>
  <c r="AG142" i="3"/>
  <c r="AP142" i="3" s="1"/>
  <c r="O142" i="3"/>
  <c r="F142" i="3"/>
  <c r="BG141" i="3"/>
  <c r="BF141" i="3"/>
  <c r="BE141" i="3"/>
  <c r="BD141" i="3"/>
  <c r="BC141" i="3"/>
  <c r="BB141" i="3"/>
  <c r="BA141" i="3"/>
  <c r="AZ141" i="3"/>
  <c r="AY141" i="3"/>
  <c r="AO141" i="3"/>
  <c r="AX141" i="3" s="1"/>
  <c r="AN141" i="3"/>
  <c r="AW141" i="3" s="1"/>
  <c r="AM141" i="3"/>
  <c r="AV141" i="3" s="1"/>
  <c r="AL141" i="3"/>
  <c r="AU141" i="3" s="1"/>
  <c r="AK141" i="3"/>
  <c r="AT141" i="3" s="1"/>
  <c r="AJ141" i="3"/>
  <c r="AS141" i="3" s="1"/>
  <c r="AI141" i="3"/>
  <c r="AR141" i="3" s="1"/>
  <c r="AH141" i="3"/>
  <c r="AQ141" i="3" s="1"/>
  <c r="AG141" i="3"/>
  <c r="AP141" i="3" s="1"/>
  <c r="O141" i="3"/>
  <c r="F141" i="3"/>
  <c r="L141" i="3" s="1"/>
  <c r="BG140" i="3"/>
  <c r="BF140" i="3"/>
  <c r="BE140" i="3"/>
  <c r="BD140" i="3"/>
  <c r="BC140" i="3"/>
  <c r="BB140" i="3"/>
  <c r="BA140" i="3"/>
  <c r="AZ140" i="3"/>
  <c r="AY140" i="3"/>
  <c r="AO140" i="3"/>
  <c r="AX140" i="3" s="1"/>
  <c r="AN140" i="3"/>
  <c r="AW140" i="3" s="1"/>
  <c r="AM140" i="3"/>
  <c r="AV140" i="3" s="1"/>
  <c r="AL140" i="3"/>
  <c r="AU140" i="3" s="1"/>
  <c r="AK140" i="3"/>
  <c r="AT140" i="3" s="1"/>
  <c r="AJ140" i="3"/>
  <c r="AS140" i="3" s="1"/>
  <c r="AI140" i="3"/>
  <c r="AR140" i="3" s="1"/>
  <c r="AH140" i="3"/>
  <c r="AQ140" i="3" s="1"/>
  <c r="AG140" i="3"/>
  <c r="AP140" i="3" s="1"/>
  <c r="O140" i="3"/>
  <c r="F140" i="3"/>
  <c r="N140" i="3" s="1"/>
  <c r="BG139" i="3"/>
  <c r="BF139" i="3"/>
  <c r="BE139" i="3"/>
  <c r="BD139" i="3"/>
  <c r="BC139" i="3"/>
  <c r="BB139" i="3"/>
  <c r="BA139" i="3"/>
  <c r="AZ139" i="3"/>
  <c r="AY139" i="3"/>
  <c r="AO139" i="3"/>
  <c r="AX139" i="3" s="1"/>
  <c r="AN139" i="3"/>
  <c r="AW139" i="3" s="1"/>
  <c r="AM139" i="3"/>
  <c r="AV139" i="3" s="1"/>
  <c r="AL139" i="3"/>
  <c r="AU139" i="3" s="1"/>
  <c r="AK139" i="3"/>
  <c r="AT139" i="3" s="1"/>
  <c r="AJ139" i="3"/>
  <c r="AS139" i="3" s="1"/>
  <c r="AI139" i="3"/>
  <c r="AR139" i="3" s="1"/>
  <c r="AH139" i="3"/>
  <c r="AQ139" i="3" s="1"/>
  <c r="AG139" i="3"/>
  <c r="AP139" i="3" s="1"/>
  <c r="O139" i="3"/>
  <c r="F139" i="3"/>
  <c r="L139" i="3" s="1"/>
  <c r="BG138" i="3"/>
  <c r="BF138" i="3"/>
  <c r="BE138" i="3"/>
  <c r="BD138" i="3"/>
  <c r="BC138" i="3"/>
  <c r="BB138" i="3"/>
  <c r="BA138" i="3"/>
  <c r="AZ138" i="3"/>
  <c r="AY138" i="3"/>
  <c r="AO138" i="3"/>
  <c r="AX138" i="3" s="1"/>
  <c r="AN138" i="3"/>
  <c r="AW138" i="3" s="1"/>
  <c r="AM138" i="3"/>
  <c r="AV138" i="3" s="1"/>
  <c r="AL138" i="3"/>
  <c r="AU138" i="3" s="1"/>
  <c r="AK138" i="3"/>
  <c r="AT138" i="3" s="1"/>
  <c r="AJ138" i="3"/>
  <c r="AS138" i="3" s="1"/>
  <c r="AI138" i="3"/>
  <c r="AR138" i="3" s="1"/>
  <c r="AH138" i="3"/>
  <c r="AQ138" i="3" s="1"/>
  <c r="AG138" i="3"/>
  <c r="AP138" i="3" s="1"/>
  <c r="O138" i="3"/>
  <c r="G138" i="3"/>
  <c r="M138" i="3" s="1"/>
  <c r="F138" i="3"/>
  <c r="N138" i="3" s="1"/>
  <c r="BG137" i="3"/>
  <c r="BF137" i="3"/>
  <c r="BE137" i="3"/>
  <c r="BD137" i="3"/>
  <c r="BC137" i="3"/>
  <c r="BB137" i="3"/>
  <c r="BA137" i="3"/>
  <c r="AZ137" i="3"/>
  <c r="AY137" i="3"/>
  <c r="AO137" i="3"/>
  <c r="AX137" i="3" s="1"/>
  <c r="AN137" i="3"/>
  <c r="AW137" i="3" s="1"/>
  <c r="AM137" i="3"/>
  <c r="AV137" i="3" s="1"/>
  <c r="AL137" i="3"/>
  <c r="AU137" i="3" s="1"/>
  <c r="AK137" i="3"/>
  <c r="AT137" i="3" s="1"/>
  <c r="AJ137" i="3"/>
  <c r="AS137" i="3" s="1"/>
  <c r="AI137" i="3"/>
  <c r="AR137" i="3" s="1"/>
  <c r="AH137" i="3"/>
  <c r="AQ137" i="3" s="1"/>
  <c r="AG137" i="3"/>
  <c r="AP137" i="3" s="1"/>
  <c r="O137" i="3"/>
  <c r="F137" i="3"/>
  <c r="BG136" i="3"/>
  <c r="BF136" i="3"/>
  <c r="BE136" i="3"/>
  <c r="BD136" i="3"/>
  <c r="BC136" i="3"/>
  <c r="BB136" i="3"/>
  <c r="BA136" i="3"/>
  <c r="AZ136" i="3"/>
  <c r="AY136" i="3"/>
  <c r="AO136" i="3"/>
  <c r="AX136" i="3" s="1"/>
  <c r="AN136" i="3"/>
  <c r="AW136" i="3" s="1"/>
  <c r="AM136" i="3"/>
  <c r="AV136" i="3" s="1"/>
  <c r="AL136" i="3"/>
  <c r="AU136" i="3" s="1"/>
  <c r="AK136" i="3"/>
  <c r="AT136" i="3" s="1"/>
  <c r="AJ136" i="3"/>
  <c r="AS136" i="3" s="1"/>
  <c r="AI136" i="3"/>
  <c r="AR136" i="3" s="1"/>
  <c r="AH136" i="3"/>
  <c r="AQ136" i="3" s="1"/>
  <c r="AG136" i="3"/>
  <c r="AP136" i="3" s="1"/>
  <c r="O136" i="3"/>
  <c r="F136" i="3"/>
  <c r="BG135" i="3"/>
  <c r="BF135" i="3"/>
  <c r="BE135" i="3"/>
  <c r="BD135" i="3"/>
  <c r="BC135" i="3"/>
  <c r="BB135" i="3"/>
  <c r="BA135" i="3"/>
  <c r="AZ135" i="3"/>
  <c r="AY135" i="3"/>
  <c r="AO135" i="3"/>
  <c r="AX135" i="3" s="1"/>
  <c r="AN135" i="3"/>
  <c r="AW135" i="3" s="1"/>
  <c r="AM135" i="3"/>
  <c r="AV135" i="3" s="1"/>
  <c r="AL135" i="3"/>
  <c r="AU135" i="3" s="1"/>
  <c r="AK135" i="3"/>
  <c r="AT135" i="3" s="1"/>
  <c r="AJ135" i="3"/>
  <c r="AS135" i="3" s="1"/>
  <c r="AI135" i="3"/>
  <c r="AR135" i="3" s="1"/>
  <c r="AH135" i="3"/>
  <c r="AQ135" i="3" s="1"/>
  <c r="AG135" i="3"/>
  <c r="AP135" i="3" s="1"/>
  <c r="O135" i="3"/>
  <c r="F135" i="3"/>
  <c r="BG134" i="3"/>
  <c r="BF134" i="3"/>
  <c r="BE134" i="3"/>
  <c r="BD134" i="3"/>
  <c r="BC134" i="3"/>
  <c r="BB134" i="3"/>
  <c r="BA134" i="3"/>
  <c r="AZ134" i="3"/>
  <c r="AY134" i="3"/>
  <c r="AO134" i="3"/>
  <c r="AX134" i="3" s="1"/>
  <c r="AN134" i="3"/>
  <c r="AW134" i="3" s="1"/>
  <c r="AM134" i="3"/>
  <c r="AV134" i="3" s="1"/>
  <c r="AL134" i="3"/>
  <c r="AU134" i="3" s="1"/>
  <c r="AK134" i="3"/>
  <c r="AT134" i="3" s="1"/>
  <c r="AJ134" i="3"/>
  <c r="AS134" i="3" s="1"/>
  <c r="AI134" i="3"/>
  <c r="AR134" i="3" s="1"/>
  <c r="AH134" i="3"/>
  <c r="AQ134" i="3" s="1"/>
  <c r="AG134" i="3"/>
  <c r="AP134" i="3" s="1"/>
  <c r="O134" i="3"/>
  <c r="F134" i="3"/>
  <c r="L134" i="3" s="1"/>
  <c r="BG133" i="3"/>
  <c r="BF133" i="3"/>
  <c r="BE133" i="3"/>
  <c r="BD133" i="3"/>
  <c r="BC133" i="3"/>
  <c r="BB133" i="3"/>
  <c r="BA133" i="3"/>
  <c r="AZ133" i="3"/>
  <c r="AY133" i="3"/>
  <c r="AO133" i="3"/>
  <c r="AX133" i="3" s="1"/>
  <c r="AN133" i="3"/>
  <c r="AW133" i="3" s="1"/>
  <c r="AM133" i="3"/>
  <c r="AV133" i="3" s="1"/>
  <c r="AL133" i="3"/>
  <c r="AU133" i="3" s="1"/>
  <c r="AK133" i="3"/>
  <c r="AT133" i="3" s="1"/>
  <c r="AJ133" i="3"/>
  <c r="AS133" i="3" s="1"/>
  <c r="AI133" i="3"/>
  <c r="AR133" i="3" s="1"/>
  <c r="AH133" i="3"/>
  <c r="AQ133" i="3" s="1"/>
  <c r="AG133" i="3"/>
  <c r="AP133" i="3" s="1"/>
  <c r="O133" i="3"/>
  <c r="F133" i="3"/>
  <c r="L133" i="3" s="1"/>
  <c r="BG132" i="3"/>
  <c r="BF132" i="3"/>
  <c r="BE132" i="3"/>
  <c r="BD132" i="3"/>
  <c r="BC132" i="3"/>
  <c r="BB132" i="3"/>
  <c r="BA132" i="3"/>
  <c r="AZ132" i="3"/>
  <c r="AY132" i="3"/>
  <c r="AO132" i="3"/>
  <c r="AX132" i="3" s="1"/>
  <c r="AN132" i="3"/>
  <c r="AW132" i="3" s="1"/>
  <c r="AM132" i="3"/>
  <c r="AV132" i="3" s="1"/>
  <c r="AL132" i="3"/>
  <c r="AU132" i="3" s="1"/>
  <c r="AK132" i="3"/>
  <c r="AT132" i="3" s="1"/>
  <c r="AJ132" i="3"/>
  <c r="AS132" i="3" s="1"/>
  <c r="AI132" i="3"/>
  <c r="AR132" i="3" s="1"/>
  <c r="AH132" i="3"/>
  <c r="AQ132" i="3" s="1"/>
  <c r="AG132" i="3"/>
  <c r="AP132" i="3" s="1"/>
  <c r="O132" i="3"/>
  <c r="F132" i="3"/>
  <c r="BG131" i="3"/>
  <c r="BF131" i="3"/>
  <c r="BE131" i="3"/>
  <c r="BD131" i="3"/>
  <c r="BC131" i="3"/>
  <c r="BB131" i="3"/>
  <c r="BA131" i="3"/>
  <c r="AZ131" i="3"/>
  <c r="AY131" i="3"/>
  <c r="AO131" i="3"/>
  <c r="AX131" i="3" s="1"/>
  <c r="AN131" i="3"/>
  <c r="AW131" i="3" s="1"/>
  <c r="AM131" i="3"/>
  <c r="AV131" i="3" s="1"/>
  <c r="AL131" i="3"/>
  <c r="AU131" i="3" s="1"/>
  <c r="AK131" i="3"/>
  <c r="AT131" i="3" s="1"/>
  <c r="AJ131" i="3"/>
  <c r="AS131" i="3" s="1"/>
  <c r="AI131" i="3"/>
  <c r="AR131" i="3" s="1"/>
  <c r="AH131" i="3"/>
  <c r="AQ131" i="3" s="1"/>
  <c r="AG131" i="3"/>
  <c r="AP131" i="3" s="1"/>
  <c r="O131" i="3"/>
  <c r="F131" i="3"/>
  <c r="BG130" i="3"/>
  <c r="BF130" i="3"/>
  <c r="BE130" i="3"/>
  <c r="BD130" i="3"/>
  <c r="BC130" i="3"/>
  <c r="BB130" i="3"/>
  <c r="BA130" i="3"/>
  <c r="AZ130" i="3"/>
  <c r="AY130" i="3"/>
  <c r="AO130" i="3"/>
  <c r="AX130" i="3" s="1"/>
  <c r="AN130" i="3"/>
  <c r="AW130" i="3" s="1"/>
  <c r="AM130" i="3"/>
  <c r="AV130" i="3" s="1"/>
  <c r="AL130" i="3"/>
  <c r="AU130" i="3" s="1"/>
  <c r="AK130" i="3"/>
  <c r="AT130" i="3" s="1"/>
  <c r="AJ130" i="3"/>
  <c r="AS130" i="3" s="1"/>
  <c r="AI130" i="3"/>
  <c r="AR130" i="3" s="1"/>
  <c r="AH130" i="3"/>
  <c r="AQ130" i="3" s="1"/>
  <c r="AG130" i="3"/>
  <c r="AP130" i="3" s="1"/>
  <c r="O130" i="3"/>
  <c r="F130" i="3"/>
  <c r="BG129" i="3"/>
  <c r="BF129" i="3"/>
  <c r="BE129" i="3"/>
  <c r="BD129" i="3"/>
  <c r="BC129" i="3"/>
  <c r="BB129" i="3"/>
  <c r="BA129" i="3"/>
  <c r="AZ129" i="3"/>
  <c r="AY129" i="3"/>
  <c r="AO129" i="3"/>
  <c r="AX129" i="3" s="1"/>
  <c r="AN129" i="3"/>
  <c r="AW129" i="3" s="1"/>
  <c r="AM129" i="3"/>
  <c r="AV129" i="3" s="1"/>
  <c r="AL129" i="3"/>
  <c r="AU129" i="3" s="1"/>
  <c r="AK129" i="3"/>
  <c r="AT129" i="3" s="1"/>
  <c r="AJ129" i="3"/>
  <c r="AS129" i="3" s="1"/>
  <c r="AI129" i="3"/>
  <c r="AR129" i="3" s="1"/>
  <c r="AH129" i="3"/>
  <c r="AQ129" i="3" s="1"/>
  <c r="AG129" i="3"/>
  <c r="AP129" i="3" s="1"/>
  <c r="O129" i="3"/>
  <c r="F129" i="3"/>
  <c r="BG128" i="3"/>
  <c r="BF128" i="3"/>
  <c r="BE128" i="3"/>
  <c r="BD128" i="3"/>
  <c r="BC128" i="3"/>
  <c r="BB128" i="3"/>
  <c r="BA128" i="3"/>
  <c r="AZ128" i="3"/>
  <c r="AY128" i="3"/>
  <c r="AO128" i="3"/>
  <c r="AX128" i="3" s="1"/>
  <c r="AN128" i="3"/>
  <c r="AW128" i="3" s="1"/>
  <c r="AM128" i="3"/>
  <c r="AV128" i="3" s="1"/>
  <c r="AL128" i="3"/>
  <c r="AU128" i="3" s="1"/>
  <c r="AK128" i="3"/>
  <c r="AT128" i="3" s="1"/>
  <c r="AJ128" i="3"/>
  <c r="AS128" i="3" s="1"/>
  <c r="AI128" i="3"/>
  <c r="AR128" i="3" s="1"/>
  <c r="AH128" i="3"/>
  <c r="AQ128" i="3" s="1"/>
  <c r="AG128" i="3"/>
  <c r="AP128" i="3" s="1"/>
  <c r="O128" i="3"/>
  <c r="F128" i="3"/>
  <c r="L128" i="3" s="1"/>
  <c r="P128" i="3" s="1"/>
  <c r="K129" i="3" s="1"/>
  <c r="BG127" i="3"/>
  <c r="BF127" i="3"/>
  <c r="BE127" i="3"/>
  <c r="BD127" i="3"/>
  <c r="BC127" i="3"/>
  <c r="BB127" i="3"/>
  <c r="BA127" i="3"/>
  <c r="AZ127" i="3"/>
  <c r="AY127" i="3"/>
  <c r="AO127" i="3"/>
  <c r="AX127" i="3" s="1"/>
  <c r="AN127" i="3"/>
  <c r="AW127" i="3" s="1"/>
  <c r="AM127" i="3"/>
  <c r="AV127" i="3" s="1"/>
  <c r="AL127" i="3"/>
  <c r="AU127" i="3" s="1"/>
  <c r="AK127" i="3"/>
  <c r="AT127" i="3" s="1"/>
  <c r="AJ127" i="3"/>
  <c r="AS127" i="3" s="1"/>
  <c r="AI127" i="3"/>
  <c r="AR127" i="3" s="1"/>
  <c r="AH127" i="3"/>
  <c r="AQ127" i="3" s="1"/>
  <c r="AG127" i="3"/>
  <c r="AP127" i="3" s="1"/>
  <c r="O127" i="3"/>
  <c r="F127" i="3"/>
  <c r="BG126" i="3"/>
  <c r="BF126" i="3"/>
  <c r="BE126" i="3"/>
  <c r="BD126" i="3"/>
  <c r="BC126" i="3"/>
  <c r="BB126" i="3"/>
  <c r="BA126" i="3"/>
  <c r="AZ126" i="3"/>
  <c r="AY126" i="3"/>
  <c r="AO126" i="3"/>
  <c r="AX126" i="3" s="1"/>
  <c r="AN126" i="3"/>
  <c r="AW126" i="3" s="1"/>
  <c r="AM126" i="3"/>
  <c r="AV126" i="3" s="1"/>
  <c r="AL126" i="3"/>
  <c r="AU126" i="3" s="1"/>
  <c r="AK126" i="3"/>
  <c r="AT126" i="3" s="1"/>
  <c r="AJ126" i="3"/>
  <c r="AS126" i="3" s="1"/>
  <c r="AI126" i="3"/>
  <c r="AR126" i="3" s="1"/>
  <c r="AH126" i="3"/>
  <c r="AQ126" i="3" s="1"/>
  <c r="AG126" i="3"/>
  <c r="AP126" i="3" s="1"/>
  <c r="O126" i="3"/>
  <c r="F126" i="3"/>
  <c r="BG125" i="3"/>
  <c r="BF125" i="3"/>
  <c r="BE125" i="3"/>
  <c r="BD125" i="3"/>
  <c r="BC125" i="3"/>
  <c r="BB125" i="3"/>
  <c r="BA125" i="3"/>
  <c r="AZ125" i="3"/>
  <c r="AY125" i="3"/>
  <c r="AO125" i="3"/>
  <c r="AX125" i="3" s="1"/>
  <c r="AN125" i="3"/>
  <c r="AW125" i="3" s="1"/>
  <c r="AM125" i="3"/>
  <c r="AV125" i="3" s="1"/>
  <c r="AL125" i="3"/>
  <c r="AU125" i="3" s="1"/>
  <c r="AK125" i="3"/>
  <c r="AT125" i="3" s="1"/>
  <c r="AJ125" i="3"/>
  <c r="AS125" i="3" s="1"/>
  <c r="AI125" i="3"/>
  <c r="AR125" i="3" s="1"/>
  <c r="AH125" i="3"/>
  <c r="AQ125" i="3" s="1"/>
  <c r="AG125" i="3"/>
  <c r="AP125" i="3" s="1"/>
  <c r="O125" i="3"/>
  <c r="F125" i="3"/>
  <c r="BG124" i="3"/>
  <c r="BF124" i="3"/>
  <c r="BE124" i="3"/>
  <c r="BD124" i="3"/>
  <c r="BC124" i="3"/>
  <c r="BB124" i="3"/>
  <c r="BA124" i="3"/>
  <c r="AZ124" i="3"/>
  <c r="AY124" i="3"/>
  <c r="AO124" i="3"/>
  <c r="AX124" i="3" s="1"/>
  <c r="AN124" i="3"/>
  <c r="AW124" i="3" s="1"/>
  <c r="AM124" i="3"/>
  <c r="AV124" i="3" s="1"/>
  <c r="AL124" i="3"/>
  <c r="AU124" i="3" s="1"/>
  <c r="AK124" i="3"/>
  <c r="AT124" i="3" s="1"/>
  <c r="AJ124" i="3"/>
  <c r="AS124" i="3" s="1"/>
  <c r="AI124" i="3"/>
  <c r="AR124" i="3" s="1"/>
  <c r="AH124" i="3"/>
  <c r="AQ124" i="3" s="1"/>
  <c r="AG124" i="3"/>
  <c r="AP124" i="3" s="1"/>
  <c r="O124" i="3"/>
  <c r="F124" i="3"/>
  <c r="BG123" i="3"/>
  <c r="BF123" i="3"/>
  <c r="BE123" i="3"/>
  <c r="BD123" i="3"/>
  <c r="BC123" i="3"/>
  <c r="BB123" i="3"/>
  <c r="BA123" i="3"/>
  <c r="AZ123" i="3"/>
  <c r="AY123" i="3"/>
  <c r="AO123" i="3"/>
  <c r="AX123" i="3" s="1"/>
  <c r="AN123" i="3"/>
  <c r="AW123" i="3" s="1"/>
  <c r="AM123" i="3"/>
  <c r="AV123" i="3" s="1"/>
  <c r="AL123" i="3"/>
  <c r="AU123" i="3" s="1"/>
  <c r="AK123" i="3"/>
  <c r="AT123" i="3" s="1"/>
  <c r="AJ123" i="3"/>
  <c r="AS123" i="3" s="1"/>
  <c r="AI123" i="3"/>
  <c r="AR123" i="3" s="1"/>
  <c r="AH123" i="3"/>
  <c r="AQ123" i="3" s="1"/>
  <c r="AG123" i="3"/>
  <c r="AP123" i="3" s="1"/>
  <c r="O123" i="3"/>
  <c r="F123" i="3"/>
  <c r="BG122" i="3"/>
  <c r="BF122" i="3"/>
  <c r="BE122" i="3"/>
  <c r="BD122" i="3"/>
  <c r="BC122" i="3"/>
  <c r="BB122" i="3"/>
  <c r="BA122" i="3"/>
  <c r="AZ122" i="3"/>
  <c r="AY122" i="3"/>
  <c r="AO122" i="3"/>
  <c r="AX122" i="3" s="1"/>
  <c r="AN122" i="3"/>
  <c r="AW122" i="3" s="1"/>
  <c r="AM122" i="3"/>
  <c r="AV122" i="3" s="1"/>
  <c r="AL122" i="3"/>
  <c r="AU122" i="3" s="1"/>
  <c r="AK122" i="3"/>
  <c r="AT122" i="3" s="1"/>
  <c r="AJ122" i="3"/>
  <c r="AS122" i="3" s="1"/>
  <c r="AI122" i="3"/>
  <c r="AR122" i="3" s="1"/>
  <c r="AH122" i="3"/>
  <c r="AQ122" i="3" s="1"/>
  <c r="AG122" i="3"/>
  <c r="AP122" i="3" s="1"/>
  <c r="O122" i="3"/>
  <c r="F122" i="3"/>
  <c r="L122" i="3" s="1"/>
  <c r="BG121" i="3"/>
  <c r="BF121" i="3"/>
  <c r="BE121" i="3"/>
  <c r="BD121" i="3"/>
  <c r="BC121" i="3"/>
  <c r="BB121" i="3"/>
  <c r="BA121" i="3"/>
  <c r="AZ121" i="3"/>
  <c r="AY121" i="3"/>
  <c r="AO121" i="3"/>
  <c r="AX121" i="3" s="1"/>
  <c r="AN121" i="3"/>
  <c r="AW121" i="3" s="1"/>
  <c r="AM121" i="3"/>
  <c r="AV121" i="3" s="1"/>
  <c r="AL121" i="3"/>
  <c r="AU121" i="3" s="1"/>
  <c r="AK121" i="3"/>
  <c r="AT121" i="3" s="1"/>
  <c r="AJ121" i="3"/>
  <c r="AS121" i="3" s="1"/>
  <c r="AI121" i="3"/>
  <c r="AR121" i="3" s="1"/>
  <c r="AH121" i="3"/>
  <c r="AQ121" i="3" s="1"/>
  <c r="AG121" i="3"/>
  <c r="AP121" i="3" s="1"/>
  <c r="O121" i="3"/>
  <c r="F121" i="3"/>
  <c r="G121" i="3" s="1"/>
  <c r="M121" i="3" s="1"/>
  <c r="BG120" i="3"/>
  <c r="BF120" i="3"/>
  <c r="BE120" i="3"/>
  <c r="BD120" i="3"/>
  <c r="BC120" i="3"/>
  <c r="BB120" i="3"/>
  <c r="BA120" i="3"/>
  <c r="AZ120" i="3"/>
  <c r="AY120" i="3"/>
  <c r="AO120" i="3"/>
  <c r="AX120" i="3" s="1"/>
  <c r="AN120" i="3"/>
  <c r="AW120" i="3" s="1"/>
  <c r="AM120" i="3"/>
  <c r="AV120" i="3" s="1"/>
  <c r="AL120" i="3"/>
  <c r="AU120" i="3" s="1"/>
  <c r="AK120" i="3"/>
  <c r="AT120" i="3" s="1"/>
  <c r="AJ120" i="3"/>
  <c r="AS120" i="3" s="1"/>
  <c r="AI120" i="3"/>
  <c r="AR120" i="3" s="1"/>
  <c r="AH120" i="3"/>
  <c r="AQ120" i="3" s="1"/>
  <c r="AG120" i="3"/>
  <c r="AP120" i="3" s="1"/>
  <c r="O120" i="3"/>
  <c r="F120" i="3"/>
  <c r="L120" i="3" s="1"/>
  <c r="P120" i="3" s="1"/>
  <c r="K121" i="3" s="1"/>
  <c r="BG119" i="3"/>
  <c r="BF119" i="3"/>
  <c r="BE119" i="3"/>
  <c r="BD119" i="3"/>
  <c r="BC119" i="3"/>
  <c r="BB119" i="3"/>
  <c r="BA119" i="3"/>
  <c r="AZ119" i="3"/>
  <c r="AY119" i="3"/>
  <c r="AO119" i="3"/>
  <c r="AX119" i="3" s="1"/>
  <c r="AN119" i="3"/>
  <c r="AW119" i="3" s="1"/>
  <c r="AM119" i="3"/>
  <c r="AV119" i="3" s="1"/>
  <c r="AL119" i="3"/>
  <c r="AU119" i="3" s="1"/>
  <c r="AK119" i="3"/>
  <c r="AT119" i="3" s="1"/>
  <c r="AJ119" i="3"/>
  <c r="AS119" i="3" s="1"/>
  <c r="AI119" i="3"/>
  <c r="AR119" i="3" s="1"/>
  <c r="AH119" i="3"/>
  <c r="AQ119" i="3" s="1"/>
  <c r="AG119" i="3"/>
  <c r="AP119" i="3" s="1"/>
  <c r="O119" i="3"/>
  <c r="F119" i="3"/>
  <c r="BG118" i="3"/>
  <c r="BF118" i="3"/>
  <c r="BE118" i="3"/>
  <c r="BD118" i="3"/>
  <c r="BC118" i="3"/>
  <c r="BB118" i="3"/>
  <c r="BA118" i="3"/>
  <c r="AZ118" i="3"/>
  <c r="AY118" i="3"/>
  <c r="AO118" i="3"/>
  <c r="AX118" i="3" s="1"/>
  <c r="AN118" i="3"/>
  <c r="AW118" i="3" s="1"/>
  <c r="AM118" i="3"/>
  <c r="AV118" i="3" s="1"/>
  <c r="AL118" i="3"/>
  <c r="AU118" i="3" s="1"/>
  <c r="AK118" i="3"/>
  <c r="AT118" i="3" s="1"/>
  <c r="AJ118" i="3"/>
  <c r="AS118" i="3" s="1"/>
  <c r="AI118" i="3"/>
  <c r="AR118" i="3" s="1"/>
  <c r="AH118" i="3"/>
  <c r="AQ118" i="3" s="1"/>
  <c r="AG118" i="3"/>
  <c r="AP118" i="3" s="1"/>
  <c r="O118" i="3"/>
  <c r="F118" i="3"/>
  <c r="BG117" i="3"/>
  <c r="BF117" i="3"/>
  <c r="BE117" i="3"/>
  <c r="BD117" i="3"/>
  <c r="BC117" i="3"/>
  <c r="BB117" i="3"/>
  <c r="BA117" i="3"/>
  <c r="AZ117" i="3"/>
  <c r="AY117" i="3"/>
  <c r="AO117" i="3"/>
  <c r="AX117" i="3" s="1"/>
  <c r="AN117" i="3"/>
  <c r="AW117" i="3" s="1"/>
  <c r="AM117" i="3"/>
  <c r="AV117" i="3" s="1"/>
  <c r="AL117" i="3"/>
  <c r="AU117" i="3" s="1"/>
  <c r="AK117" i="3"/>
  <c r="AT117" i="3" s="1"/>
  <c r="AJ117" i="3"/>
  <c r="AS117" i="3" s="1"/>
  <c r="AI117" i="3"/>
  <c r="AR117" i="3" s="1"/>
  <c r="AH117" i="3"/>
  <c r="AQ117" i="3" s="1"/>
  <c r="AG117" i="3"/>
  <c r="AP117" i="3" s="1"/>
  <c r="O117" i="3"/>
  <c r="F117" i="3"/>
  <c r="BG116" i="3"/>
  <c r="BF116" i="3"/>
  <c r="BE116" i="3"/>
  <c r="BD116" i="3"/>
  <c r="BC116" i="3"/>
  <c r="BB116" i="3"/>
  <c r="BA116" i="3"/>
  <c r="AZ116" i="3"/>
  <c r="AY116" i="3"/>
  <c r="AO116" i="3"/>
  <c r="AX116" i="3" s="1"/>
  <c r="AN116" i="3"/>
  <c r="AW116" i="3" s="1"/>
  <c r="AM116" i="3"/>
  <c r="AV116" i="3" s="1"/>
  <c r="AL116" i="3"/>
  <c r="AU116" i="3" s="1"/>
  <c r="AK116" i="3"/>
  <c r="AT116" i="3" s="1"/>
  <c r="AJ116" i="3"/>
  <c r="AS116" i="3" s="1"/>
  <c r="AI116" i="3"/>
  <c r="AR116" i="3" s="1"/>
  <c r="AH116" i="3"/>
  <c r="AQ116" i="3" s="1"/>
  <c r="AG116" i="3"/>
  <c r="AP116" i="3" s="1"/>
  <c r="O116" i="3"/>
  <c r="F116" i="3"/>
  <c r="BG115" i="3"/>
  <c r="BF115" i="3"/>
  <c r="BE115" i="3"/>
  <c r="BD115" i="3"/>
  <c r="BC115" i="3"/>
  <c r="BB115" i="3"/>
  <c r="BA115" i="3"/>
  <c r="AZ115" i="3"/>
  <c r="AY115" i="3"/>
  <c r="AO115" i="3"/>
  <c r="AX115" i="3" s="1"/>
  <c r="AN115" i="3"/>
  <c r="AW115" i="3" s="1"/>
  <c r="AM115" i="3"/>
  <c r="AV115" i="3" s="1"/>
  <c r="AL115" i="3"/>
  <c r="AU115" i="3" s="1"/>
  <c r="AK115" i="3"/>
  <c r="AT115" i="3" s="1"/>
  <c r="AJ115" i="3"/>
  <c r="AS115" i="3" s="1"/>
  <c r="AI115" i="3"/>
  <c r="AR115" i="3" s="1"/>
  <c r="AH115" i="3"/>
  <c r="AQ115" i="3" s="1"/>
  <c r="AG115" i="3"/>
  <c r="AP115" i="3" s="1"/>
  <c r="O115" i="3"/>
  <c r="F115" i="3"/>
  <c r="L115" i="3" s="1"/>
  <c r="BG114" i="3"/>
  <c r="BF114" i="3"/>
  <c r="BE114" i="3"/>
  <c r="BD114" i="3"/>
  <c r="BC114" i="3"/>
  <c r="BB114" i="3"/>
  <c r="BA114" i="3"/>
  <c r="AZ114" i="3"/>
  <c r="AY114" i="3"/>
  <c r="AO114" i="3"/>
  <c r="AX114" i="3" s="1"/>
  <c r="AN114" i="3"/>
  <c r="AW114" i="3" s="1"/>
  <c r="AM114" i="3"/>
  <c r="AV114" i="3" s="1"/>
  <c r="AL114" i="3"/>
  <c r="AU114" i="3" s="1"/>
  <c r="AK114" i="3"/>
  <c r="AT114" i="3" s="1"/>
  <c r="AJ114" i="3"/>
  <c r="AS114" i="3" s="1"/>
  <c r="AI114" i="3"/>
  <c r="AR114" i="3" s="1"/>
  <c r="AH114" i="3"/>
  <c r="AQ114" i="3" s="1"/>
  <c r="AG114" i="3"/>
  <c r="AP114" i="3" s="1"/>
  <c r="O114" i="3"/>
  <c r="F114" i="3"/>
  <c r="BG113" i="3"/>
  <c r="BF113" i="3"/>
  <c r="BE113" i="3"/>
  <c r="BD113" i="3"/>
  <c r="BC113" i="3"/>
  <c r="BB113" i="3"/>
  <c r="BA113" i="3"/>
  <c r="AZ113" i="3"/>
  <c r="AY113" i="3"/>
  <c r="AO113" i="3"/>
  <c r="AX113" i="3" s="1"/>
  <c r="AN113" i="3"/>
  <c r="AW113" i="3" s="1"/>
  <c r="AM113" i="3"/>
  <c r="AV113" i="3" s="1"/>
  <c r="AL113" i="3"/>
  <c r="AU113" i="3" s="1"/>
  <c r="AK113" i="3"/>
  <c r="AT113" i="3" s="1"/>
  <c r="AJ113" i="3"/>
  <c r="AS113" i="3" s="1"/>
  <c r="AI113" i="3"/>
  <c r="AR113" i="3" s="1"/>
  <c r="AH113" i="3"/>
  <c r="AQ113" i="3" s="1"/>
  <c r="AG113" i="3"/>
  <c r="AP113" i="3" s="1"/>
  <c r="O113" i="3"/>
  <c r="F113" i="3"/>
  <c r="L113" i="3" s="1"/>
  <c r="BG112" i="3"/>
  <c r="BF112" i="3"/>
  <c r="BE112" i="3"/>
  <c r="BD112" i="3"/>
  <c r="BC112" i="3"/>
  <c r="BB112" i="3"/>
  <c r="BA112" i="3"/>
  <c r="AZ112" i="3"/>
  <c r="AY112" i="3"/>
  <c r="AO112" i="3"/>
  <c r="AX112" i="3" s="1"/>
  <c r="AN112" i="3"/>
  <c r="AW112" i="3" s="1"/>
  <c r="AM112" i="3"/>
  <c r="AV112" i="3" s="1"/>
  <c r="AL112" i="3"/>
  <c r="AU112" i="3" s="1"/>
  <c r="AK112" i="3"/>
  <c r="AT112" i="3" s="1"/>
  <c r="AJ112" i="3"/>
  <c r="AS112" i="3" s="1"/>
  <c r="AI112" i="3"/>
  <c r="AR112" i="3" s="1"/>
  <c r="AH112" i="3"/>
  <c r="AQ112" i="3" s="1"/>
  <c r="AG112" i="3"/>
  <c r="AP112" i="3" s="1"/>
  <c r="O112" i="3"/>
  <c r="F112" i="3"/>
  <c r="L112" i="3" s="1"/>
  <c r="P112" i="3" s="1"/>
  <c r="K113" i="3" s="1"/>
  <c r="BG111" i="3"/>
  <c r="BF111" i="3"/>
  <c r="BE111" i="3"/>
  <c r="BD111" i="3"/>
  <c r="BC111" i="3"/>
  <c r="BB111" i="3"/>
  <c r="BA111" i="3"/>
  <c r="AZ111" i="3"/>
  <c r="AY111" i="3"/>
  <c r="AO111" i="3"/>
  <c r="AX111" i="3" s="1"/>
  <c r="AN111" i="3"/>
  <c r="AW111" i="3" s="1"/>
  <c r="AM111" i="3"/>
  <c r="AV111" i="3" s="1"/>
  <c r="AL111" i="3"/>
  <c r="AU111" i="3" s="1"/>
  <c r="AK111" i="3"/>
  <c r="AT111" i="3" s="1"/>
  <c r="AJ111" i="3"/>
  <c r="AS111" i="3" s="1"/>
  <c r="AI111" i="3"/>
  <c r="AR111" i="3" s="1"/>
  <c r="AH111" i="3"/>
  <c r="AQ111" i="3" s="1"/>
  <c r="AG111" i="3"/>
  <c r="AP111" i="3" s="1"/>
  <c r="O111" i="3"/>
  <c r="F111" i="3"/>
  <c r="BG110" i="3"/>
  <c r="BF110" i="3"/>
  <c r="BE110" i="3"/>
  <c r="BD110" i="3"/>
  <c r="BC110" i="3"/>
  <c r="BB110" i="3"/>
  <c r="BA110" i="3"/>
  <c r="AZ110" i="3"/>
  <c r="AY110" i="3"/>
  <c r="AO110" i="3"/>
  <c r="AX110" i="3" s="1"/>
  <c r="AN110" i="3"/>
  <c r="AW110" i="3" s="1"/>
  <c r="AM110" i="3"/>
  <c r="AV110" i="3" s="1"/>
  <c r="AL110" i="3"/>
  <c r="AU110" i="3" s="1"/>
  <c r="AK110" i="3"/>
  <c r="AT110" i="3" s="1"/>
  <c r="AJ110" i="3"/>
  <c r="AS110" i="3" s="1"/>
  <c r="AI110" i="3"/>
  <c r="AR110" i="3" s="1"/>
  <c r="AH110" i="3"/>
  <c r="AQ110" i="3" s="1"/>
  <c r="AG110" i="3"/>
  <c r="AP110" i="3" s="1"/>
  <c r="O110" i="3"/>
  <c r="F110" i="3"/>
  <c r="BG109" i="3"/>
  <c r="BF109" i="3"/>
  <c r="BE109" i="3"/>
  <c r="BD109" i="3"/>
  <c r="BC109" i="3"/>
  <c r="BB109" i="3"/>
  <c r="BA109" i="3"/>
  <c r="AZ109" i="3"/>
  <c r="AY109" i="3"/>
  <c r="AO109" i="3"/>
  <c r="AX109" i="3" s="1"/>
  <c r="AN109" i="3"/>
  <c r="AW109" i="3" s="1"/>
  <c r="AM109" i="3"/>
  <c r="AV109" i="3" s="1"/>
  <c r="AL109" i="3"/>
  <c r="AU109" i="3" s="1"/>
  <c r="AK109" i="3"/>
  <c r="AT109" i="3" s="1"/>
  <c r="AJ109" i="3"/>
  <c r="AS109" i="3" s="1"/>
  <c r="AI109" i="3"/>
  <c r="AR109" i="3" s="1"/>
  <c r="AH109" i="3"/>
  <c r="AQ109" i="3" s="1"/>
  <c r="AG109" i="3"/>
  <c r="AP109" i="3" s="1"/>
  <c r="O109" i="3"/>
  <c r="F109" i="3"/>
  <c r="BG108" i="3"/>
  <c r="BF108" i="3"/>
  <c r="BE108" i="3"/>
  <c r="BD108" i="3"/>
  <c r="BC108" i="3"/>
  <c r="BB108" i="3"/>
  <c r="BA108" i="3"/>
  <c r="AZ108" i="3"/>
  <c r="AY108" i="3"/>
  <c r="AO108" i="3"/>
  <c r="AX108" i="3" s="1"/>
  <c r="AN108" i="3"/>
  <c r="AW108" i="3" s="1"/>
  <c r="AM108" i="3"/>
  <c r="AV108" i="3" s="1"/>
  <c r="AL108" i="3"/>
  <c r="AU108" i="3" s="1"/>
  <c r="AK108" i="3"/>
  <c r="AT108" i="3" s="1"/>
  <c r="AJ108" i="3"/>
  <c r="AS108" i="3" s="1"/>
  <c r="AI108" i="3"/>
  <c r="AR108" i="3" s="1"/>
  <c r="AH108" i="3"/>
  <c r="AQ108" i="3" s="1"/>
  <c r="AG108" i="3"/>
  <c r="AP108" i="3" s="1"/>
  <c r="O108" i="3"/>
  <c r="F108" i="3"/>
  <c r="L108" i="3" s="1"/>
  <c r="BG107" i="3"/>
  <c r="BF107" i="3"/>
  <c r="BE107" i="3"/>
  <c r="BD107" i="3"/>
  <c r="BC107" i="3"/>
  <c r="BB107" i="3"/>
  <c r="BA107" i="3"/>
  <c r="AZ107" i="3"/>
  <c r="AY107" i="3"/>
  <c r="AO107" i="3"/>
  <c r="AX107" i="3" s="1"/>
  <c r="AN107" i="3"/>
  <c r="AW107" i="3" s="1"/>
  <c r="AM107" i="3"/>
  <c r="AV107" i="3" s="1"/>
  <c r="AL107" i="3"/>
  <c r="AU107" i="3" s="1"/>
  <c r="AK107" i="3"/>
  <c r="AT107" i="3" s="1"/>
  <c r="AJ107" i="3"/>
  <c r="AS107" i="3" s="1"/>
  <c r="AI107" i="3"/>
  <c r="AR107" i="3" s="1"/>
  <c r="AH107" i="3"/>
  <c r="AQ107" i="3" s="1"/>
  <c r="AG107" i="3"/>
  <c r="AP107" i="3" s="1"/>
  <c r="O107" i="3"/>
  <c r="F107" i="3"/>
  <c r="BG106" i="3"/>
  <c r="BF106" i="3"/>
  <c r="BE106" i="3"/>
  <c r="BD106" i="3"/>
  <c r="BC106" i="3"/>
  <c r="BB106" i="3"/>
  <c r="BA106" i="3"/>
  <c r="AZ106" i="3"/>
  <c r="AY106" i="3"/>
  <c r="AO106" i="3"/>
  <c r="AX106" i="3" s="1"/>
  <c r="AN106" i="3"/>
  <c r="AW106" i="3" s="1"/>
  <c r="AM106" i="3"/>
  <c r="AV106" i="3" s="1"/>
  <c r="AL106" i="3"/>
  <c r="AU106" i="3" s="1"/>
  <c r="AK106" i="3"/>
  <c r="AT106" i="3" s="1"/>
  <c r="AJ106" i="3"/>
  <c r="AS106" i="3" s="1"/>
  <c r="AI106" i="3"/>
  <c r="AR106" i="3" s="1"/>
  <c r="AH106" i="3"/>
  <c r="AQ106" i="3" s="1"/>
  <c r="AG106" i="3"/>
  <c r="AP106" i="3" s="1"/>
  <c r="O106" i="3"/>
  <c r="F106" i="3"/>
  <c r="L106" i="3" s="1"/>
  <c r="BG105" i="3"/>
  <c r="BF105" i="3"/>
  <c r="BE105" i="3"/>
  <c r="BD105" i="3"/>
  <c r="BC105" i="3"/>
  <c r="BB105" i="3"/>
  <c r="BA105" i="3"/>
  <c r="AZ105" i="3"/>
  <c r="AY105" i="3"/>
  <c r="AO105" i="3"/>
  <c r="AX105" i="3" s="1"/>
  <c r="AN105" i="3"/>
  <c r="AW105" i="3" s="1"/>
  <c r="AM105" i="3"/>
  <c r="AV105" i="3" s="1"/>
  <c r="AL105" i="3"/>
  <c r="AU105" i="3" s="1"/>
  <c r="AK105" i="3"/>
  <c r="AT105" i="3" s="1"/>
  <c r="AJ105" i="3"/>
  <c r="AS105" i="3" s="1"/>
  <c r="AI105" i="3"/>
  <c r="AR105" i="3" s="1"/>
  <c r="AH105" i="3"/>
  <c r="AQ105" i="3" s="1"/>
  <c r="AG105" i="3"/>
  <c r="AP105" i="3" s="1"/>
  <c r="O105" i="3"/>
  <c r="F105" i="3"/>
  <c r="G105" i="3" s="1"/>
  <c r="M105" i="3" s="1"/>
  <c r="BG104" i="3"/>
  <c r="BF104" i="3"/>
  <c r="BE104" i="3"/>
  <c r="BD104" i="3"/>
  <c r="BC104" i="3"/>
  <c r="BB104" i="3"/>
  <c r="BA104" i="3"/>
  <c r="AZ104" i="3"/>
  <c r="AY104" i="3"/>
  <c r="AO104" i="3"/>
  <c r="AX104" i="3" s="1"/>
  <c r="AN104" i="3"/>
  <c r="AW104" i="3" s="1"/>
  <c r="AM104" i="3"/>
  <c r="AV104" i="3" s="1"/>
  <c r="AL104" i="3"/>
  <c r="AU104" i="3" s="1"/>
  <c r="AK104" i="3"/>
  <c r="AT104" i="3" s="1"/>
  <c r="AJ104" i="3"/>
  <c r="AS104" i="3" s="1"/>
  <c r="AI104" i="3"/>
  <c r="AR104" i="3" s="1"/>
  <c r="AH104" i="3"/>
  <c r="AQ104" i="3" s="1"/>
  <c r="AG104" i="3"/>
  <c r="AP104" i="3" s="1"/>
  <c r="O104" i="3"/>
  <c r="F104" i="3"/>
  <c r="BG103" i="3"/>
  <c r="BF103" i="3"/>
  <c r="BE103" i="3"/>
  <c r="BD103" i="3"/>
  <c r="BC103" i="3"/>
  <c r="BB103" i="3"/>
  <c r="BA103" i="3"/>
  <c r="AZ103" i="3"/>
  <c r="AY103" i="3"/>
  <c r="AO103" i="3"/>
  <c r="AX103" i="3" s="1"/>
  <c r="AN103" i="3"/>
  <c r="AW103" i="3" s="1"/>
  <c r="AM103" i="3"/>
  <c r="AV103" i="3" s="1"/>
  <c r="AL103" i="3"/>
  <c r="AU103" i="3" s="1"/>
  <c r="AK103" i="3"/>
  <c r="AT103" i="3" s="1"/>
  <c r="AJ103" i="3"/>
  <c r="AS103" i="3" s="1"/>
  <c r="AI103" i="3"/>
  <c r="AR103" i="3" s="1"/>
  <c r="AH103" i="3"/>
  <c r="AQ103" i="3" s="1"/>
  <c r="AG103" i="3"/>
  <c r="AP103" i="3" s="1"/>
  <c r="O103" i="3"/>
  <c r="F103" i="3"/>
  <c r="BG102" i="3"/>
  <c r="BF102" i="3"/>
  <c r="BE102" i="3"/>
  <c r="BD102" i="3"/>
  <c r="BC102" i="3"/>
  <c r="BB102" i="3"/>
  <c r="BA102" i="3"/>
  <c r="AZ102" i="3"/>
  <c r="AY102" i="3"/>
  <c r="AO102" i="3"/>
  <c r="AX102" i="3" s="1"/>
  <c r="AN102" i="3"/>
  <c r="AW102" i="3" s="1"/>
  <c r="AM102" i="3"/>
  <c r="AV102" i="3" s="1"/>
  <c r="AL102" i="3"/>
  <c r="AU102" i="3" s="1"/>
  <c r="AK102" i="3"/>
  <c r="AT102" i="3" s="1"/>
  <c r="AJ102" i="3"/>
  <c r="AS102" i="3" s="1"/>
  <c r="AI102" i="3"/>
  <c r="AR102" i="3" s="1"/>
  <c r="AH102" i="3"/>
  <c r="AQ102" i="3" s="1"/>
  <c r="AG102" i="3"/>
  <c r="AP102" i="3" s="1"/>
  <c r="O102" i="3"/>
  <c r="F102" i="3"/>
  <c r="G102" i="3" s="1"/>
  <c r="M102" i="3" s="1"/>
  <c r="BG101" i="3"/>
  <c r="BF101" i="3"/>
  <c r="BE101" i="3"/>
  <c r="BD101" i="3"/>
  <c r="BC101" i="3"/>
  <c r="BB101" i="3"/>
  <c r="BA101" i="3"/>
  <c r="AZ101" i="3"/>
  <c r="AY101" i="3"/>
  <c r="AO101" i="3"/>
  <c r="AX101" i="3" s="1"/>
  <c r="AN101" i="3"/>
  <c r="AW101" i="3" s="1"/>
  <c r="AM101" i="3"/>
  <c r="AV101" i="3" s="1"/>
  <c r="AL101" i="3"/>
  <c r="AU101" i="3" s="1"/>
  <c r="AK101" i="3"/>
  <c r="AT101" i="3" s="1"/>
  <c r="AJ101" i="3"/>
  <c r="AS101" i="3" s="1"/>
  <c r="AI101" i="3"/>
  <c r="AR101" i="3" s="1"/>
  <c r="AH101" i="3"/>
  <c r="AQ101" i="3" s="1"/>
  <c r="AG101" i="3"/>
  <c r="AP101" i="3" s="1"/>
  <c r="O101" i="3"/>
  <c r="F101" i="3"/>
  <c r="BG100" i="3"/>
  <c r="BF100" i="3"/>
  <c r="BE100" i="3"/>
  <c r="BD100" i="3"/>
  <c r="BC100" i="3"/>
  <c r="BB100" i="3"/>
  <c r="BA100" i="3"/>
  <c r="AZ100" i="3"/>
  <c r="AY100" i="3"/>
  <c r="AO100" i="3"/>
  <c r="AX100" i="3" s="1"/>
  <c r="AN100" i="3"/>
  <c r="AW100" i="3" s="1"/>
  <c r="AM100" i="3"/>
  <c r="AV100" i="3" s="1"/>
  <c r="AL100" i="3"/>
  <c r="AU100" i="3" s="1"/>
  <c r="AK100" i="3"/>
  <c r="AT100" i="3" s="1"/>
  <c r="AJ100" i="3"/>
  <c r="AS100" i="3" s="1"/>
  <c r="AI100" i="3"/>
  <c r="AR100" i="3" s="1"/>
  <c r="AH100" i="3"/>
  <c r="AQ100" i="3" s="1"/>
  <c r="AG100" i="3"/>
  <c r="AP100" i="3" s="1"/>
  <c r="O100" i="3"/>
  <c r="F100" i="3"/>
  <c r="L100" i="3" s="1"/>
  <c r="BG99" i="3"/>
  <c r="BF99" i="3"/>
  <c r="BE99" i="3"/>
  <c r="BD99" i="3"/>
  <c r="BC99" i="3"/>
  <c r="BB99" i="3"/>
  <c r="BA99" i="3"/>
  <c r="AZ99" i="3"/>
  <c r="AY99" i="3"/>
  <c r="AO99" i="3"/>
  <c r="AX99" i="3" s="1"/>
  <c r="AN99" i="3"/>
  <c r="AW99" i="3" s="1"/>
  <c r="AM99" i="3"/>
  <c r="AV99" i="3" s="1"/>
  <c r="AL99" i="3"/>
  <c r="AU99" i="3" s="1"/>
  <c r="AK99" i="3"/>
  <c r="AT99" i="3" s="1"/>
  <c r="AJ99" i="3"/>
  <c r="AS99" i="3" s="1"/>
  <c r="AI99" i="3"/>
  <c r="AR99" i="3" s="1"/>
  <c r="AH99" i="3"/>
  <c r="AQ99" i="3" s="1"/>
  <c r="AG99" i="3"/>
  <c r="AP99" i="3" s="1"/>
  <c r="O99" i="3"/>
  <c r="F99" i="3"/>
  <c r="BG98" i="3"/>
  <c r="BF98" i="3"/>
  <c r="BE98" i="3"/>
  <c r="BD98" i="3"/>
  <c r="BC98" i="3"/>
  <c r="BB98" i="3"/>
  <c r="BA98" i="3"/>
  <c r="AZ98" i="3"/>
  <c r="AY98" i="3"/>
  <c r="AO98" i="3"/>
  <c r="AX98" i="3" s="1"/>
  <c r="AN98" i="3"/>
  <c r="AW98" i="3" s="1"/>
  <c r="AM98" i="3"/>
  <c r="AV98" i="3" s="1"/>
  <c r="AL98" i="3"/>
  <c r="AU98" i="3" s="1"/>
  <c r="AK98" i="3"/>
  <c r="AT98" i="3" s="1"/>
  <c r="AJ98" i="3"/>
  <c r="AS98" i="3" s="1"/>
  <c r="AI98" i="3"/>
  <c r="AR98" i="3" s="1"/>
  <c r="AH98" i="3"/>
  <c r="AQ98" i="3" s="1"/>
  <c r="AG98" i="3"/>
  <c r="AP98" i="3" s="1"/>
  <c r="O98" i="3"/>
  <c r="F98" i="3"/>
  <c r="BG97" i="3"/>
  <c r="BF97" i="3"/>
  <c r="BE97" i="3"/>
  <c r="BD97" i="3"/>
  <c r="BC97" i="3"/>
  <c r="BB97" i="3"/>
  <c r="BA97" i="3"/>
  <c r="AZ97" i="3"/>
  <c r="AY97" i="3"/>
  <c r="AO97" i="3"/>
  <c r="AX97" i="3" s="1"/>
  <c r="AN97" i="3"/>
  <c r="AW97" i="3" s="1"/>
  <c r="AM97" i="3"/>
  <c r="AV97" i="3" s="1"/>
  <c r="AL97" i="3"/>
  <c r="AU97" i="3" s="1"/>
  <c r="AK97" i="3"/>
  <c r="AT97" i="3" s="1"/>
  <c r="AJ97" i="3"/>
  <c r="AS97" i="3" s="1"/>
  <c r="AI97" i="3"/>
  <c r="AR97" i="3" s="1"/>
  <c r="AH97" i="3"/>
  <c r="AQ97" i="3" s="1"/>
  <c r="AG97" i="3"/>
  <c r="AP97" i="3" s="1"/>
  <c r="O97" i="3"/>
  <c r="F97" i="3"/>
  <c r="L97" i="3" s="1"/>
  <c r="BG96" i="3"/>
  <c r="BF96" i="3"/>
  <c r="BE96" i="3"/>
  <c r="BD96" i="3"/>
  <c r="BC96" i="3"/>
  <c r="BB96" i="3"/>
  <c r="BA96" i="3"/>
  <c r="AZ96" i="3"/>
  <c r="AY96" i="3"/>
  <c r="AO96" i="3"/>
  <c r="AX96" i="3" s="1"/>
  <c r="AN96" i="3"/>
  <c r="AW96" i="3" s="1"/>
  <c r="AM96" i="3"/>
  <c r="AV96" i="3" s="1"/>
  <c r="AL96" i="3"/>
  <c r="AU96" i="3" s="1"/>
  <c r="AK96" i="3"/>
  <c r="AT96" i="3" s="1"/>
  <c r="AJ96" i="3"/>
  <c r="AS96" i="3" s="1"/>
  <c r="AI96" i="3"/>
  <c r="AR96" i="3" s="1"/>
  <c r="AH96" i="3"/>
  <c r="AQ96" i="3" s="1"/>
  <c r="AG96" i="3"/>
  <c r="AP96" i="3" s="1"/>
  <c r="O96" i="3"/>
  <c r="F96" i="3"/>
  <c r="N96" i="3" s="1"/>
  <c r="BG95" i="3"/>
  <c r="BF95" i="3"/>
  <c r="BE95" i="3"/>
  <c r="BD95" i="3"/>
  <c r="BC95" i="3"/>
  <c r="BB95" i="3"/>
  <c r="BA95" i="3"/>
  <c r="AZ95" i="3"/>
  <c r="AY95" i="3"/>
  <c r="AO95" i="3"/>
  <c r="AX95" i="3" s="1"/>
  <c r="AN95" i="3"/>
  <c r="AW95" i="3" s="1"/>
  <c r="AM95" i="3"/>
  <c r="AV95" i="3" s="1"/>
  <c r="AL95" i="3"/>
  <c r="AU95" i="3" s="1"/>
  <c r="AK95" i="3"/>
  <c r="AT95" i="3" s="1"/>
  <c r="AJ95" i="3"/>
  <c r="AS95" i="3" s="1"/>
  <c r="AI95" i="3"/>
  <c r="AR95" i="3" s="1"/>
  <c r="AH95" i="3"/>
  <c r="AQ95" i="3" s="1"/>
  <c r="AG95" i="3"/>
  <c r="AP95" i="3" s="1"/>
  <c r="O95" i="3"/>
  <c r="F95" i="3"/>
  <c r="L95" i="3" s="1"/>
  <c r="BG94" i="3"/>
  <c r="BF94" i="3"/>
  <c r="BE94" i="3"/>
  <c r="BD94" i="3"/>
  <c r="BC94" i="3"/>
  <c r="BB94" i="3"/>
  <c r="BA94" i="3"/>
  <c r="AZ94" i="3"/>
  <c r="AY94" i="3"/>
  <c r="AO94" i="3"/>
  <c r="AX94" i="3" s="1"/>
  <c r="AN94" i="3"/>
  <c r="AW94" i="3" s="1"/>
  <c r="AM94" i="3"/>
  <c r="AV94" i="3" s="1"/>
  <c r="AL94" i="3"/>
  <c r="AU94" i="3" s="1"/>
  <c r="AK94" i="3"/>
  <c r="AT94" i="3" s="1"/>
  <c r="AJ94" i="3"/>
  <c r="AS94" i="3" s="1"/>
  <c r="AI94" i="3"/>
  <c r="AR94" i="3" s="1"/>
  <c r="AH94" i="3"/>
  <c r="AQ94" i="3" s="1"/>
  <c r="AG94" i="3"/>
  <c r="AP94" i="3" s="1"/>
  <c r="O94" i="3"/>
  <c r="F94" i="3"/>
  <c r="BG93" i="3"/>
  <c r="BF93" i="3"/>
  <c r="BE93" i="3"/>
  <c r="BD93" i="3"/>
  <c r="BC93" i="3"/>
  <c r="BB93" i="3"/>
  <c r="BA93" i="3"/>
  <c r="AZ93" i="3"/>
  <c r="AY93" i="3"/>
  <c r="AO93" i="3"/>
  <c r="AX93" i="3" s="1"/>
  <c r="AN93" i="3"/>
  <c r="AW93" i="3" s="1"/>
  <c r="AM93" i="3"/>
  <c r="AV93" i="3" s="1"/>
  <c r="AL93" i="3"/>
  <c r="AU93" i="3" s="1"/>
  <c r="AK93" i="3"/>
  <c r="AT93" i="3" s="1"/>
  <c r="AJ93" i="3"/>
  <c r="AS93" i="3" s="1"/>
  <c r="AI93" i="3"/>
  <c r="AR93" i="3" s="1"/>
  <c r="AH93" i="3"/>
  <c r="AQ93" i="3" s="1"/>
  <c r="AG93" i="3"/>
  <c r="AP93" i="3" s="1"/>
  <c r="O93" i="3"/>
  <c r="F93" i="3"/>
  <c r="BG92" i="3"/>
  <c r="BF92" i="3"/>
  <c r="BE92" i="3"/>
  <c r="BD92" i="3"/>
  <c r="BC92" i="3"/>
  <c r="BB92" i="3"/>
  <c r="BA92" i="3"/>
  <c r="AZ92" i="3"/>
  <c r="AY92" i="3"/>
  <c r="AO92" i="3"/>
  <c r="AX92" i="3" s="1"/>
  <c r="AN92" i="3"/>
  <c r="AW92" i="3" s="1"/>
  <c r="AM92" i="3"/>
  <c r="AV92" i="3" s="1"/>
  <c r="AL92" i="3"/>
  <c r="AU92" i="3" s="1"/>
  <c r="AK92" i="3"/>
  <c r="AT92" i="3" s="1"/>
  <c r="AJ92" i="3"/>
  <c r="AS92" i="3" s="1"/>
  <c r="AI92" i="3"/>
  <c r="AR92" i="3" s="1"/>
  <c r="AH92" i="3"/>
  <c r="AQ92" i="3" s="1"/>
  <c r="AG92" i="3"/>
  <c r="AP92" i="3" s="1"/>
  <c r="O92" i="3"/>
  <c r="F92" i="3"/>
  <c r="BG91" i="3"/>
  <c r="BF91" i="3"/>
  <c r="BE91" i="3"/>
  <c r="BD91" i="3"/>
  <c r="BC91" i="3"/>
  <c r="BB91" i="3"/>
  <c r="BA91" i="3"/>
  <c r="AZ91" i="3"/>
  <c r="AY91" i="3"/>
  <c r="AO91" i="3"/>
  <c r="AX91" i="3" s="1"/>
  <c r="AN91" i="3"/>
  <c r="AW91" i="3" s="1"/>
  <c r="AM91" i="3"/>
  <c r="AV91" i="3" s="1"/>
  <c r="AL91" i="3"/>
  <c r="AU91" i="3" s="1"/>
  <c r="AK91" i="3"/>
  <c r="AT91" i="3" s="1"/>
  <c r="AJ91" i="3"/>
  <c r="AS91" i="3" s="1"/>
  <c r="AI91" i="3"/>
  <c r="AR91" i="3" s="1"/>
  <c r="AH91" i="3"/>
  <c r="AQ91" i="3" s="1"/>
  <c r="AG91" i="3"/>
  <c r="AP91" i="3" s="1"/>
  <c r="O91" i="3"/>
  <c r="F91" i="3"/>
  <c r="BG90" i="3"/>
  <c r="BF90" i="3"/>
  <c r="BE90" i="3"/>
  <c r="BD90" i="3"/>
  <c r="BC90" i="3"/>
  <c r="BB90" i="3"/>
  <c r="BA90" i="3"/>
  <c r="AZ90" i="3"/>
  <c r="AY90" i="3"/>
  <c r="AO90" i="3"/>
  <c r="AX90" i="3" s="1"/>
  <c r="AN90" i="3"/>
  <c r="AW90" i="3" s="1"/>
  <c r="AM90" i="3"/>
  <c r="AV90" i="3" s="1"/>
  <c r="AL90" i="3"/>
  <c r="AU90" i="3" s="1"/>
  <c r="AK90" i="3"/>
  <c r="AT90" i="3" s="1"/>
  <c r="AJ90" i="3"/>
  <c r="AS90" i="3" s="1"/>
  <c r="AI90" i="3"/>
  <c r="AR90" i="3" s="1"/>
  <c r="AH90" i="3"/>
  <c r="AQ90" i="3" s="1"/>
  <c r="AG90" i="3"/>
  <c r="AP90" i="3" s="1"/>
  <c r="O90" i="3"/>
  <c r="F90" i="3"/>
  <c r="BG89" i="3"/>
  <c r="BF89" i="3"/>
  <c r="BE89" i="3"/>
  <c r="BD89" i="3"/>
  <c r="BC89" i="3"/>
  <c r="BB89" i="3"/>
  <c r="BA89" i="3"/>
  <c r="AZ89" i="3"/>
  <c r="AY89" i="3"/>
  <c r="AO89" i="3"/>
  <c r="AX89" i="3" s="1"/>
  <c r="AN89" i="3"/>
  <c r="AW89" i="3" s="1"/>
  <c r="AM89" i="3"/>
  <c r="AV89" i="3" s="1"/>
  <c r="AL89" i="3"/>
  <c r="AU89" i="3" s="1"/>
  <c r="AK89" i="3"/>
  <c r="AT89" i="3" s="1"/>
  <c r="AJ89" i="3"/>
  <c r="AS89" i="3" s="1"/>
  <c r="AI89" i="3"/>
  <c r="AR89" i="3" s="1"/>
  <c r="AH89" i="3"/>
  <c r="AQ89" i="3" s="1"/>
  <c r="AG89" i="3"/>
  <c r="AP89" i="3" s="1"/>
  <c r="O89" i="3"/>
  <c r="F89" i="3"/>
  <c r="BG88" i="3"/>
  <c r="BF88" i="3"/>
  <c r="BE88" i="3"/>
  <c r="BD88" i="3"/>
  <c r="BC88" i="3"/>
  <c r="BB88" i="3"/>
  <c r="BA88" i="3"/>
  <c r="AZ88" i="3"/>
  <c r="AY88" i="3"/>
  <c r="AO88" i="3"/>
  <c r="AX88" i="3" s="1"/>
  <c r="AN88" i="3"/>
  <c r="AW88" i="3" s="1"/>
  <c r="AM88" i="3"/>
  <c r="AV88" i="3" s="1"/>
  <c r="AL88" i="3"/>
  <c r="AU88" i="3" s="1"/>
  <c r="AK88" i="3"/>
  <c r="AT88" i="3" s="1"/>
  <c r="AJ88" i="3"/>
  <c r="AS88" i="3" s="1"/>
  <c r="AI88" i="3"/>
  <c r="AR88" i="3" s="1"/>
  <c r="AH88" i="3"/>
  <c r="AQ88" i="3" s="1"/>
  <c r="AG88" i="3"/>
  <c r="AP88" i="3" s="1"/>
  <c r="O88" i="3"/>
  <c r="F88" i="3"/>
  <c r="BG87" i="3"/>
  <c r="BF87" i="3"/>
  <c r="BE87" i="3"/>
  <c r="BD87" i="3"/>
  <c r="BC87" i="3"/>
  <c r="BB87" i="3"/>
  <c r="BA87" i="3"/>
  <c r="AZ87" i="3"/>
  <c r="AY87" i="3"/>
  <c r="AO87" i="3"/>
  <c r="AX87" i="3" s="1"/>
  <c r="AN87" i="3"/>
  <c r="AW87" i="3" s="1"/>
  <c r="AM87" i="3"/>
  <c r="AV87" i="3" s="1"/>
  <c r="AL87" i="3"/>
  <c r="AU87" i="3" s="1"/>
  <c r="AK87" i="3"/>
  <c r="AT87" i="3" s="1"/>
  <c r="AJ87" i="3"/>
  <c r="AS87" i="3" s="1"/>
  <c r="AI87" i="3"/>
  <c r="AR87" i="3" s="1"/>
  <c r="AH87" i="3"/>
  <c r="AQ87" i="3" s="1"/>
  <c r="AG87" i="3"/>
  <c r="AP87" i="3" s="1"/>
  <c r="O87" i="3"/>
  <c r="F87" i="3"/>
  <c r="L87" i="3" s="1"/>
  <c r="BG86" i="3"/>
  <c r="BF86" i="3"/>
  <c r="BE86" i="3"/>
  <c r="BD86" i="3"/>
  <c r="BC86" i="3"/>
  <c r="BB86" i="3"/>
  <c r="BA86" i="3"/>
  <c r="AZ86" i="3"/>
  <c r="AY86" i="3"/>
  <c r="AO86" i="3"/>
  <c r="AX86" i="3" s="1"/>
  <c r="AN86" i="3"/>
  <c r="AW86" i="3" s="1"/>
  <c r="AM86" i="3"/>
  <c r="AV86" i="3" s="1"/>
  <c r="AL86" i="3"/>
  <c r="AU86" i="3" s="1"/>
  <c r="AK86" i="3"/>
  <c r="AT86" i="3" s="1"/>
  <c r="AJ86" i="3"/>
  <c r="AS86" i="3" s="1"/>
  <c r="AI86" i="3"/>
  <c r="AR86" i="3" s="1"/>
  <c r="AH86" i="3"/>
  <c r="AQ86" i="3" s="1"/>
  <c r="AG86" i="3"/>
  <c r="AP86" i="3" s="1"/>
  <c r="O86" i="3"/>
  <c r="F86" i="3"/>
  <c r="BG85" i="3"/>
  <c r="BF85" i="3"/>
  <c r="BE85" i="3"/>
  <c r="BD85" i="3"/>
  <c r="BC85" i="3"/>
  <c r="BB85" i="3"/>
  <c r="BA85" i="3"/>
  <c r="AZ85" i="3"/>
  <c r="AY85" i="3"/>
  <c r="AO85" i="3"/>
  <c r="AX85" i="3" s="1"/>
  <c r="AN85" i="3"/>
  <c r="AW85" i="3" s="1"/>
  <c r="AM85" i="3"/>
  <c r="AV85" i="3" s="1"/>
  <c r="AL85" i="3"/>
  <c r="AU85" i="3" s="1"/>
  <c r="AK85" i="3"/>
  <c r="AT85" i="3" s="1"/>
  <c r="AJ85" i="3"/>
  <c r="AS85" i="3" s="1"/>
  <c r="AI85" i="3"/>
  <c r="AR85" i="3" s="1"/>
  <c r="AH85" i="3"/>
  <c r="AQ85" i="3" s="1"/>
  <c r="AG85" i="3"/>
  <c r="AP85" i="3" s="1"/>
  <c r="O85" i="3"/>
  <c r="F85" i="3"/>
  <c r="BG84" i="3"/>
  <c r="BF84" i="3"/>
  <c r="BE84" i="3"/>
  <c r="BD84" i="3"/>
  <c r="BC84" i="3"/>
  <c r="BB84" i="3"/>
  <c r="BA84" i="3"/>
  <c r="AZ84" i="3"/>
  <c r="AY84" i="3"/>
  <c r="AO84" i="3"/>
  <c r="AX84" i="3" s="1"/>
  <c r="AN84" i="3"/>
  <c r="AW84" i="3" s="1"/>
  <c r="AM84" i="3"/>
  <c r="AV84" i="3" s="1"/>
  <c r="AL84" i="3"/>
  <c r="AU84" i="3" s="1"/>
  <c r="AK84" i="3"/>
  <c r="AT84" i="3" s="1"/>
  <c r="AJ84" i="3"/>
  <c r="AS84" i="3" s="1"/>
  <c r="AI84" i="3"/>
  <c r="AR84" i="3" s="1"/>
  <c r="AH84" i="3"/>
  <c r="AQ84" i="3" s="1"/>
  <c r="AG84" i="3"/>
  <c r="AP84" i="3" s="1"/>
  <c r="O84" i="3"/>
  <c r="F84" i="3"/>
  <c r="BG83" i="3"/>
  <c r="BF83" i="3"/>
  <c r="BE83" i="3"/>
  <c r="BD83" i="3"/>
  <c r="BC83" i="3"/>
  <c r="BB83" i="3"/>
  <c r="BA83" i="3"/>
  <c r="AZ83" i="3"/>
  <c r="AY83" i="3"/>
  <c r="AO83" i="3"/>
  <c r="AX83" i="3" s="1"/>
  <c r="AN83" i="3"/>
  <c r="AW83" i="3" s="1"/>
  <c r="AM83" i="3"/>
  <c r="AV83" i="3" s="1"/>
  <c r="AL83" i="3"/>
  <c r="AU83" i="3" s="1"/>
  <c r="AK83" i="3"/>
  <c r="AT83" i="3" s="1"/>
  <c r="AJ83" i="3"/>
  <c r="AS83" i="3" s="1"/>
  <c r="AI83" i="3"/>
  <c r="AR83" i="3" s="1"/>
  <c r="AH83" i="3"/>
  <c r="AQ83" i="3" s="1"/>
  <c r="AG83" i="3"/>
  <c r="AP83" i="3" s="1"/>
  <c r="O83" i="3"/>
  <c r="F83" i="3"/>
  <c r="BG82" i="3"/>
  <c r="BF82" i="3"/>
  <c r="BE82" i="3"/>
  <c r="BD82" i="3"/>
  <c r="BC82" i="3"/>
  <c r="BB82" i="3"/>
  <c r="BA82" i="3"/>
  <c r="AZ82" i="3"/>
  <c r="AY82" i="3"/>
  <c r="AO82" i="3"/>
  <c r="AX82" i="3" s="1"/>
  <c r="AN82" i="3"/>
  <c r="AW82" i="3" s="1"/>
  <c r="AM82" i="3"/>
  <c r="AV82" i="3" s="1"/>
  <c r="AL82" i="3"/>
  <c r="AU82" i="3" s="1"/>
  <c r="AK82" i="3"/>
  <c r="AT82" i="3" s="1"/>
  <c r="AJ82" i="3"/>
  <c r="AS82" i="3" s="1"/>
  <c r="AI82" i="3"/>
  <c r="AR82" i="3" s="1"/>
  <c r="AH82" i="3"/>
  <c r="AQ82" i="3" s="1"/>
  <c r="AG82" i="3"/>
  <c r="AP82" i="3" s="1"/>
  <c r="O82" i="3"/>
  <c r="F82" i="3"/>
  <c r="G82" i="3" s="1"/>
  <c r="M82" i="3" s="1"/>
  <c r="BG81" i="3"/>
  <c r="BF81" i="3"/>
  <c r="BE81" i="3"/>
  <c r="BD81" i="3"/>
  <c r="BC81" i="3"/>
  <c r="BB81" i="3"/>
  <c r="BA81" i="3"/>
  <c r="AZ81" i="3"/>
  <c r="AY81" i="3"/>
  <c r="AO81" i="3"/>
  <c r="AX81" i="3" s="1"/>
  <c r="AN81" i="3"/>
  <c r="AW81" i="3" s="1"/>
  <c r="AM81" i="3"/>
  <c r="AV81" i="3" s="1"/>
  <c r="AL81" i="3"/>
  <c r="AU81" i="3" s="1"/>
  <c r="AK81" i="3"/>
  <c r="AT81" i="3" s="1"/>
  <c r="AJ81" i="3"/>
  <c r="AS81" i="3" s="1"/>
  <c r="AI81" i="3"/>
  <c r="AR81" i="3" s="1"/>
  <c r="AH81" i="3"/>
  <c r="AQ81" i="3" s="1"/>
  <c r="AG81" i="3"/>
  <c r="AP81" i="3" s="1"/>
  <c r="O81" i="3"/>
  <c r="F81" i="3"/>
  <c r="L81" i="3" s="1"/>
  <c r="BG80" i="3"/>
  <c r="BF80" i="3"/>
  <c r="BE80" i="3"/>
  <c r="BD80" i="3"/>
  <c r="BC80" i="3"/>
  <c r="BB80" i="3"/>
  <c r="BA80" i="3"/>
  <c r="AZ80" i="3"/>
  <c r="AY80" i="3"/>
  <c r="AO80" i="3"/>
  <c r="AX80" i="3" s="1"/>
  <c r="AN80" i="3"/>
  <c r="AW80" i="3" s="1"/>
  <c r="AM80" i="3"/>
  <c r="AV80" i="3" s="1"/>
  <c r="AL80" i="3"/>
  <c r="AU80" i="3" s="1"/>
  <c r="AK80" i="3"/>
  <c r="AT80" i="3" s="1"/>
  <c r="AJ80" i="3"/>
  <c r="AS80" i="3" s="1"/>
  <c r="AI80" i="3"/>
  <c r="AR80" i="3" s="1"/>
  <c r="AH80" i="3"/>
  <c r="AQ80" i="3" s="1"/>
  <c r="AG80" i="3"/>
  <c r="AP80" i="3" s="1"/>
  <c r="O80" i="3"/>
  <c r="F80" i="3"/>
  <c r="N80" i="3" s="1"/>
  <c r="BG79" i="3"/>
  <c r="BF79" i="3"/>
  <c r="BE79" i="3"/>
  <c r="BD79" i="3"/>
  <c r="BC79" i="3"/>
  <c r="BB79" i="3"/>
  <c r="BA79" i="3"/>
  <c r="AZ79" i="3"/>
  <c r="AY79" i="3"/>
  <c r="AO79" i="3"/>
  <c r="AX79" i="3" s="1"/>
  <c r="AN79" i="3"/>
  <c r="AW79" i="3" s="1"/>
  <c r="AM79" i="3"/>
  <c r="AV79" i="3" s="1"/>
  <c r="AL79" i="3"/>
  <c r="AU79" i="3" s="1"/>
  <c r="AK79" i="3"/>
  <c r="AT79" i="3" s="1"/>
  <c r="AJ79" i="3"/>
  <c r="AS79" i="3" s="1"/>
  <c r="AI79" i="3"/>
  <c r="AR79" i="3" s="1"/>
  <c r="AH79" i="3"/>
  <c r="AQ79" i="3" s="1"/>
  <c r="AG79" i="3"/>
  <c r="AP79" i="3" s="1"/>
  <c r="O79" i="3"/>
  <c r="F79" i="3"/>
  <c r="BG78" i="3"/>
  <c r="BF78" i="3"/>
  <c r="BE78" i="3"/>
  <c r="BD78" i="3"/>
  <c r="BC78" i="3"/>
  <c r="BB78" i="3"/>
  <c r="BA78" i="3"/>
  <c r="AZ78" i="3"/>
  <c r="AY78" i="3"/>
  <c r="AO78" i="3"/>
  <c r="AX78" i="3" s="1"/>
  <c r="AN78" i="3"/>
  <c r="AW78" i="3" s="1"/>
  <c r="AM78" i="3"/>
  <c r="AV78" i="3" s="1"/>
  <c r="AL78" i="3"/>
  <c r="AU78" i="3" s="1"/>
  <c r="AK78" i="3"/>
  <c r="AT78" i="3" s="1"/>
  <c r="AJ78" i="3"/>
  <c r="AS78" i="3" s="1"/>
  <c r="AI78" i="3"/>
  <c r="AR78" i="3" s="1"/>
  <c r="AH78" i="3"/>
  <c r="AQ78" i="3" s="1"/>
  <c r="AG78" i="3"/>
  <c r="AP78" i="3" s="1"/>
  <c r="O78" i="3"/>
  <c r="F78" i="3"/>
  <c r="L78" i="3" s="1"/>
  <c r="BG77" i="3"/>
  <c r="BF77" i="3"/>
  <c r="BE77" i="3"/>
  <c r="BD77" i="3"/>
  <c r="BC77" i="3"/>
  <c r="BB77" i="3"/>
  <c r="BA77" i="3"/>
  <c r="AZ77" i="3"/>
  <c r="AY77" i="3"/>
  <c r="AO77" i="3"/>
  <c r="AX77" i="3" s="1"/>
  <c r="AN77" i="3"/>
  <c r="AW77" i="3" s="1"/>
  <c r="AM77" i="3"/>
  <c r="AV77" i="3" s="1"/>
  <c r="AL77" i="3"/>
  <c r="AU77" i="3" s="1"/>
  <c r="AK77" i="3"/>
  <c r="AT77" i="3" s="1"/>
  <c r="AJ77" i="3"/>
  <c r="AS77" i="3" s="1"/>
  <c r="AI77" i="3"/>
  <c r="AR77" i="3" s="1"/>
  <c r="AH77" i="3"/>
  <c r="AQ77" i="3" s="1"/>
  <c r="AG77" i="3"/>
  <c r="AP77" i="3" s="1"/>
  <c r="O77" i="3"/>
  <c r="F77" i="3"/>
  <c r="BG76" i="3"/>
  <c r="BF76" i="3"/>
  <c r="BE76" i="3"/>
  <c r="BD76" i="3"/>
  <c r="BC76" i="3"/>
  <c r="BB76" i="3"/>
  <c r="BA76" i="3"/>
  <c r="AZ76" i="3"/>
  <c r="AY76" i="3"/>
  <c r="AO76" i="3"/>
  <c r="AX76" i="3" s="1"/>
  <c r="AN76" i="3"/>
  <c r="AW76" i="3" s="1"/>
  <c r="AM76" i="3"/>
  <c r="AV76" i="3" s="1"/>
  <c r="AL76" i="3"/>
  <c r="AU76" i="3" s="1"/>
  <c r="AK76" i="3"/>
  <c r="AT76" i="3" s="1"/>
  <c r="AJ76" i="3"/>
  <c r="AS76" i="3" s="1"/>
  <c r="AI76" i="3"/>
  <c r="AR76" i="3" s="1"/>
  <c r="AH76" i="3"/>
  <c r="AQ76" i="3" s="1"/>
  <c r="AG76" i="3"/>
  <c r="AP76" i="3" s="1"/>
  <c r="O76" i="3"/>
  <c r="F76" i="3"/>
  <c r="BG75" i="3"/>
  <c r="BF75" i="3"/>
  <c r="BE75" i="3"/>
  <c r="BD75" i="3"/>
  <c r="BC75" i="3"/>
  <c r="BB75" i="3"/>
  <c r="BA75" i="3"/>
  <c r="AZ75" i="3"/>
  <c r="AY75" i="3"/>
  <c r="AO75" i="3"/>
  <c r="AX75" i="3" s="1"/>
  <c r="AN75" i="3"/>
  <c r="AW75" i="3" s="1"/>
  <c r="AM75" i="3"/>
  <c r="AV75" i="3" s="1"/>
  <c r="AL75" i="3"/>
  <c r="AU75" i="3" s="1"/>
  <c r="AK75" i="3"/>
  <c r="AT75" i="3" s="1"/>
  <c r="AJ75" i="3"/>
  <c r="AS75" i="3" s="1"/>
  <c r="AI75" i="3"/>
  <c r="AR75" i="3" s="1"/>
  <c r="AH75" i="3"/>
  <c r="AQ75" i="3" s="1"/>
  <c r="AG75" i="3"/>
  <c r="AP75" i="3" s="1"/>
  <c r="O75" i="3"/>
  <c r="F75" i="3"/>
  <c r="BG74" i="3"/>
  <c r="BF74" i="3"/>
  <c r="BE74" i="3"/>
  <c r="BD74" i="3"/>
  <c r="BC74" i="3"/>
  <c r="BB74" i="3"/>
  <c r="BA74" i="3"/>
  <c r="AZ74" i="3"/>
  <c r="AY74" i="3"/>
  <c r="AO74" i="3"/>
  <c r="AX74" i="3" s="1"/>
  <c r="AN74" i="3"/>
  <c r="AW74" i="3" s="1"/>
  <c r="AM74" i="3"/>
  <c r="AV74" i="3" s="1"/>
  <c r="AL74" i="3"/>
  <c r="AU74" i="3" s="1"/>
  <c r="AK74" i="3"/>
  <c r="AT74" i="3" s="1"/>
  <c r="AJ74" i="3"/>
  <c r="AS74" i="3" s="1"/>
  <c r="AI74" i="3"/>
  <c r="AR74" i="3" s="1"/>
  <c r="AH74" i="3"/>
  <c r="AQ74" i="3" s="1"/>
  <c r="AG74" i="3"/>
  <c r="AP74" i="3" s="1"/>
  <c r="O74" i="3"/>
  <c r="F74" i="3"/>
  <c r="N74" i="3" s="1"/>
  <c r="BG73" i="3"/>
  <c r="BF73" i="3"/>
  <c r="BE73" i="3"/>
  <c r="BD73" i="3"/>
  <c r="BC73" i="3"/>
  <c r="BB73" i="3"/>
  <c r="BA73" i="3"/>
  <c r="AZ73" i="3"/>
  <c r="AY73" i="3"/>
  <c r="AO73" i="3"/>
  <c r="AX73" i="3" s="1"/>
  <c r="AN73" i="3"/>
  <c r="AW73" i="3" s="1"/>
  <c r="AM73" i="3"/>
  <c r="AV73" i="3" s="1"/>
  <c r="AL73" i="3"/>
  <c r="AU73" i="3" s="1"/>
  <c r="AK73" i="3"/>
  <c r="AT73" i="3" s="1"/>
  <c r="AJ73" i="3"/>
  <c r="AS73" i="3" s="1"/>
  <c r="AI73" i="3"/>
  <c r="AR73" i="3" s="1"/>
  <c r="AH73" i="3"/>
  <c r="AQ73" i="3" s="1"/>
  <c r="AG73" i="3"/>
  <c r="AP73" i="3" s="1"/>
  <c r="O73" i="3"/>
  <c r="F73" i="3"/>
  <c r="BG72" i="3"/>
  <c r="BF72" i="3"/>
  <c r="BE72" i="3"/>
  <c r="BD72" i="3"/>
  <c r="BC72" i="3"/>
  <c r="BB72" i="3"/>
  <c r="BA72" i="3"/>
  <c r="AZ72" i="3"/>
  <c r="AY72" i="3"/>
  <c r="AO72" i="3"/>
  <c r="AX72" i="3" s="1"/>
  <c r="AN72" i="3"/>
  <c r="AW72" i="3" s="1"/>
  <c r="AM72" i="3"/>
  <c r="AV72" i="3" s="1"/>
  <c r="AL72" i="3"/>
  <c r="AU72" i="3" s="1"/>
  <c r="AK72" i="3"/>
  <c r="AT72" i="3" s="1"/>
  <c r="AJ72" i="3"/>
  <c r="AS72" i="3" s="1"/>
  <c r="AI72" i="3"/>
  <c r="AR72" i="3" s="1"/>
  <c r="AH72" i="3"/>
  <c r="AQ72" i="3" s="1"/>
  <c r="AG72" i="3"/>
  <c r="AP72" i="3" s="1"/>
  <c r="O72" i="3"/>
  <c r="F72" i="3"/>
  <c r="BG71" i="3"/>
  <c r="BF71" i="3"/>
  <c r="BE71" i="3"/>
  <c r="BD71" i="3"/>
  <c r="BC71" i="3"/>
  <c r="BB71" i="3"/>
  <c r="BA71" i="3"/>
  <c r="AZ71" i="3"/>
  <c r="AY71" i="3"/>
  <c r="AO71" i="3"/>
  <c r="AX71" i="3" s="1"/>
  <c r="AN71" i="3"/>
  <c r="AW71" i="3" s="1"/>
  <c r="AM71" i="3"/>
  <c r="AV71" i="3" s="1"/>
  <c r="AL71" i="3"/>
  <c r="AU71" i="3" s="1"/>
  <c r="AK71" i="3"/>
  <c r="AT71" i="3" s="1"/>
  <c r="AJ71" i="3"/>
  <c r="AS71" i="3" s="1"/>
  <c r="AI71" i="3"/>
  <c r="AR71" i="3" s="1"/>
  <c r="AH71" i="3"/>
  <c r="AQ71" i="3" s="1"/>
  <c r="AG71" i="3"/>
  <c r="AP71" i="3" s="1"/>
  <c r="O71" i="3"/>
  <c r="F71" i="3"/>
  <c r="BG70" i="3"/>
  <c r="BF70" i="3"/>
  <c r="BE70" i="3"/>
  <c r="BD70" i="3"/>
  <c r="BC70" i="3"/>
  <c r="BB70" i="3"/>
  <c r="BA70" i="3"/>
  <c r="AZ70" i="3"/>
  <c r="AY70" i="3"/>
  <c r="AO70" i="3"/>
  <c r="AX70" i="3" s="1"/>
  <c r="AN70" i="3"/>
  <c r="AW70" i="3" s="1"/>
  <c r="AM70" i="3"/>
  <c r="AV70" i="3" s="1"/>
  <c r="AL70" i="3"/>
  <c r="AU70" i="3" s="1"/>
  <c r="AK70" i="3"/>
  <c r="AT70" i="3" s="1"/>
  <c r="AJ70" i="3"/>
  <c r="AS70" i="3" s="1"/>
  <c r="AI70" i="3"/>
  <c r="AR70" i="3" s="1"/>
  <c r="AH70" i="3"/>
  <c r="AQ70" i="3" s="1"/>
  <c r="AG70" i="3"/>
  <c r="AP70" i="3" s="1"/>
  <c r="O70" i="3"/>
  <c r="F70" i="3"/>
  <c r="BG69" i="3"/>
  <c r="BF69" i="3"/>
  <c r="BE69" i="3"/>
  <c r="BD69" i="3"/>
  <c r="BC69" i="3"/>
  <c r="BB69" i="3"/>
  <c r="BA69" i="3"/>
  <c r="AZ69" i="3"/>
  <c r="AY69" i="3"/>
  <c r="AO69" i="3"/>
  <c r="AX69" i="3" s="1"/>
  <c r="AN69" i="3"/>
  <c r="AW69" i="3" s="1"/>
  <c r="AM69" i="3"/>
  <c r="AV69" i="3" s="1"/>
  <c r="AL69" i="3"/>
  <c r="AU69" i="3" s="1"/>
  <c r="AK69" i="3"/>
  <c r="AT69" i="3" s="1"/>
  <c r="AJ69" i="3"/>
  <c r="AS69" i="3" s="1"/>
  <c r="AI69" i="3"/>
  <c r="AR69" i="3" s="1"/>
  <c r="AH69" i="3"/>
  <c r="AQ69" i="3" s="1"/>
  <c r="AG69" i="3"/>
  <c r="AP69" i="3" s="1"/>
  <c r="O69" i="3"/>
  <c r="F69" i="3"/>
  <c r="L69" i="3" s="1"/>
  <c r="BG68" i="3"/>
  <c r="BF68" i="3"/>
  <c r="BE68" i="3"/>
  <c r="BD68" i="3"/>
  <c r="BC68" i="3"/>
  <c r="BB68" i="3"/>
  <c r="BA68" i="3"/>
  <c r="AZ68" i="3"/>
  <c r="AY68" i="3"/>
  <c r="AO68" i="3"/>
  <c r="AX68" i="3" s="1"/>
  <c r="AN68" i="3"/>
  <c r="AW68" i="3" s="1"/>
  <c r="AM68" i="3"/>
  <c r="AV68" i="3" s="1"/>
  <c r="AL68" i="3"/>
  <c r="AU68" i="3" s="1"/>
  <c r="AK68" i="3"/>
  <c r="AT68" i="3" s="1"/>
  <c r="AJ68" i="3"/>
  <c r="AS68" i="3" s="1"/>
  <c r="AI68" i="3"/>
  <c r="AR68" i="3" s="1"/>
  <c r="AH68" i="3"/>
  <c r="AQ68" i="3" s="1"/>
  <c r="AG68" i="3"/>
  <c r="AP68" i="3" s="1"/>
  <c r="O68" i="3"/>
  <c r="F68" i="3"/>
  <c r="BG67" i="3"/>
  <c r="BF67" i="3"/>
  <c r="BE67" i="3"/>
  <c r="BD67" i="3"/>
  <c r="BC67" i="3"/>
  <c r="BB67" i="3"/>
  <c r="BA67" i="3"/>
  <c r="AZ67" i="3"/>
  <c r="AY67" i="3"/>
  <c r="AO67" i="3"/>
  <c r="AX67" i="3" s="1"/>
  <c r="AN67" i="3"/>
  <c r="AW67" i="3" s="1"/>
  <c r="AM67" i="3"/>
  <c r="AV67" i="3" s="1"/>
  <c r="AL67" i="3"/>
  <c r="AU67" i="3" s="1"/>
  <c r="AK67" i="3"/>
  <c r="AT67" i="3" s="1"/>
  <c r="AJ67" i="3"/>
  <c r="AS67" i="3" s="1"/>
  <c r="AI67" i="3"/>
  <c r="AR67" i="3" s="1"/>
  <c r="AH67" i="3"/>
  <c r="AQ67" i="3" s="1"/>
  <c r="AG67" i="3"/>
  <c r="AP67" i="3" s="1"/>
  <c r="O67" i="3"/>
  <c r="F67" i="3"/>
  <c r="L67" i="3" s="1"/>
  <c r="BG66" i="3"/>
  <c r="BF66" i="3"/>
  <c r="BE66" i="3"/>
  <c r="BD66" i="3"/>
  <c r="BC66" i="3"/>
  <c r="BB66" i="3"/>
  <c r="BA66" i="3"/>
  <c r="AZ66" i="3"/>
  <c r="AY66" i="3"/>
  <c r="AO66" i="3"/>
  <c r="AX66" i="3" s="1"/>
  <c r="AN66" i="3"/>
  <c r="AW66" i="3" s="1"/>
  <c r="AM66" i="3"/>
  <c r="AV66" i="3" s="1"/>
  <c r="AL66" i="3"/>
  <c r="AU66" i="3" s="1"/>
  <c r="AK66" i="3"/>
  <c r="AT66" i="3" s="1"/>
  <c r="AJ66" i="3"/>
  <c r="AS66" i="3" s="1"/>
  <c r="AI66" i="3"/>
  <c r="AR66" i="3" s="1"/>
  <c r="AH66" i="3"/>
  <c r="AQ66" i="3" s="1"/>
  <c r="AG66" i="3"/>
  <c r="AP66" i="3" s="1"/>
  <c r="O66" i="3"/>
  <c r="F66" i="3"/>
  <c r="BG65" i="3"/>
  <c r="BF65" i="3"/>
  <c r="BE65" i="3"/>
  <c r="BD65" i="3"/>
  <c r="BC65" i="3"/>
  <c r="BB65" i="3"/>
  <c r="BA65" i="3"/>
  <c r="AZ65" i="3"/>
  <c r="AY65" i="3"/>
  <c r="AO65" i="3"/>
  <c r="AX65" i="3" s="1"/>
  <c r="AN65" i="3"/>
  <c r="AW65" i="3" s="1"/>
  <c r="AM65" i="3"/>
  <c r="AV65" i="3" s="1"/>
  <c r="AL65" i="3"/>
  <c r="AU65" i="3" s="1"/>
  <c r="AK65" i="3"/>
  <c r="AT65" i="3" s="1"/>
  <c r="AJ65" i="3"/>
  <c r="AS65" i="3" s="1"/>
  <c r="AI65" i="3"/>
  <c r="AR65" i="3" s="1"/>
  <c r="AH65" i="3"/>
  <c r="AQ65" i="3" s="1"/>
  <c r="AG65" i="3"/>
  <c r="AP65" i="3" s="1"/>
  <c r="O65" i="3"/>
  <c r="F65" i="3"/>
  <c r="BG64" i="3"/>
  <c r="BF64" i="3"/>
  <c r="BE64" i="3"/>
  <c r="BD64" i="3"/>
  <c r="BC64" i="3"/>
  <c r="BB64" i="3"/>
  <c r="BA64" i="3"/>
  <c r="AZ64" i="3"/>
  <c r="AY64" i="3"/>
  <c r="AO64" i="3"/>
  <c r="AX64" i="3" s="1"/>
  <c r="AN64" i="3"/>
  <c r="AW64" i="3" s="1"/>
  <c r="AM64" i="3"/>
  <c r="AV64" i="3" s="1"/>
  <c r="AL64" i="3"/>
  <c r="AU64" i="3" s="1"/>
  <c r="AK64" i="3"/>
  <c r="AT64" i="3" s="1"/>
  <c r="AJ64" i="3"/>
  <c r="AS64" i="3" s="1"/>
  <c r="AI64" i="3"/>
  <c r="AR64" i="3" s="1"/>
  <c r="AH64" i="3"/>
  <c r="AQ64" i="3" s="1"/>
  <c r="AG64" i="3"/>
  <c r="AP64" i="3" s="1"/>
  <c r="O64" i="3"/>
  <c r="F64" i="3"/>
  <c r="N64" i="3" s="1"/>
  <c r="BG63" i="3"/>
  <c r="BF63" i="3"/>
  <c r="BE63" i="3"/>
  <c r="BD63" i="3"/>
  <c r="BC63" i="3"/>
  <c r="BB63" i="3"/>
  <c r="BA63" i="3"/>
  <c r="AZ63" i="3"/>
  <c r="AY63" i="3"/>
  <c r="AO63" i="3"/>
  <c r="AX63" i="3" s="1"/>
  <c r="AN63" i="3"/>
  <c r="AW63" i="3" s="1"/>
  <c r="AM63" i="3"/>
  <c r="AV63" i="3" s="1"/>
  <c r="AL63" i="3"/>
  <c r="AU63" i="3" s="1"/>
  <c r="AK63" i="3"/>
  <c r="AT63" i="3" s="1"/>
  <c r="AJ63" i="3"/>
  <c r="AS63" i="3" s="1"/>
  <c r="AI63" i="3"/>
  <c r="AR63" i="3" s="1"/>
  <c r="AH63" i="3"/>
  <c r="AQ63" i="3" s="1"/>
  <c r="AG63" i="3"/>
  <c r="AP63" i="3" s="1"/>
  <c r="O63" i="3"/>
  <c r="F63" i="3"/>
  <c r="BG62" i="3"/>
  <c r="BF62" i="3"/>
  <c r="BE62" i="3"/>
  <c r="BD62" i="3"/>
  <c r="BC62" i="3"/>
  <c r="BB62" i="3"/>
  <c r="BA62" i="3"/>
  <c r="AZ62" i="3"/>
  <c r="AY62" i="3"/>
  <c r="AO62" i="3"/>
  <c r="AX62" i="3" s="1"/>
  <c r="AN62" i="3"/>
  <c r="AW62" i="3" s="1"/>
  <c r="AM62" i="3"/>
  <c r="AV62" i="3" s="1"/>
  <c r="AL62" i="3"/>
  <c r="AU62" i="3" s="1"/>
  <c r="AK62" i="3"/>
  <c r="AT62" i="3" s="1"/>
  <c r="AJ62" i="3"/>
  <c r="AS62" i="3" s="1"/>
  <c r="AI62" i="3"/>
  <c r="AR62" i="3" s="1"/>
  <c r="AH62" i="3"/>
  <c r="AQ62" i="3" s="1"/>
  <c r="AG62" i="3"/>
  <c r="AP62" i="3" s="1"/>
  <c r="O62" i="3"/>
  <c r="F62" i="3"/>
  <c r="BG61" i="3"/>
  <c r="BF61" i="3"/>
  <c r="BE61" i="3"/>
  <c r="BD61" i="3"/>
  <c r="BC61" i="3"/>
  <c r="BB61" i="3"/>
  <c r="BA61" i="3"/>
  <c r="AZ61" i="3"/>
  <c r="AY61" i="3"/>
  <c r="AO61" i="3"/>
  <c r="AX61" i="3" s="1"/>
  <c r="AN61" i="3"/>
  <c r="AW61" i="3" s="1"/>
  <c r="AM61" i="3"/>
  <c r="AV61" i="3" s="1"/>
  <c r="AL61" i="3"/>
  <c r="AU61" i="3" s="1"/>
  <c r="AK61" i="3"/>
  <c r="AT61" i="3" s="1"/>
  <c r="AJ61" i="3"/>
  <c r="AS61" i="3" s="1"/>
  <c r="AI61" i="3"/>
  <c r="AR61" i="3" s="1"/>
  <c r="AH61" i="3"/>
  <c r="AQ61" i="3" s="1"/>
  <c r="AG61" i="3"/>
  <c r="AP61" i="3" s="1"/>
  <c r="O61" i="3"/>
  <c r="F61" i="3"/>
  <c r="BG60" i="3"/>
  <c r="BF60" i="3"/>
  <c r="BE60" i="3"/>
  <c r="BD60" i="3"/>
  <c r="BC60" i="3"/>
  <c r="BB60" i="3"/>
  <c r="BA60" i="3"/>
  <c r="AZ60" i="3"/>
  <c r="AY60" i="3"/>
  <c r="AO60" i="3"/>
  <c r="AX60" i="3" s="1"/>
  <c r="AN60" i="3"/>
  <c r="AW60" i="3" s="1"/>
  <c r="AM60" i="3"/>
  <c r="AV60" i="3" s="1"/>
  <c r="AL60" i="3"/>
  <c r="AU60" i="3" s="1"/>
  <c r="AK60" i="3"/>
  <c r="AT60" i="3" s="1"/>
  <c r="AJ60" i="3"/>
  <c r="AS60" i="3" s="1"/>
  <c r="AI60" i="3"/>
  <c r="AR60" i="3" s="1"/>
  <c r="AH60" i="3"/>
  <c r="AQ60" i="3" s="1"/>
  <c r="AG60" i="3"/>
  <c r="AP60" i="3" s="1"/>
  <c r="O60" i="3"/>
  <c r="F60" i="3"/>
  <c r="L60" i="3" s="1"/>
  <c r="BG59" i="3"/>
  <c r="BF59" i="3"/>
  <c r="BE59" i="3"/>
  <c r="BD59" i="3"/>
  <c r="BC59" i="3"/>
  <c r="BB59" i="3"/>
  <c r="BA59" i="3"/>
  <c r="AZ59" i="3"/>
  <c r="AY59" i="3"/>
  <c r="AO59" i="3"/>
  <c r="AX59" i="3" s="1"/>
  <c r="AN59" i="3"/>
  <c r="AW59" i="3" s="1"/>
  <c r="AM59" i="3"/>
  <c r="AV59" i="3" s="1"/>
  <c r="AL59" i="3"/>
  <c r="AU59" i="3" s="1"/>
  <c r="AK59" i="3"/>
  <c r="AT59" i="3" s="1"/>
  <c r="AJ59" i="3"/>
  <c r="AS59" i="3" s="1"/>
  <c r="AI59" i="3"/>
  <c r="AR59" i="3" s="1"/>
  <c r="AH59" i="3"/>
  <c r="AQ59" i="3" s="1"/>
  <c r="AG59" i="3"/>
  <c r="AP59" i="3" s="1"/>
  <c r="O59" i="3"/>
  <c r="F59" i="3"/>
  <c r="BG58" i="3"/>
  <c r="BF58" i="3"/>
  <c r="BE58" i="3"/>
  <c r="BD58" i="3"/>
  <c r="BC58" i="3"/>
  <c r="BB58" i="3"/>
  <c r="BA58" i="3"/>
  <c r="AZ58" i="3"/>
  <c r="AY58" i="3"/>
  <c r="AO58" i="3"/>
  <c r="AX58" i="3" s="1"/>
  <c r="AN58" i="3"/>
  <c r="AW58" i="3" s="1"/>
  <c r="AM58" i="3"/>
  <c r="AV58" i="3" s="1"/>
  <c r="AL58" i="3"/>
  <c r="AU58" i="3" s="1"/>
  <c r="AK58" i="3"/>
  <c r="AT58" i="3" s="1"/>
  <c r="AJ58" i="3"/>
  <c r="AS58" i="3" s="1"/>
  <c r="AI58" i="3"/>
  <c r="AR58" i="3" s="1"/>
  <c r="AH58" i="3"/>
  <c r="AQ58" i="3" s="1"/>
  <c r="AG58" i="3"/>
  <c r="AP58" i="3" s="1"/>
  <c r="O58" i="3"/>
  <c r="F58" i="3"/>
  <c r="L58" i="3" s="1"/>
  <c r="BG57" i="3"/>
  <c r="BF57" i="3"/>
  <c r="BE57" i="3"/>
  <c r="BD57" i="3"/>
  <c r="BC57" i="3"/>
  <c r="BB57" i="3"/>
  <c r="BA57" i="3"/>
  <c r="AZ57" i="3"/>
  <c r="AY57" i="3"/>
  <c r="AO57" i="3"/>
  <c r="AX57" i="3" s="1"/>
  <c r="AN57" i="3"/>
  <c r="AW57" i="3" s="1"/>
  <c r="AM57" i="3"/>
  <c r="AV57" i="3" s="1"/>
  <c r="AL57" i="3"/>
  <c r="AU57" i="3" s="1"/>
  <c r="AK57" i="3"/>
  <c r="AT57" i="3" s="1"/>
  <c r="AJ57" i="3"/>
  <c r="AS57" i="3" s="1"/>
  <c r="AI57" i="3"/>
  <c r="AR57" i="3" s="1"/>
  <c r="AH57" i="3"/>
  <c r="AQ57" i="3" s="1"/>
  <c r="AG57" i="3"/>
  <c r="AP57" i="3" s="1"/>
  <c r="O57" i="3"/>
  <c r="F57" i="3"/>
  <c r="N57" i="3" s="1"/>
  <c r="BG56" i="3"/>
  <c r="BF56" i="3"/>
  <c r="BE56" i="3"/>
  <c r="BD56" i="3"/>
  <c r="BC56" i="3"/>
  <c r="BB56" i="3"/>
  <c r="BA56" i="3"/>
  <c r="AZ56" i="3"/>
  <c r="AY56" i="3"/>
  <c r="AO56" i="3"/>
  <c r="AX56" i="3" s="1"/>
  <c r="AN56" i="3"/>
  <c r="AW56" i="3" s="1"/>
  <c r="AM56" i="3"/>
  <c r="AV56" i="3" s="1"/>
  <c r="AL56" i="3"/>
  <c r="AU56" i="3" s="1"/>
  <c r="AK56" i="3"/>
  <c r="AT56" i="3" s="1"/>
  <c r="AJ56" i="3"/>
  <c r="AS56" i="3" s="1"/>
  <c r="AI56" i="3"/>
  <c r="AR56" i="3" s="1"/>
  <c r="AH56" i="3"/>
  <c r="AQ56" i="3" s="1"/>
  <c r="AG56" i="3"/>
  <c r="AP56" i="3" s="1"/>
  <c r="O56" i="3"/>
  <c r="F56" i="3"/>
  <c r="BG55" i="3"/>
  <c r="BF55" i="3"/>
  <c r="BE55" i="3"/>
  <c r="BD55" i="3"/>
  <c r="BC55" i="3"/>
  <c r="BB55" i="3"/>
  <c r="BA55" i="3"/>
  <c r="AZ55" i="3"/>
  <c r="AY55" i="3"/>
  <c r="AO55" i="3"/>
  <c r="AX55" i="3" s="1"/>
  <c r="AN55" i="3"/>
  <c r="AW55" i="3" s="1"/>
  <c r="AM55" i="3"/>
  <c r="AV55" i="3" s="1"/>
  <c r="AL55" i="3"/>
  <c r="AU55" i="3" s="1"/>
  <c r="AK55" i="3"/>
  <c r="AT55" i="3" s="1"/>
  <c r="AJ55" i="3"/>
  <c r="AS55" i="3" s="1"/>
  <c r="AI55" i="3"/>
  <c r="AR55" i="3" s="1"/>
  <c r="AH55" i="3"/>
  <c r="AQ55" i="3" s="1"/>
  <c r="AG55" i="3"/>
  <c r="AP55" i="3" s="1"/>
  <c r="O55" i="3"/>
  <c r="F55" i="3"/>
  <c r="BG54" i="3"/>
  <c r="BF54" i="3"/>
  <c r="BE54" i="3"/>
  <c r="BD54" i="3"/>
  <c r="BC54" i="3"/>
  <c r="BB54" i="3"/>
  <c r="BA54" i="3"/>
  <c r="AZ54" i="3"/>
  <c r="AY54" i="3"/>
  <c r="AO54" i="3"/>
  <c r="AX54" i="3" s="1"/>
  <c r="AN54" i="3"/>
  <c r="AW54" i="3" s="1"/>
  <c r="AM54" i="3"/>
  <c r="AV54" i="3" s="1"/>
  <c r="AL54" i="3"/>
  <c r="AU54" i="3" s="1"/>
  <c r="AK54" i="3"/>
  <c r="AT54" i="3" s="1"/>
  <c r="AJ54" i="3"/>
  <c r="AS54" i="3" s="1"/>
  <c r="AI54" i="3"/>
  <c r="AR54" i="3" s="1"/>
  <c r="AH54" i="3"/>
  <c r="AQ54" i="3" s="1"/>
  <c r="AG54" i="3"/>
  <c r="AP54" i="3" s="1"/>
  <c r="O54" i="3"/>
  <c r="F54" i="3"/>
  <c r="G54" i="3" s="1"/>
  <c r="M54" i="3" s="1"/>
  <c r="BG53" i="3"/>
  <c r="BF53" i="3"/>
  <c r="BE53" i="3"/>
  <c r="BD53" i="3"/>
  <c r="BC53" i="3"/>
  <c r="BB53" i="3"/>
  <c r="BA53" i="3"/>
  <c r="AZ53" i="3"/>
  <c r="AY53" i="3"/>
  <c r="AO53" i="3"/>
  <c r="AX53" i="3" s="1"/>
  <c r="AN53" i="3"/>
  <c r="AW53" i="3" s="1"/>
  <c r="AM53" i="3"/>
  <c r="AV53" i="3" s="1"/>
  <c r="AL53" i="3"/>
  <c r="AU53" i="3" s="1"/>
  <c r="AK53" i="3"/>
  <c r="AT53" i="3" s="1"/>
  <c r="AJ53" i="3"/>
  <c r="AS53" i="3" s="1"/>
  <c r="AI53" i="3"/>
  <c r="AR53" i="3" s="1"/>
  <c r="AH53" i="3"/>
  <c r="AQ53" i="3" s="1"/>
  <c r="AG53" i="3"/>
  <c r="AP53" i="3" s="1"/>
  <c r="O53" i="3"/>
  <c r="F53" i="3"/>
  <c r="N53" i="3" s="1"/>
  <c r="BG52" i="3"/>
  <c r="BF52" i="3"/>
  <c r="BE52" i="3"/>
  <c r="BD52" i="3"/>
  <c r="BC52" i="3"/>
  <c r="BB52" i="3"/>
  <c r="BA52" i="3"/>
  <c r="AZ52" i="3"/>
  <c r="AY52" i="3"/>
  <c r="AO52" i="3"/>
  <c r="AX52" i="3" s="1"/>
  <c r="AN52" i="3"/>
  <c r="AW52" i="3" s="1"/>
  <c r="AM52" i="3"/>
  <c r="AV52" i="3" s="1"/>
  <c r="AL52" i="3"/>
  <c r="AU52" i="3" s="1"/>
  <c r="AK52" i="3"/>
  <c r="AT52" i="3" s="1"/>
  <c r="AJ52" i="3"/>
  <c r="AS52" i="3" s="1"/>
  <c r="AI52" i="3"/>
  <c r="AR52" i="3" s="1"/>
  <c r="AH52" i="3"/>
  <c r="AQ52" i="3" s="1"/>
  <c r="AG52" i="3"/>
  <c r="AP52" i="3" s="1"/>
  <c r="O52" i="3"/>
  <c r="F52" i="3"/>
  <c r="L52" i="3" s="1"/>
  <c r="BG51" i="3"/>
  <c r="BF51" i="3"/>
  <c r="BE51" i="3"/>
  <c r="BD51" i="3"/>
  <c r="BC51" i="3"/>
  <c r="BB51" i="3"/>
  <c r="BA51" i="3"/>
  <c r="AZ51" i="3"/>
  <c r="AY51" i="3"/>
  <c r="AO51" i="3"/>
  <c r="AX51" i="3" s="1"/>
  <c r="AN51" i="3"/>
  <c r="AW51" i="3" s="1"/>
  <c r="AM51" i="3"/>
  <c r="AV51" i="3" s="1"/>
  <c r="AL51" i="3"/>
  <c r="AU51" i="3" s="1"/>
  <c r="AK51" i="3"/>
  <c r="AT51" i="3" s="1"/>
  <c r="AJ51" i="3"/>
  <c r="AS51" i="3" s="1"/>
  <c r="AI51" i="3"/>
  <c r="AR51" i="3" s="1"/>
  <c r="AH51" i="3"/>
  <c r="AQ51" i="3" s="1"/>
  <c r="AG51" i="3"/>
  <c r="AP51" i="3" s="1"/>
  <c r="O51" i="3"/>
  <c r="F51" i="3"/>
  <c r="BG50" i="3"/>
  <c r="BF50" i="3"/>
  <c r="BE50" i="3"/>
  <c r="BD50" i="3"/>
  <c r="BC50" i="3"/>
  <c r="BB50" i="3"/>
  <c r="BA50" i="3"/>
  <c r="AZ50" i="3"/>
  <c r="AY50" i="3"/>
  <c r="AO50" i="3"/>
  <c r="AX50" i="3" s="1"/>
  <c r="AN50" i="3"/>
  <c r="AW50" i="3" s="1"/>
  <c r="AM50" i="3"/>
  <c r="AV50" i="3" s="1"/>
  <c r="AL50" i="3"/>
  <c r="AU50" i="3" s="1"/>
  <c r="AK50" i="3"/>
  <c r="AT50" i="3" s="1"/>
  <c r="AJ50" i="3"/>
  <c r="AS50" i="3" s="1"/>
  <c r="AI50" i="3"/>
  <c r="AR50" i="3" s="1"/>
  <c r="AH50" i="3"/>
  <c r="AQ50" i="3" s="1"/>
  <c r="AG50" i="3"/>
  <c r="AP50" i="3" s="1"/>
  <c r="O50" i="3"/>
  <c r="F50" i="3"/>
  <c r="BG49" i="3"/>
  <c r="BF49" i="3"/>
  <c r="BE49" i="3"/>
  <c r="BD49" i="3"/>
  <c r="BC49" i="3"/>
  <c r="BB49" i="3"/>
  <c r="BA49" i="3"/>
  <c r="AZ49" i="3"/>
  <c r="AY49" i="3"/>
  <c r="AO49" i="3"/>
  <c r="AX49" i="3" s="1"/>
  <c r="AN49" i="3"/>
  <c r="AW49" i="3" s="1"/>
  <c r="AM49" i="3"/>
  <c r="AV49" i="3" s="1"/>
  <c r="AL49" i="3"/>
  <c r="AU49" i="3" s="1"/>
  <c r="AK49" i="3"/>
  <c r="AT49" i="3" s="1"/>
  <c r="AJ49" i="3"/>
  <c r="AS49" i="3" s="1"/>
  <c r="AI49" i="3"/>
  <c r="AR49" i="3" s="1"/>
  <c r="AH49" i="3"/>
  <c r="AQ49" i="3" s="1"/>
  <c r="AG49" i="3"/>
  <c r="AP49" i="3" s="1"/>
  <c r="O49" i="3"/>
  <c r="F49" i="3"/>
  <c r="G49" i="3" s="1"/>
  <c r="M49" i="3" s="1"/>
  <c r="BG48" i="3"/>
  <c r="BF48" i="3"/>
  <c r="BE48" i="3"/>
  <c r="BD48" i="3"/>
  <c r="BC48" i="3"/>
  <c r="BB48" i="3"/>
  <c r="BA48" i="3"/>
  <c r="AZ48" i="3"/>
  <c r="AY48" i="3"/>
  <c r="AO48" i="3"/>
  <c r="AX48" i="3" s="1"/>
  <c r="AN48" i="3"/>
  <c r="AW48" i="3" s="1"/>
  <c r="AM48" i="3"/>
  <c r="AV48" i="3" s="1"/>
  <c r="AL48" i="3"/>
  <c r="AU48" i="3" s="1"/>
  <c r="AK48" i="3"/>
  <c r="AT48" i="3" s="1"/>
  <c r="AJ48" i="3"/>
  <c r="AS48" i="3" s="1"/>
  <c r="AI48" i="3"/>
  <c r="AR48" i="3" s="1"/>
  <c r="AH48" i="3"/>
  <c r="AQ48" i="3" s="1"/>
  <c r="AG48" i="3"/>
  <c r="AP48" i="3" s="1"/>
  <c r="O48" i="3"/>
  <c r="F48" i="3"/>
  <c r="N48" i="3" s="1"/>
  <c r="BG47" i="3"/>
  <c r="BF47" i="3"/>
  <c r="BE47" i="3"/>
  <c r="BD47" i="3"/>
  <c r="BC47" i="3"/>
  <c r="BB47" i="3"/>
  <c r="BA47" i="3"/>
  <c r="AZ47" i="3"/>
  <c r="AY47" i="3"/>
  <c r="AO47" i="3"/>
  <c r="AX47" i="3" s="1"/>
  <c r="AN47" i="3"/>
  <c r="AW47" i="3" s="1"/>
  <c r="AM47" i="3"/>
  <c r="AV47" i="3" s="1"/>
  <c r="AL47" i="3"/>
  <c r="AU47" i="3" s="1"/>
  <c r="AK47" i="3"/>
  <c r="AT47" i="3" s="1"/>
  <c r="AJ47" i="3"/>
  <c r="AS47" i="3" s="1"/>
  <c r="AI47" i="3"/>
  <c r="AR47" i="3" s="1"/>
  <c r="AH47" i="3"/>
  <c r="AQ47" i="3" s="1"/>
  <c r="AG47" i="3"/>
  <c r="AP47" i="3" s="1"/>
  <c r="O47" i="3"/>
  <c r="F47" i="3"/>
  <c r="BG46" i="3"/>
  <c r="BF46" i="3"/>
  <c r="BE46" i="3"/>
  <c r="BD46" i="3"/>
  <c r="BC46" i="3"/>
  <c r="BB46" i="3"/>
  <c r="BA46" i="3"/>
  <c r="AZ46" i="3"/>
  <c r="AY46" i="3"/>
  <c r="AO46" i="3"/>
  <c r="AX46" i="3" s="1"/>
  <c r="AN46" i="3"/>
  <c r="AW46" i="3" s="1"/>
  <c r="AM46" i="3"/>
  <c r="AV46" i="3" s="1"/>
  <c r="AL46" i="3"/>
  <c r="AU46" i="3" s="1"/>
  <c r="AK46" i="3"/>
  <c r="AT46" i="3" s="1"/>
  <c r="AJ46" i="3"/>
  <c r="AS46" i="3" s="1"/>
  <c r="AI46" i="3"/>
  <c r="AR46" i="3" s="1"/>
  <c r="AH46" i="3"/>
  <c r="AQ46" i="3" s="1"/>
  <c r="AG46" i="3"/>
  <c r="AP46" i="3" s="1"/>
  <c r="O46" i="3"/>
  <c r="F46" i="3"/>
  <c r="BG45" i="3"/>
  <c r="BF45" i="3"/>
  <c r="BE45" i="3"/>
  <c r="BD45" i="3"/>
  <c r="BC45" i="3"/>
  <c r="BB45" i="3"/>
  <c r="BA45" i="3"/>
  <c r="AZ45" i="3"/>
  <c r="AY45" i="3"/>
  <c r="AO45" i="3"/>
  <c r="AX45" i="3" s="1"/>
  <c r="AN45" i="3"/>
  <c r="AW45" i="3" s="1"/>
  <c r="AM45" i="3"/>
  <c r="AV45" i="3" s="1"/>
  <c r="AL45" i="3"/>
  <c r="AU45" i="3" s="1"/>
  <c r="AK45" i="3"/>
  <c r="AT45" i="3" s="1"/>
  <c r="AJ45" i="3"/>
  <c r="AS45" i="3" s="1"/>
  <c r="AI45" i="3"/>
  <c r="AR45" i="3" s="1"/>
  <c r="AH45" i="3"/>
  <c r="AQ45" i="3" s="1"/>
  <c r="AG45" i="3"/>
  <c r="AP45" i="3" s="1"/>
  <c r="O45" i="3"/>
  <c r="N45" i="3"/>
  <c r="F45" i="3"/>
  <c r="L45" i="3" s="1"/>
  <c r="BG44" i="3"/>
  <c r="BF44" i="3"/>
  <c r="BE44" i="3"/>
  <c r="BD44" i="3"/>
  <c r="BC44" i="3"/>
  <c r="BB44" i="3"/>
  <c r="BA44" i="3"/>
  <c r="AZ44" i="3"/>
  <c r="AY44" i="3"/>
  <c r="AO44" i="3"/>
  <c r="AX44" i="3" s="1"/>
  <c r="AN44" i="3"/>
  <c r="AW44" i="3" s="1"/>
  <c r="AM44" i="3"/>
  <c r="AV44" i="3" s="1"/>
  <c r="AL44" i="3"/>
  <c r="AU44" i="3" s="1"/>
  <c r="AK44" i="3"/>
  <c r="AT44" i="3" s="1"/>
  <c r="AJ44" i="3"/>
  <c r="AS44" i="3" s="1"/>
  <c r="AI44" i="3"/>
  <c r="AR44" i="3" s="1"/>
  <c r="AH44" i="3"/>
  <c r="AQ44" i="3" s="1"/>
  <c r="AG44" i="3"/>
  <c r="AP44" i="3" s="1"/>
  <c r="O44" i="3"/>
  <c r="F44" i="3"/>
  <c r="BG43" i="3"/>
  <c r="BF43" i="3"/>
  <c r="BE43" i="3"/>
  <c r="BD43" i="3"/>
  <c r="BC43" i="3"/>
  <c r="BB43" i="3"/>
  <c r="BA43" i="3"/>
  <c r="AZ43" i="3"/>
  <c r="AY43" i="3"/>
  <c r="AO43" i="3"/>
  <c r="AX43" i="3" s="1"/>
  <c r="AN43" i="3"/>
  <c r="AW43" i="3" s="1"/>
  <c r="AM43" i="3"/>
  <c r="AV43" i="3" s="1"/>
  <c r="AL43" i="3"/>
  <c r="AU43" i="3" s="1"/>
  <c r="AK43" i="3"/>
  <c r="AT43" i="3" s="1"/>
  <c r="AJ43" i="3"/>
  <c r="AS43" i="3" s="1"/>
  <c r="AI43" i="3"/>
  <c r="AR43" i="3" s="1"/>
  <c r="AH43" i="3"/>
  <c r="AQ43" i="3" s="1"/>
  <c r="AG43" i="3"/>
  <c r="AP43" i="3" s="1"/>
  <c r="O43" i="3"/>
  <c r="F43" i="3"/>
  <c r="BG42" i="3"/>
  <c r="BF42" i="3"/>
  <c r="BE42" i="3"/>
  <c r="BD42" i="3"/>
  <c r="BC42" i="3"/>
  <c r="BB42" i="3"/>
  <c r="BA42" i="3"/>
  <c r="AZ42" i="3"/>
  <c r="AY42" i="3"/>
  <c r="AO42" i="3"/>
  <c r="AX42" i="3" s="1"/>
  <c r="AN42" i="3"/>
  <c r="AW42" i="3" s="1"/>
  <c r="AM42" i="3"/>
  <c r="AV42" i="3" s="1"/>
  <c r="AL42" i="3"/>
  <c r="AU42" i="3" s="1"/>
  <c r="AK42" i="3"/>
  <c r="AT42" i="3" s="1"/>
  <c r="AJ42" i="3"/>
  <c r="AS42" i="3" s="1"/>
  <c r="AI42" i="3"/>
  <c r="AR42" i="3" s="1"/>
  <c r="AH42" i="3"/>
  <c r="AQ42" i="3" s="1"/>
  <c r="AG42" i="3"/>
  <c r="AP42" i="3" s="1"/>
  <c r="O42" i="3"/>
  <c r="F42" i="3"/>
  <c r="G42" i="3" s="1"/>
  <c r="M42" i="3" s="1"/>
  <c r="BG41" i="3"/>
  <c r="BF41" i="3"/>
  <c r="BE41" i="3"/>
  <c r="BD41" i="3"/>
  <c r="BC41" i="3"/>
  <c r="BB41" i="3"/>
  <c r="BA41" i="3"/>
  <c r="AZ41" i="3"/>
  <c r="AY41" i="3"/>
  <c r="AO41" i="3"/>
  <c r="AX41" i="3" s="1"/>
  <c r="AN41" i="3"/>
  <c r="AW41" i="3" s="1"/>
  <c r="AM41" i="3"/>
  <c r="AV41" i="3" s="1"/>
  <c r="AL41" i="3"/>
  <c r="AU41" i="3" s="1"/>
  <c r="AK41" i="3"/>
  <c r="AT41" i="3" s="1"/>
  <c r="AJ41" i="3"/>
  <c r="AS41" i="3" s="1"/>
  <c r="AI41" i="3"/>
  <c r="AR41" i="3" s="1"/>
  <c r="AH41" i="3"/>
  <c r="AQ41" i="3" s="1"/>
  <c r="AG41" i="3"/>
  <c r="AP41" i="3" s="1"/>
  <c r="O41" i="3"/>
  <c r="F41" i="3"/>
  <c r="N41" i="3" s="1"/>
  <c r="BG40" i="3"/>
  <c r="BF40" i="3"/>
  <c r="BE40" i="3"/>
  <c r="BD40" i="3"/>
  <c r="BC40" i="3"/>
  <c r="BB40" i="3"/>
  <c r="BA40" i="3"/>
  <c r="AZ40" i="3"/>
  <c r="AY40" i="3"/>
  <c r="AO40" i="3"/>
  <c r="AX40" i="3" s="1"/>
  <c r="AN40" i="3"/>
  <c r="AW40" i="3" s="1"/>
  <c r="AM40" i="3"/>
  <c r="AV40" i="3" s="1"/>
  <c r="AL40" i="3"/>
  <c r="AU40" i="3" s="1"/>
  <c r="AK40" i="3"/>
  <c r="AT40" i="3" s="1"/>
  <c r="AJ40" i="3"/>
  <c r="AS40" i="3" s="1"/>
  <c r="AI40" i="3"/>
  <c r="AR40" i="3" s="1"/>
  <c r="AH40" i="3"/>
  <c r="AQ40" i="3" s="1"/>
  <c r="AG40" i="3"/>
  <c r="AP40" i="3" s="1"/>
  <c r="O40" i="3"/>
  <c r="F40" i="3"/>
  <c r="BG39" i="3"/>
  <c r="BF39" i="3"/>
  <c r="BE39" i="3"/>
  <c r="BD39" i="3"/>
  <c r="BC39" i="3"/>
  <c r="BB39" i="3"/>
  <c r="BA39" i="3"/>
  <c r="AZ39" i="3"/>
  <c r="AY39" i="3"/>
  <c r="AO39" i="3"/>
  <c r="AX39" i="3" s="1"/>
  <c r="AN39" i="3"/>
  <c r="AW39" i="3" s="1"/>
  <c r="AM39" i="3"/>
  <c r="AV39" i="3" s="1"/>
  <c r="AL39" i="3"/>
  <c r="AU39" i="3" s="1"/>
  <c r="AK39" i="3"/>
  <c r="AT39" i="3" s="1"/>
  <c r="AJ39" i="3"/>
  <c r="AS39" i="3" s="1"/>
  <c r="AI39" i="3"/>
  <c r="AR39" i="3" s="1"/>
  <c r="AH39" i="3"/>
  <c r="AQ39" i="3" s="1"/>
  <c r="AG39" i="3"/>
  <c r="AP39" i="3" s="1"/>
  <c r="O39" i="3"/>
  <c r="F39" i="3"/>
  <c r="BG38" i="3"/>
  <c r="BF38" i="3"/>
  <c r="BE38" i="3"/>
  <c r="BD38" i="3"/>
  <c r="BC38" i="3"/>
  <c r="BB38" i="3"/>
  <c r="BA38" i="3"/>
  <c r="AZ38" i="3"/>
  <c r="AY38" i="3"/>
  <c r="AO38" i="3"/>
  <c r="AX38" i="3" s="1"/>
  <c r="AN38" i="3"/>
  <c r="AW38" i="3" s="1"/>
  <c r="AM38" i="3"/>
  <c r="AV38" i="3" s="1"/>
  <c r="AL38" i="3"/>
  <c r="AU38" i="3" s="1"/>
  <c r="AK38" i="3"/>
  <c r="AT38" i="3" s="1"/>
  <c r="AJ38" i="3"/>
  <c r="AS38" i="3" s="1"/>
  <c r="AI38" i="3"/>
  <c r="AR38" i="3" s="1"/>
  <c r="AH38" i="3"/>
  <c r="AQ38" i="3" s="1"/>
  <c r="AG38" i="3"/>
  <c r="AP38" i="3" s="1"/>
  <c r="O38" i="3"/>
  <c r="F38" i="3"/>
  <c r="G38" i="3" s="1"/>
  <c r="M38" i="3" s="1"/>
  <c r="BG37" i="3"/>
  <c r="BF37" i="3"/>
  <c r="BE37" i="3"/>
  <c r="BD37" i="3"/>
  <c r="BC37" i="3"/>
  <c r="BB37" i="3"/>
  <c r="BA37" i="3"/>
  <c r="AZ37" i="3"/>
  <c r="AY37" i="3"/>
  <c r="AO37" i="3"/>
  <c r="AX37" i="3" s="1"/>
  <c r="AN37" i="3"/>
  <c r="AW37" i="3" s="1"/>
  <c r="AM37" i="3"/>
  <c r="AV37" i="3" s="1"/>
  <c r="AL37" i="3"/>
  <c r="AU37" i="3" s="1"/>
  <c r="AK37" i="3"/>
  <c r="AT37" i="3" s="1"/>
  <c r="AJ37" i="3"/>
  <c r="AS37" i="3" s="1"/>
  <c r="AI37" i="3"/>
  <c r="AR37" i="3" s="1"/>
  <c r="AH37" i="3"/>
  <c r="AQ37" i="3" s="1"/>
  <c r="AG37" i="3"/>
  <c r="AP37" i="3" s="1"/>
  <c r="O37" i="3"/>
  <c r="F37" i="3"/>
  <c r="L37" i="3" s="1"/>
  <c r="BG36" i="3"/>
  <c r="BF36" i="3"/>
  <c r="BE36" i="3"/>
  <c r="BD36" i="3"/>
  <c r="BC36" i="3"/>
  <c r="BB36" i="3"/>
  <c r="BA36" i="3"/>
  <c r="AZ36" i="3"/>
  <c r="AY36" i="3"/>
  <c r="AO36" i="3"/>
  <c r="AX36" i="3" s="1"/>
  <c r="AN36" i="3"/>
  <c r="AW36" i="3" s="1"/>
  <c r="AM36" i="3"/>
  <c r="AV36" i="3" s="1"/>
  <c r="AL36" i="3"/>
  <c r="AU36" i="3" s="1"/>
  <c r="AK36" i="3"/>
  <c r="AT36" i="3" s="1"/>
  <c r="AJ36" i="3"/>
  <c r="AS36" i="3" s="1"/>
  <c r="AI36" i="3"/>
  <c r="AR36" i="3" s="1"/>
  <c r="AH36" i="3"/>
  <c r="AQ36" i="3" s="1"/>
  <c r="AG36" i="3"/>
  <c r="AP36" i="3" s="1"/>
  <c r="O36" i="3"/>
  <c r="F36" i="3"/>
  <c r="BG35" i="3"/>
  <c r="BF35" i="3"/>
  <c r="BE35" i="3"/>
  <c r="BD35" i="3"/>
  <c r="BC35" i="3"/>
  <c r="BB35" i="3"/>
  <c r="BA35" i="3"/>
  <c r="AZ35" i="3"/>
  <c r="AY35" i="3"/>
  <c r="AO35" i="3"/>
  <c r="AX35" i="3" s="1"/>
  <c r="AN35" i="3"/>
  <c r="AW35" i="3" s="1"/>
  <c r="AM35" i="3"/>
  <c r="AV35" i="3" s="1"/>
  <c r="AL35" i="3"/>
  <c r="AU35" i="3" s="1"/>
  <c r="AK35" i="3"/>
  <c r="AT35" i="3" s="1"/>
  <c r="AJ35" i="3"/>
  <c r="AS35" i="3" s="1"/>
  <c r="AI35" i="3"/>
  <c r="AR35" i="3" s="1"/>
  <c r="AH35" i="3"/>
  <c r="AQ35" i="3" s="1"/>
  <c r="AG35" i="3"/>
  <c r="AP35" i="3" s="1"/>
  <c r="O35" i="3"/>
  <c r="F35" i="3"/>
  <c r="BG34" i="3"/>
  <c r="BF34" i="3"/>
  <c r="BE34" i="3"/>
  <c r="BD34" i="3"/>
  <c r="BC34" i="3"/>
  <c r="BB34" i="3"/>
  <c r="BA34" i="3"/>
  <c r="AZ34" i="3"/>
  <c r="AY34" i="3"/>
  <c r="AO34" i="3"/>
  <c r="AX34" i="3" s="1"/>
  <c r="AN34" i="3"/>
  <c r="AW34" i="3" s="1"/>
  <c r="AM34" i="3"/>
  <c r="AV34" i="3" s="1"/>
  <c r="AL34" i="3"/>
  <c r="AU34" i="3" s="1"/>
  <c r="AK34" i="3"/>
  <c r="AT34" i="3" s="1"/>
  <c r="AJ34" i="3"/>
  <c r="AS34" i="3" s="1"/>
  <c r="AI34" i="3"/>
  <c r="AR34" i="3" s="1"/>
  <c r="AH34" i="3"/>
  <c r="AQ34" i="3" s="1"/>
  <c r="AG34" i="3"/>
  <c r="AP34" i="3" s="1"/>
  <c r="O34" i="3"/>
  <c r="F34" i="3"/>
  <c r="N34" i="3" s="1"/>
  <c r="BG33" i="3"/>
  <c r="BF33" i="3"/>
  <c r="BE33" i="3"/>
  <c r="BD33" i="3"/>
  <c r="BC33" i="3"/>
  <c r="BB33" i="3"/>
  <c r="BA33" i="3"/>
  <c r="AZ33" i="3"/>
  <c r="AY33" i="3"/>
  <c r="AO33" i="3"/>
  <c r="AX33" i="3" s="1"/>
  <c r="AN33" i="3"/>
  <c r="AW33" i="3" s="1"/>
  <c r="AM33" i="3"/>
  <c r="AV33" i="3" s="1"/>
  <c r="AL33" i="3"/>
  <c r="AU33" i="3" s="1"/>
  <c r="AK33" i="3"/>
  <c r="AT33" i="3" s="1"/>
  <c r="AJ33" i="3"/>
  <c r="AS33" i="3" s="1"/>
  <c r="AI33" i="3"/>
  <c r="AR33" i="3" s="1"/>
  <c r="AH33" i="3"/>
  <c r="AQ33" i="3" s="1"/>
  <c r="AG33" i="3"/>
  <c r="AP33" i="3" s="1"/>
  <c r="O33" i="3"/>
  <c r="F33" i="3"/>
  <c r="L33" i="3" s="1"/>
  <c r="BG32" i="3"/>
  <c r="BF32" i="3"/>
  <c r="BE32" i="3"/>
  <c r="BD32" i="3"/>
  <c r="BC32" i="3"/>
  <c r="BB32" i="3"/>
  <c r="BA32" i="3"/>
  <c r="AZ32" i="3"/>
  <c r="AY32" i="3"/>
  <c r="AO32" i="3"/>
  <c r="AX32" i="3" s="1"/>
  <c r="AN32" i="3"/>
  <c r="AW32" i="3" s="1"/>
  <c r="AM32" i="3"/>
  <c r="AV32" i="3" s="1"/>
  <c r="AL32" i="3"/>
  <c r="AU32" i="3" s="1"/>
  <c r="AK32" i="3"/>
  <c r="AT32" i="3" s="1"/>
  <c r="AJ32" i="3"/>
  <c r="AS32" i="3" s="1"/>
  <c r="AI32" i="3"/>
  <c r="AR32" i="3" s="1"/>
  <c r="AH32" i="3"/>
  <c r="AQ32" i="3" s="1"/>
  <c r="AG32" i="3"/>
  <c r="AP32" i="3" s="1"/>
  <c r="O32" i="3"/>
  <c r="F32" i="3"/>
  <c r="L32" i="3" s="1"/>
  <c r="P32" i="3" s="1"/>
  <c r="K33" i="3" s="1"/>
  <c r="BG31" i="3"/>
  <c r="BF31" i="3"/>
  <c r="BE31" i="3"/>
  <c r="BD31" i="3"/>
  <c r="BC31" i="3"/>
  <c r="BB31" i="3"/>
  <c r="BA31" i="3"/>
  <c r="AZ31" i="3"/>
  <c r="AY31" i="3"/>
  <c r="AO31" i="3"/>
  <c r="AX31" i="3" s="1"/>
  <c r="AN31" i="3"/>
  <c r="AW31" i="3" s="1"/>
  <c r="AM31" i="3"/>
  <c r="AV31" i="3" s="1"/>
  <c r="AL31" i="3"/>
  <c r="AU31" i="3" s="1"/>
  <c r="AK31" i="3"/>
  <c r="AT31" i="3" s="1"/>
  <c r="AJ31" i="3"/>
  <c r="AS31" i="3" s="1"/>
  <c r="AI31" i="3"/>
  <c r="AR31" i="3" s="1"/>
  <c r="AH31" i="3"/>
  <c r="AQ31" i="3" s="1"/>
  <c r="AG31" i="3"/>
  <c r="AP31" i="3" s="1"/>
  <c r="O31" i="3"/>
  <c r="F31" i="3"/>
  <c r="BG30" i="3"/>
  <c r="BF30" i="3"/>
  <c r="BE30" i="3"/>
  <c r="BD30" i="3"/>
  <c r="BC30" i="3"/>
  <c r="BB30" i="3"/>
  <c r="BA30" i="3"/>
  <c r="AZ30" i="3"/>
  <c r="AY30" i="3"/>
  <c r="AO30" i="3"/>
  <c r="AX30" i="3" s="1"/>
  <c r="AN30" i="3"/>
  <c r="AW30" i="3" s="1"/>
  <c r="AM30" i="3"/>
  <c r="AV30" i="3" s="1"/>
  <c r="AL30" i="3"/>
  <c r="AU30" i="3" s="1"/>
  <c r="AK30" i="3"/>
  <c r="AT30" i="3" s="1"/>
  <c r="AJ30" i="3"/>
  <c r="AS30" i="3" s="1"/>
  <c r="AI30" i="3"/>
  <c r="AR30" i="3" s="1"/>
  <c r="AH30" i="3"/>
  <c r="AQ30" i="3" s="1"/>
  <c r="AG30" i="3"/>
  <c r="AP30" i="3" s="1"/>
  <c r="O30" i="3"/>
  <c r="F30" i="3"/>
  <c r="L30" i="3" s="1"/>
  <c r="BG29" i="3"/>
  <c r="BF29" i="3"/>
  <c r="BE29" i="3"/>
  <c r="BD29" i="3"/>
  <c r="BC29" i="3"/>
  <c r="BB29" i="3"/>
  <c r="BA29" i="3"/>
  <c r="AZ29" i="3"/>
  <c r="AY29" i="3"/>
  <c r="AO29" i="3"/>
  <c r="AX29" i="3" s="1"/>
  <c r="AN29" i="3"/>
  <c r="AW29" i="3" s="1"/>
  <c r="AM29" i="3"/>
  <c r="AV29" i="3" s="1"/>
  <c r="AL29" i="3"/>
  <c r="AU29" i="3" s="1"/>
  <c r="AK29" i="3"/>
  <c r="AT29" i="3" s="1"/>
  <c r="AJ29" i="3"/>
  <c r="AS29" i="3" s="1"/>
  <c r="AI29" i="3"/>
  <c r="AR29" i="3" s="1"/>
  <c r="AH29" i="3"/>
  <c r="AQ29" i="3" s="1"/>
  <c r="AG29" i="3"/>
  <c r="AP29" i="3" s="1"/>
  <c r="O29" i="3"/>
  <c r="F29" i="3"/>
  <c r="BG28" i="3"/>
  <c r="BF28" i="3"/>
  <c r="BE28" i="3"/>
  <c r="BD28" i="3"/>
  <c r="BC28" i="3"/>
  <c r="BB28" i="3"/>
  <c r="BA28" i="3"/>
  <c r="AZ28" i="3"/>
  <c r="AY28" i="3"/>
  <c r="AO28" i="3"/>
  <c r="AX28" i="3" s="1"/>
  <c r="AN28" i="3"/>
  <c r="AW28" i="3" s="1"/>
  <c r="AM28" i="3"/>
  <c r="AV28" i="3" s="1"/>
  <c r="AL28" i="3"/>
  <c r="AU28" i="3" s="1"/>
  <c r="AK28" i="3"/>
  <c r="AT28" i="3" s="1"/>
  <c r="AJ28" i="3"/>
  <c r="AS28" i="3" s="1"/>
  <c r="AI28" i="3"/>
  <c r="AR28" i="3" s="1"/>
  <c r="AH28" i="3"/>
  <c r="AQ28" i="3" s="1"/>
  <c r="AG28" i="3"/>
  <c r="AP28" i="3" s="1"/>
  <c r="O28" i="3"/>
  <c r="F28" i="3"/>
  <c r="BG27" i="3"/>
  <c r="BF27" i="3"/>
  <c r="BE27" i="3"/>
  <c r="BD27" i="3"/>
  <c r="BC27" i="3"/>
  <c r="BB27" i="3"/>
  <c r="BA27" i="3"/>
  <c r="AZ27" i="3"/>
  <c r="AY27" i="3"/>
  <c r="AO27" i="3"/>
  <c r="AX27" i="3" s="1"/>
  <c r="AN27" i="3"/>
  <c r="AW27" i="3" s="1"/>
  <c r="AM27" i="3"/>
  <c r="AV27" i="3" s="1"/>
  <c r="AL27" i="3"/>
  <c r="AU27" i="3" s="1"/>
  <c r="AK27" i="3"/>
  <c r="AT27" i="3" s="1"/>
  <c r="AJ27" i="3"/>
  <c r="AS27" i="3" s="1"/>
  <c r="AI27" i="3"/>
  <c r="AR27" i="3" s="1"/>
  <c r="AH27" i="3"/>
  <c r="AQ27" i="3" s="1"/>
  <c r="AG27" i="3"/>
  <c r="AP27" i="3" s="1"/>
  <c r="O27" i="3"/>
  <c r="F27" i="3"/>
  <c r="L27" i="3" s="1"/>
  <c r="BG26" i="3"/>
  <c r="BF26" i="3"/>
  <c r="BE26" i="3"/>
  <c r="BD26" i="3"/>
  <c r="BC26" i="3"/>
  <c r="BB26" i="3"/>
  <c r="BA26" i="3"/>
  <c r="AZ26" i="3"/>
  <c r="AY26" i="3"/>
  <c r="AO26" i="3"/>
  <c r="AX26" i="3" s="1"/>
  <c r="AN26" i="3"/>
  <c r="AW26" i="3" s="1"/>
  <c r="AM26" i="3"/>
  <c r="AV26" i="3" s="1"/>
  <c r="AL26" i="3"/>
  <c r="AU26" i="3" s="1"/>
  <c r="AK26" i="3"/>
  <c r="AT26" i="3" s="1"/>
  <c r="AJ26" i="3"/>
  <c r="AS26" i="3" s="1"/>
  <c r="AI26" i="3"/>
  <c r="AR26" i="3" s="1"/>
  <c r="AH26" i="3"/>
  <c r="AQ26" i="3" s="1"/>
  <c r="AG26" i="3"/>
  <c r="AP26" i="3" s="1"/>
  <c r="O26" i="3"/>
  <c r="F26" i="3"/>
  <c r="L26" i="3" s="1"/>
  <c r="BG25" i="3"/>
  <c r="BF25" i="3"/>
  <c r="BE25" i="3"/>
  <c r="BD25" i="3"/>
  <c r="BC25" i="3"/>
  <c r="BB25" i="3"/>
  <c r="BA25" i="3"/>
  <c r="AZ25" i="3"/>
  <c r="AY25" i="3"/>
  <c r="AO25" i="3"/>
  <c r="AX25" i="3" s="1"/>
  <c r="AN25" i="3"/>
  <c r="AW25" i="3" s="1"/>
  <c r="AM25" i="3"/>
  <c r="AV25" i="3" s="1"/>
  <c r="AL25" i="3"/>
  <c r="AU25" i="3" s="1"/>
  <c r="AK25" i="3"/>
  <c r="AT25" i="3" s="1"/>
  <c r="AJ25" i="3"/>
  <c r="AS25" i="3" s="1"/>
  <c r="AI25" i="3"/>
  <c r="AR25" i="3" s="1"/>
  <c r="AH25" i="3"/>
  <c r="AQ25" i="3" s="1"/>
  <c r="AG25" i="3"/>
  <c r="AP25" i="3" s="1"/>
  <c r="O25" i="3"/>
  <c r="F25" i="3"/>
  <c r="N25" i="3" s="1"/>
  <c r="BG24" i="3"/>
  <c r="BF24" i="3"/>
  <c r="BE24" i="3"/>
  <c r="BD24" i="3"/>
  <c r="BC24" i="3"/>
  <c r="BB24" i="3"/>
  <c r="BA24" i="3"/>
  <c r="AZ24" i="3"/>
  <c r="AY24" i="3"/>
  <c r="AO24" i="3"/>
  <c r="AX24" i="3" s="1"/>
  <c r="AN24" i="3"/>
  <c r="AW24" i="3" s="1"/>
  <c r="AM24" i="3"/>
  <c r="AV24" i="3" s="1"/>
  <c r="AL24" i="3"/>
  <c r="AU24" i="3" s="1"/>
  <c r="AK24" i="3"/>
  <c r="AT24" i="3" s="1"/>
  <c r="AJ24" i="3"/>
  <c r="AS24" i="3" s="1"/>
  <c r="AI24" i="3"/>
  <c r="AR24" i="3" s="1"/>
  <c r="AH24" i="3"/>
  <c r="AQ24" i="3" s="1"/>
  <c r="AG24" i="3"/>
  <c r="AP24" i="3" s="1"/>
  <c r="O24" i="3"/>
  <c r="F24" i="3"/>
  <c r="L24" i="3" s="1"/>
  <c r="P24" i="3" s="1"/>
  <c r="K25" i="3" s="1"/>
  <c r="BG23" i="3"/>
  <c r="BF23" i="3"/>
  <c r="BE23" i="3"/>
  <c r="BD23" i="3"/>
  <c r="BC23" i="3"/>
  <c r="BB23" i="3"/>
  <c r="BA23" i="3"/>
  <c r="AZ23" i="3"/>
  <c r="AY23" i="3"/>
  <c r="AO23" i="3"/>
  <c r="AX23" i="3" s="1"/>
  <c r="AN23" i="3"/>
  <c r="AW23" i="3" s="1"/>
  <c r="AM23" i="3"/>
  <c r="AV23" i="3" s="1"/>
  <c r="AL23" i="3"/>
  <c r="AU23" i="3" s="1"/>
  <c r="AK23" i="3"/>
  <c r="AT23" i="3" s="1"/>
  <c r="AJ23" i="3"/>
  <c r="AS23" i="3" s="1"/>
  <c r="AI23" i="3"/>
  <c r="AR23" i="3" s="1"/>
  <c r="AH23" i="3"/>
  <c r="AQ23" i="3" s="1"/>
  <c r="AG23" i="3"/>
  <c r="AP23" i="3" s="1"/>
  <c r="O23" i="3"/>
  <c r="F23" i="3"/>
  <c r="BG22" i="3"/>
  <c r="BF22" i="3"/>
  <c r="BE22" i="3"/>
  <c r="BD22" i="3"/>
  <c r="BC22" i="3"/>
  <c r="BB22" i="3"/>
  <c r="BA22" i="3"/>
  <c r="AZ22" i="3"/>
  <c r="AY22" i="3"/>
  <c r="AO22" i="3"/>
  <c r="AX22" i="3" s="1"/>
  <c r="AN22" i="3"/>
  <c r="AW22" i="3" s="1"/>
  <c r="AM22" i="3"/>
  <c r="AV22" i="3" s="1"/>
  <c r="AL22" i="3"/>
  <c r="AU22" i="3" s="1"/>
  <c r="AK22" i="3"/>
  <c r="AT22" i="3" s="1"/>
  <c r="AJ22" i="3"/>
  <c r="AS22" i="3" s="1"/>
  <c r="AI22" i="3"/>
  <c r="AR22" i="3" s="1"/>
  <c r="AH22" i="3"/>
  <c r="AQ22" i="3" s="1"/>
  <c r="AG22" i="3"/>
  <c r="AP22" i="3" s="1"/>
  <c r="O22" i="3"/>
  <c r="F22" i="3"/>
  <c r="BG21" i="3"/>
  <c r="BF21" i="3"/>
  <c r="BE21" i="3"/>
  <c r="BD21" i="3"/>
  <c r="BC21" i="3"/>
  <c r="BB21" i="3"/>
  <c r="BA21" i="3"/>
  <c r="AZ21" i="3"/>
  <c r="AY21" i="3"/>
  <c r="AO21" i="3"/>
  <c r="AX21" i="3" s="1"/>
  <c r="AN21" i="3"/>
  <c r="AW21" i="3" s="1"/>
  <c r="AM21" i="3"/>
  <c r="AV21" i="3" s="1"/>
  <c r="AL21" i="3"/>
  <c r="AU21" i="3" s="1"/>
  <c r="AK21" i="3"/>
  <c r="AT21" i="3" s="1"/>
  <c r="AJ21" i="3"/>
  <c r="AS21" i="3" s="1"/>
  <c r="AI21" i="3"/>
  <c r="AR21" i="3" s="1"/>
  <c r="AH21" i="3"/>
  <c r="AQ21" i="3" s="1"/>
  <c r="AG21" i="3"/>
  <c r="AP21" i="3" s="1"/>
  <c r="O21" i="3"/>
  <c r="F21" i="3"/>
  <c r="L21" i="3" s="1"/>
  <c r="BG20" i="3"/>
  <c r="BF20" i="3"/>
  <c r="BE20" i="3"/>
  <c r="BD20" i="3"/>
  <c r="BC20" i="3"/>
  <c r="BB20" i="3"/>
  <c r="BA20" i="3"/>
  <c r="AZ20" i="3"/>
  <c r="AY20" i="3"/>
  <c r="AO20" i="3"/>
  <c r="AX20" i="3" s="1"/>
  <c r="AN20" i="3"/>
  <c r="AW20" i="3" s="1"/>
  <c r="AM20" i="3"/>
  <c r="AV20" i="3" s="1"/>
  <c r="AL20" i="3"/>
  <c r="AU20" i="3" s="1"/>
  <c r="AK20" i="3"/>
  <c r="AT20" i="3" s="1"/>
  <c r="AJ20" i="3"/>
  <c r="AS20" i="3" s="1"/>
  <c r="AI20" i="3"/>
  <c r="AR20" i="3" s="1"/>
  <c r="AH20" i="3"/>
  <c r="AQ20" i="3" s="1"/>
  <c r="AG20" i="3"/>
  <c r="AP20" i="3" s="1"/>
  <c r="O20" i="3"/>
  <c r="F20" i="3"/>
  <c r="L20" i="3" s="1"/>
  <c r="BG19" i="3"/>
  <c r="BF19" i="3"/>
  <c r="BE19" i="3"/>
  <c r="BD19" i="3"/>
  <c r="BC19" i="3"/>
  <c r="BB19" i="3"/>
  <c r="BA19" i="3"/>
  <c r="AZ19" i="3"/>
  <c r="AY19" i="3"/>
  <c r="AO19" i="3"/>
  <c r="AX19" i="3" s="1"/>
  <c r="AN19" i="3"/>
  <c r="AW19" i="3" s="1"/>
  <c r="AM19" i="3"/>
  <c r="AV19" i="3" s="1"/>
  <c r="AL19" i="3"/>
  <c r="AU19" i="3" s="1"/>
  <c r="AK19" i="3"/>
  <c r="AT19" i="3" s="1"/>
  <c r="AJ19" i="3"/>
  <c r="AS19" i="3" s="1"/>
  <c r="AI19" i="3"/>
  <c r="AR19" i="3" s="1"/>
  <c r="AH19" i="3"/>
  <c r="AQ19" i="3" s="1"/>
  <c r="AG19" i="3"/>
  <c r="AP19" i="3" s="1"/>
  <c r="O19" i="3"/>
  <c r="F19" i="3"/>
  <c r="L19" i="3" s="1"/>
  <c r="BG18" i="3"/>
  <c r="BF18" i="3"/>
  <c r="BE18" i="3"/>
  <c r="BD18" i="3"/>
  <c r="BC18" i="3"/>
  <c r="BB18" i="3"/>
  <c r="BA18" i="3"/>
  <c r="AZ18" i="3"/>
  <c r="AY18" i="3"/>
  <c r="AO18" i="3"/>
  <c r="AX18" i="3" s="1"/>
  <c r="AN18" i="3"/>
  <c r="AW18" i="3" s="1"/>
  <c r="AM18" i="3"/>
  <c r="AV18" i="3" s="1"/>
  <c r="AL18" i="3"/>
  <c r="AU18" i="3" s="1"/>
  <c r="AK18" i="3"/>
  <c r="AT18" i="3" s="1"/>
  <c r="AJ18" i="3"/>
  <c r="AS18" i="3" s="1"/>
  <c r="AI18" i="3"/>
  <c r="AR18" i="3" s="1"/>
  <c r="AH18" i="3"/>
  <c r="AQ18" i="3" s="1"/>
  <c r="AG18" i="3"/>
  <c r="AP18" i="3" s="1"/>
  <c r="O18" i="3"/>
  <c r="F18" i="3"/>
  <c r="N18" i="3" s="1"/>
  <c r="BG17" i="3"/>
  <c r="BF17" i="3"/>
  <c r="BE17" i="3"/>
  <c r="BD17" i="3"/>
  <c r="BC17" i="3"/>
  <c r="BB17" i="3"/>
  <c r="BA17" i="3"/>
  <c r="AZ17" i="3"/>
  <c r="AY17" i="3"/>
  <c r="AO17" i="3"/>
  <c r="AX17" i="3" s="1"/>
  <c r="AN17" i="3"/>
  <c r="AW17" i="3" s="1"/>
  <c r="AM17" i="3"/>
  <c r="AV17" i="3" s="1"/>
  <c r="AL17" i="3"/>
  <c r="AU17" i="3" s="1"/>
  <c r="AK17" i="3"/>
  <c r="AT17" i="3" s="1"/>
  <c r="AJ17" i="3"/>
  <c r="AS17" i="3" s="1"/>
  <c r="AI17" i="3"/>
  <c r="AR17" i="3" s="1"/>
  <c r="AH17" i="3"/>
  <c r="AQ17" i="3" s="1"/>
  <c r="AG17" i="3"/>
  <c r="AP17" i="3" s="1"/>
  <c r="O17" i="3"/>
  <c r="F17" i="3"/>
  <c r="N17" i="3" s="1"/>
  <c r="BG16" i="3"/>
  <c r="BF16" i="3"/>
  <c r="BE16" i="3"/>
  <c r="BD16" i="3"/>
  <c r="BC16" i="3"/>
  <c r="BB16" i="3"/>
  <c r="BA16" i="3"/>
  <c r="AZ16" i="3"/>
  <c r="AY16" i="3"/>
  <c r="AO16" i="3"/>
  <c r="AX16" i="3" s="1"/>
  <c r="AN16" i="3"/>
  <c r="AW16" i="3" s="1"/>
  <c r="AM16" i="3"/>
  <c r="AV16" i="3" s="1"/>
  <c r="AL16" i="3"/>
  <c r="AU16" i="3" s="1"/>
  <c r="AK16" i="3"/>
  <c r="AT16" i="3" s="1"/>
  <c r="AJ16" i="3"/>
  <c r="AS16" i="3" s="1"/>
  <c r="AI16" i="3"/>
  <c r="AR16" i="3" s="1"/>
  <c r="AH16" i="3"/>
  <c r="AQ16" i="3" s="1"/>
  <c r="AG16" i="3"/>
  <c r="AP16" i="3" s="1"/>
  <c r="O16" i="3"/>
  <c r="F16" i="3"/>
  <c r="N16" i="3" s="1"/>
  <c r="BG15" i="3"/>
  <c r="BF15" i="3"/>
  <c r="BE15" i="3"/>
  <c r="BD15" i="3"/>
  <c r="BC15" i="3"/>
  <c r="BB15" i="3"/>
  <c r="BA15" i="3"/>
  <c r="AZ15" i="3"/>
  <c r="AY15" i="3"/>
  <c r="AO15" i="3"/>
  <c r="AX15" i="3" s="1"/>
  <c r="AN15" i="3"/>
  <c r="AW15" i="3" s="1"/>
  <c r="AM15" i="3"/>
  <c r="AV15" i="3" s="1"/>
  <c r="AL15" i="3"/>
  <c r="AU15" i="3" s="1"/>
  <c r="AK15" i="3"/>
  <c r="AT15" i="3" s="1"/>
  <c r="AJ15" i="3"/>
  <c r="AS15" i="3" s="1"/>
  <c r="AI15" i="3"/>
  <c r="AR15" i="3" s="1"/>
  <c r="AH15" i="3"/>
  <c r="AQ15" i="3" s="1"/>
  <c r="AG15" i="3"/>
  <c r="AP15" i="3" s="1"/>
  <c r="O15" i="3"/>
  <c r="F15" i="3"/>
  <c r="BG14" i="3"/>
  <c r="BF14" i="3"/>
  <c r="BE14" i="3"/>
  <c r="BD14" i="3"/>
  <c r="BC14" i="3"/>
  <c r="BB14" i="3"/>
  <c r="BA14" i="3"/>
  <c r="AZ14" i="3"/>
  <c r="AY14" i="3"/>
  <c r="AO14" i="3"/>
  <c r="AX14" i="3" s="1"/>
  <c r="AN14" i="3"/>
  <c r="AW14" i="3" s="1"/>
  <c r="AM14" i="3"/>
  <c r="AV14" i="3" s="1"/>
  <c r="AL14" i="3"/>
  <c r="AU14" i="3" s="1"/>
  <c r="AK14" i="3"/>
  <c r="AT14" i="3" s="1"/>
  <c r="AJ14" i="3"/>
  <c r="AS14" i="3" s="1"/>
  <c r="AI14" i="3"/>
  <c r="AR14" i="3" s="1"/>
  <c r="AH14" i="3"/>
  <c r="AQ14" i="3" s="1"/>
  <c r="AG14" i="3"/>
  <c r="AP14" i="3" s="1"/>
  <c r="O14" i="3"/>
  <c r="F14" i="3"/>
  <c r="BG13" i="3"/>
  <c r="BF13" i="3"/>
  <c r="BE13" i="3"/>
  <c r="BD13" i="3"/>
  <c r="BC13" i="3"/>
  <c r="BB13" i="3"/>
  <c r="BA13" i="3"/>
  <c r="AZ13" i="3"/>
  <c r="AY13" i="3"/>
  <c r="AO13" i="3"/>
  <c r="AX13" i="3" s="1"/>
  <c r="AN13" i="3"/>
  <c r="AW13" i="3" s="1"/>
  <c r="AM13" i="3"/>
  <c r="AV13" i="3" s="1"/>
  <c r="AL13" i="3"/>
  <c r="AU13" i="3" s="1"/>
  <c r="AK13" i="3"/>
  <c r="AT13" i="3" s="1"/>
  <c r="AJ13" i="3"/>
  <c r="AS13" i="3" s="1"/>
  <c r="AI13" i="3"/>
  <c r="AR13" i="3" s="1"/>
  <c r="AH13" i="3"/>
  <c r="AQ13" i="3" s="1"/>
  <c r="AG13" i="3"/>
  <c r="AP13" i="3" s="1"/>
  <c r="O13" i="3"/>
  <c r="F13" i="3"/>
  <c r="L13" i="3" s="1"/>
  <c r="BG12" i="3"/>
  <c r="BF12" i="3"/>
  <c r="BE12" i="3"/>
  <c r="BD12" i="3"/>
  <c r="BC12" i="3"/>
  <c r="BB12" i="3"/>
  <c r="BA12" i="3"/>
  <c r="AZ12" i="3"/>
  <c r="AY12" i="3"/>
  <c r="AO12" i="3"/>
  <c r="AX12" i="3" s="1"/>
  <c r="AN12" i="3"/>
  <c r="AW12" i="3" s="1"/>
  <c r="AM12" i="3"/>
  <c r="AV12" i="3" s="1"/>
  <c r="AL12" i="3"/>
  <c r="AU12" i="3" s="1"/>
  <c r="AK12" i="3"/>
  <c r="AT12" i="3" s="1"/>
  <c r="AJ12" i="3"/>
  <c r="AS12" i="3" s="1"/>
  <c r="AI12" i="3"/>
  <c r="AR12" i="3" s="1"/>
  <c r="AH12" i="3"/>
  <c r="AQ12" i="3" s="1"/>
  <c r="AG12" i="3"/>
  <c r="AP12" i="3" s="1"/>
  <c r="O12" i="3"/>
  <c r="F12" i="3"/>
  <c r="L12" i="3" s="1"/>
  <c r="BG11" i="3"/>
  <c r="BF11" i="3"/>
  <c r="BE11" i="3"/>
  <c r="BD11" i="3"/>
  <c r="BC11" i="3"/>
  <c r="BB11" i="3"/>
  <c r="BA11" i="3"/>
  <c r="AZ11" i="3"/>
  <c r="AY11" i="3"/>
  <c r="AO11" i="3"/>
  <c r="AX11" i="3" s="1"/>
  <c r="AN11" i="3"/>
  <c r="AW11" i="3" s="1"/>
  <c r="AM11" i="3"/>
  <c r="AV11" i="3" s="1"/>
  <c r="AL11" i="3"/>
  <c r="AU11" i="3" s="1"/>
  <c r="AK11" i="3"/>
  <c r="AT11" i="3" s="1"/>
  <c r="AJ11" i="3"/>
  <c r="AS11" i="3" s="1"/>
  <c r="AI11" i="3"/>
  <c r="AR11" i="3" s="1"/>
  <c r="AH11" i="3"/>
  <c r="AQ11" i="3" s="1"/>
  <c r="AG11" i="3"/>
  <c r="AP11" i="3" s="1"/>
  <c r="O11" i="3"/>
  <c r="F11" i="3"/>
  <c r="N11" i="3" s="1"/>
  <c r="BG10" i="3"/>
  <c r="BF10" i="3"/>
  <c r="BE10" i="3"/>
  <c r="BD10" i="3"/>
  <c r="BC10" i="3"/>
  <c r="BB10" i="3"/>
  <c r="BA10" i="3"/>
  <c r="AZ10" i="3"/>
  <c r="AY10" i="3"/>
  <c r="AO10" i="3"/>
  <c r="AX10" i="3" s="1"/>
  <c r="AN10" i="3"/>
  <c r="AW10" i="3" s="1"/>
  <c r="AM10" i="3"/>
  <c r="AV10" i="3" s="1"/>
  <c r="AL10" i="3"/>
  <c r="AU10" i="3" s="1"/>
  <c r="AK10" i="3"/>
  <c r="AT10" i="3" s="1"/>
  <c r="AJ10" i="3"/>
  <c r="AS10" i="3" s="1"/>
  <c r="AI10" i="3"/>
  <c r="AR10" i="3" s="1"/>
  <c r="AH10" i="3"/>
  <c r="AQ10" i="3" s="1"/>
  <c r="AG10" i="3"/>
  <c r="AP10" i="3" s="1"/>
  <c r="O10" i="3"/>
  <c r="F10" i="3"/>
  <c r="BG9" i="3"/>
  <c r="BF9" i="3"/>
  <c r="BE9" i="3"/>
  <c r="BD9" i="3"/>
  <c r="BC9" i="3"/>
  <c r="BB9" i="3"/>
  <c r="BA9" i="3"/>
  <c r="AZ9" i="3"/>
  <c r="AY9" i="3"/>
  <c r="AO9" i="3"/>
  <c r="AX9" i="3" s="1"/>
  <c r="AN9" i="3"/>
  <c r="AW9" i="3" s="1"/>
  <c r="AM9" i="3"/>
  <c r="AV9" i="3" s="1"/>
  <c r="AL9" i="3"/>
  <c r="AU9" i="3" s="1"/>
  <c r="AK9" i="3"/>
  <c r="AT9" i="3" s="1"/>
  <c r="AJ9" i="3"/>
  <c r="AS9" i="3" s="1"/>
  <c r="AI9" i="3"/>
  <c r="AR9" i="3" s="1"/>
  <c r="AH9" i="3"/>
  <c r="AQ9" i="3" s="1"/>
  <c r="AG9" i="3"/>
  <c r="AP9" i="3" s="1"/>
  <c r="O9" i="3"/>
  <c r="F9" i="3"/>
  <c r="L9" i="3" s="1"/>
  <c r="BG8" i="3"/>
  <c r="BF8" i="3"/>
  <c r="BE8" i="3"/>
  <c r="BD8" i="3"/>
  <c r="BC8" i="3"/>
  <c r="BB8" i="3"/>
  <c r="BA8" i="3"/>
  <c r="AZ8" i="3"/>
  <c r="AY8" i="3"/>
  <c r="AO8" i="3"/>
  <c r="AX8" i="3" s="1"/>
  <c r="AN8" i="3"/>
  <c r="AW8" i="3" s="1"/>
  <c r="AM8" i="3"/>
  <c r="AV8" i="3" s="1"/>
  <c r="AL8" i="3"/>
  <c r="AU8" i="3" s="1"/>
  <c r="AK8" i="3"/>
  <c r="AT8" i="3" s="1"/>
  <c r="AJ8" i="3"/>
  <c r="AS8" i="3" s="1"/>
  <c r="AI8" i="3"/>
  <c r="AR8" i="3" s="1"/>
  <c r="AH8" i="3"/>
  <c r="AQ8" i="3" s="1"/>
  <c r="AG8" i="3"/>
  <c r="AP8" i="3" s="1"/>
  <c r="O8" i="3"/>
  <c r="F8" i="3"/>
  <c r="L8" i="3" s="1"/>
  <c r="P8" i="3" s="1"/>
  <c r="K9" i="3" s="1"/>
  <c r="P9" i="3" s="1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I4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I4" i="1"/>
  <c r="I4" i="2"/>
  <c r="BG160" i="2"/>
  <c r="BF160" i="2"/>
  <c r="BE160" i="2"/>
  <c r="BD160" i="2"/>
  <c r="BC160" i="2"/>
  <c r="BB160" i="2"/>
  <c r="BA160" i="2"/>
  <c r="AZ160" i="2"/>
  <c r="AY160" i="2"/>
  <c r="AO160" i="2"/>
  <c r="AX160" i="2" s="1"/>
  <c r="AN160" i="2"/>
  <c r="AW160" i="2" s="1"/>
  <c r="AM160" i="2"/>
  <c r="AV160" i="2" s="1"/>
  <c r="AL160" i="2"/>
  <c r="AU160" i="2" s="1"/>
  <c r="AK160" i="2"/>
  <c r="AT160" i="2" s="1"/>
  <c r="AJ160" i="2"/>
  <c r="AS160" i="2" s="1"/>
  <c r="AI160" i="2"/>
  <c r="AR160" i="2" s="1"/>
  <c r="AH160" i="2"/>
  <c r="AQ160" i="2" s="1"/>
  <c r="AG160" i="2"/>
  <c r="AP160" i="2" s="1"/>
  <c r="BG159" i="2"/>
  <c r="BF159" i="2"/>
  <c r="BE159" i="2"/>
  <c r="BD159" i="2"/>
  <c r="BC159" i="2"/>
  <c r="BB159" i="2"/>
  <c r="BA159" i="2"/>
  <c r="AZ159" i="2"/>
  <c r="AY159" i="2"/>
  <c r="AO159" i="2"/>
  <c r="AX159" i="2" s="1"/>
  <c r="AN159" i="2"/>
  <c r="AW159" i="2" s="1"/>
  <c r="AM159" i="2"/>
  <c r="AV159" i="2" s="1"/>
  <c r="AL159" i="2"/>
  <c r="AU159" i="2" s="1"/>
  <c r="AK159" i="2"/>
  <c r="AT159" i="2" s="1"/>
  <c r="AJ159" i="2"/>
  <c r="AS159" i="2" s="1"/>
  <c r="AI159" i="2"/>
  <c r="AR159" i="2" s="1"/>
  <c r="AH159" i="2"/>
  <c r="AQ159" i="2" s="1"/>
  <c r="AG159" i="2"/>
  <c r="AP159" i="2" s="1"/>
  <c r="O159" i="2"/>
  <c r="F159" i="2"/>
  <c r="BG158" i="2"/>
  <c r="BF158" i="2"/>
  <c r="BE158" i="2"/>
  <c r="BD158" i="2"/>
  <c r="BC158" i="2"/>
  <c r="BB158" i="2"/>
  <c r="BA158" i="2"/>
  <c r="AZ158" i="2"/>
  <c r="AY158" i="2"/>
  <c r="AO158" i="2"/>
  <c r="AX158" i="2" s="1"/>
  <c r="AN158" i="2"/>
  <c r="AW158" i="2" s="1"/>
  <c r="AM158" i="2"/>
  <c r="AV158" i="2" s="1"/>
  <c r="AL158" i="2"/>
  <c r="AU158" i="2" s="1"/>
  <c r="AK158" i="2"/>
  <c r="AT158" i="2" s="1"/>
  <c r="AJ158" i="2"/>
  <c r="AS158" i="2" s="1"/>
  <c r="AI158" i="2"/>
  <c r="AR158" i="2" s="1"/>
  <c r="AH158" i="2"/>
  <c r="AQ158" i="2" s="1"/>
  <c r="AG158" i="2"/>
  <c r="AP158" i="2" s="1"/>
  <c r="O158" i="2"/>
  <c r="F158" i="2"/>
  <c r="BG157" i="2"/>
  <c r="BF157" i="2"/>
  <c r="BE157" i="2"/>
  <c r="BD157" i="2"/>
  <c r="BC157" i="2"/>
  <c r="BB157" i="2"/>
  <c r="BA157" i="2"/>
  <c r="AZ157" i="2"/>
  <c r="AY157" i="2"/>
  <c r="AO157" i="2"/>
  <c r="AX157" i="2" s="1"/>
  <c r="AN157" i="2"/>
  <c r="AW157" i="2" s="1"/>
  <c r="AM157" i="2"/>
  <c r="AV157" i="2" s="1"/>
  <c r="AL157" i="2"/>
  <c r="AU157" i="2" s="1"/>
  <c r="AK157" i="2"/>
  <c r="AT157" i="2" s="1"/>
  <c r="AJ157" i="2"/>
  <c r="AS157" i="2" s="1"/>
  <c r="AI157" i="2"/>
  <c r="AR157" i="2" s="1"/>
  <c r="AH157" i="2"/>
  <c r="AQ157" i="2" s="1"/>
  <c r="AG157" i="2"/>
  <c r="AP157" i="2" s="1"/>
  <c r="O157" i="2"/>
  <c r="F157" i="2"/>
  <c r="BG156" i="2"/>
  <c r="BF156" i="2"/>
  <c r="BE156" i="2"/>
  <c r="BD156" i="2"/>
  <c r="BC156" i="2"/>
  <c r="BB156" i="2"/>
  <c r="BA156" i="2"/>
  <c r="AZ156" i="2"/>
  <c r="AY156" i="2"/>
  <c r="AO156" i="2"/>
  <c r="AX156" i="2" s="1"/>
  <c r="AN156" i="2"/>
  <c r="AW156" i="2" s="1"/>
  <c r="AM156" i="2"/>
  <c r="AV156" i="2" s="1"/>
  <c r="AL156" i="2"/>
  <c r="AU156" i="2" s="1"/>
  <c r="AK156" i="2"/>
  <c r="AT156" i="2" s="1"/>
  <c r="AJ156" i="2"/>
  <c r="AS156" i="2" s="1"/>
  <c r="AI156" i="2"/>
  <c r="AR156" i="2" s="1"/>
  <c r="AH156" i="2"/>
  <c r="AQ156" i="2" s="1"/>
  <c r="AG156" i="2"/>
  <c r="AP156" i="2" s="1"/>
  <c r="O156" i="2"/>
  <c r="F156" i="2"/>
  <c r="BG155" i="2"/>
  <c r="BF155" i="2"/>
  <c r="BE155" i="2"/>
  <c r="BD155" i="2"/>
  <c r="BC155" i="2"/>
  <c r="BB155" i="2"/>
  <c r="BA155" i="2"/>
  <c r="AZ155" i="2"/>
  <c r="AY155" i="2"/>
  <c r="AO155" i="2"/>
  <c r="AX155" i="2" s="1"/>
  <c r="AN155" i="2"/>
  <c r="AW155" i="2" s="1"/>
  <c r="AM155" i="2"/>
  <c r="AV155" i="2" s="1"/>
  <c r="AL155" i="2"/>
  <c r="AU155" i="2" s="1"/>
  <c r="AK155" i="2"/>
  <c r="AT155" i="2" s="1"/>
  <c r="AJ155" i="2"/>
  <c r="AS155" i="2" s="1"/>
  <c r="AI155" i="2"/>
  <c r="AR155" i="2" s="1"/>
  <c r="AH155" i="2"/>
  <c r="AQ155" i="2" s="1"/>
  <c r="AG155" i="2"/>
  <c r="AP155" i="2" s="1"/>
  <c r="O155" i="2"/>
  <c r="F155" i="2"/>
  <c r="BG154" i="2"/>
  <c r="BF154" i="2"/>
  <c r="BE154" i="2"/>
  <c r="BD154" i="2"/>
  <c r="BC154" i="2"/>
  <c r="BB154" i="2"/>
  <c r="BA154" i="2"/>
  <c r="AZ154" i="2"/>
  <c r="AY154" i="2"/>
  <c r="AO154" i="2"/>
  <c r="AX154" i="2" s="1"/>
  <c r="AN154" i="2"/>
  <c r="AW154" i="2" s="1"/>
  <c r="AM154" i="2"/>
  <c r="AV154" i="2" s="1"/>
  <c r="AL154" i="2"/>
  <c r="AU154" i="2" s="1"/>
  <c r="AK154" i="2"/>
  <c r="AT154" i="2" s="1"/>
  <c r="AJ154" i="2"/>
  <c r="AS154" i="2" s="1"/>
  <c r="AI154" i="2"/>
  <c r="AR154" i="2" s="1"/>
  <c r="AH154" i="2"/>
  <c r="AQ154" i="2" s="1"/>
  <c r="AG154" i="2"/>
  <c r="AP154" i="2" s="1"/>
  <c r="O154" i="2"/>
  <c r="F154" i="2"/>
  <c r="BG153" i="2"/>
  <c r="BF153" i="2"/>
  <c r="BE153" i="2"/>
  <c r="BD153" i="2"/>
  <c r="BC153" i="2"/>
  <c r="BB153" i="2"/>
  <c r="BA153" i="2"/>
  <c r="AZ153" i="2"/>
  <c r="AY153" i="2"/>
  <c r="AO153" i="2"/>
  <c r="AX153" i="2" s="1"/>
  <c r="AN153" i="2"/>
  <c r="AW153" i="2" s="1"/>
  <c r="AM153" i="2"/>
  <c r="AV153" i="2" s="1"/>
  <c r="AL153" i="2"/>
  <c r="AU153" i="2" s="1"/>
  <c r="AK153" i="2"/>
  <c r="AT153" i="2" s="1"/>
  <c r="AJ153" i="2"/>
  <c r="AS153" i="2" s="1"/>
  <c r="AI153" i="2"/>
  <c r="AR153" i="2" s="1"/>
  <c r="AH153" i="2"/>
  <c r="AQ153" i="2" s="1"/>
  <c r="AG153" i="2"/>
  <c r="AP153" i="2" s="1"/>
  <c r="O153" i="2"/>
  <c r="F153" i="2"/>
  <c r="L153" i="2" s="1"/>
  <c r="BG152" i="2"/>
  <c r="BF152" i="2"/>
  <c r="BE152" i="2"/>
  <c r="BD152" i="2"/>
  <c r="BC152" i="2"/>
  <c r="BB152" i="2"/>
  <c r="BA152" i="2"/>
  <c r="AZ152" i="2"/>
  <c r="AY152" i="2"/>
  <c r="AO152" i="2"/>
  <c r="AX152" i="2" s="1"/>
  <c r="AN152" i="2"/>
  <c r="AW152" i="2" s="1"/>
  <c r="AM152" i="2"/>
  <c r="AV152" i="2" s="1"/>
  <c r="AL152" i="2"/>
  <c r="AU152" i="2" s="1"/>
  <c r="AK152" i="2"/>
  <c r="AT152" i="2" s="1"/>
  <c r="AJ152" i="2"/>
  <c r="AS152" i="2" s="1"/>
  <c r="AI152" i="2"/>
  <c r="AR152" i="2" s="1"/>
  <c r="AH152" i="2"/>
  <c r="AQ152" i="2" s="1"/>
  <c r="AG152" i="2"/>
  <c r="AP152" i="2" s="1"/>
  <c r="O152" i="2"/>
  <c r="F152" i="2"/>
  <c r="L152" i="2" s="1"/>
  <c r="P152" i="2" s="1"/>
  <c r="K153" i="2" s="1"/>
  <c r="P153" i="2" s="1"/>
  <c r="BG151" i="2"/>
  <c r="BF151" i="2"/>
  <c r="BE151" i="2"/>
  <c r="BD151" i="2"/>
  <c r="BC151" i="2"/>
  <c r="BB151" i="2"/>
  <c r="BA151" i="2"/>
  <c r="AZ151" i="2"/>
  <c r="AY151" i="2"/>
  <c r="AO151" i="2"/>
  <c r="AX151" i="2" s="1"/>
  <c r="AN151" i="2"/>
  <c r="AW151" i="2" s="1"/>
  <c r="AM151" i="2"/>
  <c r="AV151" i="2" s="1"/>
  <c r="AL151" i="2"/>
  <c r="AU151" i="2" s="1"/>
  <c r="AK151" i="2"/>
  <c r="AT151" i="2" s="1"/>
  <c r="AJ151" i="2"/>
  <c r="AS151" i="2" s="1"/>
  <c r="AI151" i="2"/>
  <c r="AR151" i="2" s="1"/>
  <c r="AH151" i="2"/>
  <c r="AQ151" i="2" s="1"/>
  <c r="AG151" i="2"/>
  <c r="AP151" i="2" s="1"/>
  <c r="O151" i="2"/>
  <c r="F151" i="2"/>
  <c r="BG150" i="2"/>
  <c r="BF150" i="2"/>
  <c r="BE150" i="2"/>
  <c r="BD150" i="2"/>
  <c r="BC150" i="2"/>
  <c r="BB150" i="2"/>
  <c r="BA150" i="2"/>
  <c r="AZ150" i="2"/>
  <c r="AY150" i="2"/>
  <c r="AO150" i="2"/>
  <c r="AX150" i="2" s="1"/>
  <c r="AN150" i="2"/>
  <c r="AW150" i="2" s="1"/>
  <c r="AM150" i="2"/>
  <c r="AV150" i="2" s="1"/>
  <c r="AL150" i="2"/>
  <c r="AU150" i="2" s="1"/>
  <c r="AK150" i="2"/>
  <c r="AT150" i="2" s="1"/>
  <c r="AJ150" i="2"/>
  <c r="AS150" i="2" s="1"/>
  <c r="AI150" i="2"/>
  <c r="AR150" i="2" s="1"/>
  <c r="AH150" i="2"/>
  <c r="AQ150" i="2" s="1"/>
  <c r="AG150" i="2"/>
  <c r="AP150" i="2" s="1"/>
  <c r="O150" i="2"/>
  <c r="F150" i="2"/>
  <c r="N150" i="2" s="1"/>
  <c r="BG149" i="2"/>
  <c r="BF149" i="2"/>
  <c r="BE149" i="2"/>
  <c r="BD149" i="2"/>
  <c r="BC149" i="2"/>
  <c r="BB149" i="2"/>
  <c r="BA149" i="2"/>
  <c r="AZ149" i="2"/>
  <c r="AY149" i="2"/>
  <c r="AO149" i="2"/>
  <c r="AX149" i="2" s="1"/>
  <c r="AN149" i="2"/>
  <c r="AW149" i="2" s="1"/>
  <c r="AM149" i="2"/>
  <c r="AV149" i="2" s="1"/>
  <c r="AL149" i="2"/>
  <c r="AU149" i="2" s="1"/>
  <c r="AK149" i="2"/>
  <c r="AT149" i="2" s="1"/>
  <c r="AJ149" i="2"/>
  <c r="AS149" i="2" s="1"/>
  <c r="AI149" i="2"/>
  <c r="AR149" i="2" s="1"/>
  <c r="AH149" i="2"/>
  <c r="AQ149" i="2" s="1"/>
  <c r="AG149" i="2"/>
  <c r="AP149" i="2" s="1"/>
  <c r="O149" i="2"/>
  <c r="L149" i="2"/>
  <c r="F149" i="2"/>
  <c r="BG148" i="2"/>
  <c r="BF148" i="2"/>
  <c r="BE148" i="2"/>
  <c r="BD148" i="2"/>
  <c r="BC148" i="2"/>
  <c r="BB148" i="2"/>
  <c r="BA148" i="2"/>
  <c r="AZ148" i="2"/>
  <c r="AY148" i="2"/>
  <c r="AO148" i="2"/>
  <c r="AX148" i="2" s="1"/>
  <c r="AN148" i="2"/>
  <c r="AW148" i="2" s="1"/>
  <c r="AM148" i="2"/>
  <c r="AV148" i="2" s="1"/>
  <c r="AL148" i="2"/>
  <c r="AU148" i="2" s="1"/>
  <c r="AK148" i="2"/>
  <c r="AT148" i="2" s="1"/>
  <c r="AJ148" i="2"/>
  <c r="AS148" i="2" s="1"/>
  <c r="AI148" i="2"/>
  <c r="AR148" i="2" s="1"/>
  <c r="AH148" i="2"/>
  <c r="AQ148" i="2" s="1"/>
  <c r="AG148" i="2"/>
  <c r="AP148" i="2" s="1"/>
  <c r="O148" i="2"/>
  <c r="F148" i="2"/>
  <c r="BG147" i="2"/>
  <c r="BF147" i="2"/>
  <c r="BE147" i="2"/>
  <c r="BD147" i="2"/>
  <c r="BC147" i="2"/>
  <c r="BB147" i="2"/>
  <c r="BA147" i="2"/>
  <c r="AZ147" i="2"/>
  <c r="AY147" i="2"/>
  <c r="AO147" i="2"/>
  <c r="AX147" i="2" s="1"/>
  <c r="AN147" i="2"/>
  <c r="AW147" i="2" s="1"/>
  <c r="AM147" i="2"/>
  <c r="AV147" i="2" s="1"/>
  <c r="AL147" i="2"/>
  <c r="AU147" i="2" s="1"/>
  <c r="AK147" i="2"/>
  <c r="AT147" i="2" s="1"/>
  <c r="AJ147" i="2"/>
  <c r="AS147" i="2" s="1"/>
  <c r="AI147" i="2"/>
  <c r="AR147" i="2" s="1"/>
  <c r="AH147" i="2"/>
  <c r="AQ147" i="2" s="1"/>
  <c r="AG147" i="2"/>
  <c r="AP147" i="2" s="1"/>
  <c r="O147" i="2"/>
  <c r="F147" i="2"/>
  <c r="BG146" i="2"/>
  <c r="BF146" i="2"/>
  <c r="BE146" i="2"/>
  <c r="BD146" i="2"/>
  <c r="BC146" i="2"/>
  <c r="BB146" i="2"/>
  <c r="BA146" i="2"/>
  <c r="AZ146" i="2"/>
  <c r="AY146" i="2"/>
  <c r="AO146" i="2"/>
  <c r="AX146" i="2" s="1"/>
  <c r="AN146" i="2"/>
  <c r="AW146" i="2" s="1"/>
  <c r="AM146" i="2"/>
  <c r="AV146" i="2" s="1"/>
  <c r="AL146" i="2"/>
  <c r="AU146" i="2" s="1"/>
  <c r="AK146" i="2"/>
  <c r="AT146" i="2" s="1"/>
  <c r="AJ146" i="2"/>
  <c r="AS146" i="2" s="1"/>
  <c r="AI146" i="2"/>
  <c r="AR146" i="2" s="1"/>
  <c r="AH146" i="2"/>
  <c r="AQ146" i="2" s="1"/>
  <c r="AG146" i="2"/>
  <c r="AP146" i="2" s="1"/>
  <c r="O146" i="2"/>
  <c r="F146" i="2"/>
  <c r="BG145" i="2"/>
  <c r="BF145" i="2"/>
  <c r="BE145" i="2"/>
  <c r="BD145" i="2"/>
  <c r="BC145" i="2"/>
  <c r="BB145" i="2"/>
  <c r="BA145" i="2"/>
  <c r="AZ145" i="2"/>
  <c r="AY145" i="2"/>
  <c r="AO145" i="2"/>
  <c r="AX145" i="2" s="1"/>
  <c r="AN145" i="2"/>
  <c r="AW145" i="2" s="1"/>
  <c r="AM145" i="2"/>
  <c r="AV145" i="2" s="1"/>
  <c r="AL145" i="2"/>
  <c r="AU145" i="2" s="1"/>
  <c r="AK145" i="2"/>
  <c r="AT145" i="2" s="1"/>
  <c r="AJ145" i="2"/>
  <c r="AS145" i="2" s="1"/>
  <c r="AI145" i="2"/>
  <c r="AR145" i="2" s="1"/>
  <c r="AH145" i="2"/>
  <c r="AQ145" i="2" s="1"/>
  <c r="AG145" i="2"/>
  <c r="AP145" i="2" s="1"/>
  <c r="O145" i="2"/>
  <c r="F145" i="2"/>
  <c r="BG144" i="2"/>
  <c r="BF144" i="2"/>
  <c r="BE144" i="2"/>
  <c r="BD144" i="2"/>
  <c r="BC144" i="2"/>
  <c r="BB144" i="2"/>
  <c r="BA144" i="2"/>
  <c r="AZ144" i="2"/>
  <c r="AY144" i="2"/>
  <c r="AV144" i="2"/>
  <c r="AO144" i="2"/>
  <c r="AX144" i="2" s="1"/>
  <c r="AN144" i="2"/>
  <c r="AW144" i="2" s="1"/>
  <c r="AM144" i="2"/>
  <c r="AL144" i="2"/>
  <c r="AU144" i="2" s="1"/>
  <c r="AK144" i="2"/>
  <c r="AT144" i="2" s="1"/>
  <c r="AJ144" i="2"/>
  <c r="AS144" i="2" s="1"/>
  <c r="AI144" i="2"/>
  <c r="AR144" i="2" s="1"/>
  <c r="AH144" i="2"/>
  <c r="AQ144" i="2" s="1"/>
  <c r="AG144" i="2"/>
  <c r="AP144" i="2" s="1"/>
  <c r="O144" i="2"/>
  <c r="F144" i="2"/>
  <c r="N144" i="2" s="1"/>
  <c r="BG143" i="2"/>
  <c r="BF143" i="2"/>
  <c r="BE143" i="2"/>
  <c r="BD143" i="2"/>
  <c r="BC143" i="2"/>
  <c r="BB143" i="2"/>
  <c r="BA143" i="2"/>
  <c r="AZ143" i="2"/>
  <c r="AY143" i="2"/>
  <c r="AO143" i="2"/>
  <c r="AX143" i="2" s="1"/>
  <c r="AN143" i="2"/>
  <c r="AW143" i="2" s="1"/>
  <c r="AM143" i="2"/>
  <c r="AV143" i="2" s="1"/>
  <c r="AL143" i="2"/>
  <c r="AU143" i="2" s="1"/>
  <c r="AK143" i="2"/>
  <c r="AT143" i="2" s="1"/>
  <c r="AJ143" i="2"/>
  <c r="AS143" i="2" s="1"/>
  <c r="AI143" i="2"/>
  <c r="AR143" i="2" s="1"/>
  <c r="AH143" i="2"/>
  <c r="AQ143" i="2" s="1"/>
  <c r="AG143" i="2"/>
  <c r="AP143" i="2" s="1"/>
  <c r="O143" i="2"/>
  <c r="F143" i="2"/>
  <c r="N143" i="2" s="1"/>
  <c r="BG142" i="2"/>
  <c r="BF142" i="2"/>
  <c r="BE142" i="2"/>
  <c r="BD142" i="2"/>
  <c r="BC142" i="2"/>
  <c r="BB142" i="2"/>
  <c r="BA142" i="2"/>
  <c r="AZ142" i="2"/>
  <c r="AY142" i="2"/>
  <c r="AO142" i="2"/>
  <c r="AX142" i="2" s="1"/>
  <c r="AN142" i="2"/>
  <c r="AW142" i="2" s="1"/>
  <c r="AM142" i="2"/>
  <c r="AV142" i="2" s="1"/>
  <c r="AL142" i="2"/>
  <c r="AU142" i="2" s="1"/>
  <c r="AK142" i="2"/>
  <c r="AT142" i="2" s="1"/>
  <c r="AJ142" i="2"/>
  <c r="AS142" i="2" s="1"/>
  <c r="AI142" i="2"/>
  <c r="AR142" i="2" s="1"/>
  <c r="AH142" i="2"/>
  <c r="AQ142" i="2" s="1"/>
  <c r="AG142" i="2"/>
  <c r="AP142" i="2" s="1"/>
  <c r="O142" i="2"/>
  <c r="F142" i="2"/>
  <c r="BG141" i="2"/>
  <c r="BF141" i="2"/>
  <c r="BE141" i="2"/>
  <c r="BD141" i="2"/>
  <c r="BC141" i="2"/>
  <c r="BB141" i="2"/>
  <c r="BA141" i="2"/>
  <c r="AZ141" i="2"/>
  <c r="AY141" i="2"/>
  <c r="AO141" i="2"/>
  <c r="AX141" i="2" s="1"/>
  <c r="AN141" i="2"/>
  <c r="AW141" i="2" s="1"/>
  <c r="AM141" i="2"/>
  <c r="AV141" i="2" s="1"/>
  <c r="AL141" i="2"/>
  <c r="AU141" i="2" s="1"/>
  <c r="AK141" i="2"/>
  <c r="AT141" i="2" s="1"/>
  <c r="AJ141" i="2"/>
  <c r="AS141" i="2" s="1"/>
  <c r="AI141" i="2"/>
  <c r="AR141" i="2" s="1"/>
  <c r="AH141" i="2"/>
  <c r="AQ141" i="2" s="1"/>
  <c r="AG141" i="2"/>
  <c r="AP141" i="2" s="1"/>
  <c r="O141" i="2"/>
  <c r="F141" i="2"/>
  <c r="N141" i="2" s="1"/>
  <c r="BG140" i="2"/>
  <c r="BF140" i="2"/>
  <c r="BE140" i="2"/>
  <c r="BD140" i="2"/>
  <c r="BC140" i="2"/>
  <c r="BB140" i="2"/>
  <c r="BA140" i="2"/>
  <c r="AZ140" i="2"/>
  <c r="AY140" i="2"/>
  <c r="AO140" i="2"/>
  <c r="AX140" i="2" s="1"/>
  <c r="AN140" i="2"/>
  <c r="AW140" i="2" s="1"/>
  <c r="AM140" i="2"/>
  <c r="AV140" i="2" s="1"/>
  <c r="AL140" i="2"/>
  <c r="AU140" i="2" s="1"/>
  <c r="AK140" i="2"/>
  <c r="AT140" i="2" s="1"/>
  <c r="AJ140" i="2"/>
  <c r="AS140" i="2" s="1"/>
  <c r="AI140" i="2"/>
  <c r="AR140" i="2" s="1"/>
  <c r="AH140" i="2"/>
  <c r="AQ140" i="2" s="1"/>
  <c r="AG140" i="2"/>
  <c r="AP140" i="2" s="1"/>
  <c r="O140" i="2"/>
  <c r="F140" i="2"/>
  <c r="G140" i="2" s="1"/>
  <c r="M140" i="2" s="1"/>
  <c r="BG139" i="2"/>
  <c r="BF139" i="2"/>
  <c r="BE139" i="2"/>
  <c r="BD139" i="2"/>
  <c r="BC139" i="2"/>
  <c r="BB139" i="2"/>
  <c r="BA139" i="2"/>
  <c r="AZ139" i="2"/>
  <c r="AY139" i="2"/>
  <c r="AO139" i="2"/>
  <c r="AX139" i="2" s="1"/>
  <c r="AN139" i="2"/>
  <c r="AW139" i="2" s="1"/>
  <c r="AM139" i="2"/>
  <c r="AV139" i="2" s="1"/>
  <c r="AL139" i="2"/>
  <c r="AU139" i="2" s="1"/>
  <c r="AK139" i="2"/>
  <c r="AT139" i="2" s="1"/>
  <c r="AJ139" i="2"/>
  <c r="AS139" i="2" s="1"/>
  <c r="AI139" i="2"/>
  <c r="AR139" i="2" s="1"/>
  <c r="AH139" i="2"/>
  <c r="AQ139" i="2" s="1"/>
  <c r="AG139" i="2"/>
  <c r="AP139" i="2" s="1"/>
  <c r="O139" i="2"/>
  <c r="F139" i="2"/>
  <c r="G139" i="2" s="1"/>
  <c r="M139" i="2" s="1"/>
  <c r="BG138" i="2"/>
  <c r="BF138" i="2"/>
  <c r="BE138" i="2"/>
  <c r="BD138" i="2"/>
  <c r="BC138" i="2"/>
  <c r="BB138" i="2"/>
  <c r="BA138" i="2"/>
  <c r="AZ138" i="2"/>
  <c r="AY138" i="2"/>
  <c r="AO138" i="2"/>
  <c r="AX138" i="2" s="1"/>
  <c r="AN138" i="2"/>
  <c r="AW138" i="2" s="1"/>
  <c r="AM138" i="2"/>
  <c r="AV138" i="2" s="1"/>
  <c r="AL138" i="2"/>
  <c r="AU138" i="2" s="1"/>
  <c r="AK138" i="2"/>
  <c r="AT138" i="2" s="1"/>
  <c r="AJ138" i="2"/>
  <c r="AS138" i="2" s="1"/>
  <c r="AI138" i="2"/>
  <c r="AR138" i="2" s="1"/>
  <c r="AH138" i="2"/>
  <c r="AQ138" i="2" s="1"/>
  <c r="AG138" i="2"/>
  <c r="AP138" i="2" s="1"/>
  <c r="O138" i="2"/>
  <c r="F138" i="2"/>
  <c r="L138" i="2" s="1"/>
  <c r="BG137" i="2"/>
  <c r="BF137" i="2"/>
  <c r="BE137" i="2"/>
  <c r="BD137" i="2"/>
  <c r="BC137" i="2"/>
  <c r="BB137" i="2"/>
  <c r="BA137" i="2"/>
  <c r="AZ137" i="2"/>
  <c r="AY137" i="2"/>
  <c r="AO137" i="2"/>
  <c r="AX137" i="2" s="1"/>
  <c r="AN137" i="2"/>
  <c r="AW137" i="2" s="1"/>
  <c r="AM137" i="2"/>
  <c r="AV137" i="2" s="1"/>
  <c r="AL137" i="2"/>
  <c r="AU137" i="2" s="1"/>
  <c r="AK137" i="2"/>
  <c r="AT137" i="2" s="1"/>
  <c r="AJ137" i="2"/>
  <c r="AS137" i="2" s="1"/>
  <c r="AI137" i="2"/>
  <c r="AR137" i="2" s="1"/>
  <c r="AH137" i="2"/>
  <c r="AQ137" i="2" s="1"/>
  <c r="AG137" i="2"/>
  <c r="AP137" i="2" s="1"/>
  <c r="O137" i="2"/>
  <c r="F137" i="2"/>
  <c r="N137" i="2" s="1"/>
  <c r="BG136" i="2"/>
  <c r="BF136" i="2"/>
  <c r="BE136" i="2"/>
  <c r="BD136" i="2"/>
  <c r="BC136" i="2"/>
  <c r="BB136" i="2"/>
  <c r="BA136" i="2"/>
  <c r="AZ136" i="2"/>
  <c r="AY136" i="2"/>
  <c r="AO136" i="2"/>
  <c r="AX136" i="2" s="1"/>
  <c r="AN136" i="2"/>
  <c r="AW136" i="2" s="1"/>
  <c r="AM136" i="2"/>
  <c r="AV136" i="2" s="1"/>
  <c r="AL136" i="2"/>
  <c r="AU136" i="2" s="1"/>
  <c r="AK136" i="2"/>
  <c r="AT136" i="2" s="1"/>
  <c r="AJ136" i="2"/>
  <c r="AS136" i="2" s="1"/>
  <c r="AI136" i="2"/>
  <c r="AR136" i="2" s="1"/>
  <c r="AH136" i="2"/>
  <c r="AQ136" i="2" s="1"/>
  <c r="AG136" i="2"/>
  <c r="AP136" i="2" s="1"/>
  <c r="O136" i="2"/>
  <c r="F136" i="2"/>
  <c r="N136" i="2" s="1"/>
  <c r="BG135" i="2"/>
  <c r="BF135" i="2"/>
  <c r="BE135" i="2"/>
  <c r="BD135" i="2"/>
  <c r="BC135" i="2"/>
  <c r="BB135" i="2"/>
  <c r="BA135" i="2"/>
  <c r="AZ135" i="2"/>
  <c r="AY135" i="2"/>
  <c r="AO135" i="2"/>
  <c r="AX135" i="2" s="1"/>
  <c r="AN135" i="2"/>
  <c r="AW135" i="2" s="1"/>
  <c r="AM135" i="2"/>
  <c r="AV135" i="2" s="1"/>
  <c r="AL135" i="2"/>
  <c r="AU135" i="2" s="1"/>
  <c r="AK135" i="2"/>
  <c r="AT135" i="2" s="1"/>
  <c r="AJ135" i="2"/>
  <c r="AS135" i="2" s="1"/>
  <c r="AI135" i="2"/>
  <c r="AR135" i="2" s="1"/>
  <c r="AH135" i="2"/>
  <c r="AQ135" i="2" s="1"/>
  <c r="AG135" i="2"/>
  <c r="AP135" i="2" s="1"/>
  <c r="O135" i="2"/>
  <c r="F135" i="2"/>
  <c r="BG134" i="2"/>
  <c r="BF134" i="2"/>
  <c r="BE134" i="2"/>
  <c r="BD134" i="2"/>
  <c r="BC134" i="2"/>
  <c r="BB134" i="2"/>
  <c r="BA134" i="2"/>
  <c r="AZ134" i="2"/>
  <c r="AY134" i="2"/>
  <c r="AO134" i="2"/>
  <c r="AX134" i="2" s="1"/>
  <c r="AN134" i="2"/>
  <c r="AW134" i="2" s="1"/>
  <c r="AM134" i="2"/>
  <c r="AV134" i="2" s="1"/>
  <c r="AL134" i="2"/>
  <c r="AU134" i="2" s="1"/>
  <c r="AK134" i="2"/>
  <c r="AT134" i="2" s="1"/>
  <c r="AJ134" i="2"/>
  <c r="AS134" i="2" s="1"/>
  <c r="AI134" i="2"/>
  <c r="AR134" i="2" s="1"/>
  <c r="AH134" i="2"/>
  <c r="AQ134" i="2" s="1"/>
  <c r="AG134" i="2"/>
  <c r="AP134" i="2" s="1"/>
  <c r="O134" i="2"/>
  <c r="F134" i="2"/>
  <c r="BG133" i="2"/>
  <c r="BF133" i="2"/>
  <c r="BE133" i="2"/>
  <c r="BD133" i="2"/>
  <c r="BC133" i="2"/>
  <c r="BB133" i="2"/>
  <c r="BA133" i="2"/>
  <c r="AZ133" i="2"/>
  <c r="AY133" i="2"/>
  <c r="AO133" i="2"/>
  <c r="AX133" i="2" s="1"/>
  <c r="AN133" i="2"/>
  <c r="AW133" i="2" s="1"/>
  <c r="AM133" i="2"/>
  <c r="AV133" i="2" s="1"/>
  <c r="AL133" i="2"/>
  <c r="AU133" i="2" s="1"/>
  <c r="AK133" i="2"/>
  <c r="AT133" i="2" s="1"/>
  <c r="AJ133" i="2"/>
  <c r="AS133" i="2" s="1"/>
  <c r="AI133" i="2"/>
  <c r="AR133" i="2" s="1"/>
  <c r="AH133" i="2"/>
  <c r="AQ133" i="2" s="1"/>
  <c r="AG133" i="2"/>
  <c r="AP133" i="2" s="1"/>
  <c r="O133" i="2"/>
  <c r="F133" i="2"/>
  <c r="G133" i="2" s="1"/>
  <c r="M133" i="2" s="1"/>
  <c r="BG132" i="2"/>
  <c r="BF132" i="2"/>
  <c r="BE132" i="2"/>
  <c r="BD132" i="2"/>
  <c r="BC132" i="2"/>
  <c r="BB132" i="2"/>
  <c r="BA132" i="2"/>
  <c r="AZ132" i="2"/>
  <c r="AY132" i="2"/>
  <c r="AO132" i="2"/>
  <c r="AX132" i="2" s="1"/>
  <c r="AN132" i="2"/>
  <c r="AW132" i="2" s="1"/>
  <c r="AM132" i="2"/>
  <c r="AV132" i="2" s="1"/>
  <c r="AL132" i="2"/>
  <c r="AU132" i="2" s="1"/>
  <c r="AK132" i="2"/>
  <c r="AT132" i="2" s="1"/>
  <c r="AJ132" i="2"/>
  <c r="AS132" i="2" s="1"/>
  <c r="AI132" i="2"/>
  <c r="AR132" i="2" s="1"/>
  <c r="AH132" i="2"/>
  <c r="AQ132" i="2" s="1"/>
  <c r="AG132" i="2"/>
  <c r="AP132" i="2" s="1"/>
  <c r="O132" i="2"/>
  <c r="F132" i="2"/>
  <c r="L132" i="2" s="1"/>
  <c r="BG131" i="2"/>
  <c r="BF131" i="2"/>
  <c r="BE131" i="2"/>
  <c r="BD131" i="2"/>
  <c r="BC131" i="2"/>
  <c r="BB131" i="2"/>
  <c r="BA131" i="2"/>
  <c r="AZ131" i="2"/>
  <c r="AY131" i="2"/>
  <c r="AO131" i="2"/>
  <c r="AX131" i="2" s="1"/>
  <c r="AN131" i="2"/>
  <c r="AW131" i="2" s="1"/>
  <c r="AM131" i="2"/>
  <c r="AV131" i="2" s="1"/>
  <c r="AL131" i="2"/>
  <c r="AU131" i="2" s="1"/>
  <c r="AK131" i="2"/>
  <c r="AT131" i="2" s="1"/>
  <c r="AJ131" i="2"/>
  <c r="AS131" i="2" s="1"/>
  <c r="AI131" i="2"/>
  <c r="AR131" i="2" s="1"/>
  <c r="AH131" i="2"/>
  <c r="AQ131" i="2" s="1"/>
  <c r="AG131" i="2"/>
  <c r="AP131" i="2" s="1"/>
  <c r="O131" i="2"/>
  <c r="F131" i="2"/>
  <c r="L131" i="2" s="1"/>
  <c r="BG130" i="2"/>
  <c r="BF130" i="2"/>
  <c r="BE130" i="2"/>
  <c r="BD130" i="2"/>
  <c r="BC130" i="2"/>
  <c r="BB130" i="2"/>
  <c r="BA130" i="2"/>
  <c r="AZ130" i="2"/>
  <c r="AY130" i="2"/>
  <c r="AO130" i="2"/>
  <c r="AX130" i="2" s="1"/>
  <c r="AN130" i="2"/>
  <c r="AW130" i="2" s="1"/>
  <c r="AM130" i="2"/>
  <c r="AV130" i="2" s="1"/>
  <c r="AL130" i="2"/>
  <c r="AU130" i="2" s="1"/>
  <c r="AK130" i="2"/>
  <c r="AT130" i="2" s="1"/>
  <c r="AJ130" i="2"/>
  <c r="AS130" i="2" s="1"/>
  <c r="AI130" i="2"/>
  <c r="AR130" i="2" s="1"/>
  <c r="AH130" i="2"/>
  <c r="AQ130" i="2" s="1"/>
  <c r="AG130" i="2"/>
  <c r="AP130" i="2" s="1"/>
  <c r="O130" i="2"/>
  <c r="F130" i="2"/>
  <c r="L130" i="2" s="1"/>
  <c r="BG129" i="2"/>
  <c r="BF129" i="2"/>
  <c r="BE129" i="2"/>
  <c r="BD129" i="2"/>
  <c r="BC129" i="2"/>
  <c r="BB129" i="2"/>
  <c r="BA129" i="2"/>
  <c r="AZ129" i="2"/>
  <c r="AY129" i="2"/>
  <c r="AO129" i="2"/>
  <c r="AX129" i="2" s="1"/>
  <c r="AN129" i="2"/>
  <c r="AW129" i="2" s="1"/>
  <c r="AM129" i="2"/>
  <c r="AV129" i="2" s="1"/>
  <c r="AL129" i="2"/>
  <c r="AU129" i="2" s="1"/>
  <c r="AK129" i="2"/>
  <c r="AT129" i="2" s="1"/>
  <c r="AJ129" i="2"/>
  <c r="AS129" i="2" s="1"/>
  <c r="AI129" i="2"/>
  <c r="AR129" i="2" s="1"/>
  <c r="AH129" i="2"/>
  <c r="AQ129" i="2" s="1"/>
  <c r="AG129" i="2"/>
  <c r="AP129" i="2" s="1"/>
  <c r="O129" i="2"/>
  <c r="F129" i="2"/>
  <c r="N129" i="2" s="1"/>
  <c r="BG128" i="2"/>
  <c r="BF128" i="2"/>
  <c r="BE128" i="2"/>
  <c r="BD128" i="2"/>
  <c r="BC128" i="2"/>
  <c r="BB128" i="2"/>
  <c r="BA128" i="2"/>
  <c r="AZ128" i="2"/>
  <c r="AY128" i="2"/>
  <c r="AO128" i="2"/>
  <c r="AX128" i="2" s="1"/>
  <c r="AN128" i="2"/>
  <c r="AW128" i="2" s="1"/>
  <c r="AM128" i="2"/>
  <c r="AV128" i="2" s="1"/>
  <c r="AL128" i="2"/>
  <c r="AU128" i="2" s="1"/>
  <c r="AK128" i="2"/>
  <c r="AT128" i="2" s="1"/>
  <c r="AJ128" i="2"/>
  <c r="AS128" i="2" s="1"/>
  <c r="AI128" i="2"/>
  <c r="AR128" i="2" s="1"/>
  <c r="AH128" i="2"/>
  <c r="AQ128" i="2" s="1"/>
  <c r="AG128" i="2"/>
  <c r="AP128" i="2" s="1"/>
  <c r="O128" i="2"/>
  <c r="F128" i="2"/>
  <c r="L128" i="2" s="1"/>
  <c r="P128" i="2" s="1"/>
  <c r="K129" i="2" s="1"/>
  <c r="BG127" i="2"/>
  <c r="BF127" i="2"/>
  <c r="BE127" i="2"/>
  <c r="BD127" i="2"/>
  <c r="BC127" i="2"/>
  <c r="BB127" i="2"/>
  <c r="BA127" i="2"/>
  <c r="AZ127" i="2"/>
  <c r="AY127" i="2"/>
  <c r="AO127" i="2"/>
  <c r="AX127" i="2" s="1"/>
  <c r="AN127" i="2"/>
  <c r="AW127" i="2" s="1"/>
  <c r="AM127" i="2"/>
  <c r="AV127" i="2" s="1"/>
  <c r="AL127" i="2"/>
  <c r="AU127" i="2" s="1"/>
  <c r="AK127" i="2"/>
  <c r="AT127" i="2" s="1"/>
  <c r="AJ127" i="2"/>
  <c r="AS127" i="2" s="1"/>
  <c r="AI127" i="2"/>
  <c r="AR127" i="2" s="1"/>
  <c r="AH127" i="2"/>
  <c r="AQ127" i="2" s="1"/>
  <c r="AG127" i="2"/>
  <c r="AP127" i="2" s="1"/>
  <c r="O127" i="2"/>
  <c r="F127" i="2"/>
  <c r="G127" i="2" s="1"/>
  <c r="M127" i="2" s="1"/>
  <c r="BG126" i="2"/>
  <c r="BF126" i="2"/>
  <c r="BE126" i="2"/>
  <c r="BD126" i="2"/>
  <c r="BC126" i="2"/>
  <c r="BB126" i="2"/>
  <c r="BA126" i="2"/>
  <c r="AZ126" i="2"/>
  <c r="AY126" i="2"/>
  <c r="AO126" i="2"/>
  <c r="AX126" i="2" s="1"/>
  <c r="AN126" i="2"/>
  <c r="AW126" i="2" s="1"/>
  <c r="AM126" i="2"/>
  <c r="AV126" i="2" s="1"/>
  <c r="AL126" i="2"/>
  <c r="AU126" i="2" s="1"/>
  <c r="AK126" i="2"/>
  <c r="AT126" i="2" s="1"/>
  <c r="AJ126" i="2"/>
  <c r="AS126" i="2" s="1"/>
  <c r="AI126" i="2"/>
  <c r="AR126" i="2" s="1"/>
  <c r="AH126" i="2"/>
  <c r="AQ126" i="2" s="1"/>
  <c r="AG126" i="2"/>
  <c r="AP126" i="2" s="1"/>
  <c r="O126" i="2"/>
  <c r="F126" i="2"/>
  <c r="BG125" i="2"/>
  <c r="BF125" i="2"/>
  <c r="BE125" i="2"/>
  <c r="BD125" i="2"/>
  <c r="BC125" i="2"/>
  <c r="BB125" i="2"/>
  <c r="BA125" i="2"/>
  <c r="AZ125" i="2"/>
  <c r="AY125" i="2"/>
  <c r="AO125" i="2"/>
  <c r="AX125" i="2" s="1"/>
  <c r="AN125" i="2"/>
  <c r="AW125" i="2" s="1"/>
  <c r="AM125" i="2"/>
  <c r="AV125" i="2" s="1"/>
  <c r="AL125" i="2"/>
  <c r="AU125" i="2" s="1"/>
  <c r="AK125" i="2"/>
  <c r="AT125" i="2" s="1"/>
  <c r="AJ125" i="2"/>
  <c r="AS125" i="2" s="1"/>
  <c r="AI125" i="2"/>
  <c r="AR125" i="2" s="1"/>
  <c r="AH125" i="2"/>
  <c r="AQ125" i="2" s="1"/>
  <c r="AG125" i="2"/>
  <c r="AP125" i="2" s="1"/>
  <c r="O125" i="2"/>
  <c r="F125" i="2"/>
  <c r="L125" i="2" s="1"/>
  <c r="BG124" i="2"/>
  <c r="BF124" i="2"/>
  <c r="BE124" i="2"/>
  <c r="BD124" i="2"/>
  <c r="BC124" i="2"/>
  <c r="BB124" i="2"/>
  <c r="BA124" i="2"/>
  <c r="AZ124" i="2"/>
  <c r="AY124" i="2"/>
  <c r="AO124" i="2"/>
  <c r="AX124" i="2" s="1"/>
  <c r="AN124" i="2"/>
  <c r="AW124" i="2" s="1"/>
  <c r="AM124" i="2"/>
  <c r="AV124" i="2" s="1"/>
  <c r="AL124" i="2"/>
  <c r="AU124" i="2" s="1"/>
  <c r="AK124" i="2"/>
  <c r="AT124" i="2" s="1"/>
  <c r="AJ124" i="2"/>
  <c r="AS124" i="2" s="1"/>
  <c r="AI124" i="2"/>
  <c r="AR124" i="2" s="1"/>
  <c r="AH124" i="2"/>
  <c r="AQ124" i="2" s="1"/>
  <c r="AG124" i="2"/>
  <c r="AP124" i="2" s="1"/>
  <c r="O124" i="2"/>
  <c r="F124" i="2"/>
  <c r="BG123" i="2"/>
  <c r="BF123" i="2"/>
  <c r="BE123" i="2"/>
  <c r="BD123" i="2"/>
  <c r="BC123" i="2"/>
  <c r="BB123" i="2"/>
  <c r="BA123" i="2"/>
  <c r="AZ123" i="2"/>
  <c r="AY123" i="2"/>
  <c r="AO123" i="2"/>
  <c r="AX123" i="2" s="1"/>
  <c r="AN123" i="2"/>
  <c r="AW123" i="2" s="1"/>
  <c r="AM123" i="2"/>
  <c r="AV123" i="2" s="1"/>
  <c r="AL123" i="2"/>
  <c r="AU123" i="2" s="1"/>
  <c r="AK123" i="2"/>
  <c r="AT123" i="2" s="1"/>
  <c r="AJ123" i="2"/>
  <c r="AS123" i="2" s="1"/>
  <c r="AI123" i="2"/>
  <c r="AR123" i="2" s="1"/>
  <c r="AH123" i="2"/>
  <c r="AQ123" i="2" s="1"/>
  <c r="AG123" i="2"/>
  <c r="AP123" i="2" s="1"/>
  <c r="O123" i="2"/>
  <c r="F123" i="2"/>
  <c r="G123" i="2" s="1"/>
  <c r="M123" i="2" s="1"/>
  <c r="BG122" i="2"/>
  <c r="BF122" i="2"/>
  <c r="BE122" i="2"/>
  <c r="BD122" i="2"/>
  <c r="BC122" i="2"/>
  <c r="BB122" i="2"/>
  <c r="BA122" i="2"/>
  <c r="AZ122" i="2"/>
  <c r="AY122" i="2"/>
  <c r="AO122" i="2"/>
  <c r="AX122" i="2" s="1"/>
  <c r="AN122" i="2"/>
  <c r="AW122" i="2" s="1"/>
  <c r="AM122" i="2"/>
  <c r="AV122" i="2" s="1"/>
  <c r="AL122" i="2"/>
  <c r="AU122" i="2" s="1"/>
  <c r="AK122" i="2"/>
  <c r="AT122" i="2" s="1"/>
  <c r="AJ122" i="2"/>
  <c r="AS122" i="2" s="1"/>
  <c r="AI122" i="2"/>
  <c r="AR122" i="2" s="1"/>
  <c r="AH122" i="2"/>
  <c r="AQ122" i="2" s="1"/>
  <c r="AG122" i="2"/>
  <c r="AP122" i="2" s="1"/>
  <c r="O122" i="2"/>
  <c r="F122" i="2"/>
  <c r="BG121" i="2"/>
  <c r="BF121" i="2"/>
  <c r="BE121" i="2"/>
  <c r="BD121" i="2"/>
  <c r="BC121" i="2"/>
  <c r="BB121" i="2"/>
  <c r="BA121" i="2"/>
  <c r="AZ121" i="2"/>
  <c r="AY121" i="2"/>
  <c r="AO121" i="2"/>
  <c r="AX121" i="2" s="1"/>
  <c r="AN121" i="2"/>
  <c r="AW121" i="2" s="1"/>
  <c r="AM121" i="2"/>
  <c r="AV121" i="2" s="1"/>
  <c r="AL121" i="2"/>
  <c r="AU121" i="2" s="1"/>
  <c r="AK121" i="2"/>
  <c r="AT121" i="2" s="1"/>
  <c r="AJ121" i="2"/>
  <c r="AS121" i="2" s="1"/>
  <c r="AI121" i="2"/>
  <c r="AR121" i="2" s="1"/>
  <c r="AH121" i="2"/>
  <c r="AQ121" i="2" s="1"/>
  <c r="AG121" i="2"/>
  <c r="AP121" i="2" s="1"/>
  <c r="O121" i="2"/>
  <c r="F121" i="2"/>
  <c r="BG120" i="2"/>
  <c r="BF120" i="2"/>
  <c r="BE120" i="2"/>
  <c r="BD120" i="2"/>
  <c r="BC120" i="2"/>
  <c r="BB120" i="2"/>
  <c r="BA120" i="2"/>
  <c r="AZ120" i="2"/>
  <c r="AY120" i="2"/>
  <c r="AO120" i="2"/>
  <c r="AX120" i="2" s="1"/>
  <c r="AN120" i="2"/>
  <c r="AW120" i="2" s="1"/>
  <c r="AM120" i="2"/>
  <c r="AV120" i="2" s="1"/>
  <c r="AL120" i="2"/>
  <c r="AU120" i="2" s="1"/>
  <c r="AK120" i="2"/>
  <c r="AT120" i="2" s="1"/>
  <c r="AJ120" i="2"/>
  <c r="AS120" i="2" s="1"/>
  <c r="AI120" i="2"/>
  <c r="AR120" i="2" s="1"/>
  <c r="AH120" i="2"/>
  <c r="AQ120" i="2" s="1"/>
  <c r="AG120" i="2"/>
  <c r="AP120" i="2" s="1"/>
  <c r="O120" i="2"/>
  <c r="L120" i="2"/>
  <c r="P120" i="2" s="1"/>
  <c r="K121" i="2" s="1"/>
  <c r="F120" i="2"/>
  <c r="N120" i="2" s="1"/>
  <c r="BG119" i="2"/>
  <c r="BF119" i="2"/>
  <c r="BE119" i="2"/>
  <c r="BD119" i="2"/>
  <c r="BC119" i="2"/>
  <c r="BB119" i="2"/>
  <c r="BA119" i="2"/>
  <c r="AZ119" i="2"/>
  <c r="AY119" i="2"/>
  <c r="AO119" i="2"/>
  <c r="AX119" i="2" s="1"/>
  <c r="AN119" i="2"/>
  <c r="AW119" i="2" s="1"/>
  <c r="AM119" i="2"/>
  <c r="AV119" i="2" s="1"/>
  <c r="AL119" i="2"/>
  <c r="AU119" i="2" s="1"/>
  <c r="AK119" i="2"/>
  <c r="AT119" i="2" s="1"/>
  <c r="AJ119" i="2"/>
  <c r="AS119" i="2" s="1"/>
  <c r="AI119" i="2"/>
  <c r="AR119" i="2" s="1"/>
  <c r="AH119" i="2"/>
  <c r="AQ119" i="2" s="1"/>
  <c r="AG119" i="2"/>
  <c r="AP119" i="2" s="1"/>
  <c r="O119" i="2"/>
  <c r="F119" i="2"/>
  <c r="BG118" i="2"/>
  <c r="BF118" i="2"/>
  <c r="BE118" i="2"/>
  <c r="BD118" i="2"/>
  <c r="BC118" i="2"/>
  <c r="BB118" i="2"/>
  <c r="BA118" i="2"/>
  <c r="AZ118" i="2"/>
  <c r="AY118" i="2"/>
  <c r="AO118" i="2"/>
  <c r="AX118" i="2" s="1"/>
  <c r="AN118" i="2"/>
  <c r="AW118" i="2" s="1"/>
  <c r="AM118" i="2"/>
  <c r="AV118" i="2" s="1"/>
  <c r="AL118" i="2"/>
  <c r="AU118" i="2" s="1"/>
  <c r="AK118" i="2"/>
  <c r="AT118" i="2" s="1"/>
  <c r="AJ118" i="2"/>
  <c r="AS118" i="2" s="1"/>
  <c r="AI118" i="2"/>
  <c r="AR118" i="2" s="1"/>
  <c r="AH118" i="2"/>
  <c r="AQ118" i="2" s="1"/>
  <c r="AG118" i="2"/>
  <c r="AP118" i="2" s="1"/>
  <c r="O118" i="2"/>
  <c r="F118" i="2"/>
  <c r="BG117" i="2"/>
  <c r="BF117" i="2"/>
  <c r="BE117" i="2"/>
  <c r="BD117" i="2"/>
  <c r="BC117" i="2"/>
  <c r="BB117" i="2"/>
  <c r="BA117" i="2"/>
  <c r="AZ117" i="2"/>
  <c r="AY117" i="2"/>
  <c r="AO117" i="2"/>
  <c r="AX117" i="2" s="1"/>
  <c r="AN117" i="2"/>
  <c r="AW117" i="2" s="1"/>
  <c r="AM117" i="2"/>
  <c r="AV117" i="2" s="1"/>
  <c r="AL117" i="2"/>
  <c r="AU117" i="2" s="1"/>
  <c r="AK117" i="2"/>
  <c r="AT117" i="2" s="1"/>
  <c r="AJ117" i="2"/>
  <c r="AS117" i="2" s="1"/>
  <c r="AI117" i="2"/>
  <c r="AR117" i="2" s="1"/>
  <c r="AH117" i="2"/>
  <c r="AQ117" i="2" s="1"/>
  <c r="AG117" i="2"/>
  <c r="AP117" i="2" s="1"/>
  <c r="O117" i="2"/>
  <c r="F117" i="2"/>
  <c r="BG116" i="2"/>
  <c r="BF116" i="2"/>
  <c r="BE116" i="2"/>
  <c r="BD116" i="2"/>
  <c r="BC116" i="2"/>
  <c r="BB116" i="2"/>
  <c r="BA116" i="2"/>
  <c r="AZ116" i="2"/>
  <c r="AY116" i="2"/>
  <c r="AO116" i="2"/>
  <c r="AX116" i="2" s="1"/>
  <c r="AN116" i="2"/>
  <c r="AW116" i="2" s="1"/>
  <c r="AM116" i="2"/>
  <c r="AV116" i="2" s="1"/>
  <c r="AL116" i="2"/>
  <c r="AU116" i="2" s="1"/>
  <c r="AK116" i="2"/>
  <c r="AT116" i="2" s="1"/>
  <c r="AJ116" i="2"/>
  <c r="AS116" i="2" s="1"/>
  <c r="AI116" i="2"/>
  <c r="AR116" i="2" s="1"/>
  <c r="AH116" i="2"/>
  <c r="AQ116" i="2" s="1"/>
  <c r="AG116" i="2"/>
  <c r="AP116" i="2" s="1"/>
  <c r="O116" i="2"/>
  <c r="F116" i="2"/>
  <c r="BG115" i="2"/>
  <c r="BF115" i="2"/>
  <c r="BE115" i="2"/>
  <c r="BD115" i="2"/>
  <c r="BC115" i="2"/>
  <c r="BB115" i="2"/>
  <c r="BA115" i="2"/>
  <c r="AZ115" i="2"/>
  <c r="AY115" i="2"/>
  <c r="AO115" i="2"/>
  <c r="AX115" i="2" s="1"/>
  <c r="AN115" i="2"/>
  <c r="AW115" i="2" s="1"/>
  <c r="AM115" i="2"/>
  <c r="AV115" i="2" s="1"/>
  <c r="AL115" i="2"/>
  <c r="AU115" i="2" s="1"/>
  <c r="AK115" i="2"/>
  <c r="AT115" i="2" s="1"/>
  <c r="AJ115" i="2"/>
  <c r="AS115" i="2" s="1"/>
  <c r="AI115" i="2"/>
  <c r="AR115" i="2" s="1"/>
  <c r="AH115" i="2"/>
  <c r="AQ115" i="2" s="1"/>
  <c r="AG115" i="2"/>
  <c r="AP115" i="2" s="1"/>
  <c r="O115" i="2"/>
  <c r="F115" i="2"/>
  <c r="L115" i="2" s="1"/>
  <c r="BG114" i="2"/>
  <c r="BF114" i="2"/>
  <c r="BE114" i="2"/>
  <c r="BD114" i="2"/>
  <c r="BC114" i="2"/>
  <c r="BB114" i="2"/>
  <c r="BA114" i="2"/>
  <c r="AZ114" i="2"/>
  <c r="AY114" i="2"/>
  <c r="AO114" i="2"/>
  <c r="AX114" i="2" s="1"/>
  <c r="AN114" i="2"/>
  <c r="AW114" i="2" s="1"/>
  <c r="AM114" i="2"/>
  <c r="AV114" i="2" s="1"/>
  <c r="AL114" i="2"/>
  <c r="AU114" i="2" s="1"/>
  <c r="AK114" i="2"/>
  <c r="AT114" i="2" s="1"/>
  <c r="AJ114" i="2"/>
  <c r="AS114" i="2" s="1"/>
  <c r="AI114" i="2"/>
  <c r="AR114" i="2" s="1"/>
  <c r="AH114" i="2"/>
  <c r="AQ114" i="2" s="1"/>
  <c r="AG114" i="2"/>
  <c r="AP114" i="2" s="1"/>
  <c r="O114" i="2"/>
  <c r="F114" i="2"/>
  <c r="L114" i="2" s="1"/>
  <c r="BG113" i="2"/>
  <c r="BF113" i="2"/>
  <c r="BE113" i="2"/>
  <c r="BD113" i="2"/>
  <c r="BC113" i="2"/>
  <c r="BB113" i="2"/>
  <c r="BA113" i="2"/>
  <c r="AZ113" i="2"/>
  <c r="AY113" i="2"/>
  <c r="AO113" i="2"/>
  <c r="AX113" i="2" s="1"/>
  <c r="AN113" i="2"/>
  <c r="AW113" i="2" s="1"/>
  <c r="AM113" i="2"/>
  <c r="AV113" i="2" s="1"/>
  <c r="AL113" i="2"/>
  <c r="AU113" i="2" s="1"/>
  <c r="AK113" i="2"/>
  <c r="AT113" i="2" s="1"/>
  <c r="AJ113" i="2"/>
  <c r="AS113" i="2" s="1"/>
  <c r="AI113" i="2"/>
  <c r="AR113" i="2" s="1"/>
  <c r="AH113" i="2"/>
  <c r="AQ113" i="2" s="1"/>
  <c r="AG113" i="2"/>
  <c r="AP113" i="2" s="1"/>
  <c r="O113" i="2"/>
  <c r="F113" i="2"/>
  <c r="N113" i="2" s="1"/>
  <c r="BG112" i="2"/>
  <c r="BF112" i="2"/>
  <c r="BE112" i="2"/>
  <c r="BD112" i="2"/>
  <c r="BC112" i="2"/>
  <c r="BB112" i="2"/>
  <c r="BA112" i="2"/>
  <c r="AZ112" i="2"/>
  <c r="AY112" i="2"/>
  <c r="AO112" i="2"/>
  <c r="AX112" i="2" s="1"/>
  <c r="AN112" i="2"/>
  <c r="AW112" i="2" s="1"/>
  <c r="AM112" i="2"/>
  <c r="AV112" i="2" s="1"/>
  <c r="AL112" i="2"/>
  <c r="AU112" i="2" s="1"/>
  <c r="AK112" i="2"/>
  <c r="AT112" i="2" s="1"/>
  <c r="AJ112" i="2"/>
  <c r="AS112" i="2" s="1"/>
  <c r="AI112" i="2"/>
  <c r="AR112" i="2" s="1"/>
  <c r="AH112" i="2"/>
  <c r="AQ112" i="2" s="1"/>
  <c r="AG112" i="2"/>
  <c r="AP112" i="2" s="1"/>
  <c r="O112" i="2"/>
  <c r="F112" i="2"/>
  <c r="BG111" i="2"/>
  <c r="BF111" i="2"/>
  <c r="BE111" i="2"/>
  <c r="BD111" i="2"/>
  <c r="BC111" i="2"/>
  <c r="BB111" i="2"/>
  <c r="BA111" i="2"/>
  <c r="AZ111" i="2"/>
  <c r="AY111" i="2"/>
  <c r="AO111" i="2"/>
  <c r="AX111" i="2" s="1"/>
  <c r="AN111" i="2"/>
  <c r="AW111" i="2" s="1"/>
  <c r="AM111" i="2"/>
  <c r="AV111" i="2" s="1"/>
  <c r="AL111" i="2"/>
  <c r="AU111" i="2" s="1"/>
  <c r="AK111" i="2"/>
  <c r="AT111" i="2" s="1"/>
  <c r="AJ111" i="2"/>
  <c r="AS111" i="2" s="1"/>
  <c r="AI111" i="2"/>
  <c r="AR111" i="2" s="1"/>
  <c r="AH111" i="2"/>
  <c r="AQ111" i="2" s="1"/>
  <c r="AG111" i="2"/>
  <c r="AP111" i="2" s="1"/>
  <c r="O111" i="2"/>
  <c r="F111" i="2"/>
  <c r="L111" i="2" s="1"/>
  <c r="BG110" i="2"/>
  <c r="BF110" i="2"/>
  <c r="BE110" i="2"/>
  <c r="BD110" i="2"/>
  <c r="BC110" i="2"/>
  <c r="BB110" i="2"/>
  <c r="BA110" i="2"/>
  <c r="AZ110" i="2"/>
  <c r="AY110" i="2"/>
  <c r="AO110" i="2"/>
  <c r="AX110" i="2" s="1"/>
  <c r="AN110" i="2"/>
  <c r="AW110" i="2" s="1"/>
  <c r="AM110" i="2"/>
  <c r="AV110" i="2" s="1"/>
  <c r="AL110" i="2"/>
  <c r="AU110" i="2" s="1"/>
  <c r="AK110" i="2"/>
  <c r="AT110" i="2" s="1"/>
  <c r="AJ110" i="2"/>
  <c r="AS110" i="2" s="1"/>
  <c r="AI110" i="2"/>
  <c r="AR110" i="2" s="1"/>
  <c r="AH110" i="2"/>
  <c r="AQ110" i="2" s="1"/>
  <c r="AG110" i="2"/>
  <c r="AP110" i="2" s="1"/>
  <c r="O110" i="2"/>
  <c r="F110" i="2"/>
  <c r="N110" i="2" s="1"/>
  <c r="BG109" i="2"/>
  <c r="BF109" i="2"/>
  <c r="BE109" i="2"/>
  <c r="BD109" i="2"/>
  <c r="BC109" i="2"/>
  <c r="BB109" i="2"/>
  <c r="BA109" i="2"/>
  <c r="AZ109" i="2"/>
  <c r="AY109" i="2"/>
  <c r="AO109" i="2"/>
  <c r="AX109" i="2" s="1"/>
  <c r="AN109" i="2"/>
  <c r="AW109" i="2" s="1"/>
  <c r="AM109" i="2"/>
  <c r="AV109" i="2" s="1"/>
  <c r="AL109" i="2"/>
  <c r="AU109" i="2" s="1"/>
  <c r="AK109" i="2"/>
  <c r="AT109" i="2" s="1"/>
  <c r="AJ109" i="2"/>
  <c r="AS109" i="2" s="1"/>
  <c r="AI109" i="2"/>
  <c r="AR109" i="2" s="1"/>
  <c r="AH109" i="2"/>
  <c r="AQ109" i="2" s="1"/>
  <c r="AG109" i="2"/>
  <c r="AP109" i="2" s="1"/>
  <c r="O109" i="2"/>
  <c r="F109" i="2"/>
  <c r="BG108" i="2"/>
  <c r="BF108" i="2"/>
  <c r="BE108" i="2"/>
  <c r="BD108" i="2"/>
  <c r="BC108" i="2"/>
  <c r="BB108" i="2"/>
  <c r="BA108" i="2"/>
  <c r="AZ108" i="2"/>
  <c r="AY108" i="2"/>
  <c r="AO108" i="2"/>
  <c r="AX108" i="2" s="1"/>
  <c r="AN108" i="2"/>
  <c r="AW108" i="2" s="1"/>
  <c r="AM108" i="2"/>
  <c r="AV108" i="2" s="1"/>
  <c r="AL108" i="2"/>
  <c r="AU108" i="2" s="1"/>
  <c r="AK108" i="2"/>
  <c r="AT108" i="2" s="1"/>
  <c r="AJ108" i="2"/>
  <c r="AS108" i="2" s="1"/>
  <c r="AI108" i="2"/>
  <c r="AR108" i="2" s="1"/>
  <c r="AH108" i="2"/>
  <c r="AQ108" i="2" s="1"/>
  <c r="AG108" i="2"/>
  <c r="AP108" i="2" s="1"/>
  <c r="O108" i="2"/>
  <c r="F108" i="2"/>
  <c r="N108" i="2" s="1"/>
  <c r="BG107" i="2"/>
  <c r="BF107" i="2"/>
  <c r="BE107" i="2"/>
  <c r="BD107" i="2"/>
  <c r="BC107" i="2"/>
  <c r="BB107" i="2"/>
  <c r="BA107" i="2"/>
  <c r="AZ107" i="2"/>
  <c r="AY107" i="2"/>
  <c r="AO107" i="2"/>
  <c r="AX107" i="2" s="1"/>
  <c r="AN107" i="2"/>
  <c r="AW107" i="2" s="1"/>
  <c r="AM107" i="2"/>
  <c r="AV107" i="2" s="1"/>
  <c r="AL107" i="2"/>
  <c r="AU107" i="2" s="1"/>
  <c r="AK107" i="2"/>
  <c r="AT107" i="2" s="1"/>
  <c r="AJ107" i="2"/>
  <c r="AS107" i="2" s="1"/>
  <c r="AI107" i="2"/>
  <c r="AR107" i="2" s="1"/>
  <c r="AH107" i="2"/>
  <c r="AQ107" i="2" s="1"/>
  <c r="AG107" i="2"/>
  <c r="AP107" i="2" s="1"/>
  <c r="O107" i="2"/>
  <c r="F107" i="2"/>
  <c r="L107" i="2" s="1"/>
  <c r="BG106" i="2"/>
  <c r="BF106" i="2"/>
  <c r="BE106" i="2"/>
  <c r="BD106" i="2"/>
  <c r="BC106" i="2"/>
  <c r="BB106" i="2"/>
  <c r="BA106" i="2"/>
  <c r="AZ106" i="2"/>
  <c r="AY106" i="2"/>
  <c r="AV106" i="2"/>
  <c r="AO106" i="2"/>
  <c r="AX106" i="2" s="1"/>
  <c r="AN106" i="2"/>
  <c r="AW106" i="2" s="1"/>
  <c r="AM106" i="2"/>
  <c r="AL106" i="2"/>
  <c r="AU106" i="2" s="1"/>
  <c r="AK106" i="2"/>
  <c r="AT106" i="2" s="1"/>
  <c r="AJ106" i="2"/>
  <c r="AS106" i="2" s="1"/>
  <c r="AI106" i="2"/>
  <c r="AR106" i="2" s="1"/>
  <c r="AH106" i="2"/>
  <c r="AQ106" i="2" s="1"/>
  <c r="AG106" i="2"/>
  <c r="AP106" i="2" s="1"/>
  <c r="O106" i="2"/>
  <c r="F106" i="2"/>
  <c r="N106" i="2" s="1"/>
  <c r="BG105" i="2"/>
  <c r="BF105" i="2"/>
  <c r="BE105" i="2"/>
  <c r="BD105" i="2"/>
  <c r="BC105" i="2"/>
  <c r="BB105" i="2"/>
  <c r="BA105" i="2"/>
  <c r="AZ105" i="2"/>
  <c r="AY105" i="2"/>
  <c r="AO105" i="2"/>
  <c r="AX105" i="2" s="1"/>
  <c r="AN105" i="2"/>
  <c r="AW105" i="2" s="1"/>
  <c r="AM105" i="2"/>
  <c r="AV105" i="2" s="1"/>
  <c r="AL105" i="2"/>
  <c r="AU105" i="2" s="1"/>
  <c r="AK105" i="2"/>
  <c r="AT105" i="2" s="1"/>
  <c r="AJ105" i="2"/>
  <c r="AS105" i="2" s="1"/>
  <c r="AI105" i="2"/>
  <c r="AR105" i="2" s="1"/>
  <c r="AH105" i="2"/>
  <c r="AQ105" i="2" s="1"/>
  <c r="AG105" i="2"/>
  <c r="AP105" i="2" s="1"/>
  <c r="O105" i="2"/>
  <c r="F105" i="2"/>
  <c r="G105" i="2" s="1"/>
  <c r="M105" i="2" s="1"/>
  <c r="BG104" i="2"/>
  <c r="BF104" i="2"/>
  <c r="BE104" i="2"/>
  <c r="BD104" i="2"/>
  <c r="BC104" i="2"/>
  <c r="BB104" i="2"/>
  <c r="BA104" i="2"/>
  <c r="AZ104" i="2"/>
  <c r="AY104" i="2"/>
  <c r="AO104" i="2"/>
  <c r="AX104" i="2" s="1"/>
  <c r="AN104" i="2"/>
  <c r="AW104" i="2" s="1"/>
  <c r="AM104" i="2"/>
  <c r="AV104" i="2" s="1"/>
  <c r="AL104" i="2"/>
  <c r="AU104" i="2" s="1"/>
  <c r="AK104" i="2"/>
  <c r="AT104" i="2" s="1"/>
  <c r="AJ104" i="2"/>
  <c r="AS104" i="2" s="1"/>
  <c r="AI104" i="2"/>
  <c r="AR104" i="2" s="1"/>
  <c r="AH104" i="2"/>
  <c r="AQ104" i="2" s="1"/>
  <c r="AG104" i="2"/>
  <c r="AP104" i="2" s="1"/>
  <c r="O104" i="2"/>
  <c r="F104" i="2"/>
  <c r="BG103" i="2"/>
  <c r="BF103" i="2"/>
  <c r="BE103" i="2"/>
  <c r="BD103" i="2"/>
  <c r="BC103" i="2"/>
  <c r="BB103" i="2"/>
  <c r="BA103" i="2"/>
  <c r="AZ103" i="2"/>
  <c r="AY103" i="2"/>
  <c r="AO103" i="2"/>
  <c r="AX103" i="2" s="1"/>
  <c r="AN103" i="2"/>
  <c r="AW103" i="2" s="1"/>
  <c r="AM103" i="2"/>
  <c r="AV103" i="2" s="1"/>
  <c r="AL103" i="2"/>
  <c r="AU103" i="2" s="1"/>
  <c r="AK103" i="2"/>
  <c r="AT103" i="2" s="1"/>
  <c r="AJ103" i="2"/>
  <c r="AS103" i="2" s="1"/>
  <c r="AI103" i="2"/>
  <c r="AR103" i="2" s="1"/>
  <c r="AH103" i="2"/>
  <c r="AQ103" i="2" s="1"/>
  <c r="AG103" i="2"/>
  <c r="AP103" i="2" s="1"/>
  <c r="O103" i="2"/>
  <c r="F103" i="2"/>
  <c r="BG102" i="2"/>
  <c r="BF102" i="2"/>
  <c r="BE102" i="2"/>
  <c r="BD102" i="2"/>
  <c r="BC102" i="2"/>
  <c r="BB102" i="2"/>
  <c r="BA102" i="2"/>
  <c r="AZ102" i="2"/>
  <c r="AY102" i="2"/>
  <c r="AO102" i="2"/>
  <c r="AX102" i="2" s="1"/>
  <c r="AN102" i="2"/>
  <c r="AW102" i="2" s="1"/>
  <c r="AM102" i="2"/>
  <c r="AV102" i="2" s="1"/>
  <c r="AL102" i="2"/>
  <c r="AU102" i="2" s="1"/>
  <c r="AK102" i="2"/>
  <c r="AT102" i="2" s="1"/>
  <c r="AJ102" i="2"/>
  <c r="AS102" i="2" s="1"/>
  <c r="AI102" i="2"/>
  <c r="AR102" i="2" s="1"/>
  <c r="AH102" i="2"/>
  <c r="AQ102" i="2" s="1"/>
  <c r="AG102" i="2"/>
  <c r="AP102" i="2" s="1"/>
  <c r="O102" i="2"/>
  <c r="F102" i="2"/>
  <c r="BG101" i="2"/>
  <c r="BF101" i="2"/>
  <c r="BE101" i="2"/>
  <c r="BD101" i="2"/>
  <c r="BC101" i="2"/>
  <c r="BB101" i="2"/>
  <c r="BA101" i="2"/>
  <c r="AZ101" i="2"/>
  <c r="AY101" i="2"/>
  <c r="AO101" i="2"/>
  <c r="AX101" i="2" s="1"/>
  <c r="AN101" i="2"/>
  <c r="AW101" i="2" s="1"/>
  <c r="AM101" i="2"/>
  <c r="AV101" i="2" s="1"/>
  <c r="AL101" i="2"/>
  <c r="AU101" i="2" s="1"/>
  <c r="AK101" i="2"/>
  <c r="AT101" i="2" s="1"/>
  <c r="AJ101" i="2"/>
  <c r="AS101" i="2" s="1"/>
  <c r="AI101" i="2"/>
  <c r="AR101" i="2" s="1"/>
  <c r="AH101" i="2"/>
  <c r="AQ101" i="2" s="1"/>
  <c r="AG101" i="2"/>
  <c r="AP101" i="2" s="1"/>
  <c r="O101" i="2"/>
  <c r="F101" i="2"/>
  <c r="BG100" i="2"/>
  <c r="BF100" i="2"/>
  <c r="BE100" i="2"/>
  <c r="BD100" i="2"/>
  <c r="BC100" i="2"/>
  <c r="BB100" i="2"/>
  <c r="BA100" i="2"/>
  <c r="AZ100" i="2"/>
  <c r="AY100" i="2"/>
  <c r="AO100" i="2"/>
  <c r="AX100" i="2" s="1"/>
  <c r="AN100" i="2"/>
  <c r="AW100" i="2" s="1"/>
  <c r="AM100" i="2"/>
  <c r="AV100" i="2" s="1"/>
  <c r="AL100" i="2"/>
  <c r="AU100" i="2" s="1"/>
  <c r="AK100" i="2"/>
  <c r="AT100" i="2" s="1"/>
  <c r="AJ100" i="2"/>
  <c r="AS100" i="2" s="1"/>
  <c r="AI100" i="2"/>
  <c r="AR100" i="2" s="1"/>
  <c r="AH100" i="2"/>
  <c r="AQ100" i="2" s="1"/>
  <c r="AG100" i="2"/>
  <c r="AP100" i="2" s="1"/>
  <c r="O100" i="2"/>
  <c r="F100" i="2"/>
  <c r="N100" i="2" s="1"/>
  <c r="BG99" i="2"/>
  <c r="BF99" i="2"/>
  <c r="BE99" i="2"/>
  <c r="BD99" i="2"/>
  <c r="BC99" i="2"/>
  <c r="BB99" i="2"/>
  <c r="BA99" i="2"/>
  <c r="AZ99" i="2"/>
  <c r="AY99" i="2"/>
  <c r="AO99" i="2"/>
  <c r="AX99" i="2" s="1"/>
  <c r="AN99" i="2"/>
  <c r="AW99" i="2" s="1"/>
  <c r="AM99" i="2"/>
  <c r="AV99" i="2" s="1"/>
  <c r="AL99" i="2"/>
  <c r="AU99" i="2" s="1"/>
  <c r="AK99" i="2"/>
  <c r="AT99" i="2" s="1"/>
  <c r="AJ99" i="2"/>
  <c r="AS99" i="2" s="1"/>
  <c r="AI99" i="2"/>
  <c r="AR99" i="2" s="1"/>
  <c r="AH99" i="2"/>
  <c r="AQ99" i="2" s="1"/>
  <c r="AG99" i="2"/>
  <c r="AP99" i="2" s="1"/>
  <c r="O99" i="2"/>
  <c r="F99" i="2"/>
  <c r="L99" i="2" s="1"/>
  <c r="BG98" i="2"/>
  <c r="BF98" i="2"/>
  <c r="BE98" i="2"/>
  <c r="BD98" i="2"/>
  <c r="BC98" i="2"/>
  <c r="BB98" i="2"/>
  <c r="BA98" i="2"/>
  <c r="AZ98" i="2"/>
  <c r="AY98" i="2"/>
  <c r="AO98" i="2"/>
  <c r="AX98" i="2" s="1"/>
  <c r="AN98" i="2"/>
  <c r="AW98" i="2" s="1"/>
  <c r="AM98" i="2"/>
  <c r="AV98" i="2" s="1"/>
  <c r="AL98" i="2"/>
  <c r="AU98" i="2" s="1"/>
  <c r="AK98" i="2"/>
  <c r="AT98" i="2" s="1"/>
  <c r="AJ98" i="2"/>
  <c r="AS98" i="2" s="1"/>
  <c r="AI98" i="2"/>
  <c r="AR98" i="2" s="1"/>
  <c r="AH98" i="2"/>
  <c r="AQ98" i="2" s="1"/>
  <c r="AG98" i="2"/>
  <c r="AP98" i="2" s="1"/>
  <c r="O98" i="2"/>
  <c r="F98" i="2"/>
  <c r="L98" i="2" s="1"/>
  <c r="BG97" i="2"/>
  <c r="BF97" i="2"/>
  <c r="BE97" i="2"/>
  <c r="BD97" i="2"/>
  <c r="BC97" i="2"/>
  <c r="BB97" i="2"/>
  <c r="BA97" i="2"/>
  <c r="AZ97" i="2"/>
  <c r="AY97" i="2"/>
  <c r="AO97" i="2"/>
  <c r="AX97" i="2" s="1"/>
  <c r="AN97" i="2"/>
  <c r="AW97" i="2" s="1"/>
  <c r="AM97" i="2"/>
  <c r="AV97" i="2" s="1"/>
  <c r="AL97" i="2"/>
  <c r="AU97" i="2" s="1"/>
  <c r="AK97" i="2"/>
  <c r="AT97" i="2" s="1"/>
  <c r="AJ97" i="2"/>
  <c r="AS97" i="2" s="1"/>
  <c r="AI97" i="2"/>
  <c r="AR97" i="2" s="1"/>
  <c r="AH97" i="2"/>
  <c r="AQ97" i="2" s="1"/>
  <c r="AG97" i="2"/>
  <c r="AP97" i="2" s="1"/>
  <c r="O97" i="2"/>
  <c r="F97" i="2"/>
  <c r="BG96" i="2"/>
  <c r="BF96" i="2"/>
  <c r="BE96" i="2"/>
  <c r="BD96" i="2"/>
  <c r="BC96" i="2"/>
  <c r="BB96" i="2"/>
  <c r="BA96" i="2"/>
  <c r="AZ96" i="2"/>
  <c r="AY96" i="2"/>
  <c r="AO96" i="2"/>
  <c r="AX96" i="2" s="1"/>
  <c r="AN96" i="2"/>
  <c r="AW96" i="2" s="1"/>
  <c r="AM96" i="2"/>
  <c r="AV96" i="2" s="1"/>
  <c r="AL96" i="2"/>
  <c r="AU96" i="2" s="1"/>
  <c r="AK96" i="2"/>
  <c r="AT96" i="2" s="1"/>
  <c r="AJ96" i="2"/>
  <c r="AS96" i="2" s="1"/>
  <c r="AI96" i="2"/>
  <c r="AR96" i="2" s="1"/>
  <c r="AH96" i="2"/>
  <c r="AQ96" i="2" s="1"/>
  <c r="AG96" i="2"/>
  <c r="AP96" i="2" s="1"/>
  <c r="O96" i="2"/>
  <c r="F96" i="2"/>
  <c r="L96" i="2" s="1"/>
  <c r="P96" i="2" s="1"/>
  <c r="K97" i="2" s="1"/>
  <c r="BG95" i="2"/>
  <c r="BF95" i="2"/>
  <c r="BE95" i="2"/>
  <c r="BD95" i="2"/>
  <c r="BC95" i="2"/>
  <c r="BB95" i="2"/>
  <c r="BA95" i="2"/>
  <c r="AZ95" i="2"/>
  <c r="AY95" i="2"/>
  <c r="AO95" i="2"/>
  <c r="AX95" i="2" s="1"/>
  <c r="AN95" i="2"/>
  <c r="AW95" i="2" s="1"/>
  <c r="AM95" i="2"/>
  <c r="AV95" i="2" s="1"/>
  <c r="AL95" i="2"/>
  <c r="AU95" i="2" s="1"/>
  <c r="AK95" i="2"/>
  <c r="AT95" i="2" s="1"/>
  <c r="AJ95" i="2"/>
  <c r="AS95" i="2" s="1"/>
  <c r="AI95" i="2"/>
  <c r="AR95" i="2" s="1"/>
  <c r="AH95" i="2"/>
  <c r="AQ95" i="2" s="1"/>
  <c r="AG95" i="2"/>
  <c r="AP95" i="2" s="1"/>
  <c r="O95" i="2"/>
  <c r="F95" i="2"/>
  <c r="L95" i="2" s="1"/>
  <c r="BG94" i="2"/>
  <c r="BF94" i="2"/>
  <c r="BE94" i="2"/>
  <c r="BD94" i="2"/>
  <c r="BC94" i="2"/>
  <c r="BB94" i="2"/>
  <c r="BA94" i="2"/>
  <c r="AZ94" i="2"/>
  <c r="AY94" i="2"/>
  <c r="AO94" i="2"/>
  <c r="AX94" i="2" s="1"/>
  <c r="AN94" i="2"/>
  <c r="AW94" i="2" s="1"/>
  <c r="AM94" i="2"/>
  <c r="AV94" i="2" s="1"/>
  <c r="AL94" i="2"/>
  <c r="AU94" i="2" s="1"/>
  <c r="AK94" i="2"/>
  <c r="AT94" i="2" s="1"/>
  <c r="AJ94" i="2"/>
  <c r="AS94" i="2" s="1"/>
  <c r="AI94" i="2"/>
  <c r="AR94" i="2" s="1"/>
  <c r="AH94" i="2"/>
  <c r="AQ94" i="2" s="1"/>
  <c r="AG94" i="2"/>
  <c r="AP94" i="2" s="1"/>
  <c r="O94" i="2"/>
  <c r="F94" i="2"/>
  <c r="BG93" i="2"/>
  <c r="BF93" i="2"/>
  <c r="BE93" i="2"/>
  <c r="BD93" i="2"/>
  <c r="BC93" i="2"/>
  <c r="BB93" i="2"/>
  <c r="BA93" i="2"/>
  <c r="AZ93" i="2"/>
  <c r="AY93" i="2"/>
  <c r="AO93" i="2"/>
  <c r="AX93" i="2" s="1"/>
  <c r="AN93" i="2"/>
  <c r="AW93" i="2" s="1"/>
  <c r="AM93" i="2"/>
  <c r="AV93" i="2" s="1"/>
  <c r="AL93" i="2"/>
  <c r="AU93" i="2" s="1"/>
  <c r="AK93" i="2"/>
  <c r="AT93" i="2" s="1"/>
  <c r="AJ93" i="2"/>
  <c r="AS93" i="2" s="1"/>
  <c r="AI93" i="2"/>
  <c r="AR93" i="2" s="1"/>
  <c r="AH93" i="2"/>
  <c r="AQ93" i="2" s="1"/>
  <c r="AG93" i="2"/>
  <c r="AP93" i="2" s="1"/>
  <c r="O93" i="2"/>
  <c r="F93" i="2"/>
  <c r="BG92" i="2"/>
  <c r="BF92" i="2"/>
  <c r="BE92" i="2"/>
  <c r="BD92" i="2"/>
  <c r="BC92" i="2"/>
  <c r="BB92" i="2"/>
  <c r="BA92" i="2"/>
  <c r="AZ92" i="2"/>
  <c r="AY92" i="2"/>
  <c r="AO92" i="2"/>
  <c r="AX92" i="2" s="1"/>
  <c r="AN92" i="2"/>
  <c r="AW92" i="2" s="1"/>
  <c r="AM92" i="2"/>
  <c r="AV92" i="2" s="1"/>
  <c r="AL92" i="2"/>
  <c r="AU92" i="2" s="1"/>
  <c r="AK92" i="2"/>
  <c r="AT92" i="2" s="1"/>
  <c r="AJ92" i="2"/>
  <c r="AS92" i="2" s="1"/>
  <c r="AI92" i="2"/>
  <c r="AR92" i="2" s="1"/>
  <c r="AH92" i="2"/>
  <c r="AQ92" i="2" s="1"/>
  <c r="AG92" i="2"/>
  <c r="AP92" i="2" s="1"/>
  <c r="O92" i="2"/>
  <c r="F92" i="2"/>
  <c r="BG91" i="2"/>
  <c r="BF91" i="2"/>
  <c r="BE91" i="2"/>
  <c r="BD91" i="2"/>
  <c r="BC91" i="2"/>
  <c r="BB91" i="2"/>
  <c r="BA91" i="2"/>
  <c r="AZ91" i="2"/>
  <c r="AY91" i="2"/>
  <c r="AO91" i="2"/>
  <c r="AX91" i="2" s="1"/>
  <c r="AN91" i="2"/>
  <c r="AW91" i="2" s="1"/>
  <c r="AM91" i="2"/>
  <c r="AV91" i="2" s="1"/>
  <c r="AL91" i="2"/>
  <c r="AU91" i="2" s="1"/>
  <c r="AK91" i="2"/>
  <c r="AT91" i="2" s="1"/>
  <c r="AJ91" i="2"/>
  <c r="AS91" i="2" s="1"/>
  <c r="AI91" i="2"/>
  <c r="AR91" i="2" s="1"/>
  <c r="AH91" i="2"/>
  <c r="AQ91" i="2" s="1"/>
  <c r="AG91" i="2"/>
  <c r="AP91" i="2" s="1"/>
  <c r="O91" i="2"/>
  <c r="F91" i="2"/>
  <c r="BG90" i="2"/>
  <c r="BF90" i="2"/>
  <c r="BE90" i="2"/>
  <c r="BD90" i="2"/>
  <c r="BC90" i="2"/>
  <c r="BB90" i="2"/>
  <c r="BA90" i="2"/>
  <c r="AZ90" i="2"/>
  <c r="AY90" i="2"/>
  <c r="AO90" i="2"/>
  <c r="AX90" i="2" s="1"/>
  <c r="AN90" i="2"/>
  <c r="AW90" i="2" s="1"/>
  <c r="AM90" i="2"/>
  <c r="AV90" i="2" s="1"/>
  <c r="AL90" i="2"/>
  <c r="AU90" i="2" s="1"/>
  <c r="AK90" i="2"/>
  <c r="AT90" i="2" s="1"/>
  <c r="AJ90" i="2"/>
  <c r="AS90" i="2" s="1"/>
  <c r="AI90" i="2"/>
  <c r="AR90" i="2" s="1"/>
  <c r="AH90" i="2"/>
  <c r="AQ90" i="2" s="1"/>
  <c r="AG90" i="2"/>
  <c r="AP90" i="2" s="1"/>
  <c r="O90" i="2"/>
  <c r="F90" i="2"/>
  <c r="L90" i="2" s="1"/>
  <c r="BG89" i="2"/>
  <c r="BF89" i="2"/>
  <c r="BE89" i="2"/>
  <c r="BD89" i="2"/>
  <c r="BC89" i="2"/>
  <c r="BB89" i="2"/>
  <c r="BA89" i="2"/>
  <c r="AZ89" i="2"/>
  <c r="AY89" i="2"/>
  <c r="AO89" i="2"/>
  <c r="AX89" i="2" s="1"/>
  <c r="AN89" i="2"/>
  <c r="AW89" i="2" s="1"/>
  <c r="AM89" i="2"/>
  <c r="AV89" i="2" s="1"/>
  <c r="AL89" i="2"/>
  <c r="AU89" i="2" s="1"/>
  <c r="AK89" i="2"/>
  <c r="AT89" i="2" s="1"/>
  <c r="AJ89" i="2"/>
  <c r="AS89" i="2" s="1"/>
  <c r="AI89" i="2"/>
  <c r="AR89" i="2" s="1"/>
  <c r="AH89" i="2"/>
  <c r="AQ89" i="2" s="1"/>
  <c r="AG89" i="2"/>
  <c r="AP89" i="2" s="1"/>
  <c r="O89" i="2"/>
  <c r="F89" i="2"/>
  <c r="BG88" i="2"/>
  <c r="BF88" i="2"/>
  <c r="BE88" i="2"/>
  <c r="BD88" i="2"/>
  <c r="BC88" i="2"/>
  <c r="BB88" i="2"/>
  <c r="BA88" i="2"/>
  <c r="AZ88" i="2"/>
  <c r="AY88" i="2"/>
  <c r="AO88" i="2"/>
  <c r="AX88" i="2" s="1"/>
  <c r="AN88" i="2"/>
  <c r="AW88" i="2" s="1"/>
  <c r="AM88" i="2"/>
  <c r="AV88" i="2" s="1"/>
  <c r="AL88" i="2"/>
  <c r="AU88" i="2" s="1"/>
  <c r="AK88" i="2"/>
  <c r="AT88" i="2" s="1"/>
  <c r="AJ88" i="2"/>
  <c r="AS88" i="2" s="1"/>
  <c r="AI88" i="2"/>
  <c r="AR88" i="2" s="1"/>
  <c r="AH88" i="2"/>
  <c r="AQ88" i="2" s="1"/>
  <c r="AG88" i="2"/>
  <c r="AP88" i="2" s="1"/>
  <c r="O88" i="2"/>
  <c r="F88" i="2"/>
  <c r="BG87" i="2"/>
  <c r="BF87" i="2"/>
  <c r="BE87" i="2"/>
  <c r="BD87" i="2"/>
  <c r="BC87" i="2"/>
  <c r="BB87" i="2"/>
  <c r="BA87" i="2"/>
  <c r="AZ87" i="2"/>
  <c r="AY87" i="2"/>
  <c r="AO87" i="2"/>
  <c r="AX87" i="2" s="1"/>
  <c r="AN87" i="2"/>
  <c r="AW87" i="2" s="1"/>
  <c r="AM87" i="2"/>
  <c r="AV87" i="2" s="1"/>
  <c r="AL87" i="2"/>
  <c r="AU87" i="2" s="1"/>
  <c r="AK87" i="2"/>
  <c r="AT87" i="2" s="1"/>
  <c r="AJ87" i="2"/>
  <c r="AS87" i="2" s="1"/>
  <c r="AI87" i="2"/>
  <c r="AR87" i="2" s="1"/>
  <c r="AH87" i="2"/>
  <c r="AQ87" i="2" s="1"/>
  <c r="AG87" i="2"/>
  <c r="AP87" i="2" s="1"/>
  <c r="O87" i="2"/>
  <c r="F87" i="2"/>
  <c r="L87" i="2" s="1"/>
  <c r="BG86" i="2"/>
  <c r="BF86" i="2"/>
  <c r="BE86" i="2"/>
  <c r="BD86" i="2"/>
  <c r="BC86" i="2"/>
  <c r="BB86" i="2"/>
  <c r="BA86" i="2"/>
  <c r="AZ86" i="2"/>
  <c r="AY86" i="2"/>
  <c r="AO86" i="2"/>
  <c r="AX86" i="2" s="1"/>
  <c r="AN86" i="2"/>
  <c r="AW86" i="2" s="1"/>
  <c r="AM86" i="2"/>
  <c r="AV86" i="2" s="1"/>
  <c r="AL86" i="2"/>
  <c r="AU86" i="2" s="1"/>
  <c r="AK86" i="2"/>
  <c r="AT86" i="2" s="1"/>
  <c r="AJ86" i="2"/>
  <c r="AS86" i="2" s="1"/>
  <c r="AI86" i="2"/>
  <c r="AR86" i="2" s="1"/>
  <c r="AH86" i="2"/>
  <c r="AQ86" i="2" s="1"/>
  <c r="AG86" i="2"/>
  <c r="AP86" i="2" s="1"/>
  <c r="O86" i="2"/>
  <c r="F86" i="2"/>
  <c r="BG85" i="2"/>
  <c r="BF85" i="2"/>
  <c r="BE85" i="2"/>
  <c r="BD85" i="2"/>
  <c r="BC85" i="2"/>
  <c r="BB85" i="2"/>
  <c r="BA85" i="2"/>
  <c r="AZ85" i="2"/>
  <c r="AY85" i="2"/>
  <c r="AO85" i="2"/>
  <c r="AX85" i="2" s="1"/>
  <c r="AN85" i="2"/>
  <c r="AW85" i="2" s="1"/>
  <c r="AM85" i="2"/>
  <c r="AV85" i="2" s="1"/>
  <c r="AL85" i="2"/>
  <c r="AU85" i="2" s="1"/>
  <c r="AK85" i="2"/>
  <c r="AT85" i="2" s="1"/>
  <c r="AJ85" i="2"/>
  <c r="AS85" i="2" s="1"/>
  <c r="AI85" i="2"/>
  <c r="AR85" i="2" s="1"/>
  <c r="AH85" i="2"/>
  <c r="AQ85" i="2" s="1"/>
  <c r="AG85" i="2"/>
  <c r="AP85" i="2" s="1"/>
  <c r="O85" i="2"/>
  <c r="F85" i="2"/>
  <c r="L85" i="2" s="1"/>
  <c r="BG84" i="2"/>
  <c r="BF84" i="2"/>
  <c r="BE84" i="2"/>
  <c r="BD84" i="2"/>
  <c r="BC84" i="2"/>
  <c r="BB84" i="2"/>
  <c r="BA84" i="2"/>
  <c r="AZ84" i="2"/>
  <c r="AY84" i="2"/>
  <c r="AO84" i="2"/>
  <c r="AX84" i="2" s="1"/>
  <c r="AN84" i="2"/>
  <c r="AW84" i="2" s="1"/>
  <c r="AM84" i="2"/>
  <c r="AV84" i="2" s="1"/>
  <c r="AL84" i="2"/>
  <c r="AU84" i="2" s="1"/>
  <c r="AK84" i="2"/>
  <c r="AT84" i="2" s="1"/>
  <c r="AJ84" i="2"/>
  <c r="AS84" i="2" s="1"/>
  <c r="AI84" i="2"/>
  <c r="AR84" i="2" s="1"/>
  <c r="AH84" i="2"/>
  <c r="AQ84" i="2" s="1"/>
  <c r="AG84" i="2"/>
  <c r="AP84" i="2" s="1"/>
  <c r="O84" i="2"/>
  <c r="F84" i="2"/>
  <c r="BG83" i="2"/>
  <c r="BF83" i="2"/>
  <c r="BE83" i="2"/>
  <c r="BD83" i="2"/>
  <c r="BC83" i="2"/>
  <c r="BB83" i="2"/>
  <c r="BA83" i="2"/>
  <c r="AZ83" i="2"/>
  <c r="AY83" i="2"/>
  <c r="AO83" i="2"/>
  <c r="AX83" i="2" s="1"/>
  <c r="AN83" i="2"/>
  <c r="AW83" i="2" s="1"/>
  <c r="AM83" i="2"/>
  <c r="AV83" i="2" s="1"/>
  <c r="AL83" i="2"/>
  <c r="AU83" i="2" s="1"/>
  <c r="AK83" i="2"/>
  <c r="AT83" i="2" s="1"/>
  <c r="AJ83" i="2"/>
  <c r="AS83" i="2" s="1"/>
  <c r="AI83" i="2"/>
  <c r="AR83" i="2" s="1"/>
  <c r="AH83" i="2"/>
  <c r="AQ83" i="2" s="1"/>
  <c r="AG83" i="2"/>
  <c r="AP83" i="2" s="1"/>
  <c r="O83" i="2"/>
  <c r="F83" i="2"/>
  <c r="BG82" i="2"/>
  <c r="BF82" i="2"/>
  <c r="BE82" i="2"/>
  <c r="BD82" i="2"/>
  <c r="BC82" i="2"/>
  <c r="BB82" i="2"/>
  <c r="BA82" i="2"/>
  <c r="AZ82" i="2"/>
  <c r="AY82" i="2"/>
  <c r="AO82" i="2"/>
  <c r="AX82" i="2" s="1"/>
  <c r="AN82" i="2"/>
  <c r="AW82" i="2" s="1"/>
  <c r="AM82" i="2"/>
  <c r="AV82" i="2" s="1"/>
  <c r="AL82" i="2"/>
  <c r="AU82" i="2" s="1"/>
  <c r="AK82" i="2"/>
  <c r="AT82" i="2" s="1"/>
  <c r="AJ82" i="2"/>
  <c r="AS82" i="2" s="1"/>
  <c r="AI82" i="2"/>
  <c r="AR82" i="2" s="1"/>
  <c r="AH82" i="2"/>
  <c r="AQ82" i="2" s="1"/>
  <c r="AG82" i="2"/>
  <c r="AP82" i="2" s="1"/>
  <c r="O82" i="2"/>
  <c r="F82" i="2"/>
  <c r="N82" i="2" s="1"/>
  <c r="BG81" i="2"/>
  <c r="BF81" i="2"/>
  <c r="BE81" i="2"/>
  <c r="BD81" i="2"/>
  <c r="BC81" i="2"/>
  <c r="BB81" i="2"/>
  <c r="BA81" i="2"/>
  <c r="AZ81" i="2"/>
  <c r="AY81" i="2"/>
  <c r="AO81" i="2"/>
  <c r="AX81" i="2" s="1"/>
  <c r="AN81" i="2"/>
  <c r="AW81" i="2" s="1"/>
  <c r="AM81" i="2"/>
  <c r="AV81" i="2" s="1"/>
  <c r="AL81" i="2"/>
  <c r="AU81" i="2" s="1"/>
  <c r="AK81" i="2"/>
  <c r="AT81" i="2" s="1"/>
  <c r="AJ81" i="2"/>
  <c r="AS81" i="2" s="1"/>
  <c r="AI81" i="2"/>
  <c r="AR81" i="2" s="1"/>
  <c r="AH81" i="2"/>
  <c r="AQ81" i="2" s="1"/>
  <c r="AG81" i="2"/>
  <c r="AP81" i="2" s="1"/>
  <c r="O81" i="2"/>
  <c r="F81" i="2"/>
  <c r="G81" i="2" s="1"/>
  <c r="M81" i="2" s="1"/>
  <c r="BG80" i="2"/>
  <c r="BF80" i="2"/>
  <c r="BE80" i="2"/>
  <c r="BD80" i="2"/>
  <c r="BC80" i="2"/>
  <c r="BB80" i="2"/>
  <c r="BA80" i="2"/>
  <c r="AZ80" i="2"/>
  <c r="AY80" i="2"/>
  <c r="AO80" i="2"/>
  <c r="AX80" i="2" s="1"/>
  <c r="AN80" i="2"/>
  <c r="AW80" i="2" s="1"/>
  <c r="AM80" i="2"/>
  <c r="AV80" i="2" s="1"/>
  <c r="AL80" i="2"/>
  <c r="AU80" i="2" s="1"/>
  <c r="AK80" i="2"/>
  <c r="AT80" i="2" s="1"/>
  <c r="AJ80" i="2"/>
  <c r="AS80" i="2" s="1"/>
  <c r="AI80" i="2"/>
  <c r="AR80" i="2" s="1"/>
  <c r="AH80" i="2"/>
  <c r="AQ80" i="2" s="1"/>
  <c r="AG80" i="2"/>
  <c r="AP80" i="2" s="1"/>
  <c r="O80" i="2"/>
  <c r="F80" i="2"/>
  <c r="BG79" i="2"/>
  <c r="BF79" i="2"/>
  <c r="BE79" i="2"/>
  <c r="BD79" i="2"/>
  <c r="BC79" i="2"/>
  <c r="BB79" i="2"/>
  <c r="BA79" i="2"/>
  <c r="AZ79" i="2"/>
  <c r="AY79" i="2"/>
  <c r="AO79" i="2"/>
  <c r="AX79" i="2" s="1"/>
  <c r="AN79" i="2"/>
  <c r="AW79" i="2" s="1"/>
  <c r="AM79" i="2"/>
  <c r="AV79" i="2" s="1"/>
  <c r="AL79" i="2"/>
  <c r="AU79" i="2" s="1"/>
  <c r="AK79" i="2"/>
  <c r="AT79" i="2" s="1"/>
  <c r="AJ79" i="2"/>
  <c r="AS79" i="2" s="1"/>
  <c r="AI79" i="2"/>
  <c r="AR79" i="2" s="1"/>
  <c r="AH79" i="2"/>
  <c r="AQ79" i="2" s="1"/>
  <c r="AG79" i="2"/>
  <c r="AP79" i="2" s="1"/>
  <c r="O79" i="2"/>
  <c r="F79" i="2"/>
  <c r="N79" i="2" s="1"/>
  <c r="BG78" i="2"/>
  <c r="BF78" i="2"/>
  <c r="BE78" i="2"/>
  <c r="BD78" i="2"/>
  <c r="BC78" i="2"/>
  <c r="BB78" i="2"/>
  <c r="BA78" i="2"/>
  <c r="AZ78" i="2"/>
  <c r="AY78" i="2"/>
  <c r="AO78" i="2"/>
  <c r="AX78" i="2" s="1"/>
  <c r="AN78" i="2"/>
  <c r="AW78" i="2" s="1"/>
  <c r="AM78" i="2"/>
  <c r="AV78" i="2" s="1"/>
  <c r="AL78" i="2"/>
  <c r="AU78" i="2" s="1"/>
  <c r="AK78" i="2"/>
  <c r="AT78" i="2" s="1"/>
  <c r="AJ78" i="2"/>
  <c r="AS78" i="2" s="1"/>
  <c r="AI78" i="2"/>
  <c r="AR78" i="2" s="1"/>
  <c r="AH78" i="2"/>
  <c r="AQ78" i="2" s="1"/>
  <c r="AG78" i="2"/>
  <c r="AP78" i="2" s="1"/>
  <c r="O78" i="2"/>
  <c r="F78" i="2"/>
  <c r="G78" i="2" s="1"/>
  <c r="M78" i="2" s="1"/>
  <c r="BG77" i="2"/>
  <c r="BF77" i="2"/>
  <c r="BE77" i="2"/>
  <c r="BD77" i="2"/>
  <c r="BC77" i="2"/>
  <c r="BB77" i="2"/>
  <c r="BA77" i="2"/>
  <c r="AZ77" i="2"/>
  <c r="AY77" i="2"/>
  <c r="AO77" i="2"/>
  <c r="AX77" i="2" s="1"/>
  <c r="AN77" i="2"/>
  <c r="AW77" i="2" s="1"/>
  <c r="AM77" i="2"/>
  <c r="AV77" i="2" s="1"/>
  <c r="AL77" i="2"/>
  <c r="AU77" i="2" s="1"/>
  <c r="AK77" i="2"/>
  <c r="AT77" i="2" s="1"/>
  <c r="AJ77" i="2"/>
  <c r="AS77" i="2" s="1"/>
  <c r="AI77" i="2"/>
  <c r="AR77" i="2" s="1"/>
  <c r="AH77" i="2"/>
  <c r="AQ77" i="2" s="1"/>
  <c r="AG77" i="2"/>
  <c r="AP77" i="2" s="1"/>
  <c r="O77" i="2"/>
  <c r="F77" i="2"/>
  <c r="BG76" i="2"/>
  <c r="BF76" i="2"/>
  <c r="BE76" i="2"/>
  <c r="BD76" i="2"/>
  <c r="BC76" i="2"/>
  <c r="BB76" i="2"/>
  <c r="BA76" i="2"/>
  <c r="AZ76" i="2"/>
  <c r="AY76" i="2"/>
  <c r="AO76" i="2"/>
  <c r="AX76" i="2" s="1"/>
  <c r="AN76" i="2"/>
  <c r="AW76" i="2" s="1"/>
  <c r="AM76" i="2"/>
  <c r="AV76" i="2" s="1"/>
  <c r="AL76" i="2"/>
  <c r="AU76" i="2" s="1"/>
  <c r="AK76" i="2"/>
  <c r="AT76" i="2" s="1"/>
  <c r="AJ76" i="2"/>
  <c r="AS76" i="2" s="1"/>
  <c r="AI76" i="2"/>
  <c r="AR76" i="2" s="1"/>
  <c r="AH76" i="2"/>
  <c r="AQ76" i="2" s="1"/>
  <c r="AG76" i="2"/>
  <c r="AP76" i="2" s="1"/>
  <c r="O76" i="2"/>
  <c r="F76" i="2"/>
  <c r="BG75" i="2"/>
  <c r="BF75" i="2"/>
  <c r="BE75" i="2"/>
  <c r="BD75" i="2"/>
  <c r="BC75" i="2"/>
  <c r="BB75" i="2"/>
  <c r="BA75" i="2"/>
  <c r="AZ75" i="2"/>
  <c r="AY75" i="2"/>
  <c r="AO75" i="2"/>
  <c r="AX75" i="2" s="1"/>
  <c r="AN75" i="2"/>
  <c r="AW75" i="2" s="1"/>
  <c r="AM75" i="2"/>
  <c r="AV75" i="2" s="1"/>
  <c r="AL75" i="2"/>
  <c r="AU75" i="2" s="1"/>
  <c r="AK75" i="2"/>
  <c r="AT75" i="2" s="1"/>
  <c r="AJ75" i="2"/>
  <c r="AS75" i="2" s="1"/>
  <c r="AI75" i="2"/>
  <c r="AR75" i="2" s="1"/>
  <c r="AH75" i="2"/>
  <c r="AQ75" i="2" s="1"/>
  <c r="AG75" i="2"/>
  <c r="AP75" i="2" s="1"/>
  <c r="O75" i="2"/>
  <c r="F75" i="2"/>
  <c r="BG74" i="2"/>
  <c r="BF74" i="2"/>
  <c r="BE74" i="2"/>
  <c r="BD74" i="2"/>
  <c r="BC74" i="2"/>
  <c r="BB74" i="2"/>
  <c r="BA74" i="2"/>
  <c r="AZ74" i="2"/>
  <c r="AY74" i="2"/>
  <c r="AO74" i="2"/>
  <c r="AX74" i="2" s="1"/>
  <c r="AN74" i="2"/>
  <c r="AW74" i="2" s="1"/>
  <c r="AM74" i="2"/>
  <c r="AV74" i="2" s="1"/>
  <c r="AL74" i="2"/>
  <c r="AU74" i="2" s="1"/>
  <c r="AK74" i="2"/>
  <c r="AT74" i="2" s="1"/>
  <c r="AJ74" i="2"/>
  <c r="AS74" i="2" s="1"/>
  <c r="AI74" i="2"/>
  <c r="AR74" i="2" s="1"/>
  <c r="AH74" i="2"/>
  <c r="AQ74" i="2" s="1"/>
  <c r="AG74" i="2"/>
  <c r="AP74" i="2" s="1"/>
  <c r="O74" i="2"/>
  <c r="F74" i="2"/>
  <c r="N74" i="2" s="1"/>
  <c r="BG73" i="2"/>
  <c r="BF73" i="2"/>
  <c r="BE73" i="2"/>
  <c r="BD73" i="2"/>
  <c r="BC73" i="2"/>
  <c r="BB73" i="2"/>
  <c r="BA73" i="2"/>
  <c r="AZ73" i="2"/>
  <c r="AY73" i="2"/>
  <c r="AO73" i="2"/>
  <c r="AX73" i="2" s="1"/>
  <c r="AN73" i="2"/>
  <c r="AW73" i="2" s="1"/>
  <c r="AM73" i="2"/>
  <c r="AV73" i="2" s="1"/>
  <c r="AL73" i="2"/>
  <c r="AU73" i="2" s="1"/>
  <c r="AK73" i="2"/>
  <c r="AT73" i="2" s="1"/>
  <c r="AJ73" i="2"/>
  <c r="AS73" i="2" s="1"/>
  <c r="AI73" i="2"/>
  <c r="AR73" i="2" s="1"/>
  <c r="AH73" i="2"/>
  <c r="AQ73" i="2" s="1"/>
  <c r="AG73" i="2"/>
  <c r="AP73" i="2" s="1"/>
  <c r="O73" i="2"/>
  <c r="F73" i="2"/>
  <c r="L73" i="2" s="1"/>
  <c r="BG72" i="2"/>
  <c r="BF72" i="2"/>
  <c r="BE72" i="2"/>
  <c r="BD72" i="2"/>
  <c r="BC72" i="2"/>
  <c r="BB72" i="2"/>
  <c r="BA72" i="2"/>
  <c r="AZ72" i="2"/>
  <c r="AY72" i="2"/>
  <c r="AO72" i="2"/>
  <c r="AX72" i="2" s="1"/>
  <c r="AN72" i="2"/>
  <c r="AW72" i="2" s="1"/>
  <c r="AM72" i="2"/>
  <c r="AV72" i="2" s="1"/>
  <c r="AL72" i="2"/>
  <c r="AU72" i="2" s="1"/>
  <c r="AK72" i="2"/>
  <c r="AT72" i="2" s="1"/>
  <c r="AJ72" i="2"/>
  <c r="AS72" i="2" s="1"/>
  <c r="AI72" i="2"/>
  <c r="AR72" i="2" s="1"/>
  <c r="AH72" i="2"/>
  <c r="AQ72" i="2" s="1"/>
  <c r="AG72" i="2"/>
  <c r="AP72" i="2" s="1"/>
  <c r="O72" i="2"/>
  <c r="F72" i="2"/>
  <c r="L72" i="2" s="1"/>
  <c r="P72" i="2" s="1"/>
  <c r="K73" i="2" s="1"/>
  <c r="P73" i="2" s="1"/>
  <c r="BG71" i="2"/>
  <c r="BF71" i="2"/>
  <c r="BE71" i="2"/>
  <c r="BD71" i="2"/>
  <c r="BC71" i="2"/>
  <c r="BB71" i="2"/>
  <c r="BA71" i="2"/>
  <c r="AZ71" i="2"/>
  <c r="AY71" i="2"/>
  <c r="AO71" i="2"/>
  <c r="AX71" i="2" s="1"/>
  <c r="AN71" i="2"/>
  <c r="AW71" i="2" s="1"/>
  <c r="AM71" i="2"/>
  <c r="AV71" i="2" s="1"/>
  <c r="AL71" i="2"/>
  <c r="AU71" i="2" s="1"/>
  <c r="AK71" i="2"/>
  <c r="AT71" i="2" s="1"/>
  <c r="AJ71" i="2"/>
  <c r="AS71" i="2" s="1"/>
  <c r="AI71" i="2"/>
  <c r="AR71" i="2" s="1"/>
  <c r="AH71" i="2"/>
  <c r="AQ71" i="2" s="1"/>
  <c r="AG71" i="2"/>
  <c r="AP71" i="2" s="1"/>
  <c r="O71" i="2"/>
  <c r="F71" i="2"/>
  <c r="BG70" i="2"/>
  <c r="BF70" i="2"/>
  <c r="BE70" i="2"/>
  <c r="BD70" i="2"/>
  <c r="BC70" i="2"/>
  <c r="BB70" i="2"/>
  <c r="BA70" i="2"/>
  <c r="AZ70" i="2"/>
  <c r="AY70" i="2"/>
  <c r="AO70" i="2"/>
  <c r="AX70" i="2" s="1"/>
  <c r="AN70" i="2"/>
  <c r="AW70" i="2" s="1"/>
  <c r="AM70" i="2"/>
  <c r="AV70" i="2" s="1"/>
  <c r="AL70" i="2"/>
  <c r="AU70" i="2" s="1"/>
  <c r="AK70" i="2"/>
  <c r="AT70" i="2" s="1"/>
  <c r="AJ70" i="2"/>
  <c r="AS70" i="2" s="1"/>
  <c r="AI70" i="2"/>
  <c r="AR70" i="2" s="1"/>
  <c r="AH70" i="2"/>
  <c r="AQ70" i="2" s="1"/>
  <c r="AG70" i="2"/>
  <c r="AP70" i="2" s="1"/>
  <c r="O70" i="2"/>
  <c r="F70" i="2"/>
  <c r="L70" i="2" s="1"/>
  <c r="BG69" i="2"/>
  <c r="BF69" i="2"/>
  <c r="BE69" i="2"/>
  <c r="BD69" i="2"/>
  <c r="BC69" i="2"/>
  <c r="BB69" i="2"/>
  <c r="BA69" i="2"/>
  <c r="AZ69" i="2"/>
  <c r="AY69" i="2"/>
  <c r="AO69" i="2"/>
  <c r="AX69" i="2" s="1"/>
  <c r="AN69" i="2"/>
  <c r="AW69" i="2" s="1"/>
  <c r="AM69" i="2"/>
  <c r="AV69" i="2" s="1"/>
  <c r="AL69" i="2"/>
  <c r="AU69" i="2" s="1"/>
  <c r="AK69" i="2"/>
  <c r="AT69" i="2" s="1"/>
  <c r="AJ69" i="2"/>
  <c r="AS69" i="2" s="1"/>
  <c r="AI69" i="2"/>
  <c r="AR69" i="2" s="1"/>
  <c r="AH69" i="2"/>
  <c r="AQ69" i="2" s="1"/>
  <c r="AG69" i="2"/>
  <c r="AP69" i="2" s="1"/>
  <c r="O69" i="2"/>
  <c r="F69" i="2"/>
  <c r="BG68" i="2"/>
  <c r="BF68" i="2"/>
  <c r="BE68" i="2"/>
  <c r="BD68" i="2"/>
  <c r="BC68" i="2"/>
  <c r="BB68" i="2"/>
  <c r="BA68" i="2"/>
  <c r="AZ68" i="2"/>
  <c r="AY68" i="2"/>
  <c r="AO68" i="2"/>
  <c r="AX68" i="2" s="1"/>
  <c r="AN68" i="2"/>
  <c r="AW68" i="2" s="1"/>
  <c r="AM68" i="2"/>
  <c r="AV68" i="2" s="1"/>
  <c r="AL68" i="2"/>
  <c r="AU68" i="2" s="1"/>
  <c r="AK68" i="2"/>
  <c r="AT68" i="2" s="1"/>
  <c r="AJ68" i="2"/>
  <c r="AS68" i="2" s="1"/>
  <c r="AI68" i="2"/>
  <c r="AR68" i="2" s="1"/>
  <c r="AH68" i="2"/>
  <c r="AQ68" i="2" s="1"/>
  <c r="AG68" i="2"/>
  <c r="AP68" i="2" s="1"/>
  <c r="O68" i="2"/>
  <c r="F68" i="2"/>
  <c r="N68" i="2" s="1"/>
  <c r="BG67" i="2"/>
  <c r="BF67" i="2"/>
  <c r="BE67" i="2"/>
  <c r="BD67" i="2"/>
  <c r="BC67" i="2"/>
  <c r="BB67" i="2"/>
  <c r="BA67" i="2"/>
  <c r="AZ67" i="2"/>
  <c r="AY67" i="2"/>
  <c r="AO67" i="2"/>
  <c r="AX67" i="2" s="1"/>
  <c r="AN67" i="2"/>
  <c r="AW67" i="2" s="1"/>
  <c r="AM67" i="2"/>
  <c r="AV67" i="2" s="1"/>
  <c r="AL67" i="2"/>
  <c r="AU67" i="2" s="1"/>
  <c r="AK67" i="2"/>
  <c r="AT67" i="2" s="1"/>
  <c r="AJ67" i="2"/>
  <c r="AS67" i="2" s="1"/>
  <c r="AI67" i="2"/>
  <c r="AR67" i="2" s="1"/>
  <c r="AH67" i="2"/>
  <c r="AQ67" i="2" s="1"/>
  <c r="AG67" i="2"/>
  <c r="AP67" i="2" s="1"/>
  <c r="O67" i="2"/>
  <c r="F67" i="2"/>
  <c r="BG66" i="2"/>
  <c r="BF66" i="2"/>
  <c r="BE66" i="2"/>
  <c r="BD66" i="2"/>
  <c r="BC66" i="2"/>
  <c r="BB66" i="2"/>
  <c r="BA66" i="2"/>
  <c r="AZ66" i="2"/>
  <c r="AY66" i="2"/>
  <c r="AO66" i="2"/>
  <c r="AX66" i="2" s="1"/>
  <c r="AN66" i="2"/>
  <c r="AW66" i="2" s="1"/>
  <c r="AM66" i="2"/>
  <c r="AV66" i="2" s="1"/>
  <c r="AL66" i="2"/>
  <c r="AU66" i="2" s="1"/>
  <c r="AK66" i="2"/>
  <c r="AT66" i="2" s="1"/>
  <c r="AJ66" i="2"/>
  <c r="AS66" i="2" s="1"/>
  <c r="AI66" i="2"/>
  <c r="AR66" i="2" s="1"/>
  <c r="AH66" i="2"/>
  <c r="AQ66" i="2" s="1"/>
  <c r="AG66" i="2"/>
  <c r="AP66" i="2" s="1"/>
  <c r="O66" i="2"/>
  <c r="F66" i="2"/>
  <c r="L66" i="2" s="1"/>
  <c r="BG65" i="2"/>
  <c r="BF65" i="2"/>
  <c r="BE65" i="2"/>
  <c r="BD65" i="2"/>
  <c r="BC65" i="2"/>
  <c r="BB65" i="2"/>
  <c r="BA65" i="2"/>
  <c r="AZ65" i="2"/>
  <c r="AY65" i="2"/>
  <c r="AO65" i="2"/>
  <c r="AX65" i="2" s="1"/>
  <c r="AN65" i="2"/>
  <c r="AW65" i="2" s="1"/>
  <c r="AM65" i="2"/>
  <c r="AV65" i="2" s="1"/>
  <c r="AL65" i="2"/>
  <c r="AU65" i="2" s="1"/>
  <c r="AK65" i="2"/>
  <c r="AT65" i="2" s="1"/>
  <c r="AJ65" i="2"/>
  <c r="AS65" i="2" s="1"/>
  <c r="AI65" i="2"/>
  <c r="AR65" i="2" s="1"/>
  <c r="AH65" i="2"/>
  <c r="AQ65" i="2" s="1"/>
  <c r="AG65" i="2"/>
  <c r="AP65" i="2" s="1"/>
  <c r="O65" i="2"/>
  <c r="F65" i="2"/>
  <c r="L65" i="2" s="1"/>
  <c r="BG64" i="2"/>
  <c r="BF64" i="2"/>
  <c r="BE64" i="2"/>
  <c r="BD64" i="2"/>
  <c r="BC64" i="2"/>
  <c r="BB64" i="2"/>
  <c r="BA64" i="2"/>
  <c r="AZ64" i="2"/>
  <c r="AY64" i="2"/>
  <c r="AO64" i="2"/>
  <c r="AX64" i="2" s="1"/>
  <c r="AN64" i="2"/>
  <c r="AW64" i="2" s="1"/>
  <c r="AM64" i="2"/>
  <c r="AV64" i="2" s="1"/>
  <c r="AL64" i="2"/>
  <c r="AU64" i="2" s="1"/>
  <c r="AK64" i="2"/>
  <c r="AT64" i="2" s="1"/>
  <c r="AJ64" i="2"/>
  <c r="AS64" i="2" s="1"/>
  <c r="AI64" i="2"/>
  <c r="AR64" i="2" s="1"/>
  <c r="AH64" i="2"/>
  <c r="AQ64" i="2" s="1"/>
  <c r="AG64" i="2"/>
  <c r="AP64" i="2" s="1"/>
  <c r="O64" i="2"/>
  <c r="F64" i="2"/>
  <c r="BG63" i="2"/>
  <c r="BF63" i="2"/>
  <c r="BE63" i="2"/>
  <c r="BD63" i="2"/>
  <c r="BC63" i="2"/>
  <c r="BB63" i="2"/>
  <c r="BA63" i="2"/>
  <c r="AZ63" i="2"/>
  <c r="AY63" i="2"/>
  <c r="AO63" i="2"/>
  <c r="AX63" i="2" s="1"/>
  <c r="AN63" i="2"/>
  <c r="AW63" i="2" s="1"/>
  <c r="AM63" i="2"/>
  <c r="AV63" i="2" s="1"/>
  <c r="AL63" i="2"/>
  <c r="AU63" i="2" s="1"/>
  <c r="AK63" i="2"/>
  <c r="AT63" i="2" s="1"/>
  <c r="AJ63" i="2"/>
  <c r="AS63" i="2" s="1"/>
  <c r="AI63" i="2"/>
  <c r="AR63" i="2" s="1"/>
  <c r="AH63" i="2"/>
  <c r="AQ63" i="2" s="1"/>
  <c r="AG63" i="2"/>
  <c r="AP63" i="2" s="1"/>
  <c r="O63" i="2"/>
  <c r="F63" i="2"/>
  <c r="L63" i="2" s="1"/>
  <c r="BG62" i="2"/>
  <c r="BF62" i="2"/>
  <c r="BE62" i="2"/>
  <c r="BD62" i="2"/>
  <c r="BC62" i="2"/>
  <c r="BB62" i="2"/>
  <c r="BA62" i="2"/>
  <c r="AZ62" i="2"/>
  <c r="AY62" i="2"/>
  <c r="AO62" i="2"/>
  <c r="AX62" i="2" s="1"/>
  <c r="AN62" i="2"/>
  <c r="AW62" i="2" s="1"/>
  <c r="AM62" i="2"/>
  <c r="AV62" i="2" s="1"/>
  <c r="AL62" i="2"/>
  <c r="AU62" i="2" s="1"/>
  <c r="AK62" i="2"/>
  <c r="AT62" i="2" s="1"/>
  <c r="AJ62" i="2"/>
  <c r="AS62" i="2" s="1"/>
  <c r="AI62" i="2"/>
  <c r="AR62" i="2" s="1"/>
  <c r="AH62" i="2"/>
  <c r="AQ62" i="2" s="1"/>
  <c r="AG62" i="2"/>
  <c r="AP62" i="2" s="1"/>
  <c r="O62" i="2"/>
  <c r="F62" i="2"/>
  <c r="L62" i="2" s="1"/>
  <c r="BG61" i="2"/>
  <c r="BF61" i="2"/>
  <c r="BE61" i="2"/>
  <c r="BD61" i="2"/>
  <c r="BC61" i="2"/>
  <c r="BB61" i="2"/>
  <c r="BA61" i="2"/>
  <c r="AZ61" i="2"/>
  <c r="AY61" i="2"/>
  <c r="AO61" i="2"/>
  <c r="AX61" i="2" s="1"/>
  <c r="AN61" i="2"/>
  <c r="AW61" i="2" s="1"/>
  <c r="AM61" i="2"/>
  <c r="AV61" i="2" s="1"/>
  <c r="AL61" i="2"/>
  <c r="AU61" i="2" s="1"/>
  <c r="AK61" i="2"/>
  <c r="AT61" i="2" s="1"/>
  <c r="AJ61" i="2"/>
  <c r="AS61" i="2" s="1"/>
  <c r="AI61" i="2"/>
  <c r="AR61" i="2" s="1"/>
  <c r="AH61" i="2"/>
  <c r="AQ61" i="2" s="1"/>
  <c r="AG61" i="2"/>
  <c r="AP61" i="2" s="1"/>
  <c r="O61" i="2"/>
  <c r="F61" i="2"/>
  <c r="N61" i="2" s="1"/>
  <c r="BG60" i="2"/>
  <c r="BF60" i="2"/>
  <c r="BE60" i="2"/>
  <c r="BD60" i="2"/>
  <c r="BC60" i="2"/>
  <c r="BB60" i="2"/>
  <c r="BA60" i="2"/>
  <c r="AZ60" i="2"/>
  <c r="AY60" i="2"/>
  <c r="AO60" i="2"/>
  <c r="AX60" i="2" s="1"/>
  <c r="AN60" i="2"/>
  <c r="AW60" i="2" s="1"/>
  <c r="AM60" i="2"/>
  <c r="AV60" i="2" s="1"/>
  <c r="AL60" i="2"/>
  <c r="AU60" i="2" s="1"/>
  <c r="AK60" i="2"/>
  <c r="AT60" i="2" s="1"/>
  <c r="AJ60" i="2"/>
  <c r="AS60" i="2" s="1"/>
  <c r="AI60" i="2"/>
  <c r="AR60" i="2" s="1"/>
  <c r="AH60" i="2"/>
  <c r="AQ60" i="2" s="1"/>
  <c r="AG60" i="2"/>
  <c r="AP60" i="2" s="1"/>
  <c r="O60" i="2"/>
  <c r="F60" i="2"/>
  <c r="G60" i="2" s="1"/>
  <c r="M60" i="2" s="1"/>
  <c r="BG59" i="2"/>
  <c r="BF59" i="2"/>
  <c r="BE59" i="2"/>
  <c r="BD59" i="2"/>
  <c r="BC59" i="2"/>
  <c r="BB59" i="2"/>
  <c r="BA59" i="2"/>
  <c r="AZ59" i="2"/>
  <c r="AY59" i="2"/>
  <c r="AO59" i="2"/>
  <c r="AX59" i="2" s="1"/>
  <c r="AN59" i="2"/>
  <c r="AW59" i="2" s="1"/>
  <c r="AM59" i="2"/>
  <c r="AV59" i="2" s="1"/>
  <c r="AL59" i="2"/>
  <c r="AU59" i="2" s="1"/>
  <c r="AK59" i="2"/>
  <c r="AT59" i="2" s="1"/>
  <c r="AJ59" i="2"/>
  <c r="AS59" i="2" s="1"/>
  <c r="AI59" i="2"/>
  <c r="AR59" i="2" s="1"/>
  <c r="AH59" i="2"/>
  <c r="AQ59" i="2" s="1"/>
  <c r="AG59" i="2"/>
  <c r="AP59" i="2" s="1"/>
  <c r="O59" i="2"/>
  <c r="G59" i="2"/>
  <c r="M59" i="2" s="1"/>
  <c r="F59" i="2"/>
  <c r="L59" i="2" s="1"/>
  <c r="BG58" i="2"/>
  <c r="BF58" i="2"/>
  <c r="BE58" i="2"/>
  <c r="BD58" i="2"/>
  <c r="BC58" i="2"/>
  <c r="BB58" i="2"/>
  <c r="BA58" i="2"/>
  <c r="AZ58" i="2"/>
  <c r="AY58" i="2"/>
  <c r="AO58" i="2"/>
  <c r="AX58" i="2" s="1"/>
  <c r="AN58" i="2"/>
  <c r="AW58" i="2" s="1"/>
  <c r="AM58" i="2"/>
  <c r="AV58" i="2" s="1"/>
  <c r="AL58" i="2"/>
  <c r="AU58" i="2" s="1"/>
  <c r="AK58" i="2"/>
  <c r="AT58" i="2" s="1"/>
  <c r="AJ58" i="2"/>
  <c r="AS58" i="2" s="1"/>
  <c r="AI58" i="2"/>
  <c r="AR58" i="2" s="1"/>
  <c r="AH58" i="2"/>
  <c r="AQ58" i="2" s="1"/>
  <c r="AG58" i="2"/>
  <c r="AP58" i="2" s="1"/>
  <c r="O58" i="2"/>
  <c r="F58" i="2"/>
  <c r="L58" i="2" s="1"/>
  <c r="BG57" i="2"/>
  <c r="BF57" i="2"/>
  <c r="BE57" i="2"/>
  <c r="BD57" i="2"/>
  <c r="BC57" i="2"/>
  <c r="BB57" i="2"/>
  <c r="BA57" i="2"/>
  <c r="AZ57" i="2"/>
  <c r="AY57" i="2"/>
  <c r="AO57" i="2"/>
  <c r="AX57" i="2" s="1"/>
  <c r="AN57" i="2"/>
  <c r="AW57" i="2" s="1"/>
  <c r="AM57" i="2"/>
  <c r="AV57" i="2" s="1"/>
  <c r="AL57" i="2"/>
  <c r="AU57" i="2" s="1"/>
  <c r="AK57" i="2"/>
  <c r="AT57" i="2" s="1"/>
  <c r="AJ57" i="2"/>
  <c r="AS57" i="2" s="1"/>
  <c r="AI57" i="2"/>
  <c r="AR57" i="2" s="1"/>
  <c r="AH57" i="2"/>
  <c r="AQ57" i="2" s="1"/>
  <c r="AG57" i="2"/>
  <c r="AP57" i="2" s="1"/>
  <c r="O57" i="2"/>
  <c r="F57" i="2"/>
  <c r="N57" i="2" s="1"/>
  <c r="BG56" i="2"/>
  <c r="BF56" i="2"/>
  <c r="BE56" i="2"/>
  <c r="BD56" i="2"/>
  <c r="BC56" i="2"/>
  <c r="BB56" i="2"/>
  <c r="BA56" i="2"/>
  <c r="AZ56" i="2"/>
  <c r="AY56" i="2"/>
  <c r="AO56" i="2"/>
  <c r="AX56" i="2" s="1"/>
  <c r="AN56" i="2"/>
  <c r="AW56" i="2" s="1"/>
  <c r="AM56" i="2"/>
  <c r="AV56" i="2" s="1"/>
  <c r="AL56" i="2"/>
  <c r="AU56" i="2" s="1"/>
  <c r="AK56" i="2"/>
  <c r="AT56" i="2" s="1"/>
  <c r="AJ56" i="2"/>
  <c r="AS56" i="2" s="1"/>
  <c r="AI56" i="2"/>
  <c r="AR56" i="2" s="1"/>
  <c r="AH56" i="2"/>
  <c r="AQ56" i="2" s="1"/>
  <c r="AG56" i="2"/>
  <c r="AP56" i="2" s="1"/>
  <c r="O56" i="2"/>
  <c r="F56" i="2"/>
  <c r="L56" i="2" s="1"/>
  <c r="P56" i="2" s="1"/>
  <c r="K57" i="2" s="1"/>
  <c r="BG55" i="2"/>
  <c r="BF55" i="2"/>
  <c r="BE55" i="2"/>
  <c r="BD55" i="2"/>
  <c r="BC55" i="2"/>
  <c r="BB55" i="2"/>
  <c r="BA55" i="2"/>
  <c r="AZ55" i="2"/>
  <c r="AY55" i="2"/>
  <c r="AO55" i="2"/>
  <c r="AX55" i="2" s="1"/>
  <c r="AN55" i="2"/>
  <c r="AW55" i="2" s="1"/>
  <c r="AM55" i="2"/>
  <c r="AV55" i="2" s="1"/>
  <c r="AL55" i="2"/>
  <c r="AU55" i="2" s="1"/>
  <c r="AK55" i="2"/>
  <c r="AT55" i="2" s="1"/>
  <c r="AJ55" i="2"/>
  <c r="AS55" i="2" s="1"/>
  <c r="AI55" i="2"/>
  <c r="AR55" i="2" s="1"/>
  <c r="AH55" i="2"/>
  <c r="AQ55" i="2" s="1"/>
  <c r="AG55" i="2"/>
  <c r="AP55" i="2" s="1"/>
  <c r="O55" i="2"/>
  <c r="F55" i="2"/>
  <c r="L55" i="2" s="1"/>
  <c r="BG54" i="2"/>
  <c r="BF54" i="2"/>
  <c r="BE54" i="2"/>
  <c r="BD54" i="2"/>
  <c r="BC54" i="2"/>
  <c r="BB54" i="2"/>
  <c r="BA54" i="2"/>
  <c r="AZ54" i="2"/>
  <c r="AY54" i="2"/>
  <c r="AO54" i="2"/>
  <c r="AX54" i="2" s="1"/>
  <c r="AN54" i="2"/>
  <c r="AW54" i="2" s="1"/>
  <c r="AM54" i="2"/>
  <c r="AV54" i="2" s="1"/>
  <c r="AL54" i="2"/>
  <c r="AU54" i="2" s="1"/>
  <c r="AK54" i="2"/>
  <c r="AT54" i="2" s="1"/>
  <c r="AJ54" i="2"/>
  <c r="AS54" i="2" s="1"/>
  <c r="AI54" i="2"/>
  <c r="AR54" i="2" s="1"/>
  <c r="AH54" i="2"/>
  <c r="AQ54" i="2" s="1"/>
  <c r="AG54" i="2"/>
  <c r="AP54" i="2" s="1"/>
  <c r="O54" i="2"/>
  <c r="F54" i="2"/>
  <c r="N54" i="2" s="1"/>
  <c r="BG53" i="2"/>
  <c r="BF53" i="2"/>
  <c r="BE53" i="2"/>
  <c r="BD53" i="2"/>
  <c r="BC53" i="2"/>
  <c r="BB53" i="2"/>
  <c r="BA53" i="2"/>
  <c r="AZ53" i="2"/>
  <c r="AY53" i="2"/>
  <c r="AO53" i="2"/>
  <c r="AX53" i="2" s="1"/>
  <c r="AN53" i="2"/>
  <c r="AW53" i="2" s="1"/>
  <c r="AM53" i="2"/>
  <c r="AV53" i="2" s="1"/>
  <c r="AL53" i="2"/>
  <c r="AU53" i="2" s="1"/>
  <c r="AK53" i="2"/>
  <c r="AT53" i="2" s="1"/>
  <c r="AJ53" i="2"/>
  <c r="AS53" i="2" s="1"/>
  <c r="AI53" i="2"/>
  <c r="AR53" i="2" s="1"/>
  <c r="AH53" i="2"/>
  <c r="AQ53" i="2" s="1"/>
  <c r="AG53" i="2"/>
  <c r="AP53" i="2" s="1"/>
  <c r="O53" i="2"/>
  <c r="F53" i="2"/>
  <c r="L53" i="2" s="1"/>
  <c r="BG52" i="2"/>
  <c r="BF52" i="2"/>
  <c r="BE52" i="2"/>
  <c r="BD52" i="2"/>
  <c r="BC52" i="2"/>
  <c r="BB52" i="2"/>
  <c r="BA52" i="2"/>
  <c r="AZ52" i="2"/>
  <c r="AY52" i="2"/>
  <c r="AO52" i="2"/>
  <c r="AX52" i="2" s="1"/>
  <c r="AN52" i="2"/>
  <c r="AW52" i="2" s="1"/>
  <c r="AM52" i="2"/>
  <c r="AV52" i="2" s="1"/>
  <c r="AL52" i="2"/>
  <c r="AU52" i="2" s="1"/>
  <c r="AK52" i="2"/>
  <c r="AT52" i="2" s="1"/>
  <c r="AJ52" i="2"/>
  <c r="AS52" i="2" s="1"/>
  <c r="AI52" i="2"/>
  <c r="AR52" i="2" s="1"/>
  <c r="AH52" i="2"/>
  <c r="AQ52" i="2" s="1"/>
  <c r="AG52" i="2"/>
  <c r="AP52" i="2" s="1"/>
  <c r="O52" i="2"/>
  <c r="F52" i="2"/>
  <c r="L52" i="2" s="1"/>
  <c r="BG51" i="2"/>
  <c r="BF51" i="2"/>
  <c r="BE51" i="2"/>
  <c r="BD51" i="2"/>
  <c r="BC51" i="2"/>
  <c r="BB51" i="2"/>
  <c r="BA51" i="2"/>
  <c r="AZ51" i="2"/>
  <c r="AY51" i="2"/>
  <c r="AO51" i="2"/>
  <c r="AX51" i="2" s="1"/>
  <c r="AN51" i="2"/>
  <c r="AW51" i="2" s="1"/>
  <c r="AM51" i="2"/>
  <c r="AV51" i="2" s="1"/>
  <c r="AL51" i="2"/>
  <c r="AU51" i="2" s="1"/>
  <c r="AK51" i="2"/>
  <c r="AT51" i="2" s="1"/>
  <c r="AJ51" i="2"/>
  <c r="AS51" i="2" s="1"/>
  <c r="AI51" i="2"/>
  <c r="AR51" i="2" s="1"/>
  <c r="AH51" i="2"/>
  <c r="AQ51" i="2" s="1"/>
  <c r="AG51" i="2"/>
  <c r="AP51" i="2" s="1"/>
  <c r="O51" i="2"/>
  <c r="F51" i="2"/>
  <c r="BG50" i="2"/>
  <c r="BF50" i="2"/>
  <c r="BE50" i="2"/>
  <c r="BD50" i="2"/>
  <c r="BC50" i="2"/>
  <c r="BB50" i="2"/>
  <c r="BA50" i="2"/>
  <c r="AZ50" i="2"/>
  <c r="AY50" i="2"/>
  <c r="AO50" i="2"/>
  <c r="AX50" i="2" s="1"/>
  <c r="AN50" i="2"/>
  <c r="AW50" i="2" s="1"/>
  <c r="AM50" i="2"/>
  <c r="AV50" i="2" s="1"/>
  <c r="AL50" i="2"/>
  <c r="AU50" i="2" s="1"/>
  <c r="AK50" i="2"/>
  <c r="AT50" i="2" s="1"/>
  <c r="AJ50" i="2"/>
  <c r="AS50" i="2" s="1"/>
  <c r="AI50" i="2"/>
  <c r="AR50" i="2" s="1"/>
  <c r="AH50" i="2"/>
  <c r="AQ50" i="2" s="1"/>
  <c r="AG50" i="2"/>
  <c r="AP50" i="2" s="1"/>
  <c r="O50" i="2"/>
  <c r="F50" i="2"/>
  <c r="N50" i="2" s="1"/>
  <c r="BG49" i="2"/>
  <c r="BF49" i="2"/>
  <c r="BE49" i="2"/>
  <c r="BD49" i="2"/>
  <c r="BC49" i="2"/>
  <c r="BB49" i="2"/>
  <c r="BA49" i="2"/>
  <c r="AZ49" i="2"/>
  <c r="AY49" i="2"/>
  <c r="AO49" i="2"/>
  <c r="AX49" i="2" s="1"/>
  <c r="AN49" i="2"/>
  <c r="AW49" i="2" s="1"/>
  <c r="AM49" i="2"/>
  <c r="AV49" i="2" s="1"/>
  <c r="AL49" i="2"/>
  <c r="AU49" i="2" s="1"/>
  <c r="AK49" i="2"/>
  <c r="AT49" i="2" s="1"/>
  <c r="AJ49" i="2"/>
  <c r="AS49" i="2" s="1"/>
  <c r="AI49" i="2"/>
  <c r="AR49" i="2" s="1"/>
  <c r="AH49" i="2"/>
  <c r="AQ49" i="2" s="1"/>
  <c r="AG49" i="2"/>
  <c r="AP49" i="2" s="1"/>
  <c r="O49" i="2"/>
  <c r="F49" i="2"/>
  <c r="N49" i="2" s="1"/>
  <c r="BG48" i="2"/>
  <c r="BF48" i="2"/>
  <c r="BE48" i="2"/>
  <c r="BD48" i="2"/>
  <c r="BC48" i="2"/>
  <c r="BB48" i="2"/>
  <c r="BA48" i="2"/>
  <c r="AZ48" i="2"/>
  <c r="AY48" i="2"/>
  <c r="AO48" i="2"/>
  <c r="AX48" i="2" s="1"/>
  <c r="AN48" i="2"/>
  <c r="AW48" i="2" s="1"/>
  <c r="AM48" i="2"/>
  <c r="AV48" i="2" s="1"/>
  <c r="AL48" i="2"/>
  <c r="AU48" i="2" s="1"/>
  <c r="AK48" i="2"/>
  <c r="AT48" i="2" s="1"/>
  <c r="AJ48" i="2"/>
  <c r="AS48" i="2" s="1"/>
  <c r="AI48" i="2"/>
  <c r="AR48" i="2" s="1"/>
  <c r="AH48" i="2"/>
  <c r="AQ48" i="2" s="1"/>
  <c r="AG48" i="2"/>
  <c r="AP48" i="2" s="1"/>
  <c r="O48" i="2"/>
  <c r="F48" i="2"/>
  <c r="BG47" i="2"/>
  <c r="BF47" i="2"/>
  <c r="BE47" i="2"/>
  <c r="BD47" i="2"/>
  <c r="BC47" i="2"/>
  <c r="BB47" i="2"/>
  <c r="BA47" i="2"/>
  <c r="AZ47" i="2"/>
  <c r="AY47" i="2"/>
  <c r="AO47" i="2"/>
  <c r="AX47" i="2" s="1"/>
  <c r="AN47" i="2"/>
  <c r="AW47" i="2" s="1"/>
  <c r="AM47" i="2"/>
  <c r="AV47" i="2" s="1"/>
  <c r="AL47" i="2"/>
  <c r="AU47" i="2" s="1"/>
  <c r="AK47" i="2"/>
  <c r="AT47" i="2" s="1"/>
  <c r="AJ47" i="2"/>
  <c r="AS47" i="2" s="1"/>
  <c r="AI47" i="2"/>
  <c r="AR47" i="2" s="1"/>
  <c r="AH47" i="2"/>
  <c r="AQ47" i="2" s="1"/>
  <c r="AG47" i="2"/>
  <c r="AP47" i="2" s="1"/>
  <c r="O47" i="2"/>
  <c r="F47" i="2"/>
  <c r="N47" i="2" s="1"/>
  <c r="BG46" i="2"/>
  <c r="BF46" i="2"/>
  <c r="BE46" i="2"/>
  <c r="BD46" i="2"/>
  <c r="BC46" i="2"/>
  <c r="BB46" i="2"/>
  <c r="BA46" i="2"/>
  <c r="AZ46" i="2"/>
  <c r="AY46" i="2"/>
  <c r="AO46" i="2"/>
  <c r="AX46" i="2" s="1"/>
  <c r="AN46" i="2"/>
  <c r="AW46" i="2" s="1"/>
  <c r="AM46" i="2"/>
  <c r="AV46" i="2" s="1"/>
  <c r="AL46" i="2"/>
  <c r="AU46" i="2" s="1"/>
  <c r="AK46" i="2"/>
  <c r="AT46" i="2" s="1"/>
  <c r="AJ46" i="2"/>
  <c r="AS46" i="2" s="1"/>
  <c r="AI46" i="2"/>
  <c r="AR46" i="2" s="1"/>
  <c r="AH46" i="2"/>
  <c r="AQ46" i="2" s="1"/>
  <c r="AG46" i="2"/>
  <c r="AP46" i="2" s="1"/>
  <c r="O46" i="2"/>
  <c r="F46" i="2"/>
  <c r="BG45" i="2"/>
  <c r="BF45" i="2"/>
  <c r="BE45" i="2"/>
  <c r="BD45" i="2"/>
  <c r="BC45" i="2"/>
  <c r="BB45" i="2"/>
  <c r="BA45" i="2"/>
  <c r="AZ45" i="2"/>
  <c r="AY45" i="2"/>
  <c r="AO45" i="2"/>
  <c r="AX45" i="2" s="1"/>
  <c r="AN45" i="2"/>
  <c r="AW45" i="2" s="1"/>
  <c r="AM45" i="2"/>
  <c r="AV45" i="2" s="1"/>
  <c r="AL45" i="2"/>
  <c r="AU45" i="2" s="1"/>
  <c r="AK45" i="2"/>
  <c r="AT45" i="2" s="1"/>
  <c r="AJ45" i="2"/>
  <c r="AS45" i="2" s="1"/>
  <c r="AI45" i="2"/>
  <c r="AR45" i="2" s="1"/>
  <c r="AH45" i="2"/>
  <c r="AQ45" i="2" s="1"/>
  <c r="AG45" i="2"/>
  <c r="AP45" i="2" s="1"/>
  <c r="O45" i="2"/>
  <c r="F45" i="2"/>
  <c r="L45" i="2" s="1"/>
  <c r="BG44" i="2"/>
  <c r="BF44" i="2"/>
  <c r="BE44" i="2"/>
  <c r="BD44" i="2"/>
  <c r="BC44" i="2"/>
  <c r="BB44" i="2"/>
  <c r="BA44" i="2"/>
  <c r="AZ44" i="2"/>
  <c r="AY44" i="2"/>
  <c r="AO44" i="2"/>
  <c r="AX44" i="2" s="1"/>
  <c r="AN44" i="2"/>
  <c r="AW44" i="2" s="1"/>
  <c r="AM44" i="2"/>
  <c r="AV44" i="2" s="1"/>
  <c r="AL44" i="2"/>
  <c r="AU44" i="2" s="1"/>
  <c r="AK44" i="2"/>
  <c r="AT44" i="2" s="1"/>
  <c r="AJ44" i="2"/>
  <c r="AS44" i="2" s="1"/>
  <c r="AI44" i="2"/>
  <c r="AR44" i="2" s="1"/>
  <c r="AH44" i="2"/>
  <c r="AQ44" i="2" s="1"/>
  <c r="AG44" i="2"/>
  <c r="AP44" i="2" s="1"/>
  <c r="O44" i="2"/>
  <c r="F44" i="2"/>
  <c r="BG43" i="2"/>
  <c r="BF43" i="2"/>
  <c r="BE43" i="2"/>
  <c r="BD43" i="2"/>
  <c r="BC43" i="2"/>
  <c r="BB43" i="2"/>
  <c r="BA43" i="2"/>
  <c r="AZ43" i="2"/>
  <c r="AY43" i="2"/>
  <c r="AO43" i="2"/>
  <c r="AX43" i="2" s="1"/>
  <c r="AN43" i="2"/>
  <c r="AW43" i="2" s="1"/>
  <c r="AM43" i="2"/>
  <c r="AV43" i="2" s="1"/>
  <c r="AL43" i="2"/>
  <c r="AU43" i="2" s="1"/>
  <c r="AK43" i="2"/>
  <c r="AT43" i="2" s="1"/>
  <c r="AJ43" i="2"/>
  <c r="AS43" i="2" s="1"/>
  <c r="AI43" i="2"/>
  <c r="AR43" i="2" s="1"/>
  <c r="AH43" i="2"/>
  <c r="AQ43" i="2" s="1"/>
  <c r="AG43" i="2"/>
  <c r="AP43" i="2" s="1"/>
  <c r="O43" i="2"/>
  <c r="F43" i="2"/>
  <c r="N43" i="2" s="1"/>
  <c r="BG42" i="2"/>
  <c r="BF42" i="2"/>
  <c r="BE42" i="2"/>
  <c r="BD42" i="2"/>
  <c r="BC42" i="2"/>
  <c r="BB42" i="2"/>
  <c r="BA42" i="2"/>
  <c r="AZ42" i="2"/>
  <c r="AY42" i="2"/>
  <c r="AO42" i="2"/>
  <c r="AX42" i="2" s="1"/>
  <c r="AN42" i="2"/>
  <c r="AW42" i="2" s="1"/>
  <c r="AM42" i="2"/>
  <c r="AV42" i="2" s="1"/>
  <c r="AL42" i="2"/>
  <c r="AU42" i="2" s="1"/>
  <c r="AK42" i="2"/>
  <c r="AT42" i="2" s="1"/>
  <c r="AJ42" i="2"/>
  <c r="AS42" i="2" s="1"/>
  <c r="AI42" i="2"/>
  <c r="AR42" i="2" s="1"/>
  <c r="AH42" i="2"/>
  <c r="AQ42" i="2" s="1"/>
  <c r="AG42" i="2"/>
  <c r="AP42" i="2" s="1"/>
  <c r="O42" i="2"/>
  <c r="F42" i="2"/>
  <c r="G42" i="2" s="1"/>
  <c r="M42" i="2" s="1"/>
  <c r="BG41" i="2"/>
  <c r="BF41" i="2"/>
  <c r="BE41" i="2"/>
  <c r="BD41" i="2"/>
  <c r="BC41" i="2"/>
  <c r="BB41" i="2"/>
  <c r="BA41" i="2"/>
  <c r="AZ41" i="2"/>
  <c r="AY41" i="2"/>
  <c r="AO41" i="2"/>
  <c r="AX41" i="2" s="1"/>
  <c r="AN41" i="2"/>
  <c r="AW41" i="2" s="1"/>
  <c r="AM41" i="2"/>
  <c r="AV41" i="2" s="1"/>
  <c r="AL41" i="2"/>
  <c r="AU41" i="2" s="1"/>
  <c r="AK41" i="2"/>
  <c r="AT41" i="2" s="1"/>
  <c r="AJ41" i="2"/>
  <c r="AS41" i="2" s="1"/>
  <c r="AI41" i="2"/>
  <c r="AR41" i="2" s="1"/>
  <c r="AH41" i="2"/>
  <c r="AQ41" i="2" s="1"/>
  <c r="AG41" i="2"/>
  <c r="AP41" i="2" s="1"/>
  <c r="O41" i="2"/>
  <c r="F41" i="2"/>
  <c r="L41" i="2" s="1"/>
  <c r="BG40" i="2"/>
  <c r="BF40" i="2"/>
  <c r="BE40" i="2"/>
  <c r="BD40" i="2"/>
  <c r="BC40" i="2"/>
  <c r="BB40" i="2"/>
  <c r="BA40" i="2"/>
  <c r="AZ40" i="2"/>
  <c r="AY40" i="2"/>
  <c r="AO40" i="2"/>
  <c r="AX40" i="2" s="1"/>
  <c r="AN40" i="2"/>
  <c r="AW40" i="2" s="1"/>
  <c r="AM40" i="2"/>
  <c r="AV40" i="2" s="1"/>
  <c r="AL40" i="2"/>
  <c r="AU40" i="2" s="1"/>
  <c r="AK40" i="2"/>
  <c r="AT40" i="2" s="1"/>
  <c r="AJ40" i="2"/>
  <c r="AS40" i="2" s="1"/>
  <c r="AI40" i="2"/>
  <c r="AR40" i="2" s="1"/>
  <c r="AH40" i="2"/>
  <c r="AQ40" i="2" s="1"/>
  <c r="AG40" i="2"/>
  <c r="AP40" i="2" s="1"/>
  <c r="O40" i="2"/>
  <c r="F40" i="2"/>
  <c r="L40" i="2" s="1"/>
  <c r="P40" i="2" s="1"/>
  <c r="K41" i="2" s="1"/>
  <c r="BG39" i="2"/>
  <c r="BF39" i="2"/>
  <c r="BE39" i="2"/>
  <c r="BD39" i="2"/>
  <c r="BC39" i="2"/>
  <c r="BB39" i="2"/>
  <c r="BA39" i="2"/>
  <c r="AZ39" i="2"/>
  <c r="AY39" i="2"/>
  <c r="AO39" i="2"/>
  <c r="AX39" i="2" s="1"/>
  <c r="AN39" i="2"/>
  <c r="AW39" i="2" s="1"/>
  <c r="AM39" i="2"/>
  <c r="AV39" i="2" s="1"/>
  <c r="AL39" i="2"/>
  <c r="AU39" i="2" s="1"/>
  <c r="AK39" i="2"/>
  <c r="AT39" i="2" s="1"/>
  <c r="AJ39" i="2"/>
  <c r="AS39" i="2" s="1"/>
  <c r="AI39" i="2"/>
  <c r="AR39" i="2" s="1"/>
  <c r="AH39" i="2"/>
  <c r="AQ39" i="2" s="1"/>
  <c r="AG39" i="2"/>
  <c r="AP39" i="2" s="1"/>
  <c r="O39" i="2"/>
  <c r="F39" i="2"/>
  <c r="G39" i="2" s="1"/>
  <c r="M39" i="2" s="1"/>
  <c r="BG38" i="2"/>
  <c r="BF38" i="2"/>
  <c r="BE38" i="2"/>
  <c r="BD38" i="2"/>
  <c r="BC38" i="2"/>
  <c r="BB38" i="2"/>
  <c r="BA38" i="2"/>
  <c r="AZ38" i="2"/>
  <c r="AY38" i="2"/>
  <c r="AO38" i="2"/>
  <c r="AX38" i="2" s="1"/>
  <c r="AN38" i="2"/>
  <c r="AW38" i="2" s="1"/>
  <c r="AM38" i="2"/>
  <c r="AV38" i="2" s="1"/>
  <c r="AL38" i="2"/>
  <c r="AU38" i="2" s="1"/>
  <c r="AK38" i="2"/>
  <c r="AT38" i="2" s="1"/>
  <c r="AJ38" i="2"/>
  <c r="AS38" i="2" s="1"/>
  <c r="AI38" i="2"/>
  <c r="AR38" i="2" s="1"/>
  <c r="AH38" i="2"/>
  <c r="AQ38" i="2" s="1"/>
  <c r="AG38" i="2"/>
  <c r="AP38" i="2" s="1"/>
  <c r="O38" i="2"/>
  <c r="F38" i="2"/>
  <c r="L38" i="2" s="1"/>
  <c r="BG37" i="2"/>
  <c r="BF37" i="2"/>
  <c r="BE37" i="2"/>
  <c r="BD37" i="2"/>
  <c r="BC37" i="2"/>
  <c r="BB37" i="2"/>
  <c r="BA37" i="2"/>
  <c r="AZ37" i="2"/>
  <c r="AY37" i="2"/>
  <c r="AO37" i="2"/>
  <c r="AX37" i="2" s="1"/>
  <c r="AN37" i="2"/>
  <c r="AW37" i="2" s="1"/>
  <c r="AM37" i="2"/>
  <c r="AV37" i="2" s="1"/>
  <c r="AL37" i="2"/>
  <c r="AU37" i="2" s="1"/>
  <c r="AK37" i="2"/>
  <c r="AT37" i="2" s="1"/>
  <c r="AJ37" i="2"/>
  <c r="AS37" i="2" s="1"/>
  <c r="AI37" i="2"/>
  <c r="AR37" i="2" s="1"/>
  <c r="AH37" i="2"/>
  <c r="AQ37" i="2" s="1"/>
  <c r="AG37" i="2"/>
  <c r="AP37" i="2" s="1"/>
  <c r="O37" i="2"/>
  <c r="F37" i="2"/>
  <c r="L37" i="2" s="1"/>
  <c r="BG36" i="2"/>
  <c r="BF36" i="2"/>
  <c r="BE36" i="2"/>
  <c r="BD36" i="2"/>
  <c r="BC36" i="2"/>
  <c r="BB36" i="2"/>
  <c r="BA36" i="2"/>
  <c r="AZ36" i="2"/>
  <c r="AY36" i="2"/>
  <c r="AO36" i="2"/>
  <c r="AX36" i="2" s="1"/>
  <c r="AN36" i="2"/>
  <c r="AW36" i="2" s="1"/>
  <c r="AM36" i="2"/>
  <c r="AV36" i="2" s="1"/>
  <c r="AL36" i="2"/>
  <c r="AU36" i="2" s="1"/>
  <c r="AK36" i="2"/>
  <c r="AT36" i="2" s="1"/>
  <c r="AJ36" i="2"/>
  <c r="AS36" i="2" s="1"/>
  <c r="AI36" i="2"/>
  <c r="AR36" i="2" s="1"/>
  <c r="AH36" i="2"/>
  <c r="AQ36" i="2" s="1"/>
  <c r="AG36" i="2"/>
  <c r="AP36" i="2" s="1"/>
  <c r="O36" i="2"/>
  <c r="F36" i="2"/>
  <c r="N36" i="2" s="1"/>
  <c r="BG35" i="2"/>
  <c r="BF35" i="2"/>
  <c r="BE35" i="2"/>
  <c r="BD35" i="2"/>
  <c r="BC35" i="2"/>
  <c r="BB35" i="2"/>
  <c r="BA35" i="2"/>
  <c r="AZ35" i="2"/>
  <c r="AY35" i="2"/>
  <c r="AO35" i="2"/>
  <c r="AX35" i="2" s="1"/>
  <c r="AN35" i="2"/>
  <c r="AW35" i="2" s="1"/>
  <c r="AM35" i="2"/>
  <c r="AV35" i="2" s="1"/>
  <c r="AL35" i="2"/>
  <c r="AU35" i="2" s="1"/>
  <c r="AK35" i="2"/>
  <c r="AT35" i="2" s="1"/>
  <c r="AJ35" i="2"/>
  <c r="AS35" i="2" s="1"/>
  <c r="AI35" i="2"/>
  <c r="AR35" i="2" s="1"/>
  <c r="AH35" i="2"/>
  <c r="AQ35" i="2" s="1"/>
  <c r="AG35" i="2"/>
  <c r="AP35" i="2" s="1"/>
  <c r="O35" i="2"/>
  <c r="F35" i="2"/>
  <c r="L35" i="2" s="1"/>
  <c r="BG34" i="2"/>
  <c r="BF34" i="2"/>
  <c r="BE34" i="2"/>
  <c r="BD34" i="2"/>
  <c r="BC34" i="2"/>
  <c r="BB34" i="2"/>
  <c r="BA34" i="2"/>
  <c r="AZ34" i="2"/>
  <c r="AY34" i="2"/>
  <c r="AO34" i="2"/>
  <c r="AX34" i="2" s="1"/>
  <c r="AN34" i="2"/>
  <c r="AW34" i="2" s="1"/>
  <c r="AM34" i="2"/>
  <c r="AV34" i="2" s="1"/>
  <c r="AL34" i="2"/>
  <c r="AU34" i="2" s="1"/>
  <c r="AK34" i="2"/>
  <c r="AT34" i="2" s="1"/>
  <c r="AJ34" i="2"/>
  <c r="AS34" i="2" s="1"/>
  <c r="AI34" i="2"/>
  <c r="AR34" i="2" s="1"/>
  <c r="AH34" i="2"/>
  <c r="AQ34" i="2" s="1"/>
  <c r="AG34" i="2"/>
  <c r="AP34" i="2" s="1"/>
  <c r="O34" i="2"/>
  <c r="F34" i="2"/>
  <c r="L34" i="2" s="1"/>
  <c r="BG33" i="2"/>
  <c r="BF33" i="2"/>
  <c r="BE33" i="2"/>
  <c r="BD33" i="2"/>
  <c r="BC33" i="2"/>
  <c r="BB33" i="2"/>
  <c r="BA33" i="2"/>
  <c r="AZ33" i="2"/>
  <c r="AY33" i="2"/>
  <c r="AO33" i="2"/>
  <c r="AX33" i="2" s="1"/>
  <c r="AN33" i="2"/>
  <c r="AW33" i="2" s="1"/>
  <c r="AM33" i="2"/>
  <c r="AV33" i="2" s="1"/>
  <c r="AL33" i="2"/>
  <c r="AU33" i="2" s="1"/>
  <c r="AK33" i="2"/>
  <c r="AT33" i="2" s="1"/>
  <c r="AJ33" i="2"/>
  <c r="AS33" i="2" s="1"/>
  <c r="AI33" i="2"/>
  <c r="AR33" i="2" s="1"/>
  <c r="AH33" i="2"/>
  <c r="AQ33" i="2" s="1"/>
  <c r="AG33" i="2"/>
  <c r="AP33" i="2" s="1"/>
  <c r="O33" i="2"/>
  <c r="F33" i="2"/>
  <c r="L33" i="2" s="1"/>
  <c r="BG32" i="2"/>
  <c r="BF32" i="2"/>
  <c r="BE32" i="2"/>
  <c r="BD32" i="2"/>
  <c r="BC32" i="2"/>
  <c r="BB32" i="2"/>
  <c r="BA32" i="2"/>
  <c r="AZ32" i="2"/>
  <c r="AY32" i="2"/>
  <c r="AO32" i="2"/>
  <c r="AX32" i="2" s="1"/>
  <c r="AN32" i="2"/>
  <c r="AW32" i="2" s="1"/>
  <c r="AM32" i="2"/>
  <c r="AV32" i="2" s="1"/>
  <c r="AL32" i="2"/>
  <c r="AU32" i="2" s="1"/>
  <c r="AK32" i="2"/>
  <c r="AT32" i="2" s="1"/>
  <c r="AJ32" i="2"/>
  <c r="AS32" i="2" s="1"/>
  <c r="AI32" i="2"/>
  <c r="AR32" i="2" s="1"/>
  <c r="AH32" i="2"/>
  <c r="AQ32" i="2" s="1"/>
  <c r="AG32" i="2"/>
  <c r="AP32" i="2" s="1"/>
  <c r="O32" i="2"/>
  <c r="F32" i="2"/>
  <c r="BG31" i="2"/>
  <c r="BF31" i="2"/>
  <c r="BE31" i="2"/>
  <c r="BD31" i="2"/>
  <c r="BC31" i="2"/>
  <c r="BB31" i="2"/>
  <c r="BA31" i="2"/>
  <c r="AZ31" i="2"/>
  <c r="AY31" i="2"/>
  <c r="AO31" i="2"/>
  <c r="AX31" i="2" s="1"/>
  <c r="AN31" i="2"/>
  <c r="AW31" i="2" s="1"/>
  <c r="AM31" i="2"/>
  <c r="AV31" i="2" s="1"/>
  <c r="AL31" i="2"/>
  <c r="AU31" i="2" s="1"/>
  <c r="AK31" i="2"/>
  <c r="AT31" i="2" s="1"/>
  <c r="AJ31" i="2"/>
  <c r="AS31" i="2" s="1"/>
  <c r="AI31" i="2"/>
  <c r="AR31" i="2" s="1"/>
  <c r="AH31" i="2"/>
  <c r="AQ31" i="2" s="1"/>
  <c r="AG31" i="2"/>
  <c r="AP31" i="2" s="1"/>
  <c r="O31" i="2"/>
  <c r="F31" i="2"/>
  <c r="L31" i="2" s="1"/>
  <c r="BG30" i="2"/>
  <c r="BF30" i="2"/>
  <c r="BE30" i="2"/>
  <c r="BD30" i="2"/>
  <c r="BC30" i="2"/>
  <c r="BB30" i="2"/>
  <c r="BA30" i="2"/>
  <c r="AZ30" i="2"/>
  <c r="AY30" i="2"/>
  <c r="AO30" i="2"/>
  <c r="AX30" i="2" s="1"/>
  <c r="AN30" i="2"/>
  <c r="AW30" i="2" s="1"/>
  <c r="AM30" i="2"/>
  <c r="AV30" i="2" s="1"/>
  <c r="AL30" i="2"/>
  <c r="AU30" i="2" s="1"/>
  <c r="AK30" i="2"/>
  <c r="AT30" i="2" s="1"/>
  <c r="AJ30" i="2"/>
  <c r="AS30" i="2" s="1"/>
  <c r="AI30" i="2"/>
  <c r="AR30" i="2" s="1"/>
  <c r="AH30" i="2"/>
  <c r="AQ30" i="2" s="1"/>
  <c r="AG30" i="2"/>
  <c r="AP30" i="2" s="1"/>
  <c r="O30" i="2"/>
  <c r="F30" i="2"/>
  <c r="L30" i="2" s="1"/>
  <c r="BG29" i="2"/>
  <c r="BF29" i="2"/>
  <c r="BE29" i="2"/>
  <c r="BD29" i="2"/>
  <c r="BC29" i="2"/>
  <c r="BB29" i="2"/>
  <c r="BA29" i="2"/>
  <c r="AZ29" i="2"/>
  <c r="AY29" i="2"/>
  <c r="AO29" i="2"/>
  <c r="AX29" i="2" s="1"/>
  <c r="AN29" i="2"/>
  <c r="AW29" i="2" s="1"/>
  <c r="AM29" i="2"/>
  <c r="AV29" i="2" s="1"/>
  <c r="AL29" i="2"/>
  <c r="AU29" i="2" s="1"/>
  <c r="AK29" i="2"/>
  <c r="AT29" i="2" s="1"/>
  <c r="AJ29" i="2"/>
  <c r="AS29" i="2" s="1"/>
  <c r="AI29" i="2"/>
  <c r="AR29" i="2" s="1"/>
  <c r="AH29" i="2"/>
  <c r="AQ29" i="2" s="1"/>
  <c r="AG29" i="2"/>
  <c r="AP29" i="2" s="1"/>
  <c r="O29" i="2"/>
  <c r="F29" i="2"/>
  <c r="BG28" i="2"/>
  <c r="BF28" i="2"/>
  <c r="BE28" i="2"/>
  <c r="BD28" i="2"/>
  <c r="BC28" i="2"/>
  <c r="BB28" i="2"/>
  <c r="BA28" i="2"/>
  <c r="AZ28" i="2"/>
  <c r="AY28" i="2"/>
  <c r="AO28" i="2"/>
  <c r="AX28" i="2" s="1"/>
  <c r="AN28" i="2"/>
  <c r="AW28" i="2" s="1"/>
  <c r="AM28" i="2"/>
  <c r="AV28" i="2" s="1"/>
  <c r="AL28" i="2"/>
  <c r="AU28" i="2" s="1"/>
  <c r="AK28" i="2"/>
  <c r="AT28" i="2" s="1"/>
  <c r="AJ28" i="2"/>
  <c r="AS28" i="2" s="1"/>
  <c r="AI28" i="2"/>
  <c r="AR28" i="2" s="1"/>
  <c r="AH28" i="2"/>
  <c r="AQ28" i="2" s="1"/>
  <c r="AG28" i="2"/>
  <c r="AP28" i="2" s="1"/>
  <c r="O28" i="2"/>
  <c r="F28" i="2"/>
  <c r="L28" i="2" s="1"/>
  <c r="BG27" i="2"/>
  <c r="BF27" i="2"/>
  <c r="BE27" i="2"/>
  <c r="BD27" i="2"/>
  <c r="BC27" i="2"/>
  <c r="BB27" i="2"/>
  <c r="BA27" i="2"/>
  <c r="AZ27" i="2"/>
  <c r="AY27" i="2"/>
  <c r="AO27" i="2"/>
  <c r="AX27" i="2" s="1"/>
  <c r="AN27" i="2"/>
  <c r="AW27" i="2" s="1"/>
  <c r="AM27" i="2"/>
  <c r="AV27" i="2" s="1"/>
  <c r="AL27" i="2"/>
  <c r="AU27" i="2" s="1"/>
  <c r="AK27" i="2"/>
  <c r="AT27" i="2" s="1"/>
  <c r="AJ27" i="2"/>
  <c r="AS27" i="2" s="1"/>
  <c r="AI27" i="2"/>
  <c r="AR27" i="2" s="1"/>
  <c r="AH27" i="2"/>
  <c r="AQ27" i="2" s="1"/>
  <c r="AG27" i="2"/>
  <c r="AP27" i="2" s="1"/>
  <c r="O27" i="2"/>
  <c r="F27" i="2"/>
  <c r="L27" i="2" s="1"/>
  <c r="BG26" i="2"/>
  <c r="BF26" i="2"/>
  <c r="BE26" i="2"/>
  <c r="BD26" i="2"/>
  <c r="BC26" i="2"/>
  <c r="BB26" i="2"/>
  <c r="BA26" i="2"/>
  <c r="AZ26" i="2"/>
  <c r="AY26" i="2"/>
  <c r="AO26" i="2"/>
  <c r="AX26" i="2" s="1"/>
  <c r="AN26" i="2"/>
  <c r="AW26" i="2" s="1"/>
  <c r="AM26" i="2"/>
  <c r="AV26" i="2" s="1"/>
  <c r="AL26" i="2"/>
  <c r="AU26" i="2" s="1"/>
  <c r="AK26" i="2"/>
  <c r="AT26" i="2" s="1"/>
  <c r="AJ26" i="2"/>
  <c r="AS26" i="2" s="1"/>
  <c r="AI26" i="2"/>
  <c r="AR26" i="2" s="1"/>
  <c r="AH26" i="2"/>
  <c r="AQ26" i="2" s="1"/>
  <c r="AG26" i="2"/>
  <c r="AP26" i="2" s="1"/>
  <c r="O26" i="2"/>
  <c r="F26" i="2"/>
  <c r="L26" i="2" s="1"/>
  <c r="BG25" i="2"/>
  <c r="BF25" i="2"/>
  <c r="BE25" i="2"/>
  <c r="BD25" i="2"/>
  <c r="BC25" i="2"/>
  <c r="BB25" i="2"/>
  <c r="BA25" i="2"/>
  <c r="AZ25" i="2"/>
  <c r="AY25" i="2"/>
  <c r="AO25" i="2"/>
  <c r="AX25" i="2" s="1"/>
  <c r="AN25" i="2"/>
  <c r="AW25" i="2" s="1"/>
  <c r="AM25" i="2"/>
  <c r="AV25" i="2" s="1"/>
  <c r="AL25" i="2"/>
  <c r="AU25" i="2" s="1"/>
  <c r="AK25" i="2"/>
  <c r="AT25" i="2" s="1"/>
  <c r="AJ25" i="2"/>
  <c r="AS25" i="2" s="1"/>
  <c r="AI25" i="2"/>
  <c r="AR25" i="2" s="1"/>
  <c r="AH25" i="2"/>
  <c r="AQ25" i="2" s="1"/>
  <c r="AG25" i="2"/>
  <c r="AP25" i="2" s="1"/>
  <c r="O25" i="2"/>
  <c r="F25" i="2"/>
  <c r="G25" i="2" s="1"/>
  <c r="M25" i="2" s="1"/>
  <c r="BG24" i="2"/>
  <c r="BF24" i="2"/>
  <c r="BE24" i="2"/>
  <c r="BD24" i="2"/>
  <c r="BC24" i="2"/>
  <c r="BB24" i="2"/>
  <c r="BA24" i="2"/>
  <c r="AZ24" i="2"/>
  <c r="AY24" i="2"/>
  <c r="AO24" i="2"/>
  <c r="AX24" i="2" s="1"/>
  <c r="AN24" i="2"/>
  <c r="AW24" i="2" s="1"/>
  <c r="AM24" i="2"/>
  <c r="AV24" i="2" s="1"/>
  <c r="AL24" i="2"/>
  <c r="AU24" i="2" s="1"/>
  <c r="AK24" i="2"/>
  <c r="AT24" i="2" s="1"/>
  <c r="AJ24" i="2"/>
  <c r="AS24" i="2" s="1"/>
  <c r="AI24" i="2"/>
  <c r="AR24" i="2" s="1"/>
  <c r="AH24" i="2"/>
  <c r="AQ24" i="2" s="1"/>
  <c r="AG24" i="2"/>
  <c r="AP24" i="2" s="1"/>
  <c r="O24" i="2"/>
  <c r="F24" i="2"/>
  <c r="L24" i="2" s="1"/>
  <c r="P24" i="2" s="1"/>
  <c r="K25" i="2" s="1"/>
  <c r="BG23" i="2"/>
  <c r="BF23" i="2"/>
  <c r="BE23" i="2"/>
  <c r="BD23" i="2"/>
  <c r="BC23" i="2"/>
  <c r="BB23" i="2"/>
  <c r="BA23" i="2"/>
  <c r="AZ23" i="2"/>
  <c r="AY23" i="2"/>
  <c r="AO23" i="2"/>
  <c r="AX23" i="2" s="1"/>
  <c r="AN23" i="2"/>
  <c r="AW23" i="2" s="1"/>
  <c r="AM23" i="2"/>
  <c r="AV23" i="2" s="1"/>
  <c r="AL23" i="2"/>
  <c r="AU23" i="2" s="1"/>
  <c r="AK23" i="2"/>
  <c r="AT23" i="2" s="1"/>
  <c r="AJ23" i="2"/>
  <c r="AS23" i="2" s="1"/>
  <c r="AI23" i="2"/>
  <c r="AR23" i="2" s="1"/>
  <c r="AH23" i="2"/>
  <c r="AQ23" i="2" s="1"/>
  <c r="AG23" i="2"/>
  <c r="AP23" i="2" s="1"/>
  <c r="O23" i="2"/>
  <c r="F23" i="2"/>
  <c r="L23" i="2" s="1"/>
  <c r="BG22" i="2"/>
  <c r="BF22" i="2"/>
  <c r="BE22" i="2"/>
  <c r="BD22" i="2"/>
  <c r="BC22" i="2"/>
  <c r="BB22" i="2"/>
  <c r="BA22" i="2"/>
  <c r="AZ22" i="2"/>
  <c r="AY22" i="2"/>
  <c r="AO22" i="2"/>
  <c r="AX22" i="2" s="1"/>
  <c r="AN22" i="2"/>
  <c r="AW22" i="2" s="1"/>
  <c r="AM22" i="2"/>
  <c r="AV22" i="2" s="1"/>
  <c r="AL22" i="2"/>
  <c r="AU22" i="2" s="1"/>
  <c r="AK22" i="2"/>
  <c r="AT22" i="2" s="1"/>
  <c r="AJ22" i="2"/>
  <c r="AS22" i="2" s="1"/>
  <c r="AI22" i="2"/>
  <c r="AR22" i="2" s="1"/>
  <c r="AH22" i="2"/>
  <c r="AQ22" i="2" s="1"/>
  <c r="AG22" i="2"/>
  <c r="AP22" i="2" s="1"/>
  <c r="O22" i="2"/>
  <c r="F22" i="2"/>
  <c r="N22" i="2" s="1"/>
  <c r="BG21" i="2"/>
  <c r="BF21" i="2"/>
  <c r="BE21" i="2"/>
  <c r="BD21" i="2"/>
  <c r="BC21" i="2"/>
  <c r="BB21" i="2"/>
  <c r="BA21" i="2"/>
  <c r="AZ21" i="2"/>
  <c r="AY21" i="2"/>
  <c r="AO21" i="2"/>
  <c r="AX21" i="2" s="1"/>
  <c r="AN21" i="2"/>
  <c r="AW21" i="2" s="1"/>
  <c r="AM21" i="2"/>
  <c r="AV21" i="2" s="1"/>
  <c r="AL21" i="2"/>
  <c r="AU21" i="2" s="1"/>
  <c r="AK21" i="2"/>
  <c r="AT21" i="2" s="1"/>
  <c r="AJ21" i="2"/>
  <c r="AS21" i="2" s="1"/>
  <c r="AI21" i="2"/>
  <c r="AR21" i="2" s="1"/>
  <c r="AH21" i="2"/>
  <c r="AQ21" i="2" s="1"/>
  <c r="AG21" i="2"/>
  <c r="AP21" i="2" s="1"/>
  <c r="O21" i="2"/>
  <c r="F21" i="2"/>
  <c r="L21" i="2" s="1"/>
  <c r="BG20" i="2"/>
  <c r="BF20" i="2"/>
  <c r="BE20" i="2"/>
  <c r="BD20" i="2"/>
  <c r="BC20" i="2"/>
  <c r="BB20" i="2"/>
  <c r="BA20" i="2"/>
  <c r="AZ20" i="2"/>
  <c r="AY20" i="2"/>
  <c r="AO20" i="2"/>
  <c r="AX20" i="2" s="1"/>
  <c r="AN20" i="2"/>
  <c r="AW20" i="2" s="1"/>
  <c r="AM20" i="2"/>
  <c r="AV20" i="2" s="1"/>
  <c r="AL20" i="2"/>
  <c r="AU20" i="2" s="1"/>
  <c r="AK20" i="2"/>
  <c r="AT20" i="2" s="1"/>
  <c r="AJ20" i="2"/>
  <c r="AS20" i="2" s="1"/>
  <c r="AI20" i="2"/>
  <c r="AR20" i="2" s="1"/>
  <c r="AH20" i="2"/>
  <c r="AQ20" i="2" s="1"/>
  <c r="AG20" i="2"/>
  <c r="AP20" i="2" s="1"/>
  <c r="O20" i="2"/>
  <c r="F20" i="2"/>
  <c r="N20" i="2" s="1"/>
  <c r="BG19" i="2"/>
  <c r="BF19" i="2"/>
  <c r="BE19" i="2"/>
  <c r="BD19" i="2"/>
  <c r="BC19" i="2"/>
  <c r="BB19" i="2"/>
  <c r="BA19" i="2"/>
  <c r="AZ19" i="2"/>
  <c r="AY19" i="2"/>
  <c r="AO19" i="2"/>
  <c r="AX19" i="2" s="1"/>
  <c r="AN19" i="2"/>
  <c r="AW19" i="2" s="1"/>
  <c r="AM19" i="2"/>
  <c r="AV19" i="2" s="1"/>
  <c r="AL19" i="2"/>
  <c r="AU19" i="2" s="1"/>
  <c r="AK19" i="2"/>
  <c r="AT19" i="2" s="1"/>
  <c r="AJ19" i="2"/>
  <c r="AS19" i="2" s="1"/>
  <c r="AI19" i="2"/>
  <c r="AR19" i="2" s="1"/>
  <c r="AH19" i="2"/>
  <c r="AQ19" i="2" s="1"/>
  <c r="AG19" i="2"/>
  <c r="AP19" i="2" s="1"/>
  <c r="O19" i="2"/>
  <c r="F19" i="2"/>
  <c r="BG18" i="2"/>
  <c r="BF18" i="2"/>
  <c r="BE18" i="2"/>
  <c r="BD18" i="2"/>
  <c r="BC18" i="2"/>
  <c r="BB18" i="2"/>
  <c r="BA18" i="2"/>
  <c r="AZ18" i="2"/>
  <c r="AY18" i="2"/>
  <c r="AO18" i="2"/>
  <c r="AX18" i="2" s="1"/>
  <c r="AN18" i="2"/>
  <c r="AW18" i="2" s="1"/>
  <c r="AM18" i="2"/>
  <c r="AV18" i="2" s="1"/>
  <c r="AL18" i="2"/>
  <c r="AU18" i="2" s="1"/>
  <c r="AK18" i="2"/>
  <c r="AT18" i="2" s="1"/>
  <c r="AJ18" i="2"/>
  <c r="AS18" i="2" s="1"/>
  <c r="AI18" i="2"/>
  <c r="AR18" i="2" s="1"/>
  <c r="AH18" i="2"/>
  <c r="AQ18" i="2" s="1"/>
  <c r="AG18" i="2"/>
  <c r="AP18" i="2" s="1"/>
  <c r="O18" i="2"/>
  <c r="F18" i="2"/>
  <c r="L18" i="2" s="1"/>
  <c r="BG17" i="2"/>
  <c r="BF17" i="2"/>
  <c r="BE17" i="2"/>
  <c r="BD17" i="2"/>
  <c r="BC17" i="2"/>
  <c r="BB17" i="2"/>
  <c r="BA17" i="2"/>
  <c r="AZ17" i="2"/>
  <c r="AY17" i="2"/>
  <c r="AO17" i="2"/>
  <c r="AX17" i="2" s="1"/>
  <c r="AN17" i="2"/>
  <c r="AW17" i="2" s="1"/>
  <c r="AM17" i="2"/>
  <c r="AV17" i="2" s="1"/>
  <c r="AL17" i="2"/>
  <c r="AU17" i="2" s="1"/>
  <c r="AK17" i="2"/>
  <c r="AT17" i="2" s="1"/>
  <c r="AJ17" i="2"/>
  <c r="AS17" i="2" s="1"/>
  <c r="AI17" i="2"/>
  <c r="AR17" i="2" s="1"/>
  <c r="AH17" i="2"/>
  <c r="AQ17" i="2" s="1"/>
  <c r="AG17" i="2"/>
  <c r="AP17" i="2" s="1"/>
  <c r="O17" i="2"/>
  <c r="F17" i="2"/>
  <c r="L17" i="2" s="1"/>
  <c r="BG16" i="2"/>
  <c r="BF16" i="2"/>
  <c r="BE16" i="2"/>
  <c r="BD16" i="2"/>
  <c r="BC16" i="2"/>
  <c r="BB16" i="2"/>
  <c r="BA16" i="2"/>
  <c r="AZ16" i="2"/>
  <c r="AY16" i="2"/>
  <c r="AO16" i="2"/>
  <c r="AX16" i="2" s="1"/>
  <c r="AN16" i="2"/>
  <c r="AW16" i="2" s="1"/>
  <c r="AM16" i="2"/>
  <c r="AV16" i="2" s="1"/>
  <c r="AL16" i="2"/>
  <c r="AU16" i="2" s="1"/>
  <c r="AK16" i="2"/>
  <c r="AT16" i="2" s="1"/>
  <c r="AJ16" i="2"/>
  <c r="AS16" i="2" s="1"/>
  <c r="AI16" i="2"/>
  <c r="AR16" i="2" s="1"/>
  <c r="AH16" i="2"/>
  <c r="AQ16" i="2" s="1"/>
  <c r="AG16" i="2"/>
  <c r="AP16" i="2" s="1"/>
  <c r="O16" i="2"/>
  <c r="F16" i="2"/>
  <c r="BG15" i="2"/>
  <c r="BF15" i="2"/>
  <c r="BE15" i="2"/>
  <c r="BD15" i="2"/>
  <c r="BC15" i="2"/>
  <c r="BB15" i="2"/>
  <c r="BA15" i="2"/>
  <c r="AZ15" i="2"/>
  <c r="AY15" i="2"/>
  <c r="AO15" i="2"/>
  <c r="AX15" i="2" s="1"/>
  <c r="AN15" i="2"/>
  <c r="AW15" i="2" s="1"/>
  <c r="AM15" i="2"/>
  <c r="AV15" i="2" s="1"/>
  <c r="AL15" i="2"/>
  <c r="AU15" i="2" s="1"/>
  <c r="AK15" i="2"/>
  <c r="AT15" i="2" s="1"/>
  <c r="AJ15" i="2"/>
  <c r="AS15" i="2" s="1"/>
  <c r="AI15" i="2"/>
  <c r="AR15" i="2" s="1"/>
  <c r="AH15" i="2"/>
  <c r="AQ15" i="2" s="1"/>
  <c r="AG15" i="2"/>
  <c r="AP15" i="2" s="1"/>
  <c r="O15" i="2"/>
  <c r="F15" i="2"/>
  <c r="N15" i="2" s="1"/>
  <c r="BG14" i="2"/>
  <c r="BF14" i="2"/>
  <c r="BE14" i="2"/>
  <c r="BD14" i="2"/>
  <c r="BC14" i="2"/>
  <c r="BB14" i="2"/>
  <c r="BA14" i="2"/>
  <c r="AZ14" i="2"/>
  <c r="AY14" i="2"/>
  <c r="AO14" i="2"/>
  <c r="AX14" i="2" s="1"/>
  <c r="AN14" i="2"/>
  <c r="AW14" i="2" s="1"/>
  <c r="AM14" i="2"/>
  <c r="AV14" i="2" s="1"/>
  <c r="AL14" i="2"/>
  <c r="AU14" i="2" s="1"/>
  <c r="AK14" i="2"/>
  <c r="AT14" i="2" s="1"/>
  <c r="AJ14" i="2"/>
  <c r="AS14" i="2" s="1"/>
  <c r="AI14" i="2"/>
  <c r="AR14" i="2" s="1"/>
  <c r="AH14" i="2"/>
  <c r="AQ14" i="2" s="1"/>
  <c r="AG14" i="2"/>
  <c r="AP14" i="2" s="1"/>
  <c r="O14" i="2"/>
  <c r="F14" i="2"/>
  <c r="N14" i="2" s="1"/>
  <c r="BG13" i="2"/>
  <c r="BF13" i="2"/>
  <c r="BE13" i="2"/>
  <c r="BD13" i="2"/>
  <c r="BC13" i="2"/>
  <c r="BB13" i="2"/>
  <c r="BA13" i="2"/>
  <c r="AZ13" i="2"/>
  <c r="AY13" i="2"/>
  <c r="AO13" i="2"/>
  <c r="AX13" i="2" s="1"/>
  <c r="AN13" i="2"/>
  <c r="AW13" i="2" s="1"/>
  <c r="AM13" i="2"/>
  <c r="AV13" i="2" s="1"/>
  <c r="AL13" i="2"/>
  <c r="AU13" i="2" s="1"/>
  <c r="AK13" i="2"/>
  <c r="AT13" i="2" s="1"/>
  <c r="AJ13" i="2"/>
  <c r="AS13" i="2" s="1"/>
  <c r="AI13" i="2"/>
  <c r="AR13" i="2" s="1"/>
  <c r="AH13" i="2"/>
  <c r="AQ13" i="2" s="1"/>
  <c r="AG13" i="2"/>
  <c r="AP13" i="2" s="1"/>
  <c r="O13" i="2"/>
  <c r="F13" i="2"/>
  <c r="BG12" i="2"/>
  <c r="BF12" i="2"/>
  <c r="BE12" i="2"/>
  <c r="BD12" i="2"/>
  <c r="BC12" i="2"/>
  <c r="BB12" i="2"/>
  <c r="BA12" i="2"/>
  <c r="AZ12" i="2"/>
  <c r="AY12" i="2"/>
  <c r="AO12" i="2"/>
  <c r="AX12" i="2" s="1"/>
  <c r="AN12" i="2"/>
  <c r="AW12" i="2" s="1"/>
  <c r="AM12" i="2"/>
  <c r="AV12" i="2" s="1"/>
  <c r="AL12" i="2"/>
  <c r="AU12" i="2" s="1"/>
  <c r="AK12" i="2"/>
  <c r="AT12" i="2" s="1"/>
  <c r="AJ12" i="2"/>
  <c r="AS12" i="2" s="1"/>
  <c r="AI12" i="2"/>
  <c r="AR12" i="2" s="1"/>
  <c r="AH12" i="2"/>
  <c r="AQ12" i="2" s="1"/>
  <c r="AG12" i="2"/>
  <c r="AP12" i="2" s="1"/>
  <c r="O12" i="2"/>
  <c r="F12" i="2"/>
  <c r="BG11" i="2"/>
  <c r="BF11" i="2"/>
  <c r="BE11" i="2"/>
  <c r="BD11" i="2"/>
  <c r="BC11" i="2"/>
  <c r="BB11" i="2"/>
  <c r="BA11" i="2"/>
  <c r="AZ11" i="2"/>
  <c r="AY11" i="2"/>
  <c r="AO11" i="2"/>
  <c r="AX11" i="2" s="1"/>
  <c r="AN11" i="2"/>
  <c r="AW11" i="2" s="1"/>
  <c r="AM11" i="2"/>
  <c r="AV11" i="2" s="1"/>
  <c r="AL11" i="2"/>
  <c r="AU11" i="2" s="1"/>
  <c r="AK11" i="2"/>
  <c r="AT11" i="2" s="1"/>
  <c r="AJ11" i="2"/>
  <c r="AS11" i="2" s="1"/>
  <c r="AI11" i="2"/>
  <c r="AR11" i="2" s="1"/>
  <c r="AH11" i="2"/>
  <c r="AQ11" i="2" s="1"/>
  <c r="AG11" i="2"/>
  <c r="AP11" i="2" s="1"/>
  <c r="O11" i="2"/>
  <c r="F11" i="2"/>
  <c r="L11" i="2" s="1"/>
  <c r="BG10" i="2"/>
  <c r="BF10" i="2"/>
  <c r="BE10" i="2"/>
  <c r="BD10" i="2"/>
  <c r="BC10" i="2"/>
  <c r="BB10" i="2"/>
  <c r="BA10" i="2"/>
  <c r="AZ10" i="2"/>
  <c r="AY10" i="2"/>
  <c r="AO10" i="2"/>
  <c r="AX10" i="2" s="1"/>
  <c r="AN10" i="2"/>
  <c r="AW10" i="2" s="1"/>
  <c r="AM10" i="2"/>
  <c r="AV10" i="2" s="1"/>
  <c r="AL10" i="2"/>
  <c r="AU10" i="2" s="1"/>
  <c r="AK10" i="2"/>
  <c r="AT10" i="2" s="1"/>
  <c r="AJ10" i="2"/>
  <c r="AS10" i="2" s="1"/>
  <c r="AI10" i="2"/>
  <c r="AR10" i="2" s="1"/>
  <c r="AH10" i="2"/>
  <c r="AQ10" i="2" s="1"/>
  <c r="AG10" i="2"/>
  <c r="AP10" i="2" s="1"/>
  <c r="O10" i="2"/>
  <c r="F10" i="2"/>
  <c r="N10" i="2" s="1"/>
  <c r="BG9" i="2"/>
  <c r="BF9" i="2"/>
  <c r="BE9" i="2"/>
  <c r="BD9" i="2"/>
  <c r="BC9" i="2"/>
  <c r="BB9" i="2"/>
  <c r="BA9" i="2"/>
  <c r="AZ9" i="2"/>
  <c r="AY9" i="2"/>
  <c r="AO9" i="2"/>
  <c r="AX9" i="2" s="1"/>
  <c r="AN9" i="2"/>
  <c r="AW9" i="2" s="1"/>
  <c r="AM9" i="2"/>
  <c r="AV9" i="2" s="1"/>
  <c r="AL9" i="2"/>
  <c r="AU9" i="2" s="1"/>
  <c r="AK9" i="2"/>
  <c r="AT9" i="2" s="1"/>
  <c r="AJ9" i="2"/>
  <c r="AS9" i="2" s="1"/>
  <c r="AI9" i="2"/>
  <c r="AR9" i="2" s="1"/>
  <c r="AH9" i="2"/>
  <c r="AQ9" i="2" s="1"/>
  <c r="AG9" i="2"/>
  <c r="AP9" i="2" s="1"/>
  <c r="O9" i="2"/>
  <c r="F9" i="2"/>
  <c r="L9" i="2" s="1"/>
  <c r="BG8" i="2"/>
  <c r="BF8" i="2"/>
  <c r="BE8" i="2"/>
  <c r="BD8" i="2"/>
  <c r="BC8" i="2"/>
  <c r="BB8" i="2"/>
  <c r="BA8" i="2"/>
  <c r="AZ8" i="2"/>
  <c r="AY8" i="2"/>
  <c r="AO8" i="2"/>
  <c r="AX8" i="2" s="1"/>
  <c r="AN8" i="2"/>
  <c r="AW8" i="2" s="1"/>
  <c r="AM8" i="2"/>
  <c r="AV8" i="2" s="1"/>
  <c r="AL8" i="2"/>
  <c r="AU8" i="2" s="1"/>
  <c r="AK8" i="2"/>
  <c r="AT8" i="2" s="1"/>
  <c r="AJ8" i="2"/>
  <c r="AS8" i="2" s="1"/>
  <c r="AI8" i="2"/>
  <c r="AR8" i="2" s="1"/>
  <c r="AH8" i="2"/>
  <c r="AQ8" i="2" s="1"/>
  <c r="AG8" i="2"/>
  <c r="AP8" i="2" s="1"/>
  <c r="O8" i="2"/>
  <c r="F8" i="2"/>
  <c r="G8" i="2" s="1"/>
  <c r="M8" i="2" s="1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BG160" i="1"/>
  <c r="BF160" i="1"/>
  <c r="BE160" i="1"/>
  <c r="BD160" i="1"/>
  <c r="BC160" i="1"/>
  <c r="BB160" i="1"/>
  <c r="BA160" i="1"/>
  <c r="AZ160" i="1"/>
  <c r="AY160" i="1"/>
  <c r="AO160" i="1"/>
  <c r="AX160" i="1" s="1"/>
  <c r="AN160" i="1"/>
  <c r="AW160" i="1" s="1"/>
  <c r="AM160" i="1"/>
  <c r="AV160" i="1" s="1"/>
  <c r="AL160" i="1"/>
  <c r="AU160" i="1" s="1"/>
  <c r="AK160" i="1"/>
  <c r="AT160" i="1" s="1"/>
  <c r="AJ160" i="1"/>
  <c r="AS160" i="1" s="1"/>
  <c r="AI160" i="1"/>
  <c r="AR160" i="1" s="1"/>
  <c r="AH160" i="1"/>
  <c r="AQ160" i="1" s="1"/>
  <c r="AG160" i="1"/>
  <c r="AP160" i="1" s="1"/>
  <c r="BG159" i="1"/>
  <c r="BF159" i="1"/>
  <c r="BE159" i="1"/>
  <c r="BD159" i="1"/>
  <c r="BC159" i="1"/>
  <c r="BB159" i="1"/>
  <c r="BA159" i="1"/>
  <c r="AZ159" i="1"/>
  <c r="AY159" i="1"/>
  <c r="AO159" i="1"/>
  <c r="AX159" i="1" s="1"/>
  <c r="AN159" i="1"/>
  <c r="AW159" i="1" s="1"/>
  <c r="AM159" i="1"/>
  <c r="AV159" i="1" s="1"/>
  <c r="AL159" i="1"/>
  <c r="AU159" i="1" s="1"/>
  <c r="AK159" i="1"/>
  <c r="AT159" i="1" s="1"/>
  <c r="AJ159" i="1"/>
  <c r="AS159" i="1" s="1"/>
  <c r="AI159" i="1"/>
  <c r="AR159" i="1" s="1"/>
  <c r="AH159" i="1"/>
  <c r="AQ159" i="1" s="1"/>
  <c r="AG159" i="1"/>
  <c r="AP159" i="1" s="1"/>
  <c r="O159" i="1"/>
  <c r="F159" i="1"/>
  <c r="BG158" i="1"/>
  <c r="BF158" i="1"/>
  <c r="BE158" i="1"/>
  <c r="BD158" i="1"/>
  <c r="BC158" i="1"/>
  <c r="BB158" i="1"/>
  <c r="BA158" i="1"/>
  <c r="AZ158" i="1"/>
  <c r="AY158" i="1"/>
  <c r="AO158" i="1"/>
  <c r="AX158" i="1" s="1"/>
  <c r="AN158" i="1"/>
  <c r="AW158" i="1" s="1"/>
  <c r="AM158" i="1"/>
  <c r="AV158" i="1" s="1"/>
  <c r="AL158" i="1"/>
  <c r="AU158" i="1" s="1"/>
  <c r="AK158" i="1"/>
  <c r="AT158" i="1" s="1"/>
  <c r="AJ158" i="1"/>
  <c r="AS158" i="1" s="1"/>
  <c r="AI158" i="1"/>
  <c r="AR158" i="1" s="1"/>
  <c r="AH158" i="1"/>
  <c r="AQ158" i="1" s="1"/>
  <c r="AG158" i="1"/>
  <c r="AP158" i="1" s="1"/>
  <c r="O158" i="1"/>
  <c r="F158" i="1"/>
  <c r="L158" i="1" s="1"/>
  <c r="BG157" i="1"/>
  <c r="BF157" i="1"/>
  <c r="BE157" i="1"/>
  <c r="BD157" i="1"/>
  <c r="BC157" i="1"/>
  <c r="BB157" i="1"/>
  <c r="BA157" i="1"/>
  <c r="AZ157" i="1"/>
  <c r="AY157" i="1"/>
  <c r="AO157" i="1"/>
  <c r="AX157" i="1" s="1"/>
  <c r="AN157" i="1"/>
  <c r="AW157" i="1" s="1"/>
  <c r="AM157" i="1"/>
  <c r="AV157" i="1" s="1"/>
  <c r="AL157" i="1"/>
  <c r="AU157" i="1" s="1"/>
  <c r="AK157" i="1"/>
  <c r="AT157" i="1" s="1"/>
  <c r="AJ157" i="1"/>
  <c r="AS157" i="1" s="1"/>
  <c r="AI157" i="1"/>
  <c r="AR157" i="1" s="1"/>
  <c r="AH157" i="1"/>
  <c r="AQ157" i="1" s="1"/>
  <c r="AG157" i="1"/>
  <c r="AP157" i="1" s="1"/>
  <c r="O157" i="1"/>
  <c r="F157" i="1"/>
  <c r="BG156" i="1"/>
  <c r="BF156" i="1"/>
  <c r="BE156" i="1"/>
  <c r="BD156" i="1"/>
  <c r="BC156" i="1"/>
  <c r="BB156" i="1"/>
  <c r="BA156" i="1"/>
  <c r="AZ156" i="1"/>
  <c r="AY156" i="1"/>
  <c r="AO156" i="1"/>
  <c r="AX156" i="1" s="1"/>
  <c r="AN156" i="1"/>
  <c r="AW156" i="1" s="1"/>
  <c r="AM156" i="1"/>
  <c r="AV156" i="1" s="1"/>
  <c r="AL156" i="1"/>
  <c r="AU156" i="1" s="1"/>
  <c r="AK156" i="1"/>
  <c r="AT156" i="1" s="1"/>
  <c r="AJ156" i="1"/>
  <c r="AS156" i="1" s="1"/>
  <c r="AI156" i="1"/>
  <c r="AR156" i="1" s="1"/>
  <c r="AH156" i="1"/>
  <c r="AQ156" i="1" s="1"/>
  <c r="AG156" i="1"/>
  <c r="AP156" i="1" s="1"/>
  <c r="O156" i="1"/>
  <c r="F156" i="1"/>
  <c r="L156" i="1" s="1"/>
  <c r="BG155" i="1"/>
  <c r="BF155" i="1"/>
  <c r="BE155" i="1"/>
  <c r="BD155" i="1"/>
  <c r="BC155" i="1"/>
  <c r="BB155" i="1"/>
  <c r="BA155" i="1"/>
  <c r="AZ155" i="1"/>
  <c r="AY155" i="1"/>
  <c r="AO155" i="1"/>
  <c r="AX155" i="1" s="1"/>
  <c r="AN155" i="1"/>
  <c r="AW155" i="1" s="1"/>
  <c r="AM155" i="1"/>
  <c r="AV155" i="1" s="1"/>
  <c r="AL155" i="1"/>
  <c r="AU155" i="1" s="1"/>
  <c r="AK155" i="1"/>
  <c r="AT155" i="1" s="1"/>
  <c r="AJ155" i="1"/>
  <c r="AS155" i="1" s="1"/>
  <c r="AI155" i="1"/>
  <c r="AR155" i="1" s="1"/>
  <c r="AH155" i="1"/>
  <c r="AQ155" i="1" s="1"/>
  <c r="AG155" i="1"/>
  <c r="AP155" i="1" s="1"/>
  <c r="O155" i="1"/>
  <c r="F155" i="1"/>
  <c r="BG154" i="1"/>
  <c r="BF154" i="1"/>
  <c r="BE154" i="1"/>
  <c r="BD154" i="1"/>
  <c r="BC154" i="1"/>
  <c r="BB154" i="1"/>
  <c r="BA154" i="1"/>
  <c r="AZ154" i="1"/>
  <c r="AY154" i="1"/>
  <c r="AO154" i="1"/>
  <c r="AX154" i="1" s="1"/>
  <c r="AN154" i="1"/>
  <c r="AW154" i="1" s="1"/>
  <c r="AM154" i="1"/>
  <c r="AV154" i="1" s="1"/>
  <c r="AL154" i="1"/>
  <c r="AU154" i="1" s="1"/>
  <c r="AK154" i="1"/>
  <c r="AT154" i="1" s="1"/>
  <c r="AJ154" i="1"/>
  <c r="AS154" i="1" s="1"/>
  <c r="AI154" i="1"/>
  <c r="AR154" i="1" s="1"/>
  <c r="AH154" i="1"/>
  <c r="AQ154" i="1" s="1"/>
  <c r="AG154" i="1"/>
  <c r="AP154" i="1" s="1"/>
  <c r="O154" i="1"/>
  <c r="F154" i="1"/>
  <c r="BG153" i="1"/>
  <c r="BF153" i="1"/>
  <c r="BE153" i="1"/>
  <c r="BD153" i="1"/>
  <c r="BC153" i="1"/>
  <c r="BB153" i="1"/>
  <c r="BA153" i="1"/>
  <c r="AZ153" i="1"/>
  <c r="AY153" i="1"/>
  <c r="AO153" i="1"/>
  <c r="AX153" i="1" s="1"/>
  <c r="AN153" i="1"/>
  <c r="AW153" i="1" s="1"/>
  <c r="AM153" i="1"/>
  <c r="AV153" i="1" s="1"/>
  <c r="AL153" i="1"/>
  <c r="AU153" i="1" s="1"/>
  <c r="AK153" i="1"/>
  <c r="AT153" i="1" s="1"/>
  <c r="AJ153" i="1"/>
  <c r="AS153" i="1" s="1"/>
  <c r="AI153" i="1"/>
  <c r="AR153" i="1" s="1"/>
  <c r="AH153" i="1"/>
  <c r="AQ153" i="1" s="1"/>
  <c r="AG153" i="1"/>
  <c r="AP153" i="1" s="1"/>
  <c r="O153" i="1"/>
  <c r="F153" i="1"/>
  <c r="G153" i="1" s="1"/>
  <c r="M153" i="1" s="1"/>
  <c r="BG152" i="1"/>
  <c r="BF152" i="1"/>
  <c r="BE152" i="1"/>
  <c r="BD152" i="1"/>
  <c r="BC152" i="1"/>
  <c r="BB152" i="1"/>
  <c r="BA152" i="1"/>
  <c r="AZ152" i="1"/>
  <c r="AY152" i="1"/>
  <c r="AO152" i="1"/>
  <c r="AX152" i="1" s="1"/>
  <c r="AN152" i="1"/>
  <c r="AW152" i="1" s="1"/>
  <c r="AM152" i="1"/>
  <c r="AV152" i="1" s="1"/>
  <c r="AL152" i="1"/>
  <c r="AU152" i="1" s="1"/>
  <c r="AK152" i="1"/>
  <c r="AT152" i="1" s="1"/>
  <c r="AJ152" i="1"/>
  <c r="AS152" i="1" s="1"/>
  <c r="AI152" i="1"/>
  <c r="AR152" i="1" s="1"/>
  <c r="AH152" i="1"/>
  <c r="AQ152" i="1" s="1"/>
  <c r="AG152" i="1"/>
  <c r="AP152" i="1" s="1"/>
  <c r="O152" i="1"/>
  <c r="F152" i="1"/>
  <c r="N152" i="1" s="1"/>
  <c r="BG151" i="1"/>
  <c r="BF151" i="1"/>
  <c r="BE151" i="1"/>
  <c r="BD151" i="1"/>
  <c r="BC151" i="1"/>
  <c r="BB151" i="1"/>
  <c r="BA151" i="1"/>
  <c r="AZ151" i="1"/>
  <c r="AY151" i="1"/>
  <c r="AO151" i="1"/>
  <c r="AX151" i="1" s="1"/>
  <c r="AN151" i="1"/>
  <c r="AW151" i="1" s="1"/>
  <c r="AM151" i="1"/>
  <c r="AV151" i="1" s="1"/>
  <c r="AL151" i="1"/>
  <c r="AU151" i="1" s="1"/>
  <c r="AK151" i="1"/>
  <c r="AT151" i="1" s="1"/>
  <c r="AJ151" i="1"/>
  <c r="AS151" i="1" s="1"/>
  <c r="AI151" i="1"/>
  <c r="AR151" i="1" s="1"/>
  <c r="AH151" i="1"/>
  <c r="AQ151" i="1" s="1"/>
  <c r="AG151" i="1"/>
  <c r="AP151" i="1" s="1"/>
  <c r="O151" i="1"/>
  <c r="F151" i="1"/>
  <c r="BG150" i="1"/>
  <c r="BF150" i="1"/>
  <c r="BE150" i="1"/>
  <c r="BD150" i="1"/>
  <c r="BC150" i="1"/>
  <c r="BB150" i="1"/>
  <c r="BA150" i="1"/>
  <c r="AZ150" i="1"/>
  <c r="AY150" i="1"/>
  <c r="AO150" i="1"/>
  <c r="AX150" i="1" s="1"/>
  <c r="AN150" i="1"/>
  <c r="AW150" i="1" s="1"/>
  <c r="AM150" i="1"/>
  <c r="AV150" i="1" s="1"/>
  <c r="AL150" i="1"/>
  <c r="AU150" i="1" s="1"/>
  <c r="AK150" i="1"/>
  <c r="AT150" i="1" s="1"/>
  <c r="AJ150" i="1"/>
  <c r="AS150" i="1" s="1"/>
  <c r="AI150" i="1"/>
  <c r="AR150" i="1" s="1"/>
  <c r="AH150" i="1"/>
  <c r="AQ150" i="1" s="1"/>
  <c r="AG150" i="1"/>
  <c r="AP150" i="1" s="1"/>
  <c r="O150" i="1"/>
  <c r="F150" i="1"/>
  <c r="N150" i="1" s="1"/>
  <c r="BG149" i="1"/>
  <c r="BF149" i="1"/>
  <c r="BE149" i="1"/>
  <c r="BD149" i="1"/>
  <c r="BC149" i="1"/>
  <c r="BB149" i="1"/>
  <c r="BA149" i="1"/>
  <c r="AZ149" i="1"/>
  <c r="AY149" i="1"/>
  <c r="AO149" i="1"/>
  <c r="AX149" i="1" s="1"/>
  <c r="AN149" i="1"/>
  <c r="AW149" i="1" s="1"/>
  <c r="AM149" i="1"/>
  <c r="AV149" i="1" s="1"/>
  <c r="AL149" i="1"/>
  <c r="AU149" i="1" s="1"/>
  <c r="AK149" i="1"/>
  <c r="AT149" i="1" s="1"/>
  <c r="AJ149" i="1"/>
  <c r="AS149" i="1" s="1"/>
  <c r="AI149" i="1"/>
  <c r="AR149" i="1" s="1"/>
  <c r="AH149" i="1"/>
  <c r="AQ149" i="1" s="1"/>
  <c r="AG149" i="1"/>
  <c r="AP149" i="1" s="1"/>
  <c r="O149" i="1"/>
  <c r="F149" i="1"/>
  <c r="L149" i="1" s="1"/>
  <c r="BG148" i="1"/>
  <c r="BF148" i="1"/>
  <c r="BE148" i="1"/>
  <c r="BD148" i="1"/>
  <c r="BC148" i="1"/>
  <c r="BB148" i="1"/>
  <c r="BA148" i="1"/>
  <c r="AZ148" i="1"/>
  <c r="AY148" i="1"/>
  <c r="AO148" i="1"/>
  <c r="AX148" i="1" s="1"/>
  <c r="AN148" i="1"/>
  <c r="AW148" i="1" s="1"/>
  <c r="AM148" i="1"/>
  <c r="AV148" i="1" s="1"/>
  <c r="AL148" i="1"/>
  <c r="AU148" i="1" s="1"/>
  <c r="AK148" i="1"/>
  <c r="AT148" i="1" s="1"/>
  <c r="AJ148" i="1"/>
  <c r="AS148" i="1" s="1"/>
  <c r="AI148" i="1"/>
  <c r="AR148" i="1" s="1"/>
  <c r="AH148" i="1"/>
  <c r="AQ148" i="1" s="1"/>
  <c r="AG148" i="1"/>
  <c r="AP148" i="1" s="1"/>
  <c r="O148" i="1"/>
  <c r="F148" i="1"/>
  <c r="BG147" i="1"/>
  <c r="BF147" i="1"/>
  <c r="BE147" i="1"/>
  <c r="BD147" i="1"/>
  <c r="BC147" i="1"/>
  <c r="BB147" i="1"/>
  <c r="BA147" i="1"/>
  <c r="AZ147" i="1"/>
  <c r="AY147" i="1"/>
  <c r="AO147" i="1"/>
  <c r="AX147" i="1" s="1"/>
  <c r="AN147" i="1"/>
  <c r="AW147" i="1" s="1"/>
  <c r="AM147" i="1"/>
  <c r="AV147" i="1" s="1"/>
  <c r="AL147" i="1"/>
  <c r="AU147" i="1" s="1"/>
  <c r="AK147" i="1"/>
  <c r="AT147" i="1" s="1"/>
  <c r="AJ147" i="1"/>
  <c r="AS147" i="1" s="1"/>
  <c r="AI147" i="1"/>
  <c r="AR147" i="1" s="1"/>
  <c r="AH147" i="1"/>
  <c r="AQ147" i="1" s="1"/>
  <c r="AG147" i="1"/>
  <c r="AP147" i="1" s="1"/>
  <c r="O147" i="1"/>
  <c r="F147" i="1"/>
  <c r="G147" i="1" s="1"/>
  <c r="M147" i="1" s="1"/>
  <c r="BG146" i="1"/>
  <c r="BF146" i="1"/>
  <c r="BE146" i="1"/>
  <c r="BD146" i="1"/>
  <c r="BC146" i="1"/>
  <c r="BB146" i="1"/>
  <c r="BA146" i="1"/>
  <c r="AZ146" i="1"/>
  <c r="AY146" i="1"/>
  <c r="AO146" i="1"/>
  <c r="AX146" i="1" s="1"/>
  <c r="AN146" i="1"/>
  <c r="AW146" i="1" s="1"/>
  <c r="AM146" i="1"/>
  <c r="AV146" i="1" s="1"/>
  <c r="AL146" i="1"/>
  <c r="AU146" i="1" s="1"/>
  <c r="AK146" i="1"/>
  <c r="AT146" i="1" s="1"/>
  <c r="AJ146" i="1"/>
  <c r="AS146" i="1" s="1"/>
  <c r="AI146" i="1"/>
  <c r="AR146" i="1" s="1"/>
  <c r="AH146" i="1"/>
  <c r="AQ146" i="1" s="1"/>
  <c r="AG146" i="1"/>
  <c r="AP146" i="1" s="1"/>
  <c r="O146" i="1"/>
  <c r="F146" i="1"/>
  <c r="BG145" i="1"/>
  <c r="BF145" i="1"/>
  <c r="BE145" i="1"/>
  <c r="BD145" i="1"/>
  <c r="BC145" i="1"/>
  <c r="BB145" i="1"/>
  <c r="BA145" i="1"/>
  <c r="AZ145" i="1"/>
  <c r="AY145" i="1"/>
  <c r="AO145" i="1"/>
  <c r="AX145" i="1" s="1"/>
  <c r="AN145" i="1"/>
  <c r="AW145" i="1" s="1"/>
  <c r="AM145" i="1"/>
  <c r="AV145" i="1" s="1"/>
  <c r="AL145" i="1"/>
  <c r="AU145" i="1" s="1"/>
  <c r="AK145" i="1"/>
  <c r="AT145" i="1" s="1"/>
  <c r="AJ145" i="1"/>
  <c r="AS145" i="1" s="1"/>
  <c r="AI145" i="1"/>
  <c r="AR145" i="1" s="1"/>
  <c r="AH145" i="1"/>
  <c r="AQ145" i="1" s="1"/>
  <c r="AG145" i="1"/>
  <c r="AP145" i="1" s="1"/>
  <c r="O145" i="1"/>
  <c r="F145" i="1"/>
  <c r="N145" i="1" s="1"/>
  <c r="BG144" i="1"/>
  <c r="BF144" i="1"/>
  <c r="BE144" i="1"/>
  <c r="BD144" i="1"/>
  <c r="BC144" i="1"/>
  <c r="BB144" i="1"/>
  <c r="BA144" i="1"/>
  <c r="AZ144" i="1"/>
  <c r="AY144" i="1"/>
  <c r="AO144" i="1"/>
  <c r="AX144" i="1" s="1"/>
  <c r="AN144" i="1"/>
  <c r="AW144" i="1" s="1"/>
  <c r="AM144" i="1"/>
  <c r="AV144" i="1" s="1"/>
  <c r="AL144" i="1"/>
  <c r="AU144" i="1" s="1"/>
  <c r="AK144" i="1"/>
  <c r="AT144" i="1" s="1"/>
  <c r="AJ144" i="1"/>
  <c r="AS144" i="1" s="1"/>
  <c r="AI144" i="1"/>
  <c r="AR144" i="1" s="1"/>
  <c r="AH144" i="1"/>
  <c r="AQ144" i="1" s="1"/>
  <c r="AG144" i="1"/>
  <c r="AP144" i="1" s="1"/>
  <c r="O144" i="1"/>
  <c r="F144" i="1"/>
  <c r="BG143" i="1"/>
  <c r="BF143" i="1"/>
  <c r="BE143" i="1"/>
  <c r="BD143" i="1"/>
  <c r="BC143" i="1"/>
  <c r="BB143" i="1"/>
  <c r="BA143" i="1"/>
  <c r="AZ143" i="1"/>
  <c r="AY143" i="1"/>
  <c r="AO143" i="1"/>
  <c r="AX143" i="1" s="1"/>
  <c r="AN143" i="1"/>
  <c r="AW143" i="1" s="1"/>
  <c r="AM143" i="1"/>
  <c r="AV143" i="1" s="1"/>
  <c r="AL143" i="1"/>
  <c r="AU143" i="1" s="1"/>
  <c r="AK143" i="1"/>
  <c r="AT143" i="1" s="1"/>
  <c r="AJ143" i="1"/>
  <c r="AS143" i="1" s="1"/>
  <c r="AI143" i="1"/>
  <c r="AR143" i="1" s="1"/>
  <c r="AH143" i="1"/>
  <c r="AQ143" i="1" s="1"/>
  <c r="AG143" i="1"/>
  <c r="AP143" i="1" s="1"/>
  <c r="O143" i="1"/>
  <c r="F143" i="1"/>
  <c r="L143" i="1" s="1"/>
  <c r="BG142" i="1"/>
  <c r="BF142" i="1"/>
  <c r="BE142" i="1"/>
  <c r="BD142" i="1"/>
  <c r="BC142" i="1"/>
  <c r="BB142" i="1"/>
  <c r="BA142" i="1"/>
  <c r="AZ142" i="1"/>
  <c r="AY142" i="1"/>
  <c r="AO142" i="1"/>
  <c r="AX142" i="1" s="1"/>
  <c r="AN142" i="1"/>
  <c r="AW142" i="1" s="1"/>
  <c r="AM142" i="1"/>
  <c r="AV142" i="1" s="1"/>
  <c r="AL142" i="1"/>
  <c r="AU142" i="1" s="1"/>
  <c r="AK142" i="1"/>
  <c r="AT142" i="1" s="1"/>
  <c r="AJ142" i="1"/>
  <c r="AS142" i="1" s="1"/>
  <c r="AI142" i="1"/>
  <c r="AR142" i="1" s="1"/>
  <c r="AH142" i="1"/>
  <c r="AQ142" i="1" s="1"/>
  <c r="AG142" i="1"/>
  <c r="AP142" i="1" s="1"/>
  <c r="O142" i="1"/>
  <c r="F142" i="1"/>
  <c r="L142" i="1" s="1"/>
  <c r="BG141" i="1"/>
  <c r="BF141" i="1"/>
  <c r="BE141" i="1"/>
  <c r="BD141" i="1"/>
  <c r="BC141" i="1"/>
  <c r="BB141" i="1"/>
  <c r="BA141" i="1"/>
  <c r="AZ141" i="1"/>
  <c r="AY141" i="1"/>
  <c r="AO141" i="1"/>
  <c r="AX141" i="1" s="1"/>
  <c r="AN141" i="1"/>
  <c r="AW141" i="1" s="1"/>
  <c r="AM141" i="1"/>
  <c r="AV141" i="1" s="1"/>
  <c r="AL141" i="1"/>
  <c r="AU141" i="1" s="1"/>
  <c r="AK141" i="1"/>
  <c r="AT141" i="1" s="1"/>
  <c r="AJ141" i="1"/>
  <c r="AS141" i="1" s="1"/>
  <c r="AI141" i="1"/>
  <c r="AR141" i="1" s="1"/>
  <c r="AH141" i="1"/>
  <c r="AQ141" i="1" s="1"/>
  <c r="AG141" i="1"/>
  <c r="AP141" i="1" s="1"/>
  <c r="O141" i="1"/>
  <c r="F141" i="1"/>
  <c r="BG140" i="1"/>
  <c r="BF140" i="1"/>
  <c r="BE140" i="1"/>
  <c r="BD140" i="1"/>
  <c r="BC140" i="1"/>
  <c r="BB140" i="1"/>
  <c r="BA140" i="1"/>
  <c r="AZ140" i="1"/>
  <c r="AY140" i="1"/>
  <c r="AO140" i="1"/>
  <c r="AX140" i="1" s="1"/>
  <c r="AN140" i="1"/>
  <c r="AW140" i="1" s="1"/>
  <c r="AM140" i="1"/>
  <c r="AV140" i="1" s="1"/>
  <c r="AL140" i="1"/>
  <c r="AU140" i="1" s="1"/>
  <c r="AK140" i="1"/>
  <c r="AT140" i="1" s="1"/>
  <c r="AJ140" i="1"/>
  <c r="AS140" i="1" s="1"/>
  <c r="AI140" i="1"/>
  <c r="AR140" i="1" s="1"/>
  <c r="AH140" i="1"/>
  <c r="AQ140" i="1" s="1"/>
  <c r="AG140" i="1"/>
  <c r="AP140" i="1" s="1"/>
  <c r="O140" i="1"/>
  <c r="F140" i="1"/>
  <c r="L140" i="1" s="1"/>
  <c r="BG139" i="1"/>
  <c r="BF139" i="1"/>
  <c r="BE139" i="1"/>
  <c r="BD139" i="1"/>
  <c r="BC139" i="1"/>
  <c r="BB139" i="1"/>
  <c r="BA139" i="1"/>
  <c r="AZ139" i="1"/>
  <c r="AY139" i="1"/>
  <c r="AO139" i="1"/>
  <c r="AX139" i="1" s="1"/>
  <c r="AN139" i="1"/>
  <c r="AW139" i="1" s="1"/>
  <c r="AM139" i="1"/>
  <c r="AV139" i="1" s="1"/>
  <c r="AL139" i="1"/>
  <c r="AU139" i="1" s="1"/>
  <c r="AK139" i="1"/>
  <c r="AT139" i="1" s="1"/>
  <c r="AJ139" i="1"/>
  <c r="AS139" i="1" s="1"/>
  <c r="AI139" i="1"/>
  <c r="AR139" i="1" s="1"/>
  <c r="AH139" i="1"/>
  <c r="AQ139" i="1" s="1"/>
  <c r="AG139" i="1"/>
  <c r="AP139" i="1" s="1"/>
  <c r="O139" i="1"/>
  <c r="F139" i="1"/>
  <c r="G139" i="1" s="1"/>
  <c r="M139" i="1" s="1"/>
  <c r="BG138" i="1"/>
  <c r="BF138" i="1"/>
  <c r="BE138" i="1"/>
  <c r="BD138" i="1"/>
  <c r="BC138" i="1"/>
  <c r="BB138" i="1"/>
  <c r="BA138" i="1"/>
  <c r="AZ138" i="1"/>
  <c r="AY138" i="1"/>
  <c r="AO138" i="1"/>
  <c r="AX138" i="1" s="1"/>
  <c r="AN138" i="1"/>
  <c r="AW138" i="1" s="1"/>
  <c r="AM138" i="1"/>
  <c r="AV138" i="1" s="1"/>
  <c r="AL138" i="1"/>
  <c r="AU138" i="1" s="1"/>
  <c r="AK138" i="1"/>
  <c r="AT138" i="1" s="1"/>
  <c r="AJ138" i="1"/>
  <c r="AS138" i="1" s="1"/>
  <c r="AI138" i="1"/>
  <c r="AR138" i="1" s="1"/>
  <c r="AH138" i="1"/>
  <c r="AQ138" i="1" s="1"/>
  <c r="AG138" i="1"/>
  <c r="AP138" i="1" s="1"/>
  <c r="O138" i="1"/>
  <c r="F138" i="1"/>
  <c r="L138" i="1" s="1"/>
  <c r="BG137" i="1"/>
  <c r="BF137" i="1"/>
  <c r="BE137" i="1"/>
  <c r="BD137" i="1"/>
  <c r="BC137" i="1"/>
  <c r="BB137" i="1"/>
  <c r="BA137" i="1"/>
  <c r="AZ137" i="1"/>
  <c r="AY137" i="1"/>
  <c r="AO137" i="1"/>
  <c r="AX137" i="1" s="1"/>
  <c r="AN137" i="1"/>
  <c r="AW137" i="1" s="1"/>
  <c r="AM137" i="1"/>
  <c r="AV137" i="1" s="1"/>
  <c r="AL137" i="1"/>
  <c r="AU137" i="1" s="1"/>
  <c r="AK137" i="1"/>
  <c r="AT137" i="1" s="1"/>
  <c r="AJ137" i="1"/>
  <c r="AS137" i="1" s="1"/>
  <c r="AI137" i="1"/>
  <c r="AR137" i="1" s="1"/>
  <c r="AH137" i="1"/>
  <c r="AQ137" i="1" s="1"/>
  <c r="AG137" i="1"/>
  <c r="AP137" i="1" s="1"/>
  <c r="O137" i="1"/>
  <c r="F137" i="1"/>
  <c r="G137" i="1" s="1"/>
  <c r="M137" i="1" s="1"/>
  <c r="BG136" i="1"/>
  <c r="BF136" i="1"/>
  <c r="BE136" i="1"/>
  <c r="BD136" i="1"/>
  <c r="BC136" i="1"/>
  <c r="BB136" i="1"/>
  <c r="BA136" i="1"/>
  <c r="AZ136" i="1"/>
  <c r="AY136" i="1"/>
  <c r="AO136" i="1"/>
  <c r="AX136" i="1" s="1"/>
  <c r="AN136" i="1"/>
  <c r="AW136" i="1" s="1"/>
  <c r="AM136" i="1"/>
  <c r="AV136" i="1" s="1"/>
  <c r="AL136" i="1"/>
  <c r="AU136" i="1" s="1"/>
  <c r="AK136" i="1"/>
  <c r="AT136" i="1" s="1"/>
  <c r="AJ136" i="1"/>
  <c r="AS136" i="1" s="1"/>
  <c r="AI136" i="1"/>
  <c r="AR136" i="1" s="1"/>
  <c r="AH136" i="1"/>
  <c r="AQ136" i="1" s="1"/>
  <c r="AG136" i="1"/>
  <c r="AP136" i="1" s="1"/>
  <c r="O136" i="1"/>
  <c r="F136" i="1"/>
  <c r="L136" i="1" s="1"/>
  <c r="P136" i="1" s="1"/>
  <c r="K137" i="1" s="1"/>
  <c r="BG135" i="1"/>
  <c r="BF135" i="1"/>
  <c r="BE135" i="1"/>
  <c r="BD135" i="1"/>
  <c r="BC135" i="1"/>
  <c r="BB135" i="1"/>
  <c r="BA135" i="1"/>
  <c r="AZ135" i="1"/>
  <c r="AY135" i="1"/>
  <c r="AO135" i="1"/>
  <c r="AX135" i="1" s="1"/>
  <c r="AN135" i="1"/>
  <c r="AW135" i="1" s="1"/>
  <c r="AM135" i="1"/>
  <c r="AV135" i="1" s="1"/>
  <c r="AL135" i="1"/>
  <c r="AU135" i="1" s="1"/>
  <c r="AK135" i="1"/>
  <c r="AT135" i="1" s="1"/>
  <c r="AJ135" i="1"/>
  <c r="AS135" i="1" s="1"/>
  <c r="AI135" i="1"/>
  <c r="AR135" i="1" s="1"/>
  <c r="AH135" i="1"/>
  <c r="AQ135" i="1" s="1"/>
  <c r="AG135" i="1"/>
  <c r="AP135" i="1" s="1"/>
  <c r="O135" i="1"/>
  <c r="F135" i="1"/>
  <c r="BG134" i="1"/>
  <c r="BF134" i="1"/>
  <c r="BE134" i="1"/>
  <c r="BD134" i="1"/>
  <c r="BC134" i="1"/>
  <c r="BB134" i="1"/>
  <c r="BA134" i="1"/>
  <c r="AZ134" i="1"/>
  <c r="AY134" i="1"/>
  <c r="AO134" i="1"/>
  <c r="AX134" i="1" s="1"/>
  <c r="AN134" i="1"/>
  <c r="AW134" i="1" s="1"/>
  <c r="AM134" i="1"/>
  <c r="AV134" i="1" s="1"/>
  <c r="AL134" i="1"/>
  <c r="AU134" i="1" s="1"/>
  <c r="AK134" i="1"/>
  <c r="AT134" i="1" s="1"/>
  <c r="AJ134" i="1"/>
  <c r="AS134" i="1" s="1"/>
  <c r="AI134" i="1"/>
  <c r="AR134" i="1" s="1"/>
  <c r="AH134" i="1"/>
  <c r="AQ134" i="1" s="1"/>
  <c r="AG134" i="1"/>
  <c r="AP134" i="1" s="1"/>
  <c r="O134" i="1"/>
  <c r="L134" i="1"/>
  <c r="F134" i="1"/>
  <c r="N134" i="1" s="1"/>
  <c r="BG133" i="1"/>
  <c r="BF133" i="1"/>
  <c r="BE133" i="1"/>
  <c r="BD133" i="1"/>
  <c r="BC133" i="1"/>
  <c r="BB133" i="1"/>
  <c r="BA133" i="1"/>
  <c r="AZ133" i="1"/>
  <c r="AY133" i="1"/>
  <c r="AX133" i="1"/>
  <c r="AO133" i="1"/>
  <c r="AN133" i="1"/>
  <c r="AW133" i="1" s="1"/>
  <c r="AM133" i="1"/>
  <c r="AV133" i="1" s="1"/>
  <c r="AL133" i="1"/>
  <c r="AU133" i="1" s="1"/>
  <c r="AK133" i="1"/>
  <c r="AT133" i="1" s="1"/>
  <c r="AJ133" i="1"/>
  <c r="AS133" i="1" s="1"/>
  <c r="AI133" i="1"/>
  <c r="AR133" i="1" s="1"/>
  <c r="AH133" i="1"/>
  <c r="AQ133" i="1" s="1"/>
  <c r="AG133" i="1"/>
  <c r="AP133" i="1" s="1"/>
  <c r="O133" i="1"/>
  <c r="F133" i="1"/>
  <c r="G133" i="1" s="1"/>
  <c r="M133" i="1" s="1"/>
  <c r="BG132" i="1"/>
  <c r="BF132" i="1"/>
  <c r="BE132" i="1"/>
  <c r="BD132" i="1"/>
  <c r="BC132" i="1"/>
  <c r="BB132" i="1"/>
  <c r="BA132" i="1"/>
  <c r="AZ132" i="1"/>
  <c r="AY132" i="1"/>
  <c r="AO132" i="1"/>
  <c r="AX132" i="1" s="1"/>
  <c r="AN132" i="1"/>
  <c r="AW132" i="1" s="1"/>
  <c r="AM132" i="1"/>
  <c r="AV132" i="1" s="1"/>
  <c r="AL132" i="1"/>
  <c r="AU132" i="1" s="1"/>
  <c r="AK132" i="1"/>
  <c r="AT132" i="1" s="1"/>
  <c r="AJ132" i="1"/>
  <c r="AS132" i="1" s="1"/>
  <c r="AI132" i="1"/>
  <c r="AR132" i="1" s="1"/>
  <c r="AH132" i="1"/>
  <c r="AQ132" i="1" s="1"/>
  <c r="AG132" i="1"/>
  <c r="AP132" i="1" s="1"/>
  <c r="O132" i="1"/>
  <c r="F132" i="1"/>
  <c r="N132" i="1" s="1"/>
  <c r="BG131" i="1"/>
  <c r="BF131" i="1"/>
  <c r="BE131" i="1"/>
  <c r="BD131" i="1"/>
  <c r="BC131" i="1"/>
  <c r="BB131" i="1"/>
  <c r="BA131" i="1"/>
  <c r="AZ131" i="1"/>
  <c r="AY131" i="1"/>
  <c r="AO131" i="1"/>
  <c r="AX131" i="1" s="1"/>
  <c r="AN131" i="1"/>
  <c r="AW131" i="1" s="1"/>
  <c r="AM131" i="1"/>
  <c r="AV131" i="1" s="1"/>
  <c r="AL131" i="1"/>
  <c r="AU131" i="1" s="1"/>
  <c r="AK131" i="1"/>
  <c r="AT131" i="1" s="1"/>
  <c r="AJ131" i="1"/>
  <c r="AS131" i="1" s="1"/>
  <c r="AI131" i="1"/>
  <c r="AR131" i="1" s="1"/>
  <c r="AH131" i="1"/>
  <c r="AQ131" i="1" s="1"/>
  <c r="AG131" i="1"/>
  <c r="AP131" i="1" s="1"/>
  <c r="O131" i="1"/>
  <c r="F131" i="1"/>
  <c r="BG130" i="1"/>
  <c r="BF130" i="1"/>
  <c r="BE130" i="1"/>
  <c r="BD130" i="1"/>
  <c r="BC130" i="1"/>
  <c r="BB130" i="1"/>
  <c r="BA130" i="1"/>
  <c r="AZ130" i="1"/>
  <c r="AY130" i="1"/>
  <c r="AO130" i="1"/>
  <c r="AX130" i="1" s="1"/>
  <c r="AN130" i="1"/>
  <c r="AW130" i="1" s="1"/>
  <c r="AM130" i="1"/>
  <c r="AV130" i="1" s="1"/>
  <c r="AL130" i="1"/>
  <c r="AU130" i="1" s="1"/>
  <c r="AK130" i="1"/>
  <c r="AT130" i="1" s="1"/>
  <c r="AJ130" i="1"/>
  <c r="AS130" i="1" s="1"/>
  <c r="AI130" i="1"/>
  <c r="AR130" i="1" s="1"/>
  <c r="AH130" i="1"/>
  <c r="AQ130" i="1" s="1"/>
  <c r="AG130" i="1"/>
  <c r="AP130" i="1" s="1"/>
  <c r="O130" i="1"/>
  <c r="F130" i="1"/>
  <c r="G130" i="1" s="1"/>
  <c r="M130" i="1" s="1"/>
  <c r="BG129" i="1"/>
  <c r="BF129" i="1"/>
  <c r="BE129" i="1"/>
  <c r="BD129" i="1"/>
  <c r="BC129" i="1"/>
  <c r="BB129" i="1"/>
  <c r="BA129" i="1"/>
  <c r="AZ129" i="1"/>
  <c r="AY129" i="1"/>
  <c r="AO129" i="1"/>
  <c r="AX129" i="1" s="1"/>
  <c r="AN129" i="1"/>
  <c r="AW129" i="1" s="1"/>
  <c r="AM129" i="1"/>
  <c r="AV129" i="1" s="1"/>
  <c r="AL129" i="1"/>
  <c r="AU129" i="1" s="1"/>
  <c r="AK129" i="1"/>
  <c r="AT129" i="1" s="1"/>
  <c r="AJ129" i="1"/>
  <c r="AS129" i="1" s="1"/>
  <c r="AI129" i="1"/>
  <c r="AR129" i="1" s="1"/>
  <c r="AH129" i="1"/>
  <c r="AQ129" i="1" s="1"/>
  <c r="AG129" i="1"/>
  <c r="AP129" i="1" s="1"/>
  <c r="O129" i="1"/>
  <c r="F129" i="1"/>
  <c r="G129" i="1" s="1"/>
  <c r="M129" i="1" s="1"/>
  <c r="BG128" i="1"/>
  <c r="BF128" i="1"/>
  <c r="BE128" i="1"/>
  <c r="BD128" i="1"/>
  <c r="BC128" i="1"/>
  <c r="BB128" i="1"/>
  <c r="BA128" i="1"/>
  <c r="AZ128" i="1"/>
  <c r="AY128" i="1"/>
  <c r="AO128" i="1"/>
  <c r="AX128" i="1" s="1"/>
  <c r="AN128" i="1"/>
  <c r="AW128" i="1" s="1"/>
  <c r="AM128" i="1"/>
  <c r="AV128" i="1" s="1"/>
  <c r="AL128" i="1"/>
  <c r="AU128" i="1" s="1"/>
  <c r="AK128" i="1"/>
  <c r="AT128" i="1" s="1"/>
  <c r="AJ128" i="1"/>
  <c r="AS128" i="1" s="1"/>
  <c r="AI128" i="1"/>
  <c r="AR128" i="1" s="1"/>
  <c r="AH128" i="1"/>
  <c r="AQ128" i="1" s="1"/>
  <c r="AG128" i="1"/>
  <c r="AP128" i="1" s="1"/>
  <c r="O128" i="1"/>
  <c r="F128" i="1"/>
  <c r="L128" i="1" s="1"/>
  <c r="P128" i="1" s="1"/>
  <c r="K129" i="1" s="1"/>
  <c r="BG127" i="1"/>
  <c r="BF127" i="1"/>
  <c r="BE127" i="1"/>
  <c r="BD127" i="1"/>
  <c r="BC127" i="1"/>
  <c r="BB127" i="1"/>
  <c r="BA127" i="1"/>
  <c r="AZ127" i="1"/>
  <c r="AY127" i="1"/>
  <c r="AO127" i="1"/>
  <c r="AX127" i="1" s="1"/>
  <c r="AN127" i="1"/>
  <c r="AW127" i="1" s="1"/>
  <c r="AM127" i="1"/>
  <c r="AV127" i="1" s="1"/>
  <c r="AL127" i="1"/>
  <c r="AU127" i="1" s="1"/>
  <c r="AK127" i="1"/>
  <c r="AT127" i="1" s="1"/>
  <c r="AJ127" i="1"/>
  <c r="AS127" i="1" s="1"/>
  <c r="AI127" i="1"/>
  <c r="AR127" i="1" s="1"/>
  <c r="AH127" i="1"/>
  <c r="AQ127" i="1" s="1"/>
  <c r="AG127" i="1"/>
  <c r="AP127" i="1" s="1"/>
  <c r="O127" i="1"/>
  <c r="F127" i="1"/>
  <c r="G127" i="1" s="1"/>
  <c r="M127" i="1" s="1"/>
  <c r="BG126" i="1"/>
  <c r="BF126" i="1"/>
  <c r="BE126" i="1"/>
  <c r="BD126" i="1"/>
  <c r="BC126" i="1"/>
  <c r="BB126" i="1"/>
  <c r="BA126" i="1"/>
  <c r="AZ126" i="1"/>
  <c r="AY126" i="1"/>
  <c r="AO126" i="1"/>
  <c r="AX126" i="1" s="1"/>
  <c r="AN126" i="1"/>
  <c r="AW126" i="1" s="1"/>
  <c r="AM126" i="1"/>
  <c r="AV126" i="1" s="1"/>
  <c r="AL126" i="1"/>
  <c r="AU126" i="1" s="1"/>
  <c r="AK126" i="1"/>
  <c r="AT126" i="1" s="1"/>
  <c r="AJ126" i="1"/>
  <c r="AS126" i="1" s="1"/>
  <c r="AI126" i="1"/>
  <c r="AR126" i="1" s="1"/>
  <c r="AH126" i="1"/>
  <c r="AQ126" i="1" s="1"/>
  <c r="AG126" i="1"/>
  <c r="AP126" i="1" s="1"/>
  <c r="O126" i="1"/>
  <c r="F126" i="1"/>
  <c r="BG125" i="1"/>
  <c r="BF125" i="1"/>
  <c r="BE125" i="1"/>
  <c r="BD125" i="1"/>
  <c r="BC125" i="1"/>
  <c r="BB125" i="1"/>
  <c r="BA125" i="1"/>
  <c r="AZ125" i="1"/>
  <c r="AY125" i="1"/>
  <c r="AO125" i="1"/>
  <c r="AX125" i="1" s="1"/>
  <c r="AN125" i="1"/>
  <c r="AW125" i="1" s="1"/>
  <c r="AM125" i="1"/>
  <c r="AV125" i="1" s="1"/>
  <c r="AL125" i="1"/>
  <c r="AU125" i="1" s="1"/>
  <c r="AK125" i="1"/>
  <c r="AT125" i="1" s="1"/>
  <c r="AJ125" i="1"/>
  <c r="AS125" i="1" s="1"/>
  <c r="AI125" i="1"/>
  <c r="AR125" i="1" s="1"/>
  <c r="AH125" i="1"/>
  <c r="AQ125" i="1" s="1"/>
  <c r="AG125" i="1"/>
  <c r="AP125" i="1" s="1"/>
  <c r="O125" i="1"/>
  <c r="F125" i="1"/>
  <c r="N125" i="1" s="1"/>
  <c r="BG124" i="1"/>
  <c r="BF124" i="1"/>
  <c r="BE124" i="1"/>
  <c r="BD124" i="1"/>
  <c r="BC124" i="1"/>
  <c r="BB124" i="1"/>
  <c r="BA124" i="1"/>
  <c r="AZ124" i="1"/>
  <c r="AY124" i="1"/>
  <c r="AO124" i="1"/>
  <c r="AX124" i="1" s="1"/>
  <c r="AN124" i="1"/>
  <c r="AW124" i="1" s="1"/>
  <c r="AM124" i="1"/>
  <c r="AV124" i="1" s="1"/>
  <c r="AL124" i="1"/>
  <c r="AU124" i="1" s="1"/>
  <c r="AK124" i="1"/>
  <c r="AT124" i="1" s="1"/>
  <c r="AJ124" i="1"/>
  <c r="AS124" i="1" s="1"/>
  <c r="AI124" i="1"/>
  <c r="AR124" i="1" s="1"/>
  <c r="AH124" i="1"/>
  <c r="AQ124" i="1" s="1"/>
  <c r="AG124" i="1"/>
  <c r="AP124" i="1" s="1"/>
  <c r="O124" i="1"/>
  <c r="F124" i="1"/>
  <c r="L124" i="1" s="1"/>
  <c r="BG123" i="1"/>
  <c r="BF123" i="1"/>
  <c r="BE123" i="1"/>
  <c r="BD123" i="1"/>
  <c r="BC123" i="1"/>
  <c r="BB123" i="1"/>
  <c r="BA123" i="1"/>
  <c r="AZ123" i="1"/>
  <c r="AY123" i="1"/>
  <c r="AO123" i="1"/>
  <c r="AX123" i="1" s="1"/>
  <c r="AN123" i="1"/>
  <c r="AW123" i="1" s="1"/>
  <c r="AM123" i="1"/>
  <c r="AV123" i="1" s="1"/>
  <c r="AL123" i="1"/>
  <c r="AU123" i="1" s="1"/>
  <c r="AK123" i="1"/>
  <c r="AT123" i="1" s="1"/>
  <c r="AJ123" i="1"/>
  <c r="AS123" i="1" s="1"/>
  <c r="AI123" i="1"/>
  <c r="AR123" i="1" s="1"/>
  <c r="AH123" i="1"/>
  <c r="AQ123" i="1" s="1"/>
  <c r="AG123" i="1"/>
  <c r="AP123" i="1" s="1"/>
  <c r="O123" i="1"/>
  <c r="F123" i="1"/>
  <c r="G123" i="1" s="1"/>
  <c r="M123" i="1" s="1"/>
  <c r="BG122" i="1"/>
  <c r="BF122" i="1"/>
  <c r="BE122" i="1"/>
  <c r="BD122" i="1"/>
  <c r="BC122" i="1"/>
  <c r="BB122" i="1"/>
  <c r="BA122" i="1"/>
  <c r="AZ122" i="1"/>
  <c r="AY122" i="1"/>
  <c r="AO122" i="1"/>
  <c r="AX122" i="1" s="1"/>
  <c r="AN122" i="1"/>
  <c r="AW122" i="1" s="1"/>
  <c r="AM122" i="1"/>
  <c r="AV122" i="1" s="1"/>
  <c r="AL122" i="1"/>
  <c r="AU122" i="1" s="1"/>
  <c r="AK122" i="1"/>
  <c r="AT122" i="1" s="1"/>
  <c r="AJ122" i="1"/>
  <c r="AS122" i="1" s="1"/>
  <c r="AI122" i="1"/>
  <c r="AR122" i="1" s="1"/>
  <c r="AH122" i="1"/>
  <c r="AQ122" i="1" s="1"/>
  <c r="AG122" i="1"/>
  <c r="AP122" i="1" s="1"/>
  <c r="O122" i="1"/>
  <c r="F122" i="1"/>
  <c r="G122" i="1" s="1"/>
  <c r="M122" i="1" s="1"/>
  <c r="BG121" i="1"/>
  <c r="BF121" i="1"/>
  <c r="BE121" i="1"/>
  <c r="BD121" i="1"/>
  <c r="BC121" i="1"/>
  <c r="BB121" i="1"/>
  <c r="BA121" i="1"/>
  <c r="AZ121" i="1"/>
  <c r="AY121" i="1"/>
  <c r="AO121" i="1"/>
  <c r="AX121" i="1" s="1"/>
  <c r="AN121" i="1"/>
  <c r="AW121" i="1" s="1"/>
  <c r="AM121" i="1"/>
  <c r="AV121" i="1" s="1"/>
  <c r="AL121" i="1"/>
  <c r="AU121" i="1" s="1"/>
  <c r="AK121" i="1"/>
  <c r="AT121" i="1" s="1"/>
  <c r="AJ121" i="1"/>
  <c r="AS121" i="1" s="1"/>
  <c r="AI121" i="1"/>
  <c r="AR121" i="1" s="1"/>
  <c r="AH121" i="1"/>
  <c r="AQ121" i="1" s="1"/>
  <c r="AG121" i="1"/>
  <c r="AP121" i="1" s="1"/>
  <c r="O121" i="1"/>
  <c r="F121" i="1"/>
  <c r="BG120" i="1"/>
  <c r="BF120" i="1"/>
  <c r="BE120" i="1"/>
  <c r="BD120" i="1"/>
  <c r="BC120" i="1"/>
  <c r="BB120" i="1"/>
  <c r="BA120" i="1"/>
  <c r="AZ120" i="1"/>
  <c r="AY120" i="1"/>
  <c r="AO120" i="1"/>
  <c r="AX120" i="1" s="1"/>
  <c r="AN120" i="1"/>
  <c r="AW120" i="1" s="1"/>
  <c r="AM120" i="1"/>
  <c r="AV120" i="1" s="1"/>
  <c r="AL120" i="1"/>
  <c r="AU120" i="1" s="1"/>
  <c r="AK120" i="1"/>
  <c r="AT120" i="1" s="1"/>
  <c r="AJ120" i="1"/>
  <c r="AS120" i="1" s="1"/>
  <c r="AI120" i="1"/>
  <c r="AR120" i="1" s="1"/>
  <c r="AH120" i="1"/>
  <c r="AQ120" i="1" s="1"/>
  <c r="AG120" i="1"/>
  <c r="AP120" i="1" s="1"/>
  <c r="O120" i="1"/>
  <c r="F120" i="1"/>
  <c r="BG119" i="1"/>
  <c r="BF119" i="1"/>
  <c r="BE119" i="1"/>
  <c r="BD119" i="1"/>
  <c r="BC119" i="1"/>
  <c r="BB119" i="1"/>
  <c r="BA119" i="1"/>
  <c r="AZ119" i="1"/>
  <c r="AY119" i="1"/>
  <c r="AO119" i="1"/>
  <c r="AX119" i="1" s="1"/>
  <c r="AN119" i="1"/>
  <c r="AW119" i="1" s="1"/>
  <c r="AM119" i="1"/>
  <c r="AV119" i="1" s="1"/>
  <c r="AL119" i="1"/>
  <c r="AU119" i="1" s="1"/>
  <c r="AK119" i="1"/>
  <c r="AT119" i="1" s="1"/>
  <c r="AJ119" i="1"/>
  <c r="AS119" i="1" s="1"/>
  <c r="AI119" i="1"/>
  <c r="AR119" i="1" s="1"/>
  <c r="AH119" i="1"/>
  <c r="AQ119" i="1" s="1"/>
  <c r="AG119" i="1"/>
  <c r="AP119" i="1" s="1"/>
  <c r="O119" i="1"/>
  <c r="F119" i="1"/>
  <c r="N119" i="1" s="1"/>
  <c r="BG118" i="1"/>
  <c r="BF118" i="1"/>
  <c r="BE118" i="1"/>
  <c r="BD118" i="1"/>
  <c r="BC118" i="1"/>
  <c r="BB118" i="1"/>
  <c r="BA118" i="1"/>
  <c r="AZ118" i="1"/>
  <c r="AY118" i="1"/>
  <c r="AO118" i="1"/>
  <c r="AX118" i="1" s="1"/>
  <c r="AN118" i="1"/>
  <c r="AW118" i="1" s="1"/>
  <c r="AM118" i="1"/>
  <c r="AV118" i="1" s="1"/>
  <c r="AL118" i="1"/>
  <c r="AU118" i="1" s="1"/>
  <c r="AK118" i="1"/>
  <c r="AT118" i="1" s="1"/>
  <c r="AJ118" i="1"/>
  <c r="AS118" i="1" s="1"/>
  <c r="AI118" i="1"/>
  <c r="AR118" i="1" s="1"/>
  <c r="AH118" i="1"/>
  <c r="AQ118" i="1" s="1"/>
  <c r="AG118" i="1"/>
  <c r="AP118" i="1" s="1"/>
  <c r="O118" i="1"/>
  <c r="F118" i="1"/>
  <c r="L118" i="1" s="1"/>
  <c r="BG117" i="1"/>
  <c r="BF117" i="1"/>
  <c r="BE117" i="1"/>
  <c r="BD117" i="1"/>
  <c r="BC117" i="1"/>
  <c r="BB117" i="1"/>
  <c r="BA117" i="1"/>
  <c r="AZ117" i="1"/>
  <c r="AY117" i="1"/>
  <c r="AO117" i="1"/>
  <c r="AX117" i="1" s="1"/>
  <c r="AN117" i="1"/>
  <c r="AW117" i="1" s="1"/>
  <c r="AM117" i="1"/>
  <c r="AV117" i="1" s="1"/>
  <c r="AL117" i="1"/>
  <c r="AU117" i="1" s="1"/>
  <c r="AK117" i="1"/>
  <c r="AT117" i="1" s="1"/>
  <c r="AJ117" i="1"/>
  <c r="AS117" i="1" s="1"/>
  <c r="AI117" i="1"/>
  <c r="AR117" i="1" s="1"/>
  <c r="AH117" i="1"/>
  <c r="AQ117" i="1" s="1"/>
  <c r="AG117" i="1"/>
  <c r="AP117" i="1" s="1"/>
  <c r="O117" i="1"/>
  <c r="F117" i="1"/>
  <c r="L117" i="1" s="1"/>
  <c r="BG116" i="1"/>
  <c r="BF116" i="1"/>
  <c r="BE116" i="1"/>
  <c r="BD116" i="1"/>
  <c r="BC116" i="1"/>
  <c r="BB116" i="1"/>
  <c r="BA116" i="1"/>
  <c r="AZ116" i="1"/>
  <c r="AY116" i="1"/>
  <c r="AO116" i="1"/>
  <c r="AX116" i="1" s="1"/>
  <c r="AN116" i="1"/>
  <c r="AW116" i="1" s="1"/>
  <c r="AM116" i="1"/>
  <c r="AV116" i="1" s="1"/>
  <c r="AL116" i="1"/>
  <c r="AU116" i="1" s="1"/>
  <c r="AK116" i="1"/>
  <c r="AT116" i="1" s="1"/>
  <c r="AJ116" i="1"/>
  <c r="AS116" i="1" s="1"/>
  <c r="AI116" i="1"/>
  <c r="AR116" i="1" s="1"/>
  <c r="AH116" i="1"/>
  <c r="AQ116" i="1" s="1"/>
  <c r="AG116" i="1"/>
  <c r="AP116" i="1" s="1"/>
  <c r="O116" i="1"/>
  <c r="F116" i="1"/>
  <c r="G116" i="1" s="1"/>
  <c r="M116" i="1" s="1"/>
  <c r="BG115" i="1"/>
  <c r="BF115" i="1"/>
  <c r="BE115" i="1"/>
  <c r="BD115" i="1"/>
  <c r="BC115" i="1"/>
  <c r="BB115" i="1"/>
  <c r="BA115" i="1"/>
  <c r="AZ115" i="1"/>
  <c r="AY115" i="1"/>
  <c r="AO115" i="1"/>
  <c r="AX115" i="1" s="1"/>
  <c r="AN115" i="1"/>
  <c r="AW115" i="1" s="1"/>
  <c r="AM115" i="1"/>
  <c r="AV115" i="1" s="1"/>
  <c r="AL115" i="1"/>
  <c r="AU115" i="1" s="1"/>
  <c r="AK115" i="1"/>
  <c r="AT115" i="1" s="1"/>
  <c r="AJ115" i="1"/>
  <c r="AS115" i="1" s="1"/>
  <c r="AI115" i="1"/>
  <c r="AR115" i="1" s="1"/>
  <c r="AH115" i="1"/>
  <c r="AQ115" i="1" s="1"/>
  <c r="AG115" i="1"/>
  <c r="AP115" i="1" s="1"/>
  <c r="O115" i="1"/>
  <c r="F115" i="1"/>
  <c r="L115" i="1" s="1"/>
  <c r="BG114" i="1"/>
  <c r="BF114" i="1"/>
  <c r="BE114" i="1"/>
  <c r="BD114" i="1"/>
  <c r="BC114" i="1"/>
  <c r="BB114" i="1"/>
  <c r="BA114" i="1"/>
  <c r="AZ114" i="1"/>
  <c r="AY114" i="1"/>
  <c r="AW114" i="1"/>
  <c r="AO114" i="1"/>
  <c r="AX114" i="1" s="1"/>
  <c r="AN114" i="1"/>
  <c r="AM114" i="1"/>
  <c r="AV114" i="1" s="1"/>
  <c r="AL114" i="1"/>
  <c r="AU114" i="1" s="1"/>
  <c r="AK114" i="1"/>
  <c r="AT114" i="1" s="1"/>
  <c r="AJ114" i="1"/>
  <c r="AS114" i="1" s="1"/>
  <c r="AI114" i="1"/>
  <c r="AR114" i="1" s="1"/>
  <c r="AH114" i="1"/>
  <c r="AQ114" i="1" s="1"/>
  <c r="AG114" i="1"/>
  <c r="AP114" i="1" s="1"/>
  <c r="O114" i="1"/>
  <c r="F114" i="1"/>
  <c r="BG113" i="1"/>
  <c r="BF113" i="1"/>
  <c r="BE113" i="1"/>
  <c r="BD113" i="1"/>
  <c r="BC113" i="1"/>
  <c r="BB113" i="1"/>
  <c r="BA113" i="1"/>
  <c r="AZ113" i="1"/>
  <c r="AY113" i="1"/>
  <c r="AO113" i="1"/>
  <c r="AX113" i="1" s="1"/>
  <c r="AN113" i="1"/>
  <c r="AW113" i="1" s="1"/>
  <c r="AM113" i="1"/>
  <c r="AV113" i="1" s="1"/>
  <c r="AL113" i="1"/>
  <c r="AU113" i="1" s="1"/>
  <c r="AK113" i="1"/>
  <c r="AT113" i="1" s="1"/>
  <c r="AJ113" i="1"/>
  <c r="AS113" i="1" s="1"/>
  <c r="AI113" i="1"/>
  <c r="AR113" i="1" s="1"/>
  <c r="AH113" i="1"/>
  <c r="AQ113" i="1" s="1"/>
  <c r="AG113" i="1"/>
  <c r="AP113" i="1" s="1"/>
  <c r="O113" i="1"/>
  <c r="F113" i="1"/>
  <c r="L113" i="1" s="1"/>
  <c r="BG112" i="1"/>
  <c r="BF112" i="1"/>
  <c r="BE112" i="1"/>
  <c r="BD112" i="1"/>
  <c r="BC112" i="1"/>
  <c r="BB112" i="1"/>
  <c r="BA112" i="1"/>
  <c r="AZ112" i="1"/>
  <c r="AY112" i="1"/>
  <c r="AO112" i="1"/>
  <c r="AX112" i="1" s="1"/>
  <c r="AN112" i="1"/>
  <c r="AW112" i="1" s="1"/>
  <c r="AM112" i="1"/>
  <c r="AV112" i="1" s="1"/>
  <c r="AL112" i="1"/>
  <c r="AU112" i="1" s="1"/>
  <c r="AK112" i="1"/>
  <c r="AT112" i="1" s="1"/>
  <c r="AJ112" i="1"/>
  <c r="AS112" i="1" s="1"/>
  <c r="AI112" i="1"/>
  <c r="AR112" i="1" s="1"/>
  <c r="AH112" i="1"/>
  <c r="AQ112" i="1" s="1"/>
  <c r="AG112" i="1"/>
  <c r="AP112" i="1" s="1"/>
  <c r="O112" i="1"/>
  <c r="L112" i="1"/>
  <c r="P112" i="1" s="1"/>
  <c r="K113" i="1" s="1"/>
  <c r="F112" i="1"/>
  <c r="N112" i="1" s="1"/>
  <c r="BG111" i="1"/>
  <c r="BF111" i="1"/>
  <c r="BE111" i="1"/>
  <c r="BD111" i="1"/>
  <c r="BC111" i="1"/>
  <c r="BB111" i="1"/>
  <c r="BA111" i="1"/>
  <c r="AZ111" i="1"/>
  <c r="AY111" i="1"/>
  <c r="AO111" i="1"/>
  <c r="AX111" i="1" s="1"/>
  <c r="AN111" i="1"/>
  <c r="AW111" i="1" s="1"/>
  <c r="AM111" i="1"/>
  <c r="AV111" i="1" s="1"/>
  <c r="AL111" i="1"/>
  <c r="AU111" i="1" s="1"/>
  <c r="AK111" i="1"/>
  <c r="AT111" i="1" s="1"/>
  <c r="AJ111" i="1"/>
  <c r="AS111" i="1" s="1"/>
  <c r="AI111" i="1"/>
  <c r="AR111" i="1" s="1"/>
  <c r="AH111" i="1"/>
  <c r="AQ111" i="1" s="1"/>
  <c r="AG111" i="1"/>
  <c r="AP111" i="1" s="1"/>
  <c r="O111" i="1"/>
  <c r="F111" i="1"/>
  <c r="L111" i="1" s="1"/>
  <c r="BG110" i="1"/>
  <c r="BF110" i="1"/>
  <c r="BE110" i="1"/>
  <c r="BD110" i="1"/>
  <c r="BC110" i="1"/>
  <c r="BB110" i="1"/>
  <c r="BA110" i="1"/>
  <c r="AZ110" i="1"/>
  <c r="AY110" i="1"/>
  <c r="AO110" i="1"/>
  <c r="AX110" i="1" s="1"/>
  <c r="AN110" i="1"/>
  <c r="AW110" i="1" s="1"/>
  <c r="AM110" i="1"/>
  <c r="AV110" i="1" s="1"/>
  <c r="AL110" i="1"/>
  <c r="AU110" i="1" s="1"/>
  <c r="AK110" i="1"/>
  <c r="AT110" i="1" s="1"/>
  <c r="AJ110" i="1"/>
  <c r="AS110" i="1" s="1"/>
  <c r="AI110" i="1"/>
  <c r="AR110" i="1" s="1"/>
  <c r="AH110" i="1"/>
  <c r="AQ110" i="1" s="1"/>
  <c r="AG110" i="1"/>
  <c r="AP110" i="1" s="1"/>
  <c r="O110" i="1"/>
  <c r="F110" i="1"/>
  <c r="L110" i="1" s="1"/>
  <c r="BG109" i="1"/>
  <c r="BF109" i="1"/>
  <c r="BE109" i="1"/>
  <c r="BD109" i="1"/>
  <c r="BC109" i="1"/>
  <c r="BB109" i="1"/>
  <c r="BA109" i="1"/>
  <c r="AZ109" i="1"/>
  <c r="AY109" i="1"/>
  <c r="AO109" i="1"/>
  <c r="AX109" i="1" s="1"/>
  <c r="AN109" i="1"/>
  <c r="AW109" i="1" s="1"/>
  <c r="AM109" i="1"/>
  <c r="AV109" i="1" s="1"/>
  <c r="AL109" i="1"/>
  <c r="AU109" i="1" s="1"/>
  <c r="AK109" i="1"/>
  <c r="AT109" i="1" s="1"/>
  <c r="AJ109" i="1"/>
  <c r="AS109" i="1" s="1"/>
  <c r="AI109" i="1"/>
  <c r="AR109" i="1" s="1"/>
  <c r="AH109" i="1"/>
  <c r="AQ109" i="1" s="1"/>
  <c r="AG109" i="1"/>
  <c r="AP109" i="1" s="1"/>
  <c r="O109" i="1"/>
  <c r="G109" i="1"/>
  <c r="M109" i="1" s="1"/>
  <c r="F109" i="1"/>
  <c r="L109" i="1" s="1"/>
  <c r="BG108" i="1"/>
  <c r="BF108" i="1"/>
  <c r="BE108" i="1"/>
  <c r="BD108" i="1"/>
  <c r="BC108" i="1"/>
  <c r="BB108" i="1"/>
  <c r="BA108" i="1"/>
  <c r="AZ108" i="1"/>
  <c r="AY108" i="1"/>
  <c r="AO108" i="1"/>
  <c r="AX108" i="1" s="1"/>
  <c r="AN108" i="1"/>
  <c r="AW108" i="1" s="1"/>
  <c r="AM108" i="1"/>
  <c r="AV108" i="1" s="1"/>
  <c r="AL108" i="1"/>
  <c r="AU108" i="1" s="1"/>
  <c r="AK108" i="1"/>
  <c r="AT108" i="1" s="1"/>
  <c r="AJ108" i="1"/>
  <c r="AS108" i="1" s="1"/>
  <c r="AI108" i="1"/>
  <c r="AR108" i="1" s="1"/>
  <c r="AH108" i="1"/>
  <c r="AQ108" i="1" s="1"/>
  <c r="AG108" i="1"/>
  <c r="AP108" i="1" s="1"/>
  <c r="O108" i="1"/>
  <c r="F108" i="1"/>
  <c r="BG107" i="1"/>
  <c r="BF107" i="1"/>
  <c r="BE107" i="1"/>
  <c r="BD107" i="1"/>
  <c r="BC107" i="1"/>
  <c r="BB107" i="1"/>
  <c r="BA107" i="1"/>
  <c r="AZ107" i="1"/>
  <c r="AY107" i="1"/>
  <c r="AO107" i="1"/>
  <c r="AX107" i="1" s="1"/>
  <c r="AN107" i="1"/>
  <c r="AW107" i="1" s="1"/>
  <c r="AM107" i="1"/>
  <c r="AV107" i="1" s="1"/>
  <c r="AL107" i="1"/>
  <c r="AU107" i="1" s="1"/>
  <c r="AK107" i="1"/>
  <c r="AT107" i="1" s="1"/>
  <c r="AJ107" i="1"/>
  <c r="AS107" i="1" s="1"/>
  <c r="AI107" i="1"/>
  <c r="AR107" i="1" s="1"/>
  <c r="AH107" i="1"/>
  <c r="AQ107" i="1" s="1"/>
  <c r="AG107" i="1"/>
  <c r="AP107" i="1" s="1"/>
  <c r="O107" i="1"/>
  <c r="F107" i="1"/>
  <c r="BG106" i="1"/>
  <c r="BF106" i="1"/>
  <c r="BE106" i="1"/>
  <c r="BD106" i="1"/>
  <c r="BC106" i="1"/>
  <c r="BB106" i="1"/>
  <c r="BA106" i="1"/>
  <c r="AZ106" i="1"/>
  <c r="AY106" i="1"/>
  <c r="AV106" i="1"/>
  <c r="AO106" i="1"/>
  <c r="AX106" i="1" s="1"/>
  <c r="AN106" i="1"/>
  <c r="AW106" i="1" s="1"/>
  <c r="AM106" i="1"/>
  <c r="AL106" i="1"/>
  <c r="AU106" i="1" s="1"/>
  <c r="AK106" i="1"/>
  <c r="AT106" i="1" s="1"/>
  <c r="AJ106" i="1"/>
  <c r="AS106" i="1" s="1"/>
  <c r="AI106" i="1"/>
  <c r="AR106" i="1" s="1"/>
  <c r="AH106" i="1"/>
  <c r="AQ106" i="1" s="1"/>
  <c r="AG106" i="1"/>
  <c r="AP106" i="1" s="1"/>
  <c r="O106" i="1"/>
  <c r="F106" i="1"/>
  <c r="L106" i="1" s="1"/>
  <c r="BG105" i="1"/>
  <c r="BF105" i="1"/>
  <c r="BE105" i="1"/>
  <c r="BD105" i="1"/>
  <c r="BC105" i="1"/>
  <c r="BB105" i="1"/>
  <c r="BA105" i="1"/>
  <c r="AZ105" i="1"/>
  <c r="AY105" i="1"/>
  <c r="AO105" i="1"/>
  <c r="AX105" i="1" s="1"/>
  <c r="AN105" i="1"/>
  <c r="AW105" i="1" s="1"/>
  <c r="AM105" i="1"/>
  <c r="AV105" i="1" s="1"/>
  <c r="AL105" i="1"/>
  <c r="AU105" i="1" s="1"/>
  <c r="AK105" i="1"/>
  <c r="AT105" i="1" s="1"/>
  <c r="AJ105" i="1"/>
  <c r="AS105" i="1" s="1"/>
  <c r="AI105" i="1"/>
  <c r="AR105" i="1" s="1"/>
  <c r="AH105" i="1"/>
  <c r="AQ105" i="1" s="1"/>
  <c r="AG105" i="1"/>
  <c r="AP105" i="1" s="1"/>
  <c r="O105" i="1"/>
  <c r="F105" i="1"/>
  <c r="BG104" i="1"/>
  <c r="BF104" i="1"/>
  <c r="BE104" i="1"/>
  <c r="BD104" i="1"/>
  <c r="BC104" i="1"/>
  <c r="BB104" i="1"/>
  <c r="BA104" i="1"/>
  <c r="AZ104" i="1"/>
  <c r="AY104" i="1"/>
  <c r="AO104" i="1"/>
  <c r="AX104" i="1" s="1"/>
  <c r="AN104" i="1"/>
  <c r="AW104" i="1" s="1"/>
  <c r="AM104" i="1"/>
  <c r="AV104" i="1" s="1"/>
  <c r="AL104" i="1"/>
  <c r="AU104" i="1" s="1"/>
  <c r="AK104" i="1"/>
  <c r="AT104" i="1" s="1"/>
  <c r="AJ104" i="1"/>
  <c r="AS104" i="1" s="1"/>
  <c r="AI104" i="1"/>
  <c r="AR104" i="1" s="1"/>
  <c r="AH104" i="1"/>
  <c r="AQ104" i="1" s="1"/>
  <c r="AG104" i="1"/>
  <c r="AP104" i="1" s="1"/>
  <c r="O104" i="1"/>
  <c r="F104" i="1"/>
  <c r="N104" i="1" s="1"/>
  <c r="BG103" i="1"/>
  <c r="BF103" i="1"/>
  <c r="BE103" i="1"/>
  <c r="BD103" i="1"/>
  <c r="BC103" i="1"/>
  <c r="BB103" i="1"/>
  <c r="BA103" i="1"/>
  <c r="AZ103" i="1"/>
  <c r="AY103" i="1"/>
  <c r="AO103" i="1"/>
  <c r="AX103" i="1" s="1"/>
  <c r="AN103" i="1"/>
  <c r="AW103" i="1" s="1"/>
  <c r="AM103" i="1"/>
  <c r="AV103" i="1" s="1"/>
  <c r="AL103" i="1"/>
  <c r="AU103" i="1" s="1"/>
  <c r="AK103" i="1"/>
  <c r="AT103" i="1" s="1"/>
  <c r="AJ103" i="1"/>
  <c r="AS103" i="1" s="1"/>
  <c r="AI103" i="1"/>
  <c r="AR103" i="1" s="1"/>
  <c r="AH103" i="1"/>
  <c r="AQ103" i="1" s="1"/>
  <c r="AG103" i="1"/>
  <c r="AP103" i="1" s="1"/>
  <c r="O103" i="1"/>
  <c r="F103" i="1"/>
  <c r="L103" i="1" s="1"/>
  <c r="BG102" i="1"/>
  <c r="BF102" i="1"/>
  <c r="BE102" i="1"/>
  <c r="BD102" i="1"/>
  <c r="BC102" i="1"/>
  <c r="BB102" i="1"/>
  <c r="BA102" i="1"/>
  <c r="AZ102" i="1"/>
  <c r="AY102" i="1"/>
  <c r="AO102" i="1"/>
  <c r="AX102" i="1" s="1"/>
  <c r="AN102" i="1"/>
  <c r="AW102" i="1" s="1"/>
  <c r="AM102" i="1"/>
  <c r="AV102" i="1" s="1"/>
  <c r="AL102" i="1"/>
  <c r="AU102" i="1" s="1"/>
  <c r="AK102" i="1"/>
  <c r="AT102" i="1" s="1"/>
  <c r="AJ102" i="1"/>
  <c r="AS102" i="1" s="1"/>
  <c r="AI102" i="1"/>
  <c r="AR102" i="1" s="1"/>
  <c r="AH102" i="1"/>
  <c r="AQ102" i="1" s="1"/>
  <c r="AG102" i="1"/>
  <c r="AP102" i="1" s="1"/>
  <c r="O102" i="1"/>
  <c r="F102" i="1"/>
  <c r="L102" i="1" s="1"/>
  <c r="BG101" i="1"/>
  <c r="BF101" i="1"/>
  <c r="BE101" i="1"/>
  <c r="BD101" i="1"/>
  <c r="BC101" i="1"/>
  <c r="BB101" i="1"/>
  <c r="BA101" i="1"/>
  <c r="AZ101" i="1"/>
  <c r="AY101" i="1"/>
  <c r="AO101" i="1"/>
  <c r="AX101" i="1" s="1"/>
  <c r="AN101" i="1"/>
  <c r="AW101" i="1" s="1"/>
  <c r="AM101" i="1"/>
  <c r="AV101" i="1" s="1"/>
  <c r="AL101" i="1"/>
  <c r="AU101" i="1" s="1"/>
  <c r="AK101" i="1"/>
  <c r="AT101" i="1" s="1"/>
  <c r="AJ101" i="1"/>
  <c r="AS101" i="1" s="1"/>
  <c r="AI101" i="1"/>
  <c r="AR101" i="1" s="1"/>
  <c r="AH101" i="1"/>
  <c r="AQ101" i="1" s="1"/>
  <c r="AG101" i="1"/>
  <c r="AP101" i="1" s="1"/>
  <c r="O101" i="1"/>
  <c r="F101" i="1"/>
  <c r="L101" i="1" s="1"/>
  <c r="BG100" i="1"/>
  <c r="BF100" i="1"/>
  <c r="BE100" i="1"/>
  <c r="BD100" i="1"/>
  <c r="BC100" i="1"/>
  <c r="BB100" i="1"/>
  <c r="BA100" i="1"/>
  <c r="AZ100" i="1"/>
  <c r="AY100" i="1"/>
  <c r="AO100" i="1"/>
  <c r="AX100" i="1" s="1"/>
  <c r="AN100" i="1"/>
  <c r="AW100" i="1" s="1"/>
  <c r="AM100" i="1"/>
  <c r="AV100" i="1" s="1"/>
  <c r="AL100" i="1"/>
  <c r="AU100" i="1" s="1"/>
  <c r="AK100" i="1"/>
  <c r="AT100" i="1" s="1"/>
  <c r="AJ100" i="1"/>
  <c r="AS100" i="1" s="1"/>
  <c r="AI100" i="1"/>
  <c r="AR100" i="1" s="1"/>
  <c r="AH100" i="1"/>
  <c r="AQ100" i="1" s="1"/>
  <c r="AG100" i="1"/>
  <c r="AP100" i="1" s="1"/>
  <c r="O100" i="1"/>
  <c r="F100" i="1"/>
  <c r="BG99" i="1"/>
  <c r="BF99" i="1"/>
  <c r="BE99" i="1"/>
  <c r="BD99" i="1"/>
  <c r="BC99" i="1"/>
  <c r="BB99" i="1"/>
  <c r="BA99" i="1"/>
  <c r="AZ99" i="1"/>
  <c r="AY99" i="1"/>
  <c r="AO99" i="1"/>
  <c r="AX99" i="1" s="1"/>
  <c r="AN99" i="1"/>
  <c r="AW99" i="1" s="1"/>
  <c r="AM99" i="1"/>
  <c r="AV99" i="1" s="1"/>
  <c r="AL99" i="1"/>
  <c r="AU99" i="1" s="1"/>
  <c r="AK99" i="1"/>
  <c r="AT99" i="1" s="1"/>
  <c r="AJ99" i="1"/>
  <c r="AS99" i="1" s="1"/>
  <c r="AI99" i="1"/>
  <c r="AR99" i="1" s="1"/>
  <c r="AH99" i="1"/>
  <c r="AQ99" i="1" s="1"/>
  <c r="AG99" i="1"/>
  <c r="AP99" i="1" s="1"/>
  <c r="O99" i="1"/>
  <c r="F99" i="1"/>
  <c r="BG98" i="1"/>
  <c r="BF98" i="1"/>
  <c r="BE98" i="1"/>
  <c r="BD98" i="1"/>
  <c r="BC98" i="1"/>
  <c r="BB98" i="1"/>
  <c r="BA98" i="1"/>
  <c r="AZ98" i="1"/>
  <c r="AY98" i="1"/>
  <c r="AO98" i="1"/>
  <c r="AX98" i="1" s="1"/>
  <c r="AN98" i="1"/>
  <c r="AW98" i="1" s="1"/>
  <c r="AM98" i="1"/>
  <c r="AV98" i="1" s="1"/>
  <c r="AL98" i="1"/>
  <c r="AU98" i="1" s="1"/>
  <c r="AK98" i="1"/>
  <c r="AT98" i="1" s="1"/>
  <c r="AJ98" i="1"/>
  <c r="AS98" i="1" s="1"/>
  <c r="AI98" i="1"/>
  <c r="AR98" i="1" s="1"/>
  <c r="AH98" i="1"/>
  <c r="AQ98" i="1" s="1"/>
  <c r="AG98" i="1"/>
  <c r="AP98" i="1" s="1"/>
  <c r="O98" i="1"/>
  <c r="F98" i="1"/>
  <c r="BG97" i="1"/>
  <c r="BF97" i="1"/>
  <c r="BE97" i="1"/>
  <c r="BD97" i="1"/>
  <c r="BC97" i="1"/>
  <c r="BB97" i="1"/>
  <c r="BA97" i="1"/>
  <c r="AZ97" i="1"/>
  <c r="AY97" i="1"/>
  <c r="AO97" i="1"/>
  <c r="AX97" i="1" s="1"/>
  <c r="AN97" i="1"/>
  <c r="AW97" i="1" s="1"/>
  <c r="AM97" i="1"/>
  <c r="AV97" i="1" s="1"/>
  <c r="AL97" i="1"/>
  <c r="AU97" i="1" s="1"/>
  <c r="AK97" i="1"/>
  <c r="AT97" i="1" s="1"/>
  <c r="AJ97" i="1"/>
  <c r="AS97" i="1" s="1"/>
  <c r="AI97" i="1"/>
  <c r="AR97" i="1" s="1"/>
  <c r="AH97" i="1"/>
  <c r="AQ97" i="1" s="1"/>
  <c r="AG97" i="1"/>
  <c r="AP97" i="1" s="1"/>
  <c r="O97" i="1"/>
  <c r="F97" i="1"/>
  <c r="N97" i="1" s="1"/>
  <c r="BG96" i="1"/>
  <c r="BF96" i="1"/>
  <c r="BE96" i="1"/>
  <c r="BD96" i="1"/>
  <c r="BC96" i="1"/>
  <c r="BB96" i="1"/>
  <c r="BA96" i="1"/>
  <c r="AZ96" i="1"/>
  <c r="AY96" i="1"/>
  <c r="AO96" i="1"/>
  <c r="AX96" i="1" s="1"/>
  <c r="AN96" i="1"/>
  <c r="AW96" i="1" s="1"/>
  <c r="AM96" i="1"/>
  <c r="AV96" i="1" s="1"/>
  <c r="AL96" i="1"/>
  <c r="AU96" i="1" s="1"/>
  <c r="AK96" i="1"/>
  <c r="AT96" i="1" s="1"/>
  <c r="AJ96" i="1"/>
  <c r="AS96" i="1" s="1"/>
  <c r="AI96" i="1"/>
  <c r="AR96" i="1" s="1"/>
  <c r="AH96" i="1"/>
  <c r="AQ96" i="1" s="1"/>
  <c r="AG96" i="1"/>
  <c r="AP96" i="1" s="1"/>
  <c r="O96" i="1"/>
  <c r="F96" i="1"/>
  <c r="N96" i="1" s="1"/>
  <c r="BG95" i="1"/>
  <c r="BF95" i="1"/>
  <c r="BE95" i="1"/>
  <c r="BD95" i="1"/>
  <c r="BC95" i="1"/>
  <c r="BB95" i="1"/>
  <c r="BA95" i="1"/>
  <c r="AZ95" i="1"/>
  <c r="AY95" i="1"/>
  <c r="AO95" i="1"/>
  <c r="AX95" i="1" s="1"/>
  <c r="AN95" i="1"/>
  <c r="AW95" i="1" s="1"/>
  <c r="AM95" i="1"/>
  <c r="AV95" i="1" s="1"/>
  <c r="AL95" i="1"/>
  <c r="AU95" i="1" s="1"/>
  <c r="AK95" i="1"/>
  <c r="AT95" i="1" s="1"/>
  <c r="AJ95" i="1"/>
  <c r="AS95" i="1" s="1"/>
  <c r="AI95" i="1"/>
  <c r="AR95" i="1" s="1"/>
  <c r="AH95" i="1"/>
  <c r="AQ95" i="1" s="1"/>
  <c r="AG95" i="1"/>
  <c r="AP95" i="1" s="1"/>
  <c r="O95" i="1"/>
  <c r="F95" i="1"/>
  <c r="BG94" i="1"/>
  <c r="BF94" i="1"/>
  <c r="BE94" i="1"/>
  <c r="BD94" i="1"/>
  <c r="BC94" i="1"/>
  <c r="BB94" i="1"/>
  <c r="BA94" i="1"/>
  <c r="AZ94" i="1"/>
  <c r="AY94" i="1"/>
  <c r="AO94" i="1"/>
  <c r="AX94" i="1" s="1"/>
  <c r="AN94" i="1"/>
  <c r="AW94" i="1" s="1"/>
  <c r="AM94" i="1"/>
  <c r="AV94" i="1" s="1"/>
  <c r="AL94" i="1"/>
  <c r="AU94" i="1" s="1"/>
  <c r="AK94" i="1"/>
  <c r="AT94" i="1" s="1"/>
  <c r="AJ94" i="1"/>
  <c r="AS94" i="1" s="1"/>
  <c r="AI94" i="1"/>
  <c r="AR94" i="1" s="1"/>
  <c r="AH94" i="1"/>
  <c r="AQ94" i="1" s="1"/>
  <c r="AG94" i="1"/>
  <c r="AP94" i="1" s="1"/>
  <c r="O94" i="1"/>
  <c r="F94" i="1"/>
  <c r="L94" i="1" s="1"/>
  <c r="BG93" i="1"/>
  <c r="BF93" i="1"/>
  <c r="BE93" i="1"/>
  <c r="BD93" i="1"/>
  <c r="BC93" i="1"/>
  <c r="BB93" i="1"/>
  <c r="BA93" i="1"/>
  <c r="AZ93" i="1"/>
  <c r="AY93" i="1"/>
  <c r="AO93" i="1"/>
  <c r="AX93" i="1" s="1"/>
  <c r="AN93" i="1"/>
  <c r="AW93" i="1" s="1"/>
  <c r="AM93" i="1"/>
  <c r="AV93" i="1" s="1"/>
  <c r="AL93" i="1"/>
  <c r="AU93" i="1" s="1"/>
  <c r="AK93" i="1"/>
  <c r="AT93" i="1" s="1"/>
  <c r="AJ93" i="1"/>
  <c r="AS93" i="1" s="1"/>
  <c r="AI93" i="1"/>
  <c r="AR93" i="1" s="1"/>
  <c r="AH93" i="1"/>
  <c r="AQ93" i="1" s="1"/>
  <c r="AG93" i="1"/>
  <c r="AP93" i="1" s="1"/>
  <c r="O93" i="1"/>
  <c r="G93" i="1"/>
  <c r="M93" i="1" s="1"/>
  <c r="F93" i="1"/>
  <c r="N93" i="1" s="1"/>
  <c r="BG92" i="1"/>
  <c r="BF92" i="1"/>
  <c r="BE92" i="1"/>
  <c r="BD92" i="1"/>
  <c r="BC92" i="1"/>
  <c r="BB92" i="1"/>
  <c r="BA92" i="1"/>
  <c r="AZ92" i="1"/>
  <c r="AY92" i="1"/>
  <c r="AO92" i="1"/>
  <c r="AX92" i="1" s="1"/>
  <c r="AN92" i="1"/>
  <c r="AW92" i="1" s="1"/>
  <c r="AM92" i="1"/>
  <c r="AV92" i="1" s="1"/>
  <c r="AL92" i="1"/>
  <c r="AU92" i="1" s="1"/>
  <c r="AK92" i="1"/>
  <c r="AT92" i="1" s="1"/>
  <c r="AJ92" i="1"/>
  <c r="AS92" i="1" s="1"/>
  <c r="AI92" i="1"/>
  <c r="AR92" i="1" s="1"/>
  <c r="AH92" i="1"/>
  <c r="AQ92" i="1" s="1"/>
  <c r="AG92" i="1"/>
  <c r="AP92" i="1" s="1"/>
  <c r="O92" i="1"/>
  <c r="F92" i="1"/>
  <c r="BG91" i="1"/>
  <c r="BF91" i="1"/>
  <c r="BE91" i="1"/>
  <c r="BD91" i="1"/>
  <c r="BC91" i="1"/>
  <c r="BB91" i="1"/>
  <c r="BA91" i="1"/>
  <c r="AZ91" i="1"/>
  <c r="AY91" i="1"/>
  <c r="AO91" i="1"/>
  <c r="AX91" i="1" s="1"/>
  <c r="AN91" i="1"/>
  <c r="AW91" i="1" s="1"/>
  <c r="AM91" i="1"/>
  <c r="AV91" i="1" s="1"/>
  <c r="AL91" i="1"/>
  <c r="AU91" i="1" s="1"/>
  <c r="AK91" i="1"/>
  <c r="AT91" i="1" s="1"/>
  <c r="AJ91" i="1"/>
  <c r="AS91" i="1" s="1"/>
  <c r="AI91" i="1"/>
  <c r="AR91" i="1" s="1"/>
  <c r="AH91" i="1"/>
  <c r="AQ91" i="1" s="1"/>
  <c r="AG91" i="1"/>
  <c r="AP91" i="1" s="1"/>
  <c r="O91" i="1"/>
  <c r="F91" i="1"/>
  <c r="L91" i="1" s="1"/>
  <c r="BG90" i="1"/>
  <c r="BF90" i="1"/>
  <c r="BE90" i="1"/>
  <c r="BD90" i="1"/>
  <c r="BC90" i="1"/>
  <c r="BB90" i="1"/>
  <c r="BA90" i="1"/>
  <c r="AZ90" i="1"/>
  <c r="AY90" i="1"/>
  <c r="AO90" i="1"/>
  <c r="AX90" i="1" s="1"/>
  <c r="AN90" i="1"/>
  <c r="AW90" i="1" s="1"/>
  <c r="AM90" i="1"/>
  <c r="AV90" i="1" s="1"/>
  <c r="AL90" i="1"/>
  <c r="AU90" i="1" s="1"/>
  <c r="AK90" i="1"/>
  <c r="AT90" i="1" s="1"/>
  <c r="AJ90" i="1"/>
  <c r="AS90" i="1" s="1"/>
  <c r="AI90" i="1"/>
  <c r="AR90" i="1" s="1"/>
  <c r="AH90" i="1"/>
  <c r="AQ90" i="1" s="1"/>
  <c r="AG90" i="1"/>
  <c r="AP90" i="1" s="1"/>
  <c r="O90" i="1"/>
  <c r="F90" i="1"/>
  <c r="L90" i="1" s="1"/>
  <c r="BG89" i="1"/>
  <c r="BF89" i="1"/>
  <c r="BE89" i="1"/>
  <c r="BD89" i="1"/>
  <c r="BC89" i="1"/>
  <c r="BB89" i="1"/>
  <c r="BA89" i="1"/>
  <c r="AZ89" i="1"/>
  <c r="AY89" i="1"/>
  <c r="AO89" i="1"/>
  <c r="AX89" i="1" s="1"/>
  <c r="AN89" i="1"/>
  <c r="AW89" i="1" s="1"/>
  <c r="AM89" i="1"/>
  <c r="AV89" i="1" s="1"/>
  <c r="AL89" i="1"/>
  <c r="AU89" i="1" s="1"/>
  <c r="AK89" i="1"/>
  <c r="AT89" i="1" s="1"/>
  <c r="AJ89" i="1"/>
  <c r="AS89" i="1" s="1"/>
  <c r="AI89" i="1"/>
  <c r="AR89" i="1" s="1"/>
  <c r="AH89" i="1"/>
  <c r="AQ89" i="1" s="1"/>
  <c r="AG89" i="1"/>
  <c r="AP89" i="1" s="1"/>
  <c r="O89" i="1"/>
  <c r="F89" i="1"/>
  <c r="BG88" i="1"/>
  <c r="BF88" i="1"/>
  <c r="BE88" i="1"/>
  <c r="BD88" i="1"/>
  <c r="BC88" i="1"/>
  <c r="BB88" i="1"/>
  <c r="BA88" i="1"/>
  <c r="AZ88" i="1"/>
  <c r="AY88" i="1"/>
  <c r="AO88" i="1"/>
  <c r="AX88" i="1" s="1"/>
  <c r="AN88" i="1"/>
  <c r="AW88" i="1" s="1"/>
  <c r="AM88" i="1"/>
  <c r="AV88" i="1" s="1"/>
  <c r="AL88" i="1"/>
  <c r="AU88" i="1" s="1"/>
  <c r="AK88" i="1"/>
  <c r="AT88" i="1" s="1"/>
  <c r="AJ88" i="1"/>
  <c r="AS88" i="1" s="1"/>
  <c r="AI88" i="1"/>
  <c r="AR88" i="1" s="1"/>
  <c r="AH88" i="1"/>
  <c r="AQ88" i="1" s="1"/>
  <c r="AG88" i="1"/>
  <c r="AP88" i="1" s="1"/>
  <c r="O88" i="1"/>
  <c r="F88" i="1"/>
  <c r="L88" i="1" s="1"/>
  <c r="P88" i="1" s="1"/>
  <c r="K89" i="1" s="1"/>
  <c r="BG87" i="1"/>
  <c r="BF87" i="1"/>
  <c r="BE87" i="1"/>
  <c r="BD87" i="1"/>
  <c r="BC87" i="1"/>
  <c r="BB87" i="1"/>
  <c r="BA87" i="1"/>
  <c r="AZ87" i="1"/>
  <c r="AY87" i="1"/>
  <c r="AO87" i="1"/>
  <c r="AX87" i="1" s="1"/>
  <c r="AN87" i="1"/>
  <c r="AW87" i="1" s="1"/>
  <c r="AM87" i="1"/>
  <c r="AV87" i="1" s="1"/>
  <c r="AL87" i="1"/>
  <c r="AU87" i="1" s="1"/>
  <c r="AK87" i="1"/>
  <c r="AT87" i="1" s="1"/>
  <c r="AJ87" i="1"/>
  <c r="AS87" i="1" s="1"/>
  <c r="AI87" i="1"/>
  <c r="AR87" i="1" s="1"/>
  <c r="AH87" i="1"/>
  <c r="AQ87" i="1" s="1"/>
  <c r="AG87" i="1"/>
  <c r="AP87" i="1" s="1"/>
  <c r="O87" i="1"/>
  <c r="F87" i="1"/>
  <c r="L87" i="1" s="1"/>
  <c r="BG86" i="1"/>
  <c r="BF86" i="1"/>
  <c r="BE86" i="1"/>
  <c r="BD86" i="1"/>
  <c r="BC86" i="1"/>
  <c r="BB86" i="1"/>
  <c r="BA86" i="1"/>
  <c r="AZ86" i="1"/>
  <c r="AY86" i="1"/>
  <c r="AO86" i="1"/>
  <c r="AX86" i="1" s="1"/>
  <c r="AN86" i="1"/>
  <c r="AW86" i="1" s="1"/>
  <c r="AM86" i="1"/>
  <c r="AV86" i="1" s="1"/>
  <c r="AL86" i="1"/>
  <c r="AU86" i="1" s="1"/>
  <c r="AK86" i="1"/>
  <c r="AT86" i="1" s="1"/>
  <c r="AJ86" i="1"/>
  <c r="AS86" i="1" s="1"/>
  <c r="AI86" i="1"/>
  <c r="AR86" i="1" s="1"/>
  <c r="AH86" i="1"/>
  <c r="AQ86" i="1" s="1"/>
  <c r="AG86" i="1"/>
  <c r="AP86" i="1" s="1"/>
  <c r="O86" i="1"/>
  <c r="F86" i="1"/>
  <c r="N86" i="1" s="1"/>
  <c r="BG85" i="1"/>
  <c r="BF85" i="1"/>
  <c r="BE85" i="1"/>
  <c r="BD85" i="1"/>
  <c r="BC85" i="1"/>
  <c r="BB85" i="1"/>
  <c r="BA85" i="1"/>
  <c r="AZ85" i="1"/>
  <c r="AY85" i="1"/>
  <c r="AO85" i="1"/>
  <c r="AX85" i="1" s="1"/>
  <c r="AN85" i="1"/>
  <c r="AW85" i="1" s="1"/>
  <c r="AM85" i="1"/>
  <c r="AV85" i="1" s="1"/>
  <c r="AL85" i="1"/>
  <c r="AU85" i="1" s="1"/>
  <c r="AK85" i="1"/>
  <c r="AT85" i="1" s="1"/>
  <c r="AJ85" i="1"/>
  <c r="AS85" i="1" s="1"/>
  <c r="AI85" i="1"/>
  <c r="AR85" i="1" s="1"/>
  <c r="AH85" i="1"/>
  <c r="AQ85" i="1" s="1"/>
  <c r="AG85" i="1"/>
  <c r="AP85" i="1" s="1"/>
  <c r="O85" i="1"/>
  <c r="F85" i="1"/>
  <c r="BG84" i="1"/>
  <c r="BF84" i="1"/>
  <c r="BE84" i="1"/>
  <c r="BD84" i="1"/>
  <c r="BC84" i="1"/>
  <c r="BB84" i="1"/>
  <c r="BA84" i="1"/>
  <c r="AZ84" i="1"/>
  <c r="AY84" i="1"/>
  <c r="AO84" i="1"/>
  <c r="AX84" i="1" s="1"/>
  <c r="AN84" i="1"/>
  <c r="AW84" i="1" s="1"/>
  <c r="AM84" i="1"/>
  <c r="AV84" i="1" s="1"/>
  <c r="AL84" i="1"/>
  <c r="AU84" i="1" s="1"/>
  <c r="AK84" i="1"/>
  <c r="AT84" i="1" s="1"/>
  <c r="AJ84" i="1"/>
  <c r="AS84" i="1" s="1"/>
  <c r="AI84" i="1"/>
  <c r="AR84" i="1" s="1"/>
  <c r="AH84" i="1"/>
  <c r="AQ84" i="1" s="1"/>
  <c r="AG84" i="1"/>
  <c r="AP84" i="1" s="1"/>
  <c r="O84" i="1"/>
  <c r="F84" i="1"/>
  <c r="BG83" i="1"/>
  <c r="BF83" i="1"/>
  <c r="BE83" i="1"/>
  <c r="BD83" i="1"/>
  <c r="BC83" i="1"/>
  <c r="BB83" i="1"/>
  <c r="BA83" i="1"/>
  <c r="AZ83" i="1"/>
  <c r="AY83" i="1"/>
  <c r="AO83" i="1"/>
  <c r="AX83" i="1" s="1"/>
  <c r="AN83" i="1"/>
  <c r="AW83" i="1" s="1"/>
  <c r="AM83" i="1"/>
  <c r="AV83" i="1" s="1"/>
  <c r="AL83" i="1"/>
  <c r="AU83" i="1" s="1"/>
  <c r="AK83" i="1"/>
  <c r="AT83" i="1" s="1"/>
  <c r="AJ83" i="1"/>
  <c r="AS83" i="1" s="1"/>
  <c r="AI83" i="1"/>
  <c r="AR83" i="1" s="1"/>
  <c r="AH83" i="1"/>
  <c r="AQ83" i="1" s="1"/>
  <c r="AG83" i="1"/>
  <c r="AP83" i="1" s="1"/>
  <c r="O83" i="1"/>
  <c r="F83" i="1"/>
  <c r="L83" i="1" s="1"/>
  <c r="BG82" i="1"/>
  <c r="BF82" i="1"/>
  <c r="BE82" i="1"/>
  <c r="BD82" i="1"/>
  <c r="BC82" i="1"/>
  <c r="BB82" i="1"/>
  <c r="BA82" i="1"/>
  <c r="AZ82" i="1"/>
  <c r="AY82" i="1"/>
  <c r="AO82" i="1"/>
  <c r="AX82" i="1" s="1"/>
  <c r="AN82" i="1"/>
  <c r="AW82" i="1" s="1"/>
  <c r="AM82" i="1"/>
  <c r="AV82" i="1" s="1"/>
  <c r="AL82" i="1"/>
  <c r="AU82" i="1" s="1"/>
  <c r="AK82" i="1"/>
  <c r="AT82" i="1" s="1"/>
  <c r="AJ82" i="1"/>
  <c r="AS82" i="1" s="1"/>
  <c r="AI82" i="1"/>
  <c r="AR82" i="1" s="1"/>
  <c r="AH82" i="1"/>
  <c r="AQ82" i="1" s="1"/>
  <c r="AG82" i="1"/>
  <c r="AP82" i="1" s="1"/>
  <c r="O82" i="1"/>
  <c r="F82" i="1"/>
  <c r="N82" i="1" s="1"/>
  <c r="BG81" i="1"/>
  <c r="BF81" i="1"/>
  <c r="BE81" i="1"/>
  <c r="BD81" i="1"/>
  <c r="BC81" i="1"/>
  <c r="BB81" i="1"/>
  <c r="BA81" i="1"/>
  <c r="AZ81" i="1"/>
  <c r="AY81" i="1"/>
  <c r="AO81" i="1"/>
  <c r="AX81" i="1" s="1"/>
  <c r="AN81" i="1"/>
  <c r="AW81" i="1" s="1"/>
  <c r="AM81" i="1"/>
  <c r="AV81" i="1" s="1"/>
  <c r="AL81" i="1"/>
  <c r="AU81" i="1" s="1"/>
  <c r="AK81" i="1"/>
  <c r="AT81" i="1" s="1"/>
  <c r="AJ81" i="1"/>
  <c r="AS81" i="1" s="1"/>
  <c r="AI81" i="1"/>
  <c r="AR81" i="1" s="1"/>
  <c r="AH81" i="1"/>
  <c r="AQ81" i="1" s="1"/>
  <c r="AG81" i="1"/>
  <c r="AP81" i="1" s="1"/>
  <c r="O81" i="1"/>
  <c r="F81" i="1"/>
  <c r="BG80" i="1"/>
  <c r="BF80" i="1"/>
  <c r="BE80" i="1"/>
  <c r="BD80" i="1"/>
  <c r="BC80" i="1"/>
  <c r="BB80" i="1"/>
  <c r="BA80" i="1"/>
  <c r="AZ80" i="1"/>
  <c r="AY80" i="1"/>
  <c r="AO80" i="1"/>
  <c r="AX80" i="1" s="1"/>
  <c r="AN80" i="1"/>
  <c r="AW80" i="1" s="1"/>
  <c r="AM80" i="1"/>
  <c r="AV80" i="1" s="1"/>
  <c r="AL80" i="1"/>
  <c r="AU80" i="1" s="1"/>
  <c r="AK80" i="1"/>
  <c r="AT80" i="1" s="1"/>
  <c r="AJ80" i="1"/>
  <c r="AS80" i="1" s="1"/>
  <c r="AI80" i="1"/>
  <c r="AR80" i="1" s="1"/>
  <c r="AH80" i="1"/>
  <c r="AQ80" i="1" s="1"/>
  <c r="AG80" i="1"/>
  <c r="AP80" i="1" s="1"/>
  <c r="O80" i="1"/>
  <c r="F80" i="1"/>
  <c r="BG79" i="1"/>
  <c r="BF79" i="1"/>
  <c r="BE79" i="1"/>
  <c r="BD79" i="1"/>
  <c r="BC79" i="1"/>
  <c r="BB79" i="1"/>
  <c r="BA79" i="1"/>
  <c r="AZ79" i="1"/>
  <c r="AY79" i="1"/>
  <c r="AO79" i="1"/>
  <c r="AX79" i="1" s="1"/>
  <c r="AN79" i="1"/>
  <c r="AW79" i="1" s="1"/>
  <c r="AM79" i="1"/>
  <c r="AV79" i="1" s="1"/>
  <c r="AL79" i="1"/>
  <c r="AU79" i="1" s="1"/>
  <c r="AK79" i="1"/>
  <c r="AT79" i="1" s="1"/>
  <c r="AJ79" i="1"/>
  <c r="AS79" i="1" s="1"/>
  <c r="AI79" i="1"/>
  <c r="AR79" i="1" s="1"/>
  <c r="AH79" i="1"/>
  <c r="AQ79" i="1" s="1"/>
  <c r="AG79" i="1"/>
  <c r="AP79" i="1" s="1"/>
  <c r="O79" i="1"/>
  <c r="F79" i="1"/>
  <c r="N79" i="1" s="1"/>
  <c r="BG78" i="1"/>
  <c r="BF78" i="1"/>
  <c r="BE78" i="1"/>
  <c r="BD78" i="1"/>
  <c r="BC78" i="1"/>
  <c r="BB78" i="1"/>
  <c r="BA78" i="1"/>
  <c r="AZ78" i="1"/>
  <c r="AY78" i="1"/>
  <c r="AO78" i="1"/>
  <c r="AX78" i="1" s="1"/>
  <c r="AN78" i="1"/>
  <c r="AW78" i="1" s="1"/>
  <c r="AM78" i="1"/>
  <c r="AV78" i="1" s="1"/>
  <c r="AL78" i="1"/>
  <c r="AU78" i="1" s="1"/>
  <c r="AK78" i="1"/>
  <c r="AT78" i="1" s="1"/>
  <c r="AJ78" i="1"/>
  <c r="AS78" i="1" s="1"/>
  <c r="AI78" i="1"/>
  <c r="AR78" i="1" s="1"/>
  <c r="AH78" i="1"/>
  <c r="AQ78" i="1" s="1"/>
  <c r="AG78" i="1"/>
  <c r="AP78" i="1" s="1"/>
  <c r="O78" i="1"/>
  <c r="F78" i="1"/>
  <c r="G78" i="1" s="1"/>
  <c r="M78" i="1" s="1"/>
  <c r="BG77" i="1"/>
  <c r="BF77" i="1"/>
  <c r="BE77" i="1"/>
  <c r="BD77" i="1"/>
  <c r="BC77" i="1"/>
  <c r="BB77" i="1"/>
  <c r="BA77" i="1"/>
  <c r="AZ77" i="1"/>
  <c r="AY77" i="1"/>
  <c r="AO77" i="1"/>
  <c r="AX77" i="1" s="1"/>
  <c r="AN77" i="1"/>
  <c r="AW77" i="1" s="1"/>
  <c r="AM77" i="1"/>
  <c r="AV77" i="1" s="1"/>
  <c r="AL77" i="1"/>
  <c r="AU77" i="1" s="1"/>
  <c r="AK77" i="1"/>
  <c r="AT77" i="1" s="1"/>
  <c r="AJ77" i="1"/>
  <c r="AS77" i="1" s="1"/>
  <c r="AI77" i="1"/>
  <c r="AR77" i="1" s="1"/>
  <c r="AH77" i="1"/>
  <c r="AQ77" i="1" s="1"/>
  <c r="AG77" i="1"/>
  <c r="AP77" i="1" s="1"/>
  <c r="O77" i="1"/>
  <c r="F77" i="1"/>
  <c r="BG76" i="1"/>
  <c r="BF76" i="1"/>
  <c r="BE76" i="1"/>
  <c r="BD76" i="1"/>
  <c r="BC76" i="1"/>
  <c r="BB76" i="1"/>
  <c r="BA76" i="1"/>
  <c r="AZ76" i="1"/>
  <c r="AY76" i="1"/>
  <c r="AR76" i="1"/>
  <c r="AO76" i="1"/>
  <c r="AX76" i="1" s="1"/>
  <c r="AN76" i="1"/>
  <c r="AW76" i="1" s="1"/>
  <c r="AM76" i="1"/>
  <c r="AV76" i="1" s="1"/>
  <c r="AL76" i="1"/>
  <c r="AU76" i="1" s="1"/>
  <c r="AK76" i="1"/>
  <c r="AT76" i="1" s="1"/>
  <c r="AJ76" i="1"/>
  <c r="AS76" i="1" s="1"/>
  <c r="AI76" i="1"/>
  <c r="AH76" i="1"/>
  <c r="AQ76" i="1" s="1"/>
  <c r="AG76" i="1"/>
  <c r="AP76" i="1" s="1"/>
  <c r="O76" i="1"/>
  <c r="F76" i="1"/>
  <c r="L76" i="1" s="1"/>
  <c r="BG75" i="1"/>
  <c r="BF75" i="1"/>
  <c r="BE75" i="1"/>
  <c r="BD75" i="1"/>
  <c r="BC75" i="1"/>
  <c r="BB75" i="1"/>
  <c r="BA75" i="1"/>
  <c r="AZ75" i="1"/>
  <c r="AY75" i="1"/>
  <c r="AO75" i="1"/>
  <c r="AX75" i="1" s="1"/>
  <c r="AN75" i="1"/>
  <c r="AW75" i="1" s="1"/>
  <c r="AM75" i="1"/>
  <c r="AV75" i="1" s="1"/>
  <c r="AL75" i="1"/>
  <c r="AU75" i="1" s="1"/>
  <c r="AK75" i="1"/>
  <c r="AT75" i="1" s="1"/>
  <c r="AJ75" i="1"/>
  <c r="AS75" i="1" s="1"/>
  <c r="AI75" i="1"/>
  <c r="AR75" i="1" s="1"/>
  <c r="AH75" i="1"/>
  <c r="AQ75" i="1" s="1"/>
  <c r="AG75" i="1"/>
  <c r="AP75" i="1" s="1"/>
  <c r="O75" i="1"/>
  <c r="F75" i="1"/>
  <c r="N75" i="1" s="1"/>
  <c r="BG74" i="1"/>
  <c r="BF74" i="1"/>
  <c r="BE74" i="1"/>
  <c r="BD74" i="1"/>
  <c r="BC74" i="1"/>
  <c r="BB74" i="1"/>
  <c r="BA74" i="1"/>
  <c r="AZ74" i="1"/>
  <c r="AY74" i="1"/>
  <c r="AO74" i="1"/>
  <c r="AX74" i="1" s="1"/>
  <c r="AN74" i="1"/>
  <c r="AW74" i="1" s="1"/>
  <c r="AM74" i="1"/>
  <c r="AV74" i="1" s="1"/>
  <c r="AL74" i="1"/>
  <c r="AU74" i="1" s="1"/>
  <c r="AK74" i="1"/>
  <c r="AT74" i="1" s="1"/>
  <c r="AJ74" i="1"/>
  <c r="AS74" i="1" s="1"/>
  <c r="AI74" i="1"/>
  <c r="AR74" i="1" s="1"/>
  <c r="AH74" i="1"/>
  <c r="AQ74" i="1" s="1"/>
  <c r="AG74" i="1"/>
  <c r="AP74" i="1" s="1"/>
  <c r="O74" i="1"/>
  <c r="F74" i="1"/>
  <c r="BG73" i="1"/>
  <c r="BF73" i="1"/>
  <c r="BE73" i="1"/>
  <c r="BD73" i="1"/>
  <c r="BC73" i="1"/>
  <c r="BB73" i="1"/>
  <c r="BA73" i="1"/>
  <c r="AZ73" i="1"/>
  <c r="AY73" i="1"/>
  <c r="AO73" i="1"/>
  <c r="AX73" i="1" s="1"/>
  <c r="AN73" i="1"/>
  <c r="AW73" i="1" s="1"/>
  <c r="AM73" i="1"/>
  <c r="AV73" i="1" s="1"/>
  <c r="AL73" i="1"/>
  <c r="AU73" i="1" s="1"/>
  <c r="AK73" i="1"/>
  <c r="AT73" i="1" s="1"/>
  <c r="AJ73" i="1"/>
  <c r="AS73" i="1" s="1"/>
  <c r="AI73" i="1"/>
  <c r="AR73" i="1" s="1"/>
  <c r="AH73" i="1"/>
  <c r="AQ73" i="1" s="1"/>
  <c r="AG73" i="1"/>
  <c r="AP73" i="1" s="1"/>
  <c r="O73" i="1"/>
  <c r="F73" i="1"/>
  <c r="L73" i="1" s="1"/>
  <c r="BG72" i="1"/>
  <c r="BF72" i="1"/>
  <c r="BE72" i="1"/>
  <c r="BD72" i="1"/>
  <c r="BC72" i="1"/>
  <c r="BB72" i="1"/>
  <c r="BA72" i="1"/>
  <c r="AZ72" i="1"/>
  <c r="AY72" i="1"/>
  <c r="AO72" i="1"/>
  <c r="AX72" i="1" s="1"/>
  <c r="AN72" i="1"/>
  <c r="AW72" i="1" s="1"/>
  <c r="AM72" i="1"/>
  <c r="AV72" i="1" s="1"/>
  <c r="AL72" i="1"/>
  <c r="AU72" i="1" s="1"/>
  <c r="AK72" i="1"/>
  <c r="AT72" i="1" s="1"/>
  <c r="AJ72" i="1"/>
  <c r="AS72" i="1" s="1"/>
  <c r="AI72" i="1"/>
  <c r="AR72" i="1" s="1"/>
  <c r="AH72" i="1"/>
  <c r="AQ72" i="1" s="1"/>
  <c r="AG72" i="1"/>
  <c r="AP72" i="1" s="1"/>
  <c r="O72" i="1"/>
  <c r="F72" i="1"/>
  <c r="L72" i="1" s="1"/>
  <c r="P72" i="1" s="1"/>
  <c r="K73" i="1" s="1"/>
  <c r="BG71" i="1"/>
  <c r="BF71" i="1"/>
  <c r="BE71" i="1"/>
  <c r="BD71" i="1"/>
  <c r="BC71" i="1"/>
  <c r="BB71" i="1"/>
  <c r="BA71" i="1"/>
  <c r="AZ71" i="1"/>
  <c r="AY71" i="1"/>
  <c r="AO71" i="1"/>
  <c r="AX71" i="1" s="1"/>
  <c r="AN71" i="1"/>
  <c r="AW71" i="1" s="1"/>
  <c r="AM71" i="1"/>
  <c r="AV71" i="1" s="1"/>
  <c r="AL71" i="1"/>
  <c r="AU71" i="1" s="1"/>
  <c r="AK71" i="1"/>
  <c r="AT71" i="1" s="1"/>
  <c r="AJ71" i="1"/>
  <c r="AS71" i="1" s="1"/>
  <c r="AI71" i="1"/>
  <c r="AR71" i="1" s="1"/>
  <c r="AH71" i="1"/>
  <c r="AQ71" i="1" s="1"/>
  <c r="AG71" i="1"/>
  <c r="AP71" i="1" s="1"/>
  <c r="O71" i="1"/>
  <c r="F71" i="1"/>
  <c r="BG70" i="1"/>
  <c r="BF70" i="1"/>
  <c r="BE70" i="1"/>
  <c r="BD70" i="1"/>
  <c r="BC70" i="1"/>
  <c r="BB70" i="1"/>
  <c r="BA70" i="1"/>
  <c r="AZ70" i="1"/>
  <c r="AY70" i="1"/>
  <c r="AO70" i="1"/>
  <c r="AX70" i="1" s="1"/>
  <c r="AN70" i="1"/>
  <c r="AW70" i="1" s="1"/>
  <c r="AM70" i="1"/>
  <c r="AV70" i="1" s="1"/>
  <c r="AL70" i="1"/>
  <c r="AU70" i="1" s="1"/>
  <c r="AK70" i="1"/>
  <c r="AT70" i="1" s="1"/>
  <c r="AJ70" i="1"/>
  <c r="AS70" i="1" s="1"/>
  <c r="AI70" i="1"/>
  <c r="AR70" i="1" s="1"/>
  <c r="AH70" i="1"/>
  <c r="AQ70" i="1" s="1"/>
  <c r="AG70" i="1"/>
  <c r="AP70" i="1" s="1"/>
  <c r="O70" i="1"/>
  <c r="F70" i="1"/>
  <c r="L70" i="1" s="1"/>
  <c r="BG69" i="1"/>
  <c r="BF69" i="1"/>
  <c r="BE69" i="1"/>
  <c r="BD69" i="1"/>
  <c r="BC69" i="1"/>
  <c r="BB69" i="1"/>
  <c r="BA69" i="1"/>
  <c r="AZ69" i="1"/>
  <c r="AY69" i="1"/>
  <c r="AO69" i="1"/>
  <c r="AX69" i="1" s="1"/>
  <c r="AN69" i="1"/>
  <c r="AW69" i="1" s="1"/>
  <c r="AM69" i="1"/>
  <c r="AV69" i="1" s="1"/>
  <c r="AL69" i="1"/>
  <c r="AU69" i="1" s="1"/>
  <c r="AK69" i="1"/>
  <c r="AT69" i="1" s="1"/>
  <c r="AJ69" i="1"/>
  <c r="AS69" i="1" s="1"/>
  <c r="AI69" i="1"/>
  <c r="AR69" i="1" s="1"/>
  <c r="AH69" i="1"/>
  <c r="AQ69" i="1" s="1"/>
  <c r="AG69" i="1"/>
  <c r="AP69" i="1" s="1"/>
  <c r="O69" i="1"/>
  <c r="F69" i="1"/>
  <c r="L69" i="1" s="1"/>
  <c r="BG68" i="1"/>
  <c r="BF68" i="1"/>
  <c r="BE68" i="1"/>
  <c r="BD68" i="1"/>
  <c r="BC68" i="1"/>
  <c r="BB68" i="1"/>
  <c r="BA68" i="1"/>
  <c r="AZ68" i="1"/>
  <c r="AY68" i="1"/>
  <c r="AO68" i="1"/>
  <c r="AX68" i="1" s="1"/>
  <c r="AN68" i="1"/>
  <c r="AW68" i="1" s="1"/>
  <c r="AM68" i="1"/>
  <c r="AV68" i="1" s="1"/>
  <c r="AL68" i="1"/>
  <c r="AU68" i="1" s="1"/>
  <c r="AK68" i="1"/>
  <c r="AT68" i="1" s="1"/>
  <c r="AJ68" i="1"/>
  <c r="AS68" i="1" s="1"/>
  <c r="AI68" i="1"/>
  <c r="AR68" i="1" s="1"/>
  <c r="AH68" i="1"/>
  <c r="AQ68" i="1" s="1"/>
  <c r="AG68" i="1"/>
  <c r="AP68" i="1" s="1"/>
  <c r="O68" i="1"/>
  <c r="F68" i="1"/>
  <c r="BG67" i="1"/>
  <c r="BF67" i="1"/>
  <c r="BE67" i="1"/>
  <c r="BD67" i="1"/>
  <c r="BC67" i="1"/>
  <c r="BB67" i="1"/>
  <c r="BA67" i="1"/>
  <c r="AZ67" i="1"/>
  <c r="AY67" i="1"/>
  <c r="AO67" i="1"/>
  <c r="AX67" i="1" s="1"/>
  <c r="AN67" i="1"/>
  <c r="AW67" i="1" s="1"/>
  <c r="AM67" i="1"/>
  <c r="AV67" i="1" s="1"/>
  <c r="AL67" i="1"/>
  <c r="AU67" i="1" s="1"/>
  <c r="AK67" i="1"/>
  <c r="AT67" i="1" s="1"/>
  <c r="AJ67" i="1"/>
  <c r="AS67" i="1" s="1"/>
  <c r="AI67" i="1"/>
  <c r="AR67" i="1" s="1"/>
  <c r="AH67" i="1"/>
  <c r="AQ67" i="1" s="1"/>
  <c r="AG67" i="1"/>
  <c r="AP67" i="1" s="1"/>
  <c r="O67" i="1"/>
  <c r="F67" i="1"/>
  <c r="N67" i="1" s="1"/>
  <c r="BG66" i="1"/>
  <c r="BF66" i="1"/>
  <c r="BE66" i="1"/>
  <c r="BD66" i="1"/>
  <c r="BC66" i="1"/>
  <c r="BB66" i="1"/>
  <c r="BA66" i="1"/>
  <c r="AZ66" i="1"/>
  <c r="AY66" i="1"/>
  <c r="AO66" i="1"/>
  <c r="AX66" i="1" s="1"/>
  <c r="AN66" i="1"/>
  <c r="AW66" i="1" s="1"/>
  <c r="AM66" i="1"/>
  <c r="AV66" i="1" s="1"/>
  <c r="AL66" i="1"/>
  <c r="AU66" i="1" s="1"/>
  <c r="AK66" i="1"/>
  <c r="AT66" i="1" s="1"/>
  <c r="AJ66" i="1"/>
  <c r="AS66" i="1" s="1"/>
  <c r="AI66" i="1"/>
  <c r="AR66" i="1" s="1"/>
  <c r="AH66" i="1"/>
  <c r="AQ66" i="1" s="1"/>
  <c r="AG66" i="1"/>
  <c r="AP66" i="1" s="1"/>
  <c r="O66" i="1"/>
  <c r="F66" i="1"/>
  <c r="BG65" i="1"/>
  <c r="BF65" i="1"/>
  <c r="BE65" i="1"/>
  <c r="BD65" i="1"/>
  <c r="BC65" i="1"/>
  <c r="BB65" i="1"/>
  <c r="BA65" i="1"/>
  <c r="AZ65" i="1"/>
  <c r="AY65" i="1"/>
  <c r="AO65" i="1"/>
  <c r="AX65" i="1" s="1"/>
  <c r="AN65" i="1"/>
  <c r="AW65" i="1" s="1"/>
  <c r="AM65" i="1"/>
  <c r="AV65" i="1" s="1"/>
  <c r="AL65" i="1"/>
  <c r="AU65" i="1" s="1"/>
  <c r="AK65" i="1"/>
  <c r="AT65" i="1" s="1"/>
  <c r="AJ65" i="1"/>
  <c r="AS65" i="1" s="1"/>
  <c r="AI65" i="1"/>
  <c r="AR65" i="1" s="1"/>
  <c r="AH65" i="1"/>
  <c r="AQ65" i="1" s="1"/>
  <c r="AG65" i="1"/>
  <c r="AP65" i="1" s="1"/>
  <c r="O65" i="1"/>
  <c r="F65" i="1"/>
  <c r="L65" i="1" s="1"/>
  <c r="BG64" i="1"/>
  <c r="BF64" i="1"/>
  <c r="BE64" i="1"/>
  <c r="BD64" i="1"/>
  <c r="BC64" i="1"/>
  <c r="BB64" i="1"/>
  <c r="BA64" i="1"/>
  <c r="AZ64" i="1"/>
  <c r="AY64" i="1"/>
  <c r="AO64" i="1"/>
  <c r="AX64" i="1" s="1"/>
  <c r="AN64" i="1"/>
  <c r="AW64" i="1" s="1"/>
  <c r="AM64" i="1"/>
  <c r="AV64" i="1" s="1"/>
  <c r="AL64" i="1"/>
  <c r="AU64" i="1" s="1"/>
  <c r="AK64" i="1"/>
  <c r="AT64" i="1" s="1"/>
  <c r="AJ64" i="1"/>
  <c r="AS64" i="1" s="1"/>
  <c r="AI64" i="1"/>
  <c r="AR64" i="1" s="1"/>
  <c r="AH64" i="1"/>
  <c r="AQ64" i="1" s="1"/>
  <c r="AG64" i="1"/>
  <c r="AP64" i="1" s="1"/>
  <c r="O64" i="1"/>
  <c r="F64" i="1"/>
  <c r="BG63" i="1"/>
  <c r="BF63" i="1"/>
  <c r="BE63" i="1"/>
  <c r="BD63" i="1"/>
  <c r="BC63" i="1"/>
  <c r="BB63" i="1"/>
  <c r="BA63" i="1"/>
  <c r="AZ63" i="1"/>
  <c r="AY63" i="1"/>
  <c r="AO63" i="1"/>
  <c r="AX63" i="1" s="1"/>
  <c r="AN63" i="1"/>
  <c r="AW63" i="1" s="1"/>
  <c r="AM63" i="1"/>
  <c r="AV63" i="1" s="1"/>
  <c r="AL63" i="1"/>
  <c r="AU63" i="1" s="1"/>
  <c r="AK63" i="1"/>
  <c r="AT63" i="1" s="1"/>
  <c r="AJ63" i="1"/>
  <c r="AS63" i="1" s="1"/>
  <c r="AI63" i="1"/>
  <c r="AR63" i="1" s="1"/>
  <c r="AH63" i="1"/>
  <c r="AQ63" i="1" s="1"/>
  <c r="AG63" i="1"/>
  <c r="AP63" i="1" s="1"/>
  <c r="O63" i="1"/>
  <c r="F63" i="1"/>
  <c r="N63" i="1" s="1"/>
  <c r="BG62" i="1"/>
  <c r="BF62" i="1"/>
  <c r="BE62" i="1"/>
  <c r="BD62" i="1"/>
  <c r="BC62" i="1"/>
  <c r="BB62" i="1"/>
  <c r="BA62" i="1"/>
  <c r="AZ62" i="1"/>
  <c r="AY62" i="1"/>
  <c r="AO62" i="1"/>
  <c r="AX62" i="1" s="1"/>
  <c r="AN62" i="1"/>
  <c r="AW62" i="1" s="1"/>
  <c r="AM62" i="1"/>
  <c r="AV62" i="1" s="1"/>
  <c r="AL62" i="1"/>
  <c r="AU62" i="1" s="1"/>
  <c r="AK62" i="1"/>
  <c r="AT62" i="1" s="1"/>
  <c r="AJ62" i="1"/>
  <c r="AS62" i="1" s="1"/>
  <c r="AI62" i="1"/>
  <c r="AR62" i="1" s="1"/>
  <c r="AH62" i="1"/>
  <c r="AQ62" i="1" s="1"/>
  <c r="AG62" i="1"/>
  <c r="AP62" i="1" s="1"/>
  <c r="O62" i="1"/>
  <c r="F62" i="1"/>
  <c r="BG61" i="1"/>
  <c r="BF61" i="1"/>
  <c r="BE61" i="1"/>
  <c r="BD61" i="1"/>
  <c r="BC61" i="1"/>
  <c r="BB61" i="1"/>
  <c r="BA61" i="1"/>
  <c r="AZ61" i="1"/>
  <c r="AY61" i="1"/>
  <c r="AO61" i="1"/>
  <c r="AX61" i="1" s="1"/>
  <c r="AN61" i="1"/>
  <c r="AW61" i="1" s="1"/>
  <c r="AM61" i="1"/>
  <c r="AV61" i="1" s="1"/>
  <c r="AL61" i="1"/>
  <c r="AU61" i="1" s="1"/>
  <c r="AK61" i="1"/>
  <c r="AT61" i="1" s="1"/>
  <c r="AJ61" i="1"/>
  <c r="AS61" i="1" s="1"/>
  <c r="AI61" i="1"/>
  <c r="AR61" i="1" s="1"/>
  <c r="AH61" i="1"/>
  <c r="AQ61" i="1" s="1"/>
  <c r="AG61" i="1"/>
  <c r="AP61" i="1" s="1"/>
  <c r="O61" i="1"/>
  <c r="F61" i="1"/>
  <c r="L61" i="1" s="1"/>
  <c r="BG60" i="1"/>
  <c r="BF60" i="1"/>
  <c r="BE60" i="1"/>
  <c r="BD60" i="1"/>
  <c r="BC60" i="1"/>
  <c r="BB60" i="1"/>
  <c r="BA60" i="1"/>
  <c r="AZ60" i="1"/>
  <c r="AY60" i="1"/>
  <c r="AO60" i="1"/>
  <c r="AX60" i="1" s="1"/>
  <c r="AN60" i="1"/>
  <c r="AW60" i="1" s="1"/>
  <c r="AM60" i="1"/>
  <c r="AV60" i="1" s="1"/>
  <c r="AL60" i="1"/>
  <c r="AU60" i="1" s="1"/>
  <c r="AK60" i="1"/>
  <c r="AT60" i="1" s="1"/>
  <c r="AJ60" i="1"/>
  <c r="AS60" i="1" s="1"/>
  <c r="AI60" i="1"/>
  <c r="AR60" i="1" s="1"/>
  <c r="AH60" i="1"/>
  <c r="AQ60" i="1" s="1"/>
  <c r="AG60" i="1"/>
  <c r="AP60" i="1" s="1"/>
  <c r="O60" i="1"/>
  <c r="F60" i="1"/>
  <c r="L60" i="1" s="1"/>
  <c r="BG59" i="1"/>
  <c r="BF59" i="1"/>
  <c r="BE59" i="1"/>
  <c r="BD59" i="1"/>
  <c r="BC59" i="1"/>
  <c r="BB59" i="1"/>
  <c r="BA59" i="1"/>
  <c r="AZ59" i="1"/>
  <c r="AY59" i="1"/>
  <c r="AO59" i="1"/>
  <c r="AX59" i="1" s="1"/>
  <c r="AN59" i="1"/>
  <c r="AW59" i="1" s="1"/>
  <c r="AM59" i="1"/>
  <c r="AV59" i="1" s="1"/>
  <c r="AL59" i="1"/>
  <c r="AU59" i="1" s="1"/>
  <c r="AK59" i="1"/>
  <c r="AT59" i="1" s="1"/>
  <c r="AJ59" i="1"/>
  <c r="AS59" i="1" s="1"/>
  <c r="AI59" i="1"/>
  <c r="AR59" i="1" s="1"/>
  <c r="AH59" i="1"/>
  <c r="AQ59" i="1" s="1"/>
  <c r="AG59" i="1"/>
  <c r="AP59" i="1" s="1"/>
  <c r="O59" i="1"/>
  <c r="F59" i="1"/>
  <c r="BG58" i="1"/>
  <c r="BF58" i="1"/>
  <c r="BE58" i="1"/>
  <c r="BD58" i="1"/>
  <c r="BC58" i="1"/>
  <c r="BB58" i="1"/>
  <c r="BA58" i="1"/>
  <c r="AZ58" i="1"/>
  <c r="AY58" i="1"/>
  <c r="AO58" i="1"/>
  <c r="AX58" i="1" s="1"/>
  <c r="AN58" i="1"/>
  <c r="AW58" i="1" s="1"/>
  <c r="AM58" i="1"/>
  <c r="AV58" i="1" s="1"/>
  <c r="AL58" i="1"/>
  <c r="AU58" i="1" s="1"/>
  <c r="AK58" i="1"/>
  <c r="AT58" i="1" s="1"/>
  <c r="AJ58" i="1"/>
  <c r="AS58" i="1" s="1"/>
  <c r="AI58" i="1"/>
  <c r="AR58" i="1" s="1"/>
  <c r="AH58" i="1"/>
  <c r="AQ58" i="1" s="1"/>
  <c r="AG58" i="1"/>
  <c r="AP58" i="1" s="1"/>
  <c r="O58" i="1"/>
  <c r="F58" i="1"/>
  <c r="BG57" i="1"/>
  <c r="BF57" i="1"/>
  <c r="BE57" i="1"/>
  <c r="BD57" i="1"/>
  <c r="BC57" i="1"/>
  <c r="BB57" i="1"/>
  <c r="BA57" i="1"/>
  <c r="AZ57" i="1"/>
  <c r="AY57" i="1"/>
  <c r="AO57" i="1"/>
  <c r="AX57" i="1" s="1"/>
  <c r="AN57" i="1"/>
  <c r="AW57" i="1" s="1"/>
  <c r="AM57" i="1"/>
  <c r="AV57" i="1" s="1"/>
  <c r="AL57" i="1"/>
  <c r="AU57" i="1" s="1"/>
  <c r="AK57" i="1"/>
  <c r="AT57" i="1" s="1"/>
  <c r="AJ57" i="1"/>
  <c r="AS57" i="1" s="1"/>
  <c r="AI57" i="1"/>
  <c r="AR57" i="1" s="1"/>
  <c r="AH57" i="1"/>
  <c r="AQ57" i="1" s="1"/>
  <c r="AG57" i="1"/>
  <c r="AP57" i="1" s="1"/>
  <c r="O57" i="1"/>
  <c r="F57" i="1"/>
  <c r="BG56" i="1"/>
  <c r="BF56" i="1"/>
  <c r="BE56" i="1"/>
  <c r="BD56" i="1"/>
  <c r="BC56" i="1"/>
  <c r="BB56" i="1"/>
  <c r="BA56" i="1"/>
  <c r="AZ56" i="1"/>
  <c r="AY56" i="1"/>
  <c r="AO56" i="1"/>
  <c r="AX56" i="1" s="1"/>
  <c r="AN56" i="1"/>
  <c r="AW56" i="1" s="1"/>
  <c r="AM56" i="1"/>
  <c r="AV56" i="1" s="1"/>
  <c r="AL56" i="1"/>
  <c r="AU56" i="1" s="1"/>
  <c r="AK56" i="1"/>
  <c r="AT56" i="1" s="1"/>
  <c r="AJ56" i="1"/>
  <c r="AS56" i="1" s="1"/>
  <c r="AI56" i="1"/>
  <c r="AR56" i="1" s="1"/>
  <c r="AH56" i="1"/>
  <c r="AQ56" i="1" s="1"/>
  <c r="AG56" i="1"/>
  <c r="AP56" i="1" s="1"/>
  <c r="O56" i="1"/>
  <c r="N56" i="1"/>
  <c r="F56" i="1"/>
  <c r="L56" i="1" s="1"/>
  <c r="P56" i="1" s="1"/>
  <c r="K57" i="1" s="1"/>
  <c r="BG55" i="1"/>
  <c r="BF55" i="1"/>
  <c r="BE55" i="1"/>
  <c r="BD55" i="1"/>
  <c r="BC55" i="1"/>
  <c r="BB55" i="1"/>
  <c r="BA55" i="1"/>
  <c r="AZ55" i="1"/>
  <c r="AY55" i="1"/>
  <c r="AO55" i="1"/>
  <c r="AX55" i="1" s="1"/>
  <c r="AN55" i="1"/>
  <c r="AW55" i="1" s="1"/>
  <c r="AM55" i="1"/>
  <c r="AV55" i="1" s="1"/>
  <c r="AL55" i="1"/>
  <c r="AU55" i="1" s="1"/>
  <c r="AK55" i="1"/>
  <c r="AT55" i="1" s="1"/>
  <c r="AJ55" i="1"/>
  <c r="AS55" i="1" s="1"/>
  <c r="AI55" i="1"/>
  <c r="AR55" i="1" s="1"/>
  <c r="AH55" i="1"/>
  <c r="AQ55" i="1" s="1"/>
  <c r="AG55" i="1"/>
  <c r="AP55" i="1" s="1"/>
  <c r="O55" i="1"/>
  <c r="F55" i="1"/>
  <c r="BG54" i="1"/>
  <c r="BF54" i="1"/>
  <c r="BE54" i="1"/>
  <c r="BD54" i="1"/>
  <c r="BC54" i="1"/>
  <c r="BB54" i="1"/>
  <c r="BA54" i="1"/>
  <c r="AZ54" i="1"/>
  <c r="AY54" i="1"/>
  <c r="AO54" i="1"/>
  <c r="AX54" i="1" s="1"/>
  <c r="AN54" i="1"/>
  <c r="AW54" i="1" s="1"/>
  <c r="AM54" i="1"/>
  <c r="AV54" i="1" s="1"/>
  <c r="AL54" i="1"/>
  <c r="AU54" i="1" s="1"/>
  <c r="AK54" i="1"/>
  <c r="AT54" i="1" s="1"/>
  <c r="AJ54" i="1"/>
  <c r="AS54" i="1" s="1"/>
  <c r="AI54" i="1"/>
  <c r="AR54" i="1" s="1"/>
  <c r="AH54" i="1"/>
  <c r="AQ54" i="1" s="1"/>
  <c r="AG54" i="1"/>
  <c r="AP54" i="1" s="1"/>
  <c r="O54" i="1"/>
  <c r="F54" i="1"/>
  <c r="L54" i="1" s="1"/>
  <c r="BG53" i="1"/>
  <c r="BF53" i="1"/>
  <c r="BE53" i="1"/>
  <c r="BD53" i="1"/>
  <c r="BC53" i="1"/>
  <c r="BB53" i="1"/>
  <c r="BA53" i="1"/>
  <c r="AZ53" i="1"/>
  <c r="AY53" i="1"/>
  <c r="AO53" i="1"/>
  <c r="AX53" i="1" s="1"/>
  <c r="AN53" i="1"/>
  <c r="AW53" i="1" s="1"/>
  <c r="AM53" i="1"/>
  <c r="AV53" i="1" s="1"/>
  <c r="AL53" i="1"/>
  <c r="AU53" i="1" s="1"/>
  <c r="AK53" i="1"/>
  <c r="AT53" i="1" s="1"/>
  <c r="AJ53" i="1"/>
  <c r="AS53" i="1" s="1"/>
  <c r="AI53" i="1"/>
  <c r="AR53" i="1" s="1"/>
  <c r="AH53" i="1"/>
  <c r="AQ53" i="1" s="1"/>
  <c r="AG53" i="1"/>
  <c r="AP53" i="1" s="1"/>
  <c r="O53" i="1"/>
  <c r="F53" i="1"/>
  <c r="BG52" i="1"/>
  <c r="BF52" i="1"/>
  <c r="BE52" i="1"/>
  <c r="BD52" i="1"/>
  <c r="BC52" i="1"/>
  <c r="BB52" i="1"/>
  <c r="BA52" i="1"/>
  <c r="AZ52" i="1"/>
  <c r="AY52" i="1"/>
  <c r="AO52" i="1"/>
  <c r="AX52" i="1" s="1"/>
  <c r="AN52" i="1"/>
  <c r="AW52" i="1" s="1"/>
  <c r="AM52" i="1"/>
  <c r="AV52" i="1" s="1"/>
  <c r="AL52" i="1"/>
  <c r="AU52" i="1" s="1"/>
  <c r="AK52" i="1"/>
  <c r="AT52" i="1" s="1"/>
  <c r="AJ52" i="1"/>
  <c r="AS52" i="1" s="1"/>
  <c r="AI52" i="1"/>
  <c r="AR52" i="1" s="1"/>
  <c r="AH52" i="1"/>
  <c r="AQ52" i="1" s="1"/>
  <c r="AG52" i="1"/>
  <c r="AP52" i="1" s="1"/>
  <c r="O52" i="1"/>
  <c r="F52" i="1"/>
  <c r="L52" i="1" s="1"/>
  <c r="BG51" i="1"/>
  <c r="BF51" i="1"/>
  <c r="BE51" i="1"/>
  <c r="BD51" i="1"/>
  <c r="BC51" i="1"/>
  <c r="BB51" i="1"/>
  <c r="BA51" i="1"/>
  <c r="AZ51" i="1"/>
  <c r="AY51" i="1"/>
  <c r="AO51" i="1"/>
  <c r="AX51" i="1" s="1"/>
  <c r="AN51" i="1"/>
  <c r="AW51" i="1" s="1"/>
  <c r="AM51" i="1"/>
  <c r="AV51" i="1" s="1"/>
  <c r="AL51" i="1"/>
  <c r="AU51" i="1" s="1"/>
  <c r="AK51" i="1"/>
  <c r="AT51" i="1" s="1"/>
  <c r="AJ51" i="1"/>
  <c r="AS51" i="1" s="1"/>
  <c r="AI51" i="1"/>
  <c r="AR51" i="1" s="1"/>
  <c r="AH51" i="1"/>
  <c r="AQ51" i="1" s="1"/>
  <c r="AG51" i="1"/>
  <c r="AP51" i="1" s="1"/>
  <c r="O51" i="1"/>
  <c r="F51" i="1"/>
  <c r="BG50" i="1"/>
  <c r="BF50" i="1"/>
  <c r="BE50" i="1"/>
  <c r="BD50" i="1"/>
  <c r="BC50" i="1"/>
  <c r="BB50" i="1"/>
  <c r="BA50" i="1"/>
  <c r="AZ50" i="1"/>
  <c r="AY50" i="1"/>
  <c r="AO50" i="1"/>
  <c r="AX50" i="1" s="1"/>
  <c r="AN50" i="1"/>
  <c r="AW50" i="1" s="1"/>
  <c r="AM50" i="1"/>
  <c r="AV50" i="1" s="1"/>
  <c r="AL50" i="1"/>
  <c r="AU50" i="1" s="1"/>
  <c r="AK50" i="1"/>
  <c r="AT50" i="1" s="1"/>
  <c r="AJ50" i="1"/>
  <c r="AS50" i="1" s="1"/>
  <c r="AI50" i="1"/>
  <c r="AR50" i="1" s="1"/>
  <c r="AH50" i="1"/>
  <c r="AQ50" i="1" s="1"/>
  <c r="AG50" i="1"/>
  <c r="AP50" i="1" s="1"/>
  <c r="O50" i="1"/>
  <c r="F50" i="1"/>
  <c r="L50" i="1" s="1"/>
  <c r="BG49" i="1"/>
  <c r="BF49" i="1"/>
  <c r="BE49" i="1"/>
  <c r="BD49" i="1"/>
  <c r="BC49" i="1"/>
  <c r="BB49" i="1"/>
  <c r="BA49" i="1"/>
  <c r="AZ49" i="1"/>
  <c r="AY49" i="1"/>
  <c r="AO49" i="1"/>
  <c r="AX49" i="1" s="1"/>
  <c r="AN49" i="1"/>
  <c r="AW49" i="1" s="1"/>
  <c r="AM49" i="1"/>
  <c r="AV49" i="1" s="1"/>
  <c r="AL49" i="1"/>
  <c r="AU49" i="1" s="1"/>
  <c r="AK49" i="1"/>
  <c r="AT49" i="1" s="1"/>
  <c r="AJ49" i="1"/>
  <c r="AS49" i="1" s="1"/>
  <c r="AI49" i="1"/>
  <c r="AR49" i="1" s="1"/>
  <c r="AH49" i="1"/>
  <c r="AQ49" i="1" s="1"/>
  <c r="AG49" i="1"/>
  <c r="AP49" i="1" s="1"/>
  <c r="O49" i="1"/>
  <c r="F49" i="1"/>
  <c r="BG48" i="1"/>
  <c r="BF48" i="1"/>
  <c r="BE48" i="1"/>
  <c r="BD48" i="1"/>
  <c r="BC48" i="1"/>
  <c r="BB48" i="1"/>
  <c r="BA48" i="1"/>
  <c r="AZ48" i="1"/>
  <c r="AY48" i="1"/>
  <c r="AO48" i="1"/>
  <c r="AX48" i="1" s="1"/>
  <c r="AN48" i="1"/>
  <c r="AW48" i="1" s="1"/>
  <c r="AM48" i="1"/>
  <c r="AV48" i="1" s="1"/>
  <c r="AL48" i="1"/>
  <c r="AU48" i="1" s="1"/>
  <c r="AK48" i="1"/>
  <c r="AT48" i="1" s="1"/>
  <c r="AJ48" i="1"/>
  <c r="AS48" i="1" s="1"/>
  <c r="AI48" i="1"/>
  <c r="AR48" i="1" s="1"/>
  <c r="AH48" i="1"/>
  <c r="AQ48" i="1" s="1"/>
  <c r="AG48" i="1"/>
  <c r="AP48" i="1" s="1"/>
  <c r="O48" i="1"/>
  <c r="F48" i="1"/>
  <c r="BG47" i="1"/>
  <c r="BF47" i="1"/>
  <c r="BE47" i="1"/>
  <c r="BD47" i="1"/>
  <c r="BC47" i="1"/>
  <c r="BB47" i="1"/>
  <c r="BA47" i="1"/>
  <c r="AZ47" i="1"/>
  <c r="AY47" i="1"/>
  <c r="AO47" i="1"/>
  <c r="AX47" i="1" s="1"/>
  <c r="AN47" i="1"/>
  <c r="AW47" i="1" s="1"/>
  <c r="AM47" i="1"/>
  <c r="AV47" i="1" s="1"/>
  <c r="AL47" i="1"/>
  <c r="AU47" i="1" s="1"/>
  <c r="AK47" i="1"/>
  <c r="AT47" i="1" s="1"/>
  <c r="AJ47" i="1"/>
  <c r="AS47" i="1" s="1"/>
  <c r="AI47" i="1"/>
  <c r="AR47" i="1" s="1"/>
  <c r="AH47" i="1"/>
  <c r="AQ47" i="1" s="1"/>
  <c r="AG47" i="1"/>
  <c r="AP47" i="1" s="1"/>
  <c r="O47" i="1"/>
  <c r="F47" i="1"/>
  <c r="BG46" i="1"/>
  <c r="BF46" i="1"/>
  <c r="BE46" i="1"/>
  <c r="BD46" i="1"/>
  <c r="BC46" i="1"/>
  <c r="BB46" i="1"/>
  <c r="BA46" i="1"/>
  <c r="AZ46" i="1"/>
  <c r="AY46" i="1"/>
  <c r="AO46" i="1"/>
  <c r="AX46" i="1" s="1"/>
  <c r="AN46" i="1"/>
  <c r="AW46" i="1" s="1"/>
  <c r="AM46" i="1"/>
  <c r="AV46" i="1" s="1"/>
  <c r="AL46" i="1"/>
  <c r="AU46" i="1" s="1"/>
  <c r="AK46" i="1"/>
  <c r="AT46" i="1" s="1"/>
  <c r="AJ46" i="1"/>
  <c r="AS46" i="1" s="1"/>
  <c r="AI46" i="1"/>
  <c r="AR46" i="1" s="1"/>
  <c r="AH46" i="1"/>
  <c r="AQ46" i="1" s="1"/>
  <c r="AG46" i="1"/>
  <c r="AP46" i="1" s="1"/>
  <c r="O46" i="1"/>
  <c r="F46" i="1"/>
  <c r="L46" i="1" s="1"/>
  <c r="BG45" i="1"/>
  <c r="BF45" i="1"/>
  <c r="BE45" i="1"/>
  <c r="BD45" i="1"/>
  <c r="BC45" i="1"/>
  <c r="BB45" i="1"/>
  <c r="BA45" i="1"/>
  <c r="AZ45" i="1"/>
  <c r="AY45" i="1"/>
  <c r="AO45" i="1"/>
  <c r="AX45" i="1" s="1"/>
  <c r="AN45" i="1"/>
  <c r="AW45" i="1" s="1"/>
  <c r="AM45" i="1"/>
  <c r="AV45" i="1" s="1"/>
  <c r="AL45" i="1"/>
  <c r="AU45" i="1" s="1"/>
  <c r="AK45" i="1"/>
  <c r="AT45" i="1" s="1"/>
  <c r="AJ45" i="1"/>
  <c r="AS45" i="1" s="1"/>
  <c r="AI45" i="1"/>
  <c r="AR45" i="1" s="1"/>
  <c r="AH45" i="1"/>
  <c r="AQ45" i="1" s="1"/>
  <c r="AG45" i="1"/>
  <c r="AP45" i="1" s="1"/>
  <c r="O45" i="1"/>
  <c r="F45" i="1"/>
  <c r="G45" i="1" s="1"/>
  <c r="M45" i="1" s="1"/>
  <c r="BG44" i="1"/>
  <c r="BF44" i="1"/>
  <c r="BE44" i="1"/>
  <c r="BD44" i="1"/>
  <c r="BC44" i="1"/>
  <c r="BB44" i="1"/>
  <c r="BA44" i="1"/>
  <c r="AZ44" i="1"/>
  <c r="AY44" i="1"/>
  <c r="AO44" i="1"/>
  <c r="AX44" i="1" s="1"/>
  <c r="AN44" i="1"/>
  <c r="AW44" i="1" s="1"/>
  <c r="AM44" i="1"/>
  <c r="AV44" i="1" s="1"/>
  <c r="AL44" i="1"/>
  <c r="AU44" i="1" s="1"/>
  <c r="AK44" i="1"/>
  <c r="AT44" i="1" s="1"/>
  <c r="AJ44" i="1"/>
  <c r="AS44" i="1" s="1"/>
  <c r="AI44" i="1"/>
  <c r="AR44" i="1" s="1"/>
  <c r="AH44" i="1"/>
  <c r="AQ44" i="1" s="1"/>
  <c r="AG44" i="1"/>
  <c r="AP44" i="1" s="1"/>
  <c r="O44" i="1"/>
  <c r="F44" i="1"/>
  <c r="N44" i="1" s="1"/>
  <c r="BG43" i="1"/>
  <c r="BF43" i="1"/>
  <c r="BE43" i="1"/>
  <c r="BD43" i="1"/>
  <c r="BC43" i="1"/>
  <c r="BB43" i="1"/>
  <c r="BA43" i="1"/>
  <c r="AZ43" i="1"/>
  <c r="AY43" i="1"/>
  <c r="AO43" i="1"/>
  <c r="AX43" i="1" s="1"/>
  <c r="AN43" i="1"/>
  <c r="AW43" i="1" s="1"/>
  <c r="AM43" i="1"/>
  <c r="AV43" i="1" s="1"/>
  <c r="AL43" i="1"/>
  <c r="AU43" i="1" s="1"/>
  <c r="AK43" i="1"/>
  <c r="AT43" i="1" s="1"/>
  <c r="AJ43" i="1"/>
  <c r="AS43" i="1" s="1"/>
  <c r="AI43" i="1"/>
  <c r="AR43" i="1" s="1"/>
  <c r="AH43" i="1"/>
  <c r="AQ43" i="1" s="1"/>
  <c r="AG43" i="1"/>
  <c r="AP43" i="1" s="1"/>
  <c r="O43" i="1"/>
  <c r="F43" i="1"/>
  <c r="L43" i="1" s="1"/>
  <c r="BG42" i="1"/>
  <c r="BF42" i="1"/>
  <c r="BE42" i="1"/>
  <c r="BD42" i="1"/>
  <c r="BC42" i="1"/>
  <c r="BB42" i="1"/>
  <c r="BA42" i="1"/>
  <c r="AZ42" i="1"/>
  <c r="AY42" i="1"/>
  <c r="AO42" i="1"/>
  <c r="AX42" i="1" s="1"/>
  <c r="AN42" i="1"/>
  <c r="AW42" i="1" s="1"/>
  <c r="AM42" i="1"/>
  <c r="AV42" i="1" s="1"/>
  <c r="AL42" i="1"/>
  <c r="AU42" i="1" s="1"/>
  <c r="AK42" i="1"/>
  <c r="AT42" i="1" s="1"/>
  <c r="AJ42" i="1"/>
  <c r="AS42" i="1" s="1"/>
  <c r="AI42" i="1"/>
  <c r="AR42" i="1" s="1"/>
  <c r="AH42" i="1"/>
  <c r="AQ42" i="1" s="1"/>
  <c r="AG42" i="1"/>
  <c r="AP42" i="1" s="1"/>
  <c r="O42" i="1"/>
  <c r="F42" i="1"/>
  <c r="BG41" i="1"/>
  <c r="BF41" i="1"/>
  <c r="BE41" i="1"/>
  <c r="BD41" i="1"/>
  <c r="BC41" i="1"/>
  <c r="BB41" i="1"/>
  <c r="BA41" i="1"/>
  <c r="AZ41" i="1"/>
  <c r="AY41" i="1"/>
  <c r="AO41" i="1"/>
  <c r="AX41" i="1" s="1"/>
  <c r="AN41" i="1"/>
  <c r="AW41" i="1" s="1"/>
  <c r="AM41" i="1"/>
  <c r="AV41" i="1" s="1"/>
  <c r="AL41" i="1"/>
  <c r="AU41" i="1" s="1"/>
  <c r="AK41" i="1"/>
  <c r="AT41" i="1" s="1"/>
  <c r="AJ41" i="1"/>
  <c r="AS41" i="1" s="1"/>
  <c r="AI41" i="1"/>
  <c r="AR41" i="1" s="1"/>
  <c r="AH41" i="1"/>
  <c r="AQ41" i="1" s="1"/>
  <c r="AG41" i="1"/>
  <c r="AP41" i="1" s="1"/>
  <c r="O41" i="1"/>
  <c r="F41" i="1"/>
  <c r="L41" i="1" s="1"/>
  <c r="BG40" i="1"/>
  <c r="BF40" i="1"/>
  <c r="BE40" i="1"/>
  <c r="BD40" i="1"/>
  <c r="BC40" i="1"/>
  <c r="BB40" i="1"/>
  <c r="BA40" i="1"/>
  <c r="AZ40" i="1"/>
  <c r="AY40" i="1"/>
  <c r="AO40" i="1"/>
  <c r="AX40" i="1" s="1"/>
  <c r="AN40" i="1"/>
  <c r="AW40" i="1" s="1"/>
  <c r="AM40" i="1"/>
  <c r="AV40" i="1" s="1"/>
  <c r="AL40" i="1"/>
  <c r="AU40" i="1" s="1"/>
  <c r="AK40" i="1"/>
  <c r="AT40" i="1" s="1"/>
  <c r="AJ40" i="1"/>
  <c r="AS40" i="1" s="1"/>
  <c r="AI40" i="1"/>
  <c r="AR40" i="1" s="1"/>
  <c r="AH40" i="1"/>
  <c r="AQ40" i="1" s="1"/>
  <c r="AG40" i="1"/>
  <c r="AP40" i="1" s="1"/>
  <c r="O40" i="1"/>
  <c r="F40" i="1"/>
  <c r="L40" i="1" s="1"/>
  <c r="P40" i="1" s="1"/>
  <c r="K41" i="1" s="1"/>
  <c r="BG39" i="1"/>
  <c r="BF39" i="1"/>
  <c r="BE39" i="1"/>
  <c r="BD39" i="1"/>
  <c r="BC39" i="1"/>
  <c r="BB39" i="1"/>
  <c r="BA39" i="1"/>
  <c r="AZ39" i="1"/>
  <c r="AY39" i="1"/>
  <c r="AO39" i="1"/>
  <c r="AX39" i="1" s="1"/>
  <c r="AN39" i="1"/>
  <c r="AW39" i="1" s="1"/>
  <c r="AM39" i="1"/>
  <c r="AV39" i="1" s="1"/>
  <c r="AL39" i="1"/>
  <c r="AU39" i="1" s="1"/>
  <c r="AK39" i="1"/>
  <c r="AT39" i="1" s="1"/>
  <c r="AJ39" i="1"/>
  <c r="AS39" i="1" s="1"/>
  <c r="AI39" i="1"/>
  <c r="AR39" i="1" s="1"/>
  <c r="AH39" i="1"/>
  <c r="AQ39" i="1" s="1"/>
  <c r="AG39" i="1"/>
  <c r="AP39" i="1" s="1"/>
  <c r="O39" i="1"/>
  <c r="F39" i="1"/>
  <c r="BG38" i="1"/>
  <c r="BF38" i="1"/>
  <c r="BE38" i="1"/>
  <c r="BD38" i="1"/>
  <c r="BC38" i="1"/>
  <c r="BB38" i="1"/>
  <c r="BA38" i="1"/>
  <c r="AZ38" i="1"/>
  <c r="AY38" i="1"/>
  <c r="AO38" i="1"/>
  <c r="AX38" i="1" s="1"/>
  <c r="AN38" i="1"/>
  <c r="AW38" i="1" s="1"/>
  <c r="AM38" i="1"/>
  <c r="AV38" i="1" s="1"/>
  <c r="AL38" i="1"/>
  <c r="AU38" i="1" s="1"/>
  <c r="AK38" i="1"/>
  <c r="AT38" i="1" s="1"/>
  <c r="AJ38" i="1"/>
  <c r="AS38" i="1" s="1"/>
  <c r="AI38" i="1"/>
  <c r="AR38" i="1" s="1"/>
  <c r="AH38" i="1"/>
  <c r="AQ38" i="1" s="1"/>
  <c r="AG38" i="1"/>
  <c r="AP38" i="1" s="1"/>
  <c r="O38" i="1"/>
  <c r="F38" i="1"/>
  <c r="BG37" i="1"/>
  <c r="BF37" i="1"/>
  <c r="BE37" i="1"/>
  <c r="BD37" i="1"/>
  <c r="BC37" i="1"/>
  <c r="BB37" i="1"/>
  <c r="BA37" i="1"/>
  <c r="AZ37" i="1"/>
  <c r="AY37" i="1"/>
  <c r="AO37" i="1"/>
  <c r="AX37" i="1" s="1"/>
  <c r="AN37" i="1"/>
  <c r="AW37" i="1" s="1"/>
  <c r="AM37" i="1"/>
  <c r="AV37" i="1" s="1"/>
  <c r="AL37" i="1"/>
  <c r="AU37" i="1" s="1"/>
  <c r="AK37" i="1"/>
  <c r="AT37" i="1" s="1"/>
  <c r="AJ37" i="1"/>
  <c r="AS37" i="1" s="1"/>
  <c r="AI37" i="1"/>
  <c r="AR37" i="1" s="1"/>
  <c r="AH37" i="1"/>
  <c r="AQ37" i="1" s="1"/>
  <c r="AG37" i="1"/>
  <c r="AP37" i="1" s="1"/>
  <c r="O37" i="1"/>
  <c r="F37" i="1"/>
  <c r="N37" i="1" s="1"/>
  <c r="BG36" i="1"/>
  <c r="BF36" i="1"/>
  <c r="BE36" i="1"/>
  <c r="BD36" i="1"/>
  <c r="BC36" i="1"/>
  <c r="BB36" i="1"/>
  <c r="BA36" i="1"/>
  <c r="AZ36" i="1"/>
  <c r="AY36" i="1"/>
  <c r="AO36" i="1"/>
  <c r="AX36" i="1" s="1"/>
  <c r="AN36" i="1"/>
  <c r="AW36" i="1" s="1"/>
  <c r="AM36" i="1"/>
  <c r="AV36" i="1" s="1"/>
  <c r="AL36" i="1"/>
  <c r="AU36" i="1" s="1"/>
  <c r="AK36" i="1"/>
  <c r="AT36" i="1" s="1"/>
  <c r="AJ36" i="1"/>
  <c r="AS36" i="1" s="1"/>
  <c r="AI36" i="1"/>
  <c r="AR36" i="1" s="1"/>
  <c r="AH36" i="1"/>
  <c r="AQ36" i="1" s="1"/>
  <c r="AG36" i="1"/>
  <c r="AP36" i="1" s="1"/>
  <c r="O36" i="1"/>
  <c r="F36" i="1"/>
  <c r="L36" i="1" s="1"/>
  <c r="BG35" i="1"/>
  <c r="BF35" i="1"/>
  <c r="BE35" i="1"/>
  <c r="BD35" i="1"/>
  <c r="BC35" i="1"/>
  <c r="BB35" i="1"/>
  <c r="BA35" i="1"/>
  <c r="AZ35" i="1"/>
  <c r="AY35" i="1"/>
  <c r="AO35" i="1"/>
  <c r="AX35" i="1" s="1"/>
  <c r="AN35" i="1"/>
  <c r="AW35" i="1" s="1"/>
  <c r="AM35" i="1"/>
  <c r="AV35" i="1" s="1"/>
  <c r="AL35" i="1"/>
  <c r="AU35" i="1" s="1"/>
  <c r="AK35" i="1"/>
  <c r="AT35" i="1" s="1"/>
  <c r="AJ35" i="1"/>
  <c r="AS35" i="1" s="1"/>
  <c r="AI35" i="1"/>
  <c r="AR35" i="1" s="1"/>
  <c r="AH35" i="1"/>
  <c r="AQ35" i="1" s="1"/>
  <c r="AG35" i="1"/>
  <c r="AP35" i="1" s="1"/>
  <c r="O35" i="1"/>
  <c r="F35" i="1"/>
  <c r="BG34" i="1"/>
  <c r="BF34" i="1"/>
  <c r="BE34" i="1"/>
  <c r="BD34" i="1"/>
  <c r="BC34" i="1"/>
  <c r="BB34" i="1"/>
  <c r="BA34" i="1"/>
  <c r="AZ34" i="1"/>
  <c r="AY34" i="1"/>
  <c r="AO34" i="1"/>
  <c r="AX34" i="1" s="1"/>
  <c r="AN34" i="1"/>
  <c r="AW34" i="1" s="1"/>
  <c r="AM34" i="1"/>
  <c r="AV34" i="1" s="1"/>
  <c r="AL34" i="1"/>
  <c r="AU34" i="1" s="1"/>
  <c r="AK34" i="1"/>
  <c r="AT34" i="1" s="1"/>
  <c r="AJ34" i="1"/>
  <c r="AS34" i="1" s="1"/>
  <c r="AI34" i="1"/>
  <c r="AR34" i="1" s="1"/>
  <c r="AH34" i="1"/>
  <c r="AQ34" i="1" s="1"/>
  <c r="AG34" i="1"/>
  <c r="AP34" i="1" s="1"/>
  <c r="O34" i="1"/>
  <c r="F34" i="1"/>
  <c r="L34" i="1" s="1"/>
  <c r="BG33" i="1"/>
  <c r="BF33" i="1"/>
  <c r="BE33" i="1"/>
  <c r="BD33" i="1"/>
  <c r="BC33" i="1"/>
  <c r="BB33" i="1"/>
  <c r="BA33" i="1"/>
  <c r="AZ33" i="1"/>
  <c r="AY33" i="1"/>
  <c r="AO33" i="1"/>
  <c r="AX33" i="1" s="1"/>
  <c r="AN33" i="1"/>
  <c r="AW33" i="1" s="1"/>
  <c r="AM33" i="1"/>
  <c r="AV33" i="1" s="1"/>
  <c r="AL33" i="1"/>
  <c r="AU33" i="1" s="1"/>
  <c r="AK33" i="1"/>
  <c r="AT33" i="1" s="1"/>
  <c r="AJ33" i="1"/>
  <c r="AS33" i="1" s="1"/>
  <c r="AI33" i="1"/>
  <c r="AR33" i="1" s="1"/>
  <c r="AH33" i="1"/>
  <c r="AQ33" i="1" s="1"/>
  <c r="AG33" i="1"/>
  <c r="AP33" i="1" s="1"/>
  <c r="O33" i="1"/>
  <c r="F33" i="1"/>
  <c r="BG32" i="1"/>
  <c r="BF32" i="1"/>
  <c r="BE32" i="1"/>
  <c r="BD32" i="1"/>
  <c r="BC32" i="1"/>
  <c r="BB32" i="1"/>
  <c r="BA32" i="1"/>
  <c r="AZ32" i="1"/>
  <c r="AY32" i="1"/>
  <c r="AO32" i="1"/>
  <c r="AX32" i="1" s="1"/>
  <c r="AN32" i="1"/>
  <c r="AW32" i="1" s="1"/>
  <c r="AM32" i="1"/>
  <c r="AV32" i="1" s="1"/>
  <c r="AL32" i="1"/>
  <c r="AU32" i="1" s="1"/>
  <c r="AK32" i="1"/>
  <c r="AT32" i="1" s="1"/>
  <c r="AJ32" i="1"/>
  <c r="AS32" i="1" s="1"/>
  <c r="AI32" i="1"/>
  <c r="AR32" i="1" s="1"/>
  <c r="AH32" i="1"/>
  <c r="AQ32" i="1" s="1"/>
  <c r="AG32" i="1"/>
  <c r="AP32" i="1" s="1"/>
  <c r="O32" i="1"/>
  <c r="F32" i="1"/>
  <c r="BG31" i="1"/>
  <c r="BF31" i="1"/>
  <c r="BE31" i="1"/>
  <c r="BD31" i="1"/>
  <c r="BC31" i="1"/>
  <c r="BB31" i="1"/>
  <c r="BA31" i="1"/>
  <c r="AZ31" i="1"/>
  <c r="AY31" i="1"/>
  <c r="AO31" i="1"/>
  <c r="AX31" i="1" s="1"/>
  <c r="AN31" i="1"/>
  <c r="AW31" i="1" s="1"/>
  <c r="AM31" i="1"/>
  <c r="AV31" i="1" s="1"/>
  <c r="AL31" i="1"/>
  <c r="AU31" i="1" s="1"/>
  <c r="AK31" i="1"/>
  <c r="AT31" i="1" s="1"/>
  <c r="AJ31" i="1"/>
  <c r="AS31" i="1" s="1"/>
  <c r="AI31" i="1"/>
  <c r="AR31" i="1" s="1"/>
  <c r="AH31" i="1"/>
  <c r="AQ31" i="1" s="1"/>
  <c r="AG31" i="1"/>
  <c r="AP31" i="1" s="1"/>
  <c r="O31" i="1"/>
  <c r="F31" i="1"/>
  <c r="L31" i="1" s="1"/>
  <c r="BG30" i="1"/>
  <c r="BF30" i="1"/>
  <c r="BE30" i="1"/>
  <c r="BD30" i="1"/>
  <c r="BC30" i="1"/>
  <c r="BB30" i="1"/>
  <c r="BA30" i="1"/>
  <c r="AZ30" i="1"/>
  <c r="AY30" i="1"/>
  <c r="AO30" i="1"/>
  <c r="AX30" i="1" s="1"/>
  <c r="AN30" i="1"/>
  <c r="AW30" i="1" s="1"/>
  <c r="AM30" i="1"/>
  <c r="AV30" i="1" s="1"/>
  <c r="AL30" i="1"/>
  <c r="AU30" i="1" s="1"/>
  <c r="AK30" i="1"/>
  <c r="AT30" i="1" s="1"/>
  <c r="AJ30" i="1"/>
  <c r="AS30" i="1" s="1"/>
  <c r="AI30" i="1"/>
  <c r="AR30" i="1" s="1"/>
  <c r="AH30" i="1"/>
  <c r="AQ30" i="1" s="1"/>
  <c r="AG30" i="1"/>
  <c r="AP30" i="1" s="1"/>
  <c r="O30" i="1"/>
  <c r="F30" i="1"/>
  <c r="L30" i="1" s="1"/>
  <c r="BG29" i="1"/>
  <c r="BF29" i="1"/>
  <c r="BE29" i="1"/>
  <c r="BD29" i="1"/>
  <c r="BC29" i="1"/>
  <c r="BB29" i="1"/>
  <c r="BA29" i="1"/>
  <c r="AZ29" i="1"/>
  <c r="AY29" i="1"/>
  <c r="AO29" i="1"/>
  <c r="AX29" i="1" s="1"/>
  <c r="AN29" i="1"/>
  <c r="AW29" i="1" s="1"/>
  <c r="AM29" i="1"/>
  <c r="AV29" i="1" s="1"/>
  <c r="AL29" i="1"/>
  <c r="AU29" i="1" s="1"/>
  <c r="AK29" i="1"/>
  <c r="AT29" i="1" s="1"/>
  <c r="AJ29" i="1"/>
  <c r="AS29" i="1" s="1"/>
  <c r="AI29" i="1"/>
  <c r="AR29" i="1" s="1"/>
  <c r="AH29" i="1"/>
  <c r="AQ29" i="1" s="1"/>
  <c r="AG29" i="1"/>
  <c r="AP29" i="1" s="1"/>
  <c r="O29" i="1"/>
  <c r="F29" i="1"/>
  <c r="BG28" i="1"/>
  <c r="BF28" i="1"/>
  <c r="BE28" i="1"/>
  <c r="BD28" i="1"/>
  <c r="BC28" i="1"/>
  <c r="BB28" i="1"/>
  <c r="BA28" i="1"/>
  <c r="AZ28" i="1"/>
  <c r="AY28" i="1"/>
  <c r="AO28" i="1"/>
  <c r="AX28" i="1" s="1"/>
  <c r="AN28" i="1"/>
  <c r="AW28" i="1" s="1"/>
  <c r="AM28" i="1"/>
  <c r="AV28" i="1" s="1"/>
  <c r="AL28" i="1"/>
  <c r="AU28" i="1" s="1"/>
  <c r="AK28" i="1"/>
  <c r="AT28" i="1" s="1"/>
  <c r="AJ28" i="1"/>
  <c r="AS28" i="1" s="1"/>
  <c r="AI28" i="1"/>
  <c r="AR28" i="1" s="1"/>
  <c r="AH28" i="1"/>
  <c r="AQ28" i="1" s="1"/>
  <c r="AG28" i="1"/>
  <c r="AP28" i="1" s="1"/>
  <c r="O28" i="1"/>
  <c r="F28" i="1"/>
  <c r="BG27" i="1"/>
  <c r="BF27" i="1"/>
  <c r="BE27" i="1"/>
  <c r="BD27" i="1"/>
  <c r="BC27" i="1"/>
  <c r="BB27" i="1"/>
  <c r="BA27" i="1"/>
  <c r="AZ27" i="1"/>
  <c r="AY27" i="1"/>
  <c r="AO27" i="1"/>
  <c r="AX27" i="1" s="1"/>
  <c r="AN27" i="1"/>
  <c r="AW27" i="1" s="1"/>
  <c r="AM27" i="1"/>
  <c r="AV27" i="1" s="1"/>
  <c r="AL27" i="1"/>
  <c r="AU27" i="1" s="1"/>
  <c r="AK27" i="1"/>
  <c r="AT27" i="1" s="1"/>
  <c r="AJ27" i="1"/>
  <c r="AS27" i="1" s="1"/>
  <c r="AI27" i="1"/>
  <c r="AR27" i="1" s="1"/>
  <c r="AH27" i="1"/>
  <c r="AQ27" i="1" s="1"/>
  <c r="AG27" i="1"/>
  <c r="AP27" i="1" s="1"/>
  <c r="O27" i="1"/>
  <c r="F27" i="1"/>
  <c r="L27" i="1" s="1"/>
  <c r="BG26" i="1"/>
  <c r="BF26" i="1"/>
  <c r="BE26" i="1"/>
  <c r="BD26" i="1"/>
  <c r="BC26" i="1"/>
  <c r="BB26" i="1"/>
  <c r="BA26" i="1"/>
  <c r="AZ26" i="1"/>
  <c r="AY26" i="1"/>
  <c r="AO26" i="1"/>
  <c r="AX26" i="1" s="1"/>
  <c r="AN26" i="1"/>
  <c r="AW26" i="1" s="1"/>
  <c r="AM26" i="1"/>
  <c r="AV26" i="1" s="1"/>
  <c r="AL26" i="1"/>
  <c r="AU26" i="1" s="1"/>
  <c r="AK26" i="1"/>
  <c r="AT26" i="1" s="1"/>
  <c r="AJ26" i="1"/>
  <c r="AS26" i="1" s="1"/>
  <c r="AI26" i="1"/>
  <c r="AR26" i="1" s="1"/>
  <c r="AH26" i="1"/>
  <c r="AQ26" i="1" s="1"/>
  <c r="AG26" i="1"/>
  <c r="AP26" i="1" s="1"/>
  <c r="O26" i="1"/>
  <c r="F26" i="1"/>
  <c r="BG25" i="1"/>
  <c r="BF25" i="1"/>
  <c r="BE25" i="1"/>
  <c r="BD25" i="1"/>
  <c r="BC25" i="1"/>
  <c r="BB25" i="1"/>
  <c r="BA25" i="1"/>
  <c r="AZ25" i="1"/>
  <c r="AY25" i="1"/>
  <c r="AO25" i="1"/>
  <c r="AX25" i="1" s="1"/>
  <c r="AN25" i="1"/>
  <c r="AW25" i="1" s="1"/>
  <c r="AM25" i="1"/>
  <c r="AV25" i="1" s="1"/>
  <c r="AL25" i="1"/>
  <c r="AU25" i="1" s="1"/>
  <c r="AK25" i="1"/>
  <c r="AT25" i="1" s="1"/>
  <c r="AJ25" i="1"/>
  <c r="AS25" i="1" s="1"/>
  <c r="AI25" i="1"/>
  <c r="AR25" i="1" s="1"/>
  <c r="AH25" i="1"/>
  <c r="AQ25" i="1" s="1"/>
  <c r="AG25" i="1"/>
  <c r="AP25" i="1" s="1"/>
  <c r="O25" i="1"/>
  <c r="F25" i="1"/>
  <c r="N25" i="1" s="1"/>
  <c r="BG24" i="1"/>
  <c r="BF24" i="1"/>
  <c r="BE24" i="1"/>
  <c r="BD24" i="1"/>
  <c r="BC24" i="1"/>
  <c r="BB24" i="1"/>
  <c r="BA24" i="1"/>
  <c r="AZ24" i="1"/>
  <c r="AY24" i="1"/>
  <c r="AX24" i="1"/>
  <c r="AO24" i="1"/>
  <c r="AN24" i="1"/>
  <c r="AW24" i="1" s="1"/>
  <c r="AM24" i="1"/>
  <c r="AV24" i="1" s="1"/>
  <c r="AL24" i="1"/>
  <c r="AU24" i="1" s="1"/>
  <c r="AK24" i="1"/>
  <c r="AT24" i="1" s="1"/>
  <c r="AJ24" i="1"/>
  <c r="AS24" i="1" s="1"/>
  <c r="AI24" i="1"/>
  <c r="AR24" i="1" s="1"/>
  <c r="AH24" i="1"/>
  <c r="AQ24" i="1" s="1"/>
  <c r="AG24" i="1"/>
  <c r="AP24" i="1" s="1"/>
  <c r="O24" i="1"/>
  <c r="F24" i="1"/>
  <c r="BG23" i="1"/>
  <c r="BF23" i="1"/>
  <c r="BE23" i="1"/>
  <c r="BD23" i="1"/>
  <c r="BC23" i="1"/>
  <c r="BB23" i="1"/>
  <c r="BA23" i="1"/>
  <c r="AZ23" i="1"/>
  <c r="AY23" i="1"/>
  <c r="AO23" i="1"/>
  <c r="AX23" i="1" s="1"/>
  <c r="AN23" i="1"/>
  <c r="AW23" i="1" s="1"/>
  <c r="AM23" i="1"/>
  <c r="AV23" i="1" s="1"/>
  <c r="AL23" i="1"/>
  <c r="AU23" i="1" s="1"/>
  <c r="AK23" i="1"/>
  <c r="AT23" i="1" s="1"/>
  <c r="AJ23" i="1"/>
  <c r="AS23" i="1" s="1"/>
  <c r="AI23" i="1"/>
  <c r="AR23" i="1" s="1"/>
  <c r="AH23" i="1"/>
  <c r="AQ23" i="1" s="1"/>
  <c r="AG23" i="1"/>
  <c r="AP23" i="1" s="1"/>
  <c r="O23" i="1"/>
  <c r="F23" i="1"/>
  <c r="BG22" i="1"/>
  <c r="BF22" i="1"/>
  <c r="BE22" i="1"/>
  <c r="BD22" i="1"/>
  <c r="BC22" i="1"/>
  <c r="BB22" i="1"/>
  <c r="BA22" i="1"/>
  <c r="AZ22" i="1"/>
  <c r="AY22" i="1"/>
  <c r="AO22" i="1"/>
  <c r="AX22" i="1" s="1"/>
  <c r="AN22" i="1"/>
  <c r="AW22" i="1" s="1"/>
  <c r="AM22" i="1"/>
  <c r="AV22" i="1" s="1"/>
  <c r="AL22" i="1"/>
  <c r="AU22" i="1" s="1"/>
  <c r="AK22" i="1"/>
  <c r="AT22" i="1" s="1"/>
  <c r="AJ22" i="1"/>
  <c r="AS22" i="1" s="1"/>
  <c r="AI22" i="1"/>
  <c r="AR22" i="1" s="1"/>
  <c r="AH22" i="1"/>
  <c r="AQ22" i="1" s="1"/>
  <c r="AG22" i="1"/>
  <c r="AP22" i="1" s="1"/>
  <c r="O22" i="1"/>
  <c r="F22" i="1"/>
  <c r="G22" i="1" s="1"/>
  <c r="M22" i="1" s="1"/>
  <c r="BG21" i="1"/>
  <c r="BF21" i="1"/>
  <c r="BE21" i="1"/>
  <c r="BD21" i="1"/>
  <c r="BC21" i="1"/>
  <c r="BB21" i="1"/>
  <c r="BA21" i="1"/>
  <c r="AZ21" i="1"/>
  <c r="AY21" i="1"/>
  <c r="AO21" i="1"/>
  <c r="AX21" i="1" s="1"/>
  <c r="AN21" i="1"/>
  <c r="AW21" i="1" s="1"/>
  <c r="AM21" i="1"/>
  <c r="AV21" i="1" s="1"/>
  <c r="AL21" i="1"/>
  <c r="AU21" i="1" s="1"/>
  <c r="AK21" i="1"/>
  <c r="AT21" i="1" s="1"/>
  <c r="AJ21" i="1"/>
  <c r="AS21" i="1" s="1"/>
  <c r="AI21" i="1"/>
  <c r="AR21" i="1" s="1"/>
  <c r="AH21" i="1"/>
  <c r="AQ21" i="1" s="1"/>
  <c r="AG21" i="1"/>
  <c r="AP21" i="1" s="1"/>
  <c r="O21" i="1"/>
  <c r="F21" i="1"/>
  <c r="L21" i="1" s="1"/>
  <c r="BG20" i="1"/>
  <c r="BF20" i="1"/>
  <c r="BE20" i="1"/>
  <c r="BD20" i="1"/>
  <c r="BC20" i="1"/>
  <c r="BB20" i="1"/>
  <c r="BA20" i="1"/>
  <c r="AZ20" i="1"/>
  <c r="AY20" i="1"/>
  <c r="AO20" i="1"/>
  <c r="AX20" i="1" s="1"/>
  <c r="AN20" i="1"/>
  <c r="AW20" i="1" s="1"/>
  <c r="AM20" i="1"/>
  <c r="AV20" i="1" s="1"/>
  <c r="AL20" i="1"/>
  <c r="AU20" i="1" s="1"/>
  <c r="AK20" i="1"/>
  <c r="AT20" i="1" s="1"/>
  <c r="AJ20" i="1"/>
  <c r="AS20" i="1" s="1"/>
  <c r="AI20" i="1"/>
  <c r="AR20" i="1" s="1"/>
  <c r="AH20" i="1"/>
  <c r="AQ20" i="1" s="1"/>
  <c r="AG20" i="1"/>
  <c r="AP20" i="1" s="1"/>
  <c r="O20" i="1"/>
  <c r="F20" i="1"/>
  <c r="L20" i="1" s="1"/>
  <c r="BG19" i="1"/>
  <c r="BF19" i="1"/>
  <c r="BE19" i="1"/>
  <c r="BD19" i="1"/>
  <c r="BC19" i="1"/>
  <c r="BB19" i="1"/>
  <c r="BA19" i="1"/>
  <c r="AZ19" i="1"/>
  <c r="AY19" i="1"/>
  <c r="AO19" i="1"/>
  <c r="AX19" i="1" s="1"/>
  <c r="AN19" i="1"/>
  <c r="AW19" i="1" s="1"/>
  <c r="AM19" i="1"/>
  <c r="AV19" i="1" s="1"/>
  <c r="AL19" i="1"/>
  <c r="AU19" i="1" s="1"/>
  <c r="AK19" i="1"/>
  <c r="AT19" i="1" s="1"/>
  <c r="AJ19" i="1"/>
  <c r="AS19" i="1" s="1"/>
  <c r="AI19" i="1"/>
  <c r="AR19" i="1" s="1"/>
  <c r="AH19" i="1"/>
  <c r="AQ19" i="1" s="1"/>
  <c r="AG19" i="1"/>
  <c r="AP19" i="1" s="1"/>
  <c r="O19" i="1"/>
  <c r="F19" i="1"/>
  <c r="L19" i="1" s="1"/>
  <c r="BG18" i="1"/>
  <c r="BF18" i="1"/>
  <c r="BE18" i="1"/>
  <c r="BD18" i="1"/>
  <c r="BC18" i="1"/>
  <c r="BB18" i="1"/>
  <c r="BA18" i="1"/>
  <c r="AZ18" i="1"/>
  <c r="AY18" i="1"/>
  <c r="AO18" i="1"/>
  <c r="AX18" i="1" s="1"/>
  <c r="AN18" i="1"/>
  <c r="AW18" i="1" s="1"/>
  <c r="AM18" i="1"/>
  <c r="AV18" i="1" s="1"/>
  <c r="AL18" i="1"/>
  <c r="AU18" i="1" s="1"/>
  <c r="AK18" i="1"/>
  <c r="AT18" i="1" s="1"/>
  <c r="AJ18" i="1"/>
  <c r="AS18" i="1" s="1"/>
  <c r="AI18" i="1"/>
  <c r="AR18" i="1" s="1"/>
  <c r="AH18" i="1"/>
  <c r="AQ18" i="1" s="1"/>
  <c r="AG18" i="1"/>
  <c r="AP18" i="1" s="1"/>
  <c r="O18" i="1"/>
  <c r="F18" i="1"/>
  <c r="BG17" i="1"/>
  <c r="BF17" i="1"/>
  <c r="BE17" i="1"/>
  <c r="BD17" i="1"/>
  <c r="BC17" i="1"/>
  <c r="BB17" i="1"/>
  <c r="BA17" i="1"/>
  <c r="AZ17" i="1"/>
  <c r="AY17" i="1"/>
  <c r="AO17" i="1"/>
  <c r="AX17" i="1" s="1"/>
  <c r="AN17" i="1"/>
  <c r="AW17" i="1" s="1"/>
  <c r="AM17" i="1"/>
  <c r="AV17" i="1" s="1"/>
  <c r="AL17" i="1"/>
  <c r="AU17" i="1" s="1"/>
  <c r="AK17" i="1"/>
  <c r="AT17" i="1" s="1"/>
  <c r="AJ17" i="1"/>
  <c r="AS17" i="1" s="1"/>
  <c r="AI17" i="1"/>
  <c r="AR17" i="1" s="1"/>
  <c r="AH17" i="1"/>
  <c r="AQ17" i="1" s="1"/>
  <c r="AG17" i="1"/>
  <c r="AP17" i="1" s="1"/>
  <c r="O17" i="1"/>
  <c r="F17" i="1"/>
  <c r="BG16" i="1"/>
  <c r="BF16" i="1"/>
  <c r="BE16" i="1"/>
  <c r="BD16" i="1"/>
  <c r="BC16" i="1"/>
  <c r="BB16" i="1"/>
  <c r="BA16" i="1"/>
  <c r="AZ16" i="1"/>
  <c r="AY16" i="1"/>
  <c r="AO16" i="1"/>
  <c r="AX16" i="1" s="1"/>
  <c r="AN16" i="1"/>
  <c r="AW16" i="1" s="1"/>
  <c r="AM16" i="1"/>
  <c r="AV16" i="1" s="1"/>
  <c r="AL16" i="1"/>
  <c r="AU16" i="1" s="1"/>
  <c r="AK16" i="1"/>
  <c r="AT16" i="1" s="1"/>
  <c r="AJ16" i="1"/>
  <c r="AS16" i="1" s="1"/>
  <c r="AI16" i="1"/>
  <c r="AR16" i="1" s="1"/>
  <c r="AH16" i="1"/>
  <c r="AQ16" i="1" s="1"/>
  <c r="AG16" i="1"/>
  <c r="AP16" i="1" s="1"/>
  <c r="O16" i="1"/>
  <c r="F16" i="1"/>
  <c r="BG15" i="1"/>
  <c r="BF15" i="1"/>
  <c r="BE15" i="1"/>
  <c r="BD15" i="1"/>
  <c r="BC15" i="1"/>
  <c r="BB15" i="1"/>
  <c r="BA15" i="1"/>
  <c r="AZ15" i="1"/>
  <c r="AY15" i="1"/>
  <c r="AO15" i="1"/>
  <c r="AX15" i="1" s="1"/>
  <c r="AN15" i="1"/>
  <c r="AW15" i="1" s="1"/>
  <c r="AM15" i="1"/>
  <c r="AV15" i="1" s="1"/>
  <c r="AL15" i="1"/>
  <c r="AU15" i="1" s="1"/>
  <c r="AK15" i="1"/>
  <c r="AT15" i="1" s="1"/>
  <c r="AJ15" i="1"/>
  <c r="AS15" i="1" s="1"/>
  <c r="AI15" i="1"/>
  <c r="AR15" i="1" s="1"/>
  <c r="AH15" i="1"/>
  <c r="AQ15" i="1" s="1"/>
  <c r="AG15" i="1"/>
  <c r="AP15" i="1" s="1"/>
  <c r="O15" i="1"/>
  <c r="F15" i="1"/>
  <c r="BG14" i="1"/>
  <c r="BF14" i="1"/>
  <c r="BE14" i="1"/>
  <c r="BD14" i="1"/>
  <c r="BC14" i="1"/>
  <c r="BB14" i="1"/>
  <c r="BA14" i="1"/>
  <c r="AZ14" i="1"/>
  <c r="AY14" i="1"/>
  <c r="AO14" i="1"/>
  <c r="AX14" i="1" s="1"/>
  <c r="AN14" i="1"/>
  <c r="AW14" i="1" s="1"/>
  <c r="AM14" i="1"/>
  <c r="AV14" i="1" s="1"/>
  <c r="AL14" i="1"/>
  <c r="AU14" i="1" s="1"/>
  <c r="AK14" i="1"/>
  <c r="AT14" i="1" s="1"/>
  <c r="AJ14" i="1"/>
  <c r="AS14" i="1" s="1"/>
  <c r="AI14" i="1"/>
  <c r="AR14" i="1" s="1"/>
  <c r="AH14" i="1"/>
  <c r="AQ14" i="1" s="1"/>
  <c r="AG14" i="1"/>
  <c r="AP14" i="1" s="1"/>
  <c r="O14" i="1"/>
  <c r="F14" i="1"/>
  <c r="BG13" i="1"/>
  <c r="BF13" i="1"/>
  <c r="BE13" i="1"/>
  <c r="BD13" i="1"/>
  <c r="BC13" i="1"/>
  <c r="BB13" i="1"/>
  <c r="BA13" i="1"/>
  <c r="AZ13" i="1"/>
  <c r="AY13" i="1"/>
  <c r="AO13" i="1"/>
  <c r="AX13" i="1" s="1"/>
  <c r="AN13" i="1"/>
  <c r="AW13" i="1" s="1"/>
  <c r="AM13" i="1"/>
  <c r="AV13" i="1" s="1"/>
  <c r="AL13" i="1"/>
  <c r="AU13" i="1" s="1"/>
  <c r="AK13" i="1"/>
  <c r="AT13" i="1" s="1"/>
  <c r="AJ13" i="1"/>
  <c r="AS13" i="1" s="1"/>
  <c r="AI13" i="1"/>
  <c r="AR13" i="1" s="1"/>
  <c r="AH13" i="1"/>
  <c r="AQ13" i="1" s="1"/>
  <c r="AG13" i="1"/>
  <c r="AP13" i="1" s="1"/>
  <c r="O13" i="1"/>
  <c r="F13" i="1"/>
  <c r="L13" i="1" s="1"/>
  <c r="BG12" i="1"/>
  <c r="BF12" i="1"/>
  <c r="BE12" i="1"/>
  <c r="BD12" i="1"/>
  <c r="BC12" i="1"/>
  <c r="BB12" i="1"/>
  <c r="BA12" i="1"/>
  <c r="AZ12" i="1"/>
  <c r="AY12" i="1"/>
  <c r="AO12" i="1"/>
  <c r="AX12" i="1" s="1"/>
  <c r="AN12" i="1"/>
  <c r="AW12" i="1" s="1"/>
  <c r="AM12" i="1"/>
  <c r="AV12" i="1" s="1"/>
  <c r="AL12" i="1"/>
  <c r="AU12" i="1" s="1"/>
  <c r="AK12" i="1"/>
  <c r="AT12" i="1" s="1"/>
  <c r="AJ12" i="1"/>
  <c r="AS12" i="1" s="1"/>
  <c r="AI12" i="1"/>
  <c r="AR12" i="1" s="1"/>
  <c r="AH12" i="1"/>
  <c r="AQ12" i="1" s="1"/>
  <c r="AG12" i="1"/>
  <c r="AP12" i="1" s="1"/>
  <c r="O12" i="1"/>
  <c r="F12" i="1"/>
  <c r="L12" i="1" s="1"/>
  <c r="BG11" i="1"/>
  <c r="BF11" i="1"/>
  <c r="BE11" i="1"/>
  <c r="BD11" i="1"/>
  <c r="BC11" i="1"/>
  <c r="BB11" i="1"/>
  <c r="BA11" i="1"/>
  <c r="AZ11" i="1"/>
  <c r="AY11" i="1"/>
  <c r="AO11" i="1"/>
  <c r="AX11" i="1" s="1"/>
  <c r="AN11" i="1"/>
  <c r="AW11" i="1" s="1"/>
  <c r="AM11" i="1"/>
  <c r="AV11" i="1" s="1"/>
  <c r="AL11" i="1"/>
  <c r="AU11" i="1" s="1"/>
  <c r="AK11" i="1"/>
  <c r="AT11" i="1" s="1"/>
  <c r="AJ11" i="1"/>
  <c r="AS11" i="1" s="1"/>
  <c r="AI11" i="1"/>
  <c r="AR11" i="1" s="1"/>
  <c r="AH11" i="1"/>
  <c r="AQ11" i="1" s="1"/>
  <c r="AG11" i="1"/>
  <c r="AP11" i="1" s="1"/>
  <c r="O11" i="1"/>
  <c r="F11" i="1"/>
  <c r="BG10" i="1"/>
  <c r="BF10" i="1"/>
  <c r="BE10" i="1"/>
  <c r="BD10" i="1"/>
  <c r="BC10" i="1"/>
  <c r="BB10" i="1"/>
  <c r="BA10" i="1"/>
  <c r="AZ10" i="1"/>
  <c r="AY10" i="1"/>
  <c r="AO10" i="1"/>
  <c r="AX10" i="1" s="1"/>
  <c r="AN10" i="1"/>
  <c r="AW10" i="1" s="1"/>
  <c r="AM10" i="1"/>
  <c r="AV10" i="1" s="1"/>
  <c r="AL10" i="1"/>
  <c r="AU10" i="1" s="1"/>
  <c r="AK10" i="1"/>
  <c r="AT10" i="1" s="1"/>
  <c r="AJ10" i="1"/>
  <c r="AS10" i="1" s="1"/>
  <c r="AI10" i="1"/>
  <c r="AR10" i="1" s="1"/>
  <c r="AH10" i="1"/>
  <c r="AQ10" i="1" s="1"/>
  <c r="AG10" i="1"/>
  <c r="AP10" i="1" s="1"/>
  <c r="O10" i="1"/>
  <c r="F10" i="1"/>
  <c r="BG9" i="1"/>
  <c r="BF9" i="1"/>
  <c r="BE9" i="1"/>
  <c r="BD9" i="1"/>
  <c r="BC9" i="1"/>
  <c r="BB9" i="1"/>
  <c r="BA9" i="1"/>
  <c r="AZ9" i="1"/>
  <c r="AY9" i="1"/>
  <c r="AO9" i="1"/>
  <c r="AX9" i="1" s="1"/>
  <c r="AN9" i="1"/>
  <c r="AW9" i="1" s="1"/>
  <c r="AM9" i="1"/>
  <c r="AV9" i="1" s="1"/>
  <c r="AL9" i="1"/>
  <c r="AU9" i="1" s="1"/>
  <c r="AK9" i="1"/>
  <c r="AT9" i="1" s="1"/>
  <c r="AJ9" i="1"/>
  <c r="AS9" i="1" s="1"/>
  <c r="AI9" i="1"/>
  <c r="AR9" i="1" s="1"/>
  <c r="AH9" i="1"/>
  <c r="AQ9" i="1" s="1"/>
  <c r="AG9" i="1"/>
  <c r="AP9" i="1" s="1"/>
  <c r="O9" i="1"/>
  <c r="F9" i="1"/>
  <c r="BG8" i="1"/>
  <c r="BF8" i="1"/>
  <c r="BE8" i="1"/>
  <c r="BD8" i="1"/>
  <c r="BC8" i="1"/>
  <c r="BB8" i="1"/>
  <c r="BA8" i="1"/>
  <c r="AZ8" i="1"/>
  <c r="AY8" i="1"/>
  <c r="AO8" i="1"/>
  <c r="AX8" i="1" s="1"/>
  <c r="AN8" i="1"/>
  <c r="AW8" i="1" s="1"/>
  <c r="AM8" i="1"/>
  <c r="AV8" i="1" s="1"/>
  <c r="AL8" i="1"/>
  <c r="AU8" i="1" s="1"/>
  <c r="AK8" i="1"/>
  <c r="AT8" i="1" s="1"/>
  <c r="AJ8" i="1"/>
  <c r="AS8" i="1" s="1"/>
  <c r="AI8" i="1"/>
  <c r="AR8" i="1" s="1"/>
  <c r="AH8" i="1"/>
  <c r="AQ8" i="1" s="1"/>
  <c r="AG8" i="1"/>
  <c r="AP8" i="1" s="1"/>
  <c r="O8" i="1"/>
  <c r="F8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119" i="7" l="1"/>
  <c r="M119" i="7" s="1"/>
  <c r="G127" i="6"/>
  <c r="M127" i="6" s="1"/>
  <c r="G57" i="3"/>
  <c r="M57" i="3" s="1"/>
  <c r="L138" i="3"/>
  <c r="N39" i="2"/>
  <c r="L78" i="2"/>
  <c r="L129" i="2"/>
  <c r="N115" i="1"/>
  <c r="L22" i="1"/>
  <c r="N140" i="1"/>
  <c r="N31" i="2"/>
  <c r="G74" i="2"/>
  <c r="M74" i="2" s="1"/>
  <c r="G99" i="2"/>
  <c r="M99" i="2" s="1"/>
  <c r="L78" i="5"/>
  <c r="N28" i="6"/>
  <c r="N65" i="7"/>
  <c r="L118" i="8"/>
  <c r="L74" i="2"/>
  <c r="L93" i="1"/>
  <c r="G134" i="1"/>
  <c r="M134" i="1" s="1"/>
  <c r="L25" i="2"/>
  <c r="N59" i="2"/>
  <c r="G108" i="2"/>
  <c r="M108" i="2" s="1"/>
  <c r="G129" i="2"/>
  <c r="M129" i="2" s="1"/>
  <c r="N52" i="3"/>
  <c r="L57" i="3"/>
  <c r="N145" i="3"/>
  <c r="L107" i="5"/>
  <c r="L125" i="6"/>
  <c r="L59" i="8"/>
  <c r="L39" i="1"/>
  <c r="N39" i="1"/>
  <c r="L51" i="1"/>
  <c r="G51" i="1"/>
  <c r="M51" i="1" s="1"/>
  <c r="N103" i="2"/>
  <c r="L103" i="2"/>
  <c r="L154" i="3"/>
  <c r="N154" i="3"/>
  <c r="G154" i="3"/>
  <c r="M154" i="3" s="1"/>
  <c r="L91" i="5"/>
  <c r="N91" i="5"/>
  <c r="G91" i="5"/>
  <c r="M91" i="5" s="1"/>
  <c r="N15" i="1"/>
  <c r="L15" i="1"/>
  <c r="L42" i="1"/>
  <c r="G42" i="1"/>
  <c r="M42" i="1" s="1"/>
  <c r="L53" i="1"/>
  <c r="G53" i="1"/>
  <c r="M53" i="1" s="1"/>
  <c r="N58" i="1"/>
  <c r="L58" i="1"/>
  <c r="G58" i="1"/>
  <c r="M58" i="1" s="1"/>
  <c r="L67" i="1"/>
  <c r="G102" i="1"/>
  <c r="M102" i="1" s="1"/>
  <c r="G29" i="2"/>
  <c r="M29" i="2" s="1"/>
  <c r="N29" i="2"/>
  <c r="G15" i="1"/>
  <c r="M15" i="1" s="1"/>
  <c r="N53" i="1"/>
  <c r="N91" i="1"/>
  <c r="G141" i="1"/>
  <c r="M141" i="1" s="1"/>
  <c r="N141" i="1"/>
  <c r="G46" i="2"/>
  <c r="M46" i="2" s="1"/>
  <c r="N46" i="2"/>
  <c r="L46" i="2"/>
  <c r="L54" i="3"/>
  <c r="N54" i="3"/>
  <c r="L130" i="3"/>
  <c r="N130" i="3"/>
  <c r="N29" i="6"/>
  <c r="N82" i="6"/>
  <c r="L82" i="6"/>
  <c r="G32" i="7"/>
  <c r="M32" i="7" s="1"/>
  <c r="N39" i="7"/>
  <c r="G39" i="7"/>
  <c r="M39" i="7" s="1"/>
  <c r="G52" i="1"/>
  <c r="M52" i="1" s="1"/>
  <c r="L71" i="1"/>
  <c r="N71" i="1"/>
  <c r="G158" i="1"/>
  <c r="M158" i="1" s="1"/>
  <c r="N158" i="1"/>
  <c r="N64" i="2"/>
  <c r="L64" i="2"/>
  <c r="P64" i="2" s="1"/>
  <c r="K65" i="2" s="1"/>
  <c r="P65" i="2" s="1"/>
  <c r="K66" i="2" s="1"/>
  <c r="N14" i="3"/>
  <c r="L14" i="3"/>
  <c r="G14" i="3"/>
  <c r="M14" i="3" s="1"/>
  <c r="G117" i="5"/>
  <c r="M117" i="5" s="1"/>
  <c r="N117" i="5"/>
  <c r="L114" i="6"/>
  <c r="N114" i="6"/>
  <c r="G46" i="1"/>
  <c r="M46" i="1" s="1"/>
  <c r="G49" i="1"/>
  <c r="M49" i="1" s="1"/>
  <c r="L49" i="1"/>
  <c r="N55" i="1"/>
  <c r="G55" i="1"/>
  <c r="M55" i="1" s="1"/>
  <c r="G60" i="1"/>
  <c r="M60" i="1" s="1"/>
  <c r="N81" i="1"/>
  <c r="L81" i="1"/>
  <c r="G81" i="1"/>
  <c r="M81" i="1" s="1"/>
  <c r="N144" i="1"/>
  <c r="L144" i="1"/>
  <c r="P144" i="1" s="1"/>
  <c r="K145" i="1" s="1"/>
  <c r="L13" i="2"/>
  <c r="N13" i="2"/>
  <c r="L81" i="2"/>
  <c r="G88" i="2"/>
  <c r="M88" i="2" s="1"/>
  <c r="N88" i="2"/>
  <c r="L113" i="2"/>
  <c r="L116" i="2"/>
  <c r="N116" i="2"/>
  <c r="G116" i="2"/>
  <c r="M116" i="2" s="1"/>
  <c r="L140" i="2"/>
  <c r="G84" i="3"/>
  <c r="M84" i="3" s="1"/>
  <c r="N84" i="3"/>
  <c r="L84" i="3"/>
  <c r="N30" i="5"/>
  <c r="G82" i="6"/>
  <c r="M82" i="6" s="1"/>
  <c r="G73" i="7"/>
  <c r="M73" i="7" s="1"/>
  <c r="N33" i="8"/>
  <c r="N70" i="1"/>
  <c r="L78" i="1"/>
  <c r="G112" i="1"/>
  <c r="M112" i="1" s="1"/>
  <c r="N136" i="1"/>
  <c r="G140" i="1"/>
  <c r="M140" i="1" s="1"/>
  <c r="N67" i="3"/>
  <c r="L145" i="3"/>
  <c r="L48" i="1"/>
  <c r="P48" i="1" s="1"/>
  <c r="K49" i="1" s="1"/>
  <c r="P49" i="1" s="1"/>
  <c r="K50" i="1" s="1"/>
  <c r="N48" i="1"/>
  <c r="G100" i="1"/>
  <c r="M100" i="1" s="1"/>
  <c r="L100" i="1"/>
  <c r="N100" i="1"/>
  <c r="G18" i="1"/>
  <c r="M18" i="1" s="1"/>
  <c r="N18" i="1"/>
  <c r="L18" i="1"/>
  <c r="N68" i="1"/>
  <c r="L68" i="1"/>
  <c r="L108" i="1"/>
  <c r="G108" i="1"/>
  <c r="M108" i="1" s="1"/>
  <c r="N108" i="1"/>
  <c r="H34" i="1" a="1"/>
  <c r="H34" i="1" s="1"/>
  <c r="I34" i="1" s="1"/>
  <c r="N21" i="1"/>
  <c r="N42" i="1"/>
  <c r="N46" i="1"/>
  <c r="N60" i="1"/>
  <c r="G67" i="1"/>
  <c r="M67" i="1" s="1"/>
  <c r="L86" i="1"/>
  <c r="G91" i="1"/>
  <c r="M91" i="1" s="1"/>
  <c r="N102" i="1"/>
  <c r="N109" i="1"/>
  <c r="L116" i="1"/>
  <c r="L123" i="1"/>
  <c r="N147" i="1"/>
  <c r="H4" i="2"/>
  <c r="G28" i="2"/>
  <c r="M28" i="2" s="1"/>
  <c r="L36" i="2"/>
  <c r="N42" i="2"/>
  <c r="L60" i="2"/>
  <c r="L127" i="2"/>
  <c r="N40" i="3"/>
  <c r="G40" i="3"/>
  <c r="M40" i="3" s="1"/>
  <c r="G60" i="3"/>
  <c r="M60" i="3" s="1"/>
  <c r="G61" i="3"/>
  <c r="M61" i="3" s="1"/>
  <c r="L61" i="3"/>
  <c r="L99" i="3"/>
  <c r="N99" i="3"/>
  <c r="L125" i="3"/>
  <c r="G125" i="3"/>
  <c r="M125" i="3" s="1"/>
  <c r="N142" i="3"/>
  <c r="L142" i="3"/>
  <c r="L20" i="5"/>
  <c r="N20" i="5"/>
  <c r="N92" i="5"/>
  <c r="L92" i="5"/>
  <c r="G92" i="5"/>
  <c r="M92" i="5" s="1"/>
  <c r="G155" i="5"/>
  <c r="M155" i="5" s="1"/>
  <c r="L155" i="5"/>
  <c r="N40" i="6"/>
  <c r="G40" i="6"/>
  <c r="M40" i="6" s="1"/>
  <c r="L68" i="6"/>
  <c r="N68" i="6"/>
  <c r="N132" i="6"/>
  <c r="L132" i="6"/>
  <c r="N101" i="7"/>
  <c r="G101" i="7"/>
  <c r="M101" i="7" s="1"/>
  <c r="N116" i="1"/>
  <c r="N123" i="1"/>
  <c r="L141" i="1"/>
  <c r="G144" i="1"/>
  <c r="M144" i="1" s="1"/>
  <c r="G13" i="2"/>
  <c r="M13" i="2" s="1"/>
  <c r="N24" i="2"/>
  <c r="N28" i="2"/>
  <c r="L29" i="2"/>
  <c r="G31" i="2"/>
  <c r="M31" i="2" s="1"/>
  <c r="N60" i="2"/>
  <c r="L25" i="3"/>
  <c r="L105" i="3"/>
  <c r="N105" i="3"/>
  <c r="N125" i="3"/>
  <c r="G142" i="3"/>
  <c r="M142" i="3" s="1"/>
  <c r="N99" i="5"/>
  <c r="L99" i="5"/>
  <c r="L125" i="5"/>
  <c r="G68" i="6"/>
  <c r="M68" i="6" s="1"/>
  <c r="N35" i="7"/>
  <c r="L35" i="7"/>
  <c r="N129" i="7"/>
  <c r="L129" i="7"/>
  <c r="G67" i="2"/>
  <c r="M67" i="2" s="1"/>
  <c r="N67" i="2"/>
  <c r="L67" i="2"/>
  <c r="L71" i="2"/>
  <c r="G71" i="2"/>
  <c r="M71" i="2" s="1"/>
  <c r="N86" i="2"/>
  <c r="L86" i="2"/>
  <c r="N117" i="2"/>
  <c r="L117" i="2"/>
  <c r="N68" i="3"/>
  <c r="L68" i="3"/>
  <c r="G68" i="3"/>
  <c r="M68" i="3" s="1"/>
  <c r="L77" i="3"/>
  <c r="N77" i="3"/>
  <c r="L19" i="6"/>
  <c r="N19" i="6"/>
  <c r="N39" i="8"/>
  <c r="L39" i="8"/>
  <c r="N98" i="8"/>
  <c r="L98" i="8"/>
  <c r="L55" i="1"/>
  <c r="L139" i="1"/>
  <c r="L147" i="1"/>
  <c r="N18" i="2"/>
  <c r="G36" i="2"/>
  <c r="M36" i="2" s="1"/>
  <c r="L49" i="2"/>
  <c r="N71" i="2"/>
  <c r="N105" i="2"/>
  <c r="L105" i="2"/>
  <c r="L110" i="2"/>
  <c r="G150" i="2"/>
  <c r="M150" i="2" s="1"/>
  <c r="N82" i="3"/>
  <c r="L82" i="3"/>
  <c r="L91" i="3"/>
  <c r="N91" i="3"/>
  <c r="N111" i="3"/>
  <c r="L111" i="3"/>
  <c r="G111" i="3"/>
  <c r="M111" i="3" s="1"/>
  <c r="L50" i="5"/>
  <c r="N14" i="7"/>
  <c r="L14" i="7"/>
  <c r="G14" i="7"/>
  <c r="M14" i="7" s="1"/>
  <c r="L108" i="6"/>
  <c r="L118" i="6"/>
  <c r="G151" i="6"/>
  <c r="M151" i="6" s="1"/>
  <c r="G38" i="7"/>
  <c r="M38" i="7" s="1"/>
  <c r="G45" i="7"/>
  <c r="M45" i="7" s="1"/>
  <c r="G81" i="7"/>
  <c r="M81" i="7" s="1"/>
  <c r="N20" i="8"/>
  <c r="L45" i="8"/>
  <c r="N99" i="8"/>
  <c r="N151" i="6"/>
  <c r="L92" i="7"/>
  <c r="L122" i="7"/>
  <c r="N8" i="1"/>
  <c r="L8" i="1"/>
  <c r="P8" i="1" s="1"/>
  <c r="K9" i="1" s="1"/>
  <c r="N11" i="1"/>
  <c r="L11" i="1"/>
  <c r="G11" i="1"/>
  <c r="M11" i="1" s="1"/>
  <c r="L24" i="1"/>
  <c r="P24" i="1" s="1"/>
  <c r="K25" i="1" s="1"/>
  <c r="G24" i="1"/>
  <c r="M24" i="1" s="1"/>
  <c r="N89" i="1"/>
  <c r="L89" i="1"/>
  <c r="P89" i="1" s="1"/>
  <c r="K90" i="1" s="1"/>
  <c r="L10" i="3"/>
  <c r="N10" i="3"/>
  <c r="N29" i="1"/>
  <c r="L29" i="1"/>
  <c r="G29" i="1"/>
  <c r="M29" i="1" s="1"/>
  <c r="N64" i="1"/>
  <c r="L64" i="1"/>
  <c r="P64" i="1" s="1"/>
  <c r="K65" i="1" s="1"/>
  <c r="G64" i="1"/>
  <c r="M64" i="1" s="1"/>
  <c r="N85" i="1"/>
  <c r="L85" i="1"/>
  <c r="G85" i="1"/>
  <c r="M85" i="1" s="1"/>
  <c r="N98" i="1"/>
  <c r="L98" i="1"/>
  <c r="G98" i="1"/>
  <c r="M98" i="1" s="1"/>
  <c r="N105" i="1"/>
  <c r="L105" i="1"/>
  <c r="G105" i="1"/>
  <c r="M105" i="1" s="1"/>
  <c r="L9" i="1"/>
  <c r="N9" i="1"/>
  <c r="G9" i="1"/>
  <c r="M9" i="1" s="1"/>
  <c r="H22" i="1" a="1"/>
  <c r="H22" i="1" s="1"/>
  <c r="I22" i="1" s="1"/>
  <c r="J22" i="1" s="1"/>
  <c r="N74" i="1"/>
  <c r="L74" i="1"/>
  <c r="G74" i="1"/>
  <c r="M74" i="1" s="1"/>
  <c r="L9" i="7"/>
  <c r="N9" i="7"/>
  <c r="L107" i="7"/>
  <c r="G107" i="7"/>
  <c r="M107" i="7" s="1"/>
  <c r="G8" i="1"/>
  <c r="M8" i="1" s="1"/>
  <c r="L17" i="1"/>
  <c r="N17" i="1"/>
  <c r="G17" i="1"/>
  <c r="M17" i="1" s="1"/>
  <c r="H25" i="1" a="1"/>
  <c r="H25" i="1" s="1"/>
  <c r="I25" i="1" s="1"/>
  <c r="J25" i="1" s="1"/>
  <c r="H67" i="1" a="1"/>
  <c r="H67" i="1" s="1"/>
  <c r="I67" i="1" s="1"/>
  <c r="J67" i="1" s="1"/>
  <c r="L10" i="1"/>
  <c r="G10" i="1"/>
  <c r="M10" i="1" s="1"/>
  <c r="N10" i="1"/>
  <c r="L14" i="1"/>
  <c r="N14" i="1"/>
  <c r="G14" i="1"/>
  <c r="M14" i="1" s="1"/>
  <c r="H21" i="1" a="1"/>
  <c r="H21" i="1" s="1"/>
  <c r="I21" i="1" s="1"/>
  <c r="J21" i="1" s="1"/>
  <c r="L63" i="1"/>
  <c r="G63" i="1"/>
  <c r="M63" i="1" s="1"/>
  <c r="N60" i="8"/>
  <c r="L60" i="8"/>
  <c r="L28" i="1"/>
  <c r="N28" i="1"/>
  <c r="G28" i="1"/>
  <c r="M28" i="1" s="1"/>
  <c r="N32" i="1"/>
  <c r="L32" i="1"/>
  <c r="P32" i="1" s="1"/>
  <c r="K33" i="1" s="1"/>
  <c r="G32" i="1"/>
  <c r="M32" i="1" s="1"/>
  <c r="N35" i="1"/>
  <c r="L35" i="1"/>
  <c r="G35" i="1"/>
  <c r="M35" i="1" s="1"/>
  <c r="L62" i="1"/>
  <c r="G62" i="1"/>
  <c r="M62" i="1" s="1"/>
  <c r="N95" i="1"/>
  <c r="L95" i="1"/>
  <c r="G95" i="1"/>
  <c r="M95" i="1" s="1"/>
  <c r="N49" i="1"/>
  <c r="H52" i="1" a="1"/>
  <c r="H52" i="1" s="1"/>
  <c r="I52" i="1" s="1"/>
  <c r="J52" i="1" s="1"/>
  <c r="N78" i="1"/>
  <c r="N154" i="1"/>
  <c r="L154" i="1"/>
  <c r="G154" i="1"/>
  <c r="M154" i="1" s="1"/>
  <c r="N126" i="2"/>
  <c r="G126" i="2"/>
  <c r="M126" i="2" s="1"/>
  <c r="H60" i="1" a="1"/>
  <c r="H60" i="1" s="1"/>
  <c r="I60" i="1" s="1"/>
  <c r="J60" i="1" s="1"/>
  <c r="H4" i="1"/>
  <c r="N22" i="1"/>
  <c r="L25" i="1"/>
  <c r="G27" i="1"/>
  <c r="M27" i="1" s="1"/>
  <c r="G39" i="1"/>
  <c r="M39" i="1" s="1"/>
  <c r="G56" i="1"/>
  <c r="M56" i="1" s="1"/>
  <c r="H63" i="1" a="1"/>
  <c r="H63" i="1" s="1"/>
  <c r="I63" i="1" s="1"/>
  <c r="G71" i="1"/>
  <c r="M71" i="1" s="1"/>
  <c r="L79" i="1"/>
  <c r="L82" i="1"/>
  <c r="N120" i="1"/>
  <c r="L120" i="1"/>
  <c r="P120" i="1" s="1"/>
  <c r="K121" i="1" s="1"/>
  <c r="L137" i="1"/>
  <c r="P137" i="1" s="1"/>
  <c r="K138" i="1" s="1"/>
  <c r="N151" i="1"/>
  <c r="L151" i="1"/>
  <c r="L147" i="2"/>
  <c r="N147" i="2"/>
  <c r="G147" i="2"/>
  <c r="M147" i="2" s="1"/>
  <c r="G21" i="1"/>
  <c r="M21" i="1" s="1"/>
  <c r="G25" i="1"/>
  <c r="M25" i="1" s="1"/>
  <c r="N27" i="1"/>
  <c r="G34" i="1"/>
  <c r="M34" i="1" s="1"/>
  <c r="G41" i="1"/>
  <c r="M41" i="1" s="1"/>
  <c r="H43" i="1" a="1"/>
  <c r="H43" i="1" s="1"/>
  <c r="I43" i="1" s="1"/>
  <c r="J43" i="1" s="1"/>
  <c r="G48" i="1"/>
  <c r="M48" i="1" s="1"/>
  <c r="N52" i="1"/>
  <c r="N65" i="1"/>
  <c r="G70" i="1"/>
  <c r="M70" i="1" s="1"/>
  <c r="L75" i="1"/>
  <c r="H78" i="1" a="1"/>
  <c r="H78" i="1" s="1"/>
  <c r="I78" i="1" s="1"/>
  <c r="J78" i="1" s="1"/>
  <c r="G88" i="1"/>
  <c r="M88" i="1" s="1"/>
  <c r="N94" i="1"/>
  <c r="N101" i="1"/>
  <c r="G115" i="1"/>
  <c r="M115" i="1" s="1"/>
  <c r="G120" i="1"/>
  <c r="M120" i="1" s="1"/>
  <c r="N127" i="1"/>
  <c r="L127" i="1"/>
  <c r="N130" i="1"/>
  <c r="L130" i="1"/>
  <c r="N137" i="1"/>
  <c r="N143" i="1"/>
  <c r="G151" i="1"/>
  <c r="M151" i="1" s="1"/>
  <c r="L12" i="2"/>
  <c r="N12" i="2"/>
  <c r="L92" i="2"/>
  <c r="N92" i="2"/>
  <c r="G92" i="2"/>
  <c r="M92" i="2" s="1"/>
  <c r="L109" i="2"/>
  <c r="N109" i="2"/>
  <c r="G109" i="2"/>
  <c r="M109" i="2" s="1"/>
  <c r="N155" i="2"/>
  <c r="L155" i="2"/>
  <c r="H71" i="2" a="1"/>
  <c r="H71" i="2" s="1"/>
  <c r="I71" i="2" s="1"/>
  <c r="J71" i="2" s="1"/>
  <c r="L102" i="2"/>
  <c r="N102" i="2"/>
  <c r="N15" i="3"/>
  <c r="L15" i="3"/>
  <c r="L43" i="3"/>
  <c r="N43" i="3"/>
  <c r="G43" i="3"/>
  <c r="M43" i="3" s="1"/>
  <c r="N70" i="3"/>
  <c r="L70" i="3"/>
  <c r="N86" i="3"/>
  <c r="L86" i="3"/>
  <c r="G86" i="3"/>
  <c r="M86" i="3" s="1"/>
  <c r="G89" i="3"/>
  <c r="M89" i="3" s="1"/>
  <c r="N89" i="3"/>
  <c r="N54" i="5"/>
  <c r="L54" i="5"/>
  <c r="N118" i="5"/>
  <c r="L118" i="5"/>
  <c r="L127" i="5"/>
  <c r="N127" i="5"/>
  <c r="N9" i="2"/>
  <c r="L14" i="2"/>
  <c r="G18" i="2"/>
  <c r="M18" i="2" s="1"/>
  <c r="G53" i="2"/>
  <c r="M53" i="2" s="1"/>
  <c r="G85" i="2"/>
  <c r="M85" i="2" s="1"/>
  <c r="G102" i="2"/>
  <c r="M102" i="2" s="1"/>
  <c r="L123" i="2"/>
  <c r="N123" i="2"/>
  <c r="L137" i="2"/>
  <c r="L144" i="2"/>
  <c r="P144" i="2" s="1"/>
  <c r="K145" i="2" s="1"/>
  <c r="N148" i="2"/>
  <c r="L148" i="2"/>
  <c r="N159" i="2"/>
  <c r="L159" i="2"/>
  <c r="L35" i="3"/>
  <c r="N35" i="3"/>
  <c r="G35" i="3"/>
  <c r="M35" i="3" s="1"/>
  <c r="G47" i="3"/>
  <c r="M47" i="3" s="1"/>
  <c r="L47" i="3"/>
  <c r="N72" i="3"/>
  <c r="L72" i="3"/>
  <c r="P72" i="3" s="1"/>
  <c r="K73" i="3" s="1"/>
  <c r="N78" i="3"/>
  <c r="L89" i="3"/>
  <c r="N100" i="3"/>
  <c r="G156" i="3"/>
  <c r="M156" i="3" s="1"/>
  <c r="N156" i="3"/>
  <c r="L156" i="3"/>
  <c r="G23" i="5"/>
  <c r="M23" i="5" s="1"/>
  <c r="L23" i="5"/>
  <c r="N23" i="5"/>
  <c r="G136" i="1"/>
  <c r="M136" i="1" s="1"/>
  <c r="N149" i="1"/>
  <c r="N156" i="1"/>
  <c r="N32" i="2"/>
  <c r="L32" i="2"/>
  <c r="P32" i="2" s="1"/>
  <c r="K33" i="2" s="1"/>
  <c r="P33" i="2" s="1"/>
  <c r="K34" i="2" s="1"/>
  <c r="L39" i="2"/>
  <c r="L42" i="2"/>
  <c r="G49" i="2"/>
  <c r="M49" i="2" s="1"/>
  <c r="N53" i="2"/>
  <c r="N66" i="2"/>
  <c r="N85" i="2"/>
  <c r="N89" i="2"/>
  <c r="L89" i="2"/>
  <c r="L133" i="2"/>
  <c r="N133" i="2"/>
  <c r="L18" i="3"/>
  <c r="L31" i="3"/>
  <c r="G31" i="3"/>
  <c r="M31" i="3" s="1"/>
  <c r="G72" i="3"/>
  <c r="M72" i="3" s="1"/>
  <c r="N113" i="3"/>
  <c r="N121" i="3"/>
  <c r="L121" i="3"/>
  <c r="L148" i="3"/>
  <c r="G148" i="3"/>
  <c r="M148" i="3" s="1"/>
  <c r="N148" i="3"/>
  <c r="N64" i="5"/>
  <c r="G64" i="5"/>
  <c r="M64" i="5" s="1"/>
  <c r="N114" i="5"/>
  <c r="L114" i="5"/>
  <c r="N33" i="6"/>
  <c r="L33" i="6"/>
  <c r="L138" i="6"/>
  <c r="G138" i="6"/>
  <c r="M138" i="6" s="1"/>
  <c r="N16" i="8"/>
  <c r="G16" i="8"/>
  <c r="M16" i="8" s="1"/>
  <c r="N149" i="3"/>
  <c r="G149" i="3"/>
  <c r="M149" i="3" s="1"/>
  <c r="L34" i="5"/>
  <c r="G34" i="5"/>
  <c r="M34" i="5" s="1"/>
  <c r="G39" i="5"/>
  <c r="M39" i="5" s="1"/>
  <c r="N39" i="5"/>
  <c r="G46" i="5"/>
  <c r="M46" i="5" s="1"/>
  <c r="L46" i="5"/>
  <c r="L64" i="5"/>
  <c r="P64" i="5" s="1"/>
  <c r="K65" i="5" s="1"/>
  <c r="G67" i="5"/>
  <c r="M67" i="5" s="1"/>
  <c r="L67" i="5"/>
  <c r="G81" i="5"/>
  <c r="M81" i="5" s="1"/>
  <c r="L81" i="5"/>
  <c r="G85" i="6"/>
  <c r="M85" i="6" s="1"/>
  <c r="N85" i="6"/>
  <c r="G111" i="6"/>
  <c r="M111" i="6" s="1"/>
  <c r="N111" i="6"/>
  <c r="L111" i="6"/>
  <c r="L31" i="7"/>
  <c r="N31" i="7"/>
  <c r="G31" i="7"/>
  <c r="M31" i="7" s="1"/>
  <c r="L83" i="7"/>
  <c r="N83" i="7"/>
  <c r="G83" i="7"/>
  <c r="M83" i="7" s="1"/>
  <c r="L91" i="7"/>
  <c r="N91" i="7"/>
  <c r="G91" i="7"/>
  <c r="M91" i="7" s="1"/>
  <c r="G113" i="7"/>
  <c r="M113" i="7" s="1"/>
  <c r="L113" i="7"/>
  <c r="N133" i="7"/>
  <c r="L133" i="7"/>
  <c r="G133" i="7"/>
  <c r="M133" i="7" s="1"/>
  <c r="N122" i="8"/>
  <c r="L122" i="8"/>
  <c r="L19" i="5"/>
  <c r="N19" i="5"/>
  <c r="N35" i="5"/>
  <c r="G35" i="5"/>
  <c r="M35" i="5" s="1"/>
  <c r="N68" i="5"/>
  <c r="L68" i="5"/>
  <c r="N96" i="5"/>
  <c r="G96" i="5"/>
  <c r="M96" i="5" s="1"/>
  <c r="L154" i="5"/>
  <c r="G154" i="5"/>
  <c r="M154" i="5" s="1"/>
  <c r="H23" i="6" a="1"/>
  <c r="H23" i="6" s="1"/>
  <c r="I23" i="6" s="1"/>
  <c r="L113" i="6"/>
  <c r="P113" i="6" s="1"/>
  <c r="K114" i="6" s="1"/>
  <c r="N113" i="6"/>
  <c r="G113" i="6"/>
  <c r="M113" i="6" s="1"/>
  <c r="L84" i="8"/>
  <c r="N84" i="8"/>
  <c r="G84" i="8"/>
  <c r="M84" i="8" s="1"/>
  <c r="L127" i="6"/>
  <c r="N38" i="7"/>
  <c r="L39" i="7"/>
  <c r="N45" i="7"/>
  <c r="N118" i="8"/>
  <c r="G24" i="7"/>
  <c r="M24" i="7" s="1"/>
  <c r="G35" i="7"/>
  <c r="M35" i="7" s="1"/>
  <c r="N155" i="5"/>
  <c r="G29" i="6"/>
  <c r="M29" i="6" s="1"/>
  <c r="L51" i="6"/>
  <c r="L62" i="6"/>
  <c r="N86" i="6"/>
  <c r="G108" i="6"/>
  <c r="M108" i="6" s="1"/>
  <c r="G118" i="6"/>
  <c r="M118" i="6" s="1"/>
  <c r="G108" i="7"/>
  <c r="M108" i="7" s="1"/>
  <c r="N122" i="7"/>
  <c r="G153" i="7"/>
  <c r="M153" i="7" s="1"/>
  <c r="H9" i="8" a="1"/>
  <c r="H9" i="8" s="1"/>
  <c r="I9" i="8" s="1"/>
  <c r="J9" i="8" s="1"/>
  <c r="G9" i="8"/>
  <c r="M9" i="8" s="1"/>
  <c r="L20" i="8"/>
  <c r="G31" i="8"/>
  <c r="M31" i="8" s="1"/>
  <c r="G59" i="8"/>
  <c r="M59" i="8" s="1"/>
  <c r="N128" i="8"/>
  <c r="L10" i="8"/>
  <c r="G27" i="8"/>
  <c r="M27" i="8" s="1"/>
  <c r="L28" i="8"/>
  <c r="L35" i="8"/>
  <c r="N51" i="8"/>
  <c r="G58" i="8"/>
  <c r="M58" i="8" s="1"/>
  <c r="G69" i="8"/>
  <c r="M69" i="8" s="1"/>
  <c r="N70" i="8"/>
  <c r="L71" i="8"/>
  <c r="G74" i="8"/>
  <c r="M74" i="8" s="1"/>
  <c r="G76" i="8"/>
  <c r="M76" i="8" s="1"/>
  <c r="N77" i="8"/>
  <c r="L78" i="8"/>
  <c r="G105" i="8"/>
  <c r="M105" i="8" s="1"/>
  <c r="L111" i="8"/>
  <c r="G114" i="8"/>
  <c r="M114" i="8" s="1"/>
  <c r="L136" i="8"/>
  <c r="P136" i="8" s="1"/>
  <c r="K137" i="8" s="1"/>
  <c r="L145" i="8"/>
  <c r="P145" i="8" s="1"/>
  <c r="K146" i="8" s="1"/>
  <c r="L149" i="8"/>
  <c r="H42" i="8" a="1"/>
  <c r="H42" i="8" s="1"/>
  <c r="I42" i="8" s="1"/>
  <c r="J42" i="8" s="1"/>
  <c r="G24" i="8"/>
  <c r="M24" i="8" s="1"/>
  <c r="L27" i="8"/>
  <c r="G34" i="8"/>
  <c r="M34" i="8" s="1"/>
  <c r="L46" i="8"/>
  <c r="L52" i="8"/>
  <c r="N58" i="8"/>
  <c r="L67" i="8"/>
  <c r="N69" i="8"/>
  <c r="N71" i="8"/>
  <c r="L74" i="8"/>
  <c r="N76" i="8"/>
  <c r="N78" i="8"/>
  <c r="L93" i="8"/>
  <c r="G103" i="8"/>
  <c r="M103" i="8" s="1"/>
  <c r="G106" i="8"/>
  <c r="M106" i="8" s="1"/>
  <c r="L107" i="8"/>
  <c r="N111" i="8"/>
  <c r="L114" i="8"/>
  <c r="G152" i="8"/>
  <c r="M152" i="8" s="1"/>
  <c r="L34" i="8"/>
  <c r="G45" i="8"/>
  <c r="M45" i="8" s="1"/>
  <c r="N52" i="8"/>
  <c r="N93" i="8"/>
  <c r="G98" i="8"/>
  <c r="M98" i="8" s="1"/>
  <c r="N106" i="8"/>
  <c r="N107" i="8"/>
  <c r="N113" i="8"/>
  <c r="L152" i="8"/>
  <c r="P152" i="8" s="1"/>
  <c r="K153" i="8" s="1"/>
  <c r="P33" i="8"/>
  <c r="K34" i="8" s="1"/>
  <c r="N13" i="8"/>
  <c r="N53" i="8"/>
  <c r="L53" i="8"/>
  <c r="N66" i="8"/>
  <c r="L66" i="8"/>
  <c r="H128" i="8" a="1"/>
  <c r="H128" i="8" s="1"/>
  <c r="I128" i="8" s="1"/>
  <c r="H52" i="8" a="1"/>
  <c r="H52" i="8" s="1"/>
  <c r="I52" i="8" s="1"/>
  <c r="J52" i="8" s="1"/>
  <c r="L9" i="8"/>
  <c r="G13" i="8"/>
  <c r="M13" i="8" s="1"/>
  <c r="L14" i="8"/>
  <c r="G19" i="8"/>
  <c r="M19" i="8" s="1"/>
  <c r="H21" i="8" a="1"/>
  <c r="H21" i="8" s="1"/>
  <c r="I21" i="8" s="1"/>
  <c r="L24" i="8"/>
  <c r="P24" i="8" s="1"/>
  <c r="K25" i="8" s="1"/>
  <c r="L31" i="8"/>
  <c r="G38" i="8"/>
  <c r="M38" i="8" s="1"/>
  <c r="G41" i="8"/>
  <c r="M41" i="8" s="1"/>
  <c r="L42" i="8"/>
  <c r="N49" i="8"/>
  <c r="L49" i="8"/>
  <c r="N63" i="8"/>
  <c r="L63" i="8"/>
  <c r="G66" i="8"/>
  <c r="M66" i="8" s="1"/>
  <c r="H74" i="8" a="1"/>
  <c r="H74" i="8" s="1"/>
  <c r="I74" i="8" s="1"/>
  <c r="J74" i="8" s="1"/>
  <c r="L86" i="8"/>
  <c r="G86" i="8"/>
  <c r="M86" i="8" s="1"/>
  <c r="L88" i="8"/>
  <c r="P88" i="8" s="1"/>
  <c r="K89" i="8" s="1"/>
  <c r="G88" i="8"/>
  <c r="M88" i="8" s="1"/>
  <c r="G89" i="8"/>
  <c r="M89" i="8" s="1"/>
  <c r="L92" i="8"/>
  <c r="N92" i="8"/>
  <c r="L109" i="8"/>
  <c r="N109" i="8"/>
  <c r="L134" i="8"/>
  <c r="N134" i="8"/>
  <c r="H13" i="8" a="1"/>
  <c r="H13" i="8" s="1"/>
  <c r="I13" i="8" s="1"/>
  <c r="J13" i="8" s="1"/>
  <c r="L17" i="8"/>
  <c r="N19" i="8"/>
  <c r="L21" i="8"/>
  <c r="H28" i="8" a="1"/>
  <c r="H28" i="8" s="1"/>
  <c r="I28" i="8" s="1"/>
  <c r="J28" i="8" s="1"/>
  <c r="G33" i="8"/>
  <c r="M33" i="8" s="1"/>
  <c r="L38" i="8"/>
  <c r="L41" i="8"/>
  <c r="H46" i="8" a="1"/>
  <c r="H46" i="8" s="1"/>
  <c r="I46" i="8" s="1"/>
  <c r="J46" i="8" s="1"/>
  <c r="N56" i="8"/>
  <c r="G56" i="8"/>
  <c r="M56" i="8" s="1"/>
  <c r="G63" i="8"/>
  <c r="M63" i="8" s="1"/>
  <c r="L81" i="8"/>
  <c r="G81" i="8"/>
  <c r="M81" i="8" s="1"/>
  <c r="N86" i="8"/>
  <c r="N88" i="8"/>
  <c r="N89" i="8"/>
  <c r="G92" i="8"/>
  <c r="M92" i="8" s="1"/>
  <c r="N96" i="8"/>
  <c r="L96" i="8"/>
  <c r="P96" i="8" s="1"/>
  <c r="K97" i="8" s="1"/>
  <c r="G109" i="8"/>
  <c r="M109" i="8" s="1"/>
  <c r="N126" i="8"/>
  <c r="L126" i="8"/>
  <c r="L139" i="8"/>
  <c r="G139" i="8"/>
  <c r="M139" i="8" s="1"/>
  <c r="N139" i="8"/>
  <c r="L55" i="8"/>
  <c r="N55" i="8"/>
  <c r="N104" i="8"/>
  <c r="L104" i="8"/>
  <c r="P104" i="8" s="1"/>
  <c r="K105" i="8" s="1"/>
  <c r="G104" i="8"/>
  <c r="M104" i="8" s="1"/>
  <c r="K114" i="8"/>
  <c r="L125" i="8"/>
  <c r="G125" i="8"/>
  <c r="M125" i="8" s="1"/>
  <c r="N125" i="8"/>
  <c r="N132" i="8"/>
  <c r="L132" i="8"/>
  <c r="N156" i="8"/>
  <c r="L156" i="8"/>
  <c r="L100" i="8"/>
  <c r="G100" i="8"/>
  <c r="M100" i="8" s="1"/>
  <c r="G132" i="8"/>
  <c r="M132" i="8" s="1"/>
  <c r="L138" i="8"/>
  <c r="N138" i="8"/>
  <c r="L151" i="8"/>
  <c r="N151" i="8"/>
  <c r="G151" i="8"/>
  <c r="M151" i="8" s="1"/>
  <c r="N155" i="8"/>
  <c r="L155" i="8"/>
  <c r="G155" i="8"/>
  <c r="M155" i="8" s="1"/>
  <c r="G77" i="8"/>
  <c r="M77" i="8" s="1"/>
  <c r="N100" i="8"/>
  <c r="L121" i="8"/>
  <c r="G121" i="8"/>
  <c r="M121" i="8" s="1"/>
  <c r="G138" i="8"/>
  <c r="M138" i="8" s="1"/>
  <c r="N103" i="8"/>
  <c r="G144" i="8"/>
  <c r="M144" i="8" s="1"/>
  <c r="G148" i="8"/>
  <c r="M148" i="8" s="1"/>
  <c r="G154" i="8"/>
  <c r="M154" i="8" s="1"/>
  <c r="G158" i="8"/>
  <c r="M158" i="8" s="1"/>
  <c r="G113" i="8"/>
  <c r="M113" i="8" s="1"/>
  <c r="G136" i="8"/>
  <c r="M136" i="8" s="1"/>
  <c r="N144" i="8"/>
  <c r="N148" i="8"/>
  <c r="N154" i="8"/>
  <c r="N158" i="8"/>
  <c r="L10" i="7"/>
  <c r="G13" i="7"/>
  <c r="M13" i="7" s="1"/>
  <c r="L17" i="7"/>
  <c r="P17" i="7" s="1"/>
  <c r="K18" i="7" s="1"/>
  <c r="L24" i="7"/>
  <c r="P24" i="7" s="1"/>
  <c r="K25" i="7" s="1"/>
  <c r="P25" i="7" s="1"/>
  <c r="K26" i="7" s="1"/>
  <c r="L32" i="7"/>
  <c r="P32" i="7" s="1"/>
  <c r="K33" i="7" s="1"/>
  <c r="P33" i="7" s="1"/>
  <c r="N46" i="7"/>
  <c r="N56" i="7"/>
  <c r="L56" i="7"/>
  <c r="P56" i="7" s="1"/>
  <c r="K57" i="7" s="1"/>
  <c r="N60" i="7"/>
  <c r="L62" i="7"/>
  <c r="G62" i="7"/>
  <c r="M62" i="7" s="1"/>
  <c r="L67" i="7"/>
  <c r="N67" i="7"/>
  <c r="L77" i="7"/>
  <c r="G77" i="7"/>
  <c r="M77" i="7" s="1"/>
  <c r="G80" i="7"/>
  <c r="M80" i="7" s="1"/>
  <c r="L81" i="7"/>
  <c r="P81" i="7" s="1"/>
  <c r="K82" i="7" s="1"/>
  <c r="N92" i="7"/>
  <c r="L126" i="7"/>
  <c r="G126" i="7"/>
  <c r="M126" i="7" s="1"/>
  <c r="N130" i="7"/>
  <c r="L130" i="7"/>
  <c r="L143" i="7"/>
  <c r="N143" i="7"/>
  <c r="G143" i="7"/>
  <c r="M143" i="7" s="1"/>
  <c r="N144" i="7"/>
  <c r="L144" i="7"/>
  <c r="P144" i="7" s="1"/>
  <c r="K145" i="7" s="1"/>
  <c r="P145" i="7" s="1"/>
  <c r="K146" i="7" s="1"/>
  <c r="G144" i="7"/>
  <c r="M144" i="7" s="1"/>
  <c r="L158" i="7"/>
  <c r="G158" i="7"/>
  <c r="M158" i="7" s="1"/>
  <c r="L59" i="7"/>
  <c r="G59" i="7"/>
  <c r="M59" i="7" s="1"/>
  <c r="N10" i="7"/>
  <c r="N13" i="7"/>
  <c r="G56" i="7"/>
  <c r="M56" i="7" s="1"/>
  <c r="L95" i="7"/>
  <c r="N95" i="7"/>
  <c r="L115" i="7"/>
  <c r="G115" i="7"/>
  <c r="M115" i="7" s="1"/>
  <c r="N126" i="7"/>
  <c r="N158" i="7"/>
  <c r="N53" i="7"/>
  <c r="L53" i="7"/>
  <c r="L70" i="7"/>
  <c r="G70" i="7"/>
  <c r="M70" i="7" s="1"/>
  <c r="N140" i="7"/>
  <c r="L140" i="7"/>
  <c r="G140" i="7"/>
  <c r="M140" i="7" s="1"/>
  <c r="N141" i="7"/>
  <c r="L141" i="7"/>
  <c r="L154" i="7"/>
  <c r="G154" i="7"/>
  <c r="M154" i="7" s="1"/>
  <c r="L127" i="7"/>
  <c r="G129" i="7"/>
  <c r="M129" i="7" s="1"/>
  <c r="L155" i="7"/>
  <c r="N17" i="7"/>
  <c r="G21" i="7"/>
  <c r="M21" i="7" s="1"/>
  <c r="G28" i="7"/>
  <c r="M28" i="7" s="1"/>
  <c r="G34" i="7"/>
  <c r="M34" i="7" s="1"/>
  <c r="G37" i="7"/>
  <c r="M37" i="7" s="1"/>
  <c r="G42" i="7"/>
  <c r="M42" i="7" s="1"/>
  <c r="G49" i="7"/>
  <c r="M49" i="7" s="1"/>
  <c r="G52" i="7"/>
  <c r="M52" i="7" s="1"/>
  <c r="G55" i="7"/>
  <c r="M55" i="7" s="1"/>
  <c r="L66" i="7"/>
  <c r="N66" i="7"/>
  <c r="L84" i="7"/>
  <c r="G84" i="7"/>
  <c r="M84" i="7" s="1"/>
  <c r="G85" i="7"/>
  <c r="M85" i="7" s="1"/>
  <c r="N85" i="7"/>
  <c r="G103" i="7"/>
  <c r="M103" i="7" s="1"/>
  <c r="N103" i="7"/>
  <c r="L103" i="7"/>
  <c r="N123" i="7"/>
  <c r="L123" i="7"/>
  <c r="L147" i="7"/>
  <c r="G147" i="7"/>
  <c r="M147" i="7" s="1"/>
  <c r="N147" i="7"/>
  <c r="G20" i="7"/>
  <c r="M20" i="7" s="1"/>
  <c r="L21" i="7"/>
  <c r="G27" i="7"/>
  <c r="M27" i="7" s="1"/>
  <c r="L28" i="7"/>
  <c r="N34" i="7"/>
  <c r="N37" i="7"/>
  <c r="G41" i="7"/>
  <c r="M41" i="7" s="1"/>
  <c r="L42" i="7"/>
  <c r="G46" i="7"/>
  <c r="M46" i="7" s="1"/>
  <c r="N52" i="7"/>
  <c r="N55" i="7"/>
  <c r="G60" i="7"/>
  <c r="M60" i="7" s="1"/>
  <c r="G63" i="7"/>
  <c r="M63" i="7" s="1"/>
  <c r="G64" i="7"/>
  <c r="M64" i="7" s="1"/>
  <c r="G66" i="7"/>
  <c r="M66" i="7" s="1"/>
  <c r="N71" i="7"/>
  <c r="G71" i="7"/>
  <c r="M71" i="7" s="1"/>
  <c r="G78" i="7"/>
  <c r="M78" i="7" s="1"/>
  <c r="N78" i="7"/>
  <c r="N84" i="7"/>
  <c r="L85" i="7"/>
  <c r="L90" i="7"/>
  <c r="G90" i="7"/>
  <c r="M90" i="7" s="1"/>
  <c r="N134" i="7"/>
  <c r="L134" i="7"/>
  <c r="N49" i="7"/>
  <c r="N74" i="7"/>
  <c r="G74" i="7"/>
  <c r="M74" i="7" s="1"/>
  <c r="N88" i="7"/>
  <c r="G88" i="7"/>
  <c r="M88" i="7" s="1"/>
  <c r="L114" i="7"/>
  <c r="G114" i="7"/>
  <c r="M114" i="7" s="1"/>
  <c r="N114" i="7"/>
  <c r="G9" i="7"/>
  <c r="M9" i="7" s="1"/>
  <c r="N20" i="7"/>
  <c r="N27" i="7"/>
  <c r="N41" i="7"/>
  <c r="N63" i="7"/>
  <c r="L64" i="7"/>
  <c r="P64" i="7" s="1"/>
  <c r="K65" i="7" s="1"/>
  <c r="P65" i="7" s="1"/>
  <c r="N148" i="7"/>
  <c r="L148" i="7"/>
  <c r="N96" i="7"/>
  <c r="G96" i="7"/>
  <c r="M96" i="7" s="1"/>
  <c r="L151" i="7"/>
  <c r="G151" i="7"/>
  <c r="M151" i="7" s="1"/>
  <c r="N159" i="7"/>
  <c r="L159" i="7"/>
  <c r="N112" i="7"/>
  <c r="L112" i="7"/>
  <c r="P112" i="7" s="1"/>
  <c r="K113" i="7" s="1"/>
  <c r="L139" i="7"/>
  <c r="N139" i="7"/>
  <c r="L146" i="7"/>
  <c r="N146" i="7"/>
  <c r="N151" i="7"/>
  <c r="N70" i="7"/>
  <c r="N73" i="7"/>
  <c r="L101" i="7"/>
  <c r="L108" i="7"/>
  <c r="G112" i="7"/>
  <c r="M112" i="7" s="1"/>
  <c r="N115" i="7"/>
  <c r="L116" i="7"/>
  <c r="L121" i="7"/>
  <c r="P121" i="7" s="1"/>
  <c r="K122" i="7" s="1"/>
  <c r="G121" i="7"/>
  <c r="M121" i="7" s="1"/>
  <c r="N137" i="7"/>
  <c r="L137" i="7"/>
  <c r="G139" i="7"/>
  <c r="M139" i="7" s="1"/>
  <c r="G146" i="7"/>
  <c r="M146" i="7" s="1"/>
  <c r="L157" i="7"/>
  <c r="N157" i="7"/>
  <c r="G157" i="7"/>
  <c r="M157" i="7" s="1"/>
  <c r="H156" i="7" a="1"/>
  <c r="H156" i="7" s="1"/>
  <c r="I156" i="7" s="1"/>
  <c r="J156" i="7" s="1"/>
  <c r="H149" i="7" a="1"/>
  <c r="H149" i="7" s="1"/>
  <c r="I149" i="7" s="1"/>
  <c r="J149" i="7" s="1"/>
  <c r="H145" i="7" a="1"/>
  <c r="H145" i="7" s="1"/>
  <c r="I145" i="7" s="1"/>
  <c r="J145" i="7" s="1"/>
  <c r="H142" i="7" a="1"/>
  <c r="H142" i="7" s="1"/>
  <c r="I142" i="7" s="1"/>
  <c r="H138" i="7" a="1"/>
  <c r="H138" i="7" s="1"/>
  <c r="I138" i="7" s="1"/>
  <c r="J138" i="7" s="1"/>
  <c r="H135" i="7" a="1"/>
  <c r="H135" i="7" s="1"/>
  <c r="I135" i="7" s="1"/>
  <c r="J135" i="7" s="1"/>
  <c r="H131" i="7" a="1"/>
  <c r="H131" i="7" s="1"/>
  <c r="I131" i="7" s="1"/>
  <c r="H128" i="7" a="1"/>
  <c r="H128" i="7" s="1"/>
  <c r="I128" i="7" s="1"/>
  <c r="H124" i="7" a="1"/>
  <c r="H124" i="7" s="1"/>
  <c r="I124" i="7" s="1"/>
  <c r="J124" i="7" s="1"/>
  <c r="H117" i="7" a="1"/>
  <c r="H117" i="7" s="1"/>
  <c r="I117" i="7" s="1"/>
  <c r="J117" i="7" s="1"/>
  <c r="H113" i="7" a="1"/>
  <c r="H113" i="7" s="1"/>
  <c r="I113" i="7" s="1"/>
  <c r="J113" i="7" s="1"/>
  <c r="H110" i="7" a="1"/>
  <c r="H110" i="7" s="1"/>
  <c r="I110" i="7" s="1"/>
  <c r="J110" i="7" s="1"/>
  <c r="H106" i="7" a="1"/>
  <c r="H106" i="7" s="1"/>
  <c r="I106" i="7" s="1"/>
  <c r="J106" i="7" s="1"/>
  <c r="H103" i="7" a="1"/>
  <c r="H103" i="7" s="1"/>
  <c r="I103" i="7" s="1"/>
  <c r="J103" i="7" s="1"/>
  <c r="H99" i="7" a="1"/>
  <c r="H99" i="7" s="1"/>
  <c r="I99" i="7" s="1"/>
  <c r="J99" i="7" s="1"/>
  <c r="H157" i="7" a="1"/>
  <c r="H157" i="7" s="1"/>
  <c r="I157" i="7" s="1"/>
  <c r="J157" i="7" s="1"/>
  <c r="H153" i="7" a="1"/>
  <c r="H153" i="7" s="1"/>
  <c r="I153" i="7" s="1"/>
  <c r="J153" i="7" s="1"/>
  <c r="H150" i="7" a="1"/>
  <c r="H150" i="7" s="1"/>
  <c r="I150" i="7" s="1"/>
  <c r="J150" i="7" s="1"/>
  <c r="H146" i="7" a="1"/>
  <c r="H146" i="7" s="1"/>
  <c r="I146" i="7" s="1"/>
  <c r="J146" i="7" s="1"/>
  <c r="H143" i="7" a="1"/>
  <c r="H143" i="7" s="1"/>
  <c r="I143" i="7" s="1"/>
  <c r="J143" i="7" s="1"/>
  <c r="H139" i="7" a="1"/>
  <c r="H139" i="7" s="1"/>
  <c r="I139" i="7" s="1"/>
  <c r="J139" i="7" s="1"/>
  <c r="H136" i="7" a="1"/>
  <c r="H136" i="7" s="1"/>
  <c r="I136" i="7" s="1"/>
  <c r="H132" i="7" a="1"/>
  <c r="H132" i="7" s="1"/>
  <c r="I132" i="7" s="1"/>
  <c r="J132" i="7" s="1"/>
  <c r="H125" i="7" a="1"/>
  <c r="H125" i="7" s="1"/>
  <c r="I125" i="7" s="1"/>
  <c r="J125" i="7" s="1"/>
  <c r="H121" i="7" a="1"/>
  <c r="H121" i="7" s="1"/>
  <c r="I121" i="7" s="1"/>
  <c r="J121" i="7" s="1"/>
  <c r="H118" i="7" a="1"/>
  <c r="H118" i="7" s="1"/>
  <c r="I118" i="7" s="1"/>
  <c r="J118" i="7" s="1"/>
  <c r="H154" i="7" a="1"/>
  <c r="H154" i="7" s="1"/>
  <c r="I154" i="7" s="1"/>
  <c r="J154" i="7" s="1"/>
  <c r="H152" i="7" a="1"/>
  <c r="H152" i="7" s="1"/>
  <c r="I152" i="7" s="1"/>
  <c r="H140" i="7" a="1"/>
  <c r="H140" i="7" s="1"/>
  <c r="I140" i="7" s="1"/>
  <c r="J140" i="7" s="1"/>
  <c r="H134" i="7" a="1"/>
  <c r="H134" i="7" s="1"/>
  <c r="I134" i="7" s="1"/>
  <c r="J134" i="7" s="1"/>
  <c r="H127" i="7" a="1"/>
  <c r="H127" i="7" s="1"/>
  <c r="I127" i="7" s="1"/>
  <c r="J127" i="7" s="1"/>
  <c r="H116" i="7" a="1"/>
  <c r="H116" i="7" s="1"/>
  <c r="I116" i="7" s="1"/>
  <c r="H108" i="7" a="1"/>
  <c r="H108" i="7" s="1"/>
  <c r="I108" i="7" s="1"/>
  <c r="J108" i="7" s="1"/>
  <c r="H104" i="7" a="1"/>
  <c r="H104" i="7" s="1"/>
  <c r="I104" i="7" s="1"/>
  <c r="J104" i="7" s="1"/>
  <c r="H93" i="7" a="1"/>
  <c r="H93" i="7" s="1"/>
  <c r="I93" i="7" s="1"/>
  <c r="J93" i="7" s="1"/>
  <c r="H89" i="7" a="1"/>
  <c r="H89" i="7" s="1"/>
  <c r="I89" i="7" s="1"/>
  <c r="H86" i="7" a="1"/>
  <c r="H86" i="7" s="1"/>
  <c r="I86" i="7" s="1"/>
  <c r="J86" i="7" s="1"/>
  <c r="H82" i="7" a="1"/>
  <c r="H82" i="7" s="1"/>
  <c r="I82" i="7" s="1"/>
  <c r="J82" i="7" s="1"/>
  <c r="H79" i="7" a="1"/>
  <c r="H79" i="7" s="1"/>
  <c r="I79" i="7" s="1"/>
  <c r="H75" i="7" a="1"/>
  <c r="H75" i="7" s="1"/>
  <c r="I75" i="7" s="1"/>
  <c r="H72" i="7" a="1"/>
  <c r="H72" i="7" s="1"/>
  <c r="I72" i="7" s="1"/>
  <c r="J72" i="7" s="1"/>
  <c r="H68" i="7" a="1"/>
  <c r="H68" i="7" s="1"/>
  <c r="I68" i="7" s="1"/>
  <c r="J68" i="7" s="1"/>
  <c r="H61" i="7" a="1"/>
  <c r="H61" i="7" s="1"/>
  <c r="I61" i="7" s="1"/>
  <c r="J61" i="7" s="1"/>
  <c r="H57" i="7" a="1"/>
  <c r="H57" i="7" s="1"/>
  <c r="I57" i="7" s="1"/>
  <c r="H54" i="7" a="1"/>
  <c r="H54" i="7" s="1"/>
  <c r="I54" i="7" s="1"/>
  <c r="J54" i="7" s="1"/>
  <c r="H50" i="7" a="1"/>
  <c r="H50" i="7" s="1"/>
  <c r="I50" i="7" s="1"/>
  <c r="J50" i="7" s="1"/>
  <c r="H47" i="7" a="1"/>
  <c r="H47" i="7" s="1"/>
  <c r="I47" i="7" s="1"/>
  <c r="H43" i="7" a="1"/>
  <c r="H43" i="7" s="1"/>
  <c r="I43" i="7" s="1"/>
  <c r="H40" i="7" a="1"/>
  <c r="H40" i="7" s="1"/>
  <c r="I40" i="7" s="1"/>
  <c r="J40" i="7" s="1"/>
  <c r="H36" i="7" a="1"/>
  <c r="H36" i="7" s="1"/>
  <c r="I36" i="7" s="1"/>
  <c r="J36" i="7" s="1"/>
  <c r="H29" i="7" a="1"/>
  <c r="H29" i="7" s="1"/>
  <c r="I29" i="7" s="1"/>
  <c r="H25" i="7" a="1"/>
  <c r="H25" i="7" s="1"/>
  <c r="I25" i="7" s="1"/>
  <c r="H22" i="7" a="1"/>
  <c r="H22" i="7" s="1"/>
  <c r="I22" i="7" s="1"/>
  <c r="J22" i="7" s="1"/>
  <c r="H18" i="7" a="1"/>
  <c r="H18" i="7" s="1"/>
  <c r="I18" i="7" s="1"/>
  <c r="J18" i="7" s="1"/>
  <c r="H15" i="7" a="1"/>
  <c r="H15" i="7" s="1"/>
  <c r="I15" i="7" s="1"/>
  <c r="H11" i="7" a="1"/>
  <c r="H11" i="7" s="1"/>
  <c r="I11" i="7" s="1"/>
  <c r="H8" i="7" a="1"/>
  <c r="H8" i="7" s="1"/>
  <c r="H4" i="7"/>
  <c r="H126" i="7" a="1"/>
  <c r="H126" i="7" s="1"/>
  <c r="I126" i="7" s="1"/>
  <c r="J126" i="7" s="1"/>
  <c r="H158" i="7" a="1"/>
  <c r="H158" i="7" s="1"/>
  <c r="I158" i="7" s="1"/>
  <c r="J158" i="7" s="1"/>
  <c r="H147" i="7" a="1"/>
  <c r="H147" i="7" s="1"/>
  <c r="I147" i="7" s="1"/>
  <c r="J147" i="7" s="1"/>
  <c r="H144" i="7" a="1"/>
  <c r="H144" i="7" s="1"/>
  <c r="I144" i="7" s="1"/>
  <c r="J144" i="7" s="1"/>
  <c r="H137" i="7" a="1"/>
  <c r="H137" i="7" s="1"/>
  <c r="I137" i="7" s="1"/>
  <c r="J137" i="7" s="1"/>
  <c r="H129" i="7" a="1"/>
  <c r="H129" i="7" s="1"/>
  <c r="I129" i="7" s="1"/>
  <c r="J129" i="7" s="1"/>
  <c r="H122" i="7" a="1"/>
  <c r="H122" i="7" s="1"/>
  <c r="I122" i="7" s="1"/>
  <c r="J122" i="7" s="1"/>
  <c r="H120" i="7" a="1"/>
  <c r="H120" i="7" s="1"/>
  <c r="I120" i="7" s="1"/>
  <c r="J120" i="7" s="1"/>
  <c r="H115" i="7" a="1"/>
  <c r="H115" i="7" s="1"/>
  <c r="I115" i="7" s="1"/>
  <c r="J115" i="7" s="1"/>
  <c r="H111" i="7" a="1"/>
  <c r="H111" i="7" s="1"/>
  <c r="I111" i="7" s="1"/>
  <c r="H102" i="7" a="1"/>
  <c r="H102" i="7" s="1"/>
  <c r="I102" i="7" s="1"/>
  <c r="J102" i="7" s="1"/>
  <c r="H100" i="7" a="1"/>
  <c r="H100" i="7" s="1"/>
  <c r="I100" i="7" s="1"/>
  <c r="J100" i="7" s="1"/>
  <c r="H97" i="7" a="1"/>
  <c r="H97" i="7" s="1"/>
  <c r="I97" i="7" s="1"/>
  <c r="H94" i="7" a="1"/>
  <c r="H94" i="7" s="1"/>
  <c r="I94" i="7" s="1"/>
  <c r="J94" i="7" s="1"/>
  <c r="H90" i="7" a="1"/>
  <c r="H90" i="7" s="1"/>
  <c r="I90" i="7" s="1"/>
  <c r="J90" i="7" s="1"/>
  <c r="H87" i="7" a="1"/>
  <c r="H87" i="7" s="1"/>
  <c r="I87" i="7" s="1"/>
  <c r="J87" i="7" s="1"/>
  <c r="H83" i="7" a="1"/>
  <c r="H83" i="7" s="1"/>
  <c r="I83" i="7" s="1"/>
  <c r="J83" i="7" s="1"/>
  <c r="H80" i="7" a="1"/>
  <c r="H80" i="7" s="1"/>
  <c r="I80" i="7" s="1"/>
  <c r="J80" i="7" s="1"/>
  <c r="H76" i="7" a="1"/>
  <c r="H76" i="7" s="1"/>
  <c r="I76" i="7" s="1"/>
  <c r="J76" i="7" s="1"/>
  <c r="H69" i="7" a="1"/>
  <c r="H69" i="7" s="1"/>
  <c r="I69" i="7" s="1"/>
  <c r="J69" i="7" s="1"/>
  <c r="H65" i="7" a="1"/>
  <c r="H65" i="7" s="1"/>
  <c r="I65" i="7" s="1"/>
  <c r="J65" i="7" s="1"/>
  <c r="H62" i="7" a="1"/>
  <c r="H62" i="7" s="1"/>
  <c r="I62" i="7" s="1"/>
  <c r="J62" i="7" s="1"/>
  <c r="H58" i="7" a="1"/>
  <c r="H58" i="7" s="1"/>
  <c r="I58" i="7" s="1"/>
  <c r="J58" i="7" s="1"/>
  <c r="H55" i="7" a="1"/>
  <c r="H55" i="7" s="1"/>
  <c r="I55" i="7" s="1"/>
  <c r="J55" i="7" s="1"/>
  <c r="H51" i="7" a="1"/>
  <c r="H51" i="7" s="1"/>
  <c r="I51" i="7" s="1"/>
  <c r="J51" i="7" s="1"/>
  <c r="H48" i="7" a="1"/>
  <c r="H48" i="7" s="1"/>
  <c r="I48" i="7" s="1"/>
  <c r="J48" i="7" s="1"/>
  <c r="H44" i="7" a="1"/>
  <c r="H44" i="7" s="1"/>
  <c r="I44" i="7" s="1"/>
  <c r="J44" i="7" s="1"/>
  <c r="H37" i="7" a="1"/>
  <c r="H37" i="7" s="1"/>
  <c r="I37" i="7" s="1"/>
  <c r="J37" i="7" s="1"/>
  <c r="H33" i="7" a="1"/>
  <c r="H33" i="7" s="1"/>
  <c r="I33" i="7" s="1"/>
  <c r="J33" i="7" s="1"/>
  <c r="H30" i="7" a="1"/>
  <c r="H30" i="7" s="1"/>
  <c r="I30" i="7" s="1"/>
  <c r="J30" i="7" s="1"/>
  <c r="H26" i="7" a="1"/>
  <c r="H26" i="7" s="1"/>
  <c r="I26" i="7" s="1"/>
  <c r="J26" i="7" s="1"/>
  <c r="H23" i="7" a="1"/>
  <c r="H23" i="7" s="1"/>
  <c r="I23" i="7" s="1"/>
  <c r="J23" i="7" s="1"/>
  <c r="H19" i="7" a="1"/>
  <c r="H19" i="7" s="1"/>
  <c r="I19" i="7" s="1"/>
  <c r="J19" i="7" s="1"/>
  <c r="H16" i="7" a="1"/>
  <c r="H16" i="7" s="1"/>
  <c r="I16" i="7" s="1"/>
  <c r="J16" i="7" s="1"/>
  <c r="H12" i="7" a="1"/>
  <c r="H12" i="7" s="1"/>
  <c r="I12" i="7" s="1"/>
  <c r="J12" i="7" s="1"/>
  <c r="H155" i="7" a="1"/>
  <c r="H155" i="7" s="1"/>
  <c r="I155" i="7" s="1"/>
  <c r="J155" i="7" s="1"/>
  <c r="H151" i="7" a="1"/>
  <c r="H151" i="7" s="1"/>
  <c r="I151" i="7" s="1"/>
  <c r="J151" i="7" s="1"/>
  <c r="H141" i="7" a="1"/>
  <c r="H141" i="7" s="1"/>
  <c r="I141" i="7" s="1"/>
  <c r="H133" i="7" a="1"/>
  <c r="H133" i="7" s="1"/>
  <c r="I133" i="7" s="1"/>
  <c r="J133" i="7" s="1"/>
  <c r="H148" i="7" a="1"/>
  <c r="H148" i="7" s="1"/>
  <c r="I148" i="7" s="1"/>
  <c r="J148" i="7" s="1"/>
  <c r="H130" i="7" a="1"/>
  <c r="H130" i="7" s="1"/>
  <c r="I130" i="7" s="1"/>
  <c r="H109" i="7" a="1"/>
  <c r="H109" i="7" s="1"/>
  <c r="I109" i="7" s="1"/>
  <c r="H98" i="7" a="1"/>
  <c r="H98" i="7" s="1"/>
  <c r="I98" i="7" s="1"/>
  <c r="J98" i="7" s="1"/>
  <c r="H74" i="7" a="1"/>
  <c r="H74" i="7" s="1"/>
  <c r="I74" i="7" s="1"/>
  <c r="J74" i="7" s="1"/>
  <c r="H73" i="7" a="1"/>
  <c r="H73" i="7" s="1"/>
  <c r="I73" i="7" s="1"/>
  <c r="J73" i="7" s="1"/>
  <c r="H49" i="7" a="1"/>
  <c r="H49" i="7" s="1"/>
  <c r="I49" i="7" s="1"/>
  <c r="J49" i="7" s="1"/>
  <c r="H46" i="7" a="1"/>
  <c r="H46" i="7" s="1"/>
  <c r="I46" i="7" s="1"/>
  <c r="J46" i="7" s="1"/>
  <c r="H45" i="7" a="1"/>
  <c r="H45" i="7" s="1"/>
  <c r="I45" i="7" s="1"/>
  <c r="J45" i="7" s="1"/>
  <c r="H28" i="7" a="1"/>
  <c r="H28" i="7" s="1"/>
  <c r="I28" i="7" s="1"/>
  <c r="J28" i="7" s="1"/>
  <c r="H27" i="7" a="1"/>
  <c r="H27" i="7" s="1"/>
  <c r="I27" i="7" s="1"/>
  <c r="J27" i="7" s="1"/>
  <c r="H21" i="7" a="1"/>
  <c r="H21" i="7" s="1"/>
  <c r="I21" i="7" s="1"/>
  <c r="J21" i="7" s="1"/>
  <c r="H20" i="7" a="1"/>
  <c r="H20" i="7" s="1"/>
  <c r="I20" i="7" s="1"/>
  <c r="J20" i="7" s="1"/>
  <c r="H9" i="7" a="1"/>
  <c r="H9" i="7" s="1"/>
  <c r="I9" i="7" s="1"/>
  <c r="J9" i="7" s="1"/>
  <c r="H159" i="7" a="1"/>
  <c r="H159" i="7" s="1"/>
  <c r="I159" i="7" s="1"/>
  <c r="J159" i="7" s="1"/>
  <c r="H53" i="7" a="1"/>
  <c r="H53" i="7" s="1"/>
  <c r="I53" i="7" s="1"/>
  <c r="J53" i="7" s="1"/>
  <c r="H35" i="7" a="1"/>
  <c r="H35" i="7" s="1"/>
  <c r="I35" i="7" s="1"/>
  <c r="J35" i="7" s="1"/>
  <c r="H34" i="7" a="1"/>
  <c r="H34" i="7" s="1"/>
  <c r="I34" i="7" s="1"/>
  <c r="J34" i="7" s="1"/>
  <c r="H32" i="7" a="1"/>
  <c r="H32" i="7" s="1"/>
  <c r="I32" i="7" s="1"/>
  <c r="J32" i="7" s="1"/>
  <c r="H123" i="7" a="1"/>
  <c r="H123" i="7" s="1"/>
  <c r="I123" i="7" s="1"/>
  <c r="J123" i="7" s="1"/>
  <c r="H114" i="7" a="1"/>
  <c r="H114" i="7" s="1"/>
  <c r="I114" i="7" s="1"/>
  <c r="J114" i="7" s="1"/>
  <c r="H112" i="7" a="1"/>
  <c r="H112" i="7" s="1"/>
  <c r="I112" i="7" s="1"/>
  <c r="J112" i="7" s="1"/>
  <c r="H105" i="7" a="1"/>
  <c r="H105" i="7" s="1"/>
  <c r="I105" i="7" s="1"/>
  <c r="J105" i="7" s="1"/>
  <c r="H101" i="7" a="1"/>
  <c r="H101" i="7" s="1"/>
  <c r="I101" i="7" s="1"/>
  <c r="J101" i="7" s="1"/>
  <c r="H96" i="7" a="1"/>
  <c r="H96" i="7" s="1"/>
  <c r="I96" i="7" s="1"/>
  <c r="J96" i="7" s="1"/>
  <c r="H95" i="7" a="1"/>
  <c r="H95" i="7" s="1"/>
  <c r="I95" i="7" s="1"/>
  <c r="J95" i="7" s="1"/>
  <c r="H88" i="7" a="1"/>
  <c r="H88" i="7" s="1"/>
  <c r="I88" i="7" s="1"/>
  <c r="J88" i="7" s="1"/>
  <c r="H71" i="7" a="1"/>
  <c r="H71" i="7" s="1"/>
  <c r="I71" i="7" s="1"/>
  <c r="J71" i="7" s="1"/>
  <c r="H70" i="7" a="1"/>
  <c r="H70" i="7" s="1"/>
  <c r="I70" i="7" s="1"/>
  <c r="J70" i="7" s="1"/>
  <c r="H42" i="7" a="1"/>
  <c r="H42" i="7" s="1"/>
  <c r="I42" i="7" s="1"/>
  <c r="J42" i="7" s="1"/>
  <c r="H41" i="7" a="1"/>
  <c r="H41" i="7" s="1"/>
  <c r="I41" i="7" s="1"/>
  <c r="J41" i="7" s="1"/>
  <c r="H17" i="7" a="1"/>
  <c r="H17" i="7" s="1"/>
  <c r="I17" i="7" s="1"/>
  <c r="J17" i="7" s="1"/>
  <c r="H14" i="7" a="1"/>
  <c r="H14" i="7" s="1"/>
  <c r="I14" i="7" s="1"/>
  <c r="J14" i="7" s="1"/>
  <c r="H13" i="7" a="1"/>
  <c r="H13" i="7" s="1"/>
  <c r="I13" i="7" s="1"/>
  <c r="J13" i="7" s="1"/>
  <c r="H10" i="7" a="1"/>
  <c r="H10" i="7" s="1"/>
  <c r="I10" i="7" s="1"/>
  <c r="J10" i="7" s="1"/>
  <c r="H107" i="7" a="1"/>
  <c r="H107" i="7" s="1"/>
  <c r="I107" i="7" s="1"/>
  <c r="J107" i="7" s="1"/>
  <c r="H81" i="7" a="1"/>
  <c r="H81" i="7" s="1"/>
  <c r="I81" i="7" s="1"/>
  <c r="J81" i="7" s="1"/>
  <c r="H60" i="7" a="1"/>
  <c r="H60" i="7" s="1"/>
  <c r="I60" i="7" s="1"/>
  <c r="J60" i="7" s="1"/>
  <c r="H59" i="7" a="1"/>
  <c r="H59" i="7" s="1"/>
  <c r="I59" i="7" s="1"/>
  <c r="J59" i="7" s="1"/>
  <c r="H52" i="7" a="1"/>
  <c r="H52" i="7" s="1"/>
  <c r="I52" i="7" s="1"/>
  <c r="J52" i="7" s="1"/>
  <c r="H119" i="7" a="1"/>
  <c r="H119" i="7" s="1"/>
  <c r="I119" i="7" s="1"/>
  <c r="J119" i="7" s="1"/>
  <c r="H92" i="7" a="1"/>
  <c r="H92" i="7" s="1"/>
  <c r="I92" i="7" s="1"/>
  <c r="J92" i="7" s="1"/>
  <c r="H91" i="7" a="1"/>
  <c r="H91" i="7" s="1"/>
  <c r="I91" i="7" s="1"/>
  <c r="J91" i="7" s="1"/>
  <c r="H85" i="7" a="1"/>
  <c r="H85" i="7" s="1"/>
  <c r="I85" i="7" s="1"/>
  <c r="J85" i="7" s="1"/>
  <c r="H84" i="7" a="1"/>
  <c r="H84" i="7" s="1"/>
  <c r="I84" i="7" s="1"/>
  <c r="J84" i="7" s="1"/>
  <c r="H67" i="7" a="1"/>
  <c r="H67" i="7" s="1"/>
  <c r="I67" i="7" s="1"/>
  <c r="J67" i="7" s="1"/>
  <c r="H66" i="7" a="1"/>
  <c r="H66" i="7" s="1"/>
  <c r="I66" i="7" s="1"/>
  <c r="J66" i="7" s="1"/>
  <c r="H64" i="7" a="1"/>
  <c r="H64" i="7" s="1"/>
  <c r="I64" i="7" s="1"/>
  <c r="J64" i="7" s="1"/>
  <c r="H63" i="7" a="1"/>
  <c r="H63" i="7" s="1"/>
  <c r="I63" i="7" s="1"/>
  <c r="J63" i="7" s="1"/>
  <c r="H56" i="7" a="1"/>
  <c r="H56" i="7" s="1"/>
  <c r="I56" i="7" s="1"/>
  <c r="J56" i="7" s="1"/>
  <c r="H39" i="7" a="1"/>
  <c r="H39" i="7" s="1"/>
  <c r="I39" i="7" s="1"/>
  <c r="J39" i="7" s="1"/>
  <c r="H38" i="7" a="1"/>
  <c r="H38" i="7" s="1"/>
  <c r="I38" i="7" s="1"/>
  <c r="J38" i="7" s="1"/>
  <c r="H78" i="7" a="1"/>
  <c r="H78" i="7" s="1"/>
  <c r="I78" i="7" s="1"/>
  <c r="J78" i="7" s="1"/>
  <c r="H77" i="7" a="1"/>
  <c r="H77" i="7" s="1"/>
  <c r="I77" i="7" s="1"/>
  <c r="J77" i="7" s="1"/>
  <c r="H31" i="7" a="1"/>
  <c r="H31" i="7" s="1"/>
  <c r="I31" i="7" s="1"/>
  <c r="J31" i="7" s="1"/>
  <c r="L8" i="7"/>
  <c r="P8" i="7" s="1"/>
  <c r="K9" i="7" s="1"/>
  <c r="G8" i="7"/>
  <c r="M8" i="7" s="1"/>
  <c r="L12" i="7"/>
  <c r="N12" i="7"/>
  <c r="G12" i="7"/>
  <c r="M12" i="7" s="1"/>
  <c r="H24" i="7" a="1"/>
  <c r="H24" i="7" s="1"/>
  <c r="I24" i="7" s="1"/>
  <c r="J24" i="7" s="1"/>
  <c r="N8" i="7"/>
  <c r="P97" i="7"/>
  <c r="K98" i="7" s="1"/>
  <c r="L111" i="7"/>
  <c r="N111" i="7"/>
  <c r="L12" i="8"/>
  <c r="N12" i="8"/>
  <c r="G12" i="8"/>
  <c r="M12" i="8" s="1"/>
  <c r="N22" i="8"/>
  <c r="G22" i="8"/>
  <c r="M22" i="8" s="1"/>
  <c r="L22" i="8"/>
  <c r="N25" i="8"/>
  <c r="G25" i="8"/>
  <c r="M25" i="8" s="1"/>
  <c r="L25" i="8"/>
  <c r="L40" i="7"/>
  <c r="P40" i="7" s="1"/>
  <c r="K41" i="7" s="1"/>
  <c r="G40" i="7"/>
  <c r="M40" i="7" s="1"/>
  <c r="N40" i="7"/>
  <c r="P49" i="7"/>
  <c r="K50" i="7" s="1"/>
  <c r="P57" i="7"/>
  <c r="K58" i="7" s="1"/>
  <c r="N68" i="7"/>
  <c r="G68" i="7"/>
  <c r="M68" i="7" s="1"/>
  <c r="G69" i="7"/>
  <c r="M69" i="7" s="1"/>
  <c r="N69" i="7"/>
  <c r="N86" i="7"/>
  <c r="G86" i="7"/>
  <c r="M86" i="7" s="1"/>
  <c r="G87" i="7"/>
  <c r="M87" i="7" s="1"/>
  <c r="N87" i="7"/>
  <c r="N93" i="7"/>
  <c r="G93" i="7"/>
  <c r="M93" i="7" s="1"/>
  <c r="G94" i="7"/>
  <c r="M94" i="7" s="1"/>
  <c r="N94" i="7"/>
  <c r="G97" i="7"/>
  <c r="M97" i="7" s="1"/>
  <c r="L99" i="7"/>
  <c r="G99" i="7"/>
  <c r="M99" i="7" s="1"/>
  <c r="G106" i="7"/>
  <c r="M106" i="7" s="1"/>
  <c r="L110" i="7"/>
  <c r="G110" i="7"/>
  <c r="M110" i="7" s="1"/>
  <c r="G111" i="7"/>
  <c r="M111" i="7" s="1"/>
  <c r="P153" i="7"/>
  <c r="K154" i="7" s="1"/>
  <c r="N61" i="7"/>
  <c r="G61" i="7"/>
  <c r="M61" i="7" s="1"/>
  <c r="N89" i="7"/>
  <c r="J89" i="7"/>
  <c r="G89" i="7"/>
  <c r="M89" i="7" s="1"/>
  <c r="L100" i="7"/>
  <c r="N100" i="7"/>
  <c r="N43" i="8"/>
  <c r="G43" i="8"/>
  <c r="M43" i="8" s="1"/>
  <c r="L43" i="8"/>
  <c r="N91" i="8"/>
  <c r="G91" i="8"/>
  <c r="M91" i="8" s="1"/>
  <c r="L91" i="8"/>
  <c r="N16" i="7"/>
  <c r="N15" i="7"/>
  <c r="J15" i="7"/>
  <c r="G15" i="7"/>
  <c r="M15" i="7" s="1"/>
  <c r="G16" i="7"/>
  <c r="M16" i="7" s="1"/>
  <c r="N18" i="7"/>
  <c r="G18" i="7"/>
  <c r="M18" i="7" s="1"/>
  <c r="G19" i="7"/>
  <c r="M19" i="7" s="1"/>
  <c r="N19" i="7"/>
  <c r="N25" i="7"/>
  <c r="J25" i="7"/>
  <c r="G25" i="7"/>
  <c r="M25" i="7" s="1"/>
  <c r="G26" i="7"/>
  <c r="M26" i="7" s="1"/>
  <c r="N26" i="7"/>
  <c r="N43" i="7"/>
  <c r="J43" i="7"/>
  <c r="G43" i="7"/>
  <c r="M43" i="7" s="1"/>
  <c r="G44" i="7"/>
  <c r="M44" i="7" s="1"/>
  <c r="N44" i="7"/>
  <c r="N48" i="7"/>
  <c r="L72" i="7"/>
  <c r="P72" i="7" s="1"/>
  <c r="K73" i="7" s="1"/>
  <c r="G72" i="7"/>
  <c r="M72" i="7" s="1"/>
  <c r="N72" i="7"/>
  <c r="N98" i="7"/>
  <c r="G98" i="7"/>
  <c r="M98" i="7" s="1"/>
  <c r="N102" i="7"/>
  <c r="G102" i="7"/>
  <c r="M102" i="7" s="1"/>
  <c r="L102" i="7"/>
  <c r="N109" i="7"/>
  <c r="J109" i="7"/>
  <c r="G109" i="7"/>
  <c r="M109" i="7" s="1"/>
  <c r="J111" i="7"/>
  <c r="L118" i="7"/>
  <c r="G118" i="7"/>
  <c r="M118" i="7" s="1"/>
  <c r="N118" i="7"/>
  <c r="N124" i="7"/>
  <c r="G124" i="7"/>
  <c r="M124" i="7" s="1"/>
  <c r="L124" i="7"/>
  <c r="L65" i="8"/>
  <c r="P65" i="8" s="1"/>
  <c r="K66" i="8" s="1"/>
  <c r="N65" i="8"/>
  <c r="G65" i="8"/>
  <c r="M65" i="8" s="1"/>
  <c r="N36" i="7"/>
  <c r="G36" i="7"/>
  <c r="M36" i="7" s="1"/>
  <c r="N54" i="7"/>
  <c r="G54" i="7"/>
  <c r="M54" i="7" s="1"/>
  <c r="N79" i="7"/>
  <c r="J79" i="7"/>
  <c r="G79" i="7"/>
  <c r="M79" i="7" s="1"/>
  <c r="N82" i="7"/>
  <c r="G82" i="7"/>
  <c r="M82" i="7" s="1"/>
  <c r="N97" i="7"/>
  <c r="N104" i="7"/>
  <c r="L104" i="7"/>
  <c r="P104" i="7" s="1"/>
  <c r="K105" i="7" s="1"/>
  <c r="G104" i="7"/>
  <c r="M104" i="7" s="1"/>
  <c r="N11" i="7"/>
  <c r="J11" i="7"/>
  <c r="G11" i="7"/>
  <c r="M11" i="7" s="1"/>
  <c r="N22" i="7"/>
  <c r="G22" i="7"/>
  <c r="M22" i="7" s="1"/>
  <c r="G23" i="7"/>
  <c r="M23" i="7" s="1"/>
  <c r="N23" i="7"/>
  <c r="N29" i="7"/>
  <c r="J29" i="7"/>
  <c r="G29" i="7"/>
  <c r="M29" i="7" s="1"/>
  <c r="G30" i="7"/>
  <c r="M30" i="7" s="1"/>
  <c r="N30" i="7"/>
  <c r="G33" i="7"/>
  <c r="M33" i="7" s="1"/>
  <c r="N33" i="7"/>
  <c r="L36" i="7"/>
  <c r="N47" i="7"/>
  <c r="J47" i="7"/>
  <c r="G47" i="7"/>
  <c r="M47" i="7" s="1"/>
  <c r="G48" i="7"/>
  <c r="M48" i="7" s="1"/>
  <c r="N50" i="7"/>
  <c r="G50" i="7"/>
  <c r="M50" i="7" s="1"/>
  <c r="G51" i="7"/>
  <c r="M51" i="7" s="1"/>
  <c r="N51" i="7"/>
  <c r="L54" i="7"/>
  <c r="N57" i="7"/>
  <c r="J57" i="7"/>
  <c r="G57" i="7"/>
  <c r="M57" i="7" s="1"/>
  <c r="G58" i="7"/>
  <c r="M58" i="7" s="1"/>
  <c r="N58" i="7"/>
  <c r="L61" i="7"/>
  <c r="N75" i="7"/>
  <c r="J75" i="7"/>
  <c r="G75" i="7"/>
  <c r="M75" i="7" s="1"/>
  <c r="G76" i="7"/>
  <c r="M76" i="7" s="1"/>
  <c r="N76" i="7"/>
  <c r="L79" i="7"/>
  <c r="N80" i="7"/>
  <c r="L82" i="7"/>
  <c r="L89" i="7"/>
  <c r="P89" i="7" s="1"/>
  <c r="K90" i="7" s="1"/>
  <c r="J97" i="7"/>
  <c r="L106" i="7"/>
  <c r="N131" i="7"/>
  <c r="J131" i="7"/>
  <c r="G131" i="7"/>
  <c r="M131" i="7" s="1"/>
  <c r="L131" i="7"/>
  <c r="L136" i="7"/>
  <c r="P136" i="7" s="1"/>
  <c r="K137" i="7" s="1"/>
  <c r="J136" i="7"/>
  <c r="G136" i="7"/>
  <c r="M136" i="7" s="1"/>
  <c r="N149" i="7"/>
  <c r="G149" i="7"/>
  <c r="M149" i="7" s="1"/>
  <c r="L149" i="7"/>
  <c r="N145" i="7"/>
  <c r="G145" i="7"/>
  <c r="M145" i="7" s="1"/>
  <c r="L40" i="8"/>
  <c r="P40" i="8" s="1"/>
  <c r="K41" i="8" s="1"/>
  <c r="G40" i="8"/>
  <c r="M40" i="8" s="1"/>
  <c r="K58" i="8"/>
  <c r="N133" i="8"/>
  <c r="G133" i="8"/>
  <c r="M133" i="8" s="1"/>
  <c r="L133" i="8"/>
  <c r="N107" i="7"/>
  <c r="N113" i="7"/>
  <c r="G125" i="7"/>
  <c r="M125" i="7" s="1"/>
  <c r="N125" i="7"/>
  <c r="G132" i="7"/>
  <c r="M132" i="7" s="1"/>
  <c r="N132" i="7"/>
  <c r="N138" i="7"/>
  <c r="G138" i="7"/>
  <c r="M138" i="7" s="1"/>
  <c r="G150" i="7"/>
  <c r="M150" i="7" s="1"/>
  <c r="N150" i="7"/>
  <c r="J152" i="7"/>
  <c r="H156" i="8" a="1"/>
  <c r="H156" i="8" s="1"/>
  <c r="I156" i="8" s="1"/>
  <c r="J156" i="8" s="1"/>
  <c r="H149" i="8" a="1"/>
  <c r="H149" i="8" s="1"/>
  <c r="I149" i="8" s="1"/>
  <c r="J149" i="8" s="1"/>
  <c r="H157" i="8" a="1"/>
  <c r="H157" i="8" s="1"/>
  <c r="I157" i="8" s="1"/>
  <c r="H153" i="8" a="1"/>
  <c r="H153" i="8" s="1"/>
  <c r="I153" i="8" s="1"/>
  <c r="J153" i="8" s="1"/>
  <c r="H150" i="8" a="1"/>
  <c r="H150" i="8" s="1"/>
  <c r="I150" i="8" s="1"/>
  <c r="J150" i="8" s="1"/>
  <c r="H146" i="8" a="1"/>
  <c r="H146" i="8" s="1"/>
  <c r="I146" i="8" s="1"/>
  <c r="J146" i="8" s="1"/>
  <c r="H143" i="8" a="1"/>
  <c r="H143" i="8" s="1"/>
  <c r="I143" i="8" s="1"/>
  <c r="J143" i="8" s="1"/>
  <c r="H158" i="8" a="1"/>
  <c r="H158" i="8" s="1"/>
  <c r="I158" i="8" s="1"/>
  <c r="J158" i="8" s="1"/>
  <c r="H154" i="8" a="1"/>
  <c r="H154" i="8" s="1"/>
  <c r="I154" i="8" s="1"/>
  <c r="J154" i="8" s="1"/>
  <c r="H151" i="8" a="1"/>
  <c r="H151" i="8" s="1"/>
  <c r="I151" i="8" s="1"/>
  <c r="J151" i="8" s="1"/>
  <c r="H147" i="8" a="1"/>
  <c r="H147" i="8" s="1"/>
  <c r="I147" i="8" s="1"/>
  <c r="H144" i="8" a="1"/>
  <c r="H144" i="8" s="1"/>
  <c r="I144" i="8" s="1"/>
  <c r="J144" i="8" s="1"/>
  <c r="H152" i="8" a="1"/>
  <c r="H152" i="8" s="1"/>
  <c r="I152" i="8" s="1"/>
  <c r="J152" i="8" s="1"/>
  <c r="H145" i="8" a="1"/>
  <c r="H145" i="8" s="1"/>
  <c r="I145" i="8" s="1"/>
  <c r="J145" i="8" s="1"/>
  <c r="H141" i="8" a="1"/>
  <c r="H141" i="8" s="1"/>
  <c r="I141" i="8" s="1"/>
  <c r="J141" i="8" s="1"/>
  <c r="H137" i="8" a="1"/>
  <c r="H137" i="8" s="1"/>
  <c r="I137" i="8" s="1"/>
  <c r="J137" i="8" s="1"/>
  <c r="H134" i="8" a="1"/>
  <c r="H134" i="8" s="1"/>
  <c r="I134" i="8" s="1"/>
  <c r="H130" i="8" a="1"/>
  <c r="H130" i="8" s="1"/>
  <c r="I130" i="8" s="1"/>
  <c r="J130" i="8" s="1"/>
  <c r="H139" i="8" a="1"/>
  <c r="H139" i="8" s="1"/>
  <c r="I139" i="8" s="1"/>
  <c r="J139" i="8" s="1"/>
  <c r="H135" i="8" a="1"/>
  <c r="H135" i="8" s="1"/>
  <c r="I135" i="8" s="1"/>
  <c r="J135" i="8" s="1"/>
  <c r="H127" i="8" a="1"/>
  <c r="H127" i="8" s="1"/>
  <c r="I127" i="8" s="1"/>
  <c r="J127" i="8" s="1"/>
  <c r="H123" i="8" a="1"/>
  <c r="H123" i="8" s="1"/>
  <c r="I123" i="8" s="1"/>
  <c r="J123" i="8" s="1"/>
  <c r="H120" i="8" a="1"/>
  <c r="H120" i="8" s="1"/>
  <c r="I120" i="8" s="1"/>
  <c r="J120" i="8" s="1"/>
  <c r="H116" i="8" a="1"/>
  <c r="H116" i="8" s="1"/>
  <c r="I116" i="8" s="1"/>
  <c r="H109" i="8" a="1"/>
  <c r="H109" i="8" s="1"/>
  <c r="I109" i="8" s="1"/>
  <c r="J109" i="8" s="1"/>
  <c r="H105" i="8" a="1"/>
  <c r="H105" i="8" s="1"/>
  <c r="I105" i="8" s="1"/>
  <c r="J105" i="8" s="1"/>
  <c r="H142" i="8" a="1"/>
  <c r="H142" i="8" s="1"/>
  <c r="I142" i="8" s="1"/>
  <c r="J142" i="8" s="1"/>
  <c r="H133" i="8" a="1"/>
  <c r="H133" i="8" s="1"/>
  <c r="I133" i="8" s="1"/>
  <c r="J133" i="8" s="1"/>
  <c r="H131" i="8" a="1"/>
  <c r="H131" i="8" s="1"/>
  <c r="I131" i="8" s="1"/>
  <c r="J131" i="8" s="1"/>
  <c r="H124" i="8" a="1"/>
  <c r="H124" i="8" s="1"/>
  <c r="I124" i="8" s="1"/>
  <c r="J124" i="8" s="1"/>
  <c r="H140" i="8" a="1"/>
  <c r="H140" i="8" s="1"/>
  <c r="I140" i="8" s="1"/>
  <c r="H138" i="8" a="1"/>
  <c r="H138" i="8" s="1"/>
  <c r="I138" i="8" s="1"/>
  <c r="H122" i="8" a="1"/>
  <c r="H122" i="8" s="1"/>
  <c r="I122" i="8" s="1"/>
  <c r="J122" i="8" s="1"/>
  <c r="H114" i="8" a="1"/>
  <c r="H114" i="8" s="1"/>
  <c r="I114" i="8" s="1"/>
  <c r="J114" i="8" s="1"/>
  <c r="H107" i="8" a="1"/>
  <c r="H107" i="8" s="1"/>
  <c r="I107" i="8" s="1"/>
  <c r="J107" i="8" s="1"/>
  <c r="H102" i="8" a="1"/>
  <c r="H102" i="8" s="1"/>
  <c r="I102" i="8" s="1"/>
  <c r="J102" i="8" s="1"/>
  <c r="H98" i="8" a="1"/>
  <c r="H98" i="8" s="1"/>
  <c r="I98" i="8" s="1"/>
  <c r="J98" i="8" s="1"/>
  <c r="H95" i="8" a="1"/>
  <c r="H95" i="8" s="1"/>
  <c r="I95" i="8" s="1"/>
  <c r="J95" i="8" s="1"/>
  <c r="H91" i="8" a="1"/>
  <c r="H91" i="8" s="1"/>
  <c r="I91" i="8" s="1"/>
  <c r="J91" i="8" s="1"/>
  <c r="H88" i="8" a="1"/>
  <c r="H88" i="8" s="1"/>
  <c r="I88" i="8" s="1"/>
  <c r="H84" i="8" a="1"/>
  <c r="H84" i="8" s="1"/>
  <c r="I84" i="8" s="1"/>
  <c r="J84" i="8" s="1"/>
  <c r="H155" i="8" a="1"/>
  <c r="H155" i="8" s="1"/>
  <c r="I155" i="8" s="1"/>
  <c r="J155" i="8" s="1"/>
  <c r="H148" i="8" a="1"/>
  <c r="H148" i="8" s="1"/>
  <c r="I148" i="8" s="1"/>
  <c r="J148" i="8" s="1"/>
  <c r="H121" i="8" a="1"/>
  <c r="H121" i="8" s="1"/>
  <c r="I121" i="8" s="1"/>
  <c r="J121" i="8" s="1"/>
  <c r="H117" i="8" a="1"/>
  <c r="H117" i="8" s="1"/>
  <c r="I117" i="8" s="1"/>
  <c r="J117" i="8" s="1"/>
  <c r="H113" i="8" a="1"/>
  <c r="H113" i="8" s="1"/>
  <c r="I113" i="8" s="1"/>
  <c r="J113" i="8" s="1"/>
  <c r="H112" i="8" a="1"/>
  <c r="H112" i="8" s="1"/>
  <c r="I112" i="8" s="1"/>
  <c r="J112" i="8" s="1"/>
  <c r="H104" i="8" a="1"/>
  <c r="H104" i="8" s="1"/>
  <c r="I104" i="8" s="1"/>
  <c r="J104" i="8" s="1"/>
  <c r="H97" i="8" a="1"/>
  <c r="H97" i="8" s="1"/>
  <c r="I97" i="8" s="1"/>
  <c r="J97" i="8" s="1"/>
  <c r="H93" i="8" a="1"/>
  <c r="H93" i="8" s="1"/>
  <c r="I93" i="8" s="1"/>
  <c r="J93" i="8" s="1"/>
  <c r="H87" i="8" a="1"/>
  <c r="H87" i="8" s="1"/>
  <c r="I87" i="8" s="1"/>
  <c r="J87" i="8" s="1"/>
  <c r="H85" i="8" a="1"/>
  <c r="H85" i="8" s="1"/>
  <c r="I85" i="8" s="1"/>
  <c r="J85" i="8" s="1"/>
  <c r="H82" i="8" a="1"/>
  <c r="H82" i="8" s="1"/>
  <c r="I82" i="8" s="1"/>
  <c r="J82" i="8" s="1"/>
  <c r="H79" i="8" a="1"/>
  <c r="H79" i="8" s="1"/>
  <c r="I79" i="8" s="1"/>
  <c r="J79" i="8" s="1"/>
  <c r="H159" i="8" a="1"/>
  <c r="H159" i="8" s="1"/>
  <c r="I159" i="8" s="1"/>
  <c r="J159" i="8" s="1"/>
  <c r="H136" i="8" a="1"/>
  <c r="H136" i="8" s="1"/>
  <c r="I136" i="8" s="1"/>
  <c r="J136" i="8" s="1"/>
  <c r="H126" i="8" a="1"/>
  <c r="H126" i="8" s="1"/>
  <c r="I126" i="8" s="1"/>
  <c r="J126" i="8" s="1"/>
  <c r="H118" i="8" a="1"/>
  <c r="H118" i="8" s="1"/>
  <c r="I118" i="8" s="1"/>
  <c r="J118" i="8" s="1"/>
  <c r="H108" i="8" a="1"/>
  <c r="H108" i="8" s="1"/>
  <c r="I108" i="8" s="1"/>
  <c r="J108" i="8" s="1"/>
  <c r="H100" i="8" a="1"/>
  <c r="H100" i="8" s="1"/>
  <c r="I100" i="8" s="1"/>
  <c r="J100" i="8" s="1"/>
  <c r="H96" i="8" a="1"/>
  <c r="H96" i="8" s="1"/>
  <c r="I96" i="8" s="1"/>
  <c r="J96" i="8" s="1"/>
  <c r="H89" i="8" a="1"/>
  <c r="H89" i="8" s="1"/>
  <c r="I89" i="8" s="1"/>
  <c r="J89" i="8" s="1"/>
  <c r="H83" i="8" a="1"/>
  <c r="H83" i="8" s="1"/>
  <c r="I83" i="8" s="1"/>
  <c r="H80" i="8" a="1"/>
  <c r="H80" i="8" s="1"/>
  <c r="I80" i="8" s="1"/>
  <c r="J80" i="8" s="1"/>
  <c r="H76" i="8" a="1"/>
  <c r="H76" i="8" s="1"/>
  <c r="I76" i="8" s="1"/>
  <c r="J76" i="8" s="1"/>
  <c r="H125" i="8" a="1"/>
  <c r="H125" i="8" s="1"/>
  <c r="I125" i="8" s="1"/>
  <c r="J125" i="8" s="1"/>
  <c r="H103" i="8" a="1"/>
  <c r="H103" i="8" s="1"/>
  <c r="I103" i="8" s="1"/>
  <c r="J103" i="8" s="1"/>
  <c r="H99" i="8" a="1"/>
  <c r="H99" i="8" s="1"/>
  <c r="I99" i="8" s="1"/>
  <c r="J99" i="8" s="1"/>
  <c r="H90" i="8" a="1"/>
  <c r="H90" i="8" s="1"/>
  <c r="I90" i="8" s="1"/>
  <c r="J90" i="8" s="1"/>
  <c r="H86" i="8" a="1"/>
  <c r="H86" i="8" s="1"/>
  <c r="I86" i="8" s="1"/>
  <c r="J86" i="8" s="1"/>
  <c r="H75" i="8" a="1"/>
  <c r="H75" i="8" s="1"/>
  <c r="I75" i="8" s="1"/>
  <c r="J75" i="8" s="1"/>
  <c r="H73" i="8" a="1"/>
  <c r="H73" i="8" s="1"/>
  <c r="I73" i="8" s="1"/>
  <c r="J73" i="8" s="1"/>
  <c r="H68" i="8" a="1"/>
  <c r="H68" i="8" s="1"/>
  <c r="I68" i="8" s="1"/>
  <c r="J68" i="8" s="1"/>
  <c r="H61" i="8" a="1"/>
  <c r="H61" i="8" s="1"/>
  <c r="I61" i="8" s="1"/>
  <c r="J61" i="8" s="1"/>
  <c r="H57" i="8" a="1"/>
  <c r="H57" i="8" s="1"/>
  <c r="I57" i="8" s="1"/>
  <c r="J57" i="8" s="1"/>
  <c r="H54" i="8" a="1"/>
  <c r="H54" i="8" s="1"/>
  <c r="I54" i="8" s="1"/>
  <c r="J54" i="8" s="1"/>
  <c r="H50" i="8" a="1"/>
  <c r="H50" i="8" s="1"/>
  <c r="I50" i="8" s="1"/>
  <c r="H47" i="8" a="1"/>
  <c r="H47" i="8" s="1"/>
  <c r="I47" i="8" s="1"/>
  <c r="H43" i="8" a="1"/>
  <c r="H43" i="8" s="1"/>
  <c r="I43" i="8" s="1"/>
  <c r="J43" i="8" s="1"/>
  <c r="H40" i="8" a="1"/>
  <c r="H40" i="8" s="1"/>
  <c r="I40" i="8" s="1"/>
  <c r="J40" i="8" s="1"/>
  <c r="H36" i="8" a="1"/>
  <c r="H36" i="8" s="1"/>
  <c r="I36" i="8" s="1"/>
  <c r="J36" i="8" s="1"/>
  <c r="H29" i="8" a="1"/>
  <c r="H29" i="8" s="1"/>
  <c r="I29" i="8" s="1"/>
  <c r="H25" i="8" a="1"/>
  <c r="H25" i="8" s="1"/>
  <c r="I25" i="8" s="1"/>
  <c r="J25" i="8" s="1"/>
  <c r="H22" i="8" a="1"/>
  <c r="H22" i="8" s="1"/>
  <c r="I22" i="8" s="1"/>
  <c r="J22" i="8" s="1"/>
  <c r="H18" i="8" a="1"/>
  <c r="H18" i="8" s="1"/>
  <c r="I18" i="8" s="1"/>
  <c r="J18" i="8" s="1"/>
  <c r="H15" i="8" a="1"/>
  <c r="H15" i="8" s="1"/>
  <c r="I15" i="8" s="1"/>
  <c r="J15" i="8" s="1"/>
  <c r="H132" i="8" a="1"/>
  <c r="H132" i="8" s="1"/>
  <c r="I132" i="8" s="1"/>
  <c r="J132" i="8" s="1"/>
  <c r="H115" i="8" a="1"/>
  <c r="H115" i="8" s="1"/>
  <c r="I115" i="8" s="1"/>
  <c r="J115" i="8" s="1"/>
  <c r="H71" i="8" a="1"/>
  <c r="H71" i="8" s="1"/>
  <c r="I71" i="8" s="1"/>
  <c r="J71" i="8" s="1"/>
  <c r="H69" i="8" a="1"/>
  <c r="H69" i="8" s="1"/>
  <c r="I69" i="8" s="1"/>
  <c r="J69" i="8" s="1"/>
  <c r="H65" i="8" a="1"/>
  <c r="H65" i="8" s="1"/>
  <c r="I65" i="8" s="1"/>
  <c r="J65" i="8" s="1"/>
  <c r="H62" i="8" a="1"/>
  <c r="H62" i="8" s="1"/>
  <c r="I62" i="8" s="1"/>
  <c r="J62" i="8" s="1"/>
  <c r="H58" i="8" a="1"/>
  <c r="H58" i="8" s="1"/>
  <c r="I58" i="8" s="1"/>
  <c r="J58" i="8" s="1"/>
  <c r="H55" i="8" a="1"/>
  <c r="H55" i="8" s="1"/>
  <c r="I55" i="8" s="1"/>
  <c r="J55" i="8" s="1"/>
  <c r="H51" i="8" a="1"/>
  <c r="H51" i="8" s="1"/>
  <c r="I51" i="8" s="1"/>
  <c r="J51" i="8" s="1"/>
  <c r="H48" i="8" a="1"/>
  <c r="H48" i="8" s="1"/>
  <c r="I48" i="8" s="1"/>
  <c r="J48" i="8" s="1"/>
  <c r="H44" i="8" a="1"/>
  <c r="H44" i="8" s="1"/>
  <c r="I44" i="8" s="1"/>
  <c r="J44" i="8" s="1"/>
  <c r="H37" i="8" a="1"/>
  <c r="H37" i="8" s="1"/>
  <c r="I37" i="8" s="1"/>
  <c r="J37" i="8" s="1"/>
  <c r="H33" i="8" a="1"/>
  <c r="H33" i="8" s="1"/>
  <c r="I33" i="8" s="1"/>
  <c r="J33" i="8" s="1"/>
  <c r="H30" i="8" a="1"/>
  <c r="H30" i="8" s="1"/>
  <c r="I30" i="8" s="1"/>
  <c r="J30" i="8" s="1"/>
  <c r="H26" i="8" a="1"/>
  <c r="H26" i="8" s="1"/>
  <c r="I26" i="8" s="1"/>
  <c r="J26" i="8" s="1"/>
  <c r="H23" i="8" a="1"/>
  <c r="H23" i="8" s="1"/>
  <c r="I23" i="8" s="1"/>
  <c r="J23" i="8" s="1"/>
  <c r="H19" i="8" a="1"/>
  <c r="H19" i="8" s="1"/>
  <c r="I19" i="8" s="1"/>
  <c r="J19" i="8" s="1"/>
  <c r="H16" i="8" a="1"/>
  <c r="H16" i="8" s="1"/>
  <c r="I16" i="8" s="1"/>
  <c r="J16" i="8" s="1"/>
  <c r="H111" i="8" a="1"/>
  <c r="H111" i="8" s="1"/>
  <c r="I111" i="8" s="1"/>
  <c r="J111" i="8" s="1"/>
  <c r="H110" i="8" a="1"/>
  <c r="H110" i="8" s="1"/>
  <c r="I110" i="8" s="1"/>
  <c r="J110" i="8" s="1"/>
  <c r="H106" i="8" a="1"/>
  <c r="H106" i="8" s="1"/>
  <c r="I106" i="8" s="1"/>
  <c r="J106" i="8" s="1"/>
  <c r="H94" i="8" a="1"/>
  <c r="H94" i="8" s="1"/>
  <c r="I94" i="8" s="1"/>
  <c r="J94" i="8" s="1"/>
  <c r="H92" i="8" a="1"/>
  <c r="H92" i="8" s="1"/>
  <c r="I92" i="8" s="1"/>
  <c r="J92" i="8" s="1"/>
  <c r="H81" i="8" a="1"/>
  <c r="H81" i="8" s="1"/>
  <c r="I81" i="8" s="1"/>
  <c r="J81" i="8" s="1"/>
  <c r="H78" i="8" a="1"/>
  <c r="H78" i="8" s="1"/>
  <c r="I78" i="8" s="1"/>
  <c r="J78" i="8" s="1"/>
  <c r="H72" i="8" a="1"/>
  <c r="H72" i="8" s="1"/>
  <c r="I72" i="8" s="1"/>
  <c r="J72" i="8" s="1"/>
  <c r="H59" i="8" a="1"/>
  <c r="H59" i="8" s="1"/>
  <c r="I59" i="8" s="1"/>
  <c r="J59" i="8" s="1"/>
  <c r="H56" i="8" a="1"/>
  <c r="H56" i="8" s="1"/>
  <c r="I56" i="8" s="1"/>
  <c r="J56" i="8" s="1"/>
  <c r="H49" i="8" a="1"/>
  <c r="H49" i="8" s="1"/>
  <c r="I49" i="8" s="1"/>
  <c r="J49" i="8" s="1"/>
  <c r="H41" i="8" a="1"/>
  <c r="H41" i="8" s="1"/>
  <c r="I41" i="8" s="1"/>
  <c r="J41" i="8" s="1"/>
  <c r="H34" i="8" a="1"/>
  <c r="H34" i="8" s="1"/>
  <c r="I34" i="8" s="1"/>
  <c r="J34" i="8" s="1"/>
  <c r="H32" i="8" a="1"/>
  <c r="H32" i="8" s="1"/>
  <c r="I32" i="8" s="1"/>
  <c r="J32" i="8" s="1"/>
  <c r="H20" i="8" a="1"/>
  <c r="H20" i="8" s="1"/>
  <c r="I20" i="8" s="1"/>
  <c r="J20" i="8" s="1"/>
  <c r="H11" i="8" a="1"/>
  <c r="H11" i="8" s="1"/>
  <c r="I11" i="8" s="1"/>
  <c r="J11" i="8" s="1"/>
  <c r="H8" i="8" a="1"/>
  <c r="H8" i="8" s="1"/>
  <c r="H4" i="8"/>
  <c r="H119" i="8" a="1"/>
  <c r="H119" i="8" s="1"/>
  <c r="I119" i="8" s="1"/>
  <c r="J119" i="8" s="1"/>
  <c r="H77" i="8" a="1"/>
  <c r="H77" i="8" s="1"/>
  <c r="I77" i="8" s="1"/>
  <c r="J77" i="8" s="1"/>
  <c r="H67" i="8" a="1"/>
  <c r="H67" i="8" s="1"/>
  <c r="I67" i="8" s="1"/>
  <c r="J67" i="8" s="1"/>
  <c r="H63" i="8" a="1"/>
  <c r="H63" i="8" s="1"/>
  <c r="I63" i="8" s="1"/>
  <c r="J63" i="8" s="1"/>
  <c r="H53" i="8" a="1"/>
  <c r="H53" i="8" s="1"/>
  <c r="I53" i="8" s="1"/>
  <c r="J53" i="8" s="1"/>
  <c r="H45" i="8" a="1"/>
  <c r="H45" i="8" s="1"/>
  <c r="I45" i="8" s="1"/>
  <c r="J45" i="8" s="1"/>
  <c r="H38" i="8" a="1"/>
  <c r="H38" i="8" s="1"/>
  <c r="I38" i="8" s="1"/>
  <c r="J38" i="8" s="1"/>
  <c r="H27" i="8" a="1"/>
  <c r="H27" i="8" s="1"/>
  <c r="I27" i="8" s="1"/>
  <c r="J27" i="8" s="1"/>
  <c r="H24" i="8" a="1"/>
  <c r="H24" i="8" s="1"/>
  <c r="I24" i="8" s="1"/>
  <c r="J24" i="8" s="1"/>
  <c r="H17" i="8" a="1"/>
  <c r="H17" i="8" s="1"/>
  <c r="I17" i="8" s="1"/>
  <c r="J17" i="8" s="1"/>
  <c r="H12" i="8" a="1"/>
  <c r="H12" i="8" s="1"/>
  <c r="I12" i="8" s="1"/>
  <c r="J12" i="8" s="1"/>
  <c r="L8" i="8"/>
  <c r="P8" i="8" s="1"/>
  <c r="K9" i="8" s="1"/>
  <c r="G8" i="8"/>
  <c r="M8" i="8" s="1"/>
  <c r="N8" i="8"/>
  <c r="H14" i="8" a="1"/>
  <c r="H14" i="8" s="1"/>
  <c r="I14" i="8" s="1"/>
  <c r="J14" i="8" s="1"/>
  <c r="L15" i="8"/>
  <c r="G15" i="8"/>
  <c r="M15" i="8" s="1"/>
  <c r="L16" i="8"/>
  <c r="P16" i="8" s="1"/>
  <c r="K17" i="8" s="1"/>
  <c r="N29" i="8"/>
  <c r="J29" i="8"/>
  <c r="G29" i="8"/>
  <c r="M29" i="8" s="1"/>
  <c r="L29" i="8"/>
  <c r="N47" i="8"/>
  <c r="J47" i="8"/>
  <c r="G47" i="8"/>
  <c r="M47" i="8" s="1"/>
  <c r="L47" i="8"/>
  <c r="H60" i="8" a="1"/>
  <c r="H60" i="8" s="1"/>
  <c r="I60" i="8" s="1"/>
  <c r="J60" i="8" s="1"/>
  <c r="N61" i="8"/>
  <c r="G61" i="8"/>
  <c r="M61" i="8" s="1"/>
  <c r="H64" i="8" a="1"/>
  <c r="H64" i="8" s="1"/>
  <c r="I64" i="8" s="1"/>
  <c r="H66" i="8" a="1"/>
  <c r="H66" i="8" s="1"/>
  <c r="I66" i="8" s="1"/>
  <c r="J66" i="8" s="1"/>
  <c r="H101" i="8" a="1"/>
  <c r="H101" i="8" s="1"/>
  <c r="I101" i="8" s="1"/>
  <c r="J101" i="8" s="1"/>
  <c r="N108" i="8"/>
  <c r="G108" i="8"/>
  <c r="M108" i="8" s="1"/>
  <c r="L108" i="8"/>
  <c r="H129" i="8" a="1"/>
  <c r="H129" i="8" s="1"/>
  <c r="I129" i="8" s="1"/>
  <c r="J129" i="8" s="1"/>
  <c r="N142" i="7"/>
  <c r="J142" i="7"/>
  <c r="G142" i="7"/>
  <c r="M142" i="7" s="1"/>
  <c r="N156" i="7"/>
  <c r="G156" i="7"/>
  <c r="M156" i="7" s="1"/>
  <c r="N105" i="7"/>
  <c r="G105" i="7"/>
  <c r="M105" i="7" s="1"/>
  <c r="N117" i="7"/>
  <c r="G117" i="7"/>
  <c r="M117" i="7" s="1"/>
  <c r="L128" i="7"/>
  <c r="P128" i="7" s="1"/>
  <c r="K129" i="7" s="1"/>
  <c r="J128" i="7"/>
  <c r="G128" i="7"/>
  <c r="M128" i="7" s="1"/>
  <c r="N128" i="7"/>
  <c r="N135" i="7"/>
  <c r="G135" i="7"/>
  <c r="M135" i="7" s="1"/>
  <c r="H10" i="8" a="1"/>
  <c r="H10" i="8" s="1"/>
  <c r="I10" i="8" s="1"/>
  <c r="J10" i="8" s="1"/>
  <c r="N11" i="8"/>
  <c r="G11" i="8"/>
  <c r="M11" i="8" s="1"/>
  <c r="L30" i="8"/>
  <c r="N30" i="8"/>
  <c r="G30" i="8"/>
  <c r="M30" i="8" s="1"/>
  <c r="H31" i="8" a="1"/>
  <c r="H31" i="8" s="1"/>
  <c r="I31" i="8" s="1"/>
  <c r="J31" i="8" s="1"/>
  <c r="H35" i="8" a="1"/>
  <c r="H35" i="8" s="1"/>
  <c r="I35" i="8" s="1"/>
  <c r="J35" i="8" s="1"/>
  <c r="N36" i="8"/>
  <c r="G36" i="8"/>
  <c r="M36" i="8" s="1"/>
  <c r="H39" i="8" a="1"/>
  <c r="H39" i="8" s="1"/>
  <c r="I39" i="8" s="1"/>
  <c r="J39" i="8" s="1"/>
  <c r="N40" i="8"/>
  <c r="L48" i="8"/>
  <c r="P48" i="8" s="1"/>
  <c r="K49" i="8" s="1"/>
  <c r="G48" i="8"/>
  <c r="M48" i="8" s="1"/>
  <c r="L51" i="8"/>
  <c r="L61" i="8"/>
  <c r="H70" i="8" a="1"/>
  <c r="H70" i="8" s="1"/>
  <c r="I70" i="8" s="1"/>
  <c r="J70" i="8" s="1"/>
  <c r="L80" i="8"/>
  <c r="P80" i="8" s="1"/>
  <c r="K81" i="8" s="1"/>
  <c r="N80" i="8"/>
  <c r="G80" i="8"/>
  <c r="M80" i="8" s="1"/>
  <c r="L83" i="8"/>
  <c r="J83" i="8"/>
  <c r="G83" i="8"/>
  <c r="M83" i="8" s="1"/>
  <c r="L117" i="8"/>
  <c r="N117" i="8"/>
  <c r="G117" i="8"/>
  <c r="M117" i="8" s="1"/>
  <c r="N120" i="7"/>
  <c r="N152" i="7"/>
  <c r="N18" i="8"/>
  <c r="G18" i="8"/>
  <c r="M18" i="8" s="1"/>
  <c r="N54" i="8"/>
  <c r="G54" i="8"/>
  <c r="M54" i="8" s="1"/>
  <c r="N57" i="8"/>
  <c r="G57" i="8"/>
  <c r="M57" i="8" s="1"/>
  <c r="N68" i="8"/>
  <c r="G68" i="8"/>
  <c r="M68" i="8" s="1"/>
  <c r="N79" i="8"/>
  <c r="G79" i="8"/>
  <c r="M79" i="8" s="1"/>
  <c r="N82" i="8"/>
  <c r="G82" i="8"/>
  <c r="M82" i="8" s="1"/>
  <c r="L85" i="8"/>
  <c r="G85" i="8"/>
  <c r="M85" i="8" s="1"/>
  <c r="N116" i="8"/>
  <c r="G116" i="8"/>
  <c r="M116" i="8" s="1"/>
  <c r="L116" i="8"/>
  <c r="G116" i="7"/>
  <c r="M116" i="7" s="1"/>
  <c r="J116" i="7"/>
  <c r="G120" i="7"/>
  <c r="M120" i="7" s="1"/>
  <c r="G123" i="7"/>
  <c r="M123" i="7" s="1"/>
  <c r="G127" i="7"/>
  <c r="M127" i="7" s="1"/>
  <c r="G130" i="7"/>
  <c r="M130" i="7" s="1"/>
  <c r="J130" i="7"/>
  <c r="G134" i="7"/>
  <c r="M134" i="7" s="1"/>
  <c r="G137" i="7"/>
  <c r="M137" i="7" s="1"/>
  <c r="G141" i="7"/>
  <c r="M141" i="7" s="1"/>
  <c r="J141" i="7"/>
  <c r="G148" i="7"/>
  <c r="M148" i="7" s="1"/>
  <c r="G152" i="7"/>
  <c r="M152" i="7" s="1"/>
  <c r="G155" i="7"/>
  <c r="M155" i="7" s="1"/>
  <c r="G159" i="7"/>
  <c r="M159" i="7" s="1"/>
  <c r="G10" i="8"/>
  <c r="M10" i="8" s="1"/>
  <c r="G14" i="8"/>
  <c r="M14" i="8" s="1"/>
  <c r="G23" i="8"/>
  <c r="M23" i="8" s="1"/>
  <c r="N23" i="8"/>
  <c r="G26" i="8"/>
  <c r="M26" i="8" s="1"/>
  <c r="N26" i="8"/>
  <c r="G37" i="8"/>
  <c r="M37" i="8" s="1"/>
  <c r="N37" i="8"/>
  <c r="G44" i="8"/>
  <c r="M44" i="8" s="1"/>
  <c r="N44" i="8"/>
  <c r="N50" i="8"/>
  <c r="J50" i="8"/>
  <c r="G50" i="8"/>
  <c r="M50" i="8" s="1"/>
  <c r="G62" i="8"/>
  <c r="M62" i="8" s="1"/>
  <c r="N62" i="8"/>
  <c r="J64" i="8"/>
  <c r="L73" i="8"/>
  <c r="G73" i="8"/>
  <c r="M73" i="8" s="1"/>
  <c r="L79" i="8"/>
  <c r="L82" i="8"/>
  <c r="N85" i="8"/>
  <c r="P89" i="8"/>
  <c r="K90" i="8" s="1"/>
  <c r="N102" i="8"/>
  <c r="L102" i="8"/>
  <c r="J116" i="8"/>
  <c r="N32" i="8"/>
  <c r="N64" i="8"/>
  <c r="N75" i="8"/>
  <c r="G75" i="8"/>
  <c r="M75" i="8" s="1"/>
  <c r="L124" i="8"/>
  <c r="G124" i="8"/>
  <c r="M124" i="8" s="1"/>
  <c r="N143" i="8"/>
  <c r="G143" i="8"/>
  <c r="M143" i="8" s="1"/>
  <c r="L143" i="8"/>
  <c r="G17" i="8"/>
  <c r="M17" i="8" s="1"/>
  <c r="G21" i="8"/>
  <c r="M21" i="8" s="1"/>
  <c r="J21" i="8"/>
  <c r="G28" i="8"/>
  <c r="M28" i="8" s="1"/>
  <c r="G32" i="8"/>
  <c r="M32" i="8" s="1"/>
  <c r="G35" i="8"/>
  <c r="M35" i="8" s="1"/>
  <c r="G39" i="8"/>
  <c r="M39" i="8" s="1"/>
  <c r="G42" i="8"/>
  <c r="M42" i="8" s="1"/>
  <c r="G46" i="8"/>
  <c r="M46" i="8" s="1"/>
  <c r="G49" i="8"/>
  <c r="M49" i="8" s="1"/>
  <c r="G53" i="8"/>
  <c r="M53" i="8" s="1"/>
  <c r="G60" i="8"/>
  <c r="M60" i="8" s="1"/>
  <c r="G64" i="8"/>
  <c r="M64" i="8" s="1"/>
  <c r="G67" i="8"/>
  <c r="M67" i="8" s="1"/>
  <c r="G70" i="8"/>
  <c r="M70" i="8" s="1"/>
  <c r="G72" i="8"/>
  <c r="M72" i="8" s="1"/>
  <c r="L72" i="8"/>
  <c r="P72" i="8" s="1"/>
  <c r="K73" i="8" s="1"/>
  <c r="L75" i="8"/>
  <c r="N94" i="8"/>
  <c r="G94" i="8"/>
  <c r="M94" i="8" s="1"/>
  <c r="L95" i="8"/>
  <c r="G95" i="8"/>
  <c r="M95" i="8" s="1"/>
  <c r="N119" i="8"/>
  <c r="G119" i="8"/>
  <c r="M119" i="8" s="1"/>
  <c r="N127" i="8"/>
  <c r="G127" i="8"/>
  <c r="M127" i="8" s="1"/>
  <c r="L127" i="8"/>
  <c r="N129" i="8"/>
  <c r="G129" i="8"/>
  <c r="M129" i="8" s="1"/>
  <c r="L129" i="8"/>
  <c r="P129" i="8" s="1"/>
  <c r="K130" i="8" s="1"/>
  <c r="N137" i="8"/>
  <c r="L137" i="8"/>
  <c r="L141" i="8"/>
  <c r="G141" i="8"/>
  <c r="M141" i="8" s="1"/>
  <c r="N141" i="8"/>
  <c r="N87" i="8"/>
  <c r="G87" i="8"/>
  <c r="M87" i="8" s="1"/>
  <c r="N97" i="8"/>
  <c r="G97" i="8"/>
  <c r="M97" i="8" s="1"/>
  <c r="G112" i="8"/>
  <c r="M112" i="8" s="1"/>
  <c r="N112" i="8"/>
  <c r="L120" i="8"/>
  <c r="P120" i="8" s="1"/>
  <c r="K121" i="8" s="1"/>
  <c r="G120" i="8"/>
  <c r="M120" i="8" s="1"/>
  <c r="L131" i="8"/>
  <c r="N131" i="8"/>
  <c r="L135" i="8"/>
  <c r="G135" i="8"/>
  <c r="M135" i="8" s="1"/>
  <c r="N140" i="8"/>
  <c r="J140" i="8"/>
  <c r="G140" i="8"/>
  <c r="M140" i="8" s="1"/>
  <c r="L147" i="8"/>
  <c r="J147" i="8"/>
  <c r="G147" i="8"/>
  <c r="M147" i="8" s="1"/>
  <c r="J88" i="8"/>
  <c r="N90" i="8"/>
  <c r="G90" i="8"/>
  <c r="M90" i="8" s="1"/>
  <c r="L97" i="8"/>
  <c r="P97" i="8" s="1"/>
  <c r="K98" i="8" s="1"/>
  <c r="G99" i="8"/>
  <c r="M99" i="8" s="1"/>
  <c r="N101" i="8"/>
  <c r="G101" i="8"/>
  <c r="M101" i="8" s="1"/>
  <c r="L105" i="8"/>
  <c r="L110" i="8"/>
  <c r="N110" i="8"/>
  <c r="N115" i="8"/>
  <c r="G115" i="8"/>
  <c r="M115" i="8" s="1"/>
  <c r="L115" i="8"/>
  <c r="L130" i="8"/>
  <c r="G130" i="8"/>
  <c r="M130" i="8" s="1"/>
  <c r="N130" i="8"/>
  <c r="G131" i="8"/>
  <c r="M131" i="8" s="1"/>
  <c r="L142" i="8"/>
  <c r="N142" i="8"/>
  <c r="G142" i="8"/>
  <c r="M142" i="8" s="1"/>
  <c r="L157" i="8"/>
  <c r="N157" i="8"/>
  <c r="J157" i="8"/>
  <c r="G157" i="8"/>
  <c r="M157" i="8" s="1"/>
  <c r="N123" i="8"/>
  <c r="G123" i="8"/>
  <c r="M123" i="8" s="1"/>
  <c r="J128" i="8"/>
  <c r="J134" i="8"/>
  <c r="L153" i="8"/>
  <c r="N153" i="8"/>
  <c r="G153" i="8"/>
  <c r="M153" i="8" s="1"/>
  <c r="G122" i="8"/>
  <c r="M122" i="8" s="1"/>
  <c r="G126" i="8"/>
  <c r="M126" i="8" s="1"/>
  <c r="G128" i="8"/>
  <c r="M128" i="8" s="1"/>
  <c r="G134" i="8"/>
  <c r="M134" i="8" s="1"/>
  <c r="J138" i="8"/>
  <c r="N146" i="8"/>
  <c r="G146" i="8"/>
  <c r="M146" i="8" s="1"/>
  <c r="L150" i="8"/>
  <c r="N150" i="8"/>
  <c r="G150" i="8"/>
  <c r="M150" i="8" s="1"/>
  <c r="L159" i="8"/>
  <c r="G145" i="8"/>
  <c r="M145" i="8" s="1"/>
  <c r="G149" i="8"/>
  <c r="M149" i="8" s="1"/>
  <c r="G156" i="8"/>
  <c r="M156" i="8" s="1"/>
  <c r="G159" i="8"/>
  <c r="M159" i="8" s="1"/>
  <c r="G21" i="6"/>
  <c r="M21" i="6" s="1"/>
  <c r="G25" i="6"/>
  <c r="M25" i="6" s="1"/>
  <c r="L26" i="6"/>
  <c r="N39" i="6"/>
  <c r="L58" i="6"/>
  <c r="G60" i="6"/>
  <c r="M60" i="6" s="1"/>
  <c r="G71" i="6"/>
  <c r="M71" i="6" s="1"/>
  <c r="L155" i="6"/>
  <c r="G158" i="6"/>
  <c r="M158" i="6" s="1"/>
  <c r="H14" i="6" a="1"/>
  <c r="H14" i="6" s="1"/>
  <c r="I14" i="6" s="1"/>
  <c r="J14" i="6" s="1"/>
  <c r="G19" i="6"/>
  <c r="M19" i="6" s="1"/>
  <c r="L21" i="6"/>
  <c r="N25" i="6"/>
  <c r="L37" i="6"/>
  <c r="G42" i="6"/>
  <c r="M42" i="6" s="1"/>
  <c r="N50" i="6"/>
  <c r="N60" i="6"/>
  <c r="N71" i="6"/>
  <c r="N75" i="6"/>
  <c r="N89" i="6"/>
  <c r="L97" i="6"/>
  <c r="G100" i="6"/>
  <c r="M100" i="6" s="1"/>
  <c r="G104" i="6"/>
  <c r="M104" i="6" s="1"/>
  <c r="G114" i="6"/>
  <c r="M114" i="6" s="1"/>
  <c r="L158" i="6"/>
  <c r="L72" i="6"/>
  <c r="P72" i="6" s="1"/>
  <c r="K73" i="6" s="1"/>
  <c r="P73" i="6" s="1"/>
  <c r="K74" i="6" s="1"/>
  <c r="N74" i="6"/>
  <c r="L83" i="6"/>
  <c r="G93" i="6"/>
  <c r="M93" i="6" s="1"/>
  <c r="N96" i="6"/>
  <c r="N100" i="6"/>
  <c r="L104" i="6"/>
  <c r="P104" i="6" s="1"/>
  <c r="K105" i="6" s="1"/>
  <c r="G116" i="6"/>
  <c r="M116" i="6" s="1"/>
  <c r="G125" i="6"/>
  <c r="M125" i="6" s="1"/>
  <c r="G132" i="6"/>
  <c r="M132" i="6" s="1"/>
  <c r="L159" i="6"/>
  <c r="H44" i="6" a="1"/>
  <c r="H44" i="6" s="1"/>
  <c r="I44" i="6" s="1"/>
  <c r="H47" i="6" a="1"/>
  <c r="H47" i="6" s="1"/>
  <c r="I47" i="6" s="1"/>
  <c r="J47" i="6" s="1"/>
  <c r="L78" i="6"/>
  <c r="N78" i="6"/>
  <c r="G78" i="6"/>
  <c r="M78" i="6" s="1"/>
  <c r="H107" i="6" a="1"/>
  <c r="H107" i="6" s="1"/>
  <c r="I107" i="6" s="1"/>
  <c r="J107" i="6" s="1"/>
  <c r="H89" i="6" a="1"/>
  <c r="H89" i="6" s="1"/>
  <c r="I89" i="6" s="1"/>
  <c r="J89" i="6" s="1"/>
  <c r="H101" i="6" a="1"/>
  <c r="H101" i="6" s="1"/>
  <c r="I101" i="6" s="1"/>
  <c r="J101" i="6" s="1"/>
  <c r="H76" i="6" a="1"/>
  <c r="H76" i="6" s="1"/>
  <c r="I76" i="6" s="1"/>
  <c r="H125" i="6" a="1"/>
  <c r="H125" i="6" s="1"/>
  <c r="I125" i="6" s="1"/>
  <c r="J125" i="6" s="1"/>
  <c r="H82" i="6" a="1"/>
  <c r="H82" i="6" s="1"/>
  <c r="I82" i="6" s="1"/>
  <c r="J82" i="6" s="1"/>
  <c r="G9" i="6"/>
  <c r="M9" i="6" s="1"/>
  <c r="G10" i="6"/>
  <c r="M10" i="6" s="1"/>
  <c r="G13" i="6"/>
  <c r="M13" i="6" s="1"/>
  <c r="G14" i="6"/>
  <c r="M14" i="6" s="1"/>
  <c r="G17" i="6"/>
  <c r="M17" i="6" s="1"/>
  <c r="L17" i="6"/>
  <c r="G20" i="6"/>
  <c r="M20" i="6" s="1"/>
  <c r="G36" i="6"/>
  <c r="M36" i="6" s="1"/>
  <c r="L40" i="6"/>
  <c r="P40" i="6" s="1"/>
  <c r="K41" i="6" s="1"/>
  <c r="P41" i="6" s="1"/>
  <c r="K42" i="6" s="1"/>
  <c r="N42" i="6"/>
  <c r="G43" i="6"/>
  <c r="M43" i="6" s="1"/>
  <c r="L44" i="6"/>
  <c r="N47" i="6"/>
  <c r="G67" i="6"/>
  <c r="M67" i="6" s="1"/>
  <c r="H68" i="6" a="1"/>
  <c r="H68" i="6" s="1"/>
  <c r="I68" i="6" s="1"/>
  <c r="J68" i="6" s="1"/>
  <c r="L69" i="6"/>
  <c r="N87" i="6"/>
  <c r="L87" i="6"/>
  <c r="N147" i="6"/>
  <c r="L147" i="6"/>
  <c r="G147" i="6"/>
  <c r="M147" i="6" s="1"/>
  <c r="N9" i="6"/>
  <c r="L10" i="6"/>
  <c r="H13" i="6" a="1"/>
  <c r="H13" i="6" s="1"/>
  <c r="I13" i="6" s="1"/>
  <c r="J13" i="6" s="1"/>
  <c r="H17" i="6" a="1"/>
  <c r="H17" i="6" s="1"/>
  <c r="I17" i="6" s="1"/>
  <c r="J17" i="6" s="1"/>
  <c r="H20" i="6" a="1"/>
  <c r="H20" i="6" s="1"/>
  <c r="I20" i="6" s="1"/>
  <c r="J20" i="6" s="1"/>
  <c r="N36" i="6"/>
  <c r="L43" i="6"/>
  <c r="L54" i="6"/>
  <c r="G54" i="6"/>
  <c r="M54" i="6" s="1"/>
  <c r="N79" i="6"/>
  <c r="L79" i="6"/>
  <c r="G79" i="6"/>
  <c r="M79" i="6" s="1"/>
  <c r="L107" i="6"/>
  <c r="G107" i="6"/>
  <c r="M107" i="6" s="1"/>
  <c r="N107" i="6"/>
  <c r="N14" i="6"/>
  <c r="L49" i="6"/>
  <c r="P49" i="6" s="1"/>
  <c r="K50" i="6" s="1"/>
  <c r="N49" i="6"/>
  <c r="N90" i="6"/>
  <c r="L90" i="6"/>
  <c r="N13" i="6"/>
  <c r="G16" i="6"/>
  <c r="M16" i="6" s="1"/>
  <c r="N20" i="6"/>
  <c r="H21" i="6" a="1"/>
  <c r="H21" i="6" s="1"/>
  <c r="I21" i="6" s="1"/>
  <c r="J21" i="6" s="1"/>
  <c r="G28" i="6"/>
  <c r="M28" i="6" s="1"/>
  <c r="L30" i="6"/>
  <c r="G39" i="6"/>
  <c r="M39" i="6" s="1"/>
  <c r="G47" i="6"/>
  <c r="M47" i="6" s="1"/>
  <c r="G50" i="6"/>
  <c r="M50" i="6" s="1"/>
  <c r="N54" i="6"/>
  <c r="L55" i="6"/>
  <c r="L57" i="6"/>
  <c r="N57" i="6"/>
  <c r="G57" i="6"/>
  <c r="M57" i="6" s="1"/>
  <c r="N61" i="6"/>
  <c r="L61" i="6"/>
  <c r="H62" i="6" a="1"/>
  <c r="H62" i="6" s="1"/>
  <c r="I62" i="6" s="1"/>
  <c r="L123" i="6"/>
  <c r="N123" i="6"/>
  <c r="L128" i="6"/>
  <c r="P128" i="6" s="1"/>
  <c r="K129" i="6" s="1"/>
  <c r="N128" i="6"/>
  <c r="L99" i="6"/>
  <c r="G99" i="6"/>
  <c r="M99" i="6" s="1"/>
  <c r="N101" i="6"/>
  <c r="L101" i="6"/>
  <c r="N121" i="6"/>
  <c r="L121" i="6"/>
  <c r="L150" i="6"/>
  <c r="N150" i="6"/>
  <c r="G75" i="6"/>
  <c r="M75" i="6" s="1"/>
  <c r="G89" i="6"/>
  <c r="M89" i="6" s="1"/>
  <c r="N99" i="6"/>
  <c r="L117" i="6"/>
  <c r="N117" i="6"/>
  <c r="G117" i="6"/>
  <c r="M117" i="6" s="1"/>
  <c r="G121" i="6"/>
  <c r="M121" i="6" s="1"/>
  <c r="N134" i="6"/>
  <c r="L142" i="6"/>
  <c r="N144" i="6"/>
  <c r="L144" i="6"/>
  <c r="P144" i="6" s="1"/>
  <c r="K145" i="6" s="1"/>
  <c r="N145" i="6"/>
  <c r="L145" i="6"/>
  <c r="G150" i="6"/>
  <c r="M150" i="6" s="1"/>
  <c r="N154" i="6"/>
  <c r="L154" i="6"/>
  <c r="L65" i="6"/>
  <c r="G72" i="6"/>
  <c r="M72" i="6" s="1"/>
  <c r="G74" i="6"/>
  <c r="M74" i="6" s="1"/>
  <c r="L76" i="6"/>
  <c r="G86" i="6"/>
  <c r="M86" i="6" s="1"/>
  <c r="L94" i="6"/>
  <c r="L110" i="6"/>
  <c r="G110" i="6"/>
  <c r="M110" i="6" s="1"/>
  <c r="N136" i="6"/>
  <c r="L136" i="6"/>
  <c r="P136" i="6" s="1"/>
  <c r="K137" i="6" s="1"/>
  <c r="G136" i="6"/>
  <c r="M136" i="6" s="1"/>
  <c r="L139" i="6"/>
  <c r="G139" i="6"/>
  <c r="M139" i="6" s="1"/>
  <c r="G144" i="6"/>
  <c r="M144" i="6" s="1"/>
  <c r="G145" i="6"/>
  <c r="M145" i="6" s="1"/>
  <c r="G154" i="6"/>
  <c r="M154" i="6" s="1"/>
  <c r="N138" i="6"/>
  <c r="L8" i="5"/>
  <c r="P8" i="5" s="1"/>
  <c r="K9" i="5" s="1"/>
  <c r="N24" i="5"/>
  <c r="G28" i="5"/>
  <c r="M28" i="5" s="1"/>
  <c r="N34" i="5"/>
  <c r="L35" i="5"/>
  <c r="L42" i="5"/>
  <c r="G60" i="5"/>
  <c r="M60" i="5" s="1"/>
  <c r="L103" i="5"/>
  <c r="G130" i="5"/>
  <c r="M130" i="5" s="1"/>
  <c r="G137" i="5"/>
  <c r="M137" i="5" s="1"/>
  <c r="L21" i="5"/>
  <c r="N28" i="5"/>
  <c r="N41" i="5"/>
  <c r="L60" i="5"/>
  <c r="L75" i="5"/>
  <c r="G78" i="5"/>
  <c r="M78" i="5" s="1"/>
  <c r="L86" i="5"/>
  <c r="G99" i="5"/>
  <c r="M99" i="5" s="1"/>
  <c r="L100" i="5"/>
  <c r="N103" i="5"/>
  <c r="L111" i="5"/>
  <c r="L121" i="5"/>
  <c r="G127" i="5"/>
  <c r="M127" i="5" s="1"/>
  <c r="L130" i="5"/>
  <c r="G139" i="5"/>
  <c r="M139" i="5" s="1"/>
  <c r="G146" i="5"/>
  <c r="M146" i="5" s="1"/>
  <c r="G157" i="5"/>
  <c r="M157" i="5" s="1"/>
  <c r="G158" i="5"/>
  <c r="M158" i="5" s="1"/>
  <c r="L159" i="5"/>
  <c r="N139" i="5"/>
  <c r="N146" i="5"/>
  <c r="N157" i="5"/>
  <c r="N158" i="5"/>
  <c r="G8" i="5"/>
  <c r="M8" i="5" s="1"/>
  <c r="L9" i="5"/>
  <c r="N14" i="5"/>
  <c r="N17" i="5"/>
  <c r="G21" i="5"/>
  <c r="M21" i="5" s="1"/>
  <c r="N26" i="5"/>
  <c r="N31" i="5"/>
  <c r="L39" i="5"/>
  <c r="G41" i="5"/>
  <c r="M41" i="5" s="1"/>
  <c r="G42" i="5"/>
  <c r="M42" i="5" s="1"/>
  <c r="L105" i="5"/>
  <c r="N105" i="5"/>
  <c r="G105" i="5"/>
  <c r="M105" i="5" s="1"/>
  <c r="N144" i="5"/>
  <c r="L144" i="5"/>
  <c r="P144" i="5" s="1"/>
  <c r="K145" i="5" s="1"/>
  <c r="G144" i="5"/>
  <c r="M144" i="5" s="1"/>
  <c r="L56" i="5"/>
  <c r="P56" i="5" s="1"/>
  <c r="K57" i="5" s="1"/>
  <c r="G56" i="5"/>
  <c r="M56" i="5" s="1"/>
  <c r="L85" i="5"/>
  <c r="G85" i="5"/>
  <c r="M85" i="5" s="1"/>
  <c r="H134" i="5" a="1"/>
  <c r="H134" i="5" s="1"/>
  <c r="I134" i="5" s="1"/>
  <c r="J134" i="5" s="1"/>
  <c r="G13" i="5"/>
  <c r="M13" i="5" s="1"/>
  <c r="G14" i="5"/>
  <c r="M14" i="5" s="1"/>
  <c r="G17" i="5"/>
  <c r="M17" i="5" s="1"/>
  <c r="N46" i="5"/>
  <c r="L49" i="5"/>
  <c r="N57" i="5"/>
  <c r="L57" i="5"/>
  <c r="L71" i="5"/>
  <c r="G71" i="5"/>
  <c r="M71" i="5" s="1"/>
  <c r="N82" i="5"/>
  <c r="L82" i="5"/>
  <c r="N85" i="5"/>
  <c r="L113" i="5"/>
  <c r="G113" i="5"/>
  <c r="M113" i="5" s="1"/>
  <c r="N113" i="5"/>
  <c r="N13" i="5"/>
  <c r="N32" i="5"/>
  <c r="G32" i="5"/>
  <c r="M32" i="5" s="1"/>
  <c r="N49" i="5"/>
  <c r="N53" i="5"/>
  <c r="L53" i="5"/>
  <c r="N61" i="5"/>
  <c r="L61" i="5"/>
  <c r="L74" i="5"/>
  <c r="G74" i="5"/>
  <c r="M74" i="5" s="1"/>
  <c r="N79" i="5"/>
  <c r="L79" i="5"/>
  <c r="N93" i="5"/>
  <c r="L93" i="5"/>
  <c r="N134" i="5"/>
  <c r="L134" i="5"/>
  <c r="G134" i="5"/>
  <c r="M134" i="5" s="1"/>
  <c r="N128" i="5"/>
  <c r="L128" i="5"/>
  <c r="P128" i="5" s="1"/>
  <c r="K129" i="5" s="1"/>
  <c r="P129" i="5" s="1"/>
  <c r="K130" i="5" s="1"/>
  <c r="L141" i="5"/>
  <c r="G141" i="5"/>
  <c r="M141" i="5" s="1"/>
  <c r="L151" i="5"/>
  <c r="N151" i="5"/>
  <c r="G151" i="5"/>
  <c r="M151" i="5" s="1"/>
  <c r="L106" i="5"/>
  <c r="G106" i="5"/>
  <c r="M106" i="5" s="1"/>
  <c r="L110" i="5"/>
  <c r="G110" i="5"/>
  <c r="M110" i="5" s="1"/>
  <c r="L133" i="5"/>
  <c r="N133" i="5"/>
  <c r="G133" i="5"/>
  <c r="M133" i="5" s="1"/>
  <c r="L136" i="5"/>
  <c r="P136" i="5" s="1"/>
  <c r="K137" i="5" s="1"/>
  <c r="G136" i="5"/>
  <c r="M136" i="5" s="1"/>
  <c r="L140" i="5"/>
  <c r="N140" i="5"/>
  <c r="G140" i="5"/>
  <c r="M140" i="5" s="1"/>
  <c r="L148" i="5"/>
  <c r="G148" i="5"/>
  <c r="M148" i="5" s="1"/>
  <c r="P105" i="5"/>
  <c r="K106" i="5" s="1"/>
  <c r="N124" i="5"/>
  <c r="L124" i="5"/>
  <c r="L147" i="5"/>
  <c r="N147" i="5"/>
  <c r="G147" i="5"/>
  <c r="M147" i="5" s="1"/>
  <c r="N152" i="5"/>
  <c r="L152" i="5"/>
  <c r="P152" i="5" s="1"/>
  <c r="K153" i="5" s="1"/>
  <c r="L137" i="5"/>
  <c r="P41" i="5"/>
  <c r="K42" i="5" s="1"/>
  <c r="P17" i="5"/>
  <c r="K18" i="5" s="1"/>
  <c r="N15" i="5"/>
  <c r="G15" i="5"/>
  <c r="M15" i="5" s="1"/>
  <c r="H24" i="5" a="1"/>
  <c r="H24" i="5" s="1"/>
  <c r="I24" i="5" s="1"/>
  <c r="J24" i="5" s="1"/>
  <c r="H28" i="5" a="1"/>
  <c r="H28" i="5" s="1"/>
  <c r="I28" i="5" s="1"/>
  <c r="J28" i="5" s="1"/>
  <c r="N36" i="5"/>
  <c r="G36" i="5"/>
  <c r="M36" i="5" s="1"/>
  <c r="H39" i="5" a="1"/>
  <c r="H39" i="5" s="1"/>
  <c r="I39" i="5" s="1"/>
  <c r="J39" i="5" s="1"/>
  <c r="N43" i="5"/>
  <c r="G43" i="5"/>
  <c r="M43" i="5" s="1"/>
  <c r="H46" i="5" a="1"/>
  <c r="H46" i="5" s="1"/>
  <c r="I46" i="5" s="1"/>
  <c r="J46" i="5" s="1"/>
  <c r="H71" i="5" a="1"/>
  <c r="H71" i="5" s="1"/>
  <c r="I71" i="5" s="1"/>
  <c r="J71" i="5" s="1"/>
  <c r="L95" i="5"/>
  <c r="N95" i="5"/>
  <c r="G95" i="5"/>
  <c r="M95" i="5" s="1"/>
  <c r="H99" i="5" a="1"/>
  <c r="H99" i="5" s="1"/>
  <c r="I99" i="5" s="1"/>
  <c r="J99" i="5" s="1"/>
  <c r="N102" i="5"/>
  <c r="H124" i="5" a="1"/>
  <c r="H124" i="5" s="1"/>
  <c r="I124" i="5" s="1"/>
  <c r="J124" i="5" s="1"/>
  <c r="N31" i="6"/>
  <c r="G31" i="6"/>
  <c r="M31" i="6" s="1"/>
  <c r="L31" i="6"/>
  <c r="L135" i="6"/>
  <c r="G135" i="6"/>
  <c r="M135" i="6" s="1"/>
  <c r="N135" i="6"/>
  <c r="H11" i="5" a="1"/>
  <c r="H11" i="5" s="1"/>
  <c r="I11" i="5" s="1"/>
  <c r="J11" i="5" s="1"/>
  <c r="H17" i="5" a="1"/>
  <c r="H17" i="5" s="1"/>
  <c r="I17" i="5" s="1"/>
  <c r="J17" i="5" s="1"/>
  <c r="N25" i="5"/>
  <c r="G25" i="5"/>
  <c r="M25" i="5" s="1"/>
  <c r="H50" i="5" a="1"/>
  <c r="H50" i="5" s="1"/>
  <c r="I50" i="5" s="1"/>
  <c r="N51" i="5"/>
  <c r="G51" i="5"/>
  <c r="M51" i="5" s="1"/>
  <c r="N58" i="5"/>
  <c r="G58" i="5"/>
  <c r="M58" i="5" s="1"/>
  <c r="L73" i="5"/>
  <c r="P73" i="5" s="1"/>
  <c r="K74" i="5" s="1"/>
  <c r="N73" i="5"/>
  <c r="G73" i="5"/>
  <c r="M73" i="5" s="1"/>
  <c r="H78" i="5" a="1"/>
  <c r="H78" i="5" s="1"/>
  <c r="I78" i="5" s="1"/>
  <c r="J78" i="5" s="1"/>
  <c r="H81" i="5" a="1"/>
  <c r="H81" i="5" s="1"/>
  <c r="I81" i="5" s="1"/>
  <c r="J81" i="5" s="1"/>
  <c r="N84" i="5"/>
  <c r="L88" i="5"/>
  <c r="P88" i="5" s="1"/>
  <c r="K89" i="5" s="1"/>
  <c r="L112" i="5"/>
  <c r="P112" i="5" s="1"/>
  <c r="K113" i="5" s="1"/>
  <c r="G112" i="5"/>
  <c r="M112" i="5" s="1"/>
  <c r="H133" i="5" a="1"/>
  <c r="H133" i="5" s="1"/>
  <c r="I133" i="5" s="1"/>
  <c r="J133" i="5" s="1"/>
  <c r="L153" i="5"/>
  <c r="N153" i="5"/>
  <c r="H8" i="5" a="1"/>
  <c r="H8" i="5" s="1"/>
  <c r="G12" i="5"/>
  <c r="M12" i="5" s="1"/>
  <c r="H15" i="5" a="1"/>
  <c r="H15" i="5" s="1"/>
  <c r="I15" i="5" s="1"/>
  <c r="J15" i="5" s="1"/>
  <c r="L15" i="5"/>
  <c r="H21" i="5" a="1"/>
  <c r="H21" i="5" s="1"/>
  <c r="I21" i="5" s="1"/>
  <c r="J21" i="5" s="1"/>
  <c r="H25" i="5" a="1"/>
  <c r="H25" i="5" s="1"/>
  <c r="I25" i="5" s="1"/>
  <c r="J25" i="5" s="1"/>
  <c r="N29" i="5"/>
  <c r="G29" i="5"/>
  <c r="M29" i="5" s="1"/>
  <c r="H32" i="5" a="1"/>
  <c r="H32" i="5" s="1"/>
  <c r="I32" i="5" s="1"/>
  <c r="J32" i="5" s="1"/>
  <c r="G33" i="5"/>
  <c r="M33" i="5" s="1"/>
  <c r="H34" i="5" a="1"/>
  <c r="H34" i="5" s="1"/>
  <c r="I34" i="5" s="1"/>
  <c r="J34" i="5" s="1"/>
  <c r="L36" i="5"/>
  <c r="G38" i="5"/>
  <c r="M38" i="5" s="1"/>
  <c r="H41" i="5" a="1"/>
  <c r="H41" i="5" s="1"/>
  <c r="I41" i="5" s="1"/>
  <c r="J41" i="5" s="1"/>
  <c r="H43" i="5" a="1"/>
  <c r="H43" i="5" s="1"/>
  <c r="I43" i="5" s="1"/>
  <c r="J43" i="5" s="1"/>
  <c r="L43" i="5"/>
  <c r="G45" i="5"/>
  <c r="M45" i="5" s="1"/>
  <c r="H60" i="5" a="1"/>
  <c r="H60" i="5" s="1"/>
  <c r="I60" i="5" s="1"/>
  <c r="J60" i="5" s="1"/>
  <c r="N63" i="5"/>
  <c r="N66" i="5"/>
  <c r="N83" i="5"/>
  <c r="G83" i="5"/>
  <c r="M83" i="5" s="1"/>
  <c r="L83" i="5"/>
  <c r="G88" i="5"/>
  <c r="M88" i="5" s="1"/>
  <c r="H89" i="5" a="1"/>
  <c r="H89" i="5" s="1"/>
  <c r="I89" i="5" s="1"/>
  <c r="J89" i="5" s="1"/>
  <c r="N94" i="5"/>
  <c r="G94" i="5"/>
  <c r="M94" i="5" s="1"/>
  <c r="N142" i="5"/>
  <c r="G142" i="5"/>
  <c r="M142" i="5" s="1"/>
  <c r="L142" i="5"/>
  <c r="G153" i="5"/>
  <c r="M153" i="5" s="1"/>
  <c r="L64" i="6"/>
  <c r="P64" i="6" s="1"/>
  <c r="K65" i="6" s="1"/>
  <c r="G64" i="6"/>
  <c r="M64" i="6" s="1"/>
  <c r="N64" i="6"/>
  <c r="H156" i="5" a="1"/>
  <c r="H156" i="5" s="1"/>
  <c r="I156" i="5" s="1"/>
  <c r="J156" i="5" s="1"/>
  <c r="H149" i="5" a="1"/>
  <c r="H149" i="5" s="1"/>
  <c r="I149" i="5" s="1"/>
  <c r="J149" i="5" s="1"/>
  <c r="H145" i="5" a="1"/>
  <c r="H145" i="5" s="1"/>
  <c r="I145" i="5" s="1"/>
  <c r="J145" i="5" s="1"/>
  <c r="H142" i="5" a="1"/>
  <c r="H142" i="5" s="1"/>
  <c r="I142" i="5" s="1"/>
  <c r="J142" i="5" s="1"/>
  <c r="H138" i="5" a="1"/>
  <c r="H138" i="5" s="1"/>
  <c r="I138" i="5" s="1"/>
  <c r="J138" i="5" s="1"/>
  <c r="H135" i="5" a="1"/>
  <c r="H135" i="5" s="1"/>
  <c r="I135" i="5" s="1"/>
  <c r="J135" i="5" s="1"/>
  <c r="H131" i="5" a="1"/>
  <c r="H131" i="5" s="1"/>
  <c r="I131" i="5" s="1"/>
  <c r="J131" i="5" s="1"/>
  <c r="H157" i="5" a="1"/>
  <c r="H157" i="5" s="1"/>
  <c r="I157" i="5" s="1"/>
  <c r="J157" i="5" s="1"/>
  <c r="H153" i="5" a="1"/>
  <c r="H153" i="5" s="1"/>
  <c r="I153" i="5" s="1"/>
  <c r="J153" i="5" s="1"/>
  <c r="H150" i="5" a="1"/>
  <c r="H150" i="5" s="1"/>
  <c r="I150" i="5" s="1"/>
  <c r="J150" i="5" s="1"/>
  <c r="H146" i="5" a="1"/>
  <c r="H146" i="5" s="1"/>
  <c r="I146" i="5" s="1"/>
  <c r="J146" i="5" s="1"/>
  <c r="H143" i="5" a="1"/>
  <c r="H143" i="5" s="1"/>
  <c r="I143" i="5" s="1"/>
  <c r="J143" i="5" s="1"/>
  <c r="H139" i="5" a="1"/>
  <c r="H139" i="5" s="1"/>
  <c r="I139" i="5" s="1"/>
  <c r="J139" i="5" s="1"/>
  <c r="H136" i="5" a="1"/>
  <c r="H136" i="5" s="1"/>
  <c r="I136" i="5" s="1"/>
  <c r="J136" i="5" s="1"/>
  <c r="H132" i="5" a="1"/>
  <c r="H132" i="5" s="1"/>
  <c r="I132" i="5" s="1"/>
  <c r="J132" i="5" s="1"/>
  <c r="H158" i="5" a="1"/>
  <c r="H158" i="5" s="1"/>
  <c r="I158" i="5" s="1"/>
  <c r="J158" i="5" s="1"/>
  <c r="H129" i="5" a="1"/>
  <c r="H129" i="5" s="1"/>
  <c r="I129" i="5" s="1"/>
  <c r="H126" i="5" a="1"/>
  <c r="H126" i="5" s="1"/>
  <c r="I126" i="5" s="1"/>
  <c r="J126" i="5" s="1"/>
  <c r="H122" i="5" a="1"/>
  <c r="H122" i="5" s="1"/>
  <c r="I122" i="5" s="1"/>
  <c r="J122" i="5" s="1"/>
  <c r="H119" i="5" a="1"/>
  <c r="H119" i="5" s="1"/>
  <c r="I119" i="5" s="1"/>
  <c r="J119" i="5" s="1"/>
  <c r="H115" i="5" a="1"/>
  <c r="H115" i="5" s="1"/>
  <c r="I115" i="5" s="1"/>
  <c r="J115" i="5" s="1"/>
  <c r="H112" i="5" a="1"/>
  <c r="H112" i="5" s="1"/>
  <c r="I112" i="5" s="1"/>
  <c r="J112" i="5" s="1"/>
  <c r="H108" i="5" a="1"/>
  <c r="H108" i="5" s="1"/>
  <c r="I108" i="5" s="1"/>
  <c r="J108" i="5" s="1"/>
  <c r="H101" i="5" a="1"/>
  <c r="H101" i="5" s="1"/>
  <c r="I101" i="5" s="1"/>
  <c r="J101" i="5" s="1"/>
  <c r="H97" i="5" a="1"/>
  <c r="H97" i="5" s="1"/>
  <c r="I97" i="5" s="1"/>
  <c r="J97" i="5" s="1"/>
  <c r="H94" i="5" a="1"/>
  <c r="H94" i="5" s="1"/>
  <c r="I94" i="5" s="1"/>
  <c r="J94" i="5" s="1"/>
  <c r="H90" i="5" a="1"/>
  <c r="H90" i="5" s="1"/>
  <c r="I90" i="5" s="1"/>
  <c r="J90" i="5" s="1"/>
  <c r="H87" i="5" a="1"/>
  <c r="H87" i="5" s="1"/>
  <c r="I87" i="5" s="1"/>
  <c r="J87" i="5" s="1"/>
  <c r="H83" i="5" a="1"/>
  <c r="H83" i="5" s="1"/>
  <c r="I83" i="5" s="1"/>
  <c r="J83" i="5" s="1"/>
  <c r="H80" i="5" a="1"/>
  <c r="H80" i="5" s="1"/>
  <c r="I80" i="5" s="1"/>
  <c r="J80" i="5" s="1"/>
  <c r="H76" i="5" a="1"/>
  <c r="H76" i="5" s="1"/>
  <c r="I76" i="5" s="1"/>
  <c r="J76" i="5" s="1"/>
  <c r="H69" i="5" a="1"/>
  <c r="H69" i="5" s="1"/>
  <c r="I69" i="5" s="1"/>
  <c r="J69" i="5" s="1"/>
  <c r="H65" i="5" a="1"/>
  <c r="H65" i="5" s="1"/>
  <c r="I65" i="5" s="1"/>
  <c r="J65" i="5" s="1"/>
  <c r="H62" i="5" a="1"/>
  <c r="H62" i="5" s="1"/>
  <c r="I62" i="5" s="1"/>
  <c r="J62" i="5" s="1"/>
  <c r="H58" i="5" a="1"/>
  <c r="H58" i="5" s="1"/>
  <c r="I58" i="5" s="1"/>
  <c r="J58" i="5" s="1"/>
  <c r="H55" i="5" a="1"/>
  <c r="H55" i="5" s="1"/>
  <c r="I55" i="5" s="1"/>
  <c r="H51" i="5" a="1"/>
  <c r="H51" i="5" s="1"/>
  <c r="I51" i="5" s="1"/>
  <c r="J51" i="5" s="1"/>
  <c r="H48" i="5" a="1"/>
  <c r="H48" i="5" s="1"/>
  <c r="I48" i="5" s="1"/>
  <c r="J48" i="5" s="1"/>
  <c r="H44" i="5" a="1"/>
  <c r="H44" i="5" s="1"/>
  <c r="I44" i="5" s="1"/>
  <c r="J44" i="5" s="1"/>
  <c r="H37" i="5" a="1"/>
  <c r="H37" i="5" s="1"/>
  <c r="I37" i="5" s="1"/>
  <c r="J37" i="5" s="1"/>
  <c r="H33" i="5" a="1"/>
  <c r="H33" i="5" s="1"/>
  <c r="I33" i="5" s="1"/>
  <c r="J33" i="5" s="1"/>
  <c r="H30" i="5" a="1"/>
  <c r="H30" i="5" s="1"/>
  <c r="I30" i="5" s="1"/>
  <c r="J30" i="5" s="1"/>
  <c r="H26" i="5" a="1"/>
  <c r="H26" i="5" s="1"/>
  <c r="I26" i="5" s="1"/>
  <c r="J26" i="5" s="1"/>
  <c r="H23" i="5" a="1"/>
  <c r="H23" i="5" s="1"/>
  <c r="I23" i="5" s="1"/>
  <c r="J23" i="5" s="1"/>
  <c r="H19" i="5" a="1"/>
  <c r="H19" i="5" s="1"/>
  <c r="I19" i="5" s="1"/>
  <c r="J19" i="5" s="1"/>
  <c r="H16" i="5" a="1"/>
  <c r="H16" i="5" s="1"/>
  <c r="I16" i="5" s="1"/>
  <c r="J16" i="5" s="1"/>
  <c r="H12" i="5" a="1"/>
  <c r="H12" i="5" s="1"/>
  <c r="I12" i="5" s="1"/>
  <c r="J12" i="5" s="1"/>
  <c r="H155" i="5" a="1"/>
  <c r="H155" i="5" s="1"/>
  <c r="I155" i="5" s="1"/>
  <c r="J155" i="5" s="1"/>
  <c r="H154" i="5" a="1"/>
  <c r="H154" i="5" s="1"/>
  <c r="I154" i="5" s="1"/>
  <c r="J154" i="5" s="1"/>
  <c r="H152" i="5" a="1"/>
  <c r="H152" i="5" s="1"/>
  <c r="I152" i="5" s="1"/>
  <c r="J152" i="5" s="1"/>
  <c r="H151" i="5" a="1"/>
  <c r="H151" i="5" s="1"/>
  <c r="I151" i="5" s="1"/>
  <c r="J151" i="5" s="1"/>
  <c r="H144" i="5" a="1"/>
  <c r="H144" i="5" s="1"/>
  <c r="I144" i="5" s="1"/>
  <c r="J144" i="5" s="1"/>
  <c r="H127" i="5" a="1"/>
  <c r="H127" i="5" s="1"/>
  <c r="I127" i="5" s="1"/>
  <c r="J127" i="5" s="1"/>
  <c r="H123" i="5" a="1"/>
  <c r="H123" i="5" s="1"/>
  <c r="I123" i="5" s="1"/>
  <c r="J123" i="5" s="1"/>
  <c r="H120" i="5" a="1"/>
  <c r="H120" i="5" s="1"/>
  <c r="I120" i="5" s="1"/>
  <c r="J120" i="5" s="1"/>
  <c r="H116" i="5" a="1"/>
  <c r="H116" i="5" s="1"/>
  <c r="I116" i="5" s="1"/>
  <c r="J116" i="5" s="1"/>
  <c r="H109" i="5" a="1"/>
  <c r="H109" i="5" s="1"/>
  <c r="I109" i="5" s="1"/>
  <c r="J109" i="5" s="1"/>
  <c r="H105" i="5" a="1"/>
  <c r="H105" i="5" s="1"/>
  <c r="I105" i="5" s="1"/>
  <c r="J105" i="5" s="1"/>
  <c r="H102" i="5" a="1"/>
  <c r="H102" i="5" s="1"/>
  <c r="I102" i="5" s="1"/>
  <c r="J102" i="5" s="1"/>
  <c r="H98" i="5" a="1"/>
  <c r="H98" i="5" s="1"/>
  <c r="I98" i="5" s="1"/>
  <c r="J98" i="5" s="1"/>
  <c r="H95" i="5" a="1"/>
  <c r="H95" i="5" s="1"/>
  <c r="I95" i="5" s="1"/>
  <c r="J95" i="5" s="1"/>
  <c r="H91" i="5" a="1"/>
  <c r="H91" i="5" s="1"/>
  <c r="I91" i="5" s="1"/>
  <c r="J91" i="5" s="1"/>
  <c r="H88" i="5" a="1"/>
  <c r="H88" i="5" s="1"/>
  <c r="I88" i="5" s="1"/>
  <c r="J88" i="5" s="1"/>
  <c r="H84" i="5" a="1"/>
  <c r="H84" i="5" s="1"/>
  <c r="I84" i="5" s="1"/>
  <c r="J84" i="5" s="1"/>
  <c r="H77" i="5" a="1"/>
  <c r="H77" i="5" s="1"/>
  <c r="I77" i="5" s="1"/>
  <c r="J77" i="5" s="1"/>
  <c r="H73" i="5" a="1"/>
  <c r="H73" i="5" s="1"/>
  <c r="I73" i="5" s="1"/>
  <c r="J73" i="5" s="1"/>
  <c r="H70" i="5" a="1"/>
  <c r="H70" i="5" s="1"/>
  <c r="I70" i="5" s="1"/>
  <c r="J70" i="5" s="1"/>
  <c r="H66" i="5" a="1"/>
  <c r="H66" i="5" s="1"/>
  <c r="I66" i="5" s="1"/>
  <c r="J66" i="5" s="1"/>
  <c r="H63" i="5" a="1"/>
  <c r="H63" i="5" s="1"/>
  <c r="I63" i="5" s="1"/>
  <c r="J63" i="5" s="1"/>
  <c r="H59" i="5" a="1"/>
  <c r="H59" i="5" s="1"/>
  <c r="I59" i="5" s="1"/>
  <c r="J59" i="5" s="1"/>
  <c r="H56" i="5" a="1"/>
  <c r="H56" i="5" s="1"/>
  <c r="I56" i="5" s="1"/>
  <c r="J56" i="5" s="1"/>
  <c r="H52" i="5" a="1"/>
  <c r="H52" i="5" s="1"/>
  <c r="I52" i="5" s="1"/>
  <c r="J52" i="5" s="1"/>
  <c r="H159" i="5" a="1"/>
  <c r="H159" i="5" s="1"/>
  <c r="I159" i="5" s="1"/>
  <c r="J159" i="5" s="1"/>
  <c r="H148" i="5" a="1"/>
  <c r="H148" i="5" s="1"/>
  <c r="I148" i="5" s="1"/>
  <c r="J148" i="5" s="1"/>
  <c r="H128" i="5" a="1"/>
  <c r="H128" i="5" s="1"/>
  <c r="I128" i="5" s="1"/>
  <c r="J128" i="5" s="1"/>
  <c r="H121" i="5" a="1"/>
  <c r="H121" i="5" s="1"/>
  <c r="I121" i="5" s="1"/>
  <c r="J121" i="5" s="1"/>
  <c r="H113" i="5" a="1"/>
  <c r="H113" i="5" s="1"/>
  <c r="I113" i="5" s="1"/>
  <c r="J113" i="5" s="1"/>
  <c r="H106" i="5" a="1"/>
  <c r="H106" i="5" s="1"/>
  <c r="I106" i="5" s="1"/>
  <c r="J106" i="5" s="1"/>
  <c r="H104" i="5" a="1"/>
  <c r="H104" i="5" s="1"/>
  <c r="I104" i="5" s="1"/>
  <c r="H92" i="5" a="1"/>
  <c r="H92" i="5" s="1"/>
  <c r="I92" i="5" s="1"/>
  <c r="J92" i="5" s="1"/>
  <c r="H86" i="5" a="1"/>
  <c r="H86" i="5" s="1"/>
  <c r="I86" i="5" s="1"/>
  <c r="J86" i="5" s="1"/>
  <c r="H79" i="5" a="1"/>
  <c r="H79" i="5" s="1"/>
  <c r="I79" i="5" s="1"/>
  <c r="J79" i="5" s="1"/>
  <c r="H68" i="5" a="1"/>
  <c r="H68" i="5" s="1"/>
  <c r="I68" i="5" s="1"/>
  <c r="J68" i="5" s="1"/>
  <c r="H147" i="5" a="1"/>
  <c r="H147" i="5" s="1"/>
  <c r="I147" i="5" s="1"/>
  <c r="J147" i="5" s="1"/>
  <c r="H141" i="5" a="1"/>
  <c r="H141" i="5" s="1"/>
  <c r="I141" i="5" s="1"/>
  <c r="J141" i="5" s="1"/>
  <c r="H137" i="5" a="1"/>
  <c r="H137" i="5" s="1"/>
  <c r="I137" i="5" s="1"/>
  <c r="J137" i="5" s="1"/>
  <c r="H125" i="5" a="1"/>
  <c r="H125" i="5" s="1"/>
  <c r="I125" i="5" s="1"/>
  <c r="J125" i="5" s="1"/>
  <c r="H117" i="5" a="1"/>
  <c r="H117" i="5" s="1"/>
  <c r="I117" i="5" s="1"/>
  <c r="J117" i="5" s="1"/>
  <c r="H110" i="5" a="1"/>
  <c r="H110" i="5" s="1"/>
  <c r="I110" i="5" s="1"/>
  <c r="J110" i="5" s="1"/>
  <c r="G9" i="5"/>
  <c r="M9" i="5" s="1"/>
  <c r="H10" i="5" a="1"/>
  <c r="H10" i="5" s="1"/>
  <c r="I10" i="5" s="1"/>
  <c r="J10" i="5" s="1"/>
  <c r="G16" i="5"/>
  <c r="M16" i="5" s="1"/>
  <c r="H18" i="5" a="1"/>
  <c r="H18" i="5" s="1"/>
  <c r="I18" i="5" s="1"/>
  <c r="J18" i="5" s="1"/>
  <c r="G20" i="5"/>
  <c r="M20" i="5" s="1"/>
  <c r="N22" i="5"/>
  <c r="G22" i="5"/>
  <c r="M22" i="5" s="1"/>
  <c r="G26" i="5"/>
  <c r="M26" i="5" s="1"/>
  <c r="H27" i="5" a="1"/>
  <c r="H27" i="5" s="1"/>
  <c r="I27" i="5" s="1"/>
  <c r="J27" i="5" s="1"/>
  <c r="H29" i="5" a="1"/>
  <c r="H29" i="5" s="1"/>
  <c r="I29" i="5" s="1"/>
  <c r="J29" i="5" s="1"/>
  <c r="L29" i="5"/>
  <c r="G31" i="5"/>
  <c r="M31" i="5" s="1"/>
  <c r="G37" i="5"/>
  <c r="M37" i="5" s="1"/>
  <c r="L37" i="5"/>
  <c r="H38" i="5" a="1"/>
  <c r="H38" i="5" s="1"/>
  <c r="I38" i="5" s="1"/>
  <c r="J38" i="5" s="1"/>
  <c r="H40" i="5" a="1"/>
  <c r="H40" i="5" s="1"/>
  <c r="I40" i="5" s="1"/>
  <c r="J40" i="5" s="1"/>
  <c r="G44" i="5"/>
  <c r="M44" i="5" s="1"/>
  <c r="L44" i="5"/>
  <c r="H45" i="5" a="1"/>
  <c r="H45" i="5" s="1"/>
  <c r="I45" i="5" s="1"/>
  <c r="J45" i="5" s="1"/>
  <c r="H47" i="5" a="1"/>
  <c r="H47" i="5" s="1"/>
  <c r="I47" i="5" s="1"/>
  <c r="J47" i="5" s="1"/>
  <c r="H49" i="5" a="1"/>
  <c r="H49" i="5" s="1"/>
  <c r="I49" i="5" s="1"/>
  <c r="J49" i="5" s="1"/>
  <c r="G52" i="5"/>
  <c r="M52" i="5" s="1"/>
  <c r="N52" i="5"/>
  <c r="H57" i="5" a="1"/>
  <c r="H57" i="5" s="1"/>
  <c r="I57" i="5" s="1"/>
  <c r="L58" i="5"/>
  <c r="H61" i="5" a="1"/>
  <c r="H61" i="5" s="1"/>
  <c r="I61" i="5" s="1"/>
  <c r="J61" i="5" s="1"/>
  <c r="N62" i="5"/>
  <c r="G62" i="5"/>
  <c r="M62" i="5" s="1"/>
  <c r="L62" i="5"/>
  <c r="G63" i="5"/>
  <c r="M63" i="5" s="1"/>
  <c r="N65" i="5"/>
  <c r="G65" i="5"/>
  <c r="M65" i="5" s="1"/>
  <c r="L65" i="5"/>
  <c r="P65" i="5" s="1"/>
  <c r="K66" i="5" s="1"/>
  <c r="G66" i="5"/>
  <c r="M66" i="5" s="1"/>
  <c r="H72" i="5" a="1"/>
  <c r="H72" i="5" s="1"/>
  <c r="I72" i="5" s="1"/>
  <c r="J72" i="5" s="1"/>
  <c r="H74" i="5" a="1"/>
  <c r="H74" i="5" s="1"/>
  <c r="I74" i="5" s="1"/>
  <c r="J74" i="5" s="1"/>
  <c r="N77" i="5"/>
  <c r="H85" i="5" a="1"/>
  <c r="H85" i="5" s="1"/>
  <c r="I85" i="5" s="1"/>
  <c r="J85" i="5" s="1"/>
  <c r="H96" i="5" a="1"/>
  <c r="H96" i="5" s="1"/>
  <c r="I96" i="5" s="1"/>
  <c r="J96" i="5" s="1"/>
  <c r="L98" i="5"/>
  <c r="N98" i="5"/>
  <c r="G98" i="5"/>
  <c r="M98" i="5" s="1"/>
  <c r="H103" i="5" a="1"/>
  <c r="H103" i="5" s="1"/>
  <c r="I103" i="5" s="1"/>
  <c r="J103" i="5" s="1"/>
  <c r="N108" i="5"/>
  <c r="G108" i="5"/>
  <c r="M108" i="5" s="1"/>
  <c r="H111" i="5" a="1"/>
  <c r="H111" i="5" s="1"/>
  <c r="I111" i="5" s="1"/>
  <c r="J111" i="5" s="1"/>
  <c r="N112" i="5"/>
  <c r="L120" i="5"/>
  <c r="P120" i="5" s="1"/>
  <c r="K121" i="5" s="1"/>
  <c r="G120" i="5"/>
  <c r="M120" i="5" s="1"/>
  <c r="L123" i="5"/>
  <c r="N131" i="5"/>
  <c r="G131" i="5"/>
  <c r="M131" i="5" s="1"/>
  <c r="N138" i="5"/>
  <c r="G138" i="5"/>
  <c r="M138" i="5" s="1"/>
  <c r="L138" i="5"/>
  <c r="H140" i="5" a="1"/>
  <c r="H140" i="5" s="1"/>
  <c r="I140" i="5" s="1"/>
  <c r="J140" i="5" s="1"/>
  <c r="L143" i="5"/>
  <c r="N143" i="5"/>
  <c r="H4" i="5"/>
  <c r="G10" i="5"/>
  <c r="M10" i="5" s="1"/>
  <c r="N10" i="5"/>
  <c r="L12" i="5"/>
  <c r="H13" i="5" a="1"/>
  <c r="H13" i="5" s="1"/>
  <c r="I13" i="5" s="1"/>
  <c r="J13" i="5" s="1"/>
  <c r="N18" i="5"/>
  <c r="G18" i="5"/>
  <c r="M18" i="5" s="1"/>
  <c r="L25" i="5"/>
  <c r="P25" i="5" s="1"/>
  <c r="K26" i="5" s="1"/>
  <c r="G27" i="5"/>
  <c r="M27" i="5" s="1"/>
  <c r="L33" i="5"/>
  <c r="P33" i="5" s="1"/>
  <c r="K34" i="5" s="1"/>
  <c r="H36" i="5" a="1"/>
  <c r="H36" i="5" s="1"/>
  <c r="I36" i="5" s="1"/>
  <c r="J36" i="5" s="1"/>
  <c r="G40" i="5"/>
  <c r="M40" i="5" s="1"/>
  <c r="N47" i="5"/>
  <c r="G47" i="5"/>
  <c r="M47" i="5" s="1"/>
  <c r="H53" i="5" a="1"/>
  <c r="H53" i="5" s="1"/>
  <c r="I53" i="5" s="1"/>
  <c r="J53" i="5" s="1"/>
  <c r="L70" i="5"/>
  <c r="N70" i="5"/>
  <c r="H82" i="5" a="1"/>
  <c r="H82" i="5" s="1"/>
  <c r="I82" i="5" s="1"/>
  <c r="J82" i="5" s="1"/>
  <c r="G84" i="5"/>
  <c r="M84" i="5" s="1"/>
  <c r="P97" i="5"/>
  <c r="K98" i="5" s="1"/>
  <c r="H100" i="5" a="1"/>
  <c r="H100" i="5" s="1"/>
  <c r="I100" i="5" s="1"/>
  <c r="J100" i="5" s="1"/>
  <c r="N101" i="5"/>
  <c r="G101" i="5"/>
  <c r="M101" i="5" s="1"/>
  <c r="L101" i="5"/>
  <c r="G102" i="5"/>
  <c r="M102" i="5" s="1"/>
  <c r="J104" i="5"/>
  <c r="H107" i="5" a="1"/>
  <c r="H107" i="5" s="1"/>
  <c r="I107" i="5" s="1"/>
  <c r="J107" i="5" s="1"/>
  <c r="N119" i="5"/>
  <c r="G119" i="5"/>
  <c r="M119" i="5" s="1"/>
  <c r="L119" i="5"/>
  <c r="N145" i="5"/>
  <c r="G145" i="5"/>
  <c r="M145" i="5" s="1"/>
  <c r="L145" i="5"/>
  <c r="L46" i="6"/>
  <c r="N46" i="6"/>
  <c r="G46" i="6"/>
  <c r="M46" i="6" s="1"/>
  <c r="H9" i="5" a="1"/>
  <c r="H9" i="5" s="1"/>
  <c r="I9" i="5" s="1"/>
  <c r="J9" i="5" s="1"/>
  <c r="N11" i="5"/>
  <c r="G11" i="5"/>
  <c r="M11" i="5" s="1"/>
  <c r="H14" i="5" a="1"/>
  <c r="H14" i="5" s="1"/>
  <c r="I14" i="5" s="1"/>
  <c r="J14" i="5" s="1"/>
  <c r="N16" i="5"/>
  <c r="G19" i="5"/>
  <c r="M19" i="5" s="1"/>
  <c r="H20" i="5" a="1"/>
  <c r="H20" i="5" s="1"/>
  <c r="I20" i="5" s="1"/>
  <c r="J20" i="5" s="1"/>
  <c r="H22" i="5" a="1"/>
  <c r="H22" i="5" s="1"/>
  <c r="I22" i="5" s="1"/>
  <c r="J22" i="5" s="1"/>
  <c r="L22" i="5"/>
  <c r="G24" i="5"/>
  <c r="M24" i="5" s="1"/>
  <c r="N27" i="5"/>
  <c r="G30" i="5"/>
  <c r="M30" i="5" s="1"/>
  <c r="H31" i="5" a="1"/>
  <c r="H31" i="5" s="1"/>
  <c r="I31" i="5" s="1"/>
  <c r="J31" i="5" s="1"/>
  <c r="H35" i="5" a="1"/>
  <c r="H35" i="5" s="1"/>
  <c r="I35" i="5" s="1"/>
  <c r="J35" i="5" s="1"/>
  <c r="N38" i="5"/>
  <c r="N40" i="5"/>
  <c r="H42" i="5" a="1"/>
  <c r="H42" i="5" s="1"/>
  <c r="I42" i="5" s="1"/>
  <c r="J42" i="5" s="1"/>
  <c r="N45" i="5"/>
  <c r="L48" i="5"/>
  <c r="P48" i="5" s="1"/>
  <c r="K49" i="5" s="1"/>
  <c r="G48" i="5"/>
  <c r="M48" i="5" s="1"/>
  <c r="N48" i="5"/>
  <c r="L51" i="5"/>
  <c r="H54" i="5" a="1"/>
  <c r="H54" i="5" s="1"/>
  <c r="I54" i="5" s="1"/>
  <c r="J54" i="5" s="1"/>
  <c r="N55" i="5"/>
  <c r="J55" i="5"/>
  <c r="G55" i="5"/>
  <c r="M55" i="5" s="1"/>
  <c r="L59" i="5"/>
  <c r="N59" i="5"/>
  <c r="G59" i="5"/>
  <c r="M59" i="5" s="1"/>
  <c r="H64" i="5" a="1"/>
  <c r="H64" i="5" s="1"/>
  <c r="I64" i="5" s="1"/>
  <c r="J64" i="5" s="1"/>
  <c r="H67" i="5" a="1"/>
  <c r="H67" i="5" s="1"/>
  <c r="I67" i="5" s="1"/>
  <c r="J67" i="5" s="1"/>
  <c r="H75" i="5" a="1"/>
  <c r="H75" i="5" s="1"/>
  <c r="I75" i="5" s="1"/>
  <c r="J75" i="5" s="1"/>
  <c r="N76" i="5"/>
  <c r="G76" i="5"/>
  <c r="M76" i="5" s="1"/>
  <c r="L76" i="5"/>
  <c r="G77" i="5"/>
  <c r="M77" i="5" s="1"/>
  <c r="N88" i="5"/>
  <c r="N90" i="5"/>
  <c r="G90" i="5"/>
  <c r="M90" i="5" s="1"/>
  <c r="H93" i="5" a="1"/>
  <c r="H93" i="5" s="1"/>
  <c r="I93" i="5" s="1"/>
  <c r="J93" i="5" s="1"/>
  <c r="L94" i="5"/>
  <c r="N97" i="5"/>
  <c r="G97" i="5"/>
  <c r="M97" i="5" s="1"/>
  <c r="L108" i="5"/>
  <c r="H114" i="5" a="1"/>
  <c r="H114" i="5" s="1"/>
  <c r="I114" i="5" s="1"/>
  <c r="J114" i="5" s="1"/>
  <c r="N115" i="5"/>
  <c r="G115" i="5"/>
  <c r="M115" i="5" s="1"/>
  <c r="H118" i="5" a="1"/>
  <c r="H118" i="5" s="1"/>
  <c r="I118" i="5" s="1"/>
  <c r="J118" i="5" s="1"/>
  <c r="G123" i="5"/>
  <c r="M123" i="5" s="1"/>
  <c r="H130" i="5" a="1"/>
  <c r="H130" i="5" s="1"/>
  <c r="I130" i="5" s="1"/>
  <c r="J130" i="5" s="1"/>
  <c r="L131" i="5"/>
  <c r="L150" i="5"/>
  <c r="G150" i="5"/>
  <c r="M150" i="5" s="1"/>
  <c r="N18" i="6"/>
  <c r="G18" i="6"/>
  <c r="M18" i="6" s="1"/>
  <c r="L18" i="6"/>
  <c r="N23" i="6"/>
  <c r="J23" i="6"/>
  <c r="G23" i="6"/>
  <c r="M23" i="6" s="1"/>
  <c r="L23" i="6"/>
  <c r="L130" i="6"/>
  <c r="G130" i="6"/>
  <c r="M130" i="6" s="1"/>
  <c r="N130" i="6"/>
  <c r="N126" i="5"/>
  <c r="G126" i="5"/>
  <c r="M126" i="5" s="1"/>
  <c r="N129" i="5"/>
  <c r="J129" i="5"/>
  <c r="G129" i="5"/>
  <c r="M129" i="5" s="1"/>
  <c r="N135" i="5"/>
  <c r="G135" i="5"/>
  <c r="M135" i="5" s="1"/>
  <c r="L135" i="5"/>
  <c r="N149" i="5"/>
  <c r="G149" i="5"/>
  <c r="M149" i="5" s="1"/>
  <c r="N22" i="6"/>
  <c r="G22" i="6"/>
  <c r="M22" i="6" s="1"/>
  <c r="N77" i="6"/>
  <c r="G77" i="6"/>
  <c r="M77" i="6" s="1"/>
  <c r="L77" i="6"/>
  <c r="L81" i="6"/>
  <c r="N81" i="6"/>
  <c r="L153" i="6"/>
  <c r="P153" i="6" s="1"/>
  <c r="K154" i="6" s="1"/>
  <c r="N153" i="6"/>
  <c r="G153" i="6"/>
  <c r="M153" i="6" s="1"/>
  <c r="N56" i="5"/>
  <c r="N69" i="5"/>
  <c r="G69" i="5"/>
  <c r="M69" i="5" s="1"/>
  <c r="L80" i="5"/>
  <c r="P80" i="5" s="1"/>
  <c r="K81" i="5" s="1"/>
  <c r="G80" i="5"/>
  <c r="M80" i="5" s="1"/>
  <c r="N80" i="5"/>
  <c r="N87" i="5"/>
  <c r="G87" i="5"/>
  <c r="M87" i="5" s="1"/>
  <c r="G109" i="5"/>
  <c r="M109" i="5" s="1"/>
  <c r="N109" i="5"/>
  <c r="G116" i="5"/>
  <c r="M116" i="5" s="1"/>
  <c r="N116" i="5"/>
  <c r="N122" i="5"/>
  <c r="G122" i="5"/>
  <c r="M122" i="5" s="1"/>
  <c r="L149" i="5"/>
  <c r="N15" i="6"/>
  <c r="G15" i="6"/>
  <c r="M15" i="6" s="1"/>
  <c r="L15" i="6"/>
  <c r="L22" i="6"/>
  <c r="N41" i="6"/>
  <c r="G41" i="6"/>
  <c r="M41" i="6" s="1"/>
  <c r="G81" i="6"/>
  <c r="M81" i="6" s="1"/>
  <c r="N105" i="6"/>
  <c r="G105" i="6"/>
  <c r="M105" i="6" s="1"/>
  <c r="L105" i="6"/>
  <c r="L106" i="6"/>
  <c r="N106" i="6"/>
  <c r="G106" i="6"/>
  <c r="M106" i="6" s="1"/>
  <c r="N72" i="5"/>
  <c r="N104" i="5"/>
  <c r="N156" i="5"/>
  <c r="G156" i="5"/>
  <c r="M156" i="5" s="1"/>
  <c r="H156" i="6" a="1"/>
  <c r="H156" i="6" s="1"/>
  <c r="I156" i="6" s="1"/>
  <c r="J156" i="6" s="1"/>
  <c r="H149" i="6" a="1"/>
  <c r="H149" i="6" s="1"/>
  <c r="I149" i="6" s="1"/>
  <c r="J149" i="6" s="1"/>
  <c r="H145" i="6" a="1"/>
  <c r="H145" i="6" s="1"/>
  <c r="I145" i="6" s="1"/>
  <c r="J145" i="6" s="1"/>
  <c r="H157" i="6" a="1"/>
  <c r="H157" i="6" s="1"/>
  <c r="I157" i="6" s="1"/>
  <c r="J157" i="6" s="1"/>
  <c r="H153" i="6" a="1"/>
  <c r="H153" i="6" s="1"/>
  <c r="I153" i="6" s="1"/>
  <c r="J153" i="6" s="1"/>
  <c r="H155" i="6" a="1"/>
  <c r="H155" i="6" s="1"/>
  <c r="I155" i="6" s="1"/>
  <c r="J155" i="6" s="1"/>
  <c r="H151" i="6" a="1"/>
  <c r="H151" i="6" s="1"/>
  <c r="I151" i="6" s="1"/>
  <c r="J151" i="6" s="1"/>
  <c r="H141" i="6" a="1"/>
  <c r="H141" i="6" s="1"/>
  <c r="I141" i="6" s="1"/>
  <c r="J141" i="6" s="1"/>
  <c r="H137" i="6" a="1"/>
  <c r="H137" i="6" s="1"/>
  <c r="I137" i="6" s="1"/>
  <c r="H134" i="6" a="1"/>
  <c r="H134" i="6" s="1"/>
  <c r="I134" i="6" s="1"/>
  <c r="J134" i="6" s="1"/>
  <c r="H130" i="6" a="1"/>
  <c r="H130" i="6" s="1"/>
  <c r="I130" i="6" s="1"/>
  <c r="J130" i="6" s="1"/>
  <c r="H127" i="6" a="1"/>
  <c r="H127" i="6" s="1"/>
  <c r="I127" i="6" s="1"/>
  <c r="J127" i="6" s="1"/>
  <c r="H123" i="6" a="1"/>
  <c r="H123" i="6" s="1"/>
  <c r="I123" i="6" s="1"/>
  <c r="J123" i="6" s="1"/>
  <c r="H120" i="6" a="1"/>
  <c r="H120" i="6" s="1"/>
  <c r="I120" i="6" s="1"/>
  <c r="J120" i="6" s="1"/>
  <c r="H116" i="6" a="1"/>
  <c r="H116" i="6" s="1"/>
  <c r="I116" i="6" s="1"/>
  <c r="J116" i="6" s="1"/>
  <c r="H159" i="6" a="1"/>
  <c r="H159" i="6" s="1"/>
  <c r="I159" i="6" s="1"/>
  <c r="J159" i="6" s="1"/>
  <c r="H148" i="6" a="1"/>
  <c r="H148" i="6" s="1"/>
  <c r="I148" i="6" s="1"/>
  <c r="J148" i="6" s="1"/>
  <c r="H147" i="6" a="1"/>
  <c r="H147" i="6" s="1"/>
  <c r="I147" i="6" s="1"/>
  <c r="J147" i="6" s="1"/>
  <c r="H146" i="6" a="1"/>
  <c r="H146" i="6" s="1"/>
  <c r="I146" i="6" s="1"/>
  <c r="J146" i="6" s="1"/>
  <c r="H143" i="6" a="1"/>
  <c r="H143" i="6" s="1"/>
  <c r="I143" i="6" s="1"/>
  <c r="J143" i="6" s="1"/>
  <c r="H139" i="6" a="1"/>
  <c r="H139" i="6" s="1"/>
  <c r="I139" i="6" s="1"/>
  <c r="J139" i="6" s="1"/>
  <c r="H135" i="6" a="1"/>
  <c r="H135" i="6" s="1"/>
  <c r="I135" i="6" s="1"/>
  <c r="J135" i="6" s="1"/>
  <c r="H126" i="6" a="1"/>
  <c r="H126" i="6" s="1"/>
  <c r="I126" i="6" s="1"/>
  <c r="J126" i="6" s="1"/>
  <c r="H124" i="6" a="1"/>
  <c r="H124" i="6" s="1"/>
  <c r="I124" i="6" s="1"/>
  <c r="J124" i="6" s="1"/>
  <c r="H118" i="6" a="1"/>
  <c r="H118" i="6" s="1"/>
  <c r="I118" i="6" s="1"/>
  <c r="J118" i="6" s="1"/>
  <c r="H109" i="6" a="1"/>
  <c r="H109" i="6" s="1"/>
  <c r="I109" i="6" s="1"/>
  <c r="J109" i="6" s="1"/>
  <c r="H158" i="6" a="1"/>
  <c r="H158" i="6" s="1"/>
  <c r="I158" i="6" s="1"/>
  <c r="J158" i="6" s="1"/>
  <c r="H152" i="6" a="1"/>
  <c r="H152" i="6" s="1"/>
  <c r="I152" i="6" s="1"/>
  <c r="H150" i="6" a="1"/>
  <c r="H150" i="6" s="1"/>
  <c r="I150" i="6" s="1"/>
  <c r="J150" i="6" s="1"/>
  <c r="H144" i="6" a="1"/>
  <c r="H144" i="6" s="1"/>
  <c r="I144" i="6" s="1"/>
  <c r="J144" i="6" s="1"/>
  <c r="H142" i="6" a="1"/>
  <c r="H142" i="6" s="1"/>
  <c r="I142" i="6" s="1"/>
  <c r="J142" i="6" s="1"/>
  <c r="H133" i="6" a="1"/>
  <c r="H133" i="6" s="1"/>
  <c r="I133" i="6" s="1"/>
  <c r="H131" i="6" a="1"/>
  <c r="H131" i="6" s="1"/>
  <c r="I131" i="6" s="1"/>
  <c r="H122" i="6" a="1"/>
  <c r="H122" i="6" s="1"/>
  <c r="I122" i="6" s="1"/>
  <c r="J122" i="6" s="1"/>
  <c r="H154" i="6" a="1"/>
  <c r="H154" i="6" s="1"/>
  <c r="I154" i="6" s="1"/>
  <c r="J154" i="6" s="1"/>
  <c r="H140" i="6" a="1"/>
  <c r="H140" i="6" s="1"/>
  <c r="I140" i="6" s="1"/>
  <c r="H138" i="6" a="1"/>
  <c r="H138" i="6" s="1"/>
  <c r="I138" i="6" s="1"/>
  <c r="H121" i="6" a="1"/>
  <c r="H121" i="6" s="1"/>
  <c r="I121" i="6" s="1"/>
  <c r="J121" i="6" s="1"/>
  <c r="H111" i="6" a="1"/>
  <c r="H111" i="6" s="1"/>
  <c r="I111" i="6" s="1"/>
  <c r="J111" i="6" s="1"/>
  <c r="H105" i="6" a="1"/>
  <c r="H105" i="6" s="1"/>
  <c r="I105" i="6" s="1"/>
  <c r="J105" i="6" s="1"/>
  <c r="H102" i="6" a="1"/>
  <c r="H102" i="6" s="1"/>
  <c r="I102" i="6" s="1"/>
  <c r="J102" i="6" s="1"/>
  <c r="H98" i="6" a="1"/>
  <c r="H98" i="6" s="1"/>
  <c r="I98" i="6" s="1"/>
  <c r="J98" i="6" s="1"/>
  <c r="H95" i="6" a="1"/>
  <c r="H95" i="6" s="1"/>
  <c r="I95" i="6" s="1"/>
  <c r="J95" i="6" s="1"/>
  <c r="H91" i="6" a="1"/>
  <c r="H91" i="6" s="1"/>
  <c r="I91" i="6" s="1"/>
  <c r="H88" i="6" a="1"/>
  <c r="H88" i="6" s="1"/>
  <c r="I88" i="6" s="1"/>
  <c r="J88" i="6" s="1"/>
  <c r="H84" i="6" a="1"/>
  <c r="H84" i="6" s="1"/>
  <c r="I84" i="6" s="1"/>
  <c r="H136" i="6" a="1"/>
  <c r="H136" i="6" s="1"/>
  <c r="I136" i="6" s="1"/>
  <c r="J136" i="6" s="1"/>
  <c r="H106" i="6" a="1"/>
  <c r="H106" i="6" s="1"/>
  <c r="I106" i="6" s="1"/>
  <c r="J106" i="6" s="1"/>
  <c r="H103" i="6" a="1"/>
  <c r="H103" i="6" s="1"/>
  <c r="I103" i="6" s="1"/>
  <c r="J103" i="6" s="1"/>
  <c r="H99" i="6" a="1"/>
  <c r="H99" i="6" s="1"/>
  <c r="I99" i="6" s="1"/>
  <c r="J99" i="6" s="1"/>
  <c r="H96" i="6" a="1"/>
  <c r="H96" i="6" s="1"/>
  <c r="I96" i="6" s="1"/>
  <c r="J96" i="6" s="1"/>
  <c r="H92" i="6" a="1"/>
  <c r="H92" i="6" s="1"/>
  <c r="I92" i="6" s="1"/>
  <c r="J92" i="6" s="1"/>
  <c r="H85" i="6" a="1"/>
  <c r="H85" i="6" s="1"/>
  <c r="I85" i="6" s="1"/>
  <c r="J85" i="6" s="1"/>
  <c r="H114" i="6" a="1"/>
  <c r="H114" i="6" s="1"/>
  <c r="I114" i="6" s="1"/>
  <c r="J114" i="6" s="1"/>
  <c r="H112" i="6" a="1"/>
  <c r="H112" i="6" s="1"/>
  <c r="I112" i="6" s="1"/>
  <c r="J112" i="6" s="1"/>
  <c r="H110" i="6" a="1"/>
  <c r="H110" i="6" s="1"/>
  <c r="I110" i="6" s="1"/>
  <c r="J110" i="6" s="1"/>
  <c r="H100" i="6" a="1"/>
  <c r="H100" i="6" s="1"/>
  <c r="I100" i="6" s="1"/>
  <c r="J100" i="6" s="1"/>
  <c r="H94" i="6" a="1"/>
  <c r="H94" i="6" s="1"/>
  <c r="I94" i="6" s="1"/>
  <c r="J94" i="6" s="1"/>
  <c r="H83" i="6" a="1"/>
  <c r="H83" i="6" s="1"/>
  <c r="I83" i="6" s="1"/>
  <c r="J83" i="6" s="1"/>
  <c r="H77" i="6" a="1"/>
  <c r="H77" i="6" s="1"/>
  <c r="I77" i="6" s="1"/>
  <c r="J77" i="6" s="1"/>
  <c r="H73" i="6" a="1"/>
  <c r="H73" i="6" s="1"/>
  <c r="I73" i="6" s="1"/>
  <c r="H70" i="6" a="1"/>
  <c r="H70" i="6" s="1"/>
  <c r="I70" i="6" s="1"/>
  <c r="J70" i="6" s="1"/>
  <c r="H66" i="6" a="1"/>
  <c r="H66" i="6" s="1"/>
  <c r="I66" i="6" s="1"/>
  <c r="J66" i="6" s="1"/>
  <c r="H63" i="6" a="1"/>
  <c r="H63" i="6" s="1"/>
  <c r="I63" i="6" s="1"/>
  <c r="J63" i="6" s="1"/>
  <c r="H59" i="6" a="1"/>
  <c r="H59" i="6" s="1"/>
  <c r="I59" i="6" s="1"/>
  <c r="J59" i="6" s="1"/>
  <c r="H56" i="6" a="1"/>
  <c r="H56" i="6" s="1"/>
  <c r="I56" i="6" s="1"/>
  <c r="J56" i="6" s="1"/>
  <c r="H52" i="6" a="1"/>
  <c r="H52" i="6" s="1"/>
  <c r="I52" i="6" s="1"/>
  <c r="J52" i="6" s="1"/>
  <c r="H45" i="6" a="1"/>
  <c r="H45" i="6" s="1"/>
  <c r="I45" i="6" s="1"/>
  <c r="J45" i="6" s="1"/>
  <c r="H41" i="6" a="1"/>
  <c r="H41" i="6" s="1"/>
  <c r="I41" i="6" s="1"/>
  <c r="J41" i="6" s="1"/>
  <c r="H38" i="6" a="1"/>
  <c r="H38" i="6" s="1"/>
  <c r="I38" i="6" s="1"/>
  <c r="J38" i="6" s="1"/>
  <c r="H34" i="6" a="1"/>
  <c r="H34" i="6" s="1"/>
  <c r="I34" i="6" s="1"/>
  <c r="J34" i="6" s="1"/>
  <c r="H31" i="6" a="1"/>
  <c r="H31" i="6" s="1"/>
  <c r="I31" i="6" s="1"/>
  <c r="J31" i="6" s="1"/>
  <c r="H27" i="6" a="1"/>
  <c r="H27" i="6" s="1"/>
  <c r="I27" i="6" s="1"/>
  <c r="J27" i="6" s="1"/>
  <c r="H24" i="6" a="1"/>
  <c r="H24" i="6" s="1"/>
  <c r="I24" i="6" s="1"/>
  <c r="J24" i="6" s="1"/>
  <c r="H129" i="6" a="1"/>
  <c r="H129" i="6" s="1"/>
  <c r="I129" i="6" s="1"/>
  <c r="J129" i="6" s="1"/>
  <c r="H128" i="6" a="1"/>
  <c r="H128" i="6" s="1"/>
  <c r="I128" i="6" s="1"/>
  <c r="J128" i="6" s="1"/>
  <c r="H119" i="6" a="1"/>
  <c r="H119" i="6" s="1"/>
  <c r="I119" i="6" s="1"/>
  <c r="H97" i="6" a="1"/>
  <c r="H97" i="6" s="1"/>
  <c r="I97" i="6" s="1"/>
  <c r="J97" i="6" s="1"/>
  <c r="H93" i="6" a="1"/>
  <c r="H93" i="6" s="1"/>
  <c r="I93" i="6" s="1"/>
  <c r="J93" i="6" s="1"/>
  <c r="H81" i="6" a="1"/>
  <c r="H81" i="6" s="1"/>
  <c r="I81" i="6" s="1"/>
  <c r="J81" i="6" s="1"/>
  <c r="H78" i="6" a="1"/>
  <c r="H78" i="6" s="1"/>
  <c r="I78" i="6" s="1"/>
  <c r="J78" i="6" s="1"/>
  <c r="H74" i="6" a="1"/>
  <c r="H74" i="6" s="1"/>
  <c r="I74" i="6" s="1"/>
  <c r="J74" i="6" s="1"/>
  <c r="H71" i="6" a="1"/>
  <c r="H71" i="6" s="1"/>
  <c r="I71" i="6" s="1"/>
  <c r="J71" i="6" s="1"/>
  <c r="H67" i="6" a="1"/>
  <c r="H67" i="6" s="1"/>
  <c r="I67" i="6" s="1"/>
  <c r="J67" i="6" s="1"/>
  <c r="H64" i="6" a="1"/>
  <c r="H64" i="6" s="1"/>
  <c r="I64" i="6" s="1"/>
  <c r="J64" i="6" s="1"/>
  <c r="H60" i="6" a="1"/>
  <c r="H60" i="6" s="1"/>
  <c r="I60" i="6" s="1"/>
  <c r="J60" i="6" s="1"/>
  <c r="H53" i="6" a="1"/>
  <c r="H53" i="6" s="1"/>
  <c r="I53" i="6" s="1"/>
  <c r="J53" i="6" s="1"/>
  <c r="H49" i="6" a="1"/>
  <c r="H49" i="6" s="1"/>
  <c r="I49" i="6" s="1"/>
  <c r="J49" i="6" s="1"/>
  <c r="H46" i="6" a="1"/>
  <c r="H46" i="6" s="1"/>
  <c r="I46" i="6" s="1"/>
  <c r="J46" i="6" s="1"/>
  <c r="H42" i="6" a="1"/>
  <c r="H42" i="6" s="1"/>
  <c r="I42" i="6" s="1"/>
  <c r="J42" i="6" s="1"/>
  <c r="H39" i="6" a="1"/>
  <c r="H39" i="6" s="1"/>
  <c r="I39" i="6" s="1"/>
  <c r="J39" i="6" s="1"/>
  <c r="H35" i="6" a="1"/>
  <c r="H35" i="6" s="1"/>
  <c r="I35" i="6" s="1"/>
  <c r="J35" i="6" s="1"/>
  <c r="H32" i="6" a="1"/>
  <c r="H32" i="6" s="1"/>
  <c r="I32" i="6" s="1"/>
  <c r="J32" i="6" s="1"/>
  <c r="H28" i="6" a="1"/>
  <c r="H28" i="6" s="1"/>
  <c r="I28" i="6" s="1"/>
  <c r="J28" i="6" s="1"/>
  <c r="H113" i="6" a="1"/>
  <c r="H113" i="6" s="1"/>
  <c r="I113" i="6" s="1"/>
  <c r="J113" i="6" s="1"/>
  <c r="H104" i="6" a="1"/>
  <c r="H104" i="6" s="1"/>
  <c r="I104" i="6" s="1"/>
  <c r="J104" i="6" s="1"/>
  <c r="H90" i="6" a="1"/>
  <c r="H90" i="6" s="1"/>
  <c r="I90" i="6" s="1"/>
  <c r="H87" i="6" a="1"/>
  <c r="H87" i="6" s="1"/>
  <c r="I87" i="6" s="1"/>
  <c r="J87" i="6" s="1"/>
  <c r="H75" i="6" a="1"/>
  <c r="H75" i="6" s="1"/>
  <c r="I75" i="6" s="1"/>
  <c r="J75" i="6" s="1"/>
  <c r="H72" i="6" a="1"/>
  <c r="H72" i="6" s="1"/>
  <c r="I72" i="6" s="1"/>
  <c r="J72" i="6" s="1"/>
  <c r="H65" i="6" a="1"/>
  <c r="H65" i="6" s="1"/>
  <c r="I65" i="6" s="1"/>
  <c r="J65" i="6" s="1"/>
  <c r="H51" i="6" a="1"/>
  <c r="H51" i="6" s="1"/>
  <c r="I51" i="6" s="1"/>
  <c r="J51" i="6" s="1"/>
  <c r="H33" i="6" a="1"/>
  <c r="H33" i="6" s="1"/>
  <c r="I33" i="6" s="1"/>
  <c r="J33" i="6" s="1"/>
  <c r="H29" i="6" a="1"/>
  <c r="H29" i="6" s="1"/>
  <c r="I29" i="6" s="1"/>
  <c r="J29" i="6" s="1"/>
  <c r="H22" i="6" a="1"/>
  <c r="H22" i="6" s="1"/>
  <c r="I22" i="6" s="1"/>
  <c r="J22" i="6" s="1"/>
  <c r="H18" i="6" a="1"/>
  <c r="H18" i="6" s="1"/>
  <c r="I18" i="6" s="1"/>
  <c r="J18" i="6" s="1"/>
  <c r="H15" i="6" a="1"/>
  <c r="H15" i="6" s="1"/>
  <c r="I15" i="6" s="1"/>
  <c r="J15" i="6" s="1"/>
  <c r="H11" i="6" a="1"/>
  <c r="H11" i="6" s="1"/>
  <c r="I11" i="6" s="1"/>
  <c r="J11" i="6" s="1"/>
  <c r="H8" i="6" a="1"/>
  <c r="H8" i="6" s="1"/>
  <c r="H4" i="6"/>
  <c r="H117" i="6" a="1"/>
  <c r="H117" i="6" s="1"/>
  <c r="I117" i="6" s="1"/>
  <c r="J117" i="6" s="1"/>
  <c r="H108" i="6" a="1"/>
  <c r="H108" i="6" s="1"/>
  <c r="I108" i="6" s="1"/>
  <c r="J108" i="6" s="1"/>
  <c r="H79" i="6" a="1"/>
  <c r="H79" i="6" s="1"/>
  <c r="I79" i="6" s="1"/>
  <c r="J79" i="6" s="1"/>
  <c r="H69" i="6" a="1"/>
  <c r="H69" i="6" s="1"/>
  <c r="I69" i="6" s="1"/>
  <c r="J69" i="6" s="1"/>
  <c r="H61" i="6" a="1"/>
  <c r="H61" i="6" s="1"/>
  <c r="I61" i="6" s="1"/>
  <c r="J61" i="6" s="1"/>
  <c r="H50" i="6" a="1"/>
  <c r="H50" i="6" s="1"/>
  <c r="I50" i="6" s="1"/>
  <c r="J50" i="6" s="1"/>
  <c r="H48" i="6" a="1"/>
  <c r="H48" i="6" s="1"/>
  <c r="I48" i="6" s="1"/>
  <c r="J48" i="6" s="1"/>
  <c r="H43" i="6" a="1"/>
  <c r="H43" i="6" s="1"/>
  <c r="I43" i="6" s="1"/>
  <c r="J43" i="6" s="1"/>
  <c r="H40" i="6" a="1"/>
  <c r="H40" i="6" s="1"/>
  <c r="I40" i="6" s="1"/>
  <c r="J40" i="6" s="1"/>
  <c r="H26" i="6" a="1"/>
  <c r="H26" i="6" s="1"/>
  <c r="I26" i="6" s="1"/>
  <c r="J26" i="6" s="1"/>
  <c r="H19" i="6" a="1"/>
  <c r="H19" i="6" s="1"/>
  <c r="I19" i="6" s="1"/>
  <c r="J19" i="6" s="1"/>
  <c r="H16" i="6" a="1"/>
  <c r="H16" i="6" s="1"/>
  <c r="I16" i="6" s="1"/>
  <c r="J16" i="6" s="1"/>
  <c r="H12" i="6" a="1"/>
  <c r="H12" i="6" s="1"/>
  <c r="I12" i="6" s="1"/>
  <c r="J12" i="6" s="1"/>
  <c r="L8" i="6"/>
  <c r="P8" i="6" s="1"/>
  <c r="K9" i="6" s="1"/>
  <c r="G8" i="6"/>
  <c r="M8" i="6" s="1"/>
  <c r="N8" i="6"/>
  <c r="P17" i="6"/>
  <c r="K18" i="6" s="1"/>
  <c r="H25" i="6" a="1"/>
  <c r="H25" i="6" s="1"/>
  <c r="I25" i="6" s="1"/>
  <c r="J25" i="6" s="1"/>
  <c r="L35" i="6"/>
  <c r="L53" i="6"/>
  <c r="N63" i="6"/>
  <c r="G63" i="6"/>
  <c r="M63" i="6" s="1"/>
  <c r="L63" i="6"/>
  <c r="H80" i="6" a="1"/>
  <c r="H80" i="6" s="1"/>
  <c r="I80" i="6" s="1"/>
  <c r="J80" i="6" s="1"/>
  <c r="P81" i="6"/>
  <c r="K82" i="6" s="1"/>
  <c r="H86" i="6" a="1"/>
  <c r="H86" i="6" s="1"/>
  <c r="I86" i="6" s="1"/>
  <c r="J86" i="6" s="1"/>
  <c r="H115" i="6" a="1"/>
  <c r="H115" i="6" s="1"/>
  <c r="I115" i="6" s="1"/>
  <c r="G50" i="5"/>
  <c r="M50" i="5" s="1"/>
  <c r="J50" i="5"/>
  <c r="G54" i="5"/>
  <c r="M54" i="5" s="1"/>
  <c r="G57" i="5"/>
  <c r="M57" i="5" s="1"/>
  <c r="J57" i="5"/>
  <c r="G61" i="5"/>
  <c r="M61" i="5" s="1"/>
  <c r="G68" i="5"/>
  <c r="M68" i="5" s="1"/>
  <c r="G72" i="5"/>
  <c r="M72" i="5" s="1"/>
  <c r="G75" i="5"/>
  <c r="M75" i="5" s="1"/>
  <c r="G79" i="5"/>
  <c r="M79" i="5" s="1"/>
  <c r="G82" i="5"/>
  <c r="M82" i="5" s="1"/>
  <c r="G86" i="5"/>
  <c r="M86" i="5" s="1"/>
  <c r="G89" i="5"/>
  <c r="M89" i="5" s="1"/>
  <c r="G93" i="5"/>
  <c r="M93" i="5" s="1"/>
  <c r="G100" i="5"/>
  <c r="M100" i="5" s="1"/>
  <c r="G104" i="5"/>
  <c r="M104" i="5" s="1"/>
  <c r="G107" i="5"/>
  <c r="M107" i="5" s="1"/>
  <c r="G111" i="5"/>
  <c r="M111" i="5" s="1"/>
  <c r="G114" i="5"/>
  <c r="M114" i="5" s="1"/>
  <c r="G118" i="5"/>
  <c r="M118" i="5" s="1"/>
  <c r="G121" i="5"/>
  <c r="M121" i="5" s="1"/>
  <c r="G125" i="5"/>
  <c r="M125" i="5" s="1"/>
  <c r="G132" i="5"/>
  <c r="M132" i="5" s="1"/>
  <c r="N132" i="5"/>
  <c r="N136" i="5"/>
  <c r="H9" i="6" a="1"/>
  <c r="H9" i="6" s="1"/>
  <c r="I9" i="6" s="1"/>
  <c r="J9" i="6" s="1"/>
  <c r="H10" i="6" a="1"/>
  <c r="H10" i="6" s="1"/>
  <c r="I10" i="6" s="1"/>
  <c r="J10" i="6" s="1"/>
  <c r="N11" i="6"/>
  <c r="G11" i="6"/>
  <c r="M11" i="6" s="1"/>
  <c r="G12" i="6"/>
  <c r="M12" i="6" s="1"/>
  <c r="N12" i="6"/>
  <c r="N16" i="6"/>
  <c r="H30" i="6" a="1"/>
  <c r="H30" i="6" s="1"/>
  <c r="I30" i="6" s="1"/>
  <c r="J30" i="6" s="1"/>
  <c r="L32" i="6"/>
  <c r="P32" i="6" s="1"/>
  <c r="K33" i="6" s="1"/>
  <c r="G32" i="6"/>
  <c r="M32" i="6" s="1"/>
  <c r="G35" i="6"/>
  <c r="M35" i="6" s="1"/>
  <c r="H36" i="6" a="1"/>
  <c r="H36" i="6" s="1"/>
  <c r="I36" i="6" s="1"/>
  <c r="J36" i="6" s="1"/>
  <c r="H37" i="6" a="1"/>
  <c r="H37" i="6" s="1"/>
  <c r="I37" i="6" s="1"/>
  <c r="J37" i="6" s="1"/>
  <c r="N38" i="6"/>
  <c r="G38" i="6"/>
  <c r="M38" i="6" s="1"/>
  <c r="N45" i="6"/>
  <c r="G45" i="6"/>
  <c r="M45" i="6" s="1"/>
  <c r="L45" i="6"/>
  <c r="G53" i="6"/>
  <c r="M53" i="6" s="1"/>
  <c r="H54" i="6" a="1"/>
  <c r="H54" i="6" s="1"/>
  <c r="I54" i="6" s="1"/>
  <c r="J54" i="6" s="1"/>
  <c r="H55" i="6" a="1"/>
  <c r="H55" i="6" s="1"/>
  <c r="I55" i="6" s="1"/>
  <c r="J55" i="6" s="1"/>
  <c r="L56" i="6"/>
  <c r="P56" i="6" s="1"/>
  <c r="K57" i="6" s="1"/>
  <c r="G56" i="6"/>
  <c r="M56" i="6" s="1"/>
  <c r="H57" i="6" a="1"/>
  <c r="H57" i="6" s="1"/>
  <c r="I57" i="6" s="1"/>
  <c r="J57" i="6" s="1"/>
  <c r="H58" i="6" a="1"/>
  <c r="H58" i="6" s="1"/>
  <c r="I58" i="6" s="1"/>
  <c r="J58" i="6" s="1"/>
  <c r="N59" i="6"/>
  <c r="G59" i="6"/>
  <c r="M59" i="6" s="1"/>
  <c r="L67" i="6"/>
  <c r="N109" i="6"/>
  <c r="L109" i="6"/>
  <c r="H132" i="6" a="1"/>
  <c r="H132" i="6" s="1"/>
  <c r="I132" i="6" s="1"/>
  <c r="J132" i="6" s="1"/>
  <c r="L24" i="6"/>
  <c r="P24" i="6" s="1"/>
  <c r="K25" i="6" s="1"/>
  <c r="G24" i="6"/>
  <c r="M24" i="6" s="1"/>
  <c r="N24" i="6"/>
  <c r="N27" i="6"/>
  <c r="G27" i="6"/>
  <c r="M27" i="6" s="1"/>
  <c r="N70" i="6"/>
  <c r="G70" i="6"/>
  <c r="M70" i="6" s="1"/>
  <c r="N73" i="6"/>
  <c r="J73" i="6"/>
  <c r="G73" i="6"/>
  <c r="M73" i="6" s="1"/>
  <c r="L85" i="6"/>
  <c r="N102" i="6"/>
  <c r="G102" i="6"/>
  <c r="M102" i="6" s="1"/>
  <c r="L102" i="6"/>
  <c r="G159" i="5"/>
  <c r="M159" i="5" s="1"/>
  <c r="N34" i="6"/>
  <c r="G34" i="6"/>
  <c r="M34" i="6" s="1"/>
  <c r="N52" i="6"/>
  <c r="G52" i="6"/>
  <c r="M52" i="6" s="1"/>
  <c r="N66" i="6"/>
  <c r="G66" i="6"/>
  <c r="M66" i="6" s="1"/>
  <c r="L88" i="6"/>
  <c r="P88" i="6" s="1"/>
  <c r="K89" i="6" s="1"/>
  <c r="G88" i="6"/>
  <c r="M88" i="6" s="1"/>
  <c r="N91" i="6"/>
  <c r="J91" i="6"/>
  <c r="G91" i="6"/>
  <c r="M91" i="6" s="1"/>
  <c r="L96" i="6"/>
  <c r="P96" i="6" s="1"/>
  <c r="K97" i="6" s="1"/>
  <c r="L103" i="6"/>
  <c r="N103" i="6"/>
  <c r="G103" i="6"/>
  <c r="M103" i="6" s="1"/>
  <c r="N129" i="6"/>
  <c r="G129" i="6"/>
  <c r="M129" i="6" s="1"/>
  <c r="L129" i="6"/>
  <c r="N137" i="6"/>
  <c r="L137" i="6"/>
  <c r="J137" i="6"/>
  <c r="G137" i="6"/>
  <c r="M137" i="6" s="1"/>
  <c r="N48" i="6"/>
  <c r="N80" i="6"/>
  <c r="N98" i="6"/>
  <c r="G98" i="6"/>
  <c r="M98" i="6" s="1"/>
  <c r="G112" i="6"/>
  <c r="M112" i="6" s="1"/>
  <c r="N112" i="6"/>
  <c r="L131" i="6"/>
  <c r="N131" i="6"/>
  <c r="J131" i="6"/>
  <c r="N133" i="6"/>
  <c r="J133" i="6"/>
  <c r="G133" i="6"/>
  <c r="M133" i="6" s="1"/>
  <c r="L133" i="6"/>
  <c r="G26" i="6"/>
  <c r="M26" i="6" s="1"/>
  <c r="G30" i="6"/>
  <c r="M30" i="6" s="1"/>
  <c r="G33" i="6"/>
  <c r="M33" i="6" s="1"/>
  <c r="G37" i="6"/>
  <c r="M37" i="6" s="1"/>
  <c r="G44" i="6"/>
  <c r="M44" i="6" s="1"/>
  <c r="J44" i="6"/>
  <c r="G48" i="6"/>
  <c r="M48" i="6" s="1"/>
  <c r="G51" i="6"/>
  <c r="M51" i="6" s="1"/>
  <c r="G55" i="6"/>
  <c r="M55" i="6" s="1"/>
  <c r="G58" i="6"/>
  <c r="M58" i="6" s="1"/>
  <c r="G62" i="6"/>
  <c r="M62" i="6" s="1"/>
  <c r="J62" i="6"/>
  <c r="G65" i="6"/>
  <c r="M65" i="6" s="1"/>
  <c r="G69" i="6"/>
  <c r="M69" i="6" s="1"/>
  <c r="G76" i="6"/>
  <c r="M76" i="6" s="1"/>
  <c r="J76" i="6"/>
  <c r="G80" i="6"/>
  <c r="M80" i="6" s="1"/>
  <c r="N84" i="6"/>
  <c r="J84" i="6"/>
  <c r="G84" i="6"/>
  <c r="M84" i="6" s="1"/>
  <c r="G92" i="6"/>
  <c r="M92" i="6" s="1"/>
  <c r="N92" i="6"/>
  <c r="N95" i="6"/>
  <c r="G95" i="6"/>
  <c r="M95" i="6" s="1"/>
  <c r="G131" i="6"/>
  <c r="M131" i="6" s="1"/>
  <c r="N149" i="6"/>
  <c r="L149" i="6"/>
  <c r="G149" i="6"/>
  <c r="M149" i="6" s="1"/>
  <c r="L157" i="6"/>
  <c r="N157" i="6"/>
  <c r="L116" i="6"/>
  <c r="N122" i="6"/>
  <c r="G122" i="6"/>
  <c r="M122" i="6" s="1"/>
  <c r="L122" i="6"/>
  <c r="N140" i="6"/>
  <c r="J140" i="6"/>
  <c r="G140" i="6"/>
  <c r="M140" i="6" s="1"/>
  <c r="L141" i="6"/>
  <c r="G141" i="6"/>
  <c r="M141" i="6" s="1"/>
  <c r="J152" i="6"/>
  <c r="G157" i="6"/>
  <c r="M157" i="6" s="1"/>
  <c r="G83" i="6"/>
  <c r="M83" i="6" s="1"/>
  <c r="G87" i="6"/>
  <c r="M87" i="6" s="1"/>
  <c r="G90" i="6"/>
  <c r="M90" i="6" s="1"/>
  <c r="J90" i="6"/>
  <c r="G94" i="6"/>
  <c r="M94" i="6" s="1"/>
  <c r="G97" i="6"/>
  <c r="M97" i="6" s="1"/>
  <c r="G101" i="6"/>
  <c r="M101" i="6" s="1"/>
  <c r="N119" i="6"/>
  <c r="J119" i="6"/>
  <c r="G119" i="6"/>
  <c r="M119" i="6" s="1"/>
  <c r="L120" i="6"/>
  <c r="P120" i="6" s="1"/>
  <c r="K121" i="6" s="1"/>
  <c r="N120" i="6"/>
  <c r="G120" i="6"/>
  <c r="M120" i="6" s="1"/>
  <c r="L124" i="6"/>
  <c r="G124" i="6"/>
  <c r="M124" i="6" s="1"/>
  <c r="G142" i="6"/>
  <c r="M142" i="6" s="1"/>
  <c r="L143" i="6"/>
  <c r="N143" i="6"/>
  <c r="G143" i="6"/>
  <c r="M143" i="6" s="1"/>
  <c r="N126" i="6"/>
  <c r="G126" i="6"/>
  <c r="M126" i="6" s="1"/>
  <c r="L146" i="6"/>
  <c r="G146" i="6"/>
  <c r="M146" i="6" s="1"/>
  <c r="N115" i="6"/>
  <c r="J115" i="6"/>
  <c r="G115" i="6"/>
  <c r="M115" i="6" s="1"/>
  <c r="G123" i="6"/>
  <c r="M123" i="6" s="1"/>
  <c r="L126" i="6"/>
  <c r="G128" i="6"/>
  <c r="M128" i="6" s="1"/>
  <c r="G134" i="6"/>
  <c r="M134" i="6" s="1"/>
  <c r="J138" i="6"/>
  <c r="N146" i="6"/>
  <c r="N148" i="6"/>
  <c r="G148" i="6"/>
  <c r="M148" i="6" s="1"/>
  <c r="N156" i="6"/>
  <c r="G156" i="6"/>
  <c r="M156" i="6" s="1"/>
  <c r="N152" i="6"/>
  <c r="G152" i="6"/>
  <c r="M152" i="6" s="1"/>
  <c r="G155" i="6"/>
  <c r="M155" i="6" s="1"/>
  <c r="G159" i="6"/>
  <c r="M159" i="6" s="1"/>
  <c r="G9" i="3"/>
  <c r="M9" i="3" s="1"/>
  <c r="L11" i="3"/>
  <c r="G17" i="3"/>
  <c r="M17" i="3" s="1"/>
  <c r="N28" i="3"/>
  <c r="G28" i="3"/>
  <c r="M28" i="3" s="1"/>
  <c r="N29" i="3"/>
  <c r="L29" i="3"/>
  <c r="N36" i="3"/>
  <c r="L36" i="3"/>
  <c r="L39" i="3"/>
  <c r="N39" i="3"/>
  <c r="N59" i="3"/>
  <c r="L59" i="3"/>
  <c r="G66" i="3"/>
  <c r="M66" i="3" s="1"/>
  <c r="N66" i="3"/>
  <c r="L66" i="3"/>
  <c r="L71" i="3"/>
  <c r="N71" i="3"/>
  <c r="G71" i="3"/>
  <c r="M71" i="3" s="1"/>
  <c r="G118" i="3"/>
  <c r="M118" i="3" s="1"/>
  <c r="N118" i="3"/>
  <c r="L118" i="3"/>
  <c r="N132" i="3"/>
  <c r="L132" i="3"/>
  <c r="G132" i="3"/>
  <c r="M132" i="3" s="1"/>
  <c r="L56" i="3"/>
  <c r="P56" i="3" s="1"/>
  <c r="K57" i="3" s="1"/>
  <c r="N56" i="3"/>
  <c r="G56" i="3"/>
  <c r="M56" i="3" s="1"/>
  <c r="N9" i="3"/>
  <c r="G10" i="3"/>
  <c r="M10" i="3" s="1"/>
  <c r="L17" i="3"/>
  <c r="G21" i="3"/>
  <c r="M21" i="3" s="1"/>
  <c r="N22" i="3"/>
  <c r="L22" i="3"/>
  <c r="L28" i="3"/>
  <c r="L38" i="3"/>
  <c r="N50" i="3"/>
  <c r="L50" i="3"/>
  <c r="G50" i="3"/>
  <c r="M50" i="3" s="1"/>
  <c r="L79" i="3"/>
  <c r="G79" i="3"/>
  <c r="M79" i="3" s="1"/>
  <c r="N79" i="3"/>
  <c r="L135" i="3"/>
  <c r="N135" i="3"/>
  <c r="N21" i="3"/>
  <c r="N32" i="3"/>
  <c r="G32" i="3"/>
  <c r="M32" i="3" s="1"/>
  <c r="L34" i="3"/>
  <c r="G34" i="3"/>
  <c r="M34" i="3" s="1"/>
  <c r="N38" i="3"/>
  <c r="L75" i="3"/>
  <c r="G75" i="3"/>
  <c r="M75" i="3" s="1"/>
  <c r="N75" i="3"/>
  <c r="N31" i="3"/>
  <c r="N47" i="3"/>
  <c r="N61" i="3"/>
  <c r="L73" i="3"/>
  <c r="N73" i="3"/>
  <c r="L85" i="3"/>
  <c r="N85" i="3"/>
  <c r="L114" i="3"/>
  <c r="N114" i="3"/>
  <c r="G114" i="3"/>
  <c r="M114" i="3" s="1"/>
  <c r="L124" i="3"/>
  <c r="N124" i="3"/>
  <c r="L93" i="3"/>
  <c r="G93" i="3"/>
  <c r="M93" i="3" s="1"/>
  <c r="G107" i="3"/>
  <c r="M107" i="3" s="1"/>
  <c r="N107" i="3"/>
  <c r="L107" i="3"/>
  <c r="L117" i="3"/>
  <c r="N117" i="3"/>
  <c r="G117" i="3"/>
  <c r="M117" i="3" s="1"/>
  <c r="G127" i="3"/>
  <c r="M127" i="3" s="1"/>
  <c r="N127" i="3"/>
  <c r="L127" i="3"/>
  <c r="N136" i="3"/>
  <c r="G136" i="3"/>
  <c r="M136" i="3" s="1"/>
  <c r="L136" i="3"/>
  <c r="P136" i="3" s="1"/>
  <c r="K137" i="3" s="1"/>
  <c r="L159" i="3"/>
  <c r="G159" i="3"/>
  <c r="M159" i="3" s="1"/>
  <c r="N159" i="3"/>
  <c r="L40" i="3"/>
  <c r="P40" i="3" s="1"/>
  <c r="K41" i="3" s="1"/>
  <c r="N60" i="3"/>
  <c r="G77" i="3"/>
  <c r="M77" i="3" s="1"/>
  <c r="N93" i="3"/>
  <c r="N104" i="3"/>
  <c r="L104" i="3"/>
  <c r="P104" i="3" s="1"/>
  <c r="K105" i="3" s="1"/>
  <c r="G104" i="3"/>
  <c r="M104" i="3" s="1"/>
  <c r="N106" i="3"/>
  <c r="L110" i="3"/>
  <c r="G110" i="3"/>
  <c r="M110" i="3" s="1"/>
  <c r="N110" i="3"/>
  <c r="L123" i="3"/>
  <c r="N123" i="3"/>
  <c r="L144" i="3"/>
  <c r="P144" i="3" s="1"/>
  <c r="K145" i="3" s="1"/>
  <c r="G144" i="3"/>
  <c r="M144" i="3" s="1"/>
  <c r="N144" i="3"/>
  <c r="N81" i="3"/>
  <c r="N95" i="3"/>
  <c r="G99" i="3"/>
  <c r="M99" i="3" s="1"/>
  <c r="G100" i="3"/>
  <c r="M100" i="3" s="1"/>
  <c r="N102" i="3"/>
  <c r="P105" i="3"/>
  <c r="N128" i="3"/>
  <c r="N134" i="3"/>
  <c r="P25" i="3"/>
  <c r="K26" i="3" s="1"/>
  <c r="P113" i="3"/>
  <c r="K114" i="3" s="1"/>
  <c r="P33" i="3"/>
  <c r="K34" i="3" s="1"/>
  <c r="H117" i="3" a="1"/>
  <c r="H117" i="3" s="1"/>
  <c r="I117" i="3" s="1"/>
  <c r="J117" i="3" s="1"/>
  <c r="H110" i="3" a="1"/>
  <c r="H110" i="3" s="1"/>
  <c r="I110" i="3" s="1"/>
  <c r="J110" i="3" s="1"/>
  <c r="H99" i="3" a="1"/>
  <c r="H99" i="3" s="1"/>
  <c r="I99" i="3" s="1"/>
  <c r="H82" i="3" a="1"/>
  <c r="H82" i="3" s="1"/>
  <c r="I82" i="3" s="1"/>
  <c r="J82" i="3" s="1"/>
  <c r="H142" i="3" a="1"/>
  <c r="H142" i="3" s="1"/>
  <c r="I142" i="3" s="1"/>
  <c r="J142" i="3" s="1"/>
  <c r="H119" i="3" a="1"/>
  <c r="H119" i="3" s="1"/>
  <c r="I119" i="3" s="1"/>
  <c r="J119" i="3" s="1"/>
  <c r="H90" i="3" a="1"/>
  <c r="H90" i="3" s="1"/>
  <c r="I90" i="3" s="1"/>
  <c r="J90" i="3" s="1"/>
  <c r="H136" i="3" a="1"/>
  <c r="H136" i="3" s="1"/>
  <c r="I136" i="3" s="1"/>
  <c r="J136" i="3" s="1"/>
  <c r="H129" i="3" a="1"/>
  <c r="H129" i="3" s="1"/>
  <c r="I129" i="3" s="1"/>
  <c r="J129" i="3" s="1"/>
  <c r="H125" i="3" a="1"/>
  <c r="H125" i="3" s="1"/>
  <c r="I125" i="3" s="1"/>
  <c r="J125" i="3" s="1"/>
  <c r="H112" i="3" a="1"/>
  <c r="H112" i="3" s="1"/>
  <c r="I112" i="3" s="1"/>
  <c r="J112" i="3" s="1"/>
  <c r="H101" i="3" a="1"/>
  <c r="H101" i="3" s="1"/>
  <c r="I101" i="3" s="1"/>
  <c r="J101" i="3" s="1"/>
  <c r="H15" i="3" a="1"/>
  <c r="H15" i="3" s="1"/>
  <c r="I15" i="3" s="1"/>
  <c r="J15" i="3" s="1"/>
  <c r="H28" i="3" a="1"/>
  <c r="H28" i="3" s="1"/>
  <c r="I28" i="3" s="1"/>
  <c r="J28" i="3" s="1"/>
  <c r="H43" i="3" a="1"/>
  <c r="H43" i="3" s="1"/>
  <c r="I43" i="3" s="1"/>
  <c r="J43" i="3" s="1"/>
  <c r="N62" i="3"/>
  <c r="G62" i="3"/>
  <c r="M62" i="3" s="1"/>
  <c r="H71" i="3" a="1"/>
  <c r="H71" i="3" s="1"/>
  <c r="I71" i="3" s="1"/>
  <c r="J71" i="3" s="1"/>
  <c r="H78" i="3" a="1"/>
  <c r="H78" i="3" s="1"/>
  <c r="I78" i="3" s="1"/>
  <c r="N98" i="3"/>
  <c r="L98" i="3"/>
  <c r="G98" i="3"/>
  <c r="M98" i="3" s="1"/>
  <c r="H156" i="3" a="1"/>
  <c r="H156" i="3" s="1"/>
  <c r="I156" i="3" s="1"/>
  <c r="J156" i="3" s="1"/>
  <c r="K10" i="3"/>
  <c r="H60" i="3" a="1"/>
  <c r="H60" i="3" s="1"/>
  <c r="I60" i="3" s="1"/>
  <c r="J60" i="3" s="1"/>
  <c r="H62" i="3" a="1"/>
  <c r="H62" i="3" s="1"/>
  <c r="I62" i="3" s="1"/>
  <c r="J62" i="3" s="1"/>
  <c r="G64" i="3"/>
  <c r="M64" i="3" s="1"/>
  <c r="L92" i="3"/>
  <c r="N92" i="3"/>
  <c r="G92" i="3"/>
  <c r="M92" i="3" s="1"/>
  <c r="P121" i="3"/>
  <c r="K122" i="3" s="1"/>
  <c r="N151" i="3"/>
  <c r="G151" i="3"/>
  <c r="M151" i="3" s="1"/>
  <c r="H22" i="3" a="1"/>
  <c r="H22" i="3" s="1"/>
  <c r="I22" i="3" s="1"/>
  <c r="J22" i="3" s="1"/>
  <c r="L46" i="3"/>
  <c r="G46" i="3"/>
  <c r="M46" i="3" s="1"/>
  <c r="H54" i="3" a="1"/>
  <c r="H54" i="3" s="1"/>
  <c r="I54" i="3" s="1"/>
  <c r="J54" i="3" s="1"/>
  <c r="L63" i="3"/>
  <c r="G63" i="3"/>
  <c r="M63" i="3" s="1"/>
  <c r="H67" i="3" a="1"/>
  <c r="H67" i="3" s="1"/>
  <c r="I67" i="3" s="1"/>
  <c r="J67" i="3" s="1"/>
  <c r="H75" i="3" a="1"/>
  <c r="H75" i="3" s="1"/>
  <c r="I75" i="3" s="1"/>
  <c r="J75" i="3" s="1"/>
  <c r="L88" i="3"/>
  <c r="P88" i="3" s="1"/>
  <c r="K89" i="3" s="1"/>
  <c r="N88" i="3"/>
  <c r="G88" i="3"/>
  <c r="M88" i="3" s="1"/>
  <c r="N90" i="3"/>
  <c r="G90" i="3"/>
  <c r="M90" i="3" s="1"/>
  <c r="L90" i="3"/>
  <c r="L103" i="3"/>
  <c r="N103" i="3"/>
  <c r="G103" i="3"/>
  <c r="M103" i="3" s="1"/>
  <c r="N116" i="3"/>
  <c r="G116" i="3"/>
  <c r="M116" i="3" s="1"/>
  <c r="L116" i="3"/>
  <c r="L131" i="3"/>
  <c r="N131" i="3"/>
  <c r="G131" i="3"/>
  <c r="M131" i="3" s="1"/>
  <c r="H4" i="3"/>
  <c r="H11" i="3" a="1"/>
  <c r="H11" i="3" s="1"/>
  <c r="I11" i="3" s="1"/>
  <c r="J11" i="3" s="1"/>
  <c r="N27" i="3"/>
  <c r="H14" i="3" a="1"/>
  <c r="H14" i="3" s="1"/>
  <c r="I14" i="3" s="1"/>
  <c r="J14" i="3" s="1"/>
  <c r="H21" i="3" a="1"/>
  <c r="H21" i="3" s="1"/>
  <c r="I21" i="3" s="1"/>
  <c r="J21" i="3" s="1"/>
  <c r="G24" i="3"/>
  <c r="M24" i="3" s="1"/>
  <c r="H29" i="3" a="1"/>
  <c r="H29" i="3" s="1"/>
  <c r="I29" i="3" s="1"/>
  <c r="J29" i="3" s="1"/>
  <c r="N30" i="3"/>
  <c r="G30" i="3"/>
  <c r="M30" i="3" s="1"/>
  <c r="N33" i="3"/>
  <c r="G33" i="3"/>
  <c r="M33" i="3" s="1"/>
  <c r="H39" i="3" a="1"/>
  <c r="H39" i="3" s="1"/>
  <c r="I39" i="3" s="1"/>
  <c r="J39" i="3" s="1"/>
  <c r="L49" i="3"/>
  <c r="N49" i="3"/>
  <c r="N51" i="3"/>
  <c r="G51" i="3"/>
  <c r="M51" i="3" s="1"/>
  <c r="L51" i="3"/>
  <c r="H69" i="3" a="1"/>
  <c r="H69" i="3" s="1"/>
  <c r="I69" i="3" s="1"/>
  <c r="J69" i="3" s="1"/>
  <c r="G70" i="3"/>
  <c r="M70" i="3" s="1"/>
  <c r="P73" i="3"/>
  <c r="K74" i="3" s="1"/>
  <c r="H80" i="3" a="1"/>
  <c r="H80" i="3" s="1"/>
  <c r="I80" i="3" s="1"/>
  <c r="J80" i="3" s="1"/>
  <c r="H85" i="3" a="1"/>
  <c r="H85" i="3" s="1"/>
  <c r="I85" i="3" s="1"/>
  <c r="J85" i="3" s="1"/>
  <c r="H104" i="3" a="1"/>
  <c r="H104" i="3" s="1"/>
  <c r="I104" i="3" s="1"/>
  <c r="J104" i="3" s="1"/>
  <c r="H106" i="3" a="1"/>
  <c r="H106" i="3" s="1"/>
  <c r="I106" i="3" s="1"/>
  <c r="J106" i="3" s="1"/>
  <c r="H113" i="3" a="1"/>
  <c r="H113" i="3" s="1"/>
  <c r="I113" i="3" s="1"/>
  <c r="J113" i="3" s="1"/>
  <c r="H128" i="3" a="1"/>
  <c r="H128" i="3" s="1"/>
  <c r="I128" i="3" s="1"/>
  <c r="H132" i="3" a="1"/>
  <c r="H132" i="3" s="1"/>
  <c r="I132" i="3" s="1"/>
  <c r="J132" i="3" s="1"/>
  <c r="L151" i="3"/>
  <c r="L16" i="3"/>
  <c r="P16" i="3" s="1"/>
  <c r="K17" i="3" s="1"/>
  <c r="G16" i="3"/>
  <c r="M16" i="3" s="1"/>
  <c r="N23" i="3"/>
  <c r="G23" i="3"/>
  <c r="M23" i="3" s="1"/>
  <c r="N109" i="3"/>
  <c r="L109" i="3"/>
  <c r="G109" i="3"/>
  <c r="M109" i="3" s="1"/>
  <c r="N147" i="3"/>
  <c r="G147" i="3"/>
  <c r="M147" i="3" s="1"/>
  <c r="H157" i="3" a="1"/>
  <c r="H157" i="3" s="1"/>
  <c r="I157" i="3" s="1"/>
  <c r="N12" i="3"/>
  <c r="G12" i="3"/>
  <c r="M12" i="3" s="1"/>
  <c r="H18" i="3" a="1"/>
  <c r="H18" i="3" s="1"/>
  <c r="I18" i="3" s="1"/>
  <c r="J18" i="3" s="1"/>
  <c r="G19" i="3"/>
  <c r="M19" i="3" s="1"/>
  <c r="N19" i="3"/>
  <c r="N24" i="3"/>
  <c r="G27" i="3"/>
  <c r="M27" i="3" s="1"/>
  <c r="H36" i="3" a="1"/>
  <c r="H36" i="3" s="1"/>
  <c r="I36" i="3" s="1"/>
  <c r="J36" i="3" s="1"/>
  <c r="N37" i="3"/>
  <c r="G37" i="3"/>
  <c r="M37" i="3" s="1"/>
  <c r="H47" i="3" a="1"/>
  <c r="H47" i="3" s="1"/>
  <c r="I47" i="3" s="1"/>
  <c r="J47" i="3" s="1"/>
  <c r="H8" i="3" a="1"/>
  <c r="H8" i="3" s="1"/>
  <c r="H10" i="3" a="1"/>
  <c r="H10" i="3" s="1"/>
  <c r="I10" i="3" s="1"/>
  <c r="J10" i="3" s="1"/>
  <c r="G13" i="3"/>
  <c r="M13" i="3" s="1"/>
  <c r="N13" i="3"/>
  <c r="H17" i="3" a="1"/>
  <c r="H17" i="3" s="1"/>
  <c r="I17" i="3" s="1"/>
  <c r="J17" i="3" s="1"/>
  <c r="G20" i="3"/>
  <c r="M20" i="3" s="1"/>
  <c r="N20" i="3"/>
  <c r="L23" i="3"/>
  <c r="H25" i="3" a="1"/>
  <c r="H25" i="3" s="1"/>
  <c r="I25" i="3" s="1"/>
  <c r="J25" i="3" s="1"/>
  <c r="N26" i="3"/>
  <c r="G26" i="3"/>
  <c r="M26" i="3" s="1"/>
  <c r="H32" i="3" a="1"/>
  <c r="H32" i="3" s="1"/>
  <c r="I32" i="3" s="1"/>
  <c r="J32" i="3" s="1"/>
  <c r="H35" i="3" a="1"/>
  <c r="H35" i="3" s="1"/>
  <c r="I35" i="3" s="1"/>
  <c r="J35" i="3" s="1"/>
  <c r="L41" i="3"/>
  <c r="G41" i="3"/>
  <c r="M41" i="3" s="1"/>
  <c r="L42" i="3"/>
  <c r="N42" i="3"/>
  <c r="N44" i="3"/>
  <c r="G44" i="3"/>
  <c r="M44" i="3" s="1"/>
  <c r="L44" i="3"/>
  <c r="N46" i="3"/>
  <c r="H50" i="3" a="1"/>
  <c r="H50" i="3" s="1"/>
  <c r="I50" i="3" s="1"/>
  <c r="J50" i="3" s="1"/>
  <c r="L53" i="3"/>
  <c r="G53" i="3"/>
  <c r="M53" i="3" s="1"/>
  <c r="H58" i="3" a="1"/>
  <c r="H58" i="3" s="1"/>
  <c r="I58" i="3" s="1"/>
  <c r="J58" i="3" s="1"/>
  <c r="G59" i="3"/>
  <c r="M59" i="3" s="1"/>
  <c r="L62" i="3"/>
  <c r="N63" i="3"/>
  <c r="L64" i="3"/>
  <c r="P64" i="3" s="1"/>
  <c r="K65" i="3" s="1"/>
  <c r="L74" i="3"/>
  <c r="G74" i="3"/>
  <c r="M74" i="3" s="1"/>
  <c r="H87" i="3" a="1"/>
  <c r="H87" i="3" s="1"/>
  <c r="I87" i="3" s="1"/>
  <c r="J87" i="3" s="1"/>
  <c r="H93" i="3" a="1"/>
  <c r="H93" i="3" s="1"/>
  <c r="I93" i="3" s="1"/>
  <c r="J93" i="3" s="1"/>
  <c r="H97" i="3" a="1"/>
  <c r="H97" i="3" s="1"/>
  <c r="I97" i="3" s="1"/>
  <c r="N101" i="3"/>
  <c r="G101" i="3"/>
  <c r="M101" i="3" s="1"/>
  <c r="L101" i="3"/>
  <c r="H108" i="3" a="1"/>
  <c r="H108" i="3" s="1"/>
  <c r="I108" i="3" s="1"/>
  <c r="J108" i="3" s="1"/>
  <c r="G112" i="3"/>
  <c r="M112" i="3" s="1"/>
  <c r="N112" i="3"/>
  <c r="H115" i="3" a="1"/>
  <c r="H115" i="3" s="1"/>
  <c r="I115" i="3" s="1"/>
  <c r="J115" i="3" s="1"/>
  <c r="N119" i="3"/>
  <c r="G119" i="3"/>
  <c r="M119" i="3" s="1"/>
  <c r="L119" i="3"/>
  <c r="H121" i="3" a="1"/>
  <c r="H121" i="3" s="1"/>
  <c r="I121" i="3" s="1"/>
  <c r="J121" i="3" s="1"/>
  <c r="N129" i="3"/>
  <c r="G129" i="3"/>
  <c r="M129" i="3" s="1"/>
  <c r="L129" i="3"/>
  <c r="P129" i="3" s="1"/>
  <c r="K130" i="3" s="1"/>
  <c r="N137" i="3"/>
  <c r="G137" i="3"/>
  <c r="M137" i="3" s="1"/>
  <c r="L137" i="3"/>
  <c r="N152" i="3"/>
  <c r="G152" i="3"/>
  <c r="M152" i="3" s="1"/>
  <c r="H155" i="3" a="1"/>
  <c r="H155" i="3" s="1"/>
  <c r="I155" i="3" s="1"/>
  <c r="J155" i="3" s="1"/>
  <c r="N94" i="3"/>
  <c r="G94" i="3"/>
  <c r="M94" i="3" s="1"/>
  <c r="N139" i="3"/>
  <c r="G139" i="3"/>
  <c r="M139" i="3" s="1"/>
  <c r="H158" i="3" a="1"/>
  <c r="H158" i="3" s="1"/>
  <c r="I158" i="3" s="1"/>
  <c r="J158" i="3" s="1"/>
  <c r="H154" i="3" a="1"/>
  <c r="H154" i="3" s="1"/>
  <c r="I154" i="3" s="1"/>
  <c r="J154" i="3" s="1"/>
  <c r="H151" i="3" a="1"/>
  <c r="H151" i="3" s="1"/>
  <c r="I151" i="3" s="1"/>
  <c r="J151" i="3" s="1"/>
  <c r="H147" i="3" a="1"/>
  <c r="H147" i="3" s="1"/>
  <c r="I147" i="3" s="1"/>
  <c r="J147" i="3" s="1"/>
  <c r="H144" i="3" a="1"/>
  <c r="H144" i="3" s="1"/>
  <c r="I144" i="3" s="1"/>
  <c r="J144" i="3" s="1"/>
  <c r="H140" i="3" a="1"/>
  <c r="H140" i="3" s="1"/>
  <c r="I140" i="3" s="1"/>
  <c r="J140" i="3" s="1"/>
  <c r="H153" i="3" a="1"/>
  <c r="H153" i="3" s="1"/>
  <c r="I153" i="3" s="1"/>
  <c r="J153" i="3" s="1"/>
  <c r="H149" i="3" a="1"/>
  <c r="H149" i="3" s="1"/>
  <c r="I149" i="3" s="1"/>
  <c r="J149" i="3" s="1"/>
  <c r="H143" i="3" a="1"/>
  <c r="H143" i="3" s="1"/>
  <c r="I143" i="3" s="1"/>
  <c r="J143" i="3" s="1"/>
  <c r="H141" i="3" a="1"/>
  <c r="H141" i="3" s="1"/>
  <c r="I141" i="3" s="1"/>
  <c r="J141" i="3" s="1"/>
  <c r="H137" i="3" a="1"/>
  <c r="H137" i="3" s="1"/>
  <c r="I137" i="3" s="1"/>
  <c r="J137" i="3" s="1"/>
  <c r="H134" i="3" a="1"/>
  <c r="H134" i="3" s="1"/>
  <c r="I134" i="3" s="1"/>
  <c r="J134" i="3" s="1"/>
  <c r="H130" i="3" a="1"/>
  <c r="H130" i="3" s="1"/>
  <c r="I130" i="3" s="1"/>
  <c r="J130" i="3" s="1"/>
  <c r="H127" i="3" a="1"/>
  <c r="H127" i="3" s="1"/>
  <c r="I127" i="3" s="1"/>
  <c r="J127" i="3" s="1"/>
  <c r="H123" i="3" a="1"/>
  <c r="H123" i="3" s="1"/>
  <c r="I123" i="3" s="1"/>
  <c r="J123" i="3" s="1"/>
  <c r="H120" i="3" a="1"/>
  <c r="H120" i="3" s="1"/>
  <c r="I120" i="3" s="1"/>
  <c r="H116" i="3" a="1"/>
  <c r="H116" i="3" s="1"/>
  <c r="I116" i="3" s="1"/>
  <c r="J116" i="3" s="1"/>
  <c r="H109" i="3" a="1"/>
  <c r="H109" i="3" s="1"/>
  <c r="I109" i="3" s="1"/>
  <c r="J109" i="3" s="1"/>
  <c r="H105" i="3" a="1"/>
  <c r="H105" i="3" s="1"/>
  <c r="I105" i="3" s="1"/>
  <c r="J105" i="3" s="1"/>
  <c r="H102" i="3" a="1"/>
  <c r="H102" i="3" s="1"/>
  <c r="I102" i="3" s="1"/>
  <c r="J102" i="3" s="1"/>
  <c r="H98" i="3" a="1"/>
  <c r="H98" i="3" s="1"/>
  <c r="I98" i="3" s="1"/>
  <c r="J98" i="3" s="1"/>
  <c r="H95" i="3" a="1"/>
  <c r="H95" i="3" s="1"/>
  <c r="I95" i="3" s="1"/>
  <c r="J95" i="3" s="1"/>
  <c r="H91" i="3" a="1"/>
  <c r="H91" i="3" s="1"/>
  <c r="I91" i="3" s="1"/>
  <c r="H88" i="3" a="1"/>
  <c r="H88" i="3" s="1"/>
  <c r="I88" i="3" s="1"/>
  <c r="J88" i="3" s="1"/>
  <c r="H84" i="3" a="1"/>
  <c r="H84" i="3" s="1"/>
  <c r="I84" i="3" s="1"/>
  <c r="J84" i="3" s="1"/>
  <c r="H77" i="3" a="1"/>
  <c r="H77" i="3" s="1"/>
  <c r="I77" i="3" s="1"/>
  <c r="J77" i="3" s="1"/>
  <c r="H73" i="3" a="1"/>
  <c r="H73" i="3" s="1"/>
  <c r="I73" i="3" s="1"/>
  <c r="H70" i="3" a="1"/>
  <c r="H70" i="3" s="1"/>
  <c r="I70" i="3" s="1"/>
  <c r="J70" i="3" s="1"/>
  <c r="H66" i="3" a="1"/>
  <c r="H66" i="3" s="1"/>
  <c r="I66" i="3" s="1"/>
  <c r="J66" i="3" s="1"/>
  <c r="H63" i="3" a="1"/>
  <c r="H63" i="3" s="1"/>
  <c r="I63" i="3" s="1"/>
  <c r="J63" i="3" s="1"/>
  <c r="H59" i="3" a="1"/>
  <c r="H59" i="3" s="1"/>
  <c r="I59" i="3" s="1"/>
  <c r="J59" i="3" s="1"/>
  <c r="H56" i="3" a="1"/>
  <c r="H56" i="3" s="1"/>
  <c r="I56" i="3" s="1"/>
  <c r="J56" i="3" s="1"/>
  <c r="H52" i="3" a="1"/>
  <c r="H52" i="3" s="1"/>
  <c r="I52" i="3" s="1"/>
  <c r="J52" i="3" s="1"/>
  <c r="H45" i="3" a="1"/>
  <c r="H45" i="3" s="1"/>
  <c r="I45" i="3" s="1"/>
  <c r="J45" i="3" s="1"/>
  <c r="H41" i="3" a="1"/>
  <c r="H41" i="3" s="1"/>
  <c r="I41" i="3" s="1"/>
  <c r="J41" i="3" s="1"/>
  <c r="H38" i="3" a="1"/>
  <c r="H38" i="3" s="1"/>
  <c r="I38" i="3" s="1"/>
  <c r="J38" i="3" s="1"/>
  <c r="N8" i="3"/>
  <c r="H9" i="3" a="1"/>
  <c r="H9" i="3" s="1"/>
  <c r="I9" i="3" s="1"/>
  <c r="J9" i="3" s="1"/>
  <c r="H13" i="3" a="1"/>
  <c r="H13" i="3" s="1"/>
  <c r="I13" i="3" s="1"/>
  <c r="J13" i="3" s="1"/>
  <c r="H20" i="3" a="1"/>
  <c r="H20" i="3" s="1"/>
  <c r="I20" i="3" s="1"/>
  <c r="J20" i="3" s="1"/>
  <c r="H24" i="3" a="1"/>
  <c r="H24" i="3" s="1"/>
  <c r="I24" i="3" s="1"/>
  <c r="J24" i="3" s="1"/>
  <c r="H31" i="3" a="1"/>
  <c r="H31" i="3" s="1"/>
  <c r="I31" i="3" s="1"/>
  <c r="J31" i="3" s="1"/>
  <c r="G48" i="3"/>
  <c r="M48" i="3" s="1"/>
  <c r="L48" i="3"/>
  <c r="P48" i="3" s="1"/>
  <c r="K49" i="3" s="1"/>
  <c r="H49" i="3" a="1"/>
  <c r="H49" i="3" s="1"/>
  <c r="I49" i="3" s="1"/>
  <c r="J49" i="3" s="1"/>
  <c r="N55" i="3"/>
  <c r="G55" i="3"/>
  <c r="M55" i="3" s="1"/>
  <c r="N65" i="3"/>
  <c r="G65" i="3"/>
  <c r="M65" i="3" s="1"/>
  <c r="H68" i="3" a="1"/>
  <c r="H68" i="3" s="1"/>
  <c r="I68" i="3" s="1"/>
  <c r="J68" i="3" s="1"/>
  <c r="J73" i="3"/>
  <c r="N76" i="3"/>
  <c r="G76" i="3"/>
  <c r="M76" i="3" s="1"/>
  <c r="J78" i="3"/>
  <c r="N83" i="3"/>
  <c r="G83" i="3"/>
  <c r="M83" i="3" s="1"/>
  <c r="H86" i="3" a="1"/>
  <c r="H86" i="3" s="1"/>
  <c r="I86" i="3" s="1"/>
  <c r="J86" i="3" s="1"/>
  <c r="G91" i="3"/>
  <c r="M91" i="3" s="1"/>
  <c r="L94" i="3"/>
  <c r="G96" i="3"/>
  <c r="M96" i="3" s="1"/>
  <c r="L96" i="3"/>
  <c r="P96" i="3" s="1"/>
  <c r="K97" i="3" s="1"/>
  <c r="L102" i="3"/>
  <c r="H122" i="3" a="1"/>
  <c r="H122" i="3" s="1"/>
  <c r="I122" i="3" s="1"/>
  <c r="J122" i="3" s="1"/>
  <c r="G124" i="3"/>
  <c r="M124" i="3" s="1"/>
  <c r="J128" i="3"/>
  <c r="G130" i="3"/>
  <c r="M130" i="3" s="1"/>
  <c r="H131" i="3" a="1"/>
  <c r="H131" i="3" s="1"/>
  <c r="I131" i="3" s="1"/>
  <c r="J131" i="3" s="1"/>
  <c r="H133" i="3" a="1"/>
  <c r="H133" i="3" s="1"/>
  <c r="I133" i="3" s="1"/>
  <c r="J133" i="3" s="1"/>
  <c r="G135" i="3"/>
  <c r="M135" i="3" s="1"/>
  <c r="H139" i="3" a="1"/>
  <c r="H139" i="3" s="1"/>
  <c r="I139" i="3" s="1"/>
  <c r="J139" i="3" s="1"/>
  <c r="G141" i="3"/>
  <c r="M141" i="3" s="1"/>
  <c r="H148" i="3" a="1"/>
  <c r="H148" i="3" s="1"/>
  <c r="I148" i="3" s="1"/>
  <c r="N150" i="3"/>
  <c r="G150" i="3"/>
  <c r="M150" i="3" s="1"/>
  <c r="L150" i="3"/>
  <c r="H152" i="3" a="1"/>
  <c r="H152" i="3" s="1"/>
  <c r="I152" i="3" s="1"/>
  <c r="J152" i="3" s="1"/>
  <c r="G158" i="3"/>
  <c r="M158" i="3" s="1"/>
  <c r="J91" i="3"/>
  <c r="J120" i="3"/>
  <c r="N122" i="3"/>
  <c r="G122" i="3"/>
  <c r="M122" i="3" s="1"/>
  <c r="N133" i="3"/>
  <c r="G133" i="3"/>
  <c r="M133" i="3" s="1"/>
  <c r="L158" i="3"/>
  <c r="H27" i="3" a="1"/>
  <c r="H27" i="3" s="1"/>
  <c r="I27" i="3" s="1"/>
  <c r="J27" i="3" s="1"/>
  <c r="H34" i="3" a="1"/>
  <c r="H34" i="3" s="1"/>
  <c r="I34" i="3" s="1"/>
  <c r="J34" i="3" s="1"/>
  <c r="H40" i="3" a="1"/>
  <c r="H40" i="3" s="1"/>
  <c r="I40" i="3" s="1"/>
  <c r="J40" i="3" s="1"/>
  <c r="H42" i="3" a="1"/>
  <c r="H42" i="3" s="1"/>
  <c r="I42" i="3" s="1"/>
  <c r="J42" i="3" s="1"/>
  <c r="H44" i="3" a="1"/>
  <c r="H44" i="3" s="1"/>
  <c r="I44" i="3" s="1"/>
  <c r="J44" i="3" s="1"/>
  <c r="H51" i="3" a="1"/>
  <c r="H51" i="3" s="1"/>
  <c r="I51" i="3" s="1"/>
  <c r="J51" i="3" s="1"/>
  <c r="H57" i="3" a="1"/>
  <c r="H57" i="3" s="1"/>
  <c r="I57" i="3" s="1"/>
  <c r="J57" i="3" s="1"/>
  <c r="H64" i="3" a="1"/>
  <c r="H64" i="3" s="1"/>
  <c r="I64" i="3" s="1"/>
  <c r="J64" i="3" s="1"/>
  <c r="H79" i="3" a="1"/>
  <c r="H79" i="3" s="1"/>
  <c r="I79" i="3" s="1"/>
  <c r="J79" i="3" s="1"/>
  <c r="G81" i="3"/>
  <c r="M81" i="3" s="1"/>
  <c r="H92" i="3" a="1"/>
  <c r="H92" i="3" s="1"/>
  <c r="I92" i="3" s="1"/>
  <c r="J92" i="3" s="1"/>
  <c r="H94" i="3" a="1"/>
  <c r="H94" i="3" s="1"/>
  <c r="I94" i="3" s="1"/>
  <c r="J94" i="3" s="1"/>
  <c r="H103" i="3" a="1"/>
  <c r="H103" i="3" s="1"/>
  <c r="I103" i="3" s="1"/>
  <c r="J103" i="3" s="1"/>
  <c r="H107" i="3" a="1"/>
  <c r="H107" i="3" s="1"/>
  <c r="I107" i="3" s="1"/>
  <c r="J107" i="3" s="1"/>
  <c r="H114" i="3" a="1"/>
  <c r="H114" i="3" s="1"/>
  <c r="I114" i="3" s="1"/>
  <c r="J114" i="3" s="1"/>
  <c r="G120" i="3"/>
  <c r="M120" i="3" s="1"/>
  <c r="N126" i="3"/>
  <c r="G126" i="3"/>
  <c r="M126" i="3" s="1"/>
  <c r="N141" i="3"/>
  <c r="G8" i="3"/>
  <c r="M8" i="3" s="1"/>
  <c r="G11" i="3"/>
  <c r="M11" i="3" s="1"/>
  <c r="H12" i="3" a="1"/>
  <c r="H12" i="3" s="1"/>
  <c r="I12" i="3" s="1"/>
  <c r="J12" i="3" s="1"/>
  <c r="G15" i="3"/>
  <c r="M15" i="3" s="1"/>
  <c r="H16" i="3" a="1"/>
  <c r="H16" i="3" s="1"/>
  <c r="I16" i="3" s="1"/>
  <c r="J16" i="3" s="1"/>
  <c r="G18" i="3"/>
  <c r="M18" i="3" s="1"/>
  <c r="H19" i="3" a="1"/>
  <c r="H19" i="3" s="1"/>
  <c r="I19" i="3" s="1"/>
  <c r="J19" i="3" s="1"/>
  <c r="G22" i="3"/>
  <c r="M22" i="3" s="1"/>
  <c r="H23" i="3" a="1"/>
  <c r="H23" i="3" s="1"/>
  <c r="I23" i="3" s="1"/>
  <c r="J23" i="3" s="1"/>
  <c r="G25" i="3"/>
  <c r="M25" i="3" s="1"/>
  <c r="H26" i="3" a="1"/>
  <c r="H26" i="3" s="1"/>
  <c r="I26" i="3" s="1"/>
  <c r="J26" i="3" s="1"/>
  <c r="G29" i="3"/>
  <c r="M29" i="3" s="1"/>
  <c r="H30" i="3" a="1"/>
  <c r="H30" i="3" s="1"/>
  <c r="I30" i="3" s="1"/>
  <c r="J30" i="3" s="1"/>
  <c r="H33" i="3" a="1"/>
  <c r="H33" i="3" s="1"/>
  <c r="I33" i="3" s="1"/>
  <c r="J33" i="3" s="1"/>
  <c r="G36" i="3"/>
  <c r="M36" i="3" s="1"/>
  <c r="H37" i="3" a="1"/>
  <c r="H37" i="3" s="1"/>
  <c r="I37" i="3" s="1"/>
  <c r="J37" i="3" s="1"/>
  <c r="G39" i="3"/>
  <c r="M39" i="3" s="1"/>
  <c r="G45" i="3"/>
  <c r="M45" i="3" s="1"/>
  <c r="H46" i="3" a="1"/>
  <c r="H46" i="3" s="1"/>
  <c r="I46" i="3" s="1"/>
  <c r="J46" i="3" s="1"/>
  <c r="H48" i="3" a="1"/>
  <c r="H48" i="3" s="1"/>
  <c r="I48" i="3" s="1"/>
  <c r="J48" i="3" s="1"/>
  <c r="G52" i="3"/>
  <c r="M52" i="3" s="1"/>
  <c r="H53" i="3" a="1"/>
  <c r="H53" i="3" s="1"/>
  <c r="I53" i="3" s="1"/>
  <c r="J53" i="3" s="1"/>
  <c r="H55" i="3" a="1"/>
  <c r="H55" i="3" s="1"/>
  <c r="I55" i="3" s="1"/>
  <c r="J55" i="3" s="1"/>
  <c r="L55" i="3"/>
  <c r="N58" i="3"/>
  <c r="G58" i="3"/>
  <c r="M58" i="3" s="1"/>
  <c r="H61" i="3" a="1"/>
  <c r="H61" i="3" s="1"/>
  <c r="I61" i="3" s="1"/>
  <c r="J61" i="3" s="1"/>
  <c r="H65" i="3" a="1"/>
  <c r="H65" i="3" s="1"/>
  <c r="I65" i="3" s="1"/>
  <c r="J65" i="3" s="1"/>
  <c r="L65" i="3"/>
  <c r="G67" i="3"/>
  <c r="M67" i="3" s="1"/>
  <c r="N69" i="3"/>
  <c r="G69" i="3"/>
  <c r="M69" i="3" s="1"/>
  <c r="H72" i="3" a="1"/>
  <c r="H72" i="3" s="1"/>
  <c r="I72" i="3" s="1"/>
  <c r="J72" i="3" s="1"/>
  <c r="G73" i="3"/>
  <c r="M73" i="3" s="1"/>
  <c r="H74" i="3" a="1"/>
  <c r="H74" i="3" s="1"/>
  <c r="I74" i="3" s="1"/>
  <c r="J74" i="3" s="1"/>
  <c r="H76" i="3" a="1"/>
  <c r="H76" i="3" s="1"/>
  <c r="I76" i="3" s="1"/>
  <c r="J76" i="3" s="1"/>
  <c r="L76" i="3"/>
  <c r="G78" i="3"/>
  <c r="M78" i="3" s="1"/>
  <c r="G80" i="3"/>
  <c r="M80" i="3" s="1"/>
  <c r="L80" i="3"/>
  <c r="P80" i="3" s="1"/>
  <c r="K81" i="3" s="1"/>
  <c r="H81" i="3" a="1"/>
  <c r="H81" i="3" s="1"/>
  <c r="I81" i="3" s="1"/>
  <c r="J81" i="3" s="1"/>
  <c r="H83" i="3" a="1"/>
  <c r="H83" i="3" s="1"/>
  <c r="I83" i="3" s="1"/>
  <c r="J83" i="3" s="1"/>
  <c r="L83" i="3"/>
  <c r="G85" i="3"/>
  <c r="M85" i="3" s="1"/>
  <c r="N87" i="3"/>
  <c r="G87" i="3"/>
  <c r="M87" i="3" s="1"/>
  <c r="H89" i="3" a="1"/>
  <c r="H89" i="3" s="1"/>
  <c r="I89" i="3" s="1"/>
  <c r="J89" i="3" s="1"/>
  <c r="G95" i="3"/>
  <c r="M95" i="3" s="1"/>
  <c r="H96" i="3" a="1"/>
  <c r="H96" i="3" s="1"/>
  <c r="I96" i="3" s="1"/>
  <c r="J96" i="3" s="1"/>
  <c r="N97" i="3"/>
  <c r="J97" i="3"/>
  <c r="G97" i="3"/>
  <c r="M97" i="3" s="1"/>
  <c r="J99" i="3"/>
  <c r="H100" i="3" a="1"/>
  <c r="H100" i="3" s="1"/>
  <c r="I100" i="3" s="1"/>
  <c r="J100" i="3" s="1"/>
  <c r="G106" i="3"/>
  <c r="M106" i="3" s="1"/>
  <c r="N108" i="3"/>
  <c r="G108" i="3"/>
  <c r="M108" i="3" s="1"/>
  <c r="H111" i="3" a="1"/>
  <c r="H111" i="3" s="1"/>
  <c r="I111" i="3" s="1"/>
  <c r="J111" i="3" s="1"/>
  <c r="G113" i="3"/>
  <c r="M113" i="3" s="1"/>
  <c r="N115" i="3"/>
  <c r="G115" i="3"/>
  <c r="M115" i="3" s="1"/>
  <c r="H118" i="3" a="1"/>
  <c r="H118" i="3" s="1"/>
  <c r="I118" i="3" s="1"/>
  <c r="J118" i="3" s="1"/>
  <c r="N120" i="3"/>
  <c r="G123" i="3"/>
  <c r="M123" i="3" s="1"/>
  <c r="H124" i="3" a="1"/>
  <c r="H124" i="3" s="1"/>
  <c r="I124" i="3" s="1"/>
  <c r="J124" i="3" s="1"/>
  <c r="H126" i="3" a="1"/>
  <c r="H126" i="3" s="1"/>
  <c r="I126" i="3" s="1"/>
  <c r="J126" i="3" s="1"/>
  <c r="L126" i="3"/>
  <c r="G128" i="3"/>
  <c r="M128" i="3" s="1"/>
  <c r="G134" i="3"/>
  <c r="M134" i="3" s="1"/>
  <c r="H135" i="3" a="1"/>
  <c r="H135" i="3" s="1"/>
  <c r="I135" i="3" s="1"/>
  <c r="J135" i="3" s="1"/>
  <c r="H138" i="3" a="1"/>
  <c r="H138" i="3" s="1"/>
  <c r="I138" i="3" s="1"/>
  <c r="J138" i="3" s="1"/>
  <c r="L140" i="3"/>
  <c r="G140" i="3"/>
  <c r="M140" i="3" s="1"/>
  <c r="N143" i="3"/>
  <c r="G143" i="3"/>
  <c r="M143" i="3" s="1"/>
  <c r="L143" i="3"/>
  <c r="H145" i="3" a="1"/>
  <c r="H145" i="3" s="1"/>
  <c r="I145" i="3" s="1"/>
  <c r="J145" i="3" s="1"/>
  <c r="H146" i="3" a="1"/>
  <c r="H146" i="3" s="1"/>
  <c r="I146" i="3" s="1"/>
  <c r="J146" i="3" s="1"/>
  <c r="H150" i="3" a="1"/>
  <c r="H150" i="3" s="1"/>
  <c r="I150" i="3" s="1"/>
  <c r="J150" i="3" s="1"/>
  <c r="N153" i="3"/>
  <c r="G153" i="3"/>
  <c r="M153" i="3" s="1"/>
  <c r="L153" i="3"/>
  <c r="P153" i="3" s="1"/>
  <c r="K154" i="3" s="1"/>
  <c r="L155" i="3"/>
  <c r="G155" i="3"/>
  <c r="M155" i="3" s="1"/>
  <c r="H159" i="3" a="1"/>
  <c r="H159" i="3" s="1"/>
  <c r="I159" i="3" s="1"/>
  <c r="J159" i="3" s="1"/>
  <c r="N146" i="3"/>
  <c r="G146" i="3"/>
  <c r="M146" i="3" s="1"/>
  <c r="J148" i="3"/>
  <c r="N157" i="3"/>
  <c r="J157" i="3"/>
  <c r="G157" i="3"/>
  <c r="M157" i="3" s="1"/>
  <c r="G15" i="2"/>
  <c r="M15" i="2" s="1"/>
  <c r="G17" i="2"/>
  <c r="M17" i="2" s="1"/>
  <c r="G22" i="2"/>
  <c r="M22" i="2" s="1"/>
  <c r="N25" i="2"/>
  <c r="G35" i="2"/>
  <c r="M35" i="2" s="1"/>
  <c r="L47" i="2"/>
  <c r="L57" i="2"/>
  <c r="P57" i="2" s="1"/>
  <c r="K58" i="2" s="1"/>
  <c r="N73" i="2"/>
  <c r="N78" i="2"/>
  <c r="L79" i="2"/>
  <c r="N81" i="2"/>
  <c r="L82" i="2"/>
  <c r="L112" i="2"/>
  <c r="P112" i="2" s="1"/>
  <c r="K113" i="2" s="1"/>
  <c r="G112" i="2"/>
  <c r="M112" i="2" s="1"/>
  <c r="N124" i="2"/>
  <c r="L124" i="2"/>
  <c r="L158" i="2"/>
  <c r="N158" i="2"/>
  <c r="G158" i="2"/>
  <c r="M158" i="2" s="1"/>
  <c r="N151" i="2"/>
  <c r="L151" i="2"/>
  <c r="G151" i="2"/>
  <c r="M151" i="2" s="1"/>
  <c r="G9" i="2"/>
  <c r="M9" i="2" s="1"/>
  <c r="L10" i="2"/>
  <c r="L15" i="2"/>
  <c r="L22" i="2"/>
  <c r="N35" i="2"/>
  <c r="G41" i="2"/>
  <c r="M41" i="2" s="1"/>
  <c r="L43" i="2"/>
  <c r="L54" i="2"/>
  <c r="G63" i="2"/>
  <c r="M63" i="2" s="1"/>
  <c r="L91" i="2"/>
  <c r="G91" i="2"/>
  <c r="M91" i="2" s="1"/>
  <c r="N93" i="2"/>
  <c r="L93" i="2"/>
  <c r="N134" i="2"/>
  <c r="L134" i="2"/>
  <c r="N154" i="2"/>
  <c r="L154" i="2"/>
  <c r="G154" i="2"/>
  <c r="M154" i="2" s="1"/>
  <c r="G12" i="2"/>
  <c r="M12" i="2" s="1"/>
  <c r="G24" i="2"/>
  <c r="M24" i="2" s="1"/>
  <c r="G32" i="2"/>
  <c r="M32" i="2" s="1"/>
  <c r="N41" i="2"/>
  <c r="L50" i="2"/>
  <c r="L61" i="2"/>
  <c r="N63" i="2"/>
  <c r="G64" i="2"/>
  <c r="M64" i="2" s="1"/>
  <c r="G66" i="2"/>
  <c r="M66" i="2" s="1"/>
  <c r="L68" i="2"/>
  <c r="N91" i="2"/>
  <c r="N96" i="2"/>
  <c r="G96" i="2"/>
  <c r="M96" i="2" s="1"/>
  <c r="N127" i="2"/>
  <c r="N139" i="2"/>
  <c r="N140" i="2"/>
  <c r="L106" i="2"/>
  <c r="G120" i="2"/>
  <c r="M120" i="2" s="1"/>
  <c r="L141" i="2"/>
  <c r="G144" i="2"/>
  <c r="M144" i="2" s="1"/>
  <c r="P41" i="2"/>
  <c r="K42" i="2" s="1"/>
  <c r="H9" i="2" a="1"/>
  <c r="H9" i="2" s="1"/>
  <c r="I9" i="2" s="1"/>
  <c r="J9" i="2" s="1"/>
  <c r="H15" i="2" a="1"/>
  <c r="H15" i="2" s="1"/>
  <c r="I15" i="2" s="1"/>
  <c r="J15" i="2" s="1"/>
  <c r="H22" i="2" a="1"/>
  <c r="H22" i="2" s="1"/>
  <c r="I22" i="2" s="1"/>
  <c r="J22" i="2" s="1"/>
  <c r="P25" i="2"/>
  <c r="K26" i="2" s="1"/>
  <c r="H39" i="2" a="1"/>
  <c r="H39" i="2" s="1"/>
  <c r="I39" i="2" s="1"/>
  <c r="J39" i="2" s="1"/>
  <c r="N44" i="2"/>
  <c r="G44" i="2"/>
  <c r="M44" i="2" s="1"/>
  <c r="H50" i="2" a="1"/>
  <c r="H50" i="2" s="1"/>
  <c r="I50" i="2" s="1"/>
  <c r="J50" i="2" s="1"/>
  <c r="N51" i="2"/>
  <c r="G51" i="2"/>
  <c r="M51" i="2" s="1"/>
  <c r="H68" i="2" a="1"/>
  <c r="H68" i="2" s="1"/>
  <c r="I68" i="2" s="1"/>
  <c r="J68" i="2" s="1"/>
  <c r="N69" i="2"/>
  <c r="G69" i="2"/>
  <c r="M69" i="2" s="1"/>
  <c r="K74" i="2"/>
  <c r="H93" i="2" a="1"/>
  <c r="H93" i="2" s="1"/>
  <c r="I93" i="2" s="1"/>
  <c r="J93" i="2" s="1"/>
  <c r="N94" i="2"/>
  <c r="G94" i="2"/>
  <c r="M94" i="2" s="1"/>
  <c r="N97" i="2"/>
  <c r="G97" i="2"/>
  <c r="M97" i="2" s="1"/>
  <c r="H120" i="2" a="1"/>
  <c r="H120" i="2" s="1"/>
  <c r="I120" i="2" s="1"/>
  <c r="J120" i="2" s="1"/>
  <c r="H134" i="2" a="1"/>
  <c r="H134" i="2" s="1"/>
  <c r="I134" i="2" s="1"/>
  <c r="J134" i="2" s="1"/>
  <c r="G11" i="2"/>
  <c r="M11" i="2" s="1"/>
  <c r="N11" i="2"/>
  <c r="H12" i="2" a="1"/>
  <c r="H12" i="2" s="1"/>
  <c r="I12" i="2" s="1"/>
  <c r="J12" i="2" s="1"/>
  <c r="G16" i="2"/>
  <c r="M16" i="2" s="1"/>
  <c r="H17" i="2" a="1"/>
  <c r="H17" i="2" s="1"/>
  <c r="I17" i="2" s="1"/>
  <c r="J17" i="2" s="1"/>
  <c r="H25" i="2" a="1"/>
  <c r="H25" i="2" s="1"/>
  <c r="I25" i="2" s="1"/>
  <c r="J25" i="2" s="1"/>
  <c r="G56" i="2"/>
  <c r="M56" i="2" s="1"/>
  <c r="H61" i="2" a="1"/>
  <c r="H61" i="2" s="1"/>
  <c r="I61" i="2" s="1"/>
  <c r="J61" i="2" s="1"/>
  <c r="L97" i="2"/>
  <c r="P97" i="2" s="1"/>
  <c r="K98" i="2" s="1"/>
  <c r="H109" i="2" a="1"/>
  <c r="H109" i="2" s="1"/>
  <c r="I109" i="2" s="1"/>
  <c r="J109" i="2" s="1"/>
  <c r="H158" i="2" a="1"/>
  <c r="H158" i="2" s="1"/>
  <c r="I158" i="2" s="1"/>
  <c r="J158" i="2" s="1"/>
  <c r="H156" i="2" a="1"/>
  <c r="H156" i="2" s="1"/>
  <c r="I156" i="2" s="1"/>
  <c r="J156" i="2" s="1"/>
  <c r="H149" i="2" a="1"/>
  <c r="H149" i="2" s="1"/>
  <c r="I149" i="2" s="1"/>
  <c r="H145" i="2" a="1"/>
  <c r="H145" i="2" s="1"/>
  <c r="I145" i="2" s="1"/>
  <c r="J145" i="2" s="1"/>
  <c r="H157" i="2" a="1"/>
  <c r="H157" i="2" s="1"/>
  <c r="I157" i="2" s="1"/>
  <c r="J157" i="2" s="1"/>
  <c r="H153" i="2" a="1"/>
  <c r="H153" i="2" s="1"/>
  <c r="I153" i="2" s="1"/>
  <c r="J153" i="2" s="1"/>
  <c r="H150" i="2" a="1"/>
  <c r="H150" i="2" s="1"/>
  <c r="I150" i="2" s="1"/>
  <c r="H146" i="2" a="1"/>
  <c r="H146" i="2" s="1"/>
  <c r="I146" i="2" s="1"/>
  <c r="J146" i="2" s="1"/>
  <c r="H148" i="2" a="1"/>
  <c r="H148" i="2" s="1"/>
  <c r="I148" i="2" s="1"/>
  <c r="J148" i="2" s="1"/>
  <c r="H143" i="2" a="1"/>
  <c r="H143" i="2" s="1"/>
  <c r="I143" i="2" s="1"/>
  <c r="J143" i="2" s="1"/>
  <c r="H142" i="2" a="1"/>
  <c r="H142" i="2" s="1"/>
  <c r="I142" i="2" s="1"/>
  <c r="J142" i="2" s="1"/>
  <c r="H138" i="2" a="1"/>
  <c r="H138" i="2" s="1"/>
  <c r="I138" i="2" s="1"/>
  <c r="J138" i="2" s="1"/>
  <c r="H135" i="2" a="1"/>
  <c r="H135" i="2" s="1"/>
  <c r="I135" i="2" s="1"/>
  <c r="H131" i="2" a="1"/>
  <c r="H131" i="2" s="1"/>
  <c r="I131" i="2" s="1"/>
  <c r="J131" i="2" s="1"/>
  <c r="H159" i="2" a="1"/>
  <c r="H159" i="2" s="1"/>
  <c r="I159" i="2" s="1"/>
  <c r="J159" i="2" s="1"/>
  <c r="H154" i="2" a="1"/>
  <c r="H154" i="2" s="1"/>
  <c r="I154" i="2" s="1"/>
  <c r="J154" i="2" s="1"/>
  <c r="H152" i="2" a="1"/>
  <c r="H152" i="2" s="1"/>
  <c r="I152" i="2" s="1"/>
  <c r="J152" i="2" s="1"/>
  <c r="H139" i="2" a="1"/>
  <c r="H139" i="2" s="1"/>
  <c r="I139" i="2" s="1"/>
  <c r="J139" i="2" s="1"/>
  <c r="H136" i="2" a="1"/>
  <c r="H136" i="2" s="1"/>
  <c r="I136" i="2" s="1"/>
  <c r="J136" i="2" s="1"/>
  <c r="H132" i="2" a="1"/>
  <c r="H132" i="2" s="1"/>
  <c r="I132" i="2" s="1"/>
  <c r="J132" i="2" s="1"/>
  <c r="H147" i="2" a="1"/>
  <c r="H147" i="2" s="1"/>
  <c r="I147" i="2" s="1"/>
  <c r="J147" i="2" s="1"/>
  <c r="H137" i="2" a="1"/>
  <c r="H137" i="2" s="1"/>
  <c r="I137" i="2" s="1"/>
  <c r="J137" i="2" s="1"/>
  <c r="H125" i="2" a="1"/>
  <c r="H125" i="2" s="1"/>
  <c r="I125" i="2" s="1"/>
  <c r="H121" i="2" a="1"/>
  <c r="H121" i="2" s="1"/>
  <c r="I121" i="2" s="1"/>
  <c r="J121" i="2" s="1"/>
  <c r="H118" i="2" a="1"/>
  <c r="H118" i="2" s="1"/>
  <c r="I118" i="2" s="1"/>
  <c r="J118" i="2" s="1"/>
  <c r="H114" i="2" a="1"/>
  <c r="H114" i="2" s="1"/>
  <c r="I114" i="2" s="1"/>
  <c r="H111" i="2" a="1"/>
  <c r="H111" i="2" s="1"/>
  <c r="I111" i="2" s="1"/>
  <c r="J111" i="2" s="1"/>
  <c r="H107" i="2" a="1"/>
  <c r="H107" i="2" s="1"/>
  <c r="I107" i="2" s="1"/>
  <c r="J107" i="2" s="1"/>
  <c r="H104" i="2" a="1"/>
  <c r="H104" i="2" s="1"/>
  <c r="I104" i="2" s="1"/>
  <c r="J104" i="2" s="1"/>
  <c r="H100" i="2" a="1"/>
  <c r="H100" i="2" s="1"/>
  <c r="I100" i="2" s="1"/>
  <c r="H141" i="2" a="1"/>
  <c r="H141" i="2" s="1"/>
  <c r="I141" i="2" s="1"/>
  <c r="J141" i="2" s="1"/>
  <c r="H133" i="2" a="1"/>
  <c r="H133" i="2" s="1"/>
  <c r="I133" i="2" s="1"/>
  <c r="J133" i="2" s="1"/>
  <c r="H129" i="2" a="1"/>
  <c r="H129" i="2" s="1"/>
  <c r="I129" i="2" s="1"/>
  <c r="J129" i="2" s="1"/>
  <c r="H126" i="2" a="1"/>
  <c r="H126" i="2" s="1"/>
  <c r="I126" i="2" s="1"/>
  <c r="J126" i="2" s="1"/>
  <c r="H122" i="2" a="1"/>
  <c r="H122" i="2" s="1"/>
  <c r="I122" i="2" s="1"/>
  <c r="J122" i="2" s="1"/>
  <c r="H119" i="2" a="1"/>
  <c r="H119" i="2" s="1"/>
  <c r="I119" i="2" s="1"/>
  <c r="J119" i="2" s="1"/>
  <c r="H115" i="2" a="1"/>
  <c r="H115" i="2" s="1"/>
  <c r="I115" i="2" s="1"/>
  <c r="J115" i="2" s="1"/>
  <c r="H112" i="2" a="1"/>
  <c r="H112" i="2" s="1"/>
  <c r="I112" i="2" s="1"/>
  <c r="J112" i="2" s="1"/>
  <c r="H108" i="2" a="1"/>
  <c r="H108" i="2" s="1"/>
  <c r="I108" i="2" s="1"/>
  <c r="J108" i="2" s="1"/>
  <c r="H151" i="2" a="1"/>
  <c r="H151" i="2" s="1"/>
  <c r="I151" i="2" s="1"/>
  <c r="J151" i="2" s="1"/>
  <c r="H130" i="2" a="1"/>
  <c r="H130" i="2" s="1"/>
  <c r="I130" i="2" s="1"/>
  <c r="J130" i="2" s="1"/>
  <c r="H124" i="2" a="1"/>
  <c r="H124" i="2" s="1"/>
  <c r="I124" i="2" s="1"/>
  <c r="H106" i="2" a="1"/>
  <c r="H106" i="2" s="1"/>
  <c r="I106" i="2" s="1"/>
  <c r="H97" i="2" a="1"/>
  <c r="H97" i="2" s="1"/>
  <c r="I97" i="2" s="1"/>
  <c r="J97" i="2" s="1"/>
  <c r="H94" i="2" a="1"/>
  <c r="H94" i="2" s="1"/>
  <c r="I94" i="2" s="1"/>
  <c r="J94" i="2" s="1"/>
  <c r="H90" i="2" a="1"/>
  <c r="H90" i="2" s="1"/>
  <c r="I90" i="2" s="1"/>
  <c r="J90" i="2" s="1"/>
  <c r="H87" i="2" a="1"/>
  <c r="H87" i="2" s="1"/>
  <c r="I87" i="2" s="1"/>
  <c r="H83" i="2" a="1"/>
  <c r="H83" i="2" s="1"/>
  <c r="I83" i="2" s="1"/>
  <c r="J83" i="2" s="1"/>
  <c r="H80" i="2" a="1"/>
  <c r="H80" i="2" s="1"/>
  <c r="I80" i="2" s="1"/>
  <c r="J80" i="2" s="1"/>
  <c r="H76" i="2" a="1"/>
  <c r="H76" i="2" s="1"/>
  <c r="I76" i="2" s="1"/>
  <c r="H128" i="2" a="1"/>
  <c r="H128" i="2" s="1"/>
  <c r="I128" i="2" s="1"/>
  <c r="J128" i="2" s="1"/>
  <c r="H116" i="2" a="1"/>
  <c r="H116" i="2" s="1"/>
  <c r="I116" i="2" s="1"/>
  <c r="J116" i="2" s="1"/>
  <c r="H110" i="2" a="1"/>
  <c r="H110" i="2" s="1"/>
  <c r="I110" i="2" s="1"/>
  <c r="J110" i="2" s="1"/>
  <c r="H103" i="2" a="1"/>
  <c r="H103" i="2" s="1"/>
  <c r="I103" i="2" s="1"/>
  <c r="H101" i="2" a="1"/>
  <c r="H101" i="2" s="1"/>
  <c r="I101" i="2" s="1"/>
  <c r="H98" i="2" a="1"/>
  <c r="H98" i="2" s="1"/>
  <c r="I98" i="2" s="1"/>
  <c r="J98" i="2" s="1"/>
  <c r="H95" i="2" a="1"/>
  <c r="H95" i="2" s="1"/>
  <c r="I95" i="2" s="1"/>
  <c r="J95" i="2" s="1"/>
  <c r="H91" i="2" a="1"/>
  <c r="H91" i="2" s="1"/>
  <c r="I91" i="2" s="1"/>
  <c r="J91" i="2" s="1"/>
  <c r="H88" i="2" a="1"/>
  <c r="H88" i="2" s="1"/>
  <c r="I88" i="2" s="1"/>
  <c r="J88" i="2" s="1"/>
  <c r="H84" i="2" a="1"/>
  <c r="H84" i="2" s="1"/>
  <c r="I84" i="2" s="1"/>
  <c r="J84" i="2" s="1"/>
  <c r="H77" i="2" a="1"/>
  <c r="H77" i="2" s="1"/>
  <c r="I77" i="2" s="1"/>
  <c r="J77" i="2" s="1"/>
  <c r="H144" i="2" a="1"/>
  <c r="H144" i="2" s="1"/>
  <c r="I144" i="2" s="1"/>
  <c r="J144" i="2" s="1"/>
  <c r="H123" i="2" a="1"/>
  <c r="H123" i="2" s="1"/>
  <c r="I123" i="2" s="1"/>
  <c r="J123" i="2" s="1"/>
  <c r="H92" i="2" a="1"/>
  <c r="H92" i="2" s="1"/>
  <c r="I92" i="2" s="1"/>
  <c r="J92" i="2" s="1"/>
  <c r="H86" i="2" a="1"/>
  <c r="H86" i="2" s="1"/>
  <c r="I86" i="2" s="1"/>
  <c r="J86" i="2" s="1"/>
  <c r="H79" i="2" a="1"/>
  <c r="H79" i="2" s="1"/>
  <c r="I79" i="2" s="1"/>
  <c r="H69" i="2" a="1"/>
  <c r="H69" i="2" s="1"/>
  <c r="I69" i="2" s="1"/>
  <c r="J69" i="2" s="1"/>
  <c r="H65" i="2" a="1"/>
  <c r="H65" i="2" s="1"/>
  <c r="I65" i="2" s="1"/>
  <c r="J65" i="2" s="1"/>
  <c r="H62" i="2" a="1"/>
  <c r="H62" i="2" s="1"/>
  <c r="I62" i="2" s="1"/>
  <c r="J62" i="2" s="1"/>
  <c r="H58" i="2" a="1"/>
  <c r="H58" i="2" s="1"/>
  <c r="I58" i="2" s="1"/>
  <c r="J58" i="2" s="1"/>
  <c r="H55" i="2" a="1"/>
  <c r="H55" i="2" s="1"/>
  <c r="I55" i="2" s="1"/>
  <c r="J55" i="2" s="1"/>
  <c r="H51" i="2" a="1"/>
  <c r="H51" i="2" s="1"/>
  <c r="I51" i="2" s="1"/>
  <c r="J51" i="2" s="1"/>
  <c r="H48" i="2" a="1"/>
  <c r="H48" i="2" s="1"/>
  <c r="I48" i="2" s="1"/>
  <c r="J48" i="2" s="1"/>
  <c r="H44" i="2" a="1"/>
  <c r="H44" i="2" s="1"/>
  <c r="I44" i="2" s="1"/>
  <c r="J44" i="2" s="1"/>
  <c r="H37" i="2" a="1"/>
  <c r="H37" i="2" s="1"/>
  <c r="I37" i="2" s="1"/>
  <c r="J37" i="2" s="1"/>
  <c r="H33" i="2" a="1"/>
  <c r="H33" i="2" s="1"/>
  <c r="I33" i="2" s="1"/>
  <c r="J33" i="2" s="1"/>
  <c r="H30" i="2" a="1"/>
  <c r="H30" i="2" s="1"/>
  <c r="I30" i="2" s="1"/>
  <c r="J30" i="2" s="1"/>
  <c r="H26" i="2" a="1"/>
  <c r="H26" i="2" s="1"/>
  <c r="I26" i="2" s="1"/>
  <c r="J26" i="2" s="1"/>
  <c r="H155" i="2" a="1"/>
  <c r="H155" i="2" s="1"/>
  <c r="I155" i="2" s="1"/>
  <c r="J155" i="2" s="1"/>
  <c r="H117" i="2" a="1"/>
  <c r="H117" i="2" s="1"/>
  <c r="I117" i="2" s="1"/>
  <c r="J117" i="2" s="1"/>
  <c r="H113" i="2" a="1"/>
  <c r="H113" i="2" s="1"/>
  <c r="I113" i="2" s="1"/>
  <c r="J113" i="2" s="1"/>
  <c r="H105" i="2" a="1"/>
  <c r="H105" i="2" s="1"/>
  <c r="I105" i="2" s="1"/>
  <c r="J105" i="2" s="1"/>
  <c r="H102" i="2" a="1"/>
  <c r="H102" i="2" s="1"/>
  <c r="I102" i="2" s="1"/>
  <c r="J102" i="2" s="1"/>
  <c r="H99" i="2" a="1"/>
  <c r="H99" i="2" s="1"/>
  <c r="I99" i="2" s="1"/>
  <c r="H96" i="2" a="1"/>
  <c r="H96" i="2" s="1"/>
  <c r="I96" i="2" s="1"/>
  <c r="J96" i="2" s="1"/>
  <c r="H89" i="2" a="1"/>
  <c r="H89" i="2" s="1"/>
  <c r="I89" i="2" s="1"/>
  <c r="J89" i="2" s="1"/>
  <c r="H81" i="2" a="1"/>
  <c r="H81" i="2" s="1"/>
  <c r="I81" i="2" s="1"/>
  <c r="J81" i="2" s="1"/>
  <c r="H74" i="2" a="1"/>
  <c r="H74" i="2" s="1"/>
  <c r="I74" i="2" s="1"/>
  <c r="J74" i="2" s="1"/>
  <c r="H70" i="2" a="1"/>
  <c r="H70" i="2" s="1"/>
  <c r="I70" i="2" s="1"/>
  <c r="J70" i="2" s="1"/>
  <c r="H66" i="2" a="1"/>
  <c r="H66" i="2" s="1"/>
  <c r="I66" i="2" s="1"/>
  <c r="J66" i="2" s="1"/>
  <c r="H63" i="2" a="1"/>
  <c r="H63" i="2" s="1"/>
  <c r="I63" i="2" s="1"/>
  <c r="J63" i="2" s="1"/>
  <c r="H59" i="2" a="1"/>
  <c r="H59" i="2" s="1"/>
  <c r="I59" i="2" s="1"/>
  <c r="J59" i="2" s="1"/>
  <c r="H56" i="2" a="1"/>
  <c r="H56" i="2" s="1"/>
  <c r="I56" i="2" s="1"/>
  <c r="J56" i="2" s="1"/>
  <c r="H52" i="2" a="1"/>
  <c r="H52" i="2" s="1"/>
  <c r="I52" i="2" s="1"/>
  <c r="J52" i="2" s="1"/>
  <c r="H45" i="2" a="1"/>
  <c r="H45" i="2" s="1"/>
  <c r="I45" i="2" s="1"/>
  <c r="J45" i="2" s="1"/>
  <c r="H41" i="2" a="1"/>
  <c r="H41" i="2" s="1"/>
  <c r="I41" i="2" s="1"/>
  <c r="J41" i="2" s="1"/>
  <c r="H38" i="2" a="1"/>
  <c r="H38" i="2" s="1"/>
  <c r="I38" i="2" s="1"/>
  <c r="J38" i="2" s="1"/>
  <c r="H34" i="2" a="1"/>
  <c r="H34" i="2" s="1"/>
  <c r="I34" i="2" s="1"/>
  <c r="J34" i="2" s="1"/>
  <c r="H31" i="2" a="1"/>
  <c r="H31" i="2" s="1"/>
  <c r="I31" i="2" s="1"/>
  <c r="J31" i="2" s="1"/>
  <c r="H27" i="2" a="1"/>
  <c r="H27" i="2" s="1"/>
  <c r="I27" i="2" s="1"/>
  <c r="J27" i="2" s="1"/>
  <c r="H24" i="2" a="1"/>
  <c r="H24" i="2" s="1"/>
  <c r="I24" i="2" s="1"/>
  <c r="J24" i="2" s="1"/>
  <c r="H20" i="2" a="1"/>
  <c r="H20" i="2" s="1"/>
  <c r="I20" i="2" s="1"/>
  <c r="J20" i="2" s="1"/>
  <c r="H8" i="2" a="1"/>
  <c r="H8" i="2" s="1"/>
  <c r="L8" i="2"/>
  <c r="P8" i="2" s="1"/>
  <c r="K9" i="2" s="1"/>
  <c r="G10" i="2"/>
  <c r="M10" i="2" s="1"/>
  <c r="H11" i="2" a="1"/>
  <c r="H11" i="2" s="1"/>
  <c r="I11" i="2" s="1"/>
  <c r="J11" i="2" s="1"/>
  <c r="G14" i="2"/>
  <c r="M14" i="2" s="1"/>
  <c r="H16" i="2" a="1"/>
  <c r="H16" i="2" s="1"/>
  <c r="I16" i="2" s="1"/>
  <c r="J16" i="2" s="1"/>
  <c r="N17" i="2"/>
  <c r="G20" i="2"/>
  <c r="M20" i="2" s="1"/>
  <c r="L20" i="2"/>
  <c r="H21" i="2" a="1"/>
  <c r="H21" i="2" s="1"/>
  <c r="I21" i="2" s="1"/>
  <c r="J21" i="2" s="1"/>
  <c r="H23" i="2" a="1"/>
  <c r="H23" i="2" s="1"/>
  <c r="I23" i="2" s="1"/>
  <c r="J23" i="2" s="1"/>
  <c r="N26" i="2"/>
  <c r="G26" i="2"/>
  <c r="M26" i="2" s="1"/>
  <c r="G27" i="2"/>
  <c r="M27" i="2" s="1"/>
  <c r="N27" i="2"/>
  <c r="N33" i="2"/>
  <c r="G33" i="2"/>
  <c r="M33" i="2" s="1"/>
  <c r="G34" i="2"/>
  <c r="M34" i="2" s="1"/>
  <c r="N34" i="2"/>
  <c r="H40" i="2" a="1"/>
  <c r="H40" i="2" s="1"/>
  <c r="I40" i="2" s="1"/>
  <c r="H42" i="2" a="1"/>
  <c r="H42" i="2" s="1"/>
  <c r="I42" i="2" s="1"/>
  <c r="J42" i="2" s="1"/>
  <c r="G45" i="2"/>
  <c r="M45" i="2" s="1"/>
  <c r="N45" i="2"/>
  <c r="H49" i="2" a="1"/>
  <c r="H49" i="2" s="1"/>
  <c r="I49" i="2" s="1"/>
  <c r="J49" i="2" s="1"/>
  <c r="G52" i="2"/>
  <c r="M52" i="2" s="1"/>
  <c r="N52" i="2"/>
  <c r="H57" i="2" a="1"/>
  <c r="H57" i="2" s="1"/>
  <c r="I57" i="2" s="1"/>
  <c r="J57" i="2" s="1"/>
  <c r="N58" i="2"/>
  <c r="G58" i="2"/>
  <c r="M58" i="2" s="1"/>
  <c r="H64" i="2" a="1"/>
  <c r="H64" i="2" s="1"/>
  <c r="I64" i="2" s="1"/>
  <c r="J64" i="2" s="1"/>
  <c r="H67" i="2" a="1"/>
  <c r="H67" i="2" s="1"/>
  <c r="I67" i="2" s="1"/>
  <c r="J67" i="2" s="1"/>
  <c r="G70" i="2"/>
  <c r="M70" i="2" s="1"/>
  <c r="N70" i="2"/>
  <c r="H75" i="2" a="1"/>
  <c r="H75" i="2" s="1"/>
  <c r="I75" i="2" s="1"/>
  <c r="J75" i="2" s="1"/>
  <c r="L84" i="2"/>
  <c r="N84" i="2"/>
  <c r="G84" i="2"/>
  <c r="M84" i="2" s="1"/>
  <c r="H85" i="2" a="1"/>
  <c r="H85" i="2" s="1"/>
  <c r="I85" i="2" s="1"/>
  <c r="J85" i="2" s="1"/>
  <c r="L88" i="2"/>
  <c r="P88" i="2" s="1"/>
  <c r="K89" i="2" s="1"/>
  <c r="N8" i="2"/>
  <c r="H13" i="2" a="1"/>
  <c r="H13" i="2" s="1"/>
  <c r="I13" i="2" s="1"/>
  <c r="J13" i="2" s="1"/>
  <c r="N19" i="2"/>
  <c r="G19" i="2"/>
  <c r="M19" i="2" s="1"/>
  <c r="H32" i="2" a="1"/>
  <c r="H32" i="2" s="1"/>
  <c r="I32" i="2" s="1"/>
  <c r="J32" i="2" s="1"/>
  <c r="H43" i="2" a="1"/>
  <c r="H43" i="2" s="1"/>
  <c r="I43" i="2" s="1"/>
  <c r="J43" i="2" s="1"/>
  <c r="N56" i="2"/>
  <c r="H73" i="2" a="1"/>
  <c r="H73" i="2" s="1"/>
  <c r="I73" i="2" s="1"/>
  <c r="J73" i="2" s="1"/>
  <c r="L77" i="2"/>
  <c r="N77" i="2"/>
  <c r="G77" i="2"/>
  <c r="M77" i="2" s="1"/>
  <c r="H78" i="2" a="1"/>
  <c r="H78" i="2" s="1"/>
  <c r="I78" i="2" s="1"/>
  <c r="J78" i="2" s="1"/>
  <c r="L16" i="2"/>
  <c r="P16" i="2" s="1"/>
  <c r="K17" i="2" s="1"/>
  <c r="H19" i="2" a="1"/>
  <c r="H19" i="2" s="1"/>
  <c r="I19" i="2" s="1"/>
  <c r="J19" i="2" s="1"/>
  <c r="L19" i="2"/>
  <c r="G21" i="2"/>
  <c r="M21" i="2" s="1"/>
  <c r="N23" i="2"/>
  <c r="G23" i="2"/>
  <c r="M23" i="2" s="1"/>
  <c r="G38" i="2"/>
  <c r="M38" i="2" s="1"/>
  <c r="N38" i="2"/>
  <c r="J40" i="2"/>
  <c r="H46" i="2" a="1"/>
  <c r="H46" i="2" s="1"/>
  <c r="I46" i="2" s="1"/>
  <c r="J46" i="2" s="1"/>
  <c r="H53" i="2" a="1"/>
  <c r="H53" i="2" s="1"/>
  <c r="I53" i="2" s="1"/>
  <c r="J53" i="2" s="1"/>
  <c r="N62" i="2"/>
  <c r="G62" i="2"/>
  <c r="M62" i="2" s="1"/>
  <c r="N65" i="2"/>
  <c r="G65" i="2"/>
  <c r="M65" i="2" s="1"/>
  <c r="N83" i="2"/>
  <c r="G83" i="2"/>
  <c r="M83" i="2" s="1"/>
  <c r="L83" i="2"/>
  <c r="L94" i="2"/>
  <c r="L100" i="2"/>
  <c r="G100" i="2"/>
  <c r="M100" i="2" s="1"/>
  <c r="J100" i="2"/>
  <c r="H10" i="2" a="1"/>
  <c r="H10" i="2" s="1"/>
  <c r="I10" i="2" s="1"/>
  <c r="J10" i="2" s="1"/>
  <c r="H14" i="2" a="1"/>
  <c r="H14" i="2" s="1"/>
  <c r="I14" i="2" s="1"/>
  <c r="J14" i="2" s="1"/>
  <c r="N16" i="2"/>
  <c r="H18" i="2" a="1"/>
  <c r="H18" i="2" s="1"/>
  <c r="I18" i="2" s="1"/>
  <c r="J18" i="2" s="1"/>
  <c r="N21" i="2"/>
  <c r="H28" i="2" a="1"/>
  <c r="H28" i="2" s="1"/>
  <c r="I28" i="2" s="1"/>
  <c r="J28" i="2" s="1"/>
  <c r="H29" i="2" a="1"/>
  <c r="H29" i="2" s="1"/>
  <c r="I29" i="2" s="1"/>
  <c r="J29" i="2" s="1"/>
  <c r="N30" i="2"/>
  <c r="G30" i="2"/>
  <c r="M30" i="2" s="1"/>
  <c r="H35" i="2" a="1"/>
  <c r="H35" i="2" s="1"/>
  <c r="I35" i="2" s="1"/>
  <c r="J35" i="2" s="1"/>
  <c r="H36" i="2" a="1"/>
  <c r="H36" i="2" s="1"/>
  <c r="I36" i="2" s="1"/>
  <c r="J36" i="2" s="1"/>
  <c r="N37" i="2"/>
  <c r="G37" i="2"/>
  <c r="M37" i="2" s="1"/>
  <c r="L44" i="2"/>
  <c r="H47" i="2" a="1"/>
  <c r="H47" i="2" s="1"/>
  <c r="I47" i="2" s="1"/>
  <c r="J47" i="2" s="1"/>
  <c r="L48" i="2"/>
  <c r="P48" i="2" s="1"/>
  <c r="K49" i="2" s="1"/>
  <c r="G48" i="2"/>
  <c r="M48" i="2" s="1"/>
  <c r="N48" i="2"/>
  <c r="L51" i="2"/>
  <c r="H54" i="2" a="1"/>
  <c r="H54" i="2" s="1"/>
  <c r="I54" i="2" s="1"/>
  <c r="J54" i="2" s="1"/>
  <c r="N55" i="2"/>
  <c r="G55" i="2"/>
  <c r="M55" i="2" s="1"/>
  <c r="H60" i="2" a="1"/>
  <c r="H60" i="2" s="1"/>
  <c r="I60" i="2" s="1"/>
  <c r="J60" i="2" s="1"/>
  <c r="L69" i="2"/>
  <c r="H72" i="2" a="1"/>
  <c r="H72" i="2" s="1"/>
  <c r="I72" i="2" s="1"/>
  <c r="J72" i="2" s="1"/>
  <c r="N76" i="2"/>
  <c r="J76" i="2"/>
  <c r="G76" i="2"/>
  <c r="M76" i="2" s="1"/>
  <c r="L76" i="2"/>
  <c r="H82" i="2" a="1"/>
  <c r="H82" i="2" s="1"/>
  <c r="I82" i="2" s="1"/>
  <c r="J82" i="2" s="1"/>
  <c r="L101" i="2"/>
  <c r="N101" i="2"/>
  <c r="J101" i="2"/>
  <c r="G101" i="2"/>
  <c r="M101" i="2" s="1"/>
  <c r="N118" i="2"/>
  <c r="G118" i="2"/>
  <c r="M118" i="2" s="1"/>
  <c r="L118" i="2"/>
  <c r="L119" i="2"/>
  <c r="N119" i="2"/>
  <c r="G119" i="2"/>
  <c r="M119" i="2" s="1"/>
  <c r="H127" i="2" a="1"/>
  <c r="H127" i="2" s="1"/>
  <c r="I127" i="2" s="1"/>
  <c r="J127" i="2" s="1"/>
  <c r="P129" i="2"/>
  <c r="K130" i="2" s="1"/>
  <c r="H140" i="2" a="1"/>
  <c r="H140" i="2" s="1"/>
  <c r="I140" i="2" s="1"/>
  <c r="J140" i="2" s="1"/>
  <c r="N40" i="2"/>
  <c r="N72" i="2"/>
  <c r="N90" i="2"/>
  <c r="G90" i="2"/>
  <c r="M90" i="2" s="1"/>
  <c r="L108" i="2"/>
  <c r="N114" i="2"/>
  <c r="J114" i="2"/>
  <c r="G114" i="2"/>
  <c r="M114" i="2" s="1"/>
  <c r="N121" i="2"/>
  <c r="G121" i="2"/>
  <c r="M121" i="2" s="1"/>
  <c r="L121" i="2"/>
  <c r="P121" i="2" s="1"/>
  <c r="K122" i="2" s="1"/>
  <c r="G40" i="2"/>
  <c r="M40" i="2" s="1"/>
  <c r="G43" i="2"/>
  <c r="M43" i="2" s="1"/>
  <c r="G47" i="2"/>
  <c r="M47" i="2" s="1"/>
  <c r="G50" i="2"/>
  <c r="M50" i="2" s="1"/>
  <c r="G54" i="2"/>
  <c r="M54" i="2" s="1"/>
  <c r="G57" i="2"/>
  <c r="M57" i="2" s="1"/>
  <c r="G61" i="2"/>
  <c r="M61" i="2" s="1"/>
  <c r="G68" i="2"/>
  <c r="M68" i="2" s="1"/>
  <c r="G72" i="2"/>
  <c r="M72" i="2" s="1"/>
  <c r="G73" i="2"/>
  <c r="M73" i="2" s="1"/>
  <c r="N75" i="2"/>
  <c r="G75" i="2"/>
  <c r="M75" i="2" s="1"/>
  <c r="L75" i="2"/>
  <c r="L80" i="2"/>
  <c r="P80" i="2" s="1"/>
  <c r="K81" i="2" s="1"/>
  <c r="G80" i="2"/>
  <c r="M80" i="2" s="1"/>
  <c r="N80" i="2"/>
  <c r="N87" i="2"/>
  <c r="J87" i="2"/>
  <c r="G87" i="2"/>
  <c r="M87" i="2" s="1"/>
  <c r="G95" i="2"/>
  <c r="M95" i="2" s="1"/>
  <c r="N95" i="2"/>
  <c r="G98" i="2"/>
  <c r="M98" i="2" s="1"/>
  <c r="N98" i="2"/>
  <c r="P113" i="2"/>
  <c r="K114" i="2" s="1"/>
  <c r="L122" i="2"/>
  <c r="N122" i="2"/>
  <c r="G122" i="2"/>
  <c r="M122" i="2" s="1"/>
  <c r="L126" i="2"/>
  <c r="N131" i="2"/>
  <c r="G131" i="2"/>
  <c r="M131" i="2" s="1"/>
  <c r="L104" i="2"/>
  <c r="P104" i="2" s="1"/>
  <c r="K105" i="2" s="1"/>
  <c r="G104" i="2"/>
  <c r="M104" i="2" s="1"/>
  <c r="N104" i="2"/>
  <c r="N111" i="2"/>
  <c r="G111" i="2"/>
  <c r="M111" i="2" s="1"/>
  <c r="N135" i="2"/>
  <c r="J135" i="2"/>
  <c r="G135" i="2"/>
  <c r="M135" i="2" s="1"/>
  <c r="L135" i="2"/>
  <c r="L157" i="2"/>
  <c r="N157" i="2"/>
  <c r="G157" i="2"/>
  <c r="M157" i="2" s="1"/>
  <c r="G79" i="2"/>
  <c r="M79" i="2" s="1"/>
  <c r="J79" i="2"/>
  <c r="G82" i="2"/>
  <c r="M82" i="2" s="1"/>
  <c r="G86" i="2"/>
  <c r="M86" i="2" s="1"/>
  <c r="G89" i="2"/>
  <c r="M89" i="2" s="1"/>
  <c r="G93" i="2"/>
  <c r="M93" i="2" s="1"/>
  <c r="N99" i="2"/>
  <c r="J99" i="2"/>
  <c r="N107" i="2"/>
  <c r="G107" i="2"/>
  <c r="M107" i="2" s="1"/>
  <c r="N112" i="2"/>
  <c r="G115" i="2"/>
  <c r="M115" i="2" s="1"/>
  <c r="N115" i="2"/>
  <c r="N125" i="2"/>
  <c r="J125" i="2"/>
  <c r="G125" i="2"/>
  <c r="M125" i="2" s="1"/>
  <c r="L136" i="2"/>
  <c r="P136" i="2" s="1"/>
  <c r="K137" i="2" s="1"/>
  <c r="G136" i="2"/>
  <c r="M136" i="2" s="1"/>
  <c r="L139" i="2"/>
  <c r="N128" i="2"/>
  <c r="L142" i="2"/>
  <c r="G142" i="2"/>
  <c r="M142" i="2" s="1"/>
  <c r="N142" i="2"/>
  <c r="N145" i="2"/>
  <c r="G145" i="2"/>
  <c r="M145" i="2" s="1"/>
  <c r="L145" i="2"/>
  <c r="P145" i="2" s="1"/>
  <c r="K146" i="2" s="1"/>
  <c r="K154" i="2"/>
  <c r="G103" i="2"/>
  <c r="M103" i="2" s="1"/>
  <c r="J103" i="2"/>
  <c r="G106" i="2"/>
  <c r="M106" i="2" s="1"/>
  <c r="J106" i="2"/>
  <c r="G110" i="2"/>
  <c r="M110" i="2" s="1"/>
  <c r="G113" i="2"/>
  <c r="M113" i="2" s="1"/>
  <c r="G117" i="2"/>
  <c r="M117" i="2" s="1"/>
  <c r="G124" i="2"/>
  <c r="M124" i="2" s="1"/>
  <c r="J124" i="2"/>
  <c r="G128" i="2"/>
  <c r="M128" i="2" s="1"/>
  <c r="N130" i="2"/>
  <c r="G130" i="2"/>
  <c r="M130" i="2" s="1"/>
  <c r="G132" i="2"/>
  <c r="M132" i="2" s="1"/>
  <c r="N132" i="2"/>
  <c r="N138" i="2"/>
  <c r="G138" i="2"/>
  <c r="M138" i="2" s="1"/>
  <c r="L143" i="2"/>
  <c r="G143" i="2"/>
  <c r="M143" i="2" s="1"/>
  <c r="L146" i="2"/>
  <c r="N146" i="2"/>
  <c r="G146" i="2"/>
  <c r="M146" i="2" s="1"/>
  <c r="L150" i="2"/>
  <c r="J150" i="2"/>
  <c r="N156" i="2"/>
  <c r="G156" i="2"/>
  <c r="M156" i="2" s="1"/>
  <c r="L156" i="2"/>
  <c r="G134" i="2"/>
  <c r="M134" i="2" s="1"/>
  <c r="G137" i="2"/>
  <c r="M137" i="2" s="1"/>
  <c r="G141" i="2"/>
  <c r="M141" i="2" s="1"/>
  <c r="N149" i="2"/>
  <c r="J149" i="2"/>
  <c r="G149" i="2"/>
  <c r="M149" i="2" s="1"/>
  <c r="G153" i="2"/>
  <c r="M153" i="2" s="1"/>
  <c r="N153" i="2"/>
  <c r="N152" i="2"/>
  <c r="G148" i="2"/>
  <c r="M148" i="2" s="1"/>
  <c r="G152" i="2"/>
  <c r="M152" i="2" s="1"/>
  <c r="G155" i="2"/>
  <c r="M155" i="2" s="1"/>
  <c r="G159" i="2"/>
  <c r="M159" i="2" s="1"/>
  <c r="P41" i="1"/>
  <c r="K42" i="1" s="1"/>
  <c r="N23" i="1"/>
  <c r="G23" i="1"/>
  <c r="M23" i="1" s="1"/>
  <c r="L38" i="1"/>
  <c r="N38" i="1"/>
  <c r="L59" i="1"/>
  <c r="G59" i="1"/>
  <c r="M59" i="1" s="1"/>
  <c r="H8" i="1" a="1"/>
  <c r="H8" i="1" s="1"/>
  <c r="H10" i="1" a="1"/>
  <c r="H10" i="1" s="1"/>
  <c r="I10" i="1" s="1"/>
  <c r="J10" i="1" s="1"/>
  <c r="G13" i="1"/>
  <c r="M13" i="1" s="1"/>
  <c r="N31" i="1"/>
  <c r="G38" i="1"/>
  <c r="M38" i="1" s="1"/>
  <c r="H41" i="1" a="1"/>
  <c r="H41" i="1" s="1"/>
  <c r="I41" i="1" s="1"/>
  <c r="J41" i="1" s="1"/>
  <c r="H54" i="1" a="1"/>
  <c r="H54" i="1" s="1"/>
  <c r="I54" i="1" s="1"/>
  <c r="J54" i="1" s="1"/>
  <c r="P65" i="1"/>
  <c r="K66" i="1" s="1"/>
  <c r="P73" i="1"/>
  <c r="K74" i="1" s="1"/>
  <c r="L77" i="1"/>
  <c r="N77" i="1"/>
  <c r="G77" i="1"/>
  <c r="M77" i="1" s="1"/>
  <c r="N121" i="1"/>
  <c r="G121" i="1"/>
  <c r="M121" i="1" s="1"/>
  <c r="L121" i="1"/>
  <c r="H14" i="1" a="1"/>
  <c r="H14" i="1" s="1"/>
  <c r="I14" i="1" s="1"/>
  <c r="J14" i="1" s="1"/>
  <c r="H15" i="1" a="1"/>
  <c r="H15" i="1" s="1"/>
  <c r="I15" i="1" s="1"/>
  <c r="J15" i="1" s="1"/>
  <c r="L16" i="1"/>
  <c r="P16" i="1" s="1"/>
  <c r="K17" i="1" s="1"/>
  <c r="G16" i="1"/>
  <c r="M16" i="1" s="1"/>
  <c r="N16" i="1"/>
  <c r="H32" i="1" a="1"/>
  <c r="H32" i="1" s="1"/>
  <c r="I32" i="1" s="1"/>
  <c r="J32" i="1" s="1"/>
  <c r="N36" i="1"/>
  <c r="G36" i="1"/>
  <c r="M36" i="1" s="1"/>
  <c r="H39" i="1" a="1"/>
  <c r="H39" i="1" s="1"/>
  <c r="I39" i="1" s="1"/>
  <c r="J39" i="1" s="1"/>
  <c r="G40" i="1"/>
  <c r="M40" i="1" s="1"/>
  <c r="N40" i="1"/>
  <c r="L44" i="1"/>
  <c r="G44" i="1"/>
  <c r="M44" i="1" s="1"/>
  <c r="H49" i="1" a="1"/>
  <c r="H49" i="1" s="1"/>
  <c r="I49" i="1" s="1"/>
  <c r="J49" i="1" s="1"/>
  <c r="N57" i="1"/>
  <c r="G57" i="1"/>
  <c r="M57" i="1" s="1"/>
  <c r="L57" i="1"/>
  <c r="P57" i="1" s="1"/>
  <c r="K58" i="1" s="1"/>
  <c r="L84" i="1"/>
  <c r="N84" i="1"/>
  <c r="G84" i="1"/>
  <c r="M84" i="1" s="1"/>
  <c r="N26" i="1"/>
  <c r="G26" i="1"/>
  <c r="M26" i="1" s="1"/>
  <c r="N33" i="1"/>
  <c r="G33" i="1"/>
  <c r="M33" i="1" s="1"/>
  <c r="H156" i="1" a="1"/>
  <c r="H156" i="1" s="1"/>
  <c r="I156" i="1" s="1"/>
  <c r="H149" i="1" a="1"/>
  <c r="H149" i="1" s="1"/>
  <c r="I149" i="1" s="1"/>
  <c r="J149" i="1" s="1"/>
  <c r="H145" i="1" a="1"/>
  <c r="H145" i="1" s="1"/>
  <c r="I145" i="1" s="1"/>
  <c r="H159" i="1" a="1"/>
  <c r="H159" i="1" s="1"/>
  <c r="I159" i="1" s="1"/>
  <c r="J159" i="1" s="1"/>
  <c r="H157" i="1" a="1"/>
  <c r="H157" i="1" s="1"/>
  <c r="I157" i="1" s="1"/>
  <c r="J157" i="1" s="1"/>
  <c r="H152" i="1" a="1"/>
  <c r="H152" i="1" s="1"/>
  <c r="I152" i="1" s="1"/>
  <c r="J152" i="1" s="1"/>
  <c r="H150" i="1" a="1"/>
  <c r="H150" i="1" s="1"/>
  <c r="I150" i="1" s="1"/>
  <c r="J150" i="1" s="1"/>
  <c r="H139" i="1" a="1"/>
  <c r="H139" i="1" s="1"/>
  <c r="I139" i="1" s="1"/>
  <c r="J139" i="1" s="1"/>
  <c r="H136" i="1" a="1"/>
  <c r="H136" i="1" s="1"/>
  <c r="I136" i="1" s="1"/>
  <c r="H132" i="1" a="1"/>
  <c r="H132" i="1" s="1"/>
  <c r="I132" i="1" s="1"/>
  <c r="J132" i="1" s="1"/>
  <c r="H125" i="1" a="1"/>
  <c r="H125" i="1" s="1"/>
  <c r="I125" i="1" s="1"/>
  <c r="H121" i="1" a="1"/>
  <c r="H121" i="1" s="1"/>
  <c r="I121" i="1" s="1"/>
  <c r="J121" i="1" s="1"/>
  <c r="H155" i="1" a="1"/>
  <c r="H155" i="1" s="1"/>
  <c r="I155" i="1" s="1"/>
  <c r="J155" i="1" s="1"/>
  <c r="H153" i="1" a="1"/>
  <c r="H153" i="1" s="1"/>
  <c r="I153" i="1" s="1"/>
  <c r="J153" i="1" s="1"/>
  <c r="H148" i="1" a="1"/>
  <c r="H148" i="1" s="1"/>
  <c r="I148" i="1" s="1"/>
  <c r="J148" i="1" s="1"/>
  <c r="H146" i="1" a="1"/>
  <c r="H146" i="1" s="1"/>
  <c r="I146" i="1" s="1"/>
  <c r="J146" i="1" s="1"/>
  <c r="H144" i="1" a="1"/>
  <c r="H144" i="1" s="1"/>
  <c r="I144" i="1" s="1"/>
  <c r="J144" i="1" s="1"/>
  <c r="H151" i="1" a="1"/>
  <c r="H151" i="1" s="1"/>
  <c r="I151" i="1" s="1"/>
  <c r="J151" i="1" s="1"/>
  <c r="H138" i="1" a="1"/>
  <c r="H138" i="1" s="1"/>
  <c r="I138" i="1" s="1"/>
  <c r="J138" i="1" s="1"/>
  <c r="H130" i="1" a="1"/>
  <c r="H130" i="1" s="1"/>
  <c r="I130" i="1" s="1"/>
  <c r="J130" i="1" s="1"/>
  <c r="H147" i="1" a="1"/>
  <c r="H147" i="1" s="1"/>
  <c r="I147" i="1" s="1"/>
  <c r="J147" i="1" s="1"/>
  <c r="H142" i="1" a="1"/>
  <c r="H142" i="1" s="1"/>
  <c r="I142" i="1" s="1"/>
  <c r="J142" i="1" s="1"/>
  <c r="H141" i="1" a="1"/>
  <c r="H141" i="1" s="1"/>
  <c r="I141" i="1" s="1"/>
  <c r="J141" i="1" s="1"/>
  <c r="H135" i="1" a="1"/>
  <c r="H135" i="1" s="1"/>
  <c r="I135" i="1" s="1"/>
  <c r="J135" i="1" s="1"/>
  <c r="H133" i="1" a="1"/>
  <c r="H133" i="1" s="1"/>
  <c r="I133" i="1" s="1"/>
  <c r="J133" i="1" s="1"/>
  <c r="H128" i="1" a="1"/>
  <c r="H128" i="1" s="1"/>
  <c r="I128" i="1" s="1"/>
  <c r="J128" i="1" s="1"/>
  <c r="H126" i="1" a="1"/>
  <c r="H126" i="1" s="1"/>
  <c r="I126" i="1" s="1"/>
  <c r="J126" i="1" s="1"/>
  <c r="H137" i="1" a="1"/>
  <c r="H137" i="1" s="1"/>
  <c r="I137" i="1" s="1"/>
  <c r="J137" i="1" s="1"/>
  <c r="H123" i="1" a="1"/>
  <c r="H123" i="1" s="1"/>
  <c r="I123" i="1" s="1"/>
  <c r="J123" i="1" s="1"/>
  <c r="H119" i="1" a="1"/>
  <c r="H119" i="1" s="1"/>
  <c r="I119" i="1" s="1"/>
  <c r="J119" i="1" s="1"/>
  <c r="H117" i="1" a="1"/>
  <c r="H117" i="1" s="1"/>
  <c r="I117" i="1" s="1"/>
  <c r="J117" i="1" s="1"/>
  <c r="H113" i="1" a="1"/>
  <c r="H113" i="1" s="1"/>
  <c r="I113" i="1" s="1"/>
  <c r="J113" i="1" s="1"/>
  <c r="H110" i="1" a="1"/>
  <c r="H110" i="1" s="1"/>
  <c r="I110" i="1" s="1"/>
  <c r="J110" i="1" s="1"/>
  <c r="H106" i="1" a="1"/>
  <c r="H106" i="1" s="1"/>
  <c r="I106" i="1" s="1"/>
  <c r="J106" i="1" s="1"/>
  <c r="H103" i="1" a="1"/>
  <c r="H103" i="1" s="1"/>
  <c r="I103" i="1" s="1"/>
  <c r="H158" i="1" a="1"/>
  <c r="H158" i="1" s="1"/>
  <c r="I158" i="1" s="1"/>
  <c r="J158" i="1" s="1"/>
  <c r="H124" i="1" a="1"/>
  <c r="H124" i="1" s="1"/>
  <c r="I124" i="1" s="1"/>
  <c r="H118" i="1" a="1"/>
  <c r="H118" i="1" s="1"/>
  <c r="I118" i="1" s="1"/>
  <c r="J118" i="1" s="1"/>
  <c r="H114" i="1" a="1"/>
  <c r="H114" i="1" s="1"/>
  <c r="I114" i="1" s="1"/>
  <c r="J114" i="1" s="1"/>
  <c r="H111" i="1" a="1"/>
  <c r="H111" i="1" s="1"/>
  <c r="I111" i="1" s="1"/>
  <c r="J111" i="1" s="1"/>
  <c r="H107" i="1" a="1"/>
  <c r="H107" i="1" s="1"/>
  <c r="I107" i="1" s="1"/>
  <c r="J107" i="1" s="1"/>
  <c r="H104" i="1" a="1"/>
  <c r="H104" i="1" s="1"/>
  <c r="I104" i="1" s="1"/>
  <c r="J104" i="1" s="1"/>
  <c r="H100" i="1" a="1"/>
  <c r="H100" i="1" s="1"/>
  <c r="I100" i="1" s="1"/>
  <c r="H93" i="1" a="1"/>
  <c r="H93" i="1" s="1"/>
  <c r="I93" i="1" s="1"/>
  <c r="H154" i="1" a="1"/>
  <c r="H154" i="1" s="1"/>
  <c r="I154" i="1" s="1"/>
  <c r="J154" i="1" s="1"/>
  <c r="H134" i="1" a="1"/>
  <c r="H134" i="1" s="1"/>
  <c r="I134" i="1" s="1"/>
  <c r="J134" i="1" s="1"/>
  <c r="H116" i="1" a="1"/>
  <c r="H116" i="1" s="1"/>
  <c r="I116" i="1" s="1"/>
  <c r="J116" i="1" s="1"/>
  <c r="H115" i="1" a="1"/>
  <c r="H115" i="1" s="1"/>
  <c r="I115" i="1" s="1"/>
  <c r="J115" i="1" s="1"/>
  <c r="H109" i="1" a="1"/>
  <c r="H109" i="1" s="1"/>
  <c r="I109" i="1" s="1"/>
  <c r="J109" i="1" s="1"/>
  <c r="H108" i="1" a="1"/>
  <c r="H108" i="1" s="1"/>
  <c r="I108" i="1" s="1"/>
  <c r="J108" i="1" s="1"/>
  <c r="H99" i="1" a="1"/>
  <c r="H99" i="1" s="1"/>
  <c r="I99" i="1" s="1"/>
  <c r="H97" i="1" a="1"/>
  <c r="H97" i="1" s="1"/>
  <c r="I97" i="1" s="1"/>
  <c r="J97" i="1" s="1"/>
  <c r="H92" i="1" a="1"/>
  <c r="H92" i="1" s="1"/>
  <c r="I92" i="1" s="1"/>
  <c r="J92" i="1" s="1"/>
  <c r="H90" i="1" a="1"/>
  <c r="H90" i="1" s="1"/>
  <c r="I90" i="1" s="1"/>
  <c r="J90" i="1" s="1"/>
  <c r="H87" i="1" a="1"/>
  <c r="H87" i="1" s="1"/>
  <c r="I87" i="1" s="1"/>
  <c r="H83" i="1" a="1"/>
  <c r="H83" i="1" s="1"/>
  <c r="I83" i="1" s="1"/>
  <c r="J83" i="1" s="1"/>
  <c r="H80" i="1" a="1"/>
  <c r="H80" i="1" s="1"/>
  <c r="I80" i="1" s="1"/>
  <c r="J80" i="1" s="1"/>
  <c r="H76" i="1" a="1"/>
  <c r="H76" i="1" s="1"/>
  <c r="I76" i="1" s="1"/>
  <c r="J76" i="1" s="1"/>
  <c r="H69" i="1" a="1"/>
  <c r="H69" i="1" s="1"/>
  <c r="I69" i="1" s="1"/>
  <c r="H65" i="1" a="1"/>
  <c r="H65" i="1" s="1"/>
  <c r="I65" i="1" s="1"/>
  <c r="J65" i="1" s="1"/>
  <c r="H62" i="1" a="1"/>
  <c r="H62" i="1" s="1"/>
  <c r="I62" i="1" s="1"/>
  <c r="J62" i="1" s="1"/>
  <c r="H58" i="1" a="1"/>
  <c r="H58" i="1" s="1"/>
  <c r="I58" i="1" s="1"/>
  <c r="J58" i="1" s="1"/>
  <c r="H55" i="1" a="1"/>
  <c r="H55" i="1" s="1"/>
  <c r="I55" i="1" s="1"/>
  <c r="J55" i="1" s="1"/>
  <c r="H51" i="1" a="1"/>
  <c r="H51" i="1" s="1"/>
  <c r="I51" i="1" s="1"/>
  <c r="J51" i="1" s="1"/>
  <c r="H48" i="1" a="1"/>
  <c r="H48" i="1" s="1"/>
  <c r="I48" i="1" s="1"/>
  <c r="J48" i="1" s="1"/>
  <c r="H44" i="1" a="1"/>
  <c r="H44" i="1" s="1"/>
  <c r="I44" i="1" s="1"/>
  <c r="J44" i="1" s="1"/>
  <c r="H37" i="1" a="1"/>
  <c r="H37" i="1" s="1"/>
  <c r="I37" i="1" s="1"/>
  <c r="H105" i="1" a="1"/>
  <c r="H105" i="1" s="1"/>
  <c r="I105" i="1" s="1"/>
  <c r="J105" i="1" s="1"/>
  <c r="H102" i="1" a="1"/>
  <c r="H102" i="1" s="1"/>
  <c r="I102" i="1" s="1"/>
  <c r="J102" i="1" s="1"/>
  <c r="H95" i="1" a="1"/>
  <c r="H95" i="1" s="1"/>
  <c r="I95" i="1" s="1"/>
  <c r="J95" i="1" s="1"/>
  <c r="H91" i="1" a="1"/>
  <c r="H91" i="1" s="1"/>
  <c r="I91" i="1" s="1"/>
  <c r="J91" i="1" s="1"/>
  <c r="H88" i="1" a="1"/>
  <c r="H88" i="1" s="1"/>
  <c r="I88" i="1" s="1"/>
  <c r="J88" i="1" s="1"/>
  <c r="H84" i="1" a="1"/>
  <c r="H84" i="1" s="1"/>
  <c r="I84" i="1" s="1"/>
  <c r="J84" i="1" s="1"/>
  <c r="H77" i="1" a="1"/>
  <c r="H77" i="1" s="1"/>
  <c r="I77" i="1" s="1"/>
  <c r="J77" i="1" s="1"/>
  <c r="H73" i="1" a="1"/>
  <c r="H73" i="1" s="1"/>
  <c r="I73" i="1" s="1"/>
  <c r="J73" i="1" s="1"/>
  <c r="H70" i="1" a="1"/>
  <c r="H70" i="1" s="1"/>
  <c r="I70" i="1" s="1"/>
  <c r="J70" i="1" s="1"/>
  <c r="H131" i="1" a="1"/>
  <c r="H131" i="1" s="1"/>
  <c r="I131" i="1" s="1"/>
  <c r="J131" i="1" s="1"/>
  <c r="H129" i="1" a="1"/>
  <c r="H129" i="1" s="1"/>
  <c r="I129" i="1" s="1"/>
  <c r="J129" i="1" s="1"/>
  <c r="H122" i="1" a="1"/>
  <c r="H122" i="1" s="1"/>
  <c r="I122" i="1" s="1"/>
  <c r="J122" i="1" s="1"/>
  <c r="H120" i="1" a="1"/>
  <c r="H120" i="1" s="1"/>
  <c r="I120" i="1" s="1"/>
  <c r="J120" i="1" s="1"/>
  <c r="H94" i="1" a="1"/>
  <c r="H94" i="1" s="1"/>
  <c r="I94" i="1" s="1"/>
  <c r="H82" i="1" a="1"/>
  <c r="H82" i="1" s="1"/>
  <c r="I82" i="1" s="1"/>
  <c r="J82" i="1" s="1"/>
  <c r="H75" i="1" a="1"/>
  <c r="H75" i="1" s="1"/>
  <c r="I75" i="1" s="1"/>
  <c r="J75" i="1" s="1"/>
  <c r="H71" i="1" a="1"/>
  <c r="H71" i="1" s="1"/>
  <c r="I71" i="1" s="1"/>
  <c r="J71" i="1" s="1"/>
  <c r="H61" i="1" a="1"/>
  <c r="H61" i="1" s="1"/>
  <c r="I61" i="1" s="1"/>
  <c r="J61" i="1" s="1"/>
  <c r="H59" i="1" a="1"/>
  <c r="H59" i="1" s="1"/>
  <c r="I59" i="1" s="1"/>
  <c r="J59" i="1" s="1"/>
  <c r="H50" i="1" a="1"/>
  <c r="H50" i="1" s="1"/>
  <c r="I50" i="1" s="1"/>
  <c r="J50" i="1" s="1"/>
  <c r="H42" i="1" a="1"/>
  <c r="H42" i="1" s="1"/>
  <c r="I42" i="1" s="1"/>
  <c r="J42" i="1" s="1"/>
  <c r="H35" i="1" a="1"/>
  <c r="H35" i="1" s="1"/>
  <c r="I35" i="1" s="1"/>
  <c r="J35" i="1" s="1"/>
  <c r="H33" i="1" a="1"/>
  <c r="H33" i="1" s="1"/>
  <c r="I33" i="1" s="1"/>
  <c r="J33" i="1" s="1"/>
  <c r="H30" i="1" a="1"/>
  <c r="H30" i="1" s="1"/>
  <c r="I30" i="1" s="1"/>
  <c r="J30" i="1" s="1"/>
  <c r="H26" i="1" a="1"/>
  <c r="H26" i="1" s="1"/>
  <c r="I26" i="1" s="1"/>
  <c r="J26" i="1" s="1"/>
  <c r="H23" i="1" a="1"/>
  <c r="H23" i="1" s="1"/>
  <c r="I23" i="1" s="1"/>
  <c r="J23" i="1" s="1"/>
  <c r="H19" i="1" a="1"/>
  <c r="H19" i="1" s="1"/>
  <c r="I19" i="1" s="1"/>
  <c r="J19" i="1" s="1"/>
  <c r="H16" i="1" a="1"/>
  <c r="H16" i="1" s="1"/>
  <c r="I16" i="1" s="1"/>
  <c r="J16" i="1" s="1"/>
  <c r="H12" i="1" a="1"/>
  <c r="H12" i="1" s="1"/>
  <c r="I12" i="1" s="1"/>
  <c r="J12" i="1" s="1"/>
  <c r="H112" i="1" a="1"/>
  <c r="H112" i="1" s="1"/>
  <c r="I112" i="1" s="1"/>
  <c r="J112" i="1" s="1"/>
  <c r="H89" i="1" a="1"/>
  <c r="H89" i="1" s="1"/>
  <c r="I89" i="1" s="1"/>
  <c r="J89" i="1" s="1"/>
  <c r="H143" i="1" a="1"/>
  <c r="H143" i="1" s="1"/>
  <c r="I143" i="1" s="1"/>
  <c r="J143" i="1" s="1"/>
  <c r="H140" i="1" a="1"/>
  <c r="H140" i="1" s="1"/>
  <c r="I140" i="1" s="1"/>
  <c r="J140" i="1" s="1"/>
  <c r="H101" i="1" a="1"/>
  <c r="H101" i="1" s="1"/>
  <c r="I101" i="1" s="1"/>
  <c r="H98" i="1" a="1"/>
  <c r="H98" i="1" s="1"/>
  <c r="I98" i="1" s="1"/>
  <c r="J98" i="1" s="1"/>
  <c r="H86" i="1" a="1"/>
  <c r="H86" i="1" s="1"/>
  <c r="I86" i="1" s="1"/>
  <c r="J86" i="1" s="1"/>
  <c r="H79" i="1" a="1"/>
  <c r="H79" i="1" s="1"/>
  <c r="I79" i="1" s="1"/>
  <c r="J79" i="1" s="1"/>
  <c r="H68" i="1" a="1"/>
  <c r="H68" i="1" s="1"/>
  <c r="I68" i="1" s="1"/>
  <c r="J68" i="1" s="1"/>
  <c r="H66" i="1" a="1"/>
  <c r="H66" i="1" s="1"/>
  <c r="I66" i="1" s="1"/>
  <c r="J66" i="1" s="1"/>
  <c r="H64" i="1" a="1"/>
  <c r="H64" i="1" s="1"/>
  <c r="I64" i="1" s="1"/>
  <c r="J64" i="1" s="1"/>
  <c r="H57" i="1" a="1"/>
  <c r="H57" i="1" s="1"/>
  <c r="I57" i="1" s="1"/>
  <c r="J57" i="1" s="1"/>
  <c r="H53" i="1" a="1"/>
  <c r="H53" i="1" s="1"/>
  <c r="I53" i="1" s="1"/>
  <c r="J53" i="1" s="1"/>
  <c r="H47" i="1" a="1"/>
  <c r="H47" i="1" s="1"/>
  <c r="I47" i="1" s="1"/>
  <c r="J47" i="1" s="1"/>
  <c r="H45" i="1" a="1"/>
  <c r="H45" i="1" s="1"/>
  <c r="I45" i="1" s="1"/>
  <c r="J45" i="1" s="1"/>
  <c r="H40" i="1" a="1"/>
  <c r="H40" i="1" s="1"/>
  <c r="I40" i="1" s="1"/>
  <c r="J40" i="1" s="1"/>
  <c r="H38" i="1" a="1"/>
  <c r="H38" i="1" s="1"/>
  <c r="I38" i="1" s="1"/>
  <c r="J38" i="1" s="1"/>
  <c r="H31" i="1" a="1"/>
  <c r="H31" i="1" s="1"/>
  <c r="I31" i="1" s="1"/>
  <c r="J31" i="1" s="1"/>
  <c r="H27" i="1" a="1"/>
  <c r="H27" i="1" s="1"/>
  <c r="I27" i="1" s="1"/>
  <c r="J27" i="1" s="1"/>
  <c r="H24" i="1" a="1"/>
  <c r="H24" i="1" s="1"/>
  <c r="I24" i="1" s="1"/>
  <c r="J24" i="1" s="1"/>
  <c r="H20" i="1" a="1"/>
  <c r="H20" i="1" s="1"/>
  <c r="I20" i="1" s="1"/>
  <c r="J20" i="1" s="1"/>
  <c r="H13" i="1" a="1"/>
  <c r="H13" i="1" s="1"/>
  <c r="I13" i="1" s="1"/>
  <c r="J13" i="1" s="1"/>
  <c r="H9" i="1" a="1"/>
  <c r="H9" i="1" s="1"/>
  <c r="I9" i="1" s="1"/>
  <c r="J9" i="1" s="1"/>
  <c r="H96" i="1" a="1"/>
  <c r="H96" i="1" s="1"/>
  <c r="I96" i="1" s="1"/>
  <c r="J96" i="1" s="1"/>
  <c r="H81" i="1" a="1"/>
  <c r="H81" i="1" s="1"/>
  <c r="I81" i="1" s="1"/>
  <c r="J81" i="1" s="1"/>
  <c r="H74" i="1" a="1"/>
  <c r="H74" i="1" s="1"/>
  <c r="I74" i="1" s="1"/>
  <c r="J74" i="1" s="1"/>
  <c r="H72" i="1" a="1"/>
  <c r="H72" i="1" s="1"/>
  <c r="I72" i="1" s="1"/>
  <c r="J72" i="1" s="1"/>
  <c r="H11" i="1" a="1"/>
  <c r="H11" i="1" s="1"/>
  <c r="I11" i="1" s="1"/>
  <c r="J11" i="1" s="1"/>
  <c r="N12" i="1"/>
  <c r="G12" i="1"/>
  <c r="M12" i="1" s="1"/>
  <c r="N13" i="1"/>
  <c r="H28" i="1" a="1"/>
  <c r="H28" i="1" s="1"/>
  <c r="I28" i="1" s="1"/>
  <c r="J28" i="1" s="1"/>
  <c r="H29" i="1" a="1"/>
  <c r="H29" i="1" s="1"/>
  <c r="I29" i="1" s="1"/>
  <c r="J29" i="1" s="1"/>
  <c r="N30" i="1"/>
  <c r="G30" i="1"/>
  <c r="M30" i="1" s="1"/>
  <c r="G31" i="1"/>
  <c r="M31" i="1" s="1"/>
  <c r="L37" i="1"/>
  <c r="G37" i="1"/>
  <c r="M37" i="1" s="1"/>
  <c r="L45" i="1"/>
  <c r="N45" i="1"/>
  <c r="L66" i="1"/>
  <c r="N66" i="1"/>
  <c r="G66" i="1"/>
  <c r="M66" i="1" s="1"/>
  <c r="H85" i="1" a="1"/>
  <c r="H85" i="1" s="1"/>
  <c r="I85" i="1" s="1"/>
  <c r="J85" i="1" s="1"/>
  <c r="H17" i="1" a="1"/>
  <c r="H17" i="1" s="1"/>
  <c r="I17" i="1" s="1"/>
  <c r="J17" i="1" s="1"/>
  <c r="H18" i="1" a="1"/>
  <c r="H18" i="1" s="1"/>
  <c r="I18" i="1" s="1"/>
  <c r="J18" i="1" s="1"/>
  <c r="N19" i="1"/>
  <c r="G19" i="1"/>
  <c r="M19" i="1" s="1"/>
  <c r="G20" i="1"/>
  <c r="M20" i="1" s="1"/>
  <c r="N20" i="1"/>
  <c r="L23" i="1"/>
  <c r="N24" i="1"/>
  <c r="L26" i="1"/>
  <c r="L33" i="1"/>
  <c r="H36" i="1" a="1"/>
  <c r="H36" i="1" s="1"/>
  <c r="I36" i="1" s="1"/>
  <c r="J36" i="1" s="1"/>
  <c r="J37" i="1"/>
  <c r="N43" i="1"/>
  <c r="G43" i="1"/>
  <c r="M43" i="1" s="1"/>
  <c r="H46" i="1" a="1"/>
  <c r="H46" i="1" s="1"/>
  <c r="I46" i="1" s="1"/>
  <c r="J46" i="1" s="1"/>
  <c r="N47" i="1"/>
  <c r="G47" i="1"/>
  <c r="M47" i="1" s="1"/>
  <c r="L47" i="1"/>
  <c r="H56" i="1" a="1"/>
  <c r="H56" i="1" s="1"/>
  <c r="I56" i="1" s="1"/>
  <c r="J56" i="1" s="1"/>
  <c r="N59" i="1"/>
  <c r="H127" i="1" a="1"/>
  <c r="H127" i="1" s="1"/>
  <c r="I127" i="1" s="1"/>
  <c r="J127" i="1" s="1"/>
  <c r="N90" i="1"/>
  <c r="G90" i="1"/>
  <c r="M90" i="1" s="1"/>
  <c r="L126" i="1"/>
  <c r="N126" i="1"/>
  <c r="G126" i="1"/>
  <c r="M126" i="1" s="1"/>
  <c r="N34" i="1"/>
  <c r="N41" i="1"/>
  <c r="N50" i="1"/>
  <c r="G50" i="1"/>
  <c r="M50" i="1" s="1"/>
  <c r="N51" i="1"/>
  <c r="N61" i="1"/>
  <c r="G61" i="1"/>
  <c r="M61" i="1" s="1"/>
  <c r="N62" i="1"/>
  <c r="J63" i="1"/>
  <c r="G65" i="1"/>
  <c r="M65" i="1" s="1"/>
  <c r="N69" i="1"/>
  <c r="J69" i="1"/>
  <c r="G69" i="1"/>
  <c r="M69" i="1" s="1"/>
  <c r="G73" i="1"/>
  <c r="M73" i="1" s="1"/>
  <c r="N73" i="1"/>
  <c r="L80" i="1"/>
  <c r="P80" i="1" s="1"/>
  <c r="K81" i="1" s="1"/>
  <c r="G80" i="1"/>
  <c r="M80" i="1" s="1"/>
  <c r="N80" i="1"/>
  <c r="N87" i="1"/>
  <c r="J87" i="1"/>
  <c r="G87" i="1"/>
  <c r="M87" i="1" s="1"/>
  <c r="J100" i="1"/>
  <c r="L104" i="1"/>
  <c r="P104" i="1" s="1"/>
  <c r="K105" i="1" s="1"/>
  <c r="G104" i="1"/>
  <c r="M104" i="1" s="1"/>
  <c r="L107" i="1"/>
  <c r="N107" i="1"/>
  <c r="G107" i="1"/>
  <c r="M107" i="1" s="1"/>
  <c r="P113" i="1"/>
  <c r="K114" i="1" s="1"/>
  <c r="L114" i="1"/>
  <c r="N114" i="1"/>
  <c r="G114" i="1"/>
  <c r="M114" i="1" s="1"/>
  <c r="J125" i="1"/>
  <c r="L97" i="1"/>
  <c r="G97" i="1"/>
  <c r="M97" i="1" s="1"/>
  <c r="J34" i="1"/>
  <c r="N54" i="1"/>
  <c r="G54" i="1"/>
  <c r="M54" i="1" s="1"/>
  <c r="N76" i="1"/>
  <c r="G76" i="1"/>
  <c r="M76" i="1" s="1"/>
  <c r="N83" i="1"/>
  <c r="G83" i="1"/>
  <c r="M83" i="1" s="1"/>
  <c r="N88" i="1"/>
  <c r="J93" i="1"/>
  <c r="N72" i="1"/>
  <c r="N92" i="1"/>
  <c r="G92" i="1"/>
  <c r="M92" i="1" s="1"/>
  <c r="J94" i="1"/>
  <c r="N99" i="1"/>
  <c r="J99" i="1"/>
  <c r="G99" i="1"/>
  <c r="M99" i="1" s="1"/>
  <c r="J101" i="1"/>
  <c r="N103" i="1"/>
  <c r="J103" i="1"/>
  <c r="G103" i="1"/>
  <c r="M103" i="1" s="1"/>
  <c r="N106" i="1"/>
  <c r="G106" i="1"/>
  <c r="M106" i="1" s="1"/>
  <c r="N113" i="1"/>
  <c r="G113" i="1"/>
  <c r="M113" i="1" s="1"/>
  <c r="L119" i="1"/>
  <c r="G119" i="1"/>
  <c r="M119" i="1" s="1"/>
  <c r="G68" i="1"/>
  <c r="M68" i="1" s="1"/>
  <c r="G72" i="1"/>
  <c r="M72" i="1" s="1"/>
  <c r="G75" i="1"/>
  <c r="M75" i="1" s="1"/>
  <c r="G79" i="1"/>
  <c r="M79" i="1" s="1"/>
  <c r="G82" i="1"/>
  <c r="M82" i="1" s="1"/>
  <c r="G86" i="1"/>
  <c r="M86" i="1" s="1"/>
  <c r="G89" i="1"/>
  <c r="M89" i="1" s="1"/>
  <c r="L92" i="1"/>
  <c r="G94" i="1"/>
  <c r="M94" i="1" s="1"/>
  <c r="G96" i="1"/>
  <c r="M96" i="1" s="1"/>
  <c r="L96" i="1"/>
  <c r="P96" i="1" s="1"/>
  <c r="K97" i="1" s="1"/>
  <c r="L99" i="1"/>
  <c r="G101" i="1"/>
  <c r="M101" i="1" s="1"/>
  <c r="N110" i="1"/>
  <c r="G110" i="1"/>
  <c r="M110" i="1" s="1"/>
  <c r="G111" i="1"/>
  <c r="M111" i="1" s="1"/>
  <c r="N111" i="1"/>
  <c r="N117" i="1"/>
  <c r="G117" i="1"/>
  <c r="M117" i="1" s="1"/>
  <c r="G118" i="1"/>
  <c r="M118" i="1" s="1"/>
  <c r="N118" i="1"/>
  <c r="N124" i="1"/>
  <c r="J124" i="1"/>
  <c r="G124" i="1"/>
  <c r="M124" i="1" s="1"/>
  <c r="N131" i="1"/>
  <c r="G131" i="1"/>
  <c r="M131" i="1" s="1"/>
  <c r="L131" i="1"/>
  <c r="N135" i="1"/>
  <c r="G135" i="1"/>
  <c r="M135" i="1" s="1"/>
  <c r="L135" i="1"/>
  <c r="L146" i="1"/>
  <c r="N146" i="1"/>
  <c r="G146" i="1"/>
  <c r="M146" i="1" s="1"/>
  <c r="L122" i="1"/>
  <c r="N122" i="1"/>
  <c r="L129" i="1"/>
  <c r="P129" i="1" s="1"/>
  <c r="K130" i="1" s="1"/>
  <c r="N129" i="1"/>
  <c r="L133" i="1"/>
  <c r="N133" i="1"/>
  <c r="L125" i="1"/>
  <c r="G125" i="1"/>
  <c r="M125" i="1" s="1"/>
  <c r="G128" i="1"/>
  <c r="M128" i="1" s="1"/>
  <c r="N128" i="1"/>
  <c r="L132" i="1"/>
  <c r="G132" i="1"/>
  <c r="M132" i="1" s="1"/>
  <c r="L145" i="1"/>
  <c r="G145" i="1"/>
  <c r="M145" i="1" s="1"/>
  <c r="J145" i="1"/>
  <c r="N148" i="1"/>
  <c r="G148" i="1"/>
  <c r="M148" i="1" s="1"/>
  <c r="L148" i="1"/>
  <c r="L157" i="1"/>
  <c r="G157" i="1"/>
  <c r="M157" i="1" s="1"/>
  <c r="N157" i="1"/>
  <c r="J136" i="1"/>
  <c r="N138" i="1"/>
  <c r="G138" i="1"/>
  <c r="M138" i="1" s="1"/>
  <c r="N139" i="1"/>
  <c r="L150" i="1"/>
  <c r="G150" i="1"/>
  <c r="M150" i="1" s="1"/>
  <c r="L153" i="1"/>
  <c r="N153" i="1"/>
  <c r="N155" i="1"/>
  <c r="G155" i="1"/>
  <c r="M155" i="1" s="1"/>
  <c r="L155" i="1"/>
  <c r="N142" i="1"/>
  <c r="G152" i="1"/>
  <c r="M152" i="1" s="1"/>
  <c r="L152" i="1"/>
  <c r="P152" i="1" s="1"/>
  <c r="K153" i="1" s="1"/>
  <c r="J156" i="1"/>
  <c r="N159" i="1"/>
  <c r="G159" i="1"/>
  <c r="M159" i="1" s="1"/>
  <c r="G142" i="1"/>
  <c r="M142" i="1" s="1"/>
  <c r="G143" i="1"/>
  <c r="M143" i="1" s="1"/>
  <c r="G149" i="1"/>
  <c r="M149" i="1" s="1"/>
  <c r="G156" i="1"/>
  <c r="M156" i="1" s="1"/>
  <c r="L159" i="1"/>
  <c r="P33" i="1" l="1"/>
  <c r="K34" i="1" s="1"/>
  <c r="P153" i="5"/>
  <c r="K154" i="5" s="1"/>
  <c r="P129" i="6"/>
  <c r="K130" i="6" s="1"/>
  <c r="P25" i="8"/>
  <c r="K26" i="8" s="1"/>
  <c r="P26" i="8" s="1"/>
  <c r="K27" i="8" s="1"/>
  <c r="P105" i="8"/>
  <c r="K106" i="8" s="1"/>
  <c r="P137" i="8"/>
  <c r="K138" i="8" s="1"/>
  <c r="P138" i="8" s="1"/>
  <c r="K139" i="8" s="1"/>
  <c r="K66" i="7"/>
  <c r="P66" i="7" s="1"/>
  <c r="K67" i="7" s="1"/>
  <c r="K34" i="7"/>
  <c r="P34" i="7" s="1"/>
  <c r="K35" i="7" s="1"/>
  <c r="P137" i="3"/>
  <c r="K138" i="3" s="1"/>
  <c r="P57" i="3"/>
  <c r="P41" i="3"/>
  <c r="K42" i="3" s="1"/>
  <c r="P25" i="1"/>
  <c r="K26" i="1" s="1"/>
  <c r="P26" i="1" s="1"/>
  <c r="K27" i="1" s="1"/>
  <c r="P121" i="1"/>
  <c r="K122" i="1" s="1"/>
  <c r="P57" i="5"/>
  <c r="K58" i="5" s="1"/>
  <c r="P114" i="8"/>
  <c r="K115" i="8" s="1"/>
  <c r="P115" i="8" s="1"/>
  <c r="K116" i="8" s="1"/>
  <c r="K58" i="3"/>
  <c r="P58" i="3" s="1"/>
  <c r="K59" i="3" s="1"/>
  <c r="P137" i="6"/>
  <c r="K138" i="6" s="1"/>
  <c r="P137" i="5"/>
  <c r="K138" i="5" s="1"/>
  <c r="P138" i="5" s="1"/>
  <c r="K139" i="5" s="1"/>
  <c r="P145" i="1"/>
  <c r="K146" i="1" s="1"/>
  <c r="P146" i="1" s="1"/>
  <c r="K147" i="1" s="1"/>
  <c r="P145" i="3"/>
  <c r="K146" i="3" s="1"/>
  <c r="P146" i="3" s="1"/>
  <c r="K147" i="3" s="1"/>
  <c r="K106" i="3"/>
  <c r="P9" i="5"/>
  <c r="K10" i="5" s="1"/>
  <c r="I8" i="1"/>
  <c r="J8" i="1" s="1"/>
  <c r="J4" i="1"/>
  <c r="I8" i="3"/>
  <c r="J8" i="3" s="1"/>
  <c r="J4" i="3"/>
  <c r="P145" i="5"/>
  <c r="K146" i="5" s="1"/>
  <c r="I8" i="2"/>
  <c r="J8" i="2" s="1"/>
  <c r="J4" i="2"/>
  <c r="P9" i="1"/>
  <c r="K10" i="1" s="1"/>
  <c r="P10" i="1" s="1"/>
  <c r="P113" i="7"/>
  <c r="K114" i="7" s="1"/>
  <c r="P153" i="8"/>
  <c r="K154" i="8" s="1"/>
  <c r="P154" i="8" s="1"/>
  <c r="K155" i="8" s="1"/>
  <c r="P34" i="8"/>
  <c r="K35" i="8" s="1"/>
  <c r="P35" i="8" s="1"/>
  <c r="K36" i="8" s="1"/>
  <c r="P106" i="8"/>
  <c r="K107" i="8" s="1"/>
  <c r="P98" i="8"/>
  <c r="K99" i="8" s="1"/>
  <c r="P90" i="7"/>
  <c r="K91" i="7" s="1"/>
  <c r="P50" i="7"/>
  <c r="K51" i="7" s="1"/>
  <c r="P18" i="7"/>
  <c r="K19" i="7" s="1"/>
  <c r="P82" i="7"/>
  <c r="K83" i="7" s="1"/>
  <c r="P146" i="8"/>
  <c r="K147" i="8" s="1"/>
  <c r="P90" i="8"/>
  <c r="K91" i="8" s="1"/>
  <c r="P58" i="7"/>
  <c r="K59" i="7" s="1"/>
  <c r="P26" i="7"/>
  <c r="K27" i="7" s="1"/>
  <c r="P66" i="8"/>
  <c r="K67" i="8" s="1"/>
  <c r="P17" i="8"/>
  <c r="K18" i="8" s="1"/>
  <c r="J4" i="8"/>
  <c r="I8" i="8"/>
  <c r="J8" i="8" s="1"/>
  <c r="P137" i="7"/>
  <c r="K138" i="7" s="1"/>
  <c r="P105" i="7"/>
  <c r="K106" i="7" s="1"/>
  <c r="P121" i="8"/>
  <c r="K122" i="8" s="1"/>
  <c r="P73" i="8"/>
  <c r="K74" i="8" s="1"/>
  <c r="P129" i="7"/>
  <c r="K130" i="7" s="1"/>
  <c r="P122" i="7"/>
  <c r="K123" i="7" s="1"/>
  <c r="P114" i="7"/>
  <c r="K115" i="7" s="1"/>
  <c r="P98" i="7"/>
  <c r="K99" i="7" s="1"/>
  <c r="P58" i="8"/>
  <c r="K59" i="8" s="1"/>
  <c r="P146" i="7"/>
  <c r="K147" i="7" s="1"/>
  <c r="P49" i="8"/>
  <c r="K50" i="8" s="1"/>
  <c r="P154" i="7"/>
  <c r="K155" i="7" s="1"/>
  <c r="P9" i="7"/>
  <c r="K10" i="7" s="1"/>
  <c r="I8" i="7"/>
  <c r="J8" i="7" s="1"/>
  <c r="J4" i="7"/>
  <c r="P130" i="8"/>
  <c r="K131" i="8" s="1"/>
  <c r="P81" i="8"/>
  <c r="K82" i="8" s="1"/>
  <c r="P9" i="8"/>
  <c r="K10" i="8" s="1"/>
  <c r="P41" i="8"/>
  <c r="K42" i="8" s="1"/>
  <c r="P73" i="7"/>
  <c r="K74" i="7" s="1"/>
  <c r="P41" i="7"/>
  <c r="K42" i="7" s="1"/>
  <c r="P105" i="6"/>
  <c r="K106" i="6" s="1"/>
  <c r="P106" i="6" s="1"/>
  <c r="K107" i="6" s="1"/>
  <c r="P145" i="6"/>
  <c r="K146" i="6" s="1"/>
  <c r="P146" i="6" s="1"/>
  <c r="K147" i="6" s="1"/>
  <c r="P50" i="6"/>
  <c r="K51" i="6" s="1"/>
  <c r="P51" i="6" s="1"/>
  <c r="K52" i="6" s="1"/>
  <c r="P42" i="6"/>
  <c r="K43" i="6" s="1"/>
  <c r="P154" i="5"/>
  <c r="K155" i="5" s="1"/>
  <c r="P154" i="6"/>
  <c r="K155" i="6" s="1"/>
  <c r="P130" i="5"/>
  <c r="K131" i="5" s="1"/>
  <c r="P26" i="5"/>
  <c r="K27" i="5" s="1"/>
  <c r="P146" i="5"/>
  <c r="K147" i="5" s="1"/>
  <c r="P66" i="5"/>
  <c r="K67" i="5" s="1"/>
  <c r="P98" i="5"/>
  <c r="K99" i="5" s="1"/>
  <c r="P58" i="5"/>
  <c r="K59" i="5" s="1"/>
  <c r="P10" i="5"/>
  <c r="K11" i="5" s="1"/>
  <c r="P18" i="6"/>
  <c r="K19" i="6" s="1"/>
  <c r="P34" i="5"/>
  <c r="K35" i="5" s="1"/>
  <c r="P57" i="6"/>
  <c r="K58" i="6" s="1"/>
  <c r="P82" i="6"/>
  <c r="K83" i="6" s="1"/>
  <c r="P81" i="5"/>
  <c r="K82" i="5" s="1"/>
  <c r="P74" i="5"/>
  <c r="K75" i="5" s="1"/>
  <c r="P121" i="6"/>
  <c r="K122" i="6" s="1"/>
  <c r="P25" i="6"/>
  <c r="K26" i="6" s="1"/>
  <c r="P9" i="6"/>
  <c r="K10" i="6" s="1"/>
  <c r="P74" i="6"/>
  <c r="K75" i="6" s="1"/>
  <c r="P42" i="5"/>
  <c r="K43" i="5" s="1"/>
  <c r="P138" i="6"/>
  <c r="K139" i="6" s="1"/>
  <c r="P89" i="6"/>
  <c r="K90" i="6" s="1"/>
  <c r="J4" i="6"/>
  <c r="I8" i="6"/>
  <c r="J8" i="6" s="1"/>
  <c r="P114" i="6"/>
  <c r="K115" i="6" s="1"/>
  <c r="P121" i="5"/>
  <c r="K122" i="5" s="1"/>
  <c r="I8" i="5"/>
  <c r="J8" i="5" s="1"/>
  <c r="J4" i="5"/>
  <c r="P113" i="5"/>
  <c r="K114" i="5" s="1"/>
  <c r="P18" i="5"/>
  <c r="K19" i="5" s="1"/>
  <c r="P130" i="6"/>
  <c r="K131" i="6" s="1"/>
  <c r="P97" i="6"/>
  <c r="K98" i="6" s="1"/>
  <c r="P33" i="6"/>
  <c r="K34" i="6" s="1"/>
  <c r="P49" i="5"/>
  <c r="K50" i="5" s="1"/>
  <c r="P106" i="5"/>
  <c r="K107" i="5" s="1"/>
  <c r="P65" i="6"/>
  <c r="K66" i="6" s="1"/>
  <c r="P89" i="5"/>
  <c r="K90" i="5" s="1"/>
  <c r="P138" i="3"/>
  <c r="K139" i="3" s="1"/>
  <c r="P122" i="3"/>
  <c r="K123" i="3" s="1"/>
  <c r="P42" i="3"/>
  <c r="K43" i="3" s="1"/>
  <c r="P154" i="3"/>
  <c r="K155" i="3" s="1"/>
  <c r="P130" i="3"/>
  <c r="K131" i="3" s="1"/>
  <c r="P74" i="3"/>
  <c r="K75" i="3" s="1"/>
  <c r="P34" i="3"/>
  <c r="K35" i="3" s="1"/>
  <c r="P26" i="3"/>
  <c r="K27" i="3" s="1"/>
  <c r="P97" i="3"/>
  <c r="K98" i="3" s="1"/>
  <c r="P49" i="3"/>
  <c r="K50" i="3" s="1"/>
  <c r="P65" i="3"/>
  <c r="K66" i="3" s="1"/>
  <c r="P17" i="3"/>
  <c r="K18" i="3" s="1"/>
  <c r="P114" i="3"/>
  <c r="K115" i="3" s="1"/>
  <c r="P106" i="3"/>
  <c r="K107" i="3" s="1"/>
  <c r="P10" i="3"/>
  <c r="K11" i="3" s="1"/>
  <c r="P81" i="3"/>
  <c r="K82" i="3" s="1"/>
  <c r="P89" i="3"/>
  <c r="K90" i="3" s="1"/>
  <c r="P114" i="2"/>
  <c r="K115" i="2" s="1"/>
  <c r="P146" i="2"/>
  <c r="K147" i="2" s="1"/>
  <c r="P122" i="2"/>
  <c r="K123" i="2" s="1"/>
  <c r="P26" i="2"/>
  <c r="K27" i="2" s="1"/>
  <c r="P98" i="2"/>
  <c r="K99" i="2" s="1"/>
  <c r="P66" i="2"/>
  <c r="K67" i="2" s="1"/>
  <c r="P74" i="2"/>
  <c r="K75" i="2" s="1"/>
  <c r="P49" i="2"/>
  <c r="K50" i="2" s="1"/>
  <c r="P9" i="2"/>
  <c r="K10" i="2" s="1"/>
  <c r="P34" i="2"/>
  <c r="K35" i="2" s="1"/>
  <c r="P42" i="2"/>
  <c r="K43" i="2" s="1"/>
  <c r="P137" i="2"/>
  <c r="K138" i="2" s="1"/>
  <c r="P17" i="2"/>
  <c r="K18" i="2" s="1"/>
  <c r="P154" i="2"/>
  <c r="K155" i="2" s="1"/>
  <c r="P105" i="2"/>
  <c r="K106" i="2" s="1"/>
  <c r="P130" i="2"/>
  <c r="K131" i="2" s="1"/>
  <c r="P89" i="2"/>
  <c r="K90" i="2" s="1"/>
  <c r="P58" i="2"/>
  <c r="K59" i="2" s="1"/>
  <c r="P81" i="2"/>
  <c r="K82" i="2" s="1"/>
  <c r="P130" i="1"/>
  <c r="K131" i="1" s="1"/>
  <c r="P50" i="1"/>
  <c r="K51" i="1" s="1"/>
  <c r="P34" i="1"/>
  <c r="K35" i="1" s="1"/>
  <c r="P122" i="1"/>
  <c r="K123" i="1" s="1"/>
  <c r="P58" i="1"/>
  <c r="K59" i="1" s="1"/>
  <c r="P42" i="1"/>
  <c r="K43" i="1" s="1"/>
  <c r="P114" i="1"/>
  <c r="K115" i="1" s="1"/>
  <c r="P138" i="1"/>
  <c r="K139" i="1" s="1"/>
  <c r="P17" i="1"/>
  <c r="K18" i="1" s="1"/>
  <c r="P90" i="1"/>
  <c r="K91" i="1" s="1"/>
  <c r="P74" i="1"/>
  <c r="K75" i="1" s="1"/>
  <c r="P153" i="1"/>
  <c r="K154" i="1" s="1"/>
  <c r="P81" i="1"/>
  <c r="K82" i="1" s="1"/>
  <c r="P66" i="1"/>
  <c r="K67" i="1" s="1"/>
  <c r="P97" i="1"/>
  <c r="K98" i="1" s="1"/>
  <c r="P105" i="1"/>
  <c r="K106" i="1" s="1"/>
  <c r="K11" i="1" l="1"/>
  <c r="P99" i="7"/>
  <c r="K100" i="7" s="1"/>
  <c r="P83" i="7"/>
  <c r="K84" i="7" s="1"/>
  <c r="P106" i="7"/>
  <c r="K107" i="7" s="1"/>
  <c r="P147" i="8"/>
  <c r="K148" i="8" s="1"/>
  <c r="P138" i="7"/>
  <c r="K139" i="7" s="1"/>
  <c r="P116" i="8"/>
  <c r="K117" i="8" s="1"/>
  <c r="P99" i="8"/>
  <c r="K100" i="8" s="1"/>
  <c r="P82" i="8"/>
  <c r="K83" i="8" s="1"/>
  <c r="P91" i="8"/>
  <c r="K92" i="8" s="1"/>
  <c r="P50" i="8"/>
  <c r="K51" i="8" s="1"/>
  <c r="P18" i="8"/>
  <c r="K19" i="8" s="1"/>
  <c r="P19" i="7"/>
  <c r="K20" i="7" s="1"/>
  <c r="P51" i="7"/>
  <c r="K52" i="7" s="1"/>
  <c r="P36" i="8"/>
  <c r="K37" i="8" s="1"/>
  <c r="P42" i="7"/>
  <c r="K43" i="7" s="1"/>
  <c r="P67" i="7"/>
  <c r="K68" i="7" s="1"/>
  <c r="P10" i="8"/>
  <c r="K11" i="8" s="1"/>
  <c r="P131" i="8"/>
  <c r="K132" i="8" s="1"/>
  <c r="P10" i="7"/>
  <c r="K11" i="7" s="1"/>
  <c r="P147" i="7"/>
  <c r="K148" i="7" s="1"/>
  <c r="P35" i="7"/>
  <c r="K36" i="7" s="1"/>
  <c r="P130" i="7"/>
  <c r="K131" i="7" s="1"/>
  <c r="P122" i="8"/>
  <c r="K123" i="8" s="1"/>
  <c r="P27" i="7"/>
  <c r="K28" i="7" s="1"/>
  <c r="P155" i="8"/>
  <c r="K156" i="8" s="1"/>
  <c r="P27" i="8"/>
  <c r="K28" i="8" s="1"/>
  <c r="P74" i="7"/>
  <c r="K75" i="7" s="1"/>
  <c r="P42" i="8"/>
  <c r="K43" i="8" s="1"/>
  <c r="P155" i="7"/>
  <c r="K156" i="7" s="1"/>
  <c r="P139" i="8"/>
  <c r="K140" i="8" s="1"/>
  <c r="P59" i="8"/>
  <c r="K60" i="8" s="1"/>
  <c r="P115" i="7"/>
  <c r="K116" i="7" s="1"/>
  <c r="P123" i="7"/>
  <c r="K124" i="7" s="1"/>
  <c r="P74" i="8"/>
  <c r="K75" i="8" s="1"/>
  <c r="P67" i="8"/>
  <c r="K68" i="8" s="1"/>
  <c r="P59" i="7"/>
  <c r="K60" i="7" s="1"/>
  <c r="P91" i="7"/>
  <c r="K92" i="7" s="1"/>
  <c r="P107" i="8"/>
  <c r="K108" i="8" s="1"/>
  <c r="P98" i="6"/>
  <c r="K99" i="6" s="1"/>
  <c r="P122" i="5"/>
  <c r="K123" i="5" s="1"/>
  <c r="P59" i="5"/>
  <c r="K60" i="5" s="1"/>
  <c r="P90" i="5"/>
  <c r="K91" i="5" s="1"/>
  <c r="P115" i="6"/>
  <c r="K116" i="6" s="1"/>
  <c r="P66" i="6"/>
  <c r="K67" i="6" s="1"/>
  <c r="P19" i="6"/>
  <c r="K20" i="6" s="1"/>
  <c r="P52" i="6"/>
  <c r="K53" i="6" s="1"/>
  <c r="P131" i="5"/>
  <c r="K132" i="5" s="1"/>
  <c r="P34" i="6"/>
  <c r="K35" i="6" s="1"/>
  <c r="P19" i="5"/>
  <c r="K20" i="5" s="1"/>
  <c r="P139" i="5"/>
  <c r="K140" i="5" s="1"/>
  <c r="P11" i="5"/>
  <c r="K12" i="5" s="1"/>
  <c r="P107" i="5"/>
  <c r="K108" i="5" s="1"/>
  <c r="P131" i="6"/>
  <c r="K132" i="6" s="1"/>
  <c r="P139" i="6"/>
  <c r="K140" i="6" s="1"/>
  <c r="P43" i="5"/>
  <c r="K44" i="5" s="1"/>
  <c r="P75" i="6"/>
  <c r="K76" i="6" s="1"/>
  <c r="P26" i="6"/>
  <c r="K27" i="6" s="1"/>
  <c r="P75" i="5"/>
  <c r="K76" i="5" s="1"/>
  <c r="P83" i="6"/>
  <c r="K84" i="6" s="1"/>
  <c r="P35" i="5"/>
  <c r="K36" i="5" s="1"/>
  <c r="P107" i="6"/>
  <c r="K108" i="6" s="1"/>
  <c r="P99" i="5"/>
  <c r="K100" i="5" s="1"/>
  <c r="P147" i="5"/>
  <c r="K148" i="5" s="1"/>
  <c r="P155" i="5"/>
  <c r="K156" i="5" s="1"/>
  <c r="P50" i="5"/>
  <c r="K51" i="5" s="1"/>
  <c r="P90" i="6"/>
  <c r="K91" i="6" s="1"/>
  <c r="P147" i="6"/>
  <c r="K148" i="6" s="1"/>
  <c r="P10" i="6"/>
  <c r="K11" i="6" s="1"/>
  <c r="P122" i="6"/>
  <c r="K123" i="6" s="1"/>
  <c r="P82" i="5"/>
  <c r="K83" i="5" s="1"/>
  <c r="P58" i="6"/>
  <c r="K59" i="6" s="1"/>
  <c r="P67" i="5"/>
  <c r="K68" i="5" s="1"/>
  <c r="P27" i="5"/>
  <c r="K28" i="5" s="1"/>
  <c r="P155" i="6"/>
  <c r="K156" i="6" s="1"/>
  <c r="P43" i="6"/>
  <c r="K44" i="6" s="1"/>
  <c r="P114" i="5"/>
  <c r="K115" i="5" s="1"/>
  <c r="P115" i="3"/>
  <c r="K116" i="3" s="1"/>
  <c r="P66" i="3"/>
  <c r="K67" i="3" s="1"/>
  <c r="P59" i="3"/>
  <c r="K60" i="3" s="1"/>
  <c r="P98" i="3"/>
  <c r="K99" i="3" s="1"/>
  <c r="P147" i="3"/>
  <c r="K148" i="3" s="1"/>
  <c r="P123" i="3"/>
  <c r="K124" i="3" s="1"/>
  <c r="P27" i="3"/>
  <c r="K28" i="3" s="1"/>
  <c r="P155" i="3"/>
  <c r="K156" i="3" s="1"/>
  <c r="P90" i="3"/>
  <c r="K91" i="3" s="1"/>
  <c r="P75" i="3"/>
  <c r="K76" i="3" s="1"/>
  <c r="P11" i="3"/>
  <c r="K12" i="3" s="1"/>
  <c r="P50" i="3"/>
  <c r="K51" i="3" s="1"/>
  <c r="P82" i="3"/>
  <c r="K83" i="3" s="1"/>
  <c r="P18" i="3"/>
  <c r="K19" i="3" s="1"/>
  <c r="P35" i="3"/>
  <c r="K36" i="3" s="1"/>
  <c r="P131" i="3"/>
  <c r="K132" i="3" s="1"/>
  <c r="P43" i="3"/>
  <c r="K44" i="3" s="1"/>
  <c r="P139" i="3"/>
  <c r="K140" i="3" s="1"/>
  <c r="P107" i="3"/>
  <c r="K108" i="3" s="1"/>
  <c r="P90" i="2"/>
  <c r="K91" i="2" s="1"/>
  <c r="P138" i="2"/>
  <c r="K139" i="2" s="1"/>
  <c r="P75" i="2"/>
  <c r="K76" i="2" s="1"/>
  <c r="P131" i="2"/>
  <c r="K132" i="2" s="1"/>
  <c r="P10" i="2"/>
  <c r="K11" i="2" s="1"/>
  <c r="P27" i="2"/>
  <c r="K28" i="2" s="1"/>
  <c r="P59" i="2"/>
  <c r="K60" i="2" s="1"/>
  <c r="P115" i="2"/>
  <c r="K116" i="2" s="1"/>
  <c r="P35" i="2"/>
  <c r="K36" i="2" s="1"/>
  <c r="P155" i="2"/>
  <c r="K156" i="2" s="1"/>
  <c r="P50" i="2"/>
  <c r="K51" i="2" s="1"/>
  <c r="P67" i="2"/>
  <c r="K68" i="2" s="1"/>
  <c r="P147" i="2"/>
  <c r="K148" i="2" s="1"/>
  <c r="P82" i="2"/>
  <c r="K83" i="2" s="1"/>
  <c r="P106" i="2"/>
  <c r="K107" i="2" s="1"/>
  <c r="P18" i="2"/>
  <c r="K19" i="2" s="1"/>
  <c r="P43" i="2"/>
  <c r="K44" i="2" s="1"/>
  <c r="P99" i="2"/>
  <c r="K100" i="2" s="1"/>
  <c r="P123" i="2"/>
  <c r="K124" i="2" s="1"/>
  <c r="P27" i="1"/>
  <c r="K28" i="1" s="1"/>
  <c r="P139" i="1"/>
  <c r="K140" i="1" s="1"/>
  <c r="P91" i="1"/>
  <c r="K92" i="1" s="1"/>
  <c r="P51" i="1"/>
  <c r="K52" i="1" s="1"/>
  <c r="P106" i="1"/>
  <c r="K107" i="1" s="1"/>
  <c r="P98" i="1"/>
  <c r="K99" i="1" s="1"/>
  <c r="P11" i="1"/>
  <c r="K12" i="1" s="1"/>
  <c r="P75" i="1"/>
  <c r="K76" i="1" s="1"/>
  <c r="P18" i="1"/>
  <c r="K19" i="1" s="1"/>
  <c r="P115" i="1"/>
  <c r="K116" i="1" s="1"/>
  <c r="P59" i="1"/>
  <c r="K60" i="1" s="1"/>
  <c r="P147" i="1"/>
  <c r="K148" i="1" s="1"/>
  <c r="P67" i="1"/>
  <c r="K68" i="1" s="1"/>
  <c r="P82" i="1"/>
  <c r="K83" i="1" s="1"/>
  <c r="P154" i="1"/>
  <c r="K155" i="1"/>
  <c r="P43" i="1"/>
  <c r="K44" i="1" s="1"/>
  <c r="P123" i="1"/>
  <c r="K124" i="1" s="1"/>
  <c r="P35" i="1"/>
  <c r="K36" i="1"/>
  <c r="P131" i="1"/>
  <c r="K132" i="1" s="1"/>
  <c r="P37" i="8" l="1"/>
  <c r="K38" i="8" s="1"/>
  <c r="P92" i="7"/>
  <c r="K93" i="7" s="1"/>
  <c r="P68" i="7"/>
  <c r="K69" i="7" s="1"/>
  <c r="P100" i="8"/>
  <c r="K101" i="8" s="1"/>
  <c r="P75" i="8"/>
  <c r="K76" i="8" s="1"/>
  <c r="P60" i="8"/>
  <c r="K61" i="8" s="1"/>
  <c r="P131" i="7"/>
  <c r="K132" i="7" s="1"/>
  <c r="P51" i="8"/>
  <c r="K52" i="8" s="1"/>
  <c r="P117" i="8"/>
  <c r="K118" i="8" s="1"/>
  <c r="P83" i="8"/>
  <c r="K84" i="8" s="1"/>
  <c r="P116" i="7"/>
  <c r="K117" i="7" s="1"/>
  <c r="P52" i="7"/>
  <c r="K53" i="7" s="1"/>
  <c r="P43" i="8"/>
  <c r="K44" i="8" s="1"/>
  <c r="P92" i="8"/>
  <c r="K93" i="8" s="1"/>
  <c r="P100" i="7"/>
  <c r="K101" i="7" s="1"/>
  <c r="P60" i="7"/>
  <c r="K61" i="7" s="1"/>
  <c r="P28" i="7"/>
  <c r="K29" i="7" s="1"/>
  <c r="P148" i="7"/>
  <c r="K149" i="7" s="1"/>
  <c r="P84" i="7"/>
  <c r="K85" i="7" s="1"/>
  <c r="P108" i="8"/>
  <c r="K109" i="8" s="1"/>
  <c r="P140" i="8"/>
  <c r="K141" i="8" s="1"/>
  <c r="P28" i="8"/>
  <c r="K29" i="8" s="1"/>
  <c r="P132" i="8"/>
  <c r="K133" i="8" s="1"/>
  <c r="P20" i="7"/>
  <c r="K21" i="7" s="1"/>
  <c r="P148" i="8"/>
  <c r="K149" i="8" s="1"/>
  <c r="P68" i="8"/>
  <c r="K69" i="8" s="1"/>
  <c r="P124" i="7"/>
  <c r="K125" i="7" s="1"/>
  <c r="P156" i="7"/>
  <c r="K157" i="7" s="1"/>
  <c r="P75" i="7"/>
  <c r="K76" i="7" s="1"/>
  <c r="P156" i="8"/>
  <c r="K157" i="8" s="1"/>
  <c r="P123" i="8"/>
  <c r="K124" i="8" s="1"/>
  <c r="P36" i="7"/>
  <c r="K37" i="7" s="1"/>
  <c r="P11" i="7"/>
  <c r="K12" i="7" s="1"/>
  <c r="P11" i="8"/>
  <c r="K12" i="8" s="1"/>
  <c r="P43" i="7"/>
  <c r="K44" i="7" s="1"/>
  <c r="P19" i="8"/>
  <c r="K20" i="8" s="1"/>
  <c r="P139" i="7"/>
  <c r="K140" i="7" s="1"/>
  <c r="P107" i="7"/>
  <c r="K108" i="7" s="1"/>
  <c r="P11" i="6"/>
  <c r="K12" i="6" s="1"/>
  <c r="P115" i="5"/>
  <c r="K116" i="5" s="1"/>
  <c r="P59" i="6"/>
  <c r="K60" i="6" s="1"/>
  <c r="P148" i="6"/>
  <c r="K149" i="6" s="1"/>
  <c r="P84" i="6"/>
  <c r="K85" i="6" s="1"/>
  <c r="P35" i="6"/>
  <c r="K36" i="6" s="1"/>
  <c r="P60" i="5"/>
  <c r="K61" i="5" s="1"/>
  <c r="P156" i="5"/>
  <c r="K157" i="5" s="1"/>
  <c r="P91" i="5"/>
  <c r="K92" i="5" s="1"/>
  <c r="P83" i="5"/>
  <c r="K84" i="5" s="1"/>
  <c r="P91" i="6"/>
  <c r="K92" i="6" s="1"/>
  <c r="P76" i="5"/>
  <c r="K77" i="5" s="1"/>
  <c r="P44" i="5"/>
  <c r="K45" i="5" s="1"/>
  <c r="P132" i="5"/>
  <c r="K133" i="5" s="1"/>
  <c r="P67" i="6"/>
  <c r="K68" i="6" s="1"/>
  <c r="P123" i="5"/>
  <c r="K124" i="5" s="1"/>
  <c r="P156" i="6"/>
  <c r="K157" i="6" s="1"/>
  <c r="P12" i="5"/>
  <c r="K13" i="5" s="1"/>
  <c r="P123" i="6"/>
  <c r="K124" i="6" s="1"/>
  <c r="P51" i="5"/>
  <c r="K52" i="5" s="1"/>
  <c r="P27" i="6"/>
  <c r="K28" i="6" s="1"/>
  <c r="P108" i="5"/>
  <c r="K109" i="5" s="1"/>
  <c r="P53" i="6"/>
  <c r="K54" i="6" s="1"/>
  <c r="P116" i="6"/>
  <c r="K117" i="6" s="1"/>
  <c r="P99" i="6"/>
  <c r="K100" i="6" s="1"/>
  <c r="P68" i="5"/>
  <c r="K69" i="5" s="1"/>
  <c r="P100" i="5"/>
  <c r="K101" i="5" s="1"/>
  <c r="P140" i="6"/>
  <c r="K141" i="6" s="1"/>
  <c r="P140" i="5"/>
  <c r="K141" i="5" s="1"/>
  <c r="P44" i="6"/>
  <c r="K45" i="6" s="1"/>
  <c r="P28" i="5"/>
  <c r="K29" i="5" s="1"/>
  <c r="P148" i="5"/>
  <c r="K149" i="5" s="1"/>
  <c r="P108" i="6"/>
  <c r="K109" i="6" s="1"/>
  <c r="P132" i="6"/>
  <c r="K133" i="6" s="1"/>
  <c r="P20" i="5"/>
  <c r="K21" i="5" s="1"/>
  <c r="P20" i="6"/>
  <c r="K21" i="6" s="1"/>
  <c r="P36" i="5"/>
  <c r="K37" i="5" s="1"/>
  <c r="P76" i="6"/>
  <c r="K77" i="6" s="1"/>
  <c r="P156" i="3"/>
  <c r="K157" i="3" s="1"/>
  <c r="P108" i="3"/>
  <c r="K109" i="3" s="1"/>
  <c r="P12" i="3"/>
  <c r="K13" i="3" s="1"/>
  <c r="P91" i="3"/>
  <c r="K92" i="3" s="1"/>
  <c r="P116" i="3"/>
  <c r="K117" i="3" s="1"/>
  <c r="P67" i="3"/>
  <c r="K68" i="3" s="1"/>
  <c r="P36" i="3"/>
  <c r="K37" i="3" s="1"/>
  <c r="P19" i="3"/>
  <c r="K20" i="3" s="1"/>
  <c r="P99" i="3"/>
  <c r="K100" i="3" s="1"/>
  <c r="P51" i="3"/>
  <c r="K52" i="3" s="1"/>
  <c r="P76" i="3"/>
  <c r="K77" i="3" s="1"/>
  <c r="P124" i="3"/>
  <c r="K125" i="3" s="1"/>
  <c r="P148" i="3"/>
  <c r="K149" i="3" s="1"/>
  <c r="P132" i="3"/>
  <c r="K133" i="3"/>
  <c r="P44" i="3"/>
  <c r="K45" i="3" s="1"/>
  <c r="P28" i="3"/>
  <c r="K29" i="3" s="1"/>
  <c r="P60" i="3"/>
  <c r="K61" i="3"/>
  <c r="P140" i="3"/>
  <c r="K141" i="3" s="1"/>
  <c r="P83" i="3"/>
  <c r="K84" i="3" s="1"/>
  <c r="P100" i="2"/>
  <c r="K101" i="2" s="1"/>
  <c r="P107" i="2"/>
  <c r="K108" i="2" s="1"/>
  <c r="P36" i="2"/>
  <c r="K37" i="2" s="1"/>
  <c r="P44" i="2"/>
  <c r="K45" i="2" s="1"/>
  <c r="P83" i="2"/>
  <c r="K84" i="2" s="1"/>
  <c r="P148" i="2"/>
  <c r="K149" i="2" s="1"/>
  <c r="P11" i="2"/>
  <c r="K12" i="2" s="1"/>
  <c r="P139" i="2"/>
  <c r="K140" i="2" s="1"/>
  <c r="P124" i="2"/>
  <c r="K125" i="2" s="1"/>
  <c r="P156" i="2"/>
  <c r="K157" i="2" s="1"/>
  <c r="P60" i="2"/>
  <c r="K61" i="2" s="1"/>
  <c r="P132" i="2"/>
  <c r="K133" i="2" s="1"/>
  <c r="P91" i="2"/>
  <c r="K92" i="2" s="1"/>
  <c r="P19" i="2"/>
  <c r="K20" i="2" s="1"/>
  <c r="P116" i="2"/>
  <c r="K117" i="2" s="1"/>
  <c r="P68" i="2"/>
  <c r="K69" i="2" s="1"/>
  <c r="P28" i="2"/>
  <c r="K29" i="2" s="1"/>
  <c r="P51" i="2"/>
  <c r="K52" i="2" s="1"/>
  <c r="P76" i="2"/>
  <c r="K77" i="2" s="1"/>
  <c r="P132" i="1"/>
  <c r="K133" i="1" s="1"/>
  <c r="P83" i="1"/>
  <c r="K84" i="1" s="1"/>
  <c r="P99" i="1"/>
  <c r="K100" i="1" s="1"/>
  <c r="P44" i="1"/>
  <c r="K45" i="1" s="1"/>
  <c r="P19" i="1"/>
  <c r="K20" i="1" s="1"/>
  <c r="P107" i="1"/>
  <c r="K108" i="1" s="1"/>
  <c r="P140" i="1"/>
  <c r="K141" i="1" s="1"/>
  <c r="P76" i="1"/>
  <c r="K77" i="1" s="1"/>
  <c r="P52" i="1"/>
  <c r="K53" i="1" s="1"/>
  <c r="P12" i="1"/>
  <c r="K13" i="1" s="1"/>
  <c r="P36" i="1"/>
  <c r="K37" i="1" s="1"/>
  <c r="P148" i="1"/>
  <c r="K149" i="1" s="1"/>
  <c r="P116" i="1"/>
  <c r="K117" i="1" s="1"/>
  <c r="P124" i="1"/>
  <c r="K125" i="1" s="1"/>
  <c r="P155" i="1"/>
  <c r="K156" i="1" s="1"/>
  <c r="P68" i="1"/>
  <c r="K69" i="1" s="1"/>
  <c r="P60" i="1"/>
  <c r="K61" i="1" s="1"/>
  <c r="P92" i="1"/>
  <c r="K93" i="1" s="1"/>
  <c r="P28" i="1"/>
  <c r="K29" i="1" s="1"/>
  <c r="P44" i="7" l="1"/>
  <c r="K45" i="7" s="1"/>
  <c r="P125" i="7"/>
  <c r="K126" i="7" s="1"/>
  <c r="P149" i="7"/>
  <c r="K150" i="7" s="1"/>
  <c r="P132" i="7"/>
  <c r="K133" i="7" s="1"/>
  <c r="P12" i="8"/>
  <c r="K13" i="8" s="1"/>
  <c r="P69" i="8"/>
  <c r="K70" i="8" s="1"/>
  <c r="P29" i="7"/>
  <c r="K30" i="7" s="1"/>
  <c r="P93" i="7"/>
  <c r="K94" i="7" s="1"/>
  <c r="P12" i="7"/>
  <c r="K13" i="7" s="1"/>
  <c r="P76" i="7"/>
  <c r="K77" i="7" s="1"/>
  <c r="P149" i="8"/>
  <c r="K150" i="8" s="1"/>
  <c r="P61" i="7"/>
  <c r="K62" i="7" s="1"/>
  <c r="P117" i="7"/>
  <c r="K118" i="7" s="1"/>
  <c r="P76" i="8"/>
  <c r="K77" i="8"/>
  <c r="P124" i="8"/>
  <c r="K125" i="8" s="1"/>
  <c r="P141" i="8"/>
  <c r="K142" i="8" s="1"/>
  <c r="P69" i="7"/>
  <c r="K70" i="7" s="1"/>
  <c r="P157" i="8"/>
  <c r="K158" i="8" s="1"/>
  <c r="P109" i="8"/>
  <c r="K110" i="8" s="1"/>
  <c r="P61" i="8"/>
  <c r="K62" i="8" s="1"/>
  <c r="P37" i="7"/>
  <c r="K38" i="7" s="1"/>
  <c r="P157" i="7"/>
  <c r="K158" i="7" s="1"/>
  <c r="P29" i="8"/>
  <c r="K30" i="8" s="1"/>
  <c r="P44" i="8"/>
  <c r="K45" i="8" s="1"/>
  <c r="P84" i="8"/>
  <c r="K85" i="8" s="1"/>
  <c r="P101" i="8"/>
  <c r="K102" i="8" s="1"/>
  <c r="P21" i="7"/>
  <c r="K22" i="7" s="1"/>
  <c r="P93" i="8"/>
  <c r="K94" i="8" s="1"/>
  <c r="P52" i="8"/>
  <c r="K53" i="8" s="1"/>
  <c r="P140" i="7"/>
  <c r="K141" i="7" s="1"/>
  <c r="P133" i="8"/>
  <c r="K134" i="8" s="1"/>
  <c r="P85" i="7"/>
  <c r="K86" i="7" s="1"/>
  <c r="P101" i="7"/>
  <c r="K102" i="7" s="1"/>
  <c r="P118" i="8"/>
  <c r="K119" i="8" s="1"/>
  <c r="P119" i="8" s="1"/>
  <c r="P38" i="8"/>
  <c r="K39" i="8" s="1"/>
  <c r="P39" i="8" s="1"/>
  <c r="P108" i="7"/>
  <c r="K109" i="7" s="1"/>
  <c r="P20" i="8"/>
  <c r="K21" i="8" s="1"/>
  <c r="P53" i="7"/>
  <c r="K54" i="7" s="1"/>
  <c r="P141" i="6"/>
  <c r="K142" i="6" s="1"/>
  <c r="P117" i="6"/>
  <c r="K118" i="6" s="1"/>
  <c r="P61" i="5"/>
  <c r="K62" i="5" s="1"/>
  <c r="P116" i="5"/>
  <c r="K117" i="5" s="1"/>
  <c r="P157" i="5"/>
  <c r="K158" i="5" s="1"/>
  <c r="P77" i="6"/>
  <c r="K78" i="6" s="1"/>
  <c r="P109" i="6"/>
  <c r="K110" i="6" s="1"/>
  <c r="P45" i="6"/>
  <c r="K46" i="6" s="1"/>
  <c r="P101" i="5"/>
  <c r="K102" i="5" s="1"/>
  <c r="P54" i="6"/>
  <c r="K55" i="6" s="1"/>
  <c r="P55" i="6" s="1"/>
  <c r="P52" i="5"/>
  <c r="K53" i="5" s="1"/>
  <c r="P68" i="6"/>
  <c r="K69" i="6" s="1"/>
  <c r="P84" i="5"/>
  <c r="K85" i="5" s="1"/>
  <c r="P149" i="6"/>
  <c r="K150" i="6" s="1"/>
  <c r="P100" i="6"/>
  <c r="K101" i="6" s="1"/>
  <c r="P37" i="5"/>
  <c r="K38" i="5" s="1"/>
  <c r="P149" i="5"/>
  <c r="K150" i="5" s="1"/>
  <c r="P69" i="5"/>
  <c r="K70" i="5" s="1"/>
  <c r="P109" i="5"/>
  <c r="K110" i="5" s="1"/>
  <c r="P124" i="6"/>
  <c r="K125" i="6" s="1"/>
  <c r="P77" i="5"/>
  <c r="K78" i="5" s="1"/>
  <c r="P92" i="5"/>
  <c r="K93" i="5" s="1"/>
  <c r="P133" i="6"/>
  <c r="K134" i="6" s="1"/>
  <c r="P133" i="5"/>
  <c r="K134" i="5" s="1"/>
  <c r="P36" i="6"/>
  <c r="K37" i="6" s="1"/>
  <c r="P21" i="5"/>
  <c r="K22" i="5" s="1"/>
  <c r="P29" i="5"/>
  <c r="K30" i="5" s="1"/>
  <c r="P141" i="5"/>
  <c r="K142" i="5" s="1"/>
  <c r="P21" i="6"/>
  <c r="K22" i="6" s="1"/>
  <c r="P13" i="5"/>
  <c r="K14" i="5" s="1"/>
  <c r="P124" i="5"/>
  <c r="K125" i="5" s="1"/>
  <c r="P28" i="6"/>
  <c r="K29" i="6" s="1"/>
  <c r="P157" i="6"/>
  <c r="K158" i="6" s="1"/>
  <c r="P45" i="5"/>
  <c r="K46" i="5" s="1"/>
  <c r="P92" i="6"/>
  <c r="K93" i="6" s="1"/>
  <c r="P85" i="6"/>
  <c r="K86" i="6" s="1"/>
  <c r="P60" i="6"/>
  <c r="K61" i="6" s="1"/>
  <c r="P12" i="6"/>
  <c r="K13" i="6" s="1"/>
  <c r="P77" i="3"/>
  <c r="K78" i="3" s="1"/>
  <c r="P20" i="3"/>
  <c r="K21" i="3" s="1"/>
  <c r="P109" i="3"/>
  <c r="K110" i="3" s="1"/>
  <c r="P52" i="3"/>
  <c r="K53" i="3"/>
  <c r="P37" i="3"/>
  <c r="K38" i="3" s="1"/>
  <c r="P84" i="3"/>
  <c r="K85" i="3" s="1"/>
  <c r="P45" i="3"/>
  <c r="K46" i="3"/>
  <c r="P13" i="3"/>
  <c r="K14" i="3" s="1"/>
  <c r="P157" i="3"/>
  <c r="K158" i="3" s="1"/>
  <c r="P149" i="3"/>
  <c r="K150" i="3" s="1"/>
  <c r="P125" i="3"/>
  <c r="K126" i="3" s="1"/>
  <c r="P141" i="3"/>
  <c r="K142" i="3" s="1"/>
  <c r="P29" i="3"/>
  <c r="K30" i="3" s="1"/>
  <c r="P133" i="3"/>
  <c r="K134" i="3" s="1"/>
  <c r="P68" i="3"/>
  <c r="K69" i="3" s="1"/>
  <c r="P117" i="3"/>
  <c r="K118" i="3" s="1"/>
  <c r="P61" i="3"/>
  <c r="K62" i="3" s="1"/>
  <c r="P100" i="3"/>
  <c r="K101" i="3" s="1"/>
  <c r="P92" i="3"/>
  <c r="K93" i="3" s="1"/>
  <c r="P20" i="2"/>
  <c r="K21" i="2" s="1"/>
  <c r="P125" i="2"/>
  <c r="K126" i="2" s="1"/>
  <c r="P37" i="2"/>
  <c r="K38" i="2" s="1"/>
  <c r="P77" i="2"/>
  <c r="K78" i="2" s="1"/>
  <c r="P69" i="2"/>
  <c r="K70" i="2" s="1"/>
  <c r="P149" i="2"/>
  <c r="K150" i="2" s="1"/>
  <c r="P108" i="2"/>
  <c r="K109" i="2" s="1"/>
  <c r="P52" i="2"/>
  <c r="K53" i="2" s="1"/>
  <c r="P84" i="2"/>
  <c r="K85" i="2" s="1"/>
  <c r="P157" i="2"/>
  <c r="K158" i="2" s="1"/>
  <c r="P45" i="2"/>
  <c r="K46" i="2" s="1"/>
  <c r="P140" i="2"/>
  <c r="K141" i="2" s="1"/>
  <c r="P29" i="2"/>
  <c r="K30" i="2" s="1"/>
  <c r="P133" i="2"/>
  <c r="K134" i="2" s="1"/>
  <c r="P117" i="2"/>
  <c r="K118" i="2" s="1"/>
  <c r="P92" i="2"/>
  <c r="K93" i="2" s="1"/>
  <c r="P61" i="2"/>
  <c r="K62" i="2" s="1"/>
  <c r="P12" i="2"/>
  <c r="K13" i="2" s="1"/>
  <c r="P101" i="2"/>
  <c r="K102" i="2" s="1"/>
  <c r="P156" i="1"/>
  <c r="K157" i="1" s="1"/>
  <c r="P37" i="1"/>
  <c r="K38" i="1" s="1"/>
  <c r="P77" i="1"/>
  <c r="K78" i="1" s="1"/>
  <c r="P100" i="1"/>
  <c r="K101" i="1" s="1"/>
  <c r="P93" i="1"/>
  <c r="K94" i="1" s="1"/>
  <c r="P125" i="1"/>
  <c r="K126" i="1" s="1"/>
  <c r="P13" i="1"/>
  <c r="K14" i="1" s="1"/>
  <c r="P20" i="1"/>
  <c r="K21" i="1" s="1"/>
  <c r="P84" i="1"/>
  <c r="K85" i="1" s="1"/>
  <c r="P61" i="1"/>
  <c r="K62" i="1" s="1"/>
  <c r="P117" i="1"/>
  <c r="K118" i="1" s="1"/>
  <c r="P69" i="1"/>
  <c r="K70" i="1" s="1"/>
  <c r="P149" i="1"/>
  <c r="K150" i="1"/>
  <c r="P108" i="1"/>
  <c r="K109" i="1" s="1"/>
  <c r="P45" i="1"/>
  <c r="K46" i="1" s="1"/>
  <c r="P29" i="1"/>
  <c r="K30" i="1" s="1"/>
  <c r="P53" i="1"/>
  <c r="K54" i="1" s="1"/>
  <c r="P141" i="1"/>
  <c r="K142" i="1" s="1"/>
  <c r="P133" i="1"/>
  <c r="K134" i="1" s="1"/>
  <c r="P118" i="7" l="1"/>
  <c r="K119" i="7" s="1"/>
  <c r="P119" i="7" s="1"/>
  <c r="P70" i="8"/>
  <c r="K71" i="8" s="1"/>
  <c r="P71" i="8" s="1"/>
  <c r="P22" i="7"/>
  <c r="K23" i="7" s="1"/>
  <c r="P23" i="7" s="1"/>
  <c r="P38" i="7"/>
  <c r="K39" i="7" s="1"/>
  <c r="P39" i="7" s="1"/>
  <c r="P62" i="7"/>
  <c r="K63" i="7" s="1"/>
  <c r="P63" i="7" s="1"/>
  <c r="P13" i="8"/>
  <c r="K14" i="8" s="1"/>
  <c r="P21" i="8"/>
  <c r="K22" i="8" s="1"/>
  <c r="P53" i="8"/>
  <c r="K54" i="8" s="1"/>
  <c r="P102" i="8"/>
  <c r="K103" i="8" s="1"/>
  <c r="P103" i="8" s="1"/>
  <c r="P30" i="8"/>
  <c r="K31" i="8" s="1"/>
  <c r="P31" i="8" s="1"/>
  <c r="P62" i="8"/>
  <c r="K63" i="8" s="1"/>
  <c r="P63" i="8" s="1"/>
  <c r="P70" i="7"/>
  <c r="K71" i="7" s="1"/>
  <c r="P71" i="7" s="1"/>
  <c r="P150" i="8"/>
  <c r="K151" i="8" s="1"/>
  <c r="P151" i="8" s="1"/>
  <c r="P94" i="7"/>
  <c r="K95" i="7"/>
  <c r="P95" i="7" s="1"/>
  <c r="P102" i="7"/>
  <c r="K103" i="7" s="1"/>
  <c r="P103" i="7" s="1"/>
  <c r="P150" i="7"/>
  <c r="K151" i="7" s="1"/>
  <c r="P151" i="7" s="1"/>
  <c r="P54" i="7"/>
  <c r="K55" i="7" s="1"/>
  <c r="P55" i="7" s="1"/>
  <c r="P86" i="7"/>
  <c r="K87" i="7" s="1"/>
  <c r="P87" i="7" s="1"/>
  <c r="P125" i="8"/>
  <c r="K126" i="8" s="1"/>
  <c r="P13" i="7"/>
  <c r="K14" i="7" s="1"/>
  <c r="P85" i="8"/>
  <c r="K86" i="8" s="1"/>
  <c r="P110" i="8"/>
  <c r="K111" i="8" s="1"/>
  <c r="P111" i="8" s="1"/>
  <c r="P30" i="7"/>
  <c r="K31" i="7" s="1"/>
  <c r="P31" i="7" s="1"/>
  <c r="P45" i="7"/>
  <c r="K46" i="7" s="1"/>
  <c r="P109" i="7"/>
  <c r="K110" i="7" s="1"/>
  <c r="P94" i="8"/>
  <c r="K95" i="8" s="1"/>
  <c r="P95" i="8" s="1"/>
  <c r="P158" i="7"/>
  <c r="K159" i="7" s="1"/>
  <c r="P159" i="7" s="1"/>
  <c r="P142" i="8"/>
  <c r="K143" i="8" s="1"/>
  <c r="P143" i="8" s="1"/>
  <c r="P126" i="7"/>
  <c r="K127" i="7" s="1"/>
  <c r="P127" i="7" s="1"/>
  <c r="P141" i="7"/>
  <c r="K142" i="7" s="1"/>
  <c r="P45" i="8"/>
  <c r="K46" i="8" s="1"/>
  <c r="P158" i="8"/>
  <c r="K159" i="8" s="1"/>
  <c r="P159" i="8" s="1"/>
  <c r="P77" i="8"/>
  <c r="K78" i="8" s="1"/>
  <c r="P77" i="7"/>
  <c r="K78" i="7" s="1"/>
  <c r="P133" i="7"/>
  <c r="K134" i="7" s="1"/>
  <c r="P134" i="8"/>
  <c r="K135" i="8" s="1"/>
  <c r="P135" i="8" s="1"/>
  <c r="P142" i="5"/>
  <c r="K143" i="5" s="1"/>
  <c r="P143" i="5" s="1"/>
  <c r="P46" i="6"/>
  <c r="K47" i="6" s="1"/>
  <c r="P47" i="6" s="1"/>
  <c r="P150" i="5"/>
  <c r="K151" i="5" s="1"/>
  <c r="P151" i="5" s="1"/>
  <c r="P70" i="5"/>
  <c r="K71" i="5" s="1"/>
  <c r="P71" i="5" s="1"/>
  <c r="P62" i="5"/>
  <c r="K63" i="5" s="1"/>
  <c r="P63" i="5" s="1"/>
  <c r="P30" i="5"/>
  <c r="K31" i="5" s="1"/>
  <c r="P31" i="5" s="1"/>
  <c r="P22" i="5"/>
  <c r="K23" i="5" s="1"/>
  <c r="P23" i="5" s="1"/>
  <c r="P38" i="5"/>
  <c r="K39" i="5" s="1"/>
  <c r="P39" i="5" s="1"/>
  <c r="P22" i="6"/>
  <c r="K23" i="6" s="1"/>
  <c r="P23" i="6" s="1"/>
  <c r="P134" i="6"/>
  <c r="K135" i="6" s="1"/>
  <c r="P135" i="6" s="1"/>
  <c r="P102" i="5"/>
  <c r="K103" i="5" s="1"/>
  <c r="P103" i="5" s="1"/>
  <c r="P78" i="6"/>
  <c r="K79" i="6" s="1"/>
  <c r="P79" i="6" s="1"/>
  <c r="P142" i="6"/>
  <c r="K143" i="6" s="1"/>
  <c r="P143" i="6" s="1"/>
  <c r="P86" i="6"/>
  <c r="K87" i="6" s="1"/>
  <c r="P87" i="6" s="1"/>
  <c r="P14" i="5"/>
  <c r="K15" i="5" s="1"/>
  <c r="P15" i="5" s="1"/>
  <c r="P93" i="5"/>
  <c r="K94" i="5" s="1"/>
  <c r="P118" i="6"/>
  <c r="K119" i="6" s="1"/>
  <c r="P119" i="6" s="1"/>
  <c r="P29" i="6"/>
  <c r="K30" i="6" s="1"/>
  <c r="P69" i="6"/>
  <c r="K70" i="6" s="1"/>
  <c r="P61" i="6"/>
  <c r="K62" i="6" s="1"/>
  <c r="P93" i="6"/>
  <c r="K94" i="6" s="1"/>
  <c r="P158" i="6"/>
  <c r="K159" i="6" s="1"/>
  <c r="P159" i="6" s="1"/>
  <c r="P125" i="5"/>
  <c r="K126" i="5" s="1"/>
  <c r="P37" i="6"/>
  <c r="K38" i="6" s="1"/>
  <c r="P78" i="5"/>
  <c r="K79" i="5" s="1"/>
  <c r="P79" i="5" s="1"/>
  <c r="P110" i="5"/>
  <c r="K111" i="5" s="1"/>
  <c r="P111" i="5" s="1"/>
  <c r="P101" i="6"/>
  <c r="K102" i="6" s="1"/>
  <c r="P85" i="5"/>
  <c r="K86" i="5" s="1"/>
  <c r="P53" i="5"/>
  <c r="K54" i="5" s="1"/>
  <c r="P110" i="6"/>
  <c r="K111" i="6" s="1"/>
  <c r="P111" i="6" s="1"/>
  <c r="P158" i="5"/>
  <c r="K159" i="5" s="1"/>
  <c r="P159" i="5" s="1"/>
  <c r="P13" i="6"/>
  <c r="K14" i="6" s="1"/>
  <c r="P46" i="5"/>
  <c r="K47" i="5" s="1"/>
  <c r="P47" i="5" s="1"/>
  <c r="P134" i="5"/>
  <c r="K135" i="5" s="1"/>
  <c r="P135" i="5" s="1"/>
  <c r="P125" i="6"/>
  <c r="K126" i="6" s="1"/>
  <c r="P150" i="6"/>
  <c r="K151" i="6" s="1"/>
  <c r="P151" i="6" s="1"/>
  <c r="P117" i="5"/>
  <c r="K118" i="5" s="1"/>
  <c r="P85" i="3"/>
  <c r="K86" i="3" s="1"/>
  <c r="P78" i="3"/>
  <c r="K79" i="3" s="1"/>
  <c r="P79" i="3" s="1"/>
  <c r="P69" i="3"/>
  <c r="K70" i="3" s="1"/>
  <c r="P134" i="3"/>
  <c r="K135" i="3" s="1"/>
  <c r="P135" i="3" s="1"/>
  <c r="P126" i="3"/>
  <c r="K127" i="3" s="1"/>
  <c r="P127" i="3" s="1"/>
  <c r="P38" i="3"/>
  <c r="K39" i="3" s="1"/>
  <c r="P39" i="3" s="1"/>
  <c r="P158" i="3"/>
  <c r="K159" i="3" s="1"/>
  <c r="P159" i="3" s="1"/>
  <c r="P30" i="3"/>
  <c r="K31" i="3" s="1"/>
  <c r="P31" i="3" s="1"/>
  <c r="P150" i="3"/>
  <c r="K151" i="3" s="1"/>
  <c r="P151" i="3" s="1"/>
  <c r="P142" i="3"/>
  <c r="K143" i="3" s="1"/>
  <c r="P143" i="3" s="1"/>
  <c r="P46" i="3"/>
  <c r="K47" i="3" s="1"/>
  <c r="P47" i="3" s="1"/>
  <c r="P101" i="3"/>
  <c r="K102" i="3" s="1"/>
  <c r="P118" i="3"/>
  <c r="K119" i="3" s="1"/>
  <c r="P119" i="3" s="1"/>
  <c r="P53" i="3"/>
  <c r="K54" i="3" s="1"/>
  <c r="P110" i="3"/>
  <c r="K111" i="3" s="1"/>
  <c r="P111" i="3" s="1"/>
  <c r="P93" i="3"/>
  <c r="K94" i="3" s="1"/>
  <c r="P62" i="3"/>
  <c r="K63" i="3" s="1"/>
  <c r="P63" i="3" s="1"/>
  <c r="P14" i="3"/>
  <c r="K15" i="3" s="1"/>
  <c r="P15" i="3" s="1"/>
  <c r="P21" i="3"/>
  <c r="K22" i="3" s="1"/>
  <c r="P118" i="2"/>
  <c r="K119" i="2" s="1"/>
  <c r="P119" i="2" s="1"/>
  <c r="P150" i="2"/>
  <c r="K151" i="2" s="1"/>
  <c r="P151" i="2" s="1"/>
  <c r="P38" i="2"/>
  <c r="K39" i="2" s="1"/>
  <c r="P39" i="2" s="1"/>
  <c r="P62" i="2"/>
  <c r="K63" i="2" s="1"/>
  <c r="P63" i="2" s="1"/>
  <c r="P70" i="2"/>
  <c r="K71" i="2" s="1"/>
  <c r="P71" i="2" s="1"/>
  <c r="P126" i="2"/>
  <c r="K127" i="2" s="1"/>
  <c r="P127" i="2" s="1"/>
  <c r="P30" i="2"/>
  <c r="K31" i="2" s="1"/>
  <c r="P31" i="2" s="1"/>
  <c r="P13" i="2"/>
  <c r="K14" i="2" s="1"/>
  <c r="P93" i="2"/>
  <c r="K94" i="2" s="1"/>
  <c r="P134" i="2"/>
  <c r="K135" i="2" s="1"/>
  <c r="P135" i="2" s="1"/>
  <c r="P141" i="2"/>
  <c r="K142" i="2" s="1"/>
  <c r="P158" i="2"/>
  <c r="K159" i="2" s="1"/>
  <c r="P159" i="2" s="1"/>
  <c r="P53" i="2"/>
  <c r="K54" i="2" s="1"/>
  <c r="P78" i="2"/>
  <c r="K79" i="2" s="1"/>
  <c r="P79" i="2" s="1"/>
  <c r="P102" i="2"/>
  <c r="K103" i="2" s="1"/>
  <c r="P103" i="2" s="1"/>
  <c r="P46" i="2"/>
  <c r="K47" i="2" s="1"/>
  <c r="P47" i="2" s="1"/>
  <c r="P85" i="2"/>
  <c r="K86" i="2" s="1"/>
  <c r="P109" i="2"/>
  <c r="K110" i="2" s="1"/>
  <c r="P21" i="2"/>
  <c r="K22" i="2" s="1"/>
  <c r="P142" i="1"/>
  <c r="K143" i="1" s="1"/>
  <c r="P143" i="1" s="1"/>
  <c r="P94" i="1"/>
  <c r="K95" i="1"/>
  <c r="P95" i="1" s="1"/>
  <c r="P54" i="1"/>
  <c r="K55" i="1" s="1"/>
  <c r="P55" i="1" s="1"/>
  <c r="P70" i="1"/>
  <c r="K71" i="1" s="1"/>
  <c r="P71" i="1" s="1"/>
  <c r="P101" i="1"/>
  <c r="K102" i="1" s="1"/>
  <c r="P30" i="1"/>
  <c r="K31" i="1" s="1"/>
  <c r="P31" i="1" s="1"/>
  <c r="P118" i="1"/>
  <c r="K119" i="1" s="1"/>
  <c r="P119" i="1" s="1"/>
  <c r="P62" i="1"/>
  <c r="K63" i="1" s="1"/>
  <c r="P63" i="1" s="1"/>
  <c r="P109" i="1"/>
  <c r="K110" i="1" s="1"/>
  <c r="P21" i="1"/>
  <c r="K22" i="1" s="1"/>
  <c r="P126" i="1"/>
  <c r="K127" i="1" s="1"/>
  <c r="P127" i="1" s="1"/>
  <c r="P38" i="1"/>
  <c r="K39" i="1" s="1"/>
  <c r="P39" i="1" s="1"/>
  <c r="P134" i="1"/>
  <c r="K135" i="1" s="1"/>
  <c r="P135" i="1" s="1"/>
  <c r="P46" i="1"/>
  <c r="K47" i="1" s="1"/>
  <c r="P47" i="1" s="1"/>
  <c r="P150" i="1"/>
  <c r="K151" i="1" s="1"/>
  <c r="P151" i="1" s="1"/>
  <c r="P85" i="1"/>
  <c r="K86" i="1" s="1"/>
  <c r="P14" i="1"/>
  <c r="K15" i="1" s="1"/>
  <c r="P15" i="1" s="1"/>
  <c r="P78" i="1"/>
  <c r="K79" i="1" s="1"/>
  <c r="P79" i="1" s="1"/>
  <c r="P157" i="1"/>
  <c r="K158" i="1" s="1"/>
  <c r="P22" i="8" l="1"/>
  <c r="K23" i="8" s="1"/>
  <c r="P23" i="8" s="1"/>
  <c r="P110" i="7"/>
  <c r="K111" i="7" s="1"/>
  <c r="P111" i="7" s="1"/>
  <c r="P142" i="7"/>
  <c r="K143" i="7" s="1"/>
  <c r="P143" i="7" s="1"/>
  <c r="P54" i="8"/>
  <c r="K55" i="8" s="1"/>
  <c r="P55" i="8" s="1"/>
  <c r="P78" i="7"/>
  <c r="K79" i="7" s="1"/>
  <c r="P79" i="7" s="1"/>
  <c r="P14" i="8"/>
  <c r="K15" i="8" s="1"/>
  <c r="P15" i="8" s="1"/>
  <c r="P134" i="7"/>
  <c r="K135" i="7" s="1"/>
  <c r="P135" i="7" s="1"/>
  <c r="P78" i="8"/>
  <c r="K79" i="8" s="1"/>
  <c r="P79" i="8" s="1"/>
  <c r="P46" i="8"/>
  <c r="K47" i="8" s="1"/>
  <c r="P47" i="8" s="1"/>
  <c r="P86" i="8"/>
  <c r="K87" i="8" s="1"/>
  <c r="P87" i="8" s="1"/>
  <c r="P126" i="8"/>
  <c r="K127" i="8" s="1"/>
  <c r="P127" i="8" s="1"/>
  <c r="P46" i="7"/>
  <c r="K47" i="7" s="1"/>
  <c r="P47" i="7" s="1"/>
  <c r="P14" i="7"/>
  <c r="K15" i="7" s="1"/>
  <c r="P15" i="7" s="1"/>
  <c r="P118" i="5"/>
  <c r="K119" i="5" s="1"/>
  <c r="P119" i="5" s="1"/>
  <c r="P38" i="6"/>
  <c r="K39" i="6" s="1"/>
  <c r="P39" i="6" s="1"/>
  <c r="P126" i="5"/>
  <c r="K127" i="5" s="1"/>
  <c r="P127" i="5" s="1"/>
  <c r="P94" i="5"/>
  <c r="K95" i="5" s="1"/>
  <c r="P95" i="5" s="1"/>
  <c r="P54" i="5"/>
  <c r="K55" i="5" s="1"/>
  <c r="P55" i="5" s="1"/>
  <c r="P70" i="6"/>
  <c r="K71" i="6" s="1"/>
  <c r="P71" i="6" s="1"/>
  <c r="P14" i="6"/>
  <c r="K15" i="6" s="1"/>
  <c r="P15" i="6" s="1"/>
  <c r="P86" i="5"/>
  <c r="K87" i="5" s="1"/>
  <c r="P87" i="5" s="1"/>
  <c r="P62" i="6"/>
  <c r="K63" i="6" s="1"/>
  <c r="P63" i="6" s="1"/>
  <c r="P30" i="6"/>
  <c r="K31" i="6" s="1"/>
  <c r="P31" i="6" s="1"/>
  <c r="P94" i="6"/>
  <c r="K95" i="6" s="1"/>
  <c r="P95" i="6" s="1"/>
  <c r="P126" i="6"/>
  <c r="K127" i="6" s="1"/>
  <c r="P127" i="6" s="1"/>
  <c r="P102" i="6"/>
  <c r="K103" i="6" s="1"/>
  <c r="P103" i="6" s="1"/>
  <c r="P102" i="3"/>
  <c r="K103" i="3" s="1"/>
  <c r="P103" i="3" s="1"/>
  <c r="P70" i="3"/>
  <c r="K71" i="3" s="1"/>
  <c r="P71" i="3" s="1"/>
  <c r="P86" i="3"/>
  <c r="K87" i="3" s="1"/>
  <c r="P87" i="3" s="1"/>
  <c r="P22" i="3"/>
  <c r="K23" i="3" s="1"/>
  <c r="P23" i="3" s="1"/>
  <c r="P54" i="3"/>
  <c r="K55" i="3" s="1"/>
  <c r="P55" i="3" s="1"/>
  <c r="P94" i="3"/>
  <c r="K95" i="3" s="1"/>
  <c r="P95" i="3" s="1"/>
  <c r="P14" i="2"/>
  <c r="K15" i="2" s="1"/>
  <c r="P15" i="2" s="1"/>
  <c r="P142" i="2"/>
  <c r="K143" i="2" s="1"/>
  <c r="P143" i="2" s="1"/>
  <c r="P94" i="2"/>
  <c r="K95" i="2" s="1"/>
  <c r="P95" i="2" s="1"/>
  <c r="P110" i="2"/>
  <c r="K111" i="2" s="1"/>
  <c r="P111" i="2" s="1"/>
  <c r="P22" i="2"/>
  <c r="K23" i="2" s="1"/>
  <c r="P23" i="2" s="1"/>
  <c r="P86" i="2"/>
  <c r="K87" i="2" s="1"/>
  <c r="P87" i="2" s="1"/>
  <c r="P54" i="2"/>
  <c r="K55" i="2" s="1"/>
  <c r="P55" i="2" s="1"/>
  <c r="P110" i="1"/>
  <c r="K111" i="1" s="1"/>
  <c r="P111" i="1" s="1"/>
  <c r="P86" i="1"/>
  <c r="K87" i="1" s="1"/>
  <c r="P87" i="1" s="1"/>
  <c r="P22" i="1"/>
  <c r="K23" i="1" s="1"/>
  <c r="P23" i="1" s="1"/>
  <c r="P158" i="1"/>
  <c r="K159" i="1" s="1"/>
  <c r="P159" i="1" s="1"/>
  <c r="P102" i="1"/>
  <c r="K103" i="1" s="1"/>
  <c r="P10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<sst xmlns="http://schemas.openxmlformats.org/spreadsheetml/2006/main" count="2829" uniqueCount="105">
  <si>
    <t xml:space="preserve">Probabilidad de abandonar el grupo por </t>
  </si>
  <si>
    <t xml:space="preserve">Tasa central de mortalidad por </t>
  </si>
  <si>
    <t xml:space="preserve">Tasa instantánea de mortalidad por </t>
  </si>
  <si>
    <t>TOTAL 1996</t>
  </si>
  <si>
    <t>TOTAL 1997</t>
  </si>
  <si>
    <t>TOTAL 1998</t>
  </si>
  <si>
    <t>TOTAL 1999</t>
  </si>
  <si>
    <t>TOTAL 2000</t>
  </si>
  <si>
    <t>TOTAL 2001</t>
  </si>
  <si>
    <t>TOTAL 2002</t>
  </si>
  <si>
    <t>TOTAL 2003</t>
  </si>
  <si>
    <t>TOTAL 2004</t>
  </si>
  <si>
    <t>TOTAL 2005</t>
  </si>
  <si>
    <t>TOTAL 2006</t>
  </si>
  <si>
    <t>TOTAL 2007</t>
  </si>
  <si>
    <t>TOTAL 2008</t>
  </si>
  <si>
    <t>TOTAL 2009</t>
  </si>
  <si>
    <t>TOTAL 2010</t>
  </si>
  <si>
    <t>TOTAL 2011</t>
  </si>
  <si>
    <t>TOTAL 2012</t>
  </si>
  <si>
    <t>TOTAL 2013</t>
  </si>
  <si>
    <t>TOTAL 2014</t>
  </si>
  <si>
    <t>K/D/O</t>
  </si>
  <si>
    <t>KENNYA</t>
  </si>
  <si>
    <t>REGIONES</t>
  </si>
  <si>
    <t>CENTRAL</t>
  </si>
  <si>
    <t>Suma de Suma de TOTAL</t>
  </si>
  <si>
    <t>GRUPO DE CAUSAS FINALES</t>
  </si>
  <si>
    <t>Tabla de Decrecimiento Múltiple (Mortalidad General - Fallecimientos debido a cada causa)</t>
  </si>
  <si>
    <t>AÑO</t>
  </si>
  <si>
    <t>GRUPOSDEEDAD</t>
  </si>
  <si>
    <t>Suma de POBLACION Estimada</t>
  </si>
  <si>
    <t>Suma de FALLECIMIENTOS</t>
  </si>
  <si>
    <t>Probabilidad de fallecimiento</t>
  </si>
  <si>
    <t>Probabilidad de supervivencia</t>
  </si>
  <si>
    <t>Proporción sobre la Población Total</t>
  </si>
  <si>
    <t>Población por cada 100.000 personas de la población total</t>
  </si>
  <si>
    <t>Fallecimientos por cada 100.000 personas de la población total</t>
  </si>
  <si>
    <t>Población Estimada</t>
  </si>
  <si>
    <t>Probabilidad de abandonar el grupo por cualquier causa</t>
  </si>
  <si>
    <t>Probabilidad de que se mantenga en el grupo de vidas</t>
  </si>
  <si>
    <t>Tasa central de mortalidad por cualquier causa</t>
  </si>
  <si>
    <t>Tasa instantánea de mortalidad por cualquier causa</t>
  </si>
  <si>
    <t>Fallecimientos Totales (cálculados a partir de probabilidades)</t>
  </si>
  <si>
    <t>HRUPOS DE EDAD</t>
  </si>
  <si>
    <t>AGRESIONES (X85-Y09)</t>
  </si>
  <si>
    <t>DIABETES MELLITUS (E10-B14)</t>
  </si>
  <si>
    <t>ENFERMEDADES CEREBROVASCULARES (I60-I69)</t>
  </si>
  <si>
    <t>ENFERMEDADES DEL SISTEMA CIRCULATORIO (I00-I99)</t>
  </si>
  <si>
    <t>ENFERMEDADES DEL SISTEMA RESPIRATORIO (J00-J98)</t>
  </si>
  <si>
    <t>ENFERMEDADES ENDOCRINAS, NUTRICIONALES Y METABÓLICAS (E00-E88)</t>
  </si>
  <si>
    <t>ENFERMEDADES ISQUÉMICAS DEL CORAZÓN (I20-I25)</t>
  </si>
  <si>
    <t>TUMORES [NEOPLASIAS] (C00-D48)</t>
  </si>
  <si>
    <t>Todas las demás causas</t>
  </si>
  <si>
    <t>Total general</t>
  </si>
  <si>
    <t>1-4</t>
  </si>
  <si>
    <t>5-14</t>
  </si>
  <si>
    <t>15-24</t>
  </si>
  <si>
    <t>25-44</t>
  </si>
  <si>
    <t>45-64</t>
  </si>
  <si>
    <t>65-74</t>
  </si>
  <si>
    <t>75 Y MAS</t>
  </si>
  <si>
    <t>Total 1996</t>
  </si>
  <si>
    <t>Total 1997</t>
  </si>
  <si>
    <t>Total 1998</t>
  </si>
  <si>
    <t>Total 1999</t>
  </si>
  <si>
    <t>Total 2000</t>
  </si>
  <si>
    <t>Total 2001</t>
  </si>
  <si>
    <t>Total 2002</t>
  </si>
  <si>
    <t>Total 2003</t>
  </si>
  <si>
    <t>Total 2004</t>
  </si>
  <si>
    <t>Total 2005</t>
  </si>
  <si>
    <t>Total 2006</t>
  </si>
  <si>
    <t>Total 2007</t>
  </si>
  <si>
    <t>Total 2008</t>
  </si>
  <si>
    <t>Total 2009</t>
  </si>
  <si>
    <t>Total 2010</t>
  </si>
  <si>
    <t>Total 2011</t>
  </si>
  <si>
    <t>Total 2012</t>
  </si>
  <si>
    <t>Total 2013</t>
  </si>
  <si>
    <t>Total 2014</t>
  </si>
  <si>
    <t>LOS ANDES</t>
  </si>
  <si>
    <t>ACCIDENTES DE TRANSPORTE (V01-V99)</t>
  </si>
  <si>
    <t>ENFERMEDADES DEL OÍDO Y DE LA APÓFISIS MASTOIDES (H60-H93)</t>
  </si>
  <si>
    <t>OCCIDENTAL</t>
  </si>
  <si>
    <t>DANIELA</t>
  </si>
  <si>
    <t>CAPITAL</t>
  </si>
  <si>
    <t>CIERTAS ENFERMEDADES INFECCIOSAS Y PARASITARIAS (A00-B99)</t>
  </si>
  <si>
    <t>LOS LLANOS</t>
  </si>
  <si>
    <t>OTRAS ENFERMEDADES DEL CORAZÓN (I26-I51)</t>
  </si>
  <si>
    <t>ORIANA</t>
  </si>
  <si>
    <t>GUAYANA</t>
  </si>
  <si>
    <t>ORIENTAL</t>
  </si>
  <si>
    <t>año</t>
  </si>
  <si>
    <t>grupo de edad</t>
  </si>
  <si>
    <t>Total 1-4</t>
  </si>
  <si>
    <t>Total 15-24</t>
  </si>
  <si>
    <t>Total 25-44</t>
  </si>
  <si>
    <t>Total 45-64</t>
  </si>
  <si>
    <t>Total 5-14</t>
  </si>
  <si>
    <t>Total 65-74</t>
  </si>
  <si>
    <t>Total 75 Y MAS</t>
  </si>
  <si>
    <t>Suma de Tasa central de mortalidad por cualquier causa</t>
  </si>
  <si>
    <t xml:space="preserve">año 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</si>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</sst>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0000_ ;_ * \-#,##0.00000_ ;_ * &quot;-&quot;??_ ;_ @_ "/>
    <numFmt numFmtId="165" formatCode="_ * #,##0_ ;_ * \-#,##0_ ;_ * &quot;-&quot;??_ ;_ @_ "/>
    <numFmt numFmtId="166" formatCode="0.0000"/>
    <numFmt numFmtId="167" formatCode="0.00000E+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4" fillId="0" borderId="0" xfId="0" pivotButton="1" applyFont="1" applyAlignment="1">
      <alignment wrapText="1"/>
    </xf>
    <xf numFmtId="165" fontId="2" fillId="5" borderId="0" xfId="0" applyNumberFormat="1" applyFont="1" applyFill="1"/>
    <xf numFmtId="0" fontId="2" fillId="5" borderId="0" xfId="0" applyFont="1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0" fillId="0" borderId="0" xfId="0" applyNumberFormat="1"/>
  </cellXfs>
  <cellStyles count="2">
    <cellStyle name="Millares" xfId="1" builtinId="3"/>
    <cellStyle name="Normal" xfId="0" builtinId="0"/>
  </cellStyles>
  <dxfs count="70">
    <dxf>
      <numFmt numFmtId="165" formatCode="_ * #,##0_ ;_ * \-#,##0_ ;_ * &quot;-&quot;??_ ;_ @_ "/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  <dxf>
      <numFmt numFmtId="165" formatCode="_ * #,##0_ ;_ * \-#,##0_ ;_ * &quot;-&quot;??_ ;_ @_ "/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  <dxf>
      <numFmt numFmtId="165" formatCode="_ * #,##0_ ;_ * \-#,##0_ ;_ * &quot;-&quot;??_ ;_ @_ "/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  <dxf>
      <numFmt numFmtId="165" formatCode="_ * #,##0_ ;_ * \-#,##0_ ;_ * &quot;-&quot;??_ ;_ @_ "/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  <dxf>
      <numFmt numFmtId="165" formatCode="_ * #,##0_ ;_ * \-#,##0_ ;_ * &quot;-&quot;??_ ;_ @_ "/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  <dxf>
      <numFmt numFmtId="165" formatCode="_ * #,##0_ ;_ * \-#,##0_ ;_ * &quot;-&quot;??_ ;_ @_ "/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  <dxf>
      <numFmt numFmtId="165" formatCode="_ * #,##0_ ;_ * \-#,##0_ ;_ * &quot;-&quot;??_ ;_ @_ "/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colors>
    <mruColors>
      <color rgb="FF2DEF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CENTRAL'!$G$5:$G$23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CENTRAL'!$H$5:$H$23</c:f>
              <c:numCache>
                <c:formatCode>General</c:formatCode>
                <c:ptCount val="19"/>
                <c:pt idx="0">
                  <c:v>2.1016131510693549E-3</c:v>
                </c:pt>
                <c:pt idx="1">
                  <c:v>1.7424808000206786E-3</c:v>
                </c:pt>
                <c:pt idx="2">
                  <c:v>1.8453277117785364E-3</c:v>
                </c:pt>
                <c:pt idx="3">
                  <c:v>1.6347563413442318E-3</c:v>
                </c:pt>
                <c:pt idx="4">
                  <c:v>1.612600950998723E-3</c:v>
                </c:pt>
                <c:pt idx="5">
                  <c:v>1.5490275786816149E-3</c:v>
                </c:pt>
                <c:pt idx="6">
                  <c:v>1.2887175579362588E-3</c:v>
                </c:pt>
                <c:pt idx="7">
                  <c:v>1.7648071032797604E-3</c:v>
                </c:pt>
                <c:pt idx="8">
                  <c:v>1.2040548237277266E-3</c:v>
                </c:pt>
                <c:pt idx="9">
                  <c:v>1.0731274752196229E-3</c:v>
                </c:pt>
                <c:pt idx="10">
                  <c:v>6.0919530032441127E-4</c:v>
                </c:pt>
                <c:pt idx="11">
                  <c:v>1.0776144528485427E-3</c:v>
                </c:pt>
                <c:pt idx="12">
                  <c:v>9.2114457234930601E-4</c:v>
                </c:pt>
                <c:pt idx="13">
                  <c:v>9.6494641151710235E-4</c:v>
                </c:pt>
                <c:pt idx="14">
                  <c:v>1.0923260271918805E-3</c:v>
                </c:pt>
                <c:pt idx="15">
                  <c:v>1.0568622063055419E-3</c:v>
                </c:pt>
                <c:pt idx="16">
                  <c:v>9.9869871048618736E-4</c:v>
                </c:pt>
                <c:pt idx="17">
                  <c:v>9.6281388984172458E-4</c:v>
                </c:pt>
                <c:pt idx="18">
                  <c:v>9.7186254255535837E-4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4-4240-9EC9-3D53E569E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5-14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CENTRAL'!$G$25:$G$43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CENTRAL'!$H$25:$H$43</c:f>
              <c:numCache>
                <c:formatCode>General</c:formatCode>
                <c:ptCount val="19"/>
                <c:pt idx="0">
                  <c:v>2.9206267904845328E-3</c:v>
                </c:pt>
                <c:pt idx="1">
                  <c:v>2.52070171318311E-3</c:v>
                </c:pt>
                <c:pt idx="2">
                  <c:v>2.7395136071123975E-3</c:v>
                </c:pt>
                <c:pt idx="3">
                  <c:v>3.4390511079400474E-3</c:v>
                </c:pt>
                <c:pt idx="4">
                  <c:v>4.3878401437598353E-3</c:v>
                </c:pt>
                <c:pt idx="5">
                  <c:v>4.01791335364215E-3</c:v>
                </c:pt>
                <c:pt idx="6">
                  <c:v>4.2754818224333569E-3</c:v>
                </c:pt>
                <c:pt idx="7">
                  <c:v>4.568954570466268E-3</c:v>
                </c:pt>
                <c:pt idx="8">
                  <c:v>3.6766322333936599E-3</c:v>
                </c:pt>
                <c:pt idx="9">
                  <c:v>3.3031333693259884E-3</c:v>
                </c:pt>
                <c:pt idx="10">
                  <c:v>3.7790477962337428E-3</c:v>
                </c:pt>
                <c:pt idx="11">
                  <c:v>4.2761666124606626E-3</c:v>
                </c:pt>
                <c:pt idx="12">
                  <c:v>5.139948735982407E-3</c:v>
                </c:pt>
                <c:pt idx="13">
                  <c:v>5.0972842128347148E-3</c:v>
                </c:pt>
                <c:pt idx="14">
                  <c:v>4.7125643420608846E-3</c:v>
                </c:pt>
                <c:pt idx="15">
                  <c:v>4.4830487939705116E-3</c:v>
                </c:pt>
                <c:pt idx="16">
                  <c:v>5.3480837542054203E-3</c:v>
                </c:pt>
                <c:pt idx="17">
                  <c:v>5.1900561920812521E-3</c:v>
                </c:pt>
                <c:pt idx="18">
                  <c:v>5.2041916273480706E-3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E-427D-9B2C-B42B5F7FA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15-24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CENTRAL'!$G$45:$G$63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CENTRAL'!$H$45:$H$63</c:f>
              <c:numCache>
                <c:formatCode>General</c:formatCode>
                <c:ptCount val="19"/>
                <c:pt idx="0">
                  <c:v>3.8956431198663537E-3</c:v>
                </c:pt>
                <c:pt idx="1">
                  <c:v>3.513968548933584E-3</c:v>
                </c:pt>
                <c:pt idx="2">
                  <c:v>3.8511646303489122E-3</c:v>
                </c:pt>
                <c:pt idx="3">
                  <c:v>4.222419319503911E-3</c:v>
                </c:pt>
                <c:pt idx="4">
                  <c:v>4.7809696367515121E-3</c:v>
                </c:pt>
                <c:pt idx="5">
                  <c:v>4.4384027159909949E-3</c:v>
                </c:pt>
                <c:pt idx="6">
                  <c:v>4.4455357466318341E-3</c:v>
                </c:pt>
                <c:pt idx="7">
                  <c:v>4.8084339837139809E-3</c:v>
                </c:pt>
                <c:pt idx="8">
                  <c:v>4.0681834701768258E-3</c:v>
                </c:pt>
                <c:pt idx="9">
                  <c:v>3.9291633162319602E-3</c:v>
                </c:pt>
                <c:pt idx="10">
                  <c:v>4.1953334160610084E-3</c:v>
                </c:pt>
                <c:pt idx="11">
                  <c:v>4.6535947903741798E-3</c:v>
                </c:pt>
                <c:pt idx="12">
                  <c:v>4.828890263901449E-3</c:v>
                </c:pt>
                <c:pt idx="13">
                  <c:v>4.8727620282978616E-3</c:v>
                </c:pt>
                <c:pt idx="14">
                  <c:v>4.5414452235273102E-3</c:v>
                </c:pt>
                <c:pt idx="15">
                  <c:v>4.4763250610846197E-3</c:v>
                </c:pt>
                <c:pt idx="16">
                  <c:v>4.8358211188217213E-3</c:v>
                </c:pt>
                <c:pt idx="17">
                  <c:v>4.6710157595571972E-3</c:v>
                </c:pt>
                <c:pt idx="18">
                  <c:v>4.7536807507125214E-3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2-4FF8-94A1-8CE21E506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25-44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CENTRAL'!$G$65:$G$83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CENTRAL'!$H$65:$H$83</c:f>
              <c:numCache>
                <c:formatCode>General</c:formatCode>
                <c:ptCount val="19"/>
                <c:pt idx="0">
                  <c:v>1.3502398086299317E-2</c:v>
                </c:pt>
                <c:pt idx="1">
                  <c:v>1.3219640274747412E-2</c:v>
                </c:pt>
                <c:pt idx="2">
                  <c:v>1.394539407533452E-2</c:v>
                </c:pt>
                <c:pt idx="3">
                  <c:v>1.4367366447505055E-2</c:v>
                </c:pt>
                <c:pt idx="4">
                  <c:v>1.422739266189567E-2</c:v>
                </c:pt>
                <c:pt idx="5">
                  <c:v>1.4802523373367155E-2</c:v>
                </c:pt>
                <c:pt idx="6">
                  <c:v>1.4493715979878214E-2</c:v>
                </c:pt>
                <c:pt idx="7">
                  <c:v>1.5814523848383128E-2</c:v>
                </c:pt>
                <c:pt idx="8">
                  <c:v>1.3890381049749607E-2</c:v>
                </c:pt>
                <c:pt idx="9">
                  <c:v>1.2540313174586129E-2</c:v>
                </c:pt>
                <c:pt idx="10">
                  <c:v>1.3484509145203435E-2</c:v>
                </c:pt>
                <c:pt idx="11">
                  <c:v>1.3800649467667694E-2</c:v>
                </c:pt>
                <c:pt idx="12">
                  <c:v>1.4527749076446193E-2</c:v>
                </c:pt>
                <c:pt idx="13">
                  <c:v>1.4897807905945023E-2</c:v>
                </c:pt>
                <c:pt idx="14">
                  <c:v>1.2728134643264031E-2</c:v>
                </c:pt>
                <c:pt idx="15">
                  <c:v>1.336295516197835E-2</c:v>
                </c:pt>
                <c:pt idx="16">
                  <c:v>1.3663896652614064E-2</c:v>
                </c:pt>
                <c:pt idx="17">
                  <c:v>1.4288047829231451E-2</c:v>
                </c:pt>
                <c:pt idx="18">
                  <c:v>1.5146353308007617E-2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E-4727-85D7-39F91FAD8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45-64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CENTRAL'!$G$85:$G$103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CENTRAL'!$H$85:$H$103</c:f>
              <c:numCache>
                <c:formatCode>General</c:formatCode>
                <c:ptCount val="19"/>
                <c:pt idx="0">
                  <c:v>7.8179350368006676E-4</c:v>
                </c:pt>
                <c:pt idx="1">
                  <c:v>6.8704245218318056E-4</c:v>
                </c:pt>
                <c:pt idx="2">
                  <c:v>6.9315900283954093E-4</c:v>
                </c:pt>
                <c:pt idx="3">
                  <c:v>7.270676651729268E-4</c:v>
                </c:pt>
                <c:pt idx="4">
                  <c:v>7.2610690706295547E-4</c:v>
                </c:pt>
                <c:pt idx="5">
                  <c:v>6.434182019023542E-4</c:v>
                </c:pt>
                <c:pt idx="6">
                  <c:v>6.3195959485238152E-4</c:v>
                </c:pt>
                <c:pt idx="7">
                  <c:v>6.4288787431047534E-4</c:v>
                </c:pt>
                <c:pt idx="8">
                  <c:v>5.6713930075505143E-4</c:v>
                </c:pt>
                <c:pt idx="9">
                  <c:v>5.1068274354483143E-4</c:v>
                </c:pt>
                <c:pt idx="10">
                  <c:v>5.7530530406477078E-4</c:v>
                </c:pt>
                <c:pt idx="11">
                  <c:v>5.7318009721671803E-4</c:v>
                </c:pt>
                <c:pt idx="12">
                  <c:v>5.4602764885458284E-4</c:v>
                </c:pt>
                <c:pt idx="13">
                  <c:v>5.7760114954594135E-4</c:v>
                </c:pt>
                <c:pt idx="14">
                  <c:v>5.4388269989010744E-4</c:v>
                </c:pt>
                <c:pt idx="15">
                  <c:v>4.9965134537790622E-4</c:v>
                </c:pt>
                <c:pt idx="16">
                  <c:v>4.9101943761678166E-4</c:v>
                </c:pt>
                <c:pt idx="17">
                  <c:v>5.516761118591146E-4</c:v>
                </c:pt>
                <c:pt idx="18">
                  <c:v>4.7590693226593145E-4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5-4837-B953-0890FAAD3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65-74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CENTRAL'!$G$105:$G$123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CENTRAL'!$H$105:$H$123</c:f>
              <c:numCache>
                <c:formatCode>General</c:formatCode>
                <c:ptCount val="19"/>
                <c:pt idx="0">
                  <c:v>5.1088392664711338E-2</c:v>
                </c:pt>
                <c:pt idx="1">
                  <c:v>4.9493823592820417E-2</c:v>
                </c:pt>
                <c:pt idx="2">
                  <c:v>5.1526647940758036E-2</c:v>
                </c:pt>
                <c:pt idx="3">
                  <c:v>5.1266459502358537E-2</c:v>
                </c:pt>
                <c:pt idx="4">
                  <c:v>5.1390491399090119E-2</c:v>
                </c:pt>
                <c:pt idx="5">
                  <c:v>5.4555886781219934E-2</c:v>
                </c:pt>
                <c:pt idx="6">
                  <c:v>5.1203086398862903E-2</c:v>
                </c:pt>
                <c:pt idx="7">
                  <c:v>5.4203001103040646E-2</c:v>
                </c:pt>
                <c:pt idx="8">
                  <c:v>4.7898964269542835E-2</c:v>
                </c:pt>
                <c:pt idx="9">
                  <c:v>4.4930480534180861E-2</c:v>
                </c:pt>
                <c:pt idx="10">
                  <c:v>4.4263900475136918E-2</c:v>
                </c:pt>
                <c:pt idx="11">
                  <c:v>4.5518705264775354E-2</c:v>
                </c:pt>
                <c:pt idx="12">
                  <c:v>4.815309709241037E-2</c:v>
                </c:pt>
                <c:pt idx="13">
                  <c:v>4.8421923733557713E-2</c:v>
                </c:pt>
                <c:pt idx="14">
                  <c:v>4.2130541164230477E-2</c:v>
                </c:pt>
                <c:pt idx="15">
                  <c:v>4.3732300964261395E-2</c:v>
                </c:pt>
                <c:pt idx="16">
                  <c:v>4.513674716751713E-2</c:v>
                </c:pt>
                <c:pt idx="17">
                  <c:v>4.8137130980286838E-2</c:v>
                </c:pt>
                <c:pt idx="18">
                  <c:v>5.2269028533767317E-2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7-4335-AB54-C21045E4E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75 y 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CENTRAL'!$G$125:$G$143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CENTRAL'!$H$125:$H$143</c:f>
              <c:numCache>
                <c:formatCode>General</c:formatCode>
                <c:ptCount val="19"/>
                <c:pt idx="0">
                  <c:v>0.1465682301917374</c:v>
                </c:pt>
                <c:pt idx="1">
                  <c:v>0.14107797147109252</c:v>
                </c:pt>
                <c:pt idx="2">
                  <c:v>0.14695278374817999</c:v>
                </c:pt>
                <c:pt idx="3">
                  <c:v>0.14945541184479236</c:v>
                </c:pt>
                <c:pt idx="4">
                  <c:v>0.14901004974792159</c:v>
                </c:pt>
                <c:pt idx="5">
                  <c:v>0.15959085181555391</c:v>
                </c:pt>
                <c:pt idx="6">
                  <c:v>0.15396779294542873</c:v>
                </c:pt>
                <c:pt idx="7">
                  <c:v>0.17057681708164585</c:v>
                </c:pt>
                <c:pt idx="8">
                  <c:v>0.15744122880959072</c:v>
                </c:pt>
                <c:pt idx="9">
                  <c:v>0.13270094480858508</c:v>
                </c:pt>
                <c:pt idx="10">
                  <c:v>0.13684119128245201</c:v>
                </c:pt>
                <c:pt idx="11">
                  <c:v>0.13780210649788618</c:v>
                </c:pt>
                <c:pt idx="12">
                  <c:v>0.15361290518208556</c:v>
                </c:pt>
                <c:pt idx="13">
                  <c:v>0.15026002639073816</c:v>
                </c:pt>
                <c:pt idx="14">
                  <c:v>0.14441161937403407</c:v>
                </c:pt>
                <c:pt idx="15">
                  <c:v>0.14944931515397336</c:v>
                </c:pt>
                <c:pt idx="16">
                  <c:v>0.15160703456640387</c:v>
                </c:pt>
                <c:pt idx="17">
                  <c:v>0.15381488557375717</c:v>
                </c:pt>
                <c:pt idx="18">
                  <c:v>0.18573721623480854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34-411F-A558-E9F6998E9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ANDES'!$G$5:$G$23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ANDES'!$H$5:$H$23</c:f>
              <c:numCache>
                <c:formatCode>General</c:formatCode>
                <c:ptCount val="19"/>
                <c:pt idx="0">
                  <c:v>2.5696227192132316E-3</c:v>
                </c:pt>
                <c:pt idx="1">
                  <c:v>2.261208200261875E-3</c:v>
                </c:pt>
                <c:pt idx="2">
                  <c:v>2.3608785155256554E-3</c:v>
                </c:pt>
                <c:pt idx="3">
                  <c:v>2.0419973933950321E-3</c:v>
                </c:pt>
                <c:pt idx="4">
                  <c:v>1.8786797543406965E-3</c:v>
                </c:pt>
                <c:pt idx="5">
                  <c:v>1.7991602408246226E-3</c:v>
                </c:pt>
                <c:pt idx="6">
                  <c:v>1.7492750301004386E-3</c:v>
                </c:pt>
                <c:pt idx="7">
                  <c:v>1.8324590156764903E-3</c:v>
                </c:pt>
                <c:pt idx="8">
                  <c:v>1.2077009199586545E-3</c:v>
                </c:pt>
                <c:pt idx="9">
                  <c:v>1.0528943248088226E-3</c:v>
                </c:pt>
                <c:pt idx="10">
                  <c:v>1.0718065746401634E-3</c:v>
                </c:pt>
                <c:pt idx="11">
                  <c:v>1.072933064806916E-3</c:v>
                </c:pt>
                <c:pt idx="12">
                  <c:v>9.878511637579938E-4</c:v>
                </c:pt>
                <c:pt idx="13">
                  <c:v>1.0339450129243128E-3</c:v>
                </c:pt>
                <c:pt idx="14">
                  <c:v>1.059353886649134E-3</c:v>
                </c:pt>
                <c:pt idx="15">
                  <c:v>8.1255164039568527E-4</c:v>
                </c:pt>
                <c:pt idx="16">
                  <c:v>6.8952618734832119E-4</c:v>
                </c:pt>
                <c:pt idx="17">
                  <c:v>8.0569954529166544E-4</c:v>
                </c:pt>
                <c:pt idx="18">
                  <c:v>8.0062290221403023E-4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3-4F84-933E-EAFE05C9D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5-14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ANDES'!$G$25:$G$43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ANDES'!$H$25:$H$43</c:f>
              <c:numCache>
                <c:formatCode>General</c:formatCode>
                <c:ptCount val="19"/>
                <c:pt idx="0">
                  <c:v>2.0620206430669702E-3</c:v>
                </c:pt>
                <c:pt idx="1">
                  <c:v>2.0090598070451478E-3</c:v>
                </c:pt>
                <c:pt idx="2">
                  <c:v>2.0330583291997446E-3</c:v>
                </c:pt>
                <c:pt idx="3">
                  <c:v>2.3147718880662709E-3</c:v>
                </c:pt>
                <c:pt idx="4">
                  <c:v>2.4639109823854982E-3</c:v>
                </c:pt>
                <c:pt idx="5">
                  <c:v>2.4043665313860205E-3</c:v>
                </c:pt>
                <c:pt idx="6">
                  <c:v>2.7749216456276404E-3</c:v>
                </c:pt>
                <c:pt idx="7">
                  <c:v>3.201753051100222E-3</c:v>
                </c:pt>
                <c:pt idx="8">
                  <c:v>3.0334850075837126E-3</c:v>
                </c:pt>
                <c:pt idx="9">
                  <c:v>3.0601992756286787E-3</c:v>
                </c:pt>
                <c:pt idx="10">
                  <c:v>2.9320308943465816E-3</c:v>
                </c:pt>
                <c:pt idx="11">
                  <c:v>3.145621773173317E-3</c:v>
                </c:pt>
                <c:pt idx="12">
                  <c:v>3.6282690460722774E-3</c:v>
                </c:pt>
                <c:pt idx="13">
                  <c:v>3.3373142373000243E-3</c:v>
                </c:pt>
                <c:pt idx="14">
                  <c:v>3.4213329952370048E-3</c:v>
                </c:pt>
                <c:pt idx="15">
                  <c:v>3.2174665671984605E-3</c:v>
                </c:pt>
                <c:pt idx="16">
                  <c:v>3.6457012719385193E-3</c:v>
                </c:pt>
                <c:pt idx="17">
                  <c:v>3.2522220178708323E-3</c:v>
                </c:pt>
                <c:pt idx="18">
                  <c:v>2.9237845827489511E-3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6-42C3-ACC7-14F3BCC9B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15-24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ANDES'!$G$45:$G$63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ANDES'!$H$45:$H$63</c:f>
              <c:numCache>
                <c:formatCode>General</c:formatCode>
                <c:ptCount val="19"/>
                <c:pt idx="0">
                  <c:v>3.7121170147930635E-3</c:v>
                </c:pt>
                <c:pt idx="1">
                  <c:v>3.6852239708439071E-3</c:v>
                </c:pt>
                <c:pt idx="2">
                  <c:v>3.8743175577572084E-3</c:v>
                </c:pt>
                <c:pt idx="3">
                  <c:v>3.6786922946448961E-3</c:v>
                </c:pt>
                <c:pt idx="4">
                  <c:v>4.0667922347614183E-3</c:v>
                </c:pt>
                <c:pt idx="5">
                  <c:v>4.3047088590398887E-3</c:v>
                </c:pt>
                <c:pt idx="6">
                  <c:v>4.1986645161424824E-3</c:v>
                </c:pt>
                <c:pt idx="7">
                  <c:v>4.7710985888174901E-3</c:v>
                </c:pt>
                <c:pt idx="8">
                  <c:v>4.5096297847688899E-3</c:v>
                </c:pt>
                <c:pt idx="9">
                  <c:v>4.413631940736829E-3</c:v>
                </c:pt>
                <c:pt idx="10">
                  <c:v>4.1715531963047552E-3</c:v>
                </c:pt>
                <c:pt idx="11">
                  <c:v>4.486721242655891E-3</c:v>
                </c:pt>
                <c:pt idx="12">
                  <c:v>4.7410842593881026E-3</c:v>
                </c:pt>
                <c:pt idx="13">
                  <c:v>4.4122948731988151E-3</c:v>
                </c:pt>
                <c:pt idx="14">
                  <c:v>4.2488880283546044E-3</c:v>
                </c:pt>
                <c:pt idx="15">
                  <c:v>3.9969406715544371E-3</c:v>
                </c:pt>
                <c:pt idx="16">
                  <c:v>4.285682675477161E-3</c:v>
                </c:pt>
                <c:pt idx="17">
                  <c:v>4.1439680996116536E-3</c:v>
                </c:pt>
                <c:pt idx="18">
                  <c:v>3.8434744463498923E-3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9-441F-BB37-706D6001E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25-44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ANDES'!$G$65:$G$83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ANDES'!$H$65:$H$83</c:f>
              <c:numCache>
                <c:formatCode>General</c:formatCode>
                <c:ptCount val="19"/>
                <c:pt idx="0">
                  <c:v>1.4055408566534934E-2</c:v>
                </c:pt>
                <c:pt idx="1">
                  <c:v>1.4101130473819532E-2</c:v>
                </c:pt>
                <c:pt idx="2">
                  <c:v>1.4166414023096216E-2</c:v>
                </c:pt>
                <c:pt idx="3">
                  <c:v>1.4704408937150817E-2</c:v>
                </c:pt>
                <c:pt idx="4">
                  <c:v>1.4846069942247945E-2</c:v>
                </c:pt>
                <c:pt idx="5">
                  <c:v>1.4824393143641567E-2</c:v>
                </c:pt>
                <c:pt idx="6">
                  <c:v>1.4591906592538537E-2</c:v>
                </c:pt>
                <c:pt idx="7">
                  <c:v>1.5460997732761666E-2</c:v>
                </c:pt>
                <c:pt idx="8">
                  <c:v>1.5331363002656022E-2</c:v>
                </c:pt>
                <c:pt idx="9">
                  <c:v>1.395811537166374E-2</c:v>
                </c:pt>
                <c:pt idx="10">
                  <c:v>1.3545125550365562E-2</c:v>
                </c:pt>
                <c:pt idx="11">
                  <c:v>1.4035096458597712E-2</c:v>
                </c:pt>
                <c:pt idx="12">
                  <c:v>1.4275545519255787E-2</c:v>
                </c:pt>
                <c:pt idx="13">
                  <c:v>1.4814276808357391E-2</c:v>
                </c:pt>
                <c:pt idx="14">
                  <c:v>1.2651297558181649E-2</c:v>
                </c:pt>
                <c:pt idx="15">
                  <c:v>1.2896655287264943E-2</c:v>
                </c:pt>
                <c:pt idx="16">
                  <c:v>1.2957030841180947E-2</c:v>
                </c:pt>
                <c:pt idx="17">
                  <c:v>1.3481706439390099E-2</c:v>
                </c:pt>
                <c:pt idx="18">
                  <c:v>1.2824094797759639E-2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4-4012-96A8-C5A5D010F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45-64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ANDES'!$G$85:$G$103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ANDES'!$H$85:$H$103</c:f>
              <c:numCache>
                <c:formatCode>General</c:formatCode>
                <c:ptCount val="19"/>
                <c:pt idx="0">
                  <c:v>8.8688942138006829E-4</c:v>
                </c:pt>
                <c:pt idx="1">
                  <c:v>8.4134366721409835E-4</c:v>
                </c:pt>
                <c:pt idx="2">
                  <c:v>8.9231726575204147E-4</c:v>
                </c:pt>
                <c:pt idx="3">
                  <c:v>8.7698845618368012E-4</c:v>
                </c:pt>
                <c:pt idx="4">
                  <c:v>7.9262351794934553E-4</c:v>
                </c:pt>
                <c:pt idx="5">
                  <c:v>8.3739475953553244E-4</c:v>
                </c:pt>
                <c:pt idx="6">
                  <c:v>7.6072481279179649E-4</c:v>
                </c:pt>
                <c:pt idx="7">
                  <c:v>8.2236475355369505E-4</c:v>
                </c:pt>
                <c:pt idx="8">
                  <c:v>6.908753601231652E-4</c:v>
                </c:pt>
                <c:pt idx="9">
                  <c:v>6.4495085029727046E-4</c:v>
                </c:pt>
                <c:pt idx="10">
                  <c:v>6.2552373935538237E-4</c:v>
                </c:pt>
                <c:pt idx="11">
                  <c:v>6.3566512299401861E-4</c:v>
                </c:pt>
                <c:pt idx="12">
                  <c:v>6.0334813983875914E-4</c:v>
                </c:pt>
                <c:pt idx="13">
                  <c:v>6.1938788773899863E-4</c:v>
                </c:pt>
                <c:pt idx="14">
                  <c:v>5.7949463694114301E-4</c:v>
                </c:pt>
                <c:pt idx="15">
                  <c:v>5.4131968704168793E-4</c:v>
                </c:pt>
                <c:pt idx="16">
                  <c:v>4.8117000659611282E-4</c:v>
                </c:pt>
                <c:pt idx="17">
                  <c:v>5.1382369884670257E-4</c:v>
                </c:pt>
                <c:pt idx="18">
                  <c:v>4.3324327649759201E-4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3-4F4C-B164-F1D9DE74F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65-74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ANDES'!$G$105:$G$123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ANDES'!$H$105:$H$123</c:f>
              <c:numCache>
                <c:formatCode>General</c:formatCode>
                <c:ptCount val="19"/>
                <c:pt idx="0">
                  <c:v>5.636094244792423E-2</c:v>
                </c:pt>
                <c:pt idx="1">
                  <c:v>5.5978485137384917E-2</c:v>
                </c:pt>
                <c:pt idx="2">
                  <c:v>5.5145916320592139E-2</c:v>
                </c:pt>
                <c:pt idx="3">
                  <c:v>5.4849164796808778E-2</c:v>
                </c:pt>
                <c:pt idx="4">
                  <c:v>5.4805503652114833E-2</c:v>
                </c:pt>
                <c:pt idx="5">
                  <c:v>5.5728711298579085E-2</c:v>
                </c:pt>
                <c:pt idx="6">
                  <c:v>5.4832579778520414E-2</c:v>
                </c:pt>
                <c:pt idx="7">
                  <c:v>5.4123628406860379E-2</c:v>
                </c:pt>
                <c:pt idx="8">
                  <c:v>5.4713554356011468E-2</c:v>
                </c:pt>
                <c:pt idx="9">
                  <c:v>4.9350852025473728E-2</c:v>
                </c:pt>
                <c:pt idx="10">
                  <c:v>5.068498008297774E-2</c:v>
                </c:pt>
                <c:pt idx="11">
                  <c:v>4.9351268675378451E-2</c:v>
                </c:pt>
                <c:pt idx="12">
                  <c:v>4.9396582352469257E-2</c:v>
                </c:pt>
                <c:pt idx="13">
                  <c:v>4.5550943055680894E-2</c:v>
                </c:pt>
                <c:pt idx="14">
                  <c:v>4.4918930560255976E-2</c:v>
                </c:pt>
                <c:pt idx="15">
                  <c:v>4.7486826104580465E-2</c:v>
                </c:pt>
                <c:pt idx="16">
                  <c:v>4.515155452065199E-2</c:v>
                </c:pt>
                <c:pt idx="17">
                  <c:v>4.7411535687111532E-2</c:v>
                </c:pt>
                <c:pt idx="18">
                  <c:v>4.724963017570926E-2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3-4188-ABD7-4D1648A63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75 y 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ANDES'!$G$125:$G$143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ANDES'!$H$125:$H$143</c:f>
              <c:numCache>
                <c:formatCode>General</c:formatCode>
                <c:ptCount val="19"/>
                <c:pt idx="0">
                  <c:v>0.20533303950195583</c:v>
                </c:pt>
                <c:pt idx="1">
                  <c:v>0.20253915199870615</c:v>
                </c:pt>
                <c:pt idx="2">
                  <c:v>0.19823670852257547</c:v>
                </c:pt>
                <c:pt idx="3">
                  <c:v>0.20856860809476804</c:v>
                </c:pt>
                <c:pt idx="4">
                  <c:v>0.19924130392850253</c:v>
                </c:pt>
                <c:pt idx="5">
                  <c:v>0.20591140490844162</c:v>
                </c:pt>
                <c:pt idx="6">
                  <c:v>0.19821517104610806</c:v>
                </c:pt>
                <c:pt idx="7">
                  <c:v>0.20988198423191815</c:v>
                </c:pt>
                <c:pt idx="8">
                  <c:v>0.20885611519445682</c:v>
                </c:pt>
                <c:pt idx="9">
                  <c:v>0.15697617150072088</c:v>
                </c:pt>
                <c:pt idx="10">
                  <c:v>0.15711881284091608</c:v>
                </c:pt>
                <c:pt idx="11">
                  <c:v>0.16320066825609525</c:v>
                </c:pt>
                <c:pt idx="12">
                  <c:v>0.16143236528741542</c:v>
                </c:pt>
                <c:pt idx="13">
                  <c:v>0.16674711855220481</c:v>
                </c:pt>
                <c:pt idx="14">
                  <c:v>0.15976499282859971</c:v>
                </c:pt>
                <c:pt idx="15">
                  <c:v>0.16844761282281231</c:v>
                </c:pt>
                <c:pt idx="16">
                  <c:v>0.16225599126095186</c:v>
                </c:pt>
                <c:pt idx="17">
                  <c:v>0.1592343057021201</c:v>
                </c:pt>
                <c:pt idx="18">
                  <c:v>0.16887521517781928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B-42D5-ADE3-9475D61C8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OCCIDENTAL'!$G$5:$G$23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OCCIDENTAL'!$H$5:$H$23</c:f>
              <c:numCache>
                <c:formatCode>General</c:formatCode>
                <c:ptCount val="19"/>
                <c:pt idx="0">
                  <c:v>3.2478883553893226E-3</c:v>
                </c:pt>
                <c:pt idx="1">
                  <c:v>2.7092006439670639E-3</c:v>
                </c:pt>
                <c:pt idx="2">
                  <c:v>3.0028821227880914E-3</c:v>
                </c:pt>
                <c:pt idx="3">
                  <c:v>2.6937874157698062E-3</c:v>
                </c:pt>
                <c:pt idx="4">
                  <c:v>2.44127438007409E-3</c:v>
                </c:pt>
                <c:pt idx="5">
                  <c:v>2.5662520743870935E-3</c:v>
                </c:pt>
                <c:pt idx="6">
                  <c:v>2.389669161506164E-3</c:v>
                </c:pt>
                <c:pt idx="7">
                  <c:v>3.044033904556051E-3</c:v>
                </c:pt>
                <c:pt idx="8">
                  <c:v>2.1382545640737174E-3</c:v>
                </c:pt>
                <c:pt idx="9">
                  <c:v>1.6181303239620403E-3</c:v>
                </c:pt>
                <c:pt idx="10">
                  <c:v>1.670948285490897E-3</c:v>
                </c:pt>
                <c:pt idx="11">
                  <c:v>1.5941779074391449E-3</c:v>
                </c:pt>
                <c:pt idx="12">
                  <c:v>1.3608874026033689E-3</c:v>
                </c:pt>
                <c:pt idx="13">
                  <c:v>1.2735227776813852E-3</c:v>
                </c:pt>
                <c:pt idx="14">
                  <c:v>1.4486444697726422E-3</c:v>
                </c:pt>
                <c:pt idx="15">
                  <c:v>1.3458218470558142E-3</c:v>
                </c:pt>
                <c:pt idx="16">
                  <c:v>1.3340114851701215E-3</c:v>
                </c:pt>
                <c:pt idx="17">
                  <c:v>1.1158076222521933E-3</c:v>
                </c:pt>
                <c:pt idx="18">
                  <c:v>1.3123607549166288E-3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AB-4DFC-80FE-2B11A278A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5-14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OCCIDENTAL'!$G$25:$G$43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OCCIDENTAL'!$H$25:$H$43</c:f>
              <c:numCache>
                <c:formatCode>General</c:formatCode>
                <c:ptCount val="19"/>
                <c:pt idx="0">
                  <c:v>2.1358460627544009E-3</c:v>
                </c:pt>
                <c:pt idx="1">
                  <c:v>2.0705628283715929E-3</c:v>
                </c:pt>
                <c:pt idx="2">
                  <c:v>2.1914177236731585E-3</c:v>
                </c:pt>
                <c:pt idx="3">
                  <c:v>2.279710714500499E-3</c:v>
                </c:pt>
                <c:pt idx="4">
                  <c:v>2.6415123687650081E-3</c:v>
                </c:pt>
                <c:pt idx="5">
                  <c:v>2.9641156912593629E-3</c:v>
                </c:pt>
                <c:pt idx="6">
                  <c:v>2.8812175063305159E-3</c:v>
                </c:pt>
                <c:pt idx="7">
                  <c:v>3.1737525461559874E-3</c:v>
                </c:pt>
                <c:pt idx="8">
                  <c:v>2.8807980321933443E-3</c:v>
                </c:pt>
                <c:pt idx="9">
                  <c:v>2.6373736362726458E-3</c:v>
                </c:pt>
                <c:pt idx="10">
                  <c:v>2.896007236734637E-3</c:v>
                </c:pt>
                <c:pt idx="11">
                  <c:v>3.1258601268531758E-3</c:v>
                </c:pt>
                <c:pt idx="12">
                  <c:v>3.4406542899239174E-3</c:v>
                </c:pt>
                <c:pt idx="13">
                  <c:v>3.2400754525207199E-3</c:v>
                </c:pt>
                <c:pt idx="14">
                  <c:v>3.121943300119731E-3</c:v>
                </c:pt>
                <c:pt idx="15">
                  <c:v>3.0641513121977652E-3</c:v>
                </c:pt>
                <c:pt idx="16">
                  <c:v>3.6028138973364173E-3</c:v>
                </c:pt>
                <c:pt idx="17">
                  <c:v>3.3743676966991121E-3</c:v>
                </c:pt>
                <c:pt idx="18">
                  <c:v>3.1815134075583525E-3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2-4839-A752-FFF997D93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15-24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OCCIDENTAL'!$G$45:$G$63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OCCIDENTAL'!$H$45:$H$63</c:f>
              <c:numCache>
                <c:formatCode>General</c:formatCode>
                <c:ptCount val="19"/>
                <c:pt idx="0">
                  <c:v>3.7562834515447213E-3</c:v>
                </c:pt>
                <c:pt idx="1">
                  <c:v>3.5944895983877172E-3</c:v>
                </c:pt>
                <c:pt idx="2">
                  <c:v>3.7431470286424821E-3</c:v>
                </c:pt>
                <c:pt idx="3">
                  <c:v>3.9715366747195219E-3</c:v>
                </c:pt>
                <c:pt idx="4">
                  <c:v>4.1459582609786631E-3</c:v>
                </c:pt>
                <c:pt idx="5">
                  <c:v>4.4165109563444882E-3</c:v>
                </c:pt>
                <c:pt idx="6">
                  <c:v>3.9397020294842213E-3</c:v>
                </c:pt>
                <c:pt idx="7">
                  <c:v>4.3573455677653706E-3</c:v>
                </c:pt>
                <c:pt idx="8">
                  <c:v>4.0200815229098031E-3</c:v>
                </c:pt>
                <c:pt idx="9">
                  <c:v>4.0301823929143289E-3</c:v>
                </c:pt>
                <c:pt idx="10">
                  <c:v>4.1952226732099168E-3</c:v>
                </c:pt>
                <c:pt idx="11">
                  <c:v>4.4404322778370288E-3</c:v>
                </c:pt>
                <c:pt idx="12">
                  <c:v>4.47594549820007E-3</c:v>
                </c:pt>
                <c:pt idx="13">
                  <c:v>4.5350712901514574E-3</c:v>
                </c:pt>
                <c:pt idx="14">
                  <c:v>4.1813305615602172E-3</c:v>
                </c:pt>
                <c:pt idx="15">
                  <c:v>4.1529942309718893E-3</c:v>
                </c:pt>
                <c:pt idx="16">
                  <c:v>4.4032336856091149E-3</c:v>
                </c:pt>
                <c:pt idx="17">
                  <c:v>4.1276295034898061E-3</c:v>
                </c:pt>
                <c:pt idx="18">
                  <c:v>4.1185891543485433E-3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2-40EE-A183-795826C94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25-44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OCCIDENTAL'!$G$65:$G$83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OCCIDENTAL'!$H$65:$H$83</c:f>
              <c:numCache>
                <c:formatCode>General</c:formatCode>
                <c:ptCount val="19"/>
                <c:pt idx="0">
                  <c:v>1.3016679291241513E-2</c:v>
                </c:pt>
                <c:pt idx="1">
                  <c:v>1.278678601776298E-2</c:v>
                </c:pt>
                <c:pt idx="2">
                  <c:v>1.3665608219314724E-2</c:v>
                </c:pt>
                <c:pt idx="3">
                  <c:v>1.4083608307797459E-2</c:v>
                </c:pt>
                <c:pt idx="4">
                  <c:v>1.3772554627354399E-2</c:v>
                </c:pt>
                <c:pt idx="5">
                  <c:v>1.4435293924771435E-2</c:v>
                </c:pt>
                <c:pt idx="6">
                  <c:v>1.4304892391275907E-2</c:v>
                </c:pt>
                <c:pt idx="7">
                  <c:v>1.4965270497132359E-2</c:v>
                </c:pt>
                <c:pt idx="8">
                  <c:v>1.499285360091007E-2</c:v>
                </c:pt>
                <c:pt idx="9">
                  <c:v>1.3559944336915776E-2</c:v>
                </c:pt>
                <c:pt idx="10">
                  <c:v>1.373477476352233E-2</c:v>
                </c:pt>
                <c:pt idx="11">
                  <c:v>1.4340570986705095E-2</c:v>
                </c:pt>
                <c:pt idx="12">
                  <c:v>1.4996973971827083E-2</c:v>
                </c:pt>
                <c:pt idx="13">
                  <c:v>1.4735253271505901E-2</c:v>
                </c:pt>
                <c:pt idx="14">
                  <c:v>1.3179413672047212E-2</c:v>
                </c:pt>
                <c:pt idx="15">
                  <c:v>1.3973478795032204E-2</c:v>
                </c:pt>
                <c:pt idx="16">
                  <c:v>1.4045319867978532E-2</c:v>
                </c:pt>
                <c:pt idx="17">
                  <c:v>1.4142651083693189E-2</c:v>
                </c:pt>
                <c:pt idx="18">
                  <c:v>1.5433836181486311E-2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5-4840-A5D6-959CD1530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45-64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OCCIDENTAL'!$G$85:$G$103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OCCIDENTAL'!$H$85:$H$103</c:f>
              <c:numCache>
                <c:formatCode>General</c:formatCode>
                <c:ptCount val="19"/>
                <c:pt idx="0">
                  <c:v>7.9411572153575527E-4</c:v>
                </c:pt>
                <c:pt idx="1">
                  <c:v>7.6387925709618415E-4</c:v>
                </c:pt>
                <c:pt idx="2">
                  <c:v>7.6771620973212662E-4</c:v>
                </c:pt>
                <c:pt idx="3">
                  <c:v>7.3421290145929885E-4</c:v>
                </c:pt>
                <c:pt idx="4">
                  <c:v>6.8133608733200409E-4</c:v>
                </c:pt>
                <c:pt idx="5">
                  <c:v>6.8537069606544869E-4</c:v>
                </c:pt>
                <c:pt idx="6">
                  <c:v>7.1693171647576638E-4</c:v>
                </c:pt>
                <c:pt idx="7">
                  <c:v>6.4554273854915785E-4</c:v>
                </c:pt>
                <c:pt idx="8">
                  <c:v>6.879807246779724E-4</c:v>
                </c:pt>
                <c:pt idx="9">
                  <c:v>6.1413010358039421E-4</c:v>
                </c:pt>
                <c:pt idx="10">
                  <c:v>7.033924175225962E-4</c:v>
                </c:pt>
                <c:pt idx="11">
                  <c:v>6.5980499943238489E-4</c:v>
                </c:pt>
                <c:pt idx="12">
                  <c:v>6.22356252784744E-4</c:v>
                </c:pt>
                <c:pt idx="13">
                  <c:v>5.4927443216349725E-4</c:v>
                </c:pt>
                <c:pt idx="14">
                  <c:v>6.2390948025167878E-4</c:v>
                </c:pt>
                <c:pt idx="15">
                  <c:v>6.060441159862586E-4</c:v>
                </c:pt>
                <c:pt idx="16">
                  <c:v>5.652224790746248E-4</c:v>
                </c:pt>
                <c:pt idx="17">
                  <c:v>5.3789077037588381E-4</c:v>
                </c:pt>
                <c:pt idx="18">
                  <c:v>5.6605494899399534E-4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B-48C1-A637-4DFBA732B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65-74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OCCIDENTAL'!$G$105:$G$123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OCCIDENTAL'!$H$105:$H$123</c:f>
              <c:numCache>
                <c:formatCode>General</c:formatCode>
                <c:ptCount val="19"/>
                <c:pt idx="0">
                  <c:v>4.7536321903782132E-2</c:v>
                </c:pt>
                <c:pt idx="1">
                  <c:v>4.7240401223319121E-2</c:v>
                </c:pt>
                <c:pt idx="2">
                  <c:v>4.8144288021864871E-2</c:v>
                </c:pt>
                <c:pt idx="3">
                  <c:v>4.9190710549649498E-2</c:v>
                </c:pt>
                <c:pt idx="4">
                  <c:v>4.7973632072899564E-2</c:v>
                </c:pt>
                <c:pt idx="5">
                  <c:v>4.9182620910500484E-2</c:v>
                </c:pt>
                <c:pt idx="6">
                  <c:v>4.5417543204437305E-2</c:v>
                </c:pt>
                <c:pt idx="7">
                  <c:v>4.8955868501458798E-2</c:v>
                </c:pt>
                <c:pt idx="8">
                  <c:v>4.6661403113016017E-2</c:v>
                </c:pt>
                <c:pt idx="9">
                  <c:v>4.2576598209138367E-2</c:v>
                </c:pt>
                <c:pt idx="10">
                  <c:v>4.2535695791448627E-2</c:v>
                </c:pt>
                <c:pt idx="11">
                  <c:v>4.5719330120457195E-2</c:v>
                </c:pt>
                <c:pt idx="12">
                  <c:v>4.5847315542315831E-2</c:v>
                </c:pt>
                <c:pt idx="13">
                  <c:v>4.4608813106517868E-2</c:v>
                </c:pt>
                <c:pt idx="14">
                  <c:v>4.4525068195509589E-2</c:v>
                </c:pt>
                <c:pt idx="15">
                  <c:v>4.5409181636726546E-2</c:v>
                </c:pt>
                <c:pt idx="16">
                  <c:v>4.4469066430999078E-2</c:v>
                </c:pt>
                <c:pt idx="17">
                  <c:v>4.521808636571957E-2</c:v>
                </c:pt>
                <c:pt idx="18">
                  <c:v>5.2068661023884896E-2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92-487C-81B0-ADD41566F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75 y 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OCCIDENTAL'!$G$125:$G$143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OCCIDENTAL'!$H$125:$H$143</c:f>
              <c:numCache>
                <c:formatCode>General</c:formatCode>
                <c:ptCount val="19"/>
                <c:pt idx="0">
                  <c:v>0.14073289557297183</c:v>
                </c:pt>
                <c:pt idx="1">
                  <c:v>0.13565217391304349</c:v>
                </c:pt>
                <c:pt idx="2">
                  <c:v>0.13773029043203161</c:v>
                </c:pt>
                <c:pt idx="3">
                  <c:v>0.14474742390317</c:v>
                </c:pt>
                <c:pt idx="4">
                  <c:v>0.14017458096602978</c:v>
                </c:pt>
                <c:pt idx="5">
                  <c:v>0.1508451082096226</c:v>
                </c:pt>
                <c:pt idx="6">
                  <c:v>0.14320177238040532</c:v>
                </c:pt>
                <c:pt idx="7">
                  <c:v>0.16586552823537717</c:v>
                </c:pt>
                <c:pt idx="8">
                  <c:v>0.16102412751516959</c:v>
                </c:pt>
                <c:pt idx="9">
                  <c:v>0.13875247961207846</c:v>
                </c:pt>
                <c:pt idx="10">
                  <c:v>0.13576369787357542</c:v>
                </c:pt>
                <c:pt idx="11">
                  <c:v>0.14042316734344945</c:v>
                </c:pt>
                <c:pt idx="12">
                  <c:v>0.15088605880535486</c:v>
                </c:pt>
                <c:pt idx="13">
                  <c:v>0.14535902655493529</c:v>
                </c:pt>
                <c:pt idx="14">
                  <c:v>0.14618864768277381</c:v>
                </c:pt>
                <c:pt idx="15">
                  <c:v>0.15326354146668322</c:v>
                </c:pt>
                <c:pt idx="16">
                  <c:v>0.15309717411663273</c:v>
                </c:pt>
                <c:pt idx="17">
                  <c:v>0.15310414693769683</c:v>
                </c:pt>
                <c:pt idx="18">
                  <c:v>0.18199195688774197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9-4D1B-8361-4884F318B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CAPITAL'!$G$5:$G$23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CAPITAL'!$H$5:$H$23</c:f>
              <c:numCache>
                <c:formatCode>General</c:formatCode>
                <c:ptCount val="19"/>
                <c:pt idx="0">
                  <c:v>2.2667617378091501E-3</c:v>
                </c:pt>
                <c:pt idx="1">
                  <c:v>1.8117157619271286E-3</c:v>
                </c:pt>
                <c:pt idx="2">
                  <c:v>1.7712539884995615E-3</c:v>
                </c:pt>
                <c:pt idx="3">
                  <c:v>1.7231348865556695E-3</c:v>
                </c:pt>
                <c:pt idx="4">
                  <c:v>1.3016605003104691E-3</c:v>
                </c:pt>
                <c:pt idx="5">
                  <c:v>1.3954834896692863E-3</c:v>
                </c:pt>
                <c:pt idx="6">
                  <c:v>1.4047078679364949E-3</c:v>
                </c:pt>
                <c:pt idx="7">
                  <c:v>1.5836903074290525E-3</c:v>
                </c:pt>
                <c:pt idx="8">
                  <c:v>1.2933647351829375E-3</c:v>
                </c:pt>
                <c:pt idx="9">
                  <c:v>1.3761387984043759E-3</c:v>
                </c:pt>
                <c:pt idx="10">
                  <c:v>1.1854788834788519E-3</c:v>
                </c:pt>
                <c:pt idx="11">
                  <c:v>1.2741988790987786E-3</c:v>
                </c:pt>
                <c:pt idx="12">
                  <c:v>9.9487183750611398E-4</c:v>
                </c:pt>
                <c:pt idx="13">
                  <c:v>1.1177382880020769E-3</c:v>
                </c:pt>
                <c:pt idx="14">
                  <c:v>1.1234025169786972E-3</c:v>
                </c:pt>
                <c:pt idx="15">
                  <c:v>1.0842425954629791E-3</c:v>
                </c:pt>
                <c:pt idx="16">
                  <c:v>9.7694824285003527E-4</c:v>
                </c:pt>
                <c:pt idx="17">
                  <c:v>9.9171043246615753E-4</c:v>
                </c:pt>
                <c:pt idx="18">
                  <c:v>1.0330472096688511E-3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0-42C9-A743-7940A09E1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5-14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CAPITAL'!$G$25:$G$43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CAPITAL'!$H$25:$H$43</c:f>
              <c:numCache>
                <c:formatCode>General</c:formatCode>
                <c:ptCount val="19"/>
                <c:pt idx="0">
                  <c:v>4.854048712245769E-3</c:v>
                </c:pt>
                <c:pt idx="1">
                  <c:v>4.0481659833380363E-3</c:v>
                </c:pt>
                <c:pt idx="2">
                  <c:v>3.5470824089669697E-3</c:v>
                </c:pt>
                <c:pt idx="3">
                  <c:v>4.3385630227242766E-3</c:v>
                </c:pt>
                <c:pt idx="4">
                  <c:v>4.9288105996067172E-3</c:v>
                </c:pt>
                <c:pt idx="5">
                  <c:v>4.7866145590368704E-3</c:v>
                </c:pt>
                <c:pt idx="6">
                  <c:v>5.8536462551350534E-3</c:v>
                </c:pt>
                <c:pt idx="7">
                  <c:v>6.1655185566027284E-3</c:v>
                </c:pt>
                <c:pt idx="8">
                  <c:v>5.140164434619893E-3</c:v>
                </c:pt>
                <c:pt idx="9">
                  <c:v>4.8088872674362168E-3</c:v>
                </c:pt>
                <c:pt idx="10">
                  <c:v>5.5360414993095696E-3</c:v>
                </c:pt>
                <c:pt idx="11">
                  <c:v>6.3572317389914701E-3</c:v>
                </c:pt>
                <c:pt idx="12">
                  <c:v>6.0962125419738809E-3</c:v>
                </c:pt>
                <c:pt idx="13">
                  <c:v>6.2984513166496909E-3</c:v>
                </c:pt>
                <c:pt idx="14">
                  <c:v>6.2377509466468844E-3</c:v>
                </c:pt>
                <c:pt idx="15">
                  <c:v>6.6079930437680729E-3</c:v>
                </c:pt>
                <c:pt idx="16">
                  <c:v>6.6751639918725212E-3</c:v>
                </c:pt>
                <c:pt idx="17">
                  <c:v>6.5016634342365395E-3</c:v>
                </c:pt>
                <c:pt idx="18">
                  <c:v>6.0842637598321264E-3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0-4358-8DE8-06469E047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15-24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CAPITAL'!$G$45:$G$63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CAPITAL'!$H$45:$H$63</c:f>
              <c:numCache>
                <c:formatCode>General</c:formatCode>
                <c:ptCount val="19"/>
                <c:pt idx="0">
                  <c:v>5.2167914252842298E-3</c:v>
                </c:pt>
                <c:pt idx="1">
                  <c:v>4.9102499074266982E-3</c:v>
                </c:pt>
                <c:pt idx="2">
                  <c:v>4.6602789393503452E-3</c:v>
                </c:pt>
                <c:pt idx="3">
                  <c:v>5.1694293559422589E-3</c:v>
                </c:pt>
                <c:pt idx="4">
                  <c:v>5.2597871916575702E-3</c:v>
                </c:pt>
                <c:pt idx="5">
                  <c:v>5.1516697345222002E-3</c:v>
                </c:pt>
                <c:pt idx="6">
                  <c:v>5.4678665190192391E-3</c:v>
                </c:pt>
                <c:pt idx="7">
                  <c:v>5.5315125853768127E-3</c:v>
                </c:pt>
                <c:pt idx="8">
                  <c:v>4.9448344020157119E-3</c:v>
                </c:pt>
                <c:pt idx="9">
                  <c:v>4.8555632920891344E-3</c:v>
                </c:pt>
                <c:pt idx="10">
                  <c:v>5.2499285641639101E-3</c:v>
                </c:pt>
                <c:pt idx="11">
                  <c:v>5.781177425980835E-3</c:v>
                </c:pt>
                <c:pt idx="12">
                  <c:v>5.5896558176039201E-3</c:v>
                </c:pt>
                <c:pt idx="13">
                  <c:v>5.5314466711251127E-3</c:v>
                </c:pt>
                <c:pt idx="14">
                  <c:v>5.245118389352074E-3</c:v>
                </c:pt>
                <c:pt idx="15">
                  <c:v>5.4013420476768615E-3</c:v>
                </c:pt>
                <c:pt idx="16">
                  <c:v>5.4224195774440443E-3</c:v>
                </c:pt>
                <c:pt idx="17">
                  <c:v>5.2240139049957611E-3</c:v>
                </c:pt>
                <c:pt idx="18">
                  <c:v>5.1658126095591632E-3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2-410D-AFAE-074BB53EA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25-44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CAPITAL'!$G$65:$G$83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CAPITAL'!$H$65:$H$83</c:f>
              <c:numCache>
                <c:formatCode>General</c:formatCode>
                <c:ptCount val="19"/>
                <c:pt idx="0">
                  <c:v>1.4310696525315601E-2</c:v>
                </c:pt>
                <c:pt idx="1">
                  <c:v>1.4078941082975426E-2</c:v>
                </c:pt>
                <c:pt idx="2">
                  <c:v>1.404315800982373E-2</c:v>
                </c:pt>
                <c:pt idx="3">
                  <c:v>1.4425883975962157E-2</c:v>
                </c:pt>
                <c:pt idx="4">
                  <c:v>1.4088897200922636E-2</c:v>
                </c:pt>
                <c:pt idx="5">
                  <c:v>1.4378249740785946E-2</c:v>
                </c:pt>
                <c:pt idx="6">
                  <c:v>1.4601118855362482E-2</c:v>
                </c:pt>
                <c:pt idx="7">
                  <c:v>1.4486421287777621E-2</c:v>
                </c:pt>
                <c:pt idx="8">
                  <c:v>1.4355849893897857E-2</c:v>
                </c:pt>
                <c:pt idx="9">
                  <c:v>1.323661650980157E-2</c:v>
                </c:pt>
                <c:pt idx="10">
                  <c:v>1.371053393839915E-2</c:v>
                </c:pt>
                <c:pt idx="11">
                  <c:v>1.4146226273057351E-2</c:v>
                </c:pt>
                <c:pt idx="12">
                  <c:v>1.4183983675509099E-2</c:v>
                </c:pt>
                <c:pt idx="13">
                  <c:v>1.4776415448434789E-2</c:v>
                </c:pt>
                <c:pt idx="14">
                  <c:v>1.3003473593525265E-2</c:v>
                </c:pt>
                <c:pt idx="15">
                  <c:v>1.400950411724163E-2</c:v>
                </c:pt>
                <c:pt idx="16">
                  <c:v>1.3807069878706923E-2</c:v>
                </c:pt>
                <c:pt idx="17">
                  <c:v>1.3924064065197091E-2</c:v>
                </c:pt>
                <c:pt idx="18">
                  <c:v>1.4211547537888719E-2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1-425A-A681-FD4132BBB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45-64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CAPITAL'!$G$85:$G$103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CAPITAL'!$H$85:$H$103</c:f>
              <c:numCache>
                <c:formatCode>General</c:formatCode>
                <c:ptCount val="19"/>
                <c:pt idx="0">
                  <c:v>9.1981469693324031E-4</c:v>
                </c:pt>
                <c:pt idx="1">
                  <c:v>8.3433049155673053E-4</c:v>
                </c:pt>
                <c:pt idx="2">
                  <c:v>7.0530671445359183E-4</c:v>
                </c:pt>
                <c:pt idx="3">
                  <c:v>7.7410205787551269E-4</c:v>
                </c:pt>
                <c:pt idx="4">
                  <c:v>6.3605788764962783E-4</c:v>
                </c:pt>
                <c:pt idx="5">
                  <c:v>7.0389513006916752E-4</c:v>
                </c:pt>
                <c:pt idx="6">
                  <c:v>6.7801930149651469E-4</c:v>
                </c:pt>
                <c:pt idx="7">
                  <c:v>7.5084041214587669E-4</c:v>
                </c:pt>
                <c:pt idx="8">
                  <c:v>5.8052564318476763E-4</c:v>
                </c:pt>
                <c:pt idx="9">
                  <c:v>6.719871985895867E-4</c:v>
                </c:pt>
                <c:pt idx="10">
                  <c:v>6.8368910092746703E-4</c:v>
                </c:pt>
                <c:pt idx="11">
                  <c:v>6.3635278346492517E-4</c:v>
                </c:pt>
                <c:pt idx="12">
                  <c:v>6.3117867175755272E-4</c:v>
                </c:pt>
                <c:pt idx="13">
                  <c:v>6.1115136625034113E-4</c:v>
                </c:pt>
                <c:pt idx="14">
                  <c:v>6.6397101935306718E-4</c:v>
                </c:pt>
                <c:pt idx="15">
                  <c:v>5.6417614734326335E-4</c:v>
                </c:pt>
                <c:pt idx="16">
                  <c:v>6.1185619405709996E-4</c:v>
                </c:pt>
                <c:pt idx="17">
                  <c:v>5.8155748024247807E-4</c:v>
                </c:pt>
                <c:pt idx="18">
                  <c:v>5.7150624001335657E-4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1-4D5F-87C6-3063DC81D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65-74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CAPITAL'!$G$105:$G$123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CAPITAL'!$H$105:$H$123</c:f>
              <c:numCache>
                <c:formatCode>General</c:formatCode>
                <c:ptCount val="19"/>
                <c:pt idx="0">
                  <c:v>5.1079315297082754E-2</c:v>
                </c:pt>
                <c:pt idx="1">
                  <c:v>4.884110033955022E-2</c:v>
                </c:pt>
                <c:pt idx="2">
                  <c:v>4.8876348167351792E-2</c:v>
                </c:pt>
                <c:pt idx="3">
                  <c:v>4.7869084456025474E-2</c:v>
                </c:pt>
                <c:pt idx="4">
                  <c:v>4.5654812193329827E-2</c:v>
                </c:pt>
                <c:pt idx="5">
                  <c:v>4.5679422644089043E-2</c:v>
                </c:pt>
                <c:pt idx="6">
                  <c:v>4.2642499403768186E-2</c:v>
                </c:pt>
                <c:pt idx="7">
                  <c:v>4.5517475133295959E-2</c:v>
                </c:pt>
                <c:pt idx="8">
                  <c:v>4.3120750389120999E-2</c:v>
                </c:pt>
                <c:pt idx="9">
                  <c:v>3.9897204493080603E-2</c:v>
                </c:pt>
                <c:pt idx="10">
                  <c:v>3.9789631142188926E-2</c:v>
                </c:pt>
                <c:pt idx="11">
                  <c:v>4.0974057872698783E-2</c:v>
                </c:pt>
                <c:pt idx="12">
                  <c:v>4.1533612621938991E-2</c:v>
                </c:pt>
                <c:pt idx="13">
                  <c:v>4.1756482668922297E-2</c:v>
                </c:pt>
                <c:pt idx="14">
                  <c:v>3.8493041864064242E-2</c:v>
                </c:pt>
                <c:pt idx="15">
                  <c:v>3.9466224495394386E-2</c:v>
                </c:pt>
                <c:pt idx="16">
                  <c:v>4.0682770346905636E-2</c:v>
                </c:pt>
                <c:pt idx="17">
                  <c:v>4.1453778045761794E-2</c:v>
                </c:pt>
                <c:pt idx="18">
                  <c:v>4.4714936390764883E-2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0C-4098-A988-E89B72B59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75 y 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CAPITAL'!$G$125:$G$143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CAPITAL'!$H$125:$H$143</c:f>
              <c:numCache>
                <c:formatCode>General</c:formatCode>
                <c:ptCount val="19"/>
                <c:pt idx="0">
                  <c:v>0.14516884455060652</c:v>
                </c:pt>
                <c:pt idx="1">
                  <c:v>0.14109214157305947</c:v>
                </c:pt>
                <c:pt idx="2">
                  <c:v>0.13121234135293364</c:v>
                </c:pt>
                <c:pt idx="3">
                  <c:v>0.14202977907882822</c:v>
                </c:pt>
                <c:pt idx="4">
                  <c:v>0.13238712331584901</c:v>
                </c:pt>
                <c:pt idx="5">
                  <c:v>0.13987282446229068</c:v>
                </c:pt>
                <c:pt idx="6">
                  <c:v>0.13517257817038836</c:v>
                </c:pt>
                <c:pt idx="7">
                  <c:v>0.14592097908269835</c:v>
                </c:pt>
                <c:pt idx="8">
                  <c:v>0.15211779606121839</c:v>
                </c:pt>
                <c:pt idx="9">
                  <c:v>0.12785417180304923</c:v>
                </c:pt>
                <c:pt idx="10">
                  <c:v>0.12902872177154134</c:v>
                </c:pt>
                <c:pt idx="11">
                  <c:v>0.13441649790529783</c:v>
                </c:pt>
                <c:pt idx="12">
                  <c:v>0.14130546906340141</c:v>
                </c:pt>
                <c:pt idx="13">
                  <c:v>0.13800263306375776</c:v>
                </c:pt>
                <c:pt idx="14">
                  <c:v>0.13140655885904728</c:v>
                </c:pt>
                <c:pt idx="15">
                  <c:v>0.13837973601239778</c:v>
                </c:pt>
                <c:pt idx="16">
                  <c:v>0.13536350045770962</c:v>
                </c:pt>
                <c:pt idx="17">
                  <c:v>0.13706905530673891</c:v>
                </c:pt>
                <c:pt idx="18">
                  <c:v>0.16166585326175367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2-4781-A4BC-89DD86A59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LLANOS'!$G$5:$G$23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LLANOS'!$H$5:$H$23</c:f>
              <c:numCache>
                <c:formatCode>General</c:formatCode>
                <c:ptCount val="19"/>
                <c:pt idx="0">
                  <c:v>2.7916942486304287E-3</c:v>
                </c:pt>
                <c:pt idx="1">
                  <c:v>2.2359929849783897E-3</c:v>
                </c:pt>
                <c:pt idx="2">
                  <c:v>2.3031803261045042E-3</c:v>
                </c:pt>
                <c:pt idx="3">
                  <c:v>2.1740965889902059E-3</c:v>
                </c:pt>
                <c:pt idx="4">
                  <c:v>2.1261174196665861E-3</c:v>
                </c:pt>
                <c:pt idx="5">
                  <c:v>2.0264042507048365E-3</c:v>
                </c:pt>
                <c:pt idx="6">
                  <c:v>1.6038865965659524E-3</c:v>
                </c:pt>
                <c:pt idx="7">
                  <c:v>2.3155491743497331E-3</c:v>
                </c:pt>
                <c:pt idx="8">
                  <c:v>1.835343050044437E-3</c:v>
                </c:pt>
                <c:pt idx="9">
                  <c:v>1.4104914921717721E-3</c:v>
                </c:pt>
                <c:pt idx="10">
                  <c:v>1.2711550320233286E-3</c:v>
                </c:pt>
                <c:pt idx="11">
                  <c:v>1.1273099372526244E-3</c:v>
                </c:pt>
                <c:pt idx="12">
                  <c:v>9.2098640397645824E-4</c:v>
                </c:pt>
                <c:pt idx="13">
                  <c:v>1.0832617948048696E-3</c:v>
                </c:pt>
                <c:pt idx="14">
                  <c:v>9.9265374572650228E-4</c:v>
                </c:pt>
                <c:pt idx="15">
                  <c:v>9.5833377700637831E-4</c:v>
                </c:pt>
                <c:pt idx="16">
                  <c:v>1.0393324241677832E-3</c:v>
                </c:pt>
                <c:pt idx="17">
                  <c:v>9.701119485454997E-4</c:v>
                </c:pt>
                <c:pt idx="18">
                  <c:v>9.9683066485673497E-4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7-46C3-BD13-B5BF55453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5-14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LLANOS'!$G$25:$G$43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LLANOS'!$H$25:$H$43</c:f>
              <c:numCache>
                <c:formatCode>General</c:formatCode>
                <c:ptCount val="19"/>
                <c:pt idx="0">
                  <c:v>2.2955452845673948E-3</c:v>
                </c:pt>
                <c:pt idx="1">
                  <c:v>2.277325895412297E-3</c:v>
                </c:pt>
                <c:pt idx="2">
                  <c:v>2.4219084638695296E-3</c:v>
                </c:pt>
                <c:pt idx="3">
                  <c:v>2.3455817189875329E-3</c:v>
                </c:pt>
                <c:pt idx="4">
                  <c:v>2.6869371516732685E-3</c:v>
                </c:pt>
                <c:pt idx="5">
                  <c:v>2.8672045512144013E-3</c:v>
                </c:pt>
                <c:pt idx="6">
                  <c:v>3.2291507965114766E-3</c:v>
                </c:pt>
                <c:pt idx="7">
                  <c:v>3.5053767367133441E-3</c:v>
                </c:pt>
                <c:pt idx="8">
                  <c:v>3.120443932046457E-3</c:v>
                </c:pt>
                <c:pt idx="9">
                  <c:v>2.8768690185235475E-3</c:v>
                </c:pt>
                <c:pt idx="10">
                  <c:v>3.0952155353580996E-3</c:v>
                </c:pt>
                <c:pt idx="11">
                  <c:v>3.4565290036599012E-3</c:v>
                </c:pt>
                <c:pt idx="12">
                  <c:v>4.0483824943224386E-3</c:v>
                </c:pt>
                <c:pt idx="13">
                  <c:v>3.831975916837442E-3</c:v>
                </c:pt>
                <c:pt idx="14">
                  <c:v>3.60905211353319E-3</c:v>
                </c:pt>
                <c:pt idx="15">
                  <c:v>3.3733807287606448E-3</c:v>
                </c:pt>
                <c:pt idx="16">
                  <c:v>4.1512028099089521E-3</c:v>
                </c:pt>
                <c:pt idx="17">
                  <c:v>3.9015743820384964E-3</c:v>
                </c:pt>
                <c:pt idx="18">
                  <c:v>4.0371730583779256E-3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0-47C3-9E09-8C522EDF1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15-24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LLANOS'!$G$45:$G$63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LLANOS'!$H$45:$H$63</c:f>
              <c:numCache>
                <c:formatCode>General</c:formatCode>
                <c:ptCount val="19"/>
                <c:pt idx="0">
                  <c:v>3.6180834086492345E-3</c:v>
                </c:pt>
                <c:pt idx="1">
                  <c:v>3.7941488273476299E-3</c:v>
                </c:pt>
                <c:pt idx="2">
                  <c:v>3.7167274044711549E-3</c:v>
                </c:pt>
                <c:pt idx="3">
                  <c:v>3.8932735825920224E-3</c:v>
                </c:pt>
                <c:pt idx="4">
                  <c:v>3.9757952274050955E-3</c:v>
                </c:pt>
                <c:pt idx="5">
                  <c:v>4.551911937288349E-3</c:v>
                </c:pt>
                <c:pt idx="6">
                  <c:v>4.4310458059360182E-3</c:v>
                </c:pt>
                <c:pt idx="7">
                  <c:v>4.8351907541718262E-3</c:v>
                </c:pt>
                <c:pt idx="8">
                  <c:v>4.9177048841982426E-3</c:v>
                </c:pt>
                <c:pt idx="9">
                  <c:v>4.4528371259767953E-3</c:v>
                </c:pt>
                <c:pt idx="10">
                  <c:v>4.8549584207663015E-3</c:v>
                </c:pt>
                <c:pt idx="11">
                  <c:v>5.1577737025293186E-3</c:v>
                </c:pt>
                <c:pt idx="12">
                  <c:v>5.3443512210988153E-3</c:v>
                </c:pt>
                <c:pt idx="13">
                  <c:v>5.0857767312642811E-3</c:v>
                </c:pt>
                <c:pt idx="14">
                  <c:v>4.7978870543005162E-3</c:v>
                </c:pt>
                <c:pt idx="15">
                  <c:v>4.6866342890186504E-3</c:v>
                </c:pt>
                <c:pt idx="16">
                  <c:v>5.3002083893702399E-3</c:v>
                </c:pt>
                <c:pt idx="17">
                  <c:v>4.9667203976810521E-3</c:v>
                </c:pt>
                <c:pt idx="18">
                  <c:v>5.0251469468361089E-3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7-4DBB-8FAF-A3C1777D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25-44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LLANOS'!$G$65:$G$83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LLANOS'!$H$65:$H$83</c:f>
              <c:numCache>
                <c:formatCode>General</c:formatCode>
                <c:ptCount val="19"/>
                <c:pt idx="0">
                  <c:v>1.39366347672582E-2</c:v>
                </c:pt>
                <c:pt idx="1">
                  <c:v>1.2983231646792572E-2</c:v>
                </c:pt>
                <c:pt idx="2">
                  <c:v>1.3458905966781646E-2</c:v>
                </c:pt>
                <c:pt idx="3">
                  <c:v>1.3950076972056323E-2</c:v>
                </c:pt>
                <c:pt idx="4">
                  <c:v>1.3223297287042309E-2</c:v>
                </c:pt>
                <c:pt idx="5">
                  <c:v>1.4964282718055636E-2</c:v>
                </c:pt>
                <c:pt idx="6">
                  <c:v>1.4646783657851133E-2</c:v>
                </c:pt>
                <c:pt idx="7">
                  <c:v>1.5439800374298191E-2</c:v>
                </c:pt>
                <c:pt idx="8">
                  <c:v>1.5339462632355565E-2</c:v>
                </c:pt>
                <c:pt idx="9">
                  <c:v>1.3924963830839215E-2</c:v>
                </c:pt>
                <c:pt idx="10">
                  <c:v>1.382253041649872E-2</c:v>
                </c:pt>
                <c:pt idx="11">
                  <c:v>1.4036152193148781E-2</c:v>
                </c:pt>
                <c:pt idx="12">
                  <c:v>1.4820426619948389E-2</c:v>
                </c:pt>
                <c:pt idx="13">
                  <c:v>1.5088005171064159E-2</c:v>
                </c:pt>
                <c:pt idx="14">
                  <c:v>1.3843670603566269E-2</c:v>
                </c:pt>
                <c:pt idx="15">
                  <c:v>1.3199435714188608E-2</c:v>
                </c:pt>
                <c:pt idx="16">
                  <c:v>1.4049606410636467E-2</c:v>
                </c:pt>
                <c:pt idx="17">
                  <c:v>1.4637541252273085E-2</c:v>
                </c:pt>
                <c:pt idx="18">
                  <c:v>1.5214011981967531E-2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2-42B2-A0BE-55F0EF4E2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45-64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LLANOS'!$G$85:$G$103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LLANOS'!$H$85:$H$103</c:f>
              <c:numCache>
                <c:formatCode>General</c:formatCode>
                <c:ptCount val="19"/>
                <c:pt idx="0">
                  <c:v>7.7885426438476033E-4</c:v>
                </c:pt>
                <c:pt idx="1">
                  <c:v>8.3417780963444474E-4</c:v>
                </c:pt>
                <c:pt idx="2">
                  <c:v>7.8391967507986842E-4</c:v>
                </c:pt>
                <c:pt idx="3">
                  <c:v>7.7178080522464013E-4</c:v>
                </c:pt>
                <c:pt idx="4">
                  <c:v>7.4539680571638169E-4</c:v>
                </c:pt>
                <c:pt idx="5">
                  <c:v>8.8843605543087337E-4</c:v>
                </c:pt>
                <c:pt idx="6">
                  <c:v>7.4872034298793506E-4</c:v>
                </c:pt>
                <c:pt idx="7">
                  <c:v>7.8458411098298881E-4</c:v>
                </c:pt>
                <c:pt idx="8">
                  <c:v>8.7167176745887062E-4</c:v>
                </c:pt>
                <c:pt idx="9">
                  <c:v>7.3953726097099239E-4</c:v>
                </c:pt>
                <c:pt idx="10">
                  <c:v>7.6425640240347398E-4</c:v>
                </c:pt>
                <c:pt idx="11">
                  <c:v>7.1929608578435783E-4</c:v>
                </c:pt>
                <c:pt idx="12">
                  <c:v>6.6240510297264519E-4</c:v>
                </c:pt>
                <c:pt idx="13">
                  <c:v>5.7790261668928995E-4</c:v>
                </c:pt>
                <c:pt idx="14">
                  <c:v>6.1668712169719853E-4</c:v>
                </c:pt>
                <c:pt idx="15">
                  <c:v>5.6731166185028836E-4</c:v>
                </c:pt>
                <c:pt idx="16">
                  <c:v>6.2324220059720799E-4</c:v>
                </c:pt>
                <c:pt idx="17">
                  <c:v>5.8047990234432064E-4</c:v>
                </c:pt>
                <c:pt idx="18">
                  <c:v>6.2115069449524452E-4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8-4C0F-A896-3E5221493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65-74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LLANOS'!$G$105:$G$123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LLANOS'!$H$105:$H$123</c:f>
              <c:numCache>
                <c:formatCode>General</c:formatCode>
                <c:ptCount val="19"/>
                <c:pt idx="0">
                  <c:v>4.5706141897776595E-2</c:v>
                </c:pt>
                <c:pt idx="1">
                  <c:v>4.738680876592441E-2</c:v>
                </c:pt>
                <c:pt idx="2">
                  <c:v>4.7024030611172239E-2</c:v>
                </c:pt>
                <c:pt idx="3">
                  <c:v>4.9545148016129699E-2</c:v>
                </c:pt>
                <c:pt idx="4">
                  <c:v>4.7578899088756836E-2</c:v>
                </c:pt>
                <c:pt idx="5">
                  <c:v>4.9706652524114159E-2</c:v>
                </c:pt>
                <c:pt idx="6">
                  <c:v>4.9721958143956656E-2</c:v>
                </c:pt>
                <c:pt idx="7">
                  <c:v>5.3686801353707313E-2</c:v>
                </c:pt>
                <c:pt idx="8">
                  <c:v>5.082772810500287E-2</c:v>
                </c:pt>
                <c:pt idx="9">
                  <c:v>4.7870182555780932E-2</c:v>
                </c:pt>
                <c:pt idx="10">
                  <c:v>4.6625114192212963E-2</c:v>
                </c:pt>
                <c:pt idx="11">
                  <c:v>4.7734056369477543E-2</c:v>
                </c:pt>
                <c:pt idx="12">
                  <c:v>4.7294643157764785E-2</c:v>
                </c:pt>
                <c:pt idx="13">
                  <c:v>4.6564627919969466E-2</c:v>
                </c:pt>
                <c:pt idx="14">
                  <c:v>4.5793533883211598E-2</c:v>
                </c:pt>
                <c:pt idx="15">
                  <c:v>4.5728989383256341E-2</c:v>
                </c:pt>
                <c:pt idx="16">
                  <c:v>4.7234636731711466E-2</c:v>
                </c:pt>
                <c:pt idx="17">
                  <c:v>4.8997684681297372E-2</c:v>
                </c:pt>
                <c:pt idx="18">
                  <c:v>5.0422470436854494E-2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1-4B81-9379-36632222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75 y 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LOS LLANOS'!$G$125:$G$143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LOS LLANOS'!$H$125:$H$143</c:f>
              <c:numCache>
                <c:formatCode>General</c:formatCode>
                <c:ptCount val="19"/>
                <c:pt idx="0">
                  <c:v>0.14442717898008192</c:v>
                </c:pt>
                <c:pt idx="1">
                  <c:v>0.13143305223480209</c:v>
                </c:pt>
                <c:pt idx="2">
                  <c:v>0.13908083799495449</c:v>
                </c:pt>
                <c:pt idx="3">
                  <c:v>0.14070027181957639</c:v>
                </c:pt>
                <c:pt idx="4">
                  <c:v>0.13510310500118511</c:v>
                </c:pt>
                <c:pt idx="5">
                  <c:v>0.15803985625612546</c:v>
                </c:pt>
                <c:pt idx="6">
                  <c:v>0.14577244591921382</c:v>
                </c:pt>
                <c:pt idx="7">
                  <c:v>0.17750575780325492</c:v>
                </c:pt>
                <c:pt idx="8">
                  <c:v>0.16417409465557753</c:v>
                </c:pt>
                <c:pt idx="9">
                  <c:v>0.14005909666525959</c:v>
                </c:pt>
                <c:pt idx="10">
                  <c:v>0.13944603629417385</c:v>
                </c:pt>
                <c:pt idx="11">
                  <c:v>0.14554139800928725</c:v>
                </c:pt>
                <c:pt idx="12">
                  <c:v>0.15501060257099664</c:v>
                </c:pt>
                <c:pt idx="13">
                  <c:v>0.1488368381149994</c:v>
                </c:pt>
                <c:pt idx="14">
                  <c:v>0.15202089833829185</c:v>
                </c:pt>
                <c:pt idx="15">
                  <c:v>0.15138172966781213</c:v>
                </c:pt>
                <c:pt idx="16">
                  <c:v>0.16347708655400964</c:v>
                </c:pt>
                <c:pt idx="17">
                  <c:v>0.16919625181470238</c:v>
                </c:pt>
                <c:pt idx="18">
                  <c:v>0.18442274856617488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C-4A95-84C1-A51B84ED8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ORIENTAL'!$G$5:$G$23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ORIENTAL'!$H$5:$H$23</c:f>
              <c:numCache>
                <c:formatCode>General</c:formatCode>
                <c:ptCount val="19"/>
                <c:pt idx="0">
                  <c:v>2.1483339811314089E-3</c:v>
                </c:pt>
                <c:pt idx="1">
                  <c:v>1.4188864164120169E-3</c:v>
                </c:pt>
                <c:pt idx="2">
                  <c:v>1.5019530545153966E-3</c:v>
                </c:pt>
                <c:pt idx="3">
                  <c:v>1.3177828219763036E-3</c:v>
                </c:pt>
                <c:pt idx="4">
                  <c:v>1.2531887702382546E-3</c:v>
                </c:pt>
                <c:pt idx="5">
                  <c:v>1.454578513148026E-3</c:v>
                </c:pt>
                <c:pt idx="6">
                  <c:v>1.275498002251254E-3</c:v>
                </c:pt>
                <c:pt idx="7">
                  <c:v>1.4851764352005615E-3</c:v>
                </c:pt>
                <c:pt idx="8">
                  <c:v>1.4260611912693022E-3</c:v>
                </c:pt>
                <c:pt idx="9">
                  <c:v>1.0891578284402787E-3</c:v>
                </c:pt>
                <c:pt idx="10">
                  <c:v>1.270693428899421E-3</c:v>
                </c:pt>
                <c:pt idx="11">
                  <c:v>1.0766962554217164E-3</c:v>
                </c:pt>
                <c:pt idx="12">
                  <c:v>8.6191568294763116E-4</c:v>
                </c:pt>
                <c:pt idx="13">
                  <c:v>9.0938539217988001E-4</c:v>
                </c:pt>
                <c:pt idx="14">
                  <c:v>7.9640869454304501E-4</c:v>
                </c:pt>
                <c:pt idx="15">
                  <c:v>8.5662309351468768E-4</c:v>
                </c:pt>
                <c:pt idx="16">
                  <c:v>1.0155839076940332E-3</c:v>
                </c:pt>
                <c:pt idx="17">
                  <c:v>8.6226770418229776E-4</c:v>
                </c:pt>
                <c:pt idx="18">
                  <c:v>9.350080629650998E-4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F5-4636-B87A-1D64DDE46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5-14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ORIENTAL'!$G$25:$G$43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ORIENTAL'!$H$25:$H$43</c:f>
              <c:numCache>
                <c:formatCode>General</c:formatCode>
                <c:ptCount val="19"/>
                <c:pt idx="0">
                  <c:v>1.7704221473253511E-3</c:v>
                </c:pt>
                <c:pt idx="1">
                  <c:v>1.6075995615637559E-3</c:v>
                </c:pt>
                <c:pt idx="2">
                  <c:v>1.7114370408886713E-3</c:v>
                </c:pt>
                <c:pt idx="3">
                  <c:v>1.6642656818718609E-3</c:v>
                </c:pt>
                <c:pt idx="4">
                  <c:v>2.1551591809167102E-3</c:v>
                </c:pt>
                <c:pt idx="5">
                  <c:v>2.2472231872437301E-3</c:v>
                </c:pt>
                <c:pt idx="6">
                  <c:v>2.6296268328543444E-3</c:v>
                </c:pt>
                <c:pt idx="7">
                  <c:v>2.8749219799133743E-3</c:v>
                </c:pt>
                <c:pt idx="8">
                  <c:v>3.2300425427215325E-3</c:v>
                </c:pt>
                <c:pt idx="9">
                  <c:v>3.1833913916609166E-3</c:v>
                </c:pt>
                <c:pt idx="10">
                  <c:v>3.3632836247282083E-3</c:v>
                </c:pt>
                <c:pt idx="11">
                  <c:v>3.4231333968857505E-3</c:v>
                </c:pt>
                <c:pt idx="12">
                  <c:v>3.835763945158218E-3</c:v>
                </c:pt>
                <c:pt idx="13">
                  <c:v>3.3788445249580946E-3</c:v>
                </c:pt>
                <c:pt idx="14">
                  <c:v>3.1294807311939687E-3</c:v>
                </c:pt>
                <c:pt idx="15">
                  <c:v>3.0372210974501201E-3</c:v>
                </c:pt>
                <c:pt idx="16">
                  <c:v>3.5722591748453417E-3</c:v>
                </c:pt>
                <c:pt idx="17">
                  <c:v>3.5912298387096773E-3</c:v>
                </c:pt>
                <c:pt idx="18">
                  <c:v>3.6957882413223894E-3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F-4C7D-A77F-583ACC8DF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15-24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ORIENTAL'!$G$45:$G$63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ORIENTAL'!$H$45:$H$63</c:f>
              <c:numCache>
                <c:formatCode>General</c:formatCode>
                <c:ptCount val="19"/>
                <c:pt idx="0">
                  <c:v>2.7872446146201737E-3</c:v>
                </c:pt>
                <c:pt idx="1">
                  <c:v>2.983163000530416E-3</c:v>
                </c:pt>
                <c:pt idx="2">
                  <c:v>2.9432025616215256E-3</c:v>
                </c:pt>
                <c:pt idx="3">
                  <c:v>2.8359900751503899E-3</c:v>
                </c:pt>
                <c:pt idx="4">
                  <c:v>3.1825360115390194E-3</c:v>
                </c:pt>
                <c:pt idx="5">
                  <c:v>3.3044347578378205E-3</c:v>
                </c:pt>
                <c:pt idx="6">
                  <c:v>3.3851023819252849E-3</c:v>
                </c:pt>
                <c:pt idx="7">
                  <c:v>3.894331117760194E-3</c:v>
                </c:pt>
                <c:pt idx="8">
                  <c:v>4.023340270126902E-3</c:v>
                </c:pt>
                <c:pt idx="9">
                  <c:v>3.9197827198883045E-3</c:v>
                </c:pt>
                <c:pt idx="10">
                  <c:v>4.2508182611041565E-3</c:v>
                </c:pt>
                <c:pt idx="11">
                  <c:v>4.1496633375979267E-3</c:v>
                </c:pt>
                <c:pt idx="12">
                  <c:v>4.5477273598203433E-3</c:v>
                </c:pt>
                <c:pt idx="13">
                  <c:v>4.4578836525145252E-3</c:v>
                </c:pt>
                <c:pt idx="14">
                  <c:v>4.1385965969515902E-3</c:v>
                </c:pt>
                <c:pt idx="15">
                  <c:v>4.0688617412760137E-3</c:v>
                </c:pt>
                <c:pt idx="16">
                  <c:v>4.2948209090098721E-3</c:v>
                </c:pt>
                <c:pt idx="17">
                  <c:v>4.4232167134164507E-3</c:v>
                </c:pt>
                <c:pt idx="18">
                  <c:v>4.2727447787528888E-3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7-40F3-900B-5EA5E5FAC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25-44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ORIENTAL'!$G$65:$G$83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ORIENTAL'!$H$65:$H$83</c:f>
              <c:numCache>
                <c:formatCode>General</c:formatCode>
                <c:ptCount val="19"/>
                <c:pt idx="0">
                  <c:v>1.0250889407719132E-2</c:v>
                </c:pt>
                <c:pt idx="1">
                  <c:v>1.0467102113135854E-2</c:v>
                </c:pt>
                <c:pt idx="2">
                  <c:v>1.1028616920889514E-2</c:v>
                </c:pt>
                <c:pt idx="3">
                  <c:v>1.0849557786989509E-2</c:v>
                </c:pt>
                <c:pt idx="4">
                  <c:v>1.0830704778871072E-2</c:v>
                </c:pt>
                <c:pt idx="5">
                  <c:v>1.1265845599279062E-2</c:v>
                </c:pt>
                <c:pt idx="6">
                  <c:v>1.1227773693210584E-2</c:v>
                </c:pt>
                <c:pt idx="7">
                  <c:v>1.1436205063147287E-2</c:v>
                </c:pt>
                <c:pt idx="8">
                  <c:v>1.2206581336155384E-2</c:v>
                </c:pt>
                <c:pt idx="9">
                  <c:v>1.1792847194618025E-2</c:v>
                </c:pt>
                <c:pt idx="10">
                  <c:v>1.2281280950808847E-2</c:v>
                </c:pt>
                <c:pt idx="11">
                  <c:v>1.1861116473913014E-2</c:v>
                </c:pt>
                <c:pt idx="12">
                  <c:v>1.2536612934227248E-2</c:v>
                </c:pt>
                <c:pt idx="13">
                  <c:v>1.3264873930872102E-2</c:v>
                </c:pt>
                <c:pt idx="14">
                  <c:v>1.1964618401433012E-2</c:v>
                </c:pt>
                <c:pt idx="15">
                  <c:v>1.1591678652461319E-2</c:v>
                </c:pt>
                <c:pt idx="16">
                  <c:v>1.2759961961828249E-2</c:v>
                </c:pt>
                <c:pt idx="17">
                  <c:v>1.233142046877613E-2</c:v>
                </c:pt>
                <c:pt idx="18">
                  <c:v>1.2880453004507693E-2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5-4E6E-96C2-B7367AEA0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45-64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ORIENTAL'!$G$85:$G$103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ORIENTAL'!$H$85:$H$103</c:f>
              <c:numCache>
                <c:formatCode>General</c:formatCode>
                <c:ptCount val="19"/>
                <c:pt idx="0">
                  <c:v>6.2585083404425245E-4</c:v>
                </c:pt>
                <c:pt idx="1">
                  <c:v>7.0000313009529721E-4</c:v>
                </c:pt>
                <c:pt idx="2">
                  <c:v>6.0754457328471084E-4</c:v>
                </c:pt>
                <c:pt idx="3">
                  <c:v>5.2927867076234139E-4</c:v>
                </c:pt>
                <c:pt idx="4">
                  <c:v>5.5736207327815898E-4</c:v>
                </c:pt>
                <c:pt idx="5">
                  <c:v>5.5257394013248434E-4</c:v>
                </c:pt>
                <c:pt idx="6">
                  <c:v>5.4010899189705416E-4</c:v>
                </c:pt>
                <c:pt idx="7">
                  <c:v>5.4096593331435659E-4</c:v>
                </c:pt>
                <c:pt idx="8">
                  <c:v>5.7991346880685959E-4</c:v>
                </c:pt>
                <c:pt idx="9">
                  <c:v>6.5218548687643089E-4</c:v>
                </c:pt>
                <c:pt idx="10">
                  <c:v>5.6839687198366581E-4</c:v>
                </c:pt>
                <c:pt idx="11">
                  <c:v>5.5450028563212384E-4</c:v>
                </c:pt>
                <c:pt idx="12">
                  <c:v>5.2477263558479428E-4</c:v>
                </c:pt>
                <c:pt idx="13">
                  <c:v>5.0619208235394358E-4</c:v>
                </c:pt>
                <c:pt idx="14">
                  <c:v>4.5200010044446675E-4</c:v>
                </c:pt>
                <c:pt idx="15">
                  <c:v>5.4015204326808509E-4</c:v>
                </c:pt>
                <c:pt idx="16">
                  <c:v>5.2827361812844318E-4</c:v>
                </c:pt>
                <c:pt idx="17">
                  <c:v>5.1803967836924075E-4</c:v>
                </c:pt>
                <c:pt idx="18">
                  <c:v>5.4134888956115226E-4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7-4DDC-918C-2153D3623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65-74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ORIENTAL'!$G$105:$G$123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ORIENTAL'!$H$105:$H$123</c:f>
              <c:numCache>
                <c:formatCode>General</c:formatCode>
                <c:ptCount val="19"/>
                <c:pt idx="0">
                  <c:v>3.9590073071963439E-2</c:v>
                </c:pt>
                <c:pt idx="1">
                  <c:v>3.7102629947755247E-2</c:v>
                </c:pt>
                <c:pt idx="2">
                  <c:v>4.0037648820171842E-2</c:v>
                </c:pt>
                <c:pt idx="3">
                  <c:v>3.9271549979765279E-2</c:v>
                </c:pt>
                <c:pt idx="4">
                  <c:v>3.857023402521248E-2</c:v>
                </c:pt>
                <c:pt idx="5">
                  <c:v>3.8078911140549107E-2</c:v>
                </c:pt>
                <c:pt idx="6">
                  <c:v>3.816754941881232E-2</c:v>
                </c:pt>
                <c:pt idx="7">
                  <c:v>4.1446354237279624E-2</c:v>
                </c:pt>
                <c:pt idx="8">
                  <c:v>4.0255345179718412E-2</c:v>
                </c:pt>
                <c:pt idx="9">
                  <c:v>3.9698198691950744E-2</c:v>
                </c:pt>
                <c:pt idx="10">
                  <c:v>4.028969740018612E-2</c:v>
                </c:pt>
                <c:pt idx="11">
                  <c:v>4.105779619887702E-2</c:v>
                </c:pt>
                <c:pt idx="12">
                  <c:v>4.1352103825375075E-2</c:v>
                </c:pt>
                <c:pt idx="13">
                  <c:v>4.0844773512418206E-2</c:v>
                </c:pt>
                <c:pt idx="14">
                  <c:v>4.0111568601407889E-2</c:v>
                </c:pt>
                <c:pt idx="15">
                  <c:v>4.0550649751282149E-2</c:v>
                </c:pt>
                <c:pt idx="16">
                  <c:v>4.1409570821335527E-2</c:v>
                </c:pt>
                <c:pt idx="17">
                  <c:v>4.307771080481753E-2</c:v>
                </c:pt>
                <c:pt idx="18">
                  <c:v>4.6282494633913672E-2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C-4DC7-A67E-0742F4717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75 y 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'G. ORIENTAL'!$G$125:$G$143</c:f>
              <c:numCache>
                <c:formatCode>General</c:formatCode>
                <c:ptCount val="1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</c:numCache>
            </c:numRef>
          </c:cat>
          <c:val>
            <c:numRef>
              <c:f>'G. ORIENTAL'!$H$125:$H$143</c:f>
              <c:numCache>
                <c:formatCode>General</c:formatCode>
                <c:ptCount val="19"/>
                <c:pt idx="0">
                  <c:v>0.11542493264756307</c:v>
                </c:pt>
                <c:pt idx="1">
                  <c:v>0.11809706871696299</c:v>
                </c:pt>
                <c:pt idx="2">
                  <c:v>0.12245834847644368</c:v>
                </c:pt>
                <c:pt idx="3">
                  <c:v>0.12391008494063541</c:v>
                </c:pt>
                <c:pt idx="4">
                  <c:v>0.11634948890642491</c:v>
                </c:pt>
                <c:pt idx="5">
                  <c:v>0.11644292278583657</c:v>
                </c:pt>
                <c:pt idx="6">
                  <c:v>0.11400337643741658</c:v>
                </c:pt>
                <c:pt idx="7">
                  <c:v>0.13739814554650182</c:v>
                </c:pt>
                <c:pt idx="8">
                  <c:v>0.13415380372486665</c:v>
                </c:pt>
                <c:pt idx="9">
                  <c:v>0.12418177572557379</c:v>
                </c:pt>
                <c:pt idx="10">
                  <c:v>0.12561748082657134</c:v>
                </c:pt>
                <c:pt idx="11">
                  <c:v>0.12783565449427936</c:v>
                </c:pt>
                <c:pt idx="12">
                  <c:v>0.13848225533208808</c:v>
                </c:pt>
                <c:pt idx="13">
                  <c:v>0.13470350548377671</c:v>
                </c:pt>
                <c:pt idx="14">
                  <c:v>0.13633060794312685</c:v>
                </c:pt>
                <c:pt idx="15">
                  <c:v>0.14213993742266909</c:v>
                </c:pt>
                <c:pt idx="16">
                  <c:v>0.14879065888240203</c:v>
                </c:pt>
                <c:pt idx="17">
                  <c:v>0.14505661332152572</c:v>
                </c:pt>
                <c:pt idx="18">
                  <c:v>0.16516493778551777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0-484C-9CB8-04B5324CE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10815"/>
        <c:axId val="410313695"/>
      </c:lineChart>
      <c:catAx>
        <c:axId val="4103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3695"/>
        <c:crosses val="autoZero"/>
        <c:auto val="1"/>
        <c:lblAlgn val="ctr"/>
        <c:lblOffset val="100"/>
        <c:noMultiLvlLbl val="0"/>
      </c:catAx>
      <c:valAx>
        <c:axId val="4103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103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657225</xdr:colOff>
      <xdr:row>2</xdr:row>
      <xdr:rowOff>100012</xdr:rowOff>
    </xdr:from>
    <xdr:to>
      <xdr:col>8</xdr:col>
      <xdr:colOff>5229225</xdr:colOff>
      <xdr:row>16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225332-8DF4-2C31-74C0-53B97F127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704850</xdr:colOff>
      <xdr:row>21</xdr:row>
      <xdr:rowOff>114300</xdr:rowOff>
    </xdr:from>
    <xdr:to>
      <xdr:col>8</xdr:col>
      <xdr:colOff>5276850</xdr:colOff>
      <xdr:row>36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327D66-8A6D-4E6F-A1FD-9A935BB1E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647700</xdr:colOff>
      <xdr:row>38</xdr:row>
      <xdr:rowOff>0</xdr:rowOff>
    </xdr:from>
    <xdr:to>
      <xdr:col>8</xdr:col>
      <xdr:colOff>5219700</xdr:colOff>
      <xdr:row>52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9EBBA8-F553-4D47-8381-29AFED1A6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752475</xdr:colOff>
      <xdr:row>53</xdr:row>
      <xdr:rowOff>152400</xdr:rowOff>
    </xdr:from>
    <xdr:to>
      <xdr:col>8</xdr:col>
      <xdr:colOff>5324475</xdr:colOff>
      <xdr:row>68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F05669-72B6-4B15-B77B-E0441CFF8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666750</xdr:colOff>
      <xdr:row>68</xdr:row>
      <xdr:rowOff>180975</xdr:rowOff>
    </xdr:from>
    <xdr:to>
      <xdr:col>8</xdr:col>
      <xdr:colOff>5238750</xdr:colOff>
      <xdr:row>83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387C8F5-DA8B-4665-B910-C48E87813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552450</xdr:colOff>
      <xdr:row>85</xdr:row>
      <xdr:rowOff>180975</xdr:rowOff>
    </xdr:from>
    <xdr:to>
      <xdr:col>8</xdr:col>
      <xdr:colOff>5124450</xdr:colOff>
      <xdr:row>100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85805B3-7A85-4450-AE76-D1D9C01FD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638175</xdr:colOff>
      <xdr:row>102</xdr:row>
      <xdr:rowOff>85725</xdr:rowOff>
    </xdr:from>
    <xdr:to>
      <xdr:col>8</xdr:col>
      <xdr:colOff>5210175</xdr:colOff>
      <xdr:row>116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29E1134-E00E-4435-A583-98BEABDD6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657225</xdr:colOff>
      <xdr:row>2</xdr:row>
      <xdr:rowOff>100012</xdr:rowOff>
    </xdr:from>
    <xdr:to>
      <xdr:col>8</xdr:col>
      <xdr:colOff>5229225</xdr:colOff>
      <xdr:row>16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A5BA60-D1C3-417B-B0DC-650B30BD3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704850</xdr:colOff>
      <xdr:row>21</xdr:row>
      <xdr:rowOff>114300</xdr:rowOff>
    </xdr:from>
    <xdr:to>
      <xdr:col>8</xdr:col>
      <xdr:colOff>5276850</xdr:colOff>
      <xdr:row>36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79B553-DCAA-4E90-BE45-39FC3293D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647700</xdr:colOff>
      <xdr:row>38</xdr:row>
      <xdr:rowOff>0</xdr:rowOff>
    </xdr:from>
    <xdr:to>
      <xdr:col>8</xdr:col>
      <xdr:colOff>5219700</xdr:colOff>
      <xdr:row>52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A29D86-1BFF-4DA3-8A07-5003F024E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752475</xdr:colOff>
      <xdr:row>53</xdr:row>
      <xdr:rowOff>152400</xdr:rowOff>
    </xdr:from>
    <xdr:to>
      <xdr:col>8</xdr:col>
      <xdr:colOff>5324475</xdr:colOff>
      <xdr:row>68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275D6D-9E83-4211-8474-F5C40B4DA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666750</xdr:colOff>
      <xdr:row>68</xdr:row>
      <xdr:rowOff>180975</xdr:rowOff>
    </xdr:from>
    <xdr:to>
      <xdr:col>8</xdr:col>
      <xdr:colOff>5238750</xdr:colOff>
      <xdr:row>83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DDED7D-2F46-4AA4-8843-791A2C135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552450</xdr:colOff>
      <xdr:row>85</xdr:row>
      <xdr:rowOff>180975</xdr:rowOff>
    </xdr:from>
    <xdr:to>
      <xdr:col>8</xdr:col>
      <xdr:colOff>5124450</xdr:colOff>
      <xdr:row>100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3F3720-C99C-4FB5-B9CC-1F9C086A8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638175</xdr:colOff>
      <xdr:row>102</xdr:row>
      <xdr:rowOff>85725</xdr:rowOff>
    </xdr:from>
    <xdr:to>
      <xdr:col>8</xdr:col>
      <xdr:colOff>5210175</xdr:colOff>
      <xdr:row>116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FBFB8C6-48E3-435A-9BBF-AC957AB33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657225</xdr:colOff>
      <xdr:row>2</xdr:row>
      <xdr:rowOff>100012</xdr:rowOff>
    </xdr:from>
    <xdr:to>
      <xdr:col>8</xdr:col>
      <xdr:colOff>5229225</xdr:colOff>
      <xdr:row>16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2F4A49-3016-473B-819F-61B8BFEBB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704850</xdr:colOff>
      <xdr:row>21</xdr:row>
      <xdr:rowOff>114300</xdr:rowOff>
    </xdr:from>
    <xdr:to>
      <xdr:col>8</xdr:col>
      <xdr:colOff>5276850</xdr:colOff>
      <xdr:row>36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862090-64F5-41B9-B4FC-E42B6091B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647700</xdr:colOff>
      <xdr:row>38</xdr:row>
      <xdr:rowOff>0</xdr:rowOff>
    </xdr:from>
    <xdr:to>
      <xdr:col>8</xdr:col>
      <xdr:colOff>5219700</xdr:colOff>
      <xdr:row>52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AF1870E-3C87-4AEF-80DC-A2FCF7746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752475</xdr:colOff>
      <xdr:row>53</xdr:row>
      <xdr:rowOff>152400</xdr:rowOff>
    </xdr:from>
    <xdr:to>
      <xdr:col>8</xdr:col>
      <xdr:colOff>5324475</xdr:colOff>
      <xdr:row>68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8430792-0C38-49C5-A9F5-B476C9BF7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666750</xdr:colOff>
      <xdr:row>68</xdr:row>
      <xdr:rowOff>180975</xdr:rowOff>
    </xdr:from>
    <xdr:to>
      <xdr:col>8</xdr:col>
      <xdr:colOff>5238750</xdr:colOff>
      <xdr:row>83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F6C69E3-63F1-4679-A8E9-44776FF2C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552450</xdr:colOff>
      <xdr:row>85</xdr:row>
      <xdr:rowOff>180975</xdr:rowOff>
    </xdr:from>
    <xdr:to>
      <xdr:col>8</xdr:col>
      <xdr:colOff>5124450</xdr:colOff>
      <xdr:row>100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B2999E2-3352-4AB4-9447-6E4813FB4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638175</xdr:colOff>
      <xdr:row>102</xdr:row>
      <xdr:rowOff>85725</xdr:rowOff>
    </xdr:from>
    <xdr:to>
      <xdr:col>8</xdr:col>
      <xdr:colOff>5210175</xdr:colOff>
      <xdr:row>116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51B8179-5958-4D25-8EC9-61DF52533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657225</xdr:colOff>
      <xdr:row>2</xdr:row>
      <xdr:rowOff>100012</xdr:rowOff>
    </xdr:from>
    <xdr:to>
      <xdr:col>8</xdr:col>
      <xdr:colOff>5229225</xdr:colOff>
      <xdr:row>16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392F2D-F472-4F3D-9411-7AF1AF538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704850</xdr:colOff>
      <xdr:row>21</xdr:row>
      <xdr:rowOff>114300</xdr:rowOff>
    </xdr:from>
    <xdr:to>
      <xdr:col>8</xdr:col>
      <xdr:colOff>5276850</xdr:colOff>
      <xdr:row>36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70154A-58AF-4A14-A304-88BAC3A9E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647700</xdr:colOff>
      <xdr:row>38</xdr:row>
      <xdr:rowOff>0</xdr:rowOff>
    </xdr:from>
    <xdr:to>
      <xdr:col>8</xdr:col>
      <xdr:colOff>5219700</xdr:colOff>
      <xdr:row>52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4B5B9EF-9862-4B35-AD5D-6D158A0DF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752475</xdr:colOff>
      <xdr:row>53</xdr:row>
      <xdr:rowOff>152400</xdr:rowOff>
    </xdr:from>
    <xdr:to>
      <xdr:col>8</xdr:col>
      <xdr:colOff>5324475</xdr:colOff>
      <xdr:row>68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377A8FF-9FF3-4502-9EBF-4FB283628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666750</xdr:colOff>
      <xdr:row>68</xdr:row>
      <xdr:rowOff>180975</xdr:rowOff>
    </xdr:from>
    <xdr:to>
      <xdr:col>8</xdr:col>
      <xdr:colOff>5238750</xdr:colOff>
      <xdr:row>83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ECBBE8C-975A-44FE-ACB3-A74FD6FFB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552450</xdr:colOff>
      <xdr:row>85</xdr:row>
      <xdr:rowOff>180975</xdr:rowOff>
    </xdr:from>
    <xdr:to>
      <xdr:col>8</xdr:col>
      <xdr:colOff>5124450</xdr:colOff>
      <xdr:row>100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2020A1F-AD2B-4A59-A821-4095573BA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638175</xdr:colOff>
      <xdr:row>102</xdr:row>
      <xdr:rowOff>85725</xdr:rowOff>
    </xdr:from>
    <xdr:to>
      <xdr:col>8</xdr:col>
      <xdr:colOff>5210175</xdr:colOff>
      <xdr:row>116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5A84867-14B4-4D9A-AD3B-4A70FA8D3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657225</xdr:colOff>
      <xdr:row>2</xdr:row>
      <xdr:rowOff>100012</xdr:rowOff>
    </xdr:from>
    <xdr:to>
      <xdr:col>8</xdr:col>
      <xdr:colOff>5229225</xdr:colOff>
      <xdr:row>16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BC1B0B-0730-4029-A8A1-970BCB563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704850</xdr:colOff>
      <xdr:row>21</xdr:row>
      <xdr:rowOff>114300</xdr:rowOff>
    </xdr:from>
    <xdr:to>
      <xdr:col>8</xdr:col>
      <xdr:colOff>5276850</xdr:colOff>
      <xdr:row>36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E32779-7015-4769-A3CA-B8D4A63EB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647700</xdr:colOff>
      <xdr:row>38</xdr:row>
      <xdr:rowOff>0</xdr:rowOff>
    </xdr:from>
    <xdr:to>
      <xdr:col>8</xdr:col>
      <xdr:colOff>5219700</xdr:colOff>
      <xdr:row>52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411AAE-C6DB-408B-8344-772849F0C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752475</xdr:colOff>
      <xdr:row>53</xdr:row>
      <xdr:rowOff>152400</xdr:rowOff>
    </xdr:from>
    <xdr:to>
      <xdr:col>8</xdr:col>
      <xdr:colOff>5324475</xdr:colOff>
      <xdr:row>68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CEC0FE3-44AA-4680-B1A9-2C2C6875F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666750</xdr:colOff>
      <xdr:row>68</xdr:row>
      <xdr:rowOff>180975</xdr:rowOff>
    </xdr:from>
    <xdr:to>
      <xdr:col>8</xdr:col>
      <xdr:colOff>5238750</xdr:colOff>
      <xdr:row>83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144037C-35FE-4241-982F-5630AC37E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552450</xdr:colOff>
      <xdr:row>85</xdr:row>
      <xdr:rowOff>180975</xdr:rowOff>
    </xdr:from>
    <xdr:to>
      <xdr:col>8</xdr:col>
      <xdr:colOff>5124450</xdr:colOff>
      <xdr:row>100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C359560-3755-4DD5-9BDB-B8E232EAE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638175</xdr:colOff>
      <xdr:row>102</xdr:row>
      <xdr:rowOff>85725</xdr:rowOff>
    </xdr:from>
    <xdr:to>
      <xdr:col>8</xdr:col>
      <xdr:colOff>5210175</xdr:colOff>
      <xdr:row>116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6D3AC8E-FD49-4718-A877-5E755C2C4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657225</xdr:colOff>
      <xdr:row>2</xdr:row>
      <xdr:rowOff>100012</xdr:rowOff>
    </xdr:from>
    <xdr:to>
      <xdr:col>8</xdr:col>
      <xdr:colOff>5229225</xdr:colOff>
      <xdr:row>16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968C64-B859-4BE2-8F16-ECEF1E32D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704850</xdr:colOff>
      <xdr:row>21</xdr:row>
      <xdr:rowOff>114300</xdr:rowOff>
    </xdr:from>
    <xdr:to>
      <xdr:col>8</xdr:col>
      <xdr:colOff>5276850</xdr:colOff>
      <xdr:row>36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BC17EE-2612-4CBD-BE7D-508D40950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647700</xdr:colOff>
      <xdr:row>38</xdr:row>
      <xdr:rowOff>0</xdr:rowOff>
    </xdr:from>
    <xdr:to>
      <xdr:col>8</xdr:col>
      <xdr:colOff>5219700</xdr:colOff>
      <xdr:row>52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492ED9-04A5-4C37-855D-8AB968B72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752475</xdr:colOff>
      <xdr:row>53</xdr:row>
      <xdr:rowOff>152400</xdr:rowOff>
    </xdr:from>
    <xdr:to>
      <xdr:col>8</xdr:col>
      <xdr:colOff>5324475</xdr:colOff>
      <xdr:row>68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D1F4BCF-7EC7-4123-8F02-FA8BE8EE9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666750</xdr:colOff>
      <xdr:row>68</xdr:row>
      <xdr:rowOff>180975</xdr:rowOff>
    </xdr:from>
    <xdr:to>
      <xdr:col>8</xdr:col>
      <xdr:colOff>5238750</xdr:colOff>
      <xdr:row>83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B110B8F-4FF3-4508-B3A0-1036D9282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552450</xdr:colOff>
      <xdr:row>85</xdr:row>
      <xdr:rowOff>180975</xdr:rowOff>
    </xdr:from>
    <xdr:to>
      <xdr:col>8</xdr:col>
      <xdr:colOff>5124450</xdr:colOff>
      <xdr:row>100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0A5D9C0-781F-413D-A132-30D63C41A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638175</xdr:colOff>
      <xdr:row>102</xdr:row>
      <xdr:rowOff>85725</xdr:rowOff>
    </xdr:from>
    <xdr:to>
      <xdr:col>8</xdr:col>
      <xdr:colOff>5210175</xdr:colOff>
      <xdr:row>116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2E4BC1F-FC39-43BF-BCC2-D895E94F0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DC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TDC%20(1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ya" refreshedDate="45379.901897916665" createdVersion="8" refreshedVersion="8" minRefreshableVersion="3" recordCount="7448" xr:uid="{3A361849-82C5-4662-8426-DE9699D502FE}">
  <cacheSource type="worksheet">
    <worksheetSource ref="B4:F7452" sheet="Total Causas por Region" r:id="rId2"/>
  </cacheSource>
  <cacheFields count="5">
    <cacheField name="AÑO" numFmtId="0">
      <sharedItems containsSemiMixedTypes="0" containsString="0" containsNumber="1" containsInteger="1" minValue="1996" maxValue="2014" count="19"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</sharedItems>
    </cacheField>
    <cacheField name="REGIONES" numFmtId="0">
      <sharedItems count="7">
        <s v="CAPITAL"/>
        <s v="CENTRAL"/>
        <s v="GUAYANA"/>
        <s v="LOS ANDES"/>
        <s v="LOS LLANOS"/>
        <s v="OCCIDENTAL"/>
        <s v="ORIENTAL"/>
      </sharedItems>
    </cacheField>
    <cacheField name="GRUPO DE CAUSAS FINALES" numFmtId="0">
      <sharedItems count="13">
        <s v="Todas las demás causas"/>
        <s v="ENFERMEDADES DEL SISTEMA CIRCULATORIO (I00-I99)"/>
        <s v="ENFERMEDADES ISQUÉMICAS DEL CORAZÓN (I20-I25)"/>
        <s v="TUMORES [NEOPLASIAS] (C00-D48)"/>
        <s v="ENFERMEDADES CEREBROVASCULARES (I60-I69)"/>
        <s v="ENFERMEDADES DEL SISTEMA RESPIRATORIO (J00-J98)"/>
        <s v="ENFERMEDADES ENDOCRINAS, NUTRICIONALES Y METABÓLICAS (E00-E88)"/>
        <s v="CIERTAS ENFERMEDADES INFECCIOSAS Y PARASITARIAS (A00-B99)"/>
        <s v="OTRAS ENFERMEDADES DEL CORAZÓN (I26-I51)"/>
        <s v="DIABETES MELLITUS (E10-B14)"/>
        <s v="ACCIDENTES DE TRANSPORTE (V01-V99)"/>
        <s v="AGRESIONES (X85-Y09)"/>
        <s v="ENFERMEDADES DEL OÍDO Y DE LA APÓFISIS MASTOIDES (H60-H93)"/>
      </sharedItems>
    </cacheField>
    <cacheField name="HRUPOS DE EDAD" numFmtId="0">
      <sharedItems count="8">
        <s v="TOTAL"/>
        <s v="1-4"/>
        <s v="5-14"/>
        <s v="15-24"/>
        <s v="25-44"/>
        <s v="45-64"/>
        <s v="65-74"/>
        <s v="75 Y MAS"/>
      </sharedItems>
    </cacheField>
    <cacheField name="Suma de TOTAL" numFmtId="0">
      <sharedItems containsSemiMixedTypes="0" containsString="0" containsNumber="1" containsInteger="1" minValue="0" maxValue="377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ya" refreshedDate="45379.903462268521" createdVersion="6" refreshedVersion="8" minRefreshableVersion="3" recordCount="6384" xr:uid="{65208434-7E9A-4DDA-A5C9-11CC9567FD32}">
  <cacheSource type="worksheet">
    <worksheetSource ref="A1:J6385" sheet="BASEEEE" r:id="rId2"/>
  </cacheSource>
  <cacheFields count="10">
    <cacheField name="K/D/O" numFmtId="0">
      <sharedItems count="3">
        <s v="ORIANA"/>
        <s v="DANIELA"/>
        <s v="KENNYA"/>
      </sharedItems>
    </cacheField>
    <cacheField name="REGIONES" numFmtId="0">
      <sharedItems count="7">
        <s v="GUAYANA"/>
        <s v="ORIENTAL"/>
        <s v="LOS LLANOS"/>
        <s v="CENTRAL"/>
        <s v="CAPITAL"/>
        <s v="OCCIDENTAL"/>
        <s v="LOS ANDES"/>
      </sharedItems>
    </cacheField>
    <cacheField name="ESTADO" numFmtId="0">
      <sharedItems count="24">
        <s v="AMAZONAS"/>
        <s v="ANZOATEGUI"/>
        <s v="APURE"/>
        <s v="ARAGUA"/>
        <s v="BARINAS"/>
        <s v="BOLIVAR"/>
        <s v="CARABOBO"/>
        <s v="COJEDES"/>
        <s v="DELTA AMACURO"/>
        <s v="DISTRITO CAPITAL"/>
        <s v="FALCON"/>
        <s v="GUARICO"/>
        <s v="LARA"/>
        <s v="MERIDA"/>
        <s v="MIRANDA"/>
        <s v="MONAGAS"/>
        <s v="NUEVA ESPARTA"/>
        <s v="PORTUGUESA"/>
        <s v="SUCRE"/>
        <s v="TACHIRA"/>
        <s v="TRUJILLO"/>
        <s v="YARACUY"/>
        <s v="ZULIA"/>
        <s v="VARGAS"/>
      </sharedItems>
    </cacheField>
    <cacheField name="SEXO" numFmtId="0">
      <sharedItems/>
    </cacheField>
    <cacheField name="GRUPOSDEEDAD" numFmtId="49">
      <sharedItems count="8">
        <s v="1-4"/>
        <s v="5-14"/>
        <s v="15-24"/>
        <s v="25-44"/>
        <s v="45-64"/>
        <s v="65-74"/>
        <s v="75 Y MAS"/>
        <s v="0-4" u="1"/>
      </sharedItems>
    </cacheField>
    <cacheField name="AÑO" numFmtId="0">
      <sharedItems containsSemiMixedTypes="0" containsString="0" containsNumber="1" containsInteger="1" minValue="1996" maxValue="2014" count="19"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</sharedItems>
    </cacheField>
    <cacheField name="POBLACION Estimada" numFmtId="165">
      <sharedItems containsSemiMixedTypes="0" containsString="0" containsNumber="1" containsInteger="1" minValue="0" maxValue="573586"/>
    </cacheField>
    <cacheField name="FALLECIMIENTOS" numFmtId="0">
      <sharedItems containsSemiMixedTypes="0" containsString="0" containsNumber="1" containsInteger="1" minValue="0" maxValue="7184"/>
    </cacheField>
    <cacheField name="Prob Fac" numFmtId="166">
      <sharedItems containsMixedTypes="1" containsNumber="1" minValue="0" maxValue="0.23170308706208811"/>
    </cacheField>
    <cacheField name="Porb Sup" numFmtId="166">
      <sharedItems containsMixedTypes="1" containsNumber="1" minValue="0.7682969129379119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ya" refreshedDate="45379.911054398151" createdVersion="8" refreshedVersion="8" minRefreshableVersion="3" recordCount="152" xr:uid="{8C53BB6C-4341-43D9-A230-46BB0ECCFD28}">
  <cacheSource type="worksheet">
    <worksheetSource ref="B7:P159" sheet="TDC CENTRAL "/>
  </cacheSource>
  <cacheFields count="15">
    <cacheField name="AÑO" numFmtId="0">
      <sharedItems containsMixedTypes="1" containsNumber="1" containsInteger="1" minValue="1996" maxValue="2014" count="38">
        <n v="1996"/>
        <s v="Total 1996"/>
        <n v="1997"/>
        <s v="Total 1997"/>
        <n v="1998"/>
        <s v="Total 1998"/>
        <n v="1999"/>
        <s v="Total 1999"/>
        <n v="2000"/>
        <s v="Total 2000"/>
        <n v="2001"/>
        <s v="Total 2001"/>
        <n v="2002"/>
        <s v="Total 2002"/>
        <n v="2003"/>
        <s v="Total 2003"/>
        <n v="2004"/>
        <s v="Total 2004"/>
        <n v="2005"/>
        <s v="Total 2005"/>
        <n v="2006"/>
        <s v="Total 2006"/>
        <n v="2007"/>
        <s v="Total 2007"/>
        <n v="2008"/>
        <s v="Total 2008"/>
        <n v="2009"/>
        <s v="Total 2009"/>
        <n v="2010"/>
        <s v="Total 2010"/>
        <n v="2011"/>
        <s v="Total 2011"/>
        <n v="2012"/>
        <s v="Total 2012"/>
        <n v="2013"/>
        <s v="Total 2013"/>
        <n v="2014"/>
        <s v="Total 2014"/>
      </sharedItems>
    </cacheField>
    <cacheField name="GRUPOSDEEDAD" numFmtId="0">
      <sharedItems containsBlank="1" count="8">
        <s v="1-4"/>
        <s v="5-14"/>
        <s v="15-24"/>
        <s v="25-44"/>
        <s v="45-64"/>
        <s v="65-74"/>
        <s v="75 Y MAS"/>
        <m/>
      </sharedItems>
    </cacheField>
    <cacheField name="Suma de POBLACION Estimada" numFmtId="0">
      <sharedItems containsSemiMixedTypes="0" containsString="0" containsNumber="1" containsInteger="1" minValue="60259" maxValue="4824712"/>
    </cacheField>
    <cacheField name="Suma de FALLECIMIENTOS" numFmtId="0">
      <sharedItems containsSemiMixedTypes="0" containsString="0" containsNumber="1" containsInteger="1" minValue="206" maxValue="53171"/>
    </cacheField>
    <cacheField name="Probabilidad de fallecimiento" numFmtId="0">
      <sharedItems containsSemiMixedTypes="0" containsString="0" containsNumber="1" minValue="4.7579371550216339E-4" maxValue="0.16995383969785985"/>
    </cacheField>
    <cacheField name="Probabilidad de supervivencia" numFmtId="0">
      <sharedItems containsSemiMixedTypes="0" containsString="0" containsNumber="1" minValue="0.83004616030214018" maxValue="0.99952420628449778"/>
    </cacheField>
    <cacheField name="Proporción sobre la Población Total" numFmtId="0">
      <sharedItems containsSemiMixedTypes="0" containsString="0" containsNumber="1" minValue="0" maxValue="0.31301457066679683"/>
    </cacheField>
    <cacheField name="Población por cada 100.000 personas de la población total" numFmtId="1">
      <sharedItems containsSemiMixedTypes="0" containsString="0" containsNumber="1" minValue="0" maxValue="31301.457066679683"/>
    </cacheField>
    <cacheField name="Fallecimientos por cada 100.000 personas de la población total" numFmtId="2">
      <sharedItems containsSemiMixedTypes="0" containsString="0" containsNumber="1" minValue="0" maxValue="377.7427543861686"/>
    </cacheField>
    <cacheField name="Población Estimada" numFmtId="2">
      <sharedItems containsSemiMixedTypes="0" containsString="0" containsNumber="1" minValue="7671.2370684920425" maxValue="10000"/>
    </cacheField>
    <cacheField name="Probabilidad de abandonar el grupo por cualquier causa" numFmtId="166">
      <sharedItems containsSemiMixedTypes="0" containsString="0" containsNumber="1" minValue="4.7579371550216339E-4" maxValue="0.16995383969785985"/>
    </cacheField>
    <cacheField name="Probabilidad de que se mantenga en el grupo de vidas" numFmtId="166">
      <sharedItems containsSemiMixedTypes="0" containsString="0" containsNumber="1" minValue="0.83004616030214018" maxValue="0.99952420628449778"/>
    </cacheField>
    <cacheField name="Tasa central de mortalidad por cualquier causa" numFmtId="0">
      <sharedItems containsSemiMixedTypes="0" containsString="0" containsNumber="1" minValue="4.7590693226593145E-4" maxValue="0.18573721623480854"/>
    </cacheField>
    <cacheField name="Tasa instantánea de mortalidad por cualquier causa" numFmtId="0">
      <sharedItems containsSemiMixedTypes="0" containsString="0" containsNumber="1" minValue="2.378968577510817E-4" maxValue="8.4976919848929924E-2"/>
    </cacheField>
    <cacheField name="Fallecimientos Totales (cálculados a partir de probabilidades)" numFmtId="0">
      <sharedItems containsSemiMixedTypes="0" containsString="0" containsNumber="1" minValue="4.7533153400052823" maxValue="1570.70324203199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ya" refreshedDate="45379.919702314815" createdVersion="8" refreshedVersion="8" minRefreshableVersion="3" recordCount="152" xr:uid="{EFC0A775-AEBD-4A5E-93BF-647A6B6C5FD8}">
  <cacheSource type="worksheet">
    <worksheetSource ref="B7:P159" sheet="TDC LOS ANDES"/>
  </cacheSource>
  <cacheFields count="15">
    <cacheField name="AÑO" numFmtId="0">
      <sharedItems containsMixedTypes="1" containsNumber="1" containsInteger="1" minValue="1996" maxValue="2014" count="38">
        <n v="1996"/>
        <s v="Total 1996"/>
        <n v="1997"/>
        <s v="Total 1997"/>
        <n v="1998"/>
        <s v="Total 1998"/>
        <n v="1999"/>
        <s v="Total 1999"/>
        <n v="2000"/>
        <s v="Total 2000"/>
        <n v="2001"/>
        <s v="Total 2001"/>
        <n v="2002"/>
        <s v="Total 2002"/>
        <n v="2003"/>
        <s v="Total 2003"/>
        <n v="2004"/>
        <s v="Total 2004"/>
        <n v="2005"/>
        <s v="Total 2005"/>
        <n v="2006"/>
        <s v="Total 2006"/>
        <n v="2007"/>
        <s v="Total 2007"/>
        <n v="2008"/>
        <s v="Total 2008"/>
        <n v="2009"/>
        <s v="Total 2009"/>
        <n v="2010"/>
        <s v="Total 2010"/>
        <n v="2011"/>
        <s v="Total 2011"/>
        <n v="2012"/>
        <s v="Total 2012"/>
        <n v="2013"/>
        <s v="Total 2013"/>
        <n v="2014"/>
        <s v="Total 2014"/>
      </sharedItems>
    </cacheField>
    <cacheField name="GRUPOSDEEDAD" numFmtId="0">
      <sharedItems containsBlank="1" count="8">
        <s v="1-4"/>
        <s v="5-14"/>
        <s v="15-24"/>
        <s v="25-44"/>
        <s v="45-64"/>
        <s v="65-74"/>
        <s v="75 Y MAS"/>
        <m/>
      </sharedItems>
    </cacheField>
    <cacheField name="Suma de POBLACION Estimada" numFmtId="0">
      <sharedItems containsSemiMixedTypes="0" containsString="0" containsNumber="1" containsInteger="1" minValue="40029" maxValue="2924155"/>
    </cacheField>
    <cacheField name="Suma de FALLECIMIENTOS" numFmtId="0">
      <sharedItems containsSemiMixedTypes="0" containsString="0" containsNumber="1" containsInteger="1" minValue="153" maxValue="28208"/>
    </cacheField>
    <cacheField name="Probabilidad de fallecimiento" numFmtId="0">
      <sharedItems containsSemiMixedTypes="0" containsString="0" containsNumber="1" minValue="4.3314944695478614E-4" maxValue="0.18994859067541217"/>
    </cacheField>
    <cacheField name="Probabilidad de supervivencia" numFmtId="0">
      <sharedItems containsSemiMixedTypes="0" containsString="0" containsNumber="1" minValue="0.81005140932458786" maxValue="0.99956685055304517"/>
    </cacheField>
    <cacheField name="Proporción sobre la Población Total" numFmtId="0">
      <sharedItems containsSemiMixedTypes="0" containsString="0" containsNumber="1" minValue="0" maxValue="0.30149777778408665"/>
    </cacheField>
    <cacheField name="Población por cada 100.000 personas de la población total" numFmtId="1">
      <sharedItems containsSemiMixedTypes="0" containsString="0" containsNumber="1" minValue="0" maxValue="30149.777778408665"/>
    </cacheField>
    <cacheField name="Fallecimientos por cada 100.000 personas de la población total" numFmtId="2">
      <sharedItems containsSemiMixedTypes="0" containsString="0" containsNumber="1" minValue="0" maxValue="394.19934989766273"/>
    </cacheField>
    <cacheField name="Población Estimada" numFmtId="2">
      <sharedItems containsSemiMixedTypes="0" containsString="0" containsNumber="1" minValue="7476.0283964581522" maxValue="10000"/>
    </cacheField>
    <cacheField name="Probabilidad de abandonar el grupo por cualquier causa" numFmtId="166">
      <sharedItems containsSemiMixedTypes="0" containsString="0" containsNumber="1" minValue="4.3314944695478614E-4" maxValue="0.18994859067541217"/>
    </cacheField>
    <cacheField name="Probabilidad de que se mantenga en el grupo de vidas" numFmtId="166">
      <sharedItems containsSemiMixedTypes="0" containsString="0" containsNumber="1" minValue="0.81005140932458786" maxValue="0.99956685055304517"/>
    </cacheField>
    <cacheField name="Tasa central de mortalidad por cualquier causa" numFmtId="0">
      <sharedItems containsSemiMixedTypes="0" containsString="0" containsNumber="1" minValue="4.3324327649759201E-4" maxValue="0.20988198423191815"/>
    </cacheField>
    <cacheField name="Tasa instantánea de mortalidad por cualquier causa" numFmtId="0">
      <sharedItems containsSemiMixedTypes="0" containsString="0" containsNumber="1" minValue="2.1657472347739307E-4" maxValue="9.4974295337706086E-2"/>
    </cacheField>
    <cacheField name="Fallecimientos Totales (cálculados a partir de probabilidades)" numFmtId="0">
      <sharedItems containsSemiMixedTypes="0" containsString="0" containsNumber="1" minValue="4.3280279635567718" maxValue="1753.0505365586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ya" refreshedDate="45379.920039814817" createdVersion="8" refreshedVersion="8" minRefreshableVersion="3" recordCount="152" xr:uid="{1D0A0B58-2A57-4F28-8FF8-C80EAC7D19BA}">
  <cacheSource type="worksheet">
    <worksheetSource ref="B7:P159" sheet="TDC OCCIDENTAL"/>
  </cacheSource>
  <cacheFields count="15">
    <cacheField name="AÑO" numFmtId="0">
      <sharedItems containsMixedTypes="1" containsNumber="1" containsInteger="1" minValue="1996" maxValue="2014" count="38">
        <n v="1996"/>
        <s v="Total 1996"/>
        <n v="1997"/>
        <s v="Total 1997"/>
        <n v="1998"/>
        <s v="Total 1998"/>
        <n v="1999"/>
        <s v="Total 1999"/>
        <n v="2000"/>
        <s v="Total 2000"/>
        <n v="2001"/>
        <s v="Total 2001"/>
        <n v="2002"/>
        <s v="Total 2002"/>
        <n v="2003"/>
        <s v="Total 2003"/>
        <n v="2004"/>
        <s v="Total 2004"/>
        <n v="2005"/>
        <s v="Total 2005"/>
        <n v="2006"/>
        <s v="Total 2006"/>
        <n v="2007"/>
        <s v="Total 2007"/>
        <n v="2008"/>
        <s v="Total 2008"/>
        <n v="2009"/>
        <s v="Total 2009"/>
        <n v="2010"/>
        <s v="Total 2010"/>
        <n v="2011"/>
        <s v="Total 2011"/>
        <n v="2012"/>
        <s v="Total 2012"/>
        <n v="2013"/>
        <s v="Total 2013"/>
        <n v="2014"/>
        <s v="Total 2014"/>
      </sharedItems>
    </cacheField>
    <cacheField name="GRUPOSDEEDAD" numFmtId="0">
      <sharedItems containsBlank="1" count="8">
        <s v="1-4"/>
        <s v="5-14"/>
        <s v="15-24"/>
        <s v="25-44"/>
        <s v="45-64"/>
        <s v="65-74"/>
        <s v="75 Y MAS"/>
        <m/>
      </sharedItems>
    </cacheField>
    <cacheField name="Suma de POBLACION Estimada" numFmtId="0">
      <sharedItems containsSemiMixedTypes="0" containsString="0" containsNumber="1" containsInteger="1" minValue="88431" maxValue="6798821"/>
    </cacheField>
    <cacheField name="Suma de FALLECIMIENTOS" numFmtId="0">
      <sharedItems containsSemiMixedTypes="0" containsString="0" containsNumber="1" containsInteger="1" minValue="642" maxValue="68158"/>
    </cacheField>
    <cacheField name="Probabilidad de fallecimiento" numFmtId="0">
      <sharedItems containsSemiMixedTypes="0" containsString="0" containsNumber="1" minValue="5.3774614603150609E-4" maxValue="0.16681267436688815"/>
    </cacheField>
    <cacheField name="Probabilidad de supervivencia" numFmtId="0">
      <sharedItems containsSemiMixedTypes="0" containsString="0" containsNumber="1" minValue="0.83318732563311182" maxValue="0.99946225385396847"/>
    </cacheField>
    <cacheField name="Proporción sobre la Población Total" numFmtId="0">
      <sharedItems containsSemiMixedTypes="0" containsString="0" containsNumber="1" minValue="0" maxValue="0.2946249062888992"/>
    </cacheField>
    <cacheField name="Población por cada 100.000 personas de la población total" numFmtId="1">
      <sharedItems containsSemiMixedTypes="0" containsString="0" containsNumber="1" minValue="0" maxValue="29462.490628889922"/>
    </cacheField>
    <cacheField name="Fallecimientos por cada 100.000 personas de la población total" numFmtId="2">
      <sharedItems containsSemiMixedTypes="0" containsString="0" containsNumber="1" minValue="0" maxValue="364.09253898580357"/>
    </cacheField>
    <cacheField name="Población Estimada" numFmtId="2">
      <sharedItems containsSemiMixedTypes="0" containsString="0" containsNumber="1" minValue="7716.7648278585821" maxValue="10000"/>
    </cacheField>
    <cacheField name="Probabilidad de abandonar el grupo por cualquier causa" numFmtId="166">
      <sharedItems containsSemiMixedTypes="0" containsString="0" containsNumber="1" minValue="5.3774614603150609E-4" maxValue="0.16681267436688815"/>
    </cacheField>
    <cacheField name="Probabilidad de que se mantenga en el grupo de vidas" numFmtId="166">
      <sharedItems containsSemiMixedTypes="0" containsString="0" containsNumber="1" minValue="0.83318732563311182" maxValue="0.99946225385396847"/>
    </cacheField>
    <cacheField name="Tasa central de mortalidad por cualquier causa" numFmtId="0">
      <sharedItems containsSemiMixedTypes="0" containsString="0" containsNumber="1" minValue="5.3789077037588381E-4" maxValue="0.18199195688774197"/>
    </cacheField>
    <cacheField name="Tasa instantánea de mortalidad por cualquier causa" numFmtId="0">
      <sharedItems containsSemiMixedTypes="0" containsString="0" containsNumber="1" minValue="2.6887307301575304E-4" maxValue="8.3406337183444076E-2"/>
    </cacheField>
    <cacheField name="Fallecimientos Totales (cálculados a partir de probabilidades)" numFmtId="0">
      <sharedItems containsSemiMixedTypes="0" containsString="0" containsNumber="1" minValue="5.3714645935041228" maxValue="1544.9757080945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ya" refreshedDate="45379.920595138887" createdVersion="8" refreshedVersion="8" minRefreshableVersion="3" recordCount="152" xr:uid="{EC695877-F7B7-414F-A393-BCB1783D6F6A}">
  <cacheSource type="worksheet">
    <worksheetSource ref="B7:P159" sheet="TDC CAPITAL"/>
  </cacheSource>
  <cacheFields count="15">
    <cacheField name="AÑO" numFmtId="0">
      <sharedItems containsMixedTypes="1" containsNumber="1" containsInteger="1" minValue="1996" maxValue="2014" count="38">
        <n v="1996"/>
        <s v="Total 1996"/>
        <n v="1997"/>
        <s v="Total 1997"/>
        <n v="1998"/>
        <s v="Total 1998"/>
        <n v="1999"/>
        <s v="Total 1999"/>
        <n v="2000"/>
        <s v="Total 2000"/>
        <n v="2001"/>
        <s v="Total 2001"/>
        <n v="2002"/>
        <s v="Total 2002"/>
        <n v="2003"/>
        <s v="Total 2003"/>
        <n v="2004"/>
        <s v="Total 2004"/>
        <n v="2005"/>
        <s v="Total 2005"/>
        <n v="2006"/>
        <s v="Total 2006"/>
        <n v="2007"/>
        <s v="Total 2007"/>
        <n v="2008"/>
        <s v="Total 2008"/>
        <n v="2009"/>
        <s v="Total 2009"/>
        <n v="2010"/>
        <s v="Total 2010"/>
        <n v="2011"/>
        <s v="Total 2011"/>
        <n v="2012"/>
        <s v="Total 2012"/>
        <n v="2013"/>
        <s v="Total 2013"/>
        <n v="2014"/>
        <s v="Total 2014"/>
      </sharedItems>
    </cacheField>
    <cacheField name="GRUPOSDEEDAD" numFmtId="0">
      <sharedItems containsBlank="1" count="8">
        <s v="1-4"/>
        <s v="5-14"/>
        <s v="15-24"/>
        <s v="25-44"/>
        <s v="45-64"/>
        <s v="65-74"/>
        <s v="75 Y MAS"/>
        <m/>
      </sharedItems>
    </cacheField>
    <cacheField name="Suma de POBLACION Estimada" numFmtId="0">
      <sharedItems containsSemiMixedTypes="0" containsString="0" containsNumber="1" containsInteger="1" minValue="91603" maxValue="5617004"/>
    </cacheField>
    <cacheField name="Suma de FALLECIMIENTOS" numFmtId="0">
      <sharedItems containsSemiMixedTypes="0" containsString="0" containsNumber="1" containsInteger="1" minValue="324" maxValue="68507"/>
    </cacheField>
    <cacheField name="Probabilidad de fallecimiento" numFmtId="0">
      <sharedItems containsSemiMixedTypes="0" containsString="0" containsNumber="1" minValue="5.6401704486156042E-4" maxValue="0.14957524819834192"/>
    </cacheField>
    <cacheField name="Probabilidad de supervivencia" numFmtId="0">
      <sharedItems containsSemiMixedTypes="0" containsString="0" containsNumber="1" minValue="0.85042475180165811" maxValue="0.99943598295513847"/>
    </cacheField>
    <cacheField name="Proporción sobre la Población Total" numFmtId="0">
      <sharedItems containsSemiMixedTypes="0" containsString="0" containsNumber="1" minValue="0" maxValue="0.31928973452326093"/>
    </cacheField>
    <cacheField name="Población por cada 100.000 personas de la población total" numFmtId="1">
      <sharedItems containsSemiMixedTypes="0" containsString="0" containsNumber="1" minValue="0" maxValue="31928.973452326092"/>
    </cacheField>
    <cacheField name="Fallecimientos por cada 100.000 personas de la población total" numFmtId="2">
      <sharedItems containsSemiMixedTypes="0" containsString="0" containsNumber="1" minValue="0" maxValue="442.29984525558467"/>
    </cacheField>
    <cacheField name="Población Estimada" numFmtId="2">
      <sharedItems containsSemiMixedTypes="0" containsString="0" containsNumber="1" minValue="7915.1362773645387" maxValue="10000"/>
    </cacheField>
    <cacheField name="Probabilidad de abandonar el grupo por cualquier causa" numFmtId="166">
      <sharedItems containsSemiMixedTypes="0" containsString="0" containsNumber="1" minValue="5.6401704486156042E-4" maxValue="0.14957524819834192"/>
    </cacheField>
    <cacheField name="Probabilidad de que se mantenga en el grupo de vidas" numFmtId="166">
      <sharedItems containsSemiMixedTypes="0" containsString="0" containsNumber="1" minValue="0.85042475180165811" maxValue="0.99943598295513847"/>
    </cacheField>
    <cacheField name="Tasa central de mortalidad por cualquier causa" numFmtId="0">
      <sharedItems containsSemiMixedTypes="0" containsString="0" containsNumber="1" minValue="5.6417614734326335E-4" maxValue="0.16166585326175367"/>
    </cacheField>
    <cacheField name="Tasa instantánea de mortalidad por cualquier causa" numFmtId="0">
      <sharedItems containsSemiMixedTypes="0" containsString="0" containsNumber="1" minValue="2.8200852243078021E-4" maxValue="7.478762409917096E-2"/>
    </cacheField>
    <cacheField name="Fallecimientos Totales (cálculados a partir de probabilidades)" numFmtId="0">
      <sharedItems containsSemiMixedTypes="0" containsString="0" containsNumber="1" minValue="5.6340584490146988" maxValue="1392.1378354785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ya" refreshedDate="45379.921188078704" createdVersion="8" refreshedVersion="8" minRefreshableVersion="3" recordCount="152" xr:uid="{6774E65E-111E-47B2-9B04-9664F8FF5940}">
  <cacheSource type="worksheet">
    <worksheetSource ref="B7:P159" sheet="TDC LOS LLANOS"/>
  </cacheSource>
  <cacheFields count="15">
    <cacheField name="AÑO" numFmtId="0">
      <sharedItems containsMixedTypes="1" containsNumber="1" containsInteger="1" minValue="1996" maxValue="2014" count="38">
        <n v="1996"/>
        <s v="Total 1996"/>
        <n v="1997"/>
        <s v="Total 1997"/>
        <n v="1998"/>
        <s v="Total 1998"/>
        <n v="1999"/>
        <s v="Total 1999"/>
        <n v="2000"/>
        <s v="Total 2000"/>
        <n v="2001"/>
        <s v="Total 2001"/>
        <n v="2002"/>
        <s v="Total 2002"/>
        <n v="2003"/>
        <s v="Total 2003"/>
        <n v="2004"/>
        <s v="Total 2004"/>
        <n v="2005"/>
        <s v="Total 2005"/>
        <n v="2006"/>
        <s v="Total 2006"/>
        <n v="2007"/>
        <s v="Total 2007"/>
        <n v="2008"/>
        <s v="Total 2008"/>
        <n v="2009"/>
        <s v="Total 2009"/>
        <n v="2010"/>
        <s v="Total 2010"/>
        <n v="2011"/>
        <s v="Total 2011"/>
        <n v="2012"/>
        <s v="Total 2012"/>
        <n v="2013"/>
        <s v="Total 2013"/>
        <n v="2014"/>
        <s v="Total 2014"/>
      </sharedItems>
    </cacheField>
    <cacheField name="GRUPOSDEEDAD" numFmtId="0">
      <sharedItems containsBlank="1" count="8">
        <s v="1-4"/>
        <s v="5-14"/>
        <s v="15-24"/>
        <s v="25-44"/>
        <s v="45-64"/>
        <s v="65-74"/>
        <s v="75 Y MAS"/>
        <m/>
      </sharedItems>
    </cacheField>
    <cacheField name="Suma de POBLACION Estimada" numFmtId="0">
      <sharedItems containsSemiMixedTypes="0" containsString="0" containsNumber="1" containsInteger="1" minValue="37951" maxValue="3429184"/>
    </cacheField>
    <cacheField name="Suma de FALLECIMIENTOS" numFmtId="0">
      <sharedItems containsSemiMixedTypes="0" containsString="0" containsNumber="1" containsInteger="1" minValue="301" maxValue="31594"/>
    </cacheField>
    <cacheField name="Probabilidad de fallecimiento" numFmtId="0">
      <sharedItems containsSemiMixedTypes="0" containsString="0" containsNumber="1" minValue="5.6715078622276245E-4" maxValue="0.16885261672652643"/>
    </cacheField>
    <cacheField name="Probabilidad de supervivencia" numFmtId="0">
      <sharedItems containsSemiMixedTypes="0" containsString="0" containsNumber="1" minValue="0.83114738327347359" maxValue="0.99943284921377729"/>
    </cacheField>
    <cacheField name="Proporción sobre la Población Total" numFmtId="0">
      <sharedItems containsSemiMixedTypes="0" containsString="0" containsNumber="1" minValue="0" maxValue="0.27600460660455733"/>
    </cacheField>
    <cacheField name="Población por cada 100.000 personas de la población total" numFmtId="1">
      <sharedItems containsSemiMixedTypes="0" containsString="0" containsNumber="1" minValue="0" maxValue="27600.460660455734"/>
    </cacheField>
    <cacheField name="Fallecimientos por cada 100.000 personas de la población total" numFmtId="2">
      <sharedItems containsSemiMixedTypes="0" containsString="0" containsNumber="1" minValue="0" maxValue="307.09929825871109"/>
    </cacheField>
    <cacheField name="Población Estimada" numFmtId="2">
      <sharedItems containsSemiMixedTypes="0" containsString="0" containsNumber="1" minValue="7700.6841012325458" maxValue="10000"/>
    </cacheField>
    <cacheField name="Probabilidad de abandonar el grupo por cualquier causa" numFmtId="166">
      <sharedItems containsSemiMixedTypes="0" containsString="0" containsNumber="1" minValue="5.6715078622276245E-4" maxValue="0.16885261672652643"/>
    </cacheField>
    <cacheField name="Probabilidad de que se mantenga en el grupo de vidas" numFmtId="166">
      <sharedItems containsSemiMixedTypes="0" containsString="0" containsNumber="1" minValue="0.83114738327347359" maxValue="0.99943284921377729"/>
    </cacheField>
    <cacheField name="Tasa central de mortalidad por cualquier causa" numFmtId="0">
      <sharedItems containsSemiMixedTypes="0" containsString="0" containsNumber="1" minValue="5.6731166185028836E-4" maxValue="0.18442274856617488"/>
    </cacheField>
    <cacheField name="Tasa instantánea de mortalidad por cualquier causa" numFmtId="0">
      <sharedItems containsSemiMixedTypes="0" containsString="0" containsNumber="1" minValue="2.8357539311138122E-4" maxValue="8.4426308363263217E-2"/>
    </cacheField>
    <cacheField name="Fallecimientos Totales (cálculados a partir de probabilidades)" numFmtId="0">
      <sharedItems containsSemiMixedTypes="0" containsString="0" containsNumber="1" minValue="5.6660752677960646" maxValue="1564.44053996334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ya" refreshedDate="45379.922696180554" createdVersion="8" refreshedVersion="8" minRefreshableVersion="3" recordCount="152" xr:uid="{EE327D43-FB7D-42F2-B114-63E787084442}">
  <cacheSource type="worksheet">
    <worksheetSource ref="B7:P159" sheet="TDC ORIENTAL"/>
  </cacheSource>
  <cacheFields count="15">
    <cacheField name="AÑO" numFmtId="0">
      <sharedItems containsMixedTypes="1" containsNumber="1" containsInteger="1" minValue="1996" maxValue="2014" count="38">
        <n v="1996"/>
        <s v="Total 1996"/>
        <n v="1997"/>
        <s v="Total 1997"/>
        <n v="1998"/>
        <s v="Total 1998"/>
        <n v="1999"/>
        <s v="Total 1999"/>
        <n v="2000"/>
        <s v="Total 2000"/>
        <n v="2001"/>
        <s v="Total 2001"/>
        <n v="2002"/>
        <s v="Total 2002"/>
        <n v="2003"/>
        <s v="Total 2003"/>
        <n v="2004"/>
        <s v="Total 2004"/>
        <n v="2005"/>
        <s v="Total 2005"/>
        <n v="2006"/>
        <s v="Total 2006"/>
        <n v="2007"/>
        <s v="Total 2007"/>
        <n v="2008"/>
        <s v="Total 2008"/>
        <n v="2009"/>
        <s v="Total 2009"/>
        <n v="2010"/>
        <s v="Total 2010"/>
        <n v="2011"/>
        <s v="Total 2011"/>
        <n v="2012"/>
        <s v="Total 2012"/>
        <n v="2013"/>
        <s v="Total 2013"/>
        <n v="2014"/>
        <s v="Total 2014"/>
      </sharedItems>
    </cacheField>
    <cacheField name="GRUPOSDEEDAD" numFmtId="0">
      <sharedItems containsBlank="1" count="8">
        <s v="1-4"/>
        <s v="5-14"/>
        <s v="15-24"/>
        <s v="25-44"/>
        <s v="45-64"/>
        <s v="65-74"/>
        <s v="75 Y MAS"/>
        <m/>
      </sharedItems>
    </cacheField>
    <cacheField name="Suma de POBLACION Estimada" numFmtId="0">
      <sharedItems containsSemiMixedTypes="0" containsString="0" containsNumber="1" containsInteger="1" minValue="53983" maxValue="4013733"/>
    </cacheField>
    <cacheField name="Suma de FALLECIMIENTOS" numFmtId="0">
      <sharedItems containsSemiMixedTypes="0" containsString="0" containsNumber="1" containsInteger="1" minValue="256" maxValue="36384"/>
    </cacheField>
    <cacheField name="Probabilidad de fallecimiento" numFmtId="0">
      <sharedItems containsSemiMixedTypes="0" containsString="0" containsNumber="1" minValue="4.518979714802169E-4" maxValue="0.15256568670878698"/>
    </cacheField>
    <cacheField name="Probabilidad de supervivencia" numFmtId="0">
      <sharedItems containsSemiMixedTypes="0" containsString="0" containsNumber="1" minValue="0.84743431329121299" maxValue="0.99954810202851974"/>
    </cacheField>
    <cacheField name="Proporción sobre la Población Total" numFmtId="0">
      <sharedItems containsSemiMixedTypes="0" containsString="0" containsNumber="1" minValue="0" maxValue="0.30275068378216691"/>
    </cacheField>
    <cacheField name="Población por cada 100.000 personas de la población total" numFmtId="1">
      <sharedItems containsSemiMixedTypes="0" containsString="0" containsNumber="1" minValue="0" maxValue="30275.068378216693"/>
    </cacheField>
    <cacheField name="Fallecimientos por cada 100.000 personas de la población total" numFmtId="2">
      <sharedItems containsSemiMixedTypes="0" containsString="0" containsNumber="1" minValue="0" maxValue="326.08048417769692"/>
    </cacheField>
    <cacheField name="Población Estimada" numFmtId="2">
      <sharedItems containsSemiMixedTypes="0" containsString="0" containsNumber="1" minValue="7912.366007065697" maxValue="10000"/>
    </cacheField>
    <cacheField name="Probabilidad de abandonar el grupo por cualquier causa" numFmtId="166">
      <sharedItems containsSemiMixedTypes="0" containsString="0" containsNumber="1" minValue="4.518979714802169E-4" maxValue="0.15256568670878698"/>
    </cacheField>
    <cacheField name="Probabilidad de que se mantenga en el grupo de vidas" numFmtId="166">
      <sharedItems containsSemiMixedTypes="0" containsString="0" containsNumber="1" minValue="0.84743431329121299" maxValue="0.99954810202851974"/>
    </cacheField>
    <cacheField name="Tasa central de mortalidad por cualquier causa" numFmtId="0">
      <sharedItems containsSemiMixedTypes="0" containsString="0" containsNumber="1" minValue="4.5200010044446675E-4" maxValue="0.16516493778551777"/>
    </cacheField>
    <cacheField name="Tasa instantánea de mortalidad por cualquier causa" numFmtId="0">
      <sharedItems containsSemiMixedTypes="0" containsString="0" containsNumber="1" minValue="2.2594898574010845E-4" maxValue="7.628284335439349E-2"/>
    </cacheField>
    <cacheField name="Fallecimientos Totales (cálculados a partir de probabilidades)" numFmtId="0">
      <sharedItems containsSemiMixedTypes="0" containsString="0" containsNumber="1" minValue="4.5153821926158111" maxValue="1424.4827409347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48">
  <r>
    <x v="0"/>
    <x v="0"/>
    <x v="0"/>
    <x v="0"/>
    <n v="23508"/>
  </r>
  <r>
    <x v="0"/>
    <x v="1"/>
    <x v="0"/>
    <x v="0"/>
    <n v="15703"/>
  </r>
  <r>
    <x v="0"/>
    <x v="2"/>
    <x v="0"/>
    <x v="0"/>
    <n v="5723"/>
  </r>
  <r>
    <x v="0"/>
    <x v="3"/>
    <x v="0"/>
    <x v="0"/>
    <n v="10215"/>
  </r>
  <r>
    <x v="0"/>
    <x v="4"/>
    <x v="0"/>
    <x v="0"/>
    <n v="9355"/>
  </r>
  <r>
    <x v="0"/>
    <x v="5"/>
    <x v="0"/>
    <x v="0"/>
    <n v="20092"/>
  </r>
  <r>
    <x v="0"/>
    <x v="6"/>
    <x v="0"/>
    <x v="0"/>
    <n v="9371"/>
  </r>
  <r>
    <x v="1"/>
    <x v="0"/>
    <x v="0"/>
    <x v="0"/>
    <n v="22574"/>
  </r>
  <r>
    <x v="1"/>
    <x v="1"/>
    <x v="0"/>
    <x v="0"/>
    <n v="15039"/>
  </r>
  <r>
    <x v="1"/>
    <x v="2"/>
    <x v="0"/>
    <x v="0"/>
    <n v="5357"/>
  </r>
  <r>
    <x v="1"/>
    <x v="3"/>
    <x v="0"/>
    <x v="0"/>
    <n v="10323"/>
  </r>
  <r>
    <x v="1"/>
    <x v="4"/>
    <x v="0"/>
    <x v="0"/>
    <n v="9393"/>
  </r>
  <r>
    <x v="1"/>
    <x v="5"/>
    <x v="0"/>
    <x v="0"/>
    <n v="19600"/>
  </r>
  <r>
    <x v="1"/>
    <x v="6"/>
    <x v="0"/>
    <x v="0"/>
    <n v="9479"/>
  </r>
  <r>
    <x v="2"/>
    <x v="0"/>
    <x v="0"/>
    <x v="0"/>
    <n v="23262"/>
  </r>
  <r>
    <x v="2"/>
    <x v="1"/>
    <x v="0"/>
    <x v="0"/>
    <n v="16236"/>
  </r>
  <r>
    <x v="2"/>
    <x v="2"/>
    <x v="0"/>
    <x v="0"/>
    <n v="5713"/>
  </r>
  <r>
    <x v="2"/>
    <x v="3"/>
    <x v="0"/>
    <x v="0"/>
    <n v="10533"/>
  </r>
  <r>
    <x v="2"/>
    <x v="4"/>
    <x v="0"/>
    <x v="0"/>
    <n v="9661"/>
  </r>
  <r>
    <x v="2"/>
    <x v="5"/>
    <x v="0"/>
    <x v="0"/>
    <n v="20462"/>
  </r>
  <r>
    <x v="2"/>
    <x v="6"/>
    <x v="0"/>
    <x v="0"/>
    <n v="9863"/>
  </r>
  <r>
    <x v="3"/>
    <x v="0"/>
    <x v="0"/>
    <x v="0"/>
    <n v="25672"/>
  </r>
  <r>
    <x v="3"/>
    <x v="1"/>
    <x v="0"/>
    <x v="0"/>
    <n v="17559"/>
  </r>
  <r>
    <x v="3"/>
    <x v="2"/>
    <x v="0"/>
    <x v="0"/>
    <n v="5743"/>
  </r>
  <r>
    <x v="3"/>
    <x v="3"/>
    <x v="0"/>
    <x v="0"/>
    <n v="10978"/>
  </r>
  <r>
    <x v="3"/>
    <x v="4"/>
    <x v="0"/>
    <x v="0"/>
    <n v="10184"/>
  </r>
  <r>
    <x v="3"/>
    <x v="5"/>
    <x v="0"/>
    <x v="0"/>
    <n v="21386"/>
  </r>
  <r>
    <x v="3"/>
    <x v="6"/>
    <x v="0"/>
    <x v="0"/>
    <n v="9907"/>
  </r>
  <r>
    <x v="4"/>
    <x v="0"/>
    <x v="0"/>
    <x v="0"/>
    <n v="26060"/>
  </r>
  <r>
    <x v="4"/>
    <x v="1"/>
    <x v="0"/>
    <x v="0"/>
    <n v="18274"/>
  </r>
  <r>
    <x v="4"/>
    <x v="2"/>
    <x v="0"/>
    <x v="0"/>
    <n v="6156"/>
  </r>
  <r>
    <x v="4"/>
    <x v="3"/>
    <x v="0"/>
    <x v="0"/>
    <n v="11010"/>
  </r>
  <r>
    <x v="4"/>
    <x v="4"/>
    <x v="0"/>
    <x v="0"/>
    <n v="10116"/>
  </r>
  <r>
    <x v="4"/>
    <x v="5"/>
    <x v="0"/>
    <x v="0"/>
    <n v="21705"/>
  </r>
  <r>
    <x v="4"/>
    <x v="6"/>
    <x v="0"/>
    <x v="0"/>
    <n v="10411"/>
  </r>
  <r>
    <x v="5"/>
    <x v="0"/>
    <x v="0"/>
    <x v="0"/>
    <n v="26858"/>
  </r>
  <r>
    <x v="5"/>
    <x v="1"/>
    <x v="0"/>
    <x v="0"/>
    <n v="18803"/>
  </r>
  <r>
    <x v="5"/>
    <x v="2"/>
    <x v="0"/>
    <x v="0"/>
    <n v="6350"/>
  </r>
  <r>
    <x v="5"/>
    <x v="3"/>
    <x v="0"/>
    <x v="0"/>
    <n v="11628"/>
  </r>
  <r>
    <x v="5"/>
    <x v="4"/>
    <x v="0"/>
    <x v="0"/>
    <n v="11446"/>
  </r>
  <r>
    <x v="5"/>
    <x v="5"/>
    <x v="0"/>
    <x v="0"/>
    <n v="23749"/>
  </r>
  <r>
    <x v="5"/>
    <x v="6"/>
    <x v="0"/>
    <x v="0"/>
    <n v="10865"/>
  </r>
  <r>
    <x v="6"/>
    <x v="0"/>
    <x v="0"/>
    <x v="0"/>
    <n v="28895"/>
  </r>
  <r>
    <x v="6"/>
    <x v="1"/>
    <x v="0"/>
    <x v="0"/>
    <n v="18374"/>
  </r>
  <r>
    <x v="6"/>
    <x v="2"/>
    <x v="0"/>
    <x v="0"/>
    <n v="6485"/>
  </r>
  <r>
    <x v="6"/>
    <x v="3"/>
    <x v="0"/>
    <x v="0"/>
    <n v="11731"/>
  </r>
  <r>
    <x v="6"/>
    <x v="4"/>
    <x v="0"/>
    <x v="0"/>
    <n v="11203"/>
  </r>
  <r>
    <x v="6"/>
    <x v="5"/>
    <x v="0"/>
    <x v="0"/>
    <n v="23024"/>
  </r>
  <r>
    <x v="6"/>
    <x v="6"/>
    <x v="0"/>
    <x v="0"/>
    <n v="11027"/>
  </r>
  <r>
    <x v="7"/>
    <x v="0"/>
    <x v="0"/>
    <x v="0"/>
    <n v="30529"/>
  </r>
  <r>
    <x v="7"/>
    <x v="1"/>
    <x v="0"/>
    <x v="0"/>
    <n v="20625"/>
  </r>
  <r>
    <x v="7"/>
    <x v="2"/>
    <x v="0"/>
    <x v="0"/>
    <n v="7354"/>
  </r>
  <r>
    <x v="7"/>
    <x v="3"/>
    <x v="0"/>
    <x v="0"/>
    <n v="13023"/>
  </r>
  <r>
    <x v="7"/>
    <x v="4"/>
    <x v="0"/>
    <x v="0"/>
    <n v="12821"/>
  </r>
  <r>
    <x v="7"/>
    <x v="5"/>
    <x v="0"/>
    <x v="0"/>
    <n v="25685"/>
  </r>
  <r>
    <x v="7"/>
    <x v="6"/>
    <x v="0"/>
    <x v="0"/>
    <n v="12753"/>
  </r>
  <r>
    <x v="8"/>
    <x v="0"/>
    <x v="0"/>
    <x v="0"/>
    <n v="29039"/>
  </r>
  <r>
    <x v="8"/>
    <x v="1"/>
    <x v="0"/>
    <x v="0"/>
    <n v="18176"/>
  </r>
  <r>
    <x v="8"/>
    <x v="2"/>
    <x v="0"/>
    <x v="0"/>
    <n v="6997"/>
  </r>
  <r>
    <x v="8"/>
    <x v="3"/>
    <x v="0"/>
    <x v="0"/>
    <n v="12626"/>
  </r>
  <r>
    <x v="8"/>
    <x v="4"/>
    <x v="0"/>
    <x v="0"/>
    <n v="12623"/>
  </r>
  <r>
    <x v="8"/>
    <x v="5"/>
    <x v="0"/>
    <x v="0"/>
    <n v="24613"/>
  </r>
  <r>
    <x v="8"/>
    <x v="6"/>
    <x v="0"/>
    <x v="0"/>
    <n v="13348"/>
  </r>
  <r>
    <x v="9"/>
    <x v="0"/>
    <x v="0"/>
    <x v="0"/>
    <n v="28128"/>
  </r>
  <r>
    <x v="9"/>
    <x v="1"/>
    <x v="0"/>
    <x v="0"/>
    <n v="18145"/>
  </r>
  <r>
    <x v="9"/>
    <x v="2"/>
    <x v="0"/>
    <x v="0"/>
    <n v="6775"/>
  </r>
  <r>
    <x v="9"/>
    <x v="3"/>
    <x v="0"/>
    <x v="0"/>
    <n v="12795"/>
  </r>
  <r>
    <x v="9"/>
    <x v="4"/>
    <x v="0"/>
    <x v="0"/>
    <n v="12497"/>
  </r>
  <r>
    <x v="9"/>
    <x v="5"/>
    <x v="0"/>
    <x v="0"/>
    <n v="24550"/>
  </r>
  <r>
    <x v="9"/>
    <x v="6"/>
    <x v="0"/>
    <x v="0"/>
    <n v="13984"/>
  </r>
  <r>
    <x v="10"/>
    <x v="0"/>
    <x v="0"/>
    <x v="0"/>
    <n v="30257"/>
  </r>
  <r>
    <x v="10"/>
    <x v="1"/>
    <x v="0"/>
    <x v="0"/>
    <n v="18870"/>
  </r>
  <r>
    <x v="10"/>
    <x v="2"/>
    <x v="0"/>
    <x v="0"/>
    <n v="7338"/>
  </r>
  <r>
    <x v="10"/>
    <x v="3"/>
    <x v="0"/>
    <x v="0"/>
    <n v="12721"/>
  </r>
  <r>
    <x v="10"/>
    <x v="4"/>
    <x v="0"/>
    <x v="0"/>
    <n v="12549"/>
  </r>
  <r>
    <x v="10"/>
    <x v="5"/>
    <x v="0"/>
    <x v="0"/>
    <n v="25347"/>
  </r>
  <r>
    <x v="10"/>
    <x v="6"/>
    <x v="0"/>
    <x v="0"/>
    <n v="14755"/>
  </r>
  <r>
    <x v="11"/>
    <x v="0"/>
    <x v="0"/>
    <x v="0"/>
    <n v="32836"/>
  </r>
  <r>
    <x v="11"/>
    <x v="1"/>
    <x v="0"/>
    <x v="0"/>
    <n v="20480"/>
  </r>
  <r>
    <x v="11"/>
    <x v="2"/>
    <x v="0"/>
    <x v="0"/>
    <n v="7454"/>
  </r>
  <r>
    <x v="11"/>
    <x v="3"/>
    <x v="0"/>
    <x v="0"/>
    <n v="13344"/>
  </r>
  <r>
    <x v="11"/>
    <x v="4"/>
    <x v="0"/>
    <x v="0"/>
    <n v="12918"/>
  </r>
  <r>
    <x v="11"/>
    <x v="5"/>
    <x v="0"/>
    <x v="0"/>
    <n v="27164"/>
  </r>
  <r>
    <x v="11"/>
    <x v="6"/>
    <x v="0"/>
    <x v="0"/>
    <n v="14834"/>
  </r>
  <r>
    <x v="12"/>
    <x v="0"/>
    <x v="0"/>
    <x v="0"/>
    <n v="32960"/>
  </r>
  <r>
    <x v="12"/>
    <x v="1"/>
    <x v="0"/>
    <x v="0"/>
    <n v="22238"/>
  </r>
  <r>
    <x v="12"/>
    <x v="2"/>
    <x v="0"/>
    <x v="0"/>
    <n v="7503"/>
  </r>
  <r>
    <x v="12"/>
    <x v="3"/>
    <x v="0"/>
    <x v="0"/>
    <n v="13737"/>
  </r>
  <r>
    <x v="12"/>
    <x v="4"/>
    <x v="0"/>
    <x v="0"/>
    <n v="13656"/>
  </r>
  <r>
    <x v="12"/>
    <x v="5"/>
    <x v="0"/>
    <x v="0"/>
    <n v="28410"/>
  </r>
  <r>
    <x v="12"/>
    <x v="6"/>
    <x v="0"/>
    <x v="0"/>
    <n v="16471"/>
  </r>
  <r>
    <x v="13"/>
    <x v="0"/>
    <x v="0"/>
    <x v="0"/>
    <n v="34138"/>
  </r>
  <r>
    <x v="13"/>
    <x v="1"/>
    <x v="0"/>
    <x v="0"/>
    <n v="22472"/>
  </r>
  <r>
    <x v="13"/>
    <x v="2"/>
    <x v="0"/>
    <x v="0"/>
    <n v="7921"/>
  </r>
  <r>
    <x v="13"/>
    <x v="3"/>
    <x v="0"/>
    <x v="0"/>
    <n v="13753"/>
  </r>
  <r>
    <x v="13"/>
    <x v="4"/>
    <x v="0"/>
    <x v="0"/>
    <n v="13604"/>
  </r>
  <r>
    <x v="13"/>
    <x v="5"/>
    <x v="0"/>
    <x v="0"/>
    <n v="27812"/>
  </r>
  <r>
    <x v="13"/>
    <x v="6"/>
    <x v="0"/>
    <x v="0"/>
    <n v="16391"/>
  </r>
  <r>
    <x v="14"/>
    <x v="0"/>
    <x v="0"/>
    <x v="0"/>
    <n v="33245"/>
  </r>
  <r>
    <x v="14"/>
    <x v="1"/>
    <x v="0"/>
    <x v="0"/>
    <n v="22137"/>
  </r>
  <r>
    <x v="14"/>
    <x v="2"/>
    <x v="0"/>
    <x v="0"/>
    <n v="8228"/>
  </r>
  <r>
    <x v="14"/>
    <x v="3"/>
    <x v="0"/>
    <x v="0"/>
    <n v="14044"/>
  </r>
  <r>
    <x v="14"/>
    <x v="4"/>
    <x v="0"/>
    <x v="0"/>
    <n v="14589"/>
  </r>
  <r>
    <x v="14"/>
    <x v="5"/>
    <x v="0"/>
    <x v="0"/>
    <n v="27905"/>
  </r>
  <r>
    <x v="14"/>
    <x v="6"/>
    <x v="0"/>
    <x v="0"/>
    <n v="16501"/>
  </r>
  <r>
    <x v="15"/>
    <x v="0"/>
    <x v="0"/>
    <x v="0"/>
    <n v="35071"/>
  </r>
  <r>
    <x v="15"/>
    <x v="1"/>
    <x v="0"/>
    <x v="0"/>
    <n v="23906"/>
  </r>
  <r>
    <x v="15"/>
    <x v="2"/>
    <x v="0"/>
    <x v="0"/>
    <n v="8539"/>
  </r>
  <r>
    <x v="15"/>
    <x v="3"/>
    <x v="0"/>
    <x v="0"/>
    <n v="15837"/>
  </r>
  <r>
    <x v="15"/>
    <x v="4"/>
    <x v="0"/>
    <x v="0"/>
    <n v="14486"/>
  </r>
  <r>
    <x v="15"/>
    <x v="5"/>
    <x v="0"/>
    <x v="0"/>
    <n v="28767"/>
  </r>
  <r>
    <x v="15"/>
    <x v="6"/>
    <x v="0"/>
    <x v="0"/>
    <n v="16496"/>
  </r>
  <r>
    <x v="16"/>
    <x v="0"/>
    <x v="0"/>
    <x v="0"/>
    <n v="35637"/>
  </r>
  <r>
    <x v="16"/>
    <x v="1"/>
    <x v="0"/>
    <x v="0"/>
    <n v="24587"/>
  </r>
  <r>
    <x v="16"/>
    <x v="2"/>
    <x v="0"/>
    <x v="0"/>
    <n v="8636"/>
  </r>
  <r>
    <x v="16"/>
    <x v="3"/>
    <x v="0"/>
    <x v="0"/>
    <n v="14643"/>
  </r>
  <r>
    <x v="16"/>
    <x v="4"/>
    <x v="0"/>
    <x v="0"/>
    <n v="15599"/>
  </r>
  <r>
    <x v="16"/>
    <x v="5"/>
    <x v="0"/>
    <x v="0"/>
    <n v="30019"/>
  </r>
  <r>
    <x v="16"/>
    <x v="6"/>
    <x v="0"/>
    <x v="0"/>
    <n v="17933"/>
  </r>
  <r>
    <x v="17"/>
    <x v="0"/>
    <x v="0"/>
    <x v="0"/>
    <n v="35725"/>
  </r>
  <r>
    <x v="17"/>
    <x v="1"/>
    <x v="0"/>
    <x v="0"/>
    <n v="25820"/>
  </r>
  <r>
    <x v="17"/>
    <x v="2"/>
    <x v="0"/>
    <x v="0"/>
    <n v="8816"/>
  </r>
  <r>
    <x v="17"/>
    <x v="3"/>
    <x v="0"/>
    <x v="0"/>
    <n v="14378"/>
  </r>
  <r>
    <x v="17"/>
    <x v="4"/>
    <x v="0"/>
    <x v="0"/>
    <n v="16018"/>
  </r>
  <r>
    <x v="17"/>
    <x v="5"/>
    <x v="0"/>
    <x v="0"/>
    <n v="29913"/>
  </r>
  <r>
    <x v="17"/>
    <x v="6"/>
    <x v="0"/>
    <x v="0"/>
    <n v="17968"/>
  </r>
  <r>
    <x v="18"/>
    <x v="0"/>
    <x v="0"/>
    <x v="0"/>
    <n v="37740"/>
  </r>
  <r>
    <x v="18"/>
    <x v="1"/>
    <x v="0"/>
    <x v="0"/>
    <n v="28353"/>
  </r>
  <r>
    <x v="18"/>
    <x v="2"/>
    <x v="0"/>
    <x v="0"/>
    <n v="9149"/>
  </r>
  <r>
    <x v="18"/>
    <x v="3"/>
    <x v="0"/>
    <x v="0"/>
    <n v="14029"/>
  </r>
  <r>
    <x v="18"/>
    <x v="4"/>
    <x v="0"/>
    <x v="0"/>
    <n v="16847"/>
  </r>
  <r>
    <x v="18"/>
    <x v="5"/>
    <x v="0"/>
    <x v="0"/>
    <n v="32263"/>
  </r>
  <r>
    <x v="18"/>
    <x v="6"/>
    <x v="0"/>
    <x v="0"/>
    <n v="19149"/>
  </r>
  <r>
    <x v="0"/>
    <x v="0"/>
    <x v="1"/>
    <x v="0"/>
    <n v="7375"/>
  </r>
  <r>
    <x v="0"/>
    <x v="0"/>
    <x v="2"/>
    <x v="0"/>
    <n v="3788"/>
  </r>
  <r>
    <x v="0"/>
    <x v="0"/>
    <x v="3"/>
    <x v="0"/>
    <n v="3492"/>
  </r>
  <r>
    <x v="0"/>
    <x v="0"/>
    <x v="4"/>
    <x v="0"/>
    <n v="1693"/>
  </r>
  <r>
    <x v="0"/>
    <x v="0"/>
    <x v="5"/>
    <x v="0"/>
    <n v="1467"/>
  </r>
  <r>
    <x v="0"/>
    <x v="0"/>
    <x v="6"/>
    <x v="0"/>
    <n v="1260"/>
  </r>
  <r>
    <x v="0"/>
    <x v="1"/>
    <x v="1"/>
    <x v="0"/>
    <n v="4868"/>
  </r>
  <r>
    <x v="0"/>
    <x v="1"/>
    <x v="3"/>
    <x v="0"/>
    <n v="2444"/>
  </r>
  <r>
    <x v="0"/>
    <x v="1"/>
    <x v="2"/>
    <x v="0"/>
    <n v="1965"/>
  </r>
  <r>
    <x v="0"/>
    <x v="1"/>
    <x v="4"/>
    <x v="0"/>
    <n v="1339"/>
  </r>
  <r>
    <x v="0"/>
    <x v="1"/>
    <x v="6"/>
    <x v="0"/>
    <n v="1098"/>
  </r>
  <r>
    <x v="0"/>
    <x v="1"/>
    <x v="5"/>
    <x v="0"/>
    <n v="897"/>
  </r>
  <r>
    <x v="0"/>
    <x v="2"/>
    <x v="1"/>
    <x v="0"/>
    <n v="1424"/>
  </r>
  <r>
    <x v="0"/>
    <x v="2"/>
    <x v="3"/>
    <x v="0"/>
    <n v="678"/>
  </r>
  <r>
    <x v="0"/>
    <x v="2"/>
    <x v="2"/>
    <x v="0"/>
    <n v="633"/>
  </r>
  <r>
    <x v="0"/>
    <x v="2"/>
    <x v="7"/>
    <x v="0"/>
    <n v="385"/>
  </r>
  <r>
    <x v="0"/>
    <x v="2"/>
    <x v="4"/>
    <x v="0"/>
    <n v="366"/>
  </r>
  <r>
    <x v="0"/>
    <x v="2"/>
    <x v="6"/>
    <x v="0"/>
    <n v="320"/>
  </r>
  <r>
    <x v="0"/>
    <x v="3"/>
    <x v="1"/>
    <x v="0"/>
    <n v="3876"/>
  </r>
  <r>
    <x v="0"/>
    <x v="3"/>
    <x v="2"/>
    <x v="0"/>
    <n v="1744"/>
  </r>
  <r>
    <x v="0"/>
    <x v="3"/>
    <x v="3"/>
    <x v="0"/>
    <n v="1700"/>
  </r>
  <r>
    <x v="0"/>
    <x v="3"/>
    <x v="4"/>
    <x v="0"/>
    <n v="958"/>
  </r>
  <r>
    <x v="0"/>
    <x v="3"/>
    <x v="5"/>
    <x v="0"/>
    <n v="704"/>
  </r>
  <r>
    <x v="0"/>
    <x v="3"/>
    <x v="6"/>
    <x v="0"/>
    <n v="634"/>
  </r>
  <r>
    <x v="0"/>
    <x v="4"/>
    <x v="1"/>
    <x v="0"/>
    <n v="3232"/>
  </r>
  <r>
    <x v="0"/>
    <x v="4"/>
    <x v="2"/>
    <x v="0"/>
    <n v="1335"/>
  </r>
  <r>
    <x v="0"/>
    <x v="4"/>
    <x v="3"/>
    <x v="0"/>
    <n v="1287"/>
  </r>
  <r>
    <x v="0"/>
    <x v="4"/>
    <x v="4"/>
    <x v="0"/>
    <n v="775"/>
  </r>
  <r>
    <x v="0"/>
    <x v="4"/>
    <x v="7"/>
    <x v="0"/>
    <n v="673"/>
  </r>
  <r>
    <x v="0"/>
    <x v="4"/>
    <x v="8"/>
    <x v="0"/>
    <n v="623"/>
  </r>
  <r>
    <x v="0"/>
    <x v="5"/>
    <x v="1"/>
    <x v="0"/>
    <n v="6867"/>
  </r>
  <r>
    <x v="0"/>
    <x v="5"/>
    <x v="2"/>
    <x v="0"/>
    <n v="3604"/>
  </r>
  <r>
    <x v="0"/>
    <x v="5"/>
    <x v="3"/>
    <x v="0"/>
    <n v="3252"/>
  </r>
  <r>
    <x v="0"/>
    <x v="5"/>
    <x v="4"/>
    <x v="0"/>
    <n v="1497"/>
  </r>
  <r>
    <x v="0"/>
    <x v="5"/>
    <x v="6"/>
    <x v="0"/>
    <n v="1380"/>
  </r>
  <r>
    <x v="0"/>
    <x v="5"/>
    <x v="5"/>
    <x v="0"/>
    <n v="1320"/>
  </r>
  <r>
    <x v="0"/>
    <x v="6"/>
    <x v="1"/>
    <x v="0"/>
    <n v="3368"/>
  </r>
  <r>
    <x v="0"/>
    <x v="6"/>
    <x v="3"/>
    <x v="0"/>
    <n v="1478"/>
  </r>
  <r>
    <x v="0"/>
    <x v="6"/>
    <x v="2"/>
    <x v="0"/>
    <n v="1430"/>
  </r>
  <r>
    <x v="0"/>
    <x v="6"/>
    <x v="4"/>
    <x v="0"/>
    <n v="981"/>
  </r>
  <r>
    <x v="0"/>
    <x v="6"/>
    <x v="5"/>
    <x v="0"/>
    <n v="655"/>
  </r>
  <r>
    <x v="0"/>
    <x v="6"/>
    <x v="7"/>
    <x v="0"/>
    <n v="541"/>
  </r>
  <r>
    <x v="1"/>
    <x v="0"/>
    <x v="1"/>
    <x v="0"/>
    <n v="7231"/>
  </r>
  <r>
    <x v="1"/>
    <x v="0"/>
    <x v="2"/>
    <x v="0"/>
    <n v="3662"/>
  </r>
  <r>
    <x v="1"/>
    <x v="0"/>
    <x v="3"/>
    <x v="0"/>
    <n v="3601"/>
  </r>
  <r>
    <x v="1"/>
    <x v="0"/>
    <x v="4"/>
    <x v="0"/>
    <n v="1679"/>
  </r>
  <r>
    <x v="1"/>
    <x v="0"/>
    <x v="5"/>
    <x v="0"/>
    <n v="1454"/>
  </r>
  <r>
    <x v="1"/>
    <x v="0"/>
    <x v="7"/>
    <x v="0"/>
    <n v="1241"/>
  </r>
  <r>
    <x v="1"/>
    <x v="1"/>
    <x v="1"/>
    <x v="0"/>
    <n v="4659"/>
  </r>
  <r>
    <x v="1"/>
    <x v="1"/>
    <x v="3"/>
    <x v="0"/>
    <n v="2503"/>
  </r>
  <r>
    <x v="1"/>
    <x v="1"/>
    <x v="2"/>
    <x v="0"/>
    <n v="1932"/>
  </r>
  <r>
    <x v="1"/>
    <x v="1"/>
    <x v="4"/>
    <x v="0"/>
    <n v="1249"/>
  </r>
  <r>
    <x v="1"/>
    <x v="1"/>
    <x v="6"/>
    <x v="0"/>
    <n v="1086"/>
  </r>
  <r>
    <x v="1"/>
    <x v="1"/>
    <x v="9"/>
    <x v="0"/>
    <n v="907"/>
  </r>
  <r>
    <x v="1"/>
    <x v="2"/>
    <x v="1"/>
    <x v="0"/>
    <n v="1440"/>
  </r>
  <r>
    <x v="1"/>
    <x v="2"/>
    <x v="3"/>
    <x v="0"/>
    <n v="775"/>
  </r>
  <r>
    <x v="1"/>
    <x v="2"/>
    <x v="2"/>
    <x v="0"/>
    <n v="649"/>
  </r>
  <r>
    <x v="1"/>
    <x v="2"/>
    <x v="4"/>
    <x v="0"/>
    <n v="388"/>
  </r>
  <r>
    <x v="1"/>
    <x v="2"/>
    <x v="7"/>
    <x v="0"/>
    <n v="338"/>
  </r>
  <r>
    <x v="1"/>
    <x v="2"/>
    <x v="6"/>
    <x v="0"/>
    <n v="311"/>
  </r>
  <r>
    <x v="1"/>
    <x v="3"/>
    <x v="1"/>
    <x v="0"/>
    <n v="3786"/>
  </r>
  <r>
    <x v="1"/>
    <x v="3"/>
    <x v="3"/>
    <x v="0"/>
    <n v="1779"/>
  </r>
  <r>
    <x v="1"/>
    <x v="3"/>
    <x v="2"/>
    <x v="0"/>
    <n v="1712"/>
  </r>
  <r>
    <x v="1"/>
    <x v="3"/>
    <x v="4"/>
    <x v="0"/>
    <n v="873"/>
  </r>
  <r>
    <x v="1"/>
    <x v="3"/>
    <x v="6"/>
    <x v="0"/>
    <n v="791"/>
  </r>
  <r>
    <x v="1"/>
    <x v="3"/>
    <x v="5"/>
    <x v="0"/>
    <n v="769"/>
  </r>
  <r>
    <x v="1"/>
    <x v="4"/>
    <x v="1"/>
    <x v="0"/>
    <n v="3050"/>
  </r>
  <r>
    <x v="1"/>
    <x v="4"/>
    <x v="3"/>
    <x v="0"/>
    <n v="1310"/>
  </r>
  <r>
    <x v="1"/>
    <x v="4"/>
    <x v="2"/>
    <x v="0"/>
    <n v="1272"/>
  </r>
  <r>
    <x v="1"/>
    <x v="4"/>
    <x v="4"/>
    <x v="0"/>
    <n v="763"/>
  </r>
  <r>
    <x v="1"/>
    <x v="4"/>
    <x v="7"/>
    <x v="0"/>
    <n v="702"/>
  </r>
  <r>
    <x v="1"/>
    <x v="4"/>
    <x v="8"/>
    <x v="0"/>
    <n v="543"/>
  </r>
  <r>
    <x v="1"/>
    <x v="5"/>
    <x v="1"/>
    <x v="0"/>
    <n v="6807"/>
  </r>
  <r>
    <x v="1"/>
    <x v="5"/>
    <x v="2"/>
    <x v="0"/>
    <n v="3543"/>
  </r>
  <r>
    <x v="1"/>
    <x v="5"/>
    <x v="3"/>
    <x v="0"/>
    <n v="3160"/>
  </r>
  <r>
    <x v="1"/>
    <x v="5"/>
    <x v="4"/>
    <x v="0"/>
    <n v="1598"/>
  </r>
  <r>
    <x v="1"/>
    <x v="5"/>
    <x v="5"/>
    <x v="0"/>
    <n v="1447"/>
  </r>
  <r>
    <x v="1"/>
    <x v="5"/>
    <x v="6"/>
    <x v="0"/>
    <n v="1408"/>
  </r>
  <r>
    <x v="1"/>
    <x v="6"/>
    <x v="1"/>
    <x v="0"/>
    <n v="3379"/>
  </r>
  <r>
    <x v="1"/>
    <x v="6"/>
    <x v="3"/>
    <x v="0"/>
    <n v="1632"/>
  </r>
  <r>
    <x v="1"/>
    <x v="6"/>
    <x v="2"/>
    <x v="0"/>
    <n v="1468"/>
  </r>
  <r>
    <x v="1"/>
    <x v="6"/>
    <x v="4"/>
    <x v="0"/>
    <n v="967"/>
  </r>
  <r>
    <x v="1"/>
    <x v="6"/>
    <x v="5"/>
    <x v="0"/>
    <n v="596"/>
  </r>
  <r>
    <x v="1"/>
    <x v="6"/>
    <x v="6"/>
    <x v="0"/>
    <n v="576"/>
  </r>
  <r>
    <x v="2"/>
    <x v="0"/>
    <x v="1"/>
    <x v="0"/>
    <n v="7393"/>
  </r>
  <r>
    <x v="2"/>
    <x v="0"/>
    <x v="2"/>
    <x v="0"/>
    <n v="3789"/>
  </r>
  <r>
    <x v="2"/>
    <x v="0"/>
    <x v="3"/>
    <x v="0"/>
    <n v="3763"/>
  </r>
  <r>
    <x v="2"/>
    <x v="0"/>
    <x v="4"/>
    <x v="0"/>
    <n v="1676"/>
  </r>
  <r>
    <x v="2"/>
    <x v="0"/>
    <x v="5"/>
    <x v="0"/>
    <n v="1561"/>
  </r>
  <r>
    <x v="2"/>
    <x v="0"/>
    <x v="6"/>
    <x v="0"/>
    <n v="1258"/>
  </r>
  <r>
    <x v="2"/>
    <x v="1"/>
    <x v="1"/>
    <x v="0"/>
    <n v="4750"/>
  </r>
  <r>
    <x v="2"/>
    <x v="1"/>
    <x v="3"/>
    <x v="0"/>
    <n v="2548"/>
  </r>
  <r>
    <x v="2"/>
    <x v="1"/>
    <x v="2"/>
    <x v="0"/>
    <n v="1974"/>
  </r>
  <r>
    <x v="2"/>
    <x v="1"/>
    <x v="4"/>
    <x v="0"/>
    <n v="1308"/>
  </r>
  <r>
    <x v="2"/>
    <x v="1"/>
    <x v="6"/>
    <x v="0"/>
    <n v="1229"/>
  </r>
  <r>
    <x v="2"/>
    <x v="1"/>
    <x v="9"/>
    <x v="0"/>
    <n v="1024"/>
  </r>
  <r>
    <x v="2"/>
    <x v="2"/>
    <x v="1"/>
    <x v="0"/>
    <n v="1540"/>
  </r>
  <r>
    <x v="2"/>
    <x v="2"/>
    <x v="3"/>
    <x v="0"/>
    <n v="731"/>
  </r>
  <r>
    <x v="2"/>
    <x v="2"/>
    <x v="2"/>
    <x v="0"/>
    <n v="695"/>
  </r>
  <r>
    <x v="2"/>
    <x v="2"/>
    <x v="4"/>
    <x v="0"/>
    <n v="410"/>
  </r>
  <r>
    <x v="2"/>
    <x v="2"/>
    <x v="7"/>
    <x v="0"/>
    <n v="377"/>
  </r>
  <r>
    <x v="2"/>
    <x v="2"/>
    <x v="5"/>
    <x v="0"/>
    <n v="349"/>
  </r>
  <r>
    <x v="2"/>
    <x v="3"/>
    <x v="1"/>
    <x v="0"/>
    <n v="3730"/>
  </r>
  <r>
    <x v="2"/>
    <x v="3"/>
    <x v="3"/>
    <x v="0"/>
    <n v="1822"/>
  </r>
  <r>
    <x v="2"/>
    <x v="3"/>
    <x v="2"/>
    <x v="0"/>
    <n v="1706"/>
  </r>
  <r>
    <x v="2"/>
    <x v="3"/>
    <x v="4"/>
    <x v="0"/>
    <n v="911"/>
  </r>
  <r>
    <x v="2"/>
    <x v="3"/>
    <x v="5"/>
    <x v="0"/>
    <n v="791"/>
  </r>
  <r>
    <x v="2"/>
    <x v="3"/>
    <x v="10"/>
    <x v="0"/>
    <n v="672"/>
  </r>
  <r>
    <x v="2"/>
    <x v="4"/>
    <x v="1"/>
    <x v="0"/>
    <n v="3198"/>
  </r>
  <r>
    <x v="2"/>
    <x v="4"/>
    <x v="2"/>
    <x v="0"/>
    <n v="1406"/>
  </r>
  <r>
    <x v="2"/>
    <x v="4"/>
    <x v="3"/>
    <x v="0"/>
    <n v="1292"/>
  </r>
  <r>
    <x v="2"/>
    <x v="4"/>
    <x v="4"/>
    <x v="0"/>
    <n v="755"/>
  </r>
  <r>
    <x v="2"/>
    <x v="4"/>
    <x v="7"/>
    <x v="0"/>
    <n v="643"/>
  </r>
  <r>
    <x v="2"/>
    <x v="4"/>
    <x v="8"/>
    <x v="0"/>
    <n v="608"/>
  </r>
  <r>
    <x v="2"/>
    <x v="5"/>
    <x v="1"/>
    <x v="0"/>
    <n v="7077"/>
  </r>
  <r>
    <x v="2"/>
    <x v="5"/>
    <x v="2"/>
    <x v="0"/>
    <n v="3837"/>
  </r>
  <r>
    <x v="2"/>
    <x v="5"/>
    <x v="3"/>
    <x v="0"/>
    <n v="3310"/>
  </r>
  <r>
    <x v="2"/>
    <x v="5"/>
    <x v="4"/>
    <x v="0"/>
    <n v="1549"/>
  </r>
  <r>
    <x v="2"/>
    <x v="5"/>
    <x v="5"/>
    <x v="0"/>
    <n v="1533"/>
  </r>
  <r>
    <x v="2"/>
    <x v="5"/>
    <x v="6"/>
    <x v="0"/>
    <n v="1484"/>
  </r>
  <r>
    <x v="2"/>
    <x v="6"/>
    <x v="1"/>
    <x v="0"/>
    <n v="3528"/>
  </r>
  <r>
    <x v="2"/>
    <x v="6"/>
    <x v="2"/>
    <x v="0"/>
    <n v="1632"/>
  </r>
  <r>
    <x v="2"/>
    <x v="6"/>
    <x v="3"/>
    <x v="0"/>
    <n v="1538"/>
  </r>
  <r>
    <x v="2"/>
    <x v="6"/>
    <x v="4"/>
    <x v="0"/>
    <n v="988"/>
  </r>
  <r>
    <x v="2"/>
    <x v="6"/>
    <x v="5"/>
    <x v="0"/>
    <n v="796"/>
  </r>
  <r>
    <x v="2"/>
    <x v="6"/>
    <x v="6"/>
    <x v="0"/>
    <n v="596"/>
  </r>
  <r>
    <x v="3"/>
    <x v="0"/>
    <x v="1"/>
    <x v="0"/>
    <n v="7778"/>
  </r>
  <r>
    <x v="3"/>
    <x v="0"/>
    <x v="3"/>
    <x v="0"/>
    <n v="3864"/>
  </r>
  <r>
    <x v="3"/>
    <x v="0"/>
    <x v="2"/>
    <x v="0"/>
    <n v="3828"/>
  </r>
  <r>
    <x v="3"/>
    <x v="0"/>
    <x v="4"/>
    <x v="0"/>
    <n v="1873"/>
  </r>
  <r>
    <x v="3"/>
    <x v="0"/>
    <x v="5"/>
    <x v="0"/>
    <n v="1596"/>
  </r>
  <r>
    <x v="3"/>
    <x v="0"/>
    <x v="6"/>
    <x v="0"/>
    <n v="1390"/>
  </r>
  <r>
    <x v="3"/>
    <x v="1"/>
    <x v="1"/>
    <x v="0"/>
    <n v="4848"/>
  </r>
  <r>
    <x v="3"/>
    <x v="1"/>
    <x v="3"/>
    <x v="0"/>
    <n v="2611"/>
  </r>
  <r>
    <x v="3"/>
    <x v="1"/>
    <x v="2"/>
    <x v="0"/>
    <n v="2129"/>
  </r>
  <r>
    <x v="3"/>
    <x v="1"/>
    <x v="11"/>
    <x v="0"/>
    <n v="1300"/>
  </r>
  <r>
    <x v="3"/>
    <x v="1"/>
    <x v="6"/>
    <x v="0"/>
    <n v="1244"/>
  </r>
  <r>
    <x v="3"/>
    <x v="1"/>
    <x v="4"/>
    <x v="0"/>
    <n v="1215"/>
  </r>
  <r>
    <x v="3"/>
    <x v="2"/>
    <x v="1"/>
    <x v="0"/>
    <n v="1605"/>
  </r>
  <r>
    <x v="3"/>
    <x v="2"/>
    <x v="3"/>
    <x v="0"/>
    <n v="782"/>
  </r>
  <r>
    <x v="3"/>
    <x v="2"/>
    <x v="2"/>
    <x v="0"/>
    <n v="750"/>
  </r>
  <r>
    <x v="3"/>
    <x v="2"/>
    <x v="4"/>
    <x v="0"/>
    <n v="412"/>
  </r>
  <r>
    <x v="3"/>
    <x v="2"/>
    <x v="5"/>
    <x v="0"/>
    <n v="362"/>
  </r>
  <r>
    <x v="3"/>
    <x v="2"/>
    <x v="10"/>
    <x v="0"/>
    <n v="346"/>
  </r>
  <r>
    <x v="3"/>
    <x v="3"/>
    <x v="1"/>
    <x v="0"/>
    <n v="3853"/>
  </r>
  <r>
    <x v="3"/>
    <x v="3"/>
    <x v="3"/>
    <x v="0"/>
    <n v="1842"/>
  </r>
  <r>
    <x v="3"/>
    <x v="3"/>
    <x v="2"/>
    <x v="0"/>
    <n v="1702"/>
  </r>
  <r>
    <x v="3"/>
    <x v="3"/>
    <x v="4"/>
    <x v="0"/>
    <n v="1020"/>
  </r>
  <r>
    <x v="3"/>
    <x v="3"/>
    <x v="6"/>
    <x v="0"/>
    <n v="805"/>
  </r>
  <r>
    <x v="3"/>
    <x v="3"/>
    <x v="5"/>
    <x v="0"/>
    <n v="767"/>
  </r>
  <r>
    <x v="3"/>
    <x v="4"/>
    <x v="1"/>
    <x v="0"/>
    <n v="3196"/>
  </r>
  <r>
    <x v="3"/>
    <x v="4"/>
    <x v="3"/>
    <x v="0"/>
    <n v="1431"/>
  </r>
  <r>
    <x v="3"/>
    <x v="4"/>
    <x v="2"/>
    <x v="0"/>
    <n v="1355"/>
  </r>
  <r>
    <x v="3"/>
    <x v="4"/>
    <x v="4"/>
    <x v="0"/>
    <n v="828"/>
  </r>
  <r>
    <x v="3"/>
    <x v="4"/>
    <x v="10"/>
    <x v="0"/>
    <n v="679"/>
  </r>
  <r>
    <x v="3"/>
    <x v="4"/>
    <x v="7"/>
    <x v="0"/>
    <n v="623"/>
  </r>
  <r>
    <x v="3"/>
    <x v="5"/>
    <x v="1"/>
    <x v="0"/>
    <n v="7237"/>
  </r>
  <r>
    <x v="3"/>
    <x v="5"/>
    <x v="2"/>
    <x v="0"/>
    <n v="3839"/>
  </r>
  <r>
    <x v="3"/>
    <x v="5"/>
    <x v="3"/>
    <x v="0"/>
    <n v="3617"/>
  </r>
  <r>
    <x v="3"/>
    <x v="5"/>
    <x v="6"/>
    <x v="0"/>
    <n v="1860"/>
  </r>
  <r>
    <x v="3"/>
    <x v="5"/>
    <x v="4"/>
    <x v="0"/>
    <n v="1806"/>
  </r>
  <r>
    <x v="3"/>
    <x v="5"/>
    <x v="9"/>
    <x v="0"/>
    <n v="1568"/>
  </r>
  <r>
    <x v="3"/>
    <x v="6"/>
    <x v="1"/>
    <x v="0"/>
    <n v="3464"/>
  </r>
  <r>
    <x v="3"/>
    <x v="6"/>
    <x v="3"/>
    <x v="0"/>
    <n v="1592"/>
  </r>
  <r>
    <x v="3"/>
    <x v="6"/>
    <x v="2"/>
    <x v="0"/>
    <n v="1556"/>
  </r>
  <r>
    <x v="3"/>
    <x v="6"/>
    <x v="4"/>
    <x v="0"/>
    <n v="998"/>
  </r>
  <r>
    <x v="3"/>
    <x v="6"/>
    <x v="5"/>
    <x v="0"/>
    <n v="777"/>
  </r>
  <r>
    <x v="3"/>
    <x v="6"/>
    <x v="6"/>
    <x v="0"/>
    <n v="677"/>
  </r>
  <r>
    <x v="4"/>
    <x v="0"/>
    <x v="1"/>
    <x v="0"/>
    <n v="7484"/>
  </r>
  <r>
    <x v="4"/>
    <x v="0"/>
    <x v="3"/>
    <x v="0"/>
    <n v="3886"/>
  </r>
  <r>
    <x v="4"/>
    <x v="0"/>
    <x v="2"/>
    <x v="0"/>
    <n v="3766"/>
  </r>
  <r>
    <x v="4"/>
    <x v="0"/>
    <x v="4"/>
    <x v="0"/>
    <n v="1741"/>
  </r>
  <r>
    <x v="4"/>
    <x v="0"/>
    <x v="5"/>
    <x v="0"/>
    <n v="1414"/>
  </r>
  <r>
    <x v="4"/>
    <x v="0"/>
    <x v="6"/>
    <x v="0"/>
    <n v="1351"/>
  </r>
  <r>
    <x v="4"/>
    <x v="1"/>
    <x v="1"/>
    <x v="0"/>
    <n v="4891"/>
  </r>
  <r>
    <x v="4"/>
    <x v="1"/>
    <x v="3"/>
    <x v="0"/>
    <n v="2850"/>
  </r>
  <r>
    <x v="4"/>
    <x v="1"/>
    <x v="2"/>
    <x v="0"/>
    <n v="2166"/>
  </r>
  <r>
    <x v="4"/>
    <x v="1"/>
    <x v="11"/>
    <x v="0"/>
    <n v="1986"/>
  </r>
  <r>
    <x v="4"/>
    <x v="1"/>
    <x v="6"/>
    <x v="0"/>
    <n v="1374"/>
  </r>
  <r>
    <x v="4"/>
    <x v="1"/>
    <x v="4"/>
    <x v="0"/>
    <n v="1302"/>
  </r>
  <r>
    <x v="4"/>
    <x v="2"/>
    <x v="1"/>
    <x v="0"/>
    <n v="1576"/>
  </r>
  <r>
    <x v="4"/>
    <x v="2"/>
    <x v="3"/>
    <x v="0"/>
    <n v="849"/>
  </r>
  <r>
    <x v="4"/>
    <x v="2"/>
    <x v="2"/>
    <x v="0"/>
    <n v="767"/>
  </r>
  <r>
    <x v="4"/>
    <x v="2"/>
    <x v="11"/>
    <x v="0"/>
    <n v="585"/>
  </r>
  <r>
    <x v="4"/>
    <x v="2"/>
    <x v="6"/>
    <x v="0"/>
    <n v="424"/>
  </r>
  <r>
    <x v="4"/>
    <x v="2"/>
    <x v="4"/>
    <x v="0"/>
    <n v="399"/>
  </r>
  <r>
    <x v="4"/>
    <x v="3"/>
    <x v="1"/>
    <x v="0"/>
    <n v="3993"/>
  </r>
  <r>
    <x v="4"/>
    <x v="3"/>
    <x v="2"/>
    <x v="0"/>
    <n v="1998"/>
  </r>
  <r>
    <x v="4"/>
    <x v="3"/>
    <x v="3"/>
    <x v="0"/>
    <n v="1897"/>
  </r>
  <r>
    <x v="4"/>
    <x v="3"/>
    <x v="4"/>
    <x v="0"/>
    <n v="896"/>
  </r>
  <r>
    <x v="4"/>
    <x v="3"/>
    <x v="6"/>
    <x v="0"/>
    <n v="827"/>
  </r>
  <r>
    <x v="4"/>
    <x v="3"/>
    <x v="9"/>
    <x v="0"/>
    <n v="723"/>
  </r>
  <r>
    <x v="4"/>
    <x v="4"/>
    <x v="1"/>
    <x v="0"/>
    <n v="3156"/>
  </r>
  <r>
    <x v="4"/>
    <x v="4"/>
    <x v="2"/>
    <x v="0"/>
    <n v="1446"/>
  </r>
  <r>
    <x v="4"/>
    <x v="4"/>
    <x v="3"/>
    <x v="0"/>
    <n v="1430"/>
  </r>
  <r>
    <x v="4"/>
    <x v="4"/>
    <x v="4"/>
    <x v="0"/>
    <n v="803"/>
  </r>
  <r>
    <x v="4"/>
    <x v="4"/>
    <x v="7"/>
    <x v="0"/>
    <n v="661"/>
  </r>
  <r>
    <x v="4"/>
    <x v="4"/>
    <x v="10"/>
    <x v="0"/>
    <n v="656"/>
  </r>
  <r>
    <x v="4"/>
    <x v="5"/>
    <x v="1"/>
    <x v="0"/>
    <n v="7374"/>
  </r>
  <r>
    <x v="4"/>
    <x v="5"/>
    <x v="2"/>
    <x v="0"/>
    <n v="4034"/>
  </r>
  <r>
    <x v="4"/>
    <x v="5"/>
    <x v="3"/>
    <x v="0"/>
    <n v="3616"/>
  </r>
  <r>
    <x v="4"/>
    <x v="5"/>
    <x v="4"/>
    <x v="0"/>
    <n v="1785"/>
  </r>
  <r>
    <x v="4"/>
    <x v="5"/>
    <x v="6"/>
    <x v="0"/>
    <n v="1757"/>
  </r>
  <r>
    <x v="4"/>
    <x v="5"/>
    <x v="9"/>
    <x v="0"/>
    <n v="1502"/>
  </r>
  <r>
    <x v="4"/>
    <x v="6"/>
    <x v="1"/>
    <x v="0"/>
    <n v="3552"/>
  </r>
  <r>
    <x v="4"/>
    <x v="6"/>
    <x v="3"/>
    <x v="0"/>
    <n v="1650"/>
  </r>
  <r>
    <x v="4"/>
    <x v="6"/>
    <x v="2"/>
    <x v="0"/>
    <n v="1525"/>
  </r>
  <r>
    <x v="4"/>
    <x v="6"/>
    <x v="4"/>
    <x v="0"/>
    <n v="1070"/>
  </r>
  <r>
    <x v="4"/>
    <x v="6"/>
    <x v="6"/>
    <x v="0"/>
    <n v="686"/>
  </r>
  <r>
    <x v="4"/>
    <x v="6"/>
    <x v="5"/>
    <x v="0"/>
    <n v="620"/>
  </r>
  <r>
    <x v="5"/>
    <x v="0"/>
    <x v="1"/>
    <x v="0"/>
    <n v="7672"/>
  </r>
  <r>
    <x v="5"/>
    <x v="0"/>
    <x v="3"/>
    <x v="0"/>
    <n v="4058"/>
  </r>
  <r>
    <x v="5"/>
    <x v="0"/>
    <x v="2"/>
    <x v="0"/>
    <n v="3665"/>
  </r>
  <r>
    <x v="5"/>
    <x v="0"/>
    <x v="4"/>
    <x v="0"/>
    <n v="1917"/>
  </r>
  <r>
    <x v="5"/>
    <x v="0"/>
    <x v="5"/>
    <x v="0"/>
    <n v="1610"/>
  </r>
  <r>
    <x v="5"/>
    <x v="0"/>
    <x v="6"/>
    <x v="0"/>
    <n v="1451"/>
  </r>
  <r>
    <x v="5"/>
    <x v="1"/>
    <x v="1"/>
    <x v="0"/>
    <n v="5350"/>
  </r>
  <r>
    <x v="5"/>
    <x v="1"/>
    <x v="3"/>
    <x v="0"/>
    <n v="2921"/>
  </r>
  <r>
    <x v="5"/>
    <x v="1"/>
    <x v="2"/>
    <x v="0"/>
    <n v="2466"/>
  </r>
  <r>
    <x v="5"/>
    <x v="1"/>
    <x v="11"/>
    <x v="0"/>
    <n v="1649"/>
  </r>
  <r>
    <x v="5"/>
    <x v="1"/>
    <x v="4"/>
    <x v="0"/>
    <n v="1382"/>
  </r>
  <r>
    <x v="5"/>
    <x v="1"/>
    <x v="6"/>
    <x v="0"/>
    <n v="1306"/>
  </r>
  <r>
    <x v="5"/>
    <x v="2"/>
    <x v="1"/>
    <x v="0"/>
    <n v="1785"/>
  </r>
  <r>
    <x v="5"/>
    <x v="2"/>
    <x v="3"/>
    <x v="0"/>
    <n v="846"/>
  </r>
  <r>
    <x v="5"/>
    <x v="2"/>
    <x v="2"/>
    <x v="0"/>
    <n v="839"/>
  </r>
  <r>
    <x v="5"/>
    <x v="2"/>
    <x v="11"/>
    <x v="0"/>
    <n v="537"/>
  </r>
  <r>
    <x v="5"/>
    <x v="2"/>
    <x v="4"/>
    <x v="0"/>
    <n v="419"/>
  </r>
  <r>
    <x v="5"/>
    <x v="2"/>
    <x v="6"/>
    <x v="0"/>
    <n v="392"/>
  </r>
  <r>
    <x v="5"/>
    <x v="3"/>
    <x v="1"/>
    <x v="0"/>
    <n v="4023"/>
  </r>
  <r>
    <x v="5"/>
    <x v="3"/>
    <x v="2"/>
    <x v="0"/>
    <n v="1960"/>
  </r>
  <r>
    <x v="5"/>
    <x v="3"/>
    <x v="3"/>
    <x v="0"/>
    <n v="1851"/>
  </r>
  <r>
    <x v="5"/>
    <x v="3"/>
    <x v="4"/>
    <x v="0"/>
    <n v="958"/>
  </r>
  <r>
    <x v="5"/>
    <x v="3"/>
    <x v="6"/>
    <x v="0"/>
    <n v="931"/>
  </r>
  <r>
    <x v="5"/>
    <x v="3"/>
    <x v="5"/>
    <x v="0"/>
    <n v="832"/>
  </r>
  <r>
    <x v="5"/>
    <x v="4"/>
    <x v="1"/>
    <x v="0"/>
    <n v="3626"/>
  </r>
  <r>
    <x v="5"/>
    <x v="4"/>
    <x v="2"/>
    <x v="0"/>
    <n v="1646"/>
  </r>
  <r>
    <x v="5"/>
    <x v="4"/>
    <x v="3"/>
    <x v="0"/>
    <n v="1618"/>
  </r>
  <r>
    <x v="5"/>
    <x v="4"/>
    <x v="4"/>
    <x v="0"/>
    <n v="871"/>
  </r>
  <r>
    <x v="5"/>
    <x v="4"/>
    <x v="10"/>
    <x v="0"/>
    <n v="841"/>
  </r>
  <r>
    <x v="5"/>
    <x v="4"/>
    <x v="11"/>
    <x v="0"/>
    <n v="689"/>
  </r>
  <r>
    <x v="5"/>
    <x v="5"/>
    <x v="1"/>
    <x v="0"/>
    <n v="7676"/>
  </r>
  <r>
    <x v="5"/>
    <x v="5"/>
    <x v="2"/>
    <x v="0"/>
    <n v="4337"/>
  </r>
  <r>
    <x v="5"/>
    <x v="5"/>
    <x v="3"/>
    <x v="0"/>
    <n v="3872"/>
  </r>
  <r>
    <x v="5"/>
    <x v="5"/>
    <x v="6"/>
    <x v="0"/>
    <n v="1933"/>
  </r>
  <r>
    <x v="5"/>
    <x v="5"/>
    <x v="4"/>
    <x v="0"/>
    <n v="1711"/>
  </r>
  <r>
    <x v="5"/>
    <x v="5"/>
    <x v="9"/>
    <x v="0"/>
    <n v="1709"/>
  </r>
  <r>
    <x v="5"/>
    <x v="6"/>
    <x v="1"/>
    <x v="0"/>
    <n v="3580"/>
  </r>
  <r>
    <x v="5"/>
    <x v="6"/>
    <x v="3"/>
    <x v="0"/>
    <n v="1654"/>
  </r>
  <r>
    <x v="5"/>
    <x v="6"/>
    <x v="2"/>
    <x v="0"/>
    <n v="1625"/>
  </r>
  <r>
    <x v="5"/>
    <x v="6"/>
    <x v="4"/>
    <x v="0"/>
    <n v="1059"/>
  </r>
  <r>
    <x v="5"/>
    <x v="6"/>
    <x v="6"/>
    <x v="0"/>
    <n v="739"/>
  </r>
  <r>
    <x v="5"/>
    <x v="6"/>
    <x v="5"/>
    <x v="0"/>
    <n v="726"/>
  </r>
  <r>
    <x v="6"/>
    <x v="0"/>
    <x v="1"/>
    <x v="0"/>
    <n v="7364"/>
  </r>
  <r>
    <x v="6"/>
    <x v="0"/>
    <x v="3"/>
    <x v="0"/>
    <n v="4273"/>
  </r>
  <r>
    <x v="6"/>
    <x v="0"/>
    <x v="2"/>
    <x v="0"/>
    <n v="3669"/>
  </r>
  <r>
    <x v="6"/>
    <x v="0"/>
    <x v="4"/>
    <x v="0"/>
    <n v="1731"/>
  </r>
  <r>
    <x v="6"/>
    <x v="0"/>
    <x v="5"/>
    <x v="0"/>
    <n v="1479"/>
  </r>
  <r>
    <x v="6"/>
    <x v="0"/>
    <x v="6"/>
    <x v="0"/>
    <n v="1459"/>
  </r>
  <r>
    <x v="6"/>
    <x v="1"/>
    <x v="1"/>
    <x v="0"/>
    <n v="5332"/>
  </r>
  <r>
    <x v="6"/>
    <x v="1"/>
    <x v="3"/>
    <x v="0"/>
    <n v="2941"/>
  </r>
  <r>
    <x v="6"/>
    <x v="1"/>
    <x v="2"/>
    <x v="0"/>
    <n v="2534"/>
  </r>
  <r>
    <x v="6"/>
    <x v="1"/>
    <x v="11"/>
    <x v="0"/>
    <n v="1749"/>
  </r>
  <r>
    <x v="6"/>
    <x v="1"/>
    <x v="4"/>
    <x v="0"/>
    <n v="1435"/>
  </r>
  <r>
    <x v="6"/>
    <x v="1"/>
    <x v="6"/>
    <x v="0"/>
    <n v="1328"/>
  </r>
  <r>
    <x v="6"/>
    <x v="2"/>
    <x v="1"/>
    <x v="0"/>
    <n v="1621"/>
  </r>
  <r>
    <x v="6"/>
    <x v="2"/>
    <x v="3"/>
    <x v="0"/>
    <n v="845"/>
  </r>
  <r>
    <x v="6"/>
    <x v="2"/>
    <x v="2"/>
    <x v="0"/>
    <n v="782"/>
  </r>
  <r>
    <x v="6"/>
    <x v="2"/>
    <x v="11"/>
    <x v="0"/>
    <n v="609"/>
  </r>
  <r>
    <x v="6"/>
    <x v="2"/>
    <x v="6"/>
    <x v="0"/>
    <n v="429"/>
  </r>
  <r>
    <x v="6"/>
    <x v="2"/>
    <x v="10"/>
    <x v="0"/>
    <n v="396"/>
  </r>
  <r>
    <x v="6"/>
    <x v="3"/>
    <x v="1"/>
    <x v="0"/>
    <n v="3862"/>
  </r>
  <r>
    <x v="6"/>
    <x v="3"/>
    <x v="3"/>
    <x v="0"/>
    <n v="1994"/>
  </r>
  <r>
    <x v="6"/>
    <x v="3"/>
    <x v="2"/>
    <x v="0"/>
    <n v="1978"/>
  </r>
  <r>
    <x v="6"/>
    <x v="3"/>
    <x v="6"/>
    <x v="0"/>
    <n v="910"/>
  </r>
  <r>
    <x v="6"/>
    <x v="3"/>
    <x v="4"/>
    <x v="0"/>
    <n v="907"/>
  </r>
  <r>
    <x v="6"/>
    <x v="3"/>
    <x v="9"/>
    <x v="0"/>
    <n v="826"/>
  </r>
  <r>
    <x v="6"/>
    <x v="4"/>
    <x v="1"/>
    <x v="0"/>
    <n v="3437"/>
  </r>
  <r>
    <x v="6"/>
    <x v="4"/>
    <x v="3"/>
    <x v="0"/>
    <n v="1665"/>
  </r>
  <r>
    <x v="6"/>
    <x v="4"/>
    <x v="2"/>
    <x v="0"/>
    <n v="1657"/>
  </r>
  <r>
    <x v="6"/>
    <x v="4"/>
    <x v="4"/>
    <x v="0"/>
    <n v="854"/>
  </r>
  <r>
    <x v="6"/>
    <x v="4"/>
    <x v="10"/>
    <x v="0"/>
    <n v="838"/>
  </r>
  <r>
    <x v="6"/>
    <x v="4"/>
    <x v="11"/>
    <x v="0"/>
    <n v="781"/>
  </r>
  <r>
    <x v="6"/>
    <x v="5"/>
    <x v="1"/>
    <x v="0"/>
    <n v="7333"/>
  </r>
  <r>
    <x v="6"/>
    <x v="5"/>
    <x v="2"/>
    <x v="0"/>
    <n v="4060"/>
  </r>
  <r>
    <x v="6"/>
    <x v="5"/>
    <x v="3"/>
    <x v="0"/>
    <n v="3867"/>
  </r>
  <r>
    <x v="6"/>
    <x v="5"/>
    <x v="6"/>
    <x v="0"/>
    <n v="1847"/>
  </r>
  <r>
    <x v="6"/>
    <x v="5"/>
    <x v="4"/>
    <x v="0"/>
    <n v="1740"/>
  </r>
  <r>
    <x v="6"/>
    <x v="5"/>
    <x v="9"/>
    <x v="0"/>
    <n v="1591"/>
  </r>
  <r>
    <x v="6"/>
    <x v="6"/>
    <x v="1"/>
    <x v="0"/>
    <n v="3601"/>
  </r>
  <r>
    <x v="6"/>
    <x v="6"/>
    <x v="3"/>
    <x v="0"/>
    <n v="1827"/>
  </r>
  <r>
    <x v="6"/>
    <x v="6"/>
    <x v="2"/>
    <x v="0"/>
    <n v="1646"/>
  </r>
  <r>
    <x v="6"/>
    <x v="6"/>
    <x v="4"/>
    <x v="0"/>
    <n v="1071"/>
  </r>
  <r>
    <x v="6"/>
    <x v="6"/>
    <x v="11"/>
    <x v="0"/>
    <n v="866"/>
  </r>
  <r>
    <x v="6"/>
    <x v="6"/>
    <x v="6"/>
    <x v="0"/>
    <n v="708"/>
  </r>
  <r>
    <x v="7"/>
    <x v="0"/>
    <x v="1"/>
    <x v="0"/>
    <n v="7681"/>
  </r>
  <r>
    <x v="7"/>
    <x v="0"/>
    <x v="3"/>
    <x v="0"/>
    <n v="4451"/>
  </r>
  <r>
    <x v="7"/>
    <x v="0"/>
    <x v="2"/>
    <x v="0"/>
    <n v="3798"/>
  </r>
  <r>
    <x v="7"/>
    <x v="0"/>
    <x v="4"/>
    <x v="0"/>
    <n v="1858"/>
  </r>
  <r>
    <x v="7"/>
    <x v="0"/>
    <x v="5"/>
    <x v="0"/>
    <n v="1689"/>
  </r>
  <r>
    <x v="7"/>
    <x v="0"/>
    <x v="6"/>
    <x v="0"/>
    <n v="1590"/>
  </r>
  <r>
    <x v="7"/>
    <x v="1"/>
    <x v="1"/>
    <x v="0"/>
    <n v="5772"/>
  </r>
  <r>
    <x v="7"/>
    <x v="1"/>
    <x v="3"/>
    <x v="0"/>
    <n v="3120"/>
  </r>
  <r>
    <x v="7"/>
    <x v="1"/>
    <x v="2"/>
    <x v="0"/>
    <n v="2650"/>
  </r>
  <r>
    <x v="7"/>
    <x v="1"/>
    <x v="11"/>
    <x v="0"/>
    <n v="2023"/>
  </r>
  <r>
    <x v="7"/>
    <x v="1"/>
    <x v="6"/>
    <x v="0"/>
    <n v="1542"/>
  </r>
  <r>
    <x v="7"/>
    <x v="1"/>
    <x v="4"/>
    <x v="0"/>
    <n v="1515"/>
  </r>
  <r>
    <x v="7"/>
    <x v="2"/>
    <x v="1"/>
    <x v="0"/>
    <n v="1805"/>
  </r>
  <r>
    <x v="7"/>
    <x v="2"/>
    <x v="3"/>
    <x v="0"/>
    <n v="969"/>
  </r>
  <r>
    <x v="7"/>
    <x v="2"/>
    <x v="2"/>
    <x v="0"/>
    <n v="876"/>
  </r>
  <r>
    <x v="7"/>
    <x v="2"/>
    <x v="11"/>
    <x v="0"/>
    <n v="734"/>
  </r>
  <r>
    <x v="7"/>
    <x v="2"/>
    <x v="6"/>
    <x v="0"/>
    <n v="506"/>
  </r>
  <r>
    <x v="7"/>
    <x v="2"/>
    <x v="4"/>
    <x v="0"/>
    <n v="453"/>
  </r>
  <r>
    <x v="7"/>
    <x v="3"/>
    <x v="1"/>
    <x v="0"/>
    <n v="4091"/>
  </r>
  <r>
    <x v="7"/>
    <x v="3"/>
    <x v="3"/>
    <x v="0"/>
    <n v="2037"/>
  </r>
  <r>
    <x v="7"/>
    <x v="3"/>
    <x v="2"/>
    <x v="0"/>
    <n v="2031"/>
  </r>
  <r>
    <x v="7"/>
    <x v="3"/>
    <x v="6"/>
    <x v="0"/>
    <n v="972"/>
  </r>
  <r>
    <x v="7"/>
    <x v="3"/>
    <x v="11"/>
    <x v="0"/>
    <n v="909"/>
  </r>
  <r>
    <x v="7"/>
    <x v="3"/>
    <x v="4"/>
    <x v="0"/>
    <n v="908"/>
  </r>
  <r>
    <x v="7"/>
    <x v="4"/>
    <x v="1"/>
    <x v="0"/>
    <n v="3989"/>
  </r>
  <r>
    <x v="7"/>
    <x v="4"/>
    <x v="2"/>
    <x v="0"/>
    <n v="1835"/>
  </r>
  <r>
    <x v="7"/>
    <x v="4"/>
    <x v="3"/>
    <x v="0"/>
    <n v="1724"/>
  </r>
  <r>
    <x v="7"/>
    <x v="4"/>
    <x v="11"/>
    <x v="0"/>
    <n v="1036"/>
  </r>
  <r>
    <x v="7"/>
    <x v="4"/>
    <x v="4"/>
    <x v="0"/>
    <n v="1013"/>
  </r>
  <r>
    <x v="7"/>
    <x v="4"/>
    <x v="7"/>
    <x v="0"/>
    <n v="822"/>
  </r>
  <r>
    <x v="7"/>
    <x v="5"/>
    <x v="1"/>
    <x v="0"/>
    <n v="8195"/>
  </r>
  <r>
    <x v="7"/>
    <x v="5"/>
    <x v="2"/>
    <x v="0"/>
    <n v="4541"/>
  </r>
  <r>
    <x v="7"/>
    <x v="5"/>
    <x v="3"/>
    <x v="0"/>
    <n v="4094"/>
  </r>
  <r>
    <x v="7"/>
    <x v="5"/>
    <x v="6"/>
    <x v="0"/>
    <n v="2174"/>
  </r>
  <r>
    <x v="7"/>
    <x v="5"/>
    <x v="11"/>
    <x v="0"/>
    <n v="2001"/>
  </r>
  <r>
    <x v="7"/>
    <x v="5"/>
    <x v="4"/>
    <x v="0"/>
    <n v="1899"/>
  </r>
  <r>
    <x v="7"/>
    <x v="6"/>
    <x v="1"/>
    <x v="0"/>
    <n v="3977"/>
  </r>
  <r>
    <x v="7"/>
    <x v="6"/>
    <x v="3"/>
    <x v="0"/>
    <n v="1956"/>
  </r>
  <r>
    <x v="7"/>
    <x v="6"/>
    <x v="2"/>
    <x v="0"/>
    <n v="1776"/>
  </r>
  <r>
    <x v="7"/>
    <x v="6"/>
    <x v="4"/>
    <x v="0"/>
    <n v="1134"/>
  </r>
  <r>
    <x v="7"/>
    <x v="6"/>
    <x v="11"/>
    <x v="0"/>
    <n v="1031"/>
  </r>
  <r>
    <x v="7"/>
    <x v="6"/>
    <x v="6"/>
    <x v="0"/>
    <n v="880"/>
  </r>
  <r>
    <x v="8"/>
    <x v="0"/>
    <x v="1"/>
    <x v="0"/>
    <n v="7724"/>
  </r>
  <r>
    <x v="8"/>
    <x v="0"/>
    <x v="3"/>
    <x v="0"/>
    <n v="4589"/>
  </r>
  <r>
    <x v="8"/>
    <x v="0"/>
    <x v="2"/>
    <x v="0"/>
    <n v="3941"/>
  </r>
  <r>
    <x v="8"/>
    <x v="0"/>
    <x v="4"/>
    <x v="0"/>
    <n v="1774"/>
  </r>
  <r>
    <x v="8"/>
    <x v="0"/>
    <x v="5"/>
    <x v="0"/>
    <n v="1701"/>
  </r>
  <r>
    <x v="8"/>
    <x v="0"/>
    <x v="6"/>
    <x v="0"/>
    <n v="1547"/>
  </r>
  <r>
    <x v="8"/>
    <x v="1"/>
    <x v="1"/>
    <x v="0"/>
    <n v="5450"/>
  </r>
  <r>
    <x v="8"/>
    <x v="1"/>
    <x v="3"/>
    <x v="0"/>
    <n v="2993"/>
  </r>
  <r>
    <x v="8"/>
    <x v="1"/>
    <x v="2"/>
    <x v="0"/>
    <n v="2530"/>
  </r>
  <r>
    <x v="8"/>
    <x v="1"/>
    <x v="11"/>
    <x v="0"/>
    <n v="1427"/>
  </r>
  <r>
    <x v="8"/>
    <x v="1"/>
    <x v="6"/>
    <x v="0"/>
    <n v="1361"/>
  </r>
  <r>
    <x v="8"/>
    <x v="1"/>
    <x v="4"/>
    <x v="0"/>
    <n v="1351"/>
  </r>
  <r>
    <x v="8"/>
    <x v="2"/>
    <x v="1"/>
    <x v="0"/>
    <n v="1731"/>
  </r>
  <r>
    <x v="8"/>
    <x v="2"/>
    <x v="3"/>
    <x v="0"/>
    <n v="1026"/>
  </r>
  <r>
    <x v="8"/>
    <x v="2"/>
    <x v="2"/>
    <x v="0"/>
    <n v="811"/>
  </r>
  <r>
    <x v="8"/>
    <x v="2"/>
    <x v="11"/>
    <x v="0"/>
    <n v="505"/>
  </r>
  <r>
    <x v="8"/>
    <x v="2"/>
    <x v="6"/>
    <x v="0"/>
    <n v="504"/>
  </r>
  <r>
    <x v="8"/>
    <x v="2"/>
    <x v="4"/>
    <x v="0"/>
    <n v="441"/>
  </r>
  <r>
    <x v="8"/>
    <x v="3"/>
    <x v="1"/>
    <x v="0"/>
    <n v="4209"/>
  </r>
  <r>
    <x v="8"/>
    <x v="3"/>
    <x v="2"/>
    <x v="0"/>
    <n v="2028"/>
  </r>
  <r>
    <x v="8"/>
    <x v="3"/>
    <x v="3"/>
    <x v="0"/>
    <n v="2009"/>
  </r>
  <r>
    <x v="8"/>
    <x v="3"/>
    <x v="6"/>
    <x v="0"/>
    <n v="1070"/>
  </r>
  <r>
    <x v="8"/>
    <x v="3"/>
    <x v="9"/>
    <x v="0"/>
    <n v="962"/>
  </r>
  <r>
    <x v="8"/>
    <x v="3"/>
    <x v="4"/>
    <x v="0"/>
    <n v="936"/>
  </r>
  <r>
    <x v="8"/>
    <x v="4"/>
    <x v="1"/>
    <x v="0"/>
    <n v="3856"/>
  </r>
  <r>
    <x v="8"/>
    <x v="4"/>
    <x v="2"/>
    <x v="0"/>
    <n v="1816"/>
  </r>
  <r>
    <x v="8"/>
    <x v="4"/>
    <x v="3"/>
    <x v="0"/>
    <n v="1775"/>
  </r>
  <r>
    <x v="8"/>
    <x v="4"/>
    <x v="11"/>
    <x v="0"/>
    <n v="948"/>
  </r>
  <r>
    <x v="8"/>
    <x v="4"/>
    <x v="4"/>
    <x v="0"/>
    <n v="871"/>
  </r>
  <r>
    <x v="8"/>
    <x v="4"/>
    <x v="10"/>
    <x v="0"/>
    <n v="810"/>
  </r>
  <r>
    <x v="8"/>
    <x v="5"/>
    <x v="1"/>
    <x v="0"/>
    <n v="7919"/>
  </r>
  <r>
    <x v="8"/>
    <x v="5"/>
    <x v="2"/>
    <x v="0"/>
    <n v="4559"/>
  </r>
  <r>
    <x v="8"/>
    <x v="5"/>
    <x v="3"/>
    <x v="0"/>
    <n v="4319"/>
  </r>
  <r>
    <x v="8"/>
    <x v="5"/>
    <x v="6"/>
    <x v="0"/>
    <n v="2143"/>
  </r>
  <r>
    <x v="8"/>
    <x v="5"/>
    <x v="9"/>
    <x v="0"/>
    <n v="1890"/>
  </r>
  <r>
    <x v="8"/>
    <x v="5"/>
    <x v="11"/>
    <x v="0"/>
    <n v="1819"/>
  </r>
  <r>
    <x v="8"/>
    <x v="6"/>
    <x v="1"/>
    <x v="0"/>
    <n v="4030"/>
  </r>
  <r>
    <x v="8"/>
    <x v="6"/>
    <x v="3"/>
    <x v="0"/>
    <n v="2014"/>
  </r>
  <r>
    <x v="8"/>
    <x v="6"/>
    <x v="2"/>
    <x v="0"/>
    <n v="1819"/>
  </r>
  <r>
    <x v="8"/>
    <x v="6"/>
    <x v="4"/>
    <x v="0"/>
    <n v="1174"/>
  </r>
  <r>
    <x v="8"/>
    <x v="6"/>
    <x v="11"/>
    <x v="0"/>
    <n v="1081"/>
  </r>
  <r>
    <x v="8"/>
    <x v="6"/>
    <x v="6"/>
    <x v="0"/>
    <n v="890"/>
  </r>
  <r>
    <x v="9"/>
    <x v="0"/>
    <x v="1"/>
    <x v="0"/>
    <n v="7854"/>
  </r>
  <r>
    <x v="9"/>
    <x v="0"/>
    <x v="3"/>
    <x v="0"/>
    <n v="4801"/>
  </r>
  <r>
    <x v="9"/>
    <x v="0"/>
    <x v="2"/>
    <x v="0"/>
    <n v="3975"/>
  </r>
  <r>
    <x v="9"/>
    <x v="0"/>
    <x v="4"/>
    <x v="0"/>
    <n v="1910"/>
  </r>
  <r>
    <x v="9"/>
    <x v="0"/>
    <x v="5"/>
    <x v="0"/>
    <n v="1872"/>
  </r>
  <r>
    <x v="9"/>
    <x v="0"/>
    <x v="6"/>
    <x v="0"/>
    <n v="1542"/>
  </r>
  <r>
    <x v="9"/>
    <x v="1"/>
    <x v="1"/>
    <x v="0"/>
    <n v="5593"/>
  </r>
  <r>
    <x v="9"/>
    <x v="1"/>
    <x v="3"/>
    <x v="0"/>
    <n v="3211"/>
  </r>
  <r>
    <x v="9"/>
    <x v="1"/>
    <x v="2"/>
    <x v="0"/>
    <n v="2676"/>
  </r>
  <r>
    <x v="9"/>
    <x v="1"/>
    <x v="11"/>
    <x v="0"/>
    <n v="1534"/>
  </r>
  <r>
    <x v="9"/>
    <x v="1"/>
    <x v="4"/>
    <x v="0"/>
    <n v="1451"/>
  </r>
  <r>
    <x v="9"/>
    <x v="1"/>
    <x v="6"/>
    <x v="0"/>
    <n v="1353"/>
  </r>
  <r>
    <x v="9"/>
    <x v="2"/>
    <x v="1"/>
    <x v="0"/>
    <n v="1787"/>
  </r>
  <r>
    <x v="9"/>
    <x v="2"/>
    <x v="3"/>
    <x v="0"/>
    <n v="959"/>
  </r>
  <r>
    <x v="9"/>
    <x v="2"/>
    <x v="2"/>
    <x v="0"/>
    <n v="875"/>
  </r>
  <r>
    <x v="9"/>
    <x v="2"/>
    <x v="11"/>
    <x v="0"/>
    <n v="704"/>
  </r>
  <r>
    <x v="9"/>
    <x v="2"/>
    <x v="6"/>
    <x v="0"/>
    <n v="469"/>
  </r>
  <r>
    <x v="9"/>
    <x v="2"/>
    <x v="4"/>
    <x v="0"/>
    <n v="456"/>
  </r>
  <r>
    <x v="9"/>
    <x v="3"/>
    <x v="1"/>
    <x v="0"/>
    <n v="4074"/>
  </r>
  <r>
    <x v="9"/>
    <x v="3"/>
    <x v="3"/>
    <x v="0"/>
    <n v="2109"/>
  </r>
  <r>
    <x v="9"/>
    <x v="3"/>
    <x v="2"/>
    <x v="0"/>
    <n v="1951"/>
  </r>
  <r>
    <x v="9"/>
    <x v="3"/>
    <x v="6"/>
    <x v="0"/>
    <n v="1021"/>
  </r>
  <r>
    <x v="9"/>
    <x v="3"/>
    <x v="4"/>
    <x v="0"/>
    <n v="949"/>
  </r>
  <r>
    <x v="9"/>
    <x v="3"/>
    <x v="9"/>
    <x v="0"/>
    <n v="935"/>
  </r>
  <r>
    <x v="9"/>
    <x v="4"/>
    <x v="1"/>
    <x v="0"/>
    <n v="3730"/>
  </r>
  <r>
    <x v="9"/>
    <x v="4"/>
    <x v="3"/>
    <x v="0"/>
    <n v="1880"/>
  </r>
  <r>
    <x v="9"/>
    <x v="4"/>
    <x v="2"/>
    <x v="0"/>
    <n v="1744"/>
  </r>
  <r>
    <x v="9"/>
    <x v="4"/>
    <x v="11"/>
    <x v="0"/>
    <n v="932"/>
  </r>
  <r>
    <x v="9"/>
    <x v="4"/>
    <x v="4"/>
    <x v="0"/>
    <n v="870"/>
  </r>
  <r>
    <x v="9"/>
    <x v="4"/>
    <x v="5"/>
    <x v="0"/>
    <n v="720"/>
  </r>
  <r>
    <x v="9"/>
    <x v="5"/>
    <x v="1"/>
    <x v="0"/>
    <n v="8151"/>
  </r>
  <r>
    <x v="9"/>
    <x v="5"/>
    <x v="2"/>
    <x v="0"/>
    <n v="4614"/>
  </r>
  <r>
    <x v="9"/>
    <x v="5"/>
    <x v="3"/>
    <x v="0"/>
    <n v="4326"/>
  </r>
  <r>
    <x v="9"/>
    <x v="5"/>
    <x v="6"/>
    <x v="0"/>
    <n v="2149"/>
  </r>
  <r>
    <x v="9"/>
    <x v="5"/>
    <x v="9"/>
    <x v="0"/>
    <n v="1958"/>
  </r>
  <r>
    <x v="9"/>
    <x v="5"/>
    <x v="4"/>
    <x v="0"/>
    <n v="1859"/>
  </r>
  <r>
    <x v="9"/>
    <x v="6"/>
    <x v="1"/>
    <x v="0"/>
    <n v="4257"/>
  </r>
  <r>
    <x v="9"/>
    <x v="6"/>
    <x v="3"/>
    <x v="0"/>
    <n v="2245"/>
  </r>
  <r>
    <x v="9"/>
    <x v="6"/>
    <x v="2"/>
    <x v="0"/>
    <n v="1953"/>
  </r>
  <r>
    <x v="9"/>
    <x v="6"/>
    <x v="4"/>
    <x v="0"/>
    <n v="1198"/>
  </r>
  <r>
    <x v="9"/>
    <x v="6"/>
    <x v="11"/>
    <x v="0"/>
    <n v="1062"/>
  </r>
  <r>
    <x v="9"/>
    <x v="6"/>
    <x v="6"/>
    <x v="0"/>
    <n v="952"/>
  </r>
  <r>
    <x v="10"/>
    <x v="0"/>
    <x v="1"/>
    <x v="0"/>
    <n v="8026"/>
  </r>
  <r>
    <x v="10"/>
    <x v="0"/>
    <x v="3"/>
    <x v="0"/>
    <n v="4926"/>
  </r>
  <r>
    <x v="10"/>
    <x v="0"/>
    <x v="2"/>
    <x v="0"/>
    <n v="4057"/>
  </r>
  <r>
    <x v="10"/>
    <x v="0"/>
    <x v="4"/>
    <x v="0"/>
    <n v="1985"/>
  </r>
  <r>
    <x v="10"/>
    <x v="0"/>
    <x v="5"/>
    <x v="0"/>
    <n v="1903"/>
  </r>
  <r>
    <x v="10"/>
    <x v="0"/>
    <x v="6"/>
    <x v="0"/>
    <n v="1501"/>
  </r>
  <r>
    <x v="10"/>
    <x v="1"/>
    <x v="1"/>
    <x v="0"/>
    <n v="6182"/>
  </r>
  <r>
    <x v="10"/>
    <x v="1"/>
    <x v="3"/>
    <x v="0"/>
    <n v="3288"/>
  </r>
  <r>
    <x v="10"/>
    <x v="1"/>
    <x v="2"/>
    <x v="0"/>
    <n v="2896"/>
  </r>
  <r>
    <x v="10"/>
    <x v="1"/>
    <x v="11"/>
    <x v="0"/>
    <n v="1864"/>
  </r>
  <r>
    <x v="10"/>
    <x v="1"/>
    <x v="4"/>
    <x v="0"/>
    <n v="1632"/>
  </r>
  <r>
    <x v="10"/>
    <x v="1"/>
    <x v="6"/>
    <x v="0"/>
    <n v="1276"/>
  </r>
  <r>
    <x v="10"/>
    <x v="2"/>
    <x v="1"/>
    <x v="0"/>
    <n v="1809"/>
  </r>
  <r>
    <x v="10"/>
    <x v="2"/>
    <x v="3"/>
    <x v="0"/>
    <n v="1065"/>
  </r>
  <r>
    <x v="10"/>
    <x v="2"/>
    <x v="2"/>
    <x v="0"/>
    <n v="892"/>
  </r>
  <r>
    <x v="10"/>
    <x v="2"/>
    <x v="11"/>
    <x v="0"/>
    <n v="889"/>
  </r>
  <r>
    <x v="10"/>
    <x v="2"/>
    <x v="6"/>
    <x v="0"/>
    <n v="541"/>
  </r>
  <r>
    <x v="10"/>
    <x v="2"/>
    <x v="4"/>
    <x v="0"/>
    <n v="496"/>
  </r>
  <r>
    <x v="10"/>
    <x v="3"/>
    <x v="1"/>
    <x v="0"/>
    <n v="4237"/>
  </r>
  <r>
    <x v="10"/>
    <x v="3"/>
    <x v="2"/>
    <x v="0"/>
    <n v="2089"/>
  </r>
  <r>
    <x v="10"/>
    <x v="3"/>
    <x v="3"/>
    <x v="0"/>
    <n v="2083"/>
  </r>
  <r>
    <x v="10"/>
    <x v="3"/>
    <x v="4"/>
    <x v="0"/>
    <n v="972"/>
  </r>
  <r>
    <x v="10"/>
    <x v="3"/>
    <x v="6"/>
    <x v="0"/>
    <n v="944"/>
  </r>
  <r>
    <x v="10"/>
    <x v="3"/>
    <x v="9"/>
    <x v="0"/>
    <n v="860"/>
  </r>
  <r>
    <x v="10"/>
    <x v="4"/>
    <x v="1"/>
    <x v="0"/>
    <n v="3858"/>
  </r>
  <r>
    <x v="10"/>
    <x v="4"/>
    <x v="2"/>
    <x v="0"/>
    <n v="1812"/>
  </r>
  <r>
    <x v="10"/>
    <x v="4"/>
    <x v="3"/>
    <x v="0"/>
    <n v="1810"/>
  </r>
  <r>
    <x v="10"/>
    <x v="4"/>
    <x v="11"/>
    <x v="0"/>
    <n v="1041"/>
  </r>
  <r>
    <x v="10"/>
    <x v="4"/>
    <x v="4"/>
    <x v="0"/>
    <n v="987"/>
  </r>
  <r>
    <x v="10"/>
    <x v="4"/>
    <x v="10"/>
    <x v="0"/>
    <n v="945"/>
  </r>
  <r>
    <x v="10"/>
    <x v="5"/>
    <x v="1"/>
    <x v="0"/>
    <n v="8266"/>
  </r>
  <r>
    <x v="10"/>
    <x v="5"/>
    <x v="2"/>
    <x v="0"/>
    <n v="4631"/>
  </r>
  <r>
    <x v="10"/>
    <x v="5"/>
    <x v="3"/>
    <x v="0"/>
    <n v="4462"/>
  </r>
  <r>
    <x v="10"/>
    <x v="5"/>
    <x v="6"/>
    <x v="0"/>
    <n v="2128"/>
  </r>
  <r>
    <x v="10"/>
    <x v="5"/>
    <x v="11"/>
    <x v="0"/>
    <n v="2106"/>
  </r>
  <r>
    <x v="10"/>
    <x v="5"/>
    <x v="4"/>
    <x v="0"/>
    <n v="2008"/>
  </r>
  <r>
    <x v="10"/>
    <x v="6"/>
    <x v="1"/>
    <x v="0"/>
    <n v="4371"/>
  </r>
  <r>
    <x v="10"/>
    <x v="6"/>
    <x v="3"/>
    <x v="0"/>
    <n v="2393"/>
  </r>
  <r>
    <x v="10"/>
    <x v="6"/>
    <x v="2"/>
    <x v="0"/>
    <n v="2015"/>
  </r>
  <r>
    <x v="10"/>
    <x v="6"/>
    <x v="4"/>
    <x v="0"/>
    <n v="1311"/>
  </r>
  <r>
    <x v="10"/>
    <x v="6"/>
    <x v="11"/>
    <x v="0"/>
    <n v="1212"/>
  </r>
  <r>
    <x v="10"/>
    <x v="6"/>
    <x v="6"/>
    <x v="0"/>
    <n v="888"/>
  </r>
  <r>
    <x v="11"/>
    <x v="0"/>
    <x v="1"/>
    <x v="0"/>
    <n v="8464"/>
  </r>
  <r>
    <x v="11"/>
    <x v="0"/>
    <x v="3"/>
    <x v="0"/>
    <n v="5053"/>
  </r>
  <r>
    <x v="11"/>
    <x v="0"/>
    <x v="2"/>
    <x v="0"/>
    <n v="4498"/>
  </r>
  <r>
    <x v="11"/>
    <x v="0"/>
    <x v="4"/>
    <x v="0"/>
    <n v="2022"/>
  </r>
  <r>
    <x v="11"/>
    <x v="0"/>
    <x v="5"/>
    <x v="0"/>
    <n v="1911"/>
  </r>
  <r>
    <x v="11"/>
    <x v="0"/>
    <x v="6"/>
    <x v="0"/>
    <n v="1729"/>
  </r>
  <r>
    <x v="11"/>
    <x v="1"/>
    <x v="1"/>
    <x v="0"/>
    <n v="6044"/>
  </r>
  <r>
    <x v="11"/>
    <x v="1"/>
    <x v="3"/>
    <x v="0"/>
    <n v="3437"/>
  </r>
  <r>
    <x v="11"/>
    <x v="1"/>
    <x v="2"/>
    <x v="0"/>
    <n v="2906"/>
  </r>
  <r>
    <x v="11"/>
    <x v="1"/>
    <x v="11"/>
    <x v="0"/>
    <n v="2414"/>
  </r>
  <r>
    <x v="11"/>
    <x v="1"/>
    <x v="4"/>
    <x v="0"/>
    <n v="1583"/>
  </r>
  <r>
    <x v="11"/>
    <x v="1"/>
    <x v="6"/>
    <x v="0"/>
    <n v="1549"/>
  </r>
  <r>
    <x v="11"/>
    <x v="2"/>
    <x v="1"/>
    <x v="0"/>
    <n v="1683"/>
  </r>
  <r>
    <x v="11"/>
    <x v="2"/>
    <x v="3"/>
    <x v="0"/>
    <n v="1071"/>
  </r>
  <r>
    <x v="11"/>
    <x v="2"/>
    <x v="11"/>
    <x v="0"/>
    <n v="904"/>
  </r>
  <r>
    <x v="11"/>
    <x v="2"/>
    <x v="2"/>
    <x v="0"/>
    <n v="832"/>
  </r>
  <r>
    <x v="11"/>
    <x v="2"/>
    <x v="6"/>
    <x v="0"/>
    <n v="500"/>
  </r>
  <r>
    <x v="11"/>
    <x v="2"/>
    <x v="10"/>
    <x v="0"/>
    <n v="499"/>
  </r>
  <r>
    <x v="11"/>
    <x v="3"/>
    <x v="1"/>
    <x v="0"/>
    <n v="4394"/>
  </r>
  <r>
    <x v="11"/>
    <x v="3"/>
    <x v="3"/>
    <x v="0"/>
    <n v="2234"/>
  </r>
  <r>
    <x v="11"/>
    <x v="3"/>
    <x v="2"/>
    <x v="0"/>
    <n v="2199"/>
  </r>
  <r>
    <x v="11"/>
    <x v="3"/>
    <x v="4"/>
    <x v="0"/>
    <n v="1061"/>
  </r>
  <r>
    <x v="11"/>
    <x v="3"/>
    <x v="10"/>
    <x v="0"/>
    <n v="923"/>
  </r>
  <r>
    <x v="11"/>
    <x v="3"/>
    <x v="6"/>
    <x v="0"/>
    <n v="906"/>
  </r>
  <r>
    <x v="11"/>
    <x v="4"/>
    <x v="1"/>
    <x v="0"/>
    <n v="4049"/>
  </r>
  <r>
    <x v="11"/>
    <x v="4"/>
    <x v="2"/>
    <x v="0"/>
    <n v="1977"/>
  </r>
  <r>
    <x v="11"/>
    <x v="4"/>
    <x v="3"/>
    <x v="0"/>
    <n v="1907"/>
  </r>
  <r>
    <x v="11"/>
    <x v="4"/>
    <x v="10"/>
    <x v="0"/>
    <n v="1141"/>
  </r>
  <r>
    <x v="11"/>
    <x v="4"/>
    <x v="11"/>
    <x v="0"/>
    <n v="1118"/>
  </r>
  <r>
    <x v="11"/>
    <x v="4"/>
    <x v="4"/>
    <x v="0"/>
    <n v="1101"/>
  </r>
  <r>
    <x v="11"/>
    <x v="5"/>
    <x v="1"/>
    <x v="0"/>
    <n v="8624"/>
  </r>
  <r>
    <x v="11"/>
    <x v="5"/>
    <x v="2"/>
    <x v="0"/>
    <n v="4927"/>
  </r>
  <r>
    <x v="11"/>
    <x v="5"/>
    <x v="3"/>
    <x v="0"/>
    <n v="4713"/>
  </r>
  <r>
    <x v="11"/>
    <x v="5"/>
    <x v="6"/>
    <x v="0"/>
    <n v="2268"/>
  </r>
  <r>
    <x v="11"/>
    <x v="5"/>
    <x v="11"/>
    <x v="0"/>
    <n v="2217"/>
  </r>
  <r>
    <x v="11"/>
    <x v="5"/>
    <x v="9"/>
    <x v="0"/>
    <n v="2094"/>
  </r>
  <r>
    <x v="11"/>
    <x v="6"/>
    <x v="1"/>
    <x v="0"/>
    <n v="4481"/>
  </r>
  <r>
    <x v="11"/>
    <x v="6"/>
    <x v="3"/>
    <x v="0"/>
    <n v="2385"/>
  </r>
  <r>
    <x v="11"/>
    <x v="6"/>
    <x v="2"/>
    <x v="0"/>
    <n v="1969"/>
  </r>
  <r>
    <x v="11"/>
    <x v="6"/>
    <x v="4"/>
    <x v="0"/>
    <n v="1441"/>
  </r>
  <r>
    <x v="11"/>
    <x v="6"/>
    <x v="11"/>
    <x v="0"/>
    <n v="1225"/>
  </r>
  <r>
    <x v="11"/>
    <x v="6"/>
    <x v="6"/>
    <x v="0"/>
    <n v="919"/>
  </r>
  <r>
    <x v="12"/>
    <x v="0"/>
    <x v="1"/>
    <x v="0"/>
    <n v="9026"/>
  </r>
  <r>
    <x v="12"/>
    <x v="0"/>
    <x v="3"/>
    <x v="0"/>
    <n v="5159"/>
  </r>
  <r>
    <x v="12"/>
    <x v="0"/>
    <x v="2"/>
    <x v="0"/>
    <n v="4732"/>
  </r>
  <r>
    <x v="12"/>
    <x v="0"/>
    <x v="4"/>
    <x v="0"/>
    <n v="2083"/>
  </r>
  <r>
    <x v="12"/>
    <x v="0"/>
    <x v="5"/>
    <x v="0"/>
    <n v="2017"/>
  </r>
  <r>
    <x v="12"/>
    <x v="0"/>
    <x v="6"/>
    <x v="0"/>
    <n v="1759"/>
  </r>
  <r>
    <x v="12"/>
    <x v="1"/>
    <x v="1"/>
    <x v="0"/>
    <n v="6569"/>
  </r>
  <r>
    <x v="12"/>
    <x v="1"/>
    <x v="3"/>
    <x v="0"/>
    <n v="3615"/>
  </r>
  <r>
    <x v="12"/>
    <x v="1"/>
    <x v="2"/>
    <x v="0"/>
    <n v="3228"/>
  </r>
  <r>
    <x v="12"/>
    <x v="1"/>
    <x v="11"/>
    <x v="0"/>
    <n v="3037"/>
  </r>
  <r>
    <x v="12"/>
    <x v="1"/>
    <x v="4"/>
    <x v="0"/>
    <n v="1638"/>
  </r>
  <r>
    <x v="12"/>
    <x v="1"/>
    <x v="6"/>
    <x v="0"/>
    <n v="1636"/>
  </r>
  <r>
    <x v="12"/>
    <x v="2"/>
    <x v="1"/>
    <x v="0"/>
    <n v="1809"/>
  </r>
  <r>
    <x v="12"/>
    <x v="2"/>
    <x v="3"/>
    <x v="0"/>
    <n v="1088"/>
  </r>
  <r>
    <x v="12"/>
    <x v="2"/>
    <x v="2"/>
    <x v="0"/>
    <n v="980"/>
  </r>
  <r>
    <x v="12"/>
    <x v="2"/>
    <x v="11"/>
    <x v="0"/>
    <n v="876"/>
  </r>
  <r>
    <x v="12"/>
    <x v="2"/>
    <x v="6"/>
    <x v="0"/>
    <n v="559"/>
  </r>
  <r>
    <x v="12"/>
    <x v="2"/>
    <x v="10"/>
    <x v="0"/>
    <n v="519"/>
  </r>
  <r>
    <x v="12"/>
    <x v="3"/>
    <x v="1"/>
    <x v="0"/>
    <n v="4502"/>
  </r>
  <r>
    <x v="12"/>
    <x v="3"/>
    <x v="2"/>
    <x v="0"/>
    <n v="2316"/>
  </r>
  <r>
    <x v="12"/>
    <x v="3"/>
    <x v="3"/>
    <x v="0"/>
    <n v="2180"/>
  </r>
  <r>
    <x v="12"/>
    <x v="3"/>
    <x v="4"/>
    <x v="0"/>
    <n v="1096"/>
  </r>
  <r>
    <x v="12"/>
    <x v="3"/>
    <x v="6"/>
    <x v="0"/>
    <n v="1037"/>
  </r>
  <r>
    <x v="12"/>
    <x v="3"/>
    <x v="10"/>
    <x v="0"/>
    <n v="1002"/>
  </r>
  <r>
    <x v="12"/>
    <x v="4"/>
    <x v="1"/>
    <x v="0"/>
    <n v="4263"/>
  </r>
  <r>
    <x v="12"/>
    <x v="4"/>
    <x v="2"/>
    <x v="0"/>
    <n v="2137"/>
  </r>
  <r>
    <x v="12"/>
    <x v="4"/>
    <x v="3"/>
    <x v="0"/>
    <n v="2015"/>
  </r>
  <r>
    <x v="12"/>
    <x v="4"/>
    <x v="11"/>
    <x v="0"/>
    <n v="1363"/>
  </r>
  <r>
    <x v="12"/>
    <x v="4"/>
    <x v="10"/>
    <x v="0"/>
    <n v="1232"/>
  </r>
  <r>
    <x v="12"/>
    <x v="4"/>
    <x v="4"/>
    <x v="0"/>
    <n v="1095"/>
  </r>
  <r>
    <x v="12"/>
    <x v="5"/>
    <x v="1"/>
    <x v="0"/>
    <n v="9226"/>
  </r>
  <r>
    <x v="12"/>
    <x v="5"/>
    <x v="2"/>
    <x v="0"/>
    <n v="5236"/>
  </r>
  <r>
    <x v="12"/>
    <x v="5"/>
    <x v="3"/>
    <x v="0"/>
    <n v="4855"/>
  </r>
  <r>
    <x v="12"/>
    <x v="5"/>
    <x v="11"/>
    <x v="0"/>
    <n v="2490"/>
  </r>
  <r>
    <x v="12"/>
    <x v="5"/>
    <x v="6"/>
    <x v="0"/>
    <n v="2402"/>
  </r>
  <r>
    <x v="12"/>
    <x v="5"/>
    <x v="9"/>
    <x v="0"/>
    <n v="2226"/>
  </r>
  <r>
    <x v="12"/>
    <x v="6"/>
    <x v="1"/>
    <x v="0"/>
    <n v="4680"/>
  </r>
  <r>
    <x v="12"/>
    <x v="6"/>
    <x v="3"/>
    <x v="0"/>
    <n v="2574"/>
  </r>
  <r>
    <x v="12"/>
    <x v="6"/>
    <x v="2"/>
    <x v="0"/>
    <n v="2118"/>
  </r>
  <r>
    <x v="12"/>
    <x v="6"/>
    <x v="4"/>
    <x v="0"/>
    <n v="1418"/>
  </r>
  <r>
    <x v="12"/>
    <x v="6"/>
    <x v="11"/>
    <x v="0"/>
    <n v="1136"/>
  </r>
  <r>
    <x v="12"/>
    <x v="6"/>
    <x v="6"/>
    <x v="0"/>
    <n v="974"/>
  </r>
  <r>
    <x v="13"/>
    <x v="0"/>
    <x v="1"/>
    <x v="0"/>
    <n v="8841"/>
  </r>
  <r>
    <x v="13"/>
    <x v="0"/>
    <x v="3"/>
    <x v="0"/>
    <n v="5309"/>
  </r>
  <r>
    <x v="13"/>
    <x v="0"/>
    <x v="2"/>
    <x v="0"/>
    <n v="4643"/>
  </r>
  <r>
    <x v="13"/>
    <x v="0"/>
    <x v="4"/>
    <x v="0"/>
    <n v="2031"/>
  </r>
  <r>
    <x v="13"/>
    <x v="0"/>
    <x v="5"/>
    <x v="0"/>
    <n v="2009"/>
  </r>
  <r>
    <x v="13"/>
    <x v="0"/>
    <x v="6"/>
    <x v="0"/>
    <n v="1835"/>
  </r>
  <r>
    <x v="13"/>
    <x v="1"/>
    <x v="1"/>
    <x v="0"/>
    <n v="6635"/>
  </r>
  <r>
    <x v="13"/>
    <x v="1"/>
    <x v="3"/>
    <x v="0"/>
    <n v="3767"/>
  </r>
  <r>
    <x v="13"/>
    <x v="1"/>
    <x v="2"/>
    <x v="0"/>
    <n v="3270"/>
  </r>
  <r>
    <x v="13"/>
    <x v="1"/>
    <x v="11"/>
    <x v="0"/>
    <n v="3083"/>
  </r>
  <r>
    <x v="13"/>
    <x v="1"/>
    <x v="4"/>
    <x v="0"/>
    <n v="1707"/>
  </r>
  <r>
    <x v="13"/>
    <x v="1"/>
    <x v="6"/>
    <x v="0"/>
    <n v="1631"/>
  </r>
  <r>
    <x v="13"/>
    <x v="2"/>
    <x v="1"/>
    <x v="0"/>
    <n v="1854"/>
  </r>
  <r>
    <x v="13"/>
    <x v="2"/>
    <x v="3"/>
    <x v="0"/>
    <n v="1173"/>
  </r>
  <r>
    <x v="13"/>
    <x v="2"/>
    <x v="2"/>
    <x v="0"/>
    <n v="983"/>
  </r>
  <r>
    <x v="13"/>
    <x v="2"/>
    <x v="11"/>
    <x v="0"/>
    <n v="911"/>
  </r>
  <r>
    <x v="13"/>
    <x v="2"/>
    <x v="6"/>
    <x v="0"/>
    <n v="635"/>
  </r>
  <r>
    <x v="13"/>
    <x v="2"/>
    <x v="9"/>
    <x v="0"/>
    <n v="568"/>
  </r>
  <r>
    <x v="13"/>
    <x v="3"/>
    <x v="1"/>
    <x v="0"/>
    <n v="4484"/>
  </r>
  <r>
    <x v="13"/>
    <x v="3"/>
    <x v="3"/>
    <x v="0"/>
    <n v="2334"/>
  </r>
  <r>
    <x v="13"/>
    <x v="3"/>
    <x v="2"/>
    <x v="0"/>
    <n v="2307"/>
  </r>
  <r>
    <x v="13"/>
    <x v="3"/>
    <x v="4"/>
    <x v="0"/>
    <n v="1076"/>
  </r>
  <r>
    <x v="13"/>
    <x v="3"/>
    <x v="6"/>
    <x v="0"/>
    <n v="1059"/>
  </r>
  <r>
    <x v="13"/>
    <x v="3"/>
    <x v="9"/>
    <x v="0"/>
    <n v="1000"/>
  </r>
  <r>
    <x v="13"/>
    <x v="4"/>
    <x v="1"/>
    <x v="0"/>
    <n v="4337"/>
  </r>
  <r>
    <x v="13"/>
    <x v="4"/>
    <x v="2"/>
    <x v="0"/>
    <n v="2144"/>
  </r>
  <r>
    <x v="13"/>
    <x v="4"/>
    <x v="3"/>
    <x v="0"/>
    <n v="1980"/>
  </r>
  <r>
    <x v="13"/>
    <x v="4"/>
    <x v="10"/>
    <x v="0"/>
    <n v="1161"/>
  </r>
  <r>
    <x v="13"/>
    <x v="4"/>
    <x v="11"/>
    <x v="0"/>
    <n v="1142"/>
  </r>
  <r>
    <x v="13"/>
    <x v="4"/>
    <x v="4"/>
    <x v="0"/>
    <n v="1078"/>
  </r>
  <r>
    <x v="13"/>
    <x v="5"/>
    <x v="1"/>
    <x v="0"/>
    <n v="9243"/>
  </r>
  <r>
    <x v="13"/>
    <x v="5"/>
    <x v="2"/>
    <x v="0"/>
    <n v="5256"/>
  </r>
  <r>
    <x v="13"/>
    <x v="5"/>
    <x v="3"/>
    <x v="0"/>
    <n v="4857"/>
  </r>
  <r>
    <x v="13"/>
    <x v="5"/>
    <x v="6"/>
    <x v="0"/>
    <n v="2453"/>
  </r>
  <r>
    <x v="13"/>
    <x v="5"/>
    <x v="9"/>
    <x v="0"/>
    <n v="2340"/>
  </r>
  <r>
    <x v="13"/>
    <x v="5"/>
    <x v="4"/>
    <x v="0"/>
    <n v="2248"/>
  </r>
  <r>
    <x v="13"/>
    <x v="6"/>
    <x v="1"/>
    <x v="0"/>
    <n v="4708"/>
  </r>
  <r>
    <x v="13"/>
    <x v="6"/>
    <x v="3"/>
    <x v="0"/>
    <n v="2643"/>
  </r>
  <r>
    <x v="13"/>
    <x v="6"/>
    <x v="2"/>
    <x v="0"/>
    <n v="2100"/>
  </r>
  <r>
    <x v="13"/>
    <x v="6"/>
    <x v="4"/>
    <x v="0"/>
    <n v="1440"/>
  </r>
  <r>
    <x v="13"/>
    <x v="6"/>
    <x v="6"/>
    <x v="0"/>
    <n v="1122"/>
  </r>
  <r>
    <x v="13"/>
    <x v="6"/>
    <x v="11"/>
    <x v="0"/>
    <n v="1030"/>
  </r>
  <r>
    <x v="14"/>
    <x v="0"/>
    <x v="1"/>
    <x v="0"/>
    <n v="9169"/>
  </r>
  <r>
    <x v="14"/>
    <x v="0"/>
    <x v="3"/>
    <x v="0"/>
    <n v="5301"/>
  </r>
  <r>
    <x v="14"/>
    <x v="0"/>
    <x v="2"/>
    <x v="0"/>
    <n v="4842"/>
  </r>
  <r>
    <x v="14"/>
    <x v="0"/>
    <x v="5"/>
    <x v="0"/>
    <n v="2111"/>
  </r>
  <r>
    <x v="14"/>
    <x v="0"/>
    <x v="4"/>
    <x v="0"/>
    <n v="2037"/>
  </r>
  <r>
    <x v="14"/>
    <x v="0"/>
    <x v="6"/>
    <x v="0"/>
    <n v="1921"/>
  </r>
  <r>
    <x v="14"/>
    <x v="1"/>
    <x v="1"/>
    <x v="0"/>
    <n v="6924"/>
  </r>
  <r>
    <x v="14"/>
    <x v="1"/>
    <x v="3"/>
    <x v="0"/>
    <n v="3876"/>
  </r>
  <r>
    <x v="14"/>
    <x v="1"/>
    <x v="2"/>
    <x v="0"/>
    <n v="3378"/>
  </r>
  <r>
    <x v="14"/>
    <x v="1"/>
    <x v="11"/>
    <x v="0"/>
    <n v="2910"/>
  </r>
  <r>
    <x v="14"/>
    <x v="1"/>
    <x v="4"/>
    <x v="0"/>
    <n v="1754"/>
  </r>
  <r>
    <x v="14"/>
    <x v="1"/>
    <x v="6"/>
    <x v="0"/>
    <n v="1731"/>
  </r>
  <r>
    <x v="14"/>
    <x v="2"/>
    <x v="1"/>
    <x v="0"/>
    <n v="2104"/>
  </r>
  <r>
    <x v="14"/>
    <x v="2"/>
    <x v="3"/>
    <x v="0"/>
    <n v="1222"/>
  </r>
  <r>
    <x v="14"/>
    <x v="2"/>
    <x v="2"/>
    <x v="0"/>
    <n v="1178"/>
  </r>
  <r>
    <x v="14"/>
    <x v="2"/>
    <x v="11"/>
    <x v="0"/>
    <n v="939"/>
  </r>
  <r>
    <x v="14"/>
    <x v="2"/>
    <x v="6"/>
    <x v="0"/>
    <n v="717"/>
  </r>
  <r>
    <x v="14"/>
    <x v="2"/>
    <x v="9"/>
    <x v="0"/>
    <n v="647"/>
  </r>
  <r>
    <x v="14"/>
    <x v="3"/>
    <x v="1"/>
    <x v="0"/>
    <n v="4645"/>
  </r>
  <r>
    <x v="14"/>
    <x v="3"/>
    <x v="3"/>
    <x v="0"/>
    <n v="2412"/>
  </r>
  <r>
    <x v="14"/>
    <x v="3"/>
    <x v="2"/>
    <x v="0"/>
    <n v="2362"/>
  </r>
  <r>
    <x v="14"/>
    <x v="3"/>
    <x v="4"/>
    <x v="0"/>
    <n v="1106"/>
  </r>
  <r>
    <x v="14"/>
    <x v="3"/>
    <x v="6"/>
    <x v="0"/>
    <n v="1077"/>
  </r>
  <r>
    <x v="14"/>
    <x v="3"/>
    <x v="5"/>
    <x v="0"/>
    <n v="1071"/>
  </r>
  <r>
    <x v="14"/>
    <x v="4"/>
    <x v="1"/>
    <x v="0"/>
    <n v="4523"/>
  </r>
  <r>
    <x v="14"/>
    <x v="4"/>
    <x v="2"/>
    <x v="0"/>
    <n v="2175"/>
  </r>
  <r>
    <x v="14"/>
    <x v="4"/>
    <x v="3"/>
    <x v="0"/>
    <n v="2117"/>
  </r>
  <r>
    <x v="14"/>
    <x v="4"/>
    <x v="4"/>
    <x v="0"/>
    <n v="1305"/>
  </r>
  <r>
    <x v="14"/>
    <x v="4"/>
    <x v="11"/>
    <x v="0"/>
    <n v="1123"/>
  </r>
  <r>
    <x v="14"/>
    <x v="4"/>
    <x v="6"/>
    <x v="0"/>
    <n v="1023"/>
  </r>
  <r>
    <x v="14"/>
    <x v="5"/>
    <x v="1"/>
    <x v="0"/>
    <n v="9905"/>
  </r>
  <r>
    <x v="14"/>
    <x v="5"/>
    <x v="2"/>
    <x v="0"/>
    <n v="5709"/>
  </r>
  <r>
    <x v="14"/>
    <x v="5"/>
    <x v="3"/>
    <x v="0"/>
    <n v="5410"/>
  </r>
  <r>
    <x v="14"/>
    <x v="5"/>
    <x v="6"/>
    <x v="0"/>
    <n v="2759"/>
  </r>
  <r>
    <x v="14"/>
    <x v="5"/>
    <x v="9"/>
    <x v="0"/>
    <n v="2586"/>
  </r>
  <r>
    <x v="14"/>
    <x v="5"/>
    <x v="4"/>
    <x v="0"/>
    <n v="2403"/>
  </r>
  <r>
    <x v="14"/>
    <x v="6"/>
    <x v="1"/>
    <x v="0"/>
    <n v="5153"/>
  </r>
  <r>
    <x v="14"/>
    <x v="6"/>
    <x v="3"/>
    <x v="0"/>
    <n v="2792"/>
  </r>
  <r>
    <x v="14"/>
    <x v="6"/>
    <x v="2"/>
    <x v="0"/>
    <n v="2384"/>
  </r>
  <r>
    <x v="14"/>
    <x v="6"/>
    <x v="4"/>
    <x v="0"/>
    <n v="1532"/>
  </r>
  <r>
    <x v="14"/>
    <x v="6"/>
    <x v="6"/>
    <x v="0"/>
    <n v="1162"/>
  </r>
  <r>
    <x v="14"/>
    <x v="6"/>
    <x v="9"/>
    <x v="0"/>
    <n v="1061"/>
  </r>
  <r>
    <x v="15"/>
    <x v="0"/>
    <x v="1"/>
    <x v="0"/>
    <n v="9673"/>
  </r>
  <r>
    <x v="15"/>
    <x v="0"/>
    <x v="3"/>
    <x v="0"/>
    <n v="5692"/>
  </r>
  <r>
    <x v="15"/>
    <x v="0"/>
    <x v="2"/>
    <x v="0"/>
    <n v="5282"/>
  </r>
  <r>
    <x v="15"/>
    <x v="0"/>
    <x v="5"/>
    <x v="0"/>
    <n v="2431"/>
  </r>
  <r>
    <x v="15"/>
    <x v="0"/>
    <x v="4"/>
    <x v="0"/>
    <n v="2087"/>
  </r>
  <r>
    <x v="15"/>
    <x v="0"/>
    <x v="6"/>
    <x v="0"/>
    <n v="2024"/>
  </r>
  <r>
    <x v="15"/>
    <x v="1"/>
    <x v="1"/>
    <x v="0"/>
    <n v="6313"/>
  </r>
  <r>
    <x v="15"/>
    <x v="1"/>
    <x v="3"/>
    <x v="0"/>
    <n v="4090"/>
  </r>
  <r>
    <x v="15"/>
    <x v="1"/>
    <x v="2"/>
    <x v="0"/>
    <n v="3564"/>
  </r>
  <r>
    <x v="15"/>
    <x v="1"/>
    <x v="11"/>
    <x v="0"/>
    <n v="2739"/>
  </r>
  <r>
    <x v="15"/>
    <x v="1"/>
    <x v="4"/>
    <x v="0"/>
    <n v="1836"/>
  </r>
  <r>
    <x v="15"/>
    <x v="1"/>
    <x v="6"/>
    <x v="0"/>
    <n v="1791"/>
  </r>
  <r>
    <x v="15"/>
    <x v="2"/>
    <x v="1"/>
    <x v="0"/>
    <n v="2119"/>
  </r>
  <r>
    <x v="15"/>
    <x v="2"/>
    <x v="3"/>
    <x v="0"/>
    <n v="1387"/>
  </r>
  <r>
    <x v="15"/>
    <x v="2"/>
    <x v="2"/>
    <x v="0"/>
    <n v="1174"/>
  </r>
  <r>
    <x v="15"/>
    <x v="2"/>
    <x v="6"/>
    <x v="0"/>
    <n v="808"/>
  </r>
  <r>
    <x v="15"/>
    <x v="2"/>
    <x v="11"/>
    <x v="0"/>
    <n v="749"/>
  </r>
  <r>
    <x v="15"/>
    <x v="2"/>
    <x v="9"/>
    <x v="0"/>
    <n v="733"/>
  </r>
  <r>
    <x v="15"/>
    <x v="3"/>
    <x v="1"/>
    <x v="0"/>
    <n v="3626"/>
  </r>
  <r>
    <x v="15"/>
    <x v="3"/>
    <x v="3"/>
    <x v="0"/>
    <n v="2474"/>
  </r>
  <r>
    <x v="15"/>
    <x v="3"/>
    <x v="2"/>
    <x v="0"/>
    <n v="2023"/>
  </r>
  <r>
    <x v="15"/>
    <x v="3"/>
    <x v="12"/>
    <x v="0"/>
    <n v="1371"/>
  </r>
  <r>
    <x v="15"/>
    <x v="3"/>
    <x v="6"/>
    <x v="0"/>
    <n v="1161"/>
  </r>
  <r>
    <x v="15"/>
    <x v="3"/>
    <x v="9"/>
    <x v="0"/>
    <n v="1084"/>
  </r>
  <r>
    <x v="15"/>
    <x v="4"/>
    <x v="1"/>
    <x v="0"/>
    <n v="4507"/>
  </r>
  <r>
    <x v="15"/>
    <x v="4"/>
    <x v="3"/>
    <x v="0"/>
    <n v="2226"/>
  </r>
  <r>
    <x v="15"/>
    <x v="4"/>
    <x v="2"/>
    <x v="0"/>
    <n v="2001"/>
  </r>
  <r>
    <x v="15"/>
    <x v="4"/>
    <x v="4"/>
    <x v="0"/>
    <n v="1205"/>
  </r>
  <r>
    <x v="15"/>
    <x v="4"/>
    <x v="11"/>
    <x v="0"/>
    <n v="1160"/>
  </r>
  <r>
    <x v="15"/>
    <x v="4"/>
    <x v="6"/>
    <x v="0"/>
    <n v="961"/>
  </r>
  <r>
    <x v="15"/>
    <x v="5"/>
    <x v="1"/>
    <x v="0"/>
    <n v="10565"/>
  </r>
  <r>
    <x v="15"/>
    <x v="5"/>
    <x v="2"/>
    <x v="0"/>
    <n v="6231"/>
  </r>
  <r>
    <x v="15"/>
    <x v="5"/>
    <x v="3"/>
    <x v="0"/>
    <n v="5582"/>
  </r>
  <r>
    <x v="15"/>
    <x v="5"/>
    <x v="6"/>
    <x v="0"/>
    <n v="2800"/>
  </r>
  <r>
    <x v="15"/>
    <x v="5"/>
    <x v="9"/>
    <x v="0"/>
    <n v="2641"/>
  </r>
  <r>
    <x v="15"/>
    <x v="5"/>
    <x v="4"/>
    <x v="0"/>
    <n v="2557"/>
  </r>
  <r>
    <x v="15"/>
    <x v="6"/>
    <x v="1"/>
    <x v="0"/>
    <n v="5389"/>
  </r>
  <r>
    <x v="15"/>
    <x v="6"/>
    <x v="3"/>
    <x v="0"/>
    <n v="2889"/>
  </r>
  <r>
    <x v="15"/>
    <x v="6"/>
    <x v="2"/>
    <x v="0"/>
    <n v="2562"/>
  </r>
  <r>
    <x v="15"/>
    <x v="6"/>
    <x v="4"/>
    <x v="0"/>
    <n v="1623"/>
  </r>
  <r>
    <x v="15"/>
    <x v="6"/>
    <x v="6"/>
    <x v="0"/>
    <n v="1145"/>
  </r>
  <r>
    <x v="15"/>
    <x v="6"/>
    <x v="5"/>
    <x v="0"/>
    <n v="1062"/>
  </r>
  <r>
    <x v="16"/>
    <x v="0"/>
    <x v="1"/>
    <x v="0"/>
    <n v="9645"/>
  </r>
  <r>
    <x v="16"/>
    <x v="0"/>
    <x v="3"/>
    <x v="0"/>
    <n v="5875"/>
  </r>
  <r>
    <x v="16"/>
    <x v="0"/>
    <x v="2"/>
    <x v="0"/>
    <n v="4962"/>
  </r>
  <r>
    <x v="16"/>
    <x v="0"/>
    <x v="5"/>
    <x v="0"/>
    <n v="2354"/>
  </r>
  <r>
    <x v="16"/>
    <x v="0"/>
    <x v="4"/>
    <x v="0"/>
    <n v="2251"/>
  </r>
  <r>
    <x v="16"/>
    <x v="0"/>
    <x v="6"/>
    <x v="0"/>
    <n v="2068"/>
  </r>
  <r>
    <x v="16"/>
    <x v="1"/>
    <x v="1"/>
    <x v="0"/>
    <n v="7369"/>
  </r>
  <r>
    <x v="16"/>
    <x v="1"/>
    <x v="3"/>
    <x v="0"/>
    <n v="4170"/>
  </r>
  <r>
    <x v="16"/>
    <x v="1"/>
    <x v="2"/>
    <x v="0"/>
    <n v="3631"/>
  </r>
  <r>
    <x v="16"/>
    <x v="1"/>
    <x v="11"/>
    <x v="0"/>
    <n v="3220"/>
  </r>
  <r>
    <x v="16"/>
    <x v="1"/>
    <x v="6"/>
    <x v="0"/>
    <n v="1873"/>
  </r>
  <r>
    <x v="16"/>
    <x v="1"/>
    <x v="4"/>
    <x v="0"/>
    <n v="1842"/>
  </r>
  <r>
    <x v="16"/>
    <x v="2"/>
    <x v="1"/>
    <x v="0"/>
    <n v="2030"/>
  </r>
  <r>
    <x v="16"/>
    <x v="2"/>
    <x v="3"/>
    <x v="0"/>
    <n v="1363"/>
  </r>
  <r>
    <x v="16"/>
    <x v="2"/>
    <x v="2"/>
    <x v="0"/>
    <n v="1084"/>
  </r>
  <r>
    <x v="16"/>
    <x v="2"/>
    <x v="11"/>
    <x v="0"/>
    <n v="872"/>
  </r>
  <r>
    <x v="16"/>
    <x v="2"/>
    <x v="6"/>
    <x v="0"/>
    <n v="821"/>
  </r>
  <r>
    <x v="16"/>
    <x v="2"/>
    <x v="9"/>
    <x v="0"/>
    <n v="741"/>
  </r>
  <r>
    <x v="16"/>
    <x v="3"/>
    <x v="1"/>
    <x v="0"/>
    <n v="4684"/>
  </r>
  <r>
    <x v="16"/>
    <x v="3"/>
    <x v="3"/>
    <x v="0"/>
    <n v="2545"/>
  </r>
  <r>
    <x v="16"/>
    <x v="3"/>
    <x v="2"/>
    <x v="0"/>
    <n v="2400"/>
  </r>
  <r>
    <x v="16"/>
    <x v="3"/>
    <x v="6"/>
    <x v="0"/>
    <n v="1221"/>
  </r>
  <r>
    <x v="16"/>
    <x v="3"/>
    <x v="9"/>
    <x v="0"/>
    <n v="1164"/>
  </r>
  <r>
    <x v="16"/>
    <x v="3"/>
    <x v="4"/>
    <x v="0"/>
    <n v="1111"/>
  </r>
  <r>
    <x v="16"/>
    <x v="4"/>
    <x v="1"/>
    <x v="0"/>
    <n v="4905"/>
  </r>
  <r>
    <x v="16"/>
    <x v="4"/>
    <x v="2"/>
    <x v="0"/>
    <n v="2391"/>
  </r>
  <r>
    <x v="16"/>
    <x v="4"/>
    <x v="3"/>
    <x v="0"/>
    <n v="2282"/>
  </r>
  <r>
    <x v="16"/>
    <x v="4"/>
    <x v="11"/>
    <x v="0"/>
    <n v="1507"/>
  </r>
  <r>
    <x v="16"/>
    <x v="4"/>
    <x v="4"/>
    <x v="0"/>
    <n v="1371"/>
  </r>
  <r>
    <x v="16"/>
    <x v="4"/>
    <x v="10"/>
    <x v="0"/>
    <n v="1181"/>
  </r>
  <r>
    <x v="16"/>
    <x v="5"/>
    <x v="1"/>
    <x v="0"/>
    <n v="10522"/>
  </r>
  <r>
    <x v="16"/>
    <x v="5"/>
    <x v="2"/>
    <x v="0"/>
    <n v="6390"/>
  </r>
  <r>
    <x v="16"/>
    <x v="5"/>
    <x v="3"/>
    <x v="0"/>
    <n v="5823"/>
  </r>
  <r>
    <x v="16"/>
    <x v="5"/>
    <x v="6"/>
    <x v="0"/>
    <n v="2890"/>
  </r>
  <r>
    <x v="16"/>
    <x v="5"/>
    <x v="9"/>
    <x v="0"/>
    <n v="2731"/>
  </r>
  <r>
    <x v="16"/>
    <x v="5"/>
    <x v="4"/>
    <x v="0"/>
    <n v="2484"/>
  </r>
  <r>
    <x v="16"/>
    <x v="6"/>
    <x v="1"/>
    <x v="0"/>
    <n v="5662"/>
  </r>
  <r>
    <x v="16"/>
    <x v="6"/>
    <x v="3"/>
    <x v="0"/>
    <n v="3010"/>
  </r>
  <r>
    <x v="16"/>
    <x v="6"/>
    <x v="2"/>
    <x v="0"/>
    <n v="2730"/>
  </r>
  <r>
    <x v="16"/>
    <x v="6"/>
    <x v="4"/>
    <x v="0"/>
    <n v="1689"/>
  </r>
  <r>
    <x v="16"/>
    <x v="6"/>
    <x v="6"/>
    <x v="0"/>
    <n v="1348"/>
  </r>
  <r>
    <x v="16"/>
    <x v="6"/>
    <x v="9"/>
    <x v="0"/>
    <n v="1241"/>
  </r>
  <r>
    <x v="17"/>
    <x v="0"/>
    <x v="1"/>
    <x v="0"/>
    <n v="9747"/>
  </r>
  <r>
    <x v="17"/>
    <x v="0"/>
    <x v="3"/>
    <x v="0"/>
    <n v="5843"/>
  </r>
  <r>
    <x v="17"/>
    <x v="0"/>
    <x v="2"/>
    <x v="0"/>
    <n v="5198"/>
  </r>
  <r>
    <x v="17"/>
    <x v="0"/>
    <x v="5"/>
    <x v="0"/>
    <n v="2611"/>
  </r>
  <r>
    <x v="17"/>
    <x v="0"/>
    <x v="6"/>
    <x v="0"/>
    <n v="2265"/>
  </r>
  <r>
    <x v="17"/>
    <x v="0"/>
    <x v="4"/>
    <x v="0"/>
    <n v="2189"/>
  </r>
  <r>
    <x v="17"/>
    <x v="1"/>
    <x v="1"/>
    <x v="0"/>
    <n v="7463"/>
  </r>
  <r>
    <x v="17"/>
    <x v="1"/>
    <x v="3"/>
    <x v="0"/>
    <n v="4399"/>
  </r>
  <r>
    <x v="17"/>
    <x v="1"/>
    <x v="2"/>
    <x v="0"/>
    <n v="3672"/>
  </r>
  <r>
    <x v="17"/>
    <x v="1"/>
    <x v="11"/>
    <x v="0"/>
    <n v="2795"/>
  </r>
  <r>
    <x v="17"/>
    <x v="1"/>
    <x v="6"/>
    <x v="0"/>
    <n v="2042"/>
  </r>
  <r>
    <x v="17"/>
    <x v="1"/>
    <x v="5"/>
    <x v="0"/>
    <n v="1981"/>
  </r>
  <r>
    <x v="17"/>
    <x v="2"/>
    <x v="1"/>
    <x v="0"/>
    <n v="2113"/>
  </r>
  <r>
    <x v="17"/>
    <x v="2"/>
    <x v="3"/>
    <x v="0"/>
    <n v="1369"/>
  </r>
  <r>
    <x v="17"/>
    <x v="2"/>
    <x v="2"/>
    <x v="0"/>
    <n v="1150"/>
  </r>
  <r>
    <x v="17"/>
    <x v="2"/>
    <x v="6"/>
    <x v="0"/>
    <n v="921"/>
  </r>
  <r>
    <x v="17"/>
    <x v="2"/>
    <x v="11"/>
    <x v="0"/>
    <n v="891"/>
  </r>
  <r>
    <x v="17"/>
    <x v="2"/>
    <x v="9"/>
    <x v="0"/>
    <n v="872"/>
  </r>
  <r>
    <x v="17"/>
    <x v="3"/>
    <x v="1"/>
    <x v="0"/>
    <n v="4877"/>
  </r>
  <r>
    <x v="17"/>
    <x v="3"/>
    <x v="2"/>
    <x v="0"/>
    <n v="2661"/>
  </r>
  <r>
    <x v="17"/>
    <x v="3"/>
    <x v="3"/>
    <x v="0"/>
    <n v="2568"/>
  </r>
  <r>
    <x v="17"/>
    <x v="3"/>
    <x v="6"/>
    <x v="0"/>
    <n v="1296"/>
  </r>
  <r>
    <x v="17"/>
    <x v="3"/>
    <x v="9"/>
    <x v="0"/>
    <n v="1232"/>
  </r>
  <r>
    <x v="17"/>
    <x v="3"/>
    <x v="5"/>
    <x v="0"/>
    <n v="1088"/>
  </r>
  <r>
    <x v="17"/>
    <x v="4"/>
    <x v="1"/>
    <x v="0"/>
    <n v="4953"/>
  </r>
  <r>
    <x v="17"/>
    <x v="4"/>
    <x v="3"/>
    <x v="0"/>
    <n v="2484"/>
  </r>
  <r>
    <x v="17"/>
    <x v="4"/>
    <x v="2"/>
    <x v="0"/>
    <n v="2340"/>
  </r>
  <r>
    <x v="17"/>
    <x v="4"/>
    <x v="11"/>
    <x v="0"/>
    <n v="1455"/>
  </r>
  <r>
    <x v="17"/>
    <x v="4"/>
    <x v="4"/>
    <x v="0"/>
    <n v="1403"/>
  </r>
  <r>
    <x v="17"/>
    <x v="4"/>
    <x v="6"/>
    <x v="0"/>
    <n v="1169"/>
  </r>
  <r>
    <x v="17"/>
    <x v="5"/>
    <x v="1"/>
    <x v="0"/>
    <n v="10356"/>
  </r>
  <r>
    <x v="17"/>
    <x v="5"/>
    <x v="2"/>
    <x v="0"/>
    <n v="6242"/>
  </r>
  <r>
    <x v="17"/>
    <x v="5"/>
    <x v="3"/>
    <x v="0"/>
    <n v="5797"/>
  </r>
  <r>
    <x v="17"/>
    <x v="5"/>
    <x v="6"/>
    <x v="0"/>
    <n v="3149"/>
  </r>
  <r>
    <x v="17"/>
    <x v="5"/>
    <x v="9"/>
    <x v="0"/>
    <n v="2975"/>
  </r>
  <r>
    <x v="17"/>
    <x v="5"/>
    <x v="4"/>
    <x v="0"/>
    <n v="2464"/>
  </r>
  <r>
    <x v="17"/>
    <x v="6"/>
    <x v="1"/>
    <x v="0"/>
    <n v="5672"/>
  </r>
  <r>
    <x v="17"/>
    <x v="6"/>
    <x v="3"/>
    <x v="0"/>
    <n v="2965"/>
  </r>
  <r>
    <x v="17"/>
    <x v="6"/>
    <x v="2"/>
    <x v="0"/>
    <n v="2824"/>
  </r>
  <r>
    <x v="17"/>
    <x v="6"/>
    <x v="4"/>
    <x v="0"/>
    <n v="1602"/>
  </r>
  <r>
    <x v="17"/>
    <x v="6"/>
    <x v="6"/>
    <x v="0"/>
    <n v="1429"/>
  </r>
  <r>
    <x v="17"/>
    <x v="6"/>
    <x v="9"/>
    <x v="0"/>
    <n v="1322"/>
  </r>
  <r>
    <x v="18"/>
    <x v="0"/>
    <x v="1"/>
    <x v="0"/>
    <n v="10918"/>
  </r>
  <r>
    <x v="18"/>
    <x v="0"/>
    <x v="3"/>
    <x v="0"/>
    <n v="6065"/>
  </r>
  <r>
    <x v="18"/>
    <x v="0"/>
    <x v="2"/>
    <x v="0"/>
    <n v="5596"/>
  </r>
  <r>
    <x v="18"/>
    <x v="0"/>
    <x v="5"/>
    <x v="0"/>
    <n v="3050"/>
  </r>
  <r>
    <x v="18"/>
    <x v="0"/>
    <x v="6"/>
    <x v="0"/>
    <n v="2683"/>
  </r>
  <r>
    <x v="18"/>
    <x v="0"/>
    <x v="9"/>
    <x v="0"/>
    <n v="2481"/>
  </r>
  <r>
    <x v="18"/>
    <x v="1"/>
    <x v="1"/>
    <x v="0"/>
    <n v="8397"/>
  </r>
  <r>
    <x v="18"/>
    <x v="1"/>
    <x v="3"/>
    <x v="0"/>
    <n v="4491"/>
  </r>
  <r>
    <x v="18"/>
    <x v="1"/>
    <x v="2"/>
    <x v="0"/>
    <n v="4085"/>
  </r>
  <r>
    <x v="18"/>
    <x v="1"/>
    <x v="11"/>
    <x v="0"/>
    <n v="2945"/>
  </r>
  <r>
    <x v="18"/>
    <x v="1"/>
    <x v="6"/>
    <x v="0"/>
    <n v="2547"/>
  </r>
  <r>
    <x v="18"/>
    <x v="1"/>
    <x v="9"/>
    <x v="0"/>
    <n v="2353"/>
  </r>
  <r>
    <x v="18"/>
    <x v="2"/>
    <x v="1"/>
    <x v="0"/>
    <n v="2183"/>
  </r>
  <r>
    <x v="18"/>
    <x v="2"/>
    <x v="3"/>
    <x v="0"/>
    <n v="1365"/>
  </r>
  <r>
    <x v="18"/>
    <x v="2"/>
    <x v="2"/>
    <x v="0"/>
    <n v="1180"/>
  </r>
  <r>
    <x v="18"/>
    <x v="2"/>
    <x v="6"/>
    <x v="0"/>
    <n v="924"/>
  </r>
  <r>
    <x v="18"/>
    <x v="2"/>
    <x v="11"/>
    <x v="0"/>
    <n v="896"/>
  </r>
  <r>
    <x v="18"/>
    <x v="2"/>
    <x v="9"/>
    <x v="0"/>
    <n v="840"/>
  </r>
  <r>
    <x v="18"/>
    <x v="3"/>
    <x v="1"/>
    <x v="0"/>
    <n v="5334"/>
  </r>
  <r>
    <x v="18"/>
    <x v="3"/>
    <x v="2"/>
    <x v="0"/>
    <n v="3039"/>
  </r>
  <r>
    <x v="18"/>
    <x v="3"/>
    <x v="3"/>
    <x v="0"/>
    <n v="2610"/>
  </r>
  <r>
    <x v="18"/>
    <x v="3"/>
    <x v="5"/>
    <x v="0"/>
    <n v="1221"/>
  </r>
  <r>
    <x v="18"/>
    <x v="3"/>
    <x v="4"/>
    <x v="0"/>
    <n v="1075"/>
  </r>
  <r>
    <x v="18"/>
    <x v="3"/>
    <x v="6"/>
    <x v="0"/>
    <n v="900"/>
  </r>
  <r>
    <x v="18"/>
    <x v="4"/>
    <x v="1"/>
    <x v="0"/>
    <n v="5395"/>
  </r>
  <r>
    <x v="18"/>
    <x v="4"/>
    <x v="2"/>
    <x v="0"/>
    <n v="2657"/>
  </r>
  <r>
    <x v="18"/>
    <x v="4"/>
    <x v="3"/>
    <x v="0"/>
    <n v="2494"/>
  </r>
  <r>
    <x v="18"/>
    <x v="4"/>
    <x v="11"/>
    <x v="0"/>
    <n v="1573"/>
  </r>
  <r>
    <x v="18"/>
    <x v="4"/>
    <x v="4"/>
    <x v="0"/>
    <n v="1359"/>
  </r>
  <r>
    <x v="18"/>
    <x v="4"/>
    <x v="6"/>
    <x v="0"/>
    <n v="1269"/>
  </r>
  <r>
    <x v="18"/>
    <x v="5"/>
    <x v="1"/>
    <x v="0"/>
    <n v="12072"/>
  </r>
  <r>
    <x v="18"/>
    <x v="5"/>
    <x v="2"/>
    <x v="0"/>
    <n v="7269"/>
  </r>
  <r>
    <x v="18"/>
    <x v="5"/>
    <x v="3"/>
    <x v="0"/>
    <n v="6220"/>
  </r>
  <r>
    <x v="18"/>
    <x v="5"/>
    <x v="6"/>
    <x v="0"/>
    <n v="3903"/>
  </r>
  <r>
    <x v="18"/>
    <x v="5"/>
    <x v="9"/>
    <x v="0"/>
    <n v="3698"/>
  </r>
  <r>
    <x v="18"/>
    <x v="5"/>
    <x v="4"/>
    <x v="0"/>
    <n v="2733"/>
  </r>
  <r>
    <x v="18"/>
    <x v="6"/>
    <x v="1"/>
    <x v="0"/>
    <n v="6204"/>
  </r>
  <r>
    <x v="18"/>
    <x v="6"/>
    <x v="3"/>
    <x v="0"/>
    <n v="3190"/>
  </r>
  <r>
    <x v="18"/>
    <x v="6"/>
    <x v="2"/>
    <x v="0"/>
    <n v="3060"/>
  </r>
  <r>
    <x v="18"/>
    <x v="6"/>
    <x v="4"/>
    <x v="0"/>
    <n v="1710"/>
  </r>
  <r>
    <x v="18"/>
    <x v="6"/>
    <x v="6"/>
    <x v="0"/>
    <n v="1587"/>
  </r>
  <r>
    <x v="18"/>
    <x v="6"/>
    <x v="9"/>
    <x v="0"/>
    <n v="1484"/>
  </r>
  <r>
    <x v="0"/>
    <x v="0"/>
    <x v="0"/>
    <x v="1"/>
    <n v="591"/>
  </r>
  <r>
    <x v="0"/>
    <x v="1"/>
    <x v="0"/>
    <x v="1"/>
    <n v="522"/>
  </r>
  <r>
    <x v="0"/>
    <x v="2"/>
    <x v="0"/>
    <x v="1"/>
    <n v="497"/>
  </r>
  <r>
    <x v="0"/>
    <x v="3"/>
    <x v="0"/>
    <x v="1"/>
    <n v="422"/>
  </r>
  <r>
    <x v="0"/>
    <x v="4"/>
    <x v="0"/>
    <x v="1"/>
    <n v="618"/>
  </r>
  <r>
    <x v="0"/>
    <x v="5"/>
    <x v="0"/>
    <x v="1"/>
    <n v="1290"/>
  </r>
  <r>
    <x v="0"/>
    <x v="6"/>
    <x v="0"/>
    <x v="1"/>
    <n v="456"/>
  </r>
  <r>
    <x v="1"/>
    <x v="0"/>
    <x v="0"/>
    <x v="1"/>
    <n v="432"/>
  </r>
  <r>
    <x v="1"/>
    <x v="1"/>
    <x v="0"/>
    <x v="1"/>
    <n v="515"/>
  </r>
  <r>
    <x v="1"/>
    <x v="2"/>
    <x v="0"/>
    <x v="1"/>
    <n v="364"/>
  </r>
  <r>
    <x v="1"/>
    <x v="3"/>
    <x v="0"/>
    <x v="1"/>
    <n v="387"/>
  </r>
  <r>
    <x v="1"/>
    <x v="4"/>
    <x v="0"/>
    <x v="1"/>
    <n v="495"/>
  </r>
  <r>
    <x v="1"/>
    <x v="5"/>
    <x v="0"/>
    <x v="1"/>
    <n v="1055"/>
  </r>
  <r>
    <x v="1"/>
    <x v="6"/>
    <x v="0"/>
    <x v="1"/>
    <n v="351"/>
  </r>
  <r>
    <x v="2"/>
    <x v="0"/>
    <x v="0"/>
    <x v="1"/>
    <n v="519"/>
  </r>
  <r>
    <x v="2"/>
    <x v="1"/>
    <x v="0"/>
    <x v="1"/>
    <n v="532"/>
  </r>
  <r>
    <x v="2"/>
    <x v="2"/>
    <x v="0"/>
    <x v="1"/>
    <n v="406"/>
  </r>
  <r>
    <x v="2"/>
    <x v="3"/>
    <x v="0"/>
    <x v="1"/>
    <n v="394"/>
  </r>
  <r>
    <x v="2"/>
    <x v="4"/>
    <x v="0"/>
    <x v="1"/>
    <n v="532"/>
  </r>
  <r>
    <x v="2"/>
    <x v="5"/>
    <x v="0"/>
    <x v="1"/>
    <n v="1172"/>
  </r>
  <r>
    <x v="2"/>
    <x v="6"/>
    <x v="0"/>
    <x v="1"/>
    <n v="362"/>
  </r>
  <r>
    <x v="3"/>
    <x v="0"/>
    <x v="0"/>
    <x v="1"/>
    <n v="501"/>
  </r>
  <r>
    <x v="3"/>
    <x v="1"/>
    <x v="0"/>
    <x v="1"/>
    <n v="482"/>
  </r>
  <r>
    <x v="3"/>
    <x v="2"/>
    <x v="0"/>
    <x v="1"/>
    <n v="396"/>
  </r>
  <r>
    <x v="3"/>
    <x v="3"/>
    <x v="0"/>
    <x v="1"/>
    <n v="363"/>
  </r>
  <r>
    <x v="3"/>
    <x v="4"/>
    <x v="0"/>
    <x v="1"/>
    <n v="492"/>
  </r>
  <r>
    <x v="3"/>
    <x v="5"/>
    <x v="0"/>
    <x v="1"/>
    <n v="1240"/>
  </r>
  <r>
    <x v="3"/>
    <x v="6"/>
    <x v="0"/>
    <x v="1"/>
    <n v="318"/>
  </r>
  <r>
    <x v="4"/>
    <x v="0"/>
    <x v="0"/>
    <x v="1"/>
    <n v="394"/>
  </r>
  <r>
    <x v="4"/>
    <x v="1"/>
    <x v="0"/>
    <x v="1"/>
    <n v="481"/>
  </r>
  <r>
    <x v="4"/>
    <x v="2"/>
    <x v="0"/>
    <x v="1"/>
    <n v="437"/>
  </r>
  <r>
    <x v="4"/>
    <x v="3"/>
    <x v="0"/>
    <x v="1"/>
    <n v="362"/>
  </r>
  <r>
    <x v="4"/>
    <x v="4"/>
    <x v="0"/>
    <x v="1"/>
    <n v="493"/>
  </r>
  <r>
    <x v="4"/>
    <x v="5"/>
    <x v="0"/>
    <x v="1"/>
    <n v="1138"/>
  </r>
  <r>
    <x v="4"/>
    <x v="6"/>
    <x v="0"/>
    <x v="1"/>
    <n v="321"/>
  </r>
  <r>
    <x v="5"/>
    <x v="0"/>
    <x v="0"/>
    <x v="1"/>
    <n v="426"/>
  </r>
  <r>
    <x v="5"/>
    <x v="1"/>
    <x v="0"/>
    <x v="1"/>
    <n v="471"/>
  </r>
  <r>
    <x v="5"/>
    <x v="2"/>
    <x v="0"/>
    <x v="1"/>
    <n v="453"/>
  </r>
  <r>
    <x v="5"/>
    <x v="3"/>
    <x v="0"/>
    <x v="1"/>
    <n v="327"/>
  </r>
  <r>
    <x v="5"/>
    <x v="4"/>
    <x v="0"/>
    <x v="1"/>
    <n v="550"/>
  </r>
  <r>
    <x v="5"/>
    <x v="5"/>
    <x v="0"/>
    <x v="1"/>
    <n v="1216"/>
  </r>
  <r>
    <x v="5"/>
    <x v="6"/>
    <x v="0"/>
    <x v="1"/>
    <n v="361"/>
  </r>
  <r>
    <x v="6"/>
    <x v="0"/>
    <x v="0"/>
    <x v="1"/>
    <n v="441"/>
  </r>
  <r>
    <x v="6"/>
    <x v="1"/>
    <x v="0"/>
    <x v="1"/>
    <n v="400"/>
  </r>
  <r>
    <x v="6"/>
    <x v="2"/>
    <x v="0"/>
    <x v="1"/>
    <n v="348"/>
  </r>
  <r>
    <x v="6"/>
    <x v="3"/>
    <x v="0"/>
    <x v="1"/>
    <n v="352"/>
  </r>
  <r>
    <x v="6"/>
    <x v="4"/>
    <x v="0"/>
    <x v="1"/>
    <n v="450"/>
  </r>
  <r>
    <x v="6"/>
    <x v="5"/>
    <x v="0"/>
    <x v="1"/>
    <n v="1159"/>
  </r>
  <r>
    <x v="6"/>
    <x v="6"/>
    <x v="0"/>
    <x v="1"/>
    <n v="353"/>
  </r>
  <r>
    <x v="7"/>
    <x v="0"/>
    <x v="0"/>
    <x v="1"/>
    <n v="496"/>
  </r>
  <r>
    <x v="7"/>
    <x v="1"/>
    <x v="0"/>
    <x v="1"/>
    <n v="550"/>
  </r>
  <r>
    <x v="7"/>
    <x v="2"/>
    <x v="0"/>
    <x v="1"/>
    <n v="534"/>
  </r>
  <r>
    <x v="7"/>
    <x v="3"/>
    <x v="0"/>
    <x v="1"/>
    <n v="386"/>
  </r>
  <r>
    <x v="7"/>
    <x v="4"/>
    <x v="0"/>
    <x v="1"/>
    <n v="564"/>
  </r>
  <r>
    <x v="7"/>
    <x v="5"/>
    <x v="0"/>
    <x v="1"/>
    <n v="1492"/>
  </r>
  <r>
    <x v="7"/>
    <x v="6"/>
    <x v="0"/>
    <x v="1"/>
    <n v="413"/>
  </r>
  <r>
    <x v="8"/>
    <x v="0"/>
    <x v="0"/>
    <x v="1"/>
    <n v="423"/>
  </r>
  <r>
    <x v="8"/>
    <x v="1"/>
    <x v="0"/>
    <x v="1"/>
    <n v="391"/>
  </r>
  <r>
    <x v="8"/>
    <x v="2"/>
    <x v="0"/>
    <x v="1"/>
    <n v="396"/>
  </r>
  <r>
    <x v="8"/>
    <x v="3"/>
    <x v="0"/>
    <x v="1"/>
    <n v="262"/>
  </r>
  <r>
    <x v="8"/>
    <x v="4"/>
    <x v="0"/>
    <x v="1"/>
    <n v="520"/>
  </r>
  <r>
    <x v="8"/>
    <x v="5"/>
    <x v="0"/>
    <x v="1"/>
    <n v="1074"/>
  </r>
  <r>
    <x v="8"/>
    <x v="6"/>
    <x v="0"/>
    <x v="1"/>
    <n v="409"/>
  </r>
  <r>
    <x v="9"/>
    <x v="0"/>
    <x v="0"/>
    <x v="1"/>
    <n v="394"/>
  </r>
  <r>
    <x v="9"/>
    <x v="1"/>
    <x v="0"/>
    <x v="1"/>
    <n v="320"/>
  </r>
  <r>
    <x v="9"/>
    <x v="2"/>
    <x v="0"/>
    <x v="1"/>
    <n v="372"/>
  </r>
  <r>
    <x v="9"/>
    <x v="3"/>
    <x v="0"/>
    <x v="1"/>
    <n v="223"/>
  </r>
  <r>
    <x v="9"/>
    <x v="4"/>
    <x v="0"/>
    <x v="1"/>
    <n v="389"/>
  </r>
  <r>
    <x v="9"/>
    <x v="5"/>
    <x v="0"/>
    <x v="1"/>
    <n v="827"/>
  </r>
  <r>
    <x v="9"/>
    <x v="6"/>
    <x v="0"/>
    <x v="1"/>
    <n v="311"/>
  </r>
  <r>
    <x v="10"/>
    <x v="0"/>
    <x v="0"/>
    <x v="1"/>
    <n v="359"/>
  </r>
  <r>
    <x v="10"/>
    <x v="1"/>
    <x v="0"/>
    <x v="1"/>
    <n v="182"/>
  </r>
  <r>
    <x v="10"/>
    <x v="2"/>
    <x v="0"/>
    <x v="1"/>
    <n v="384"/>
  </r>
  <r>
    <x v="10"/>
    <x v="3"/>
    <x v="0"/>
    <x v="1"/>
    <n v="223"/>
  </r>
  <r>
    <x v="10"/>
    <x v="4"/>
    <x v="0"/>
    <x v="1"/>
    <n v="364"/>
  </r>
  <r>
    <x v="10"/>
    <x v="5"/>
    <x v="0"/>
    <x v="1"/>
    <n v="854"/>
  </r>
  <r>
    <x v="10"/>
    <x v="6"/>
    <x v="0"/>
    <x v="1"/>
    <n v="373"/>
  </r>
  <r>
    <x v="11"/>
    <x v="0"/>
    <x v="0"/>
    <x v="1"/>
    <n v="386"/>
  </r>
  <r>
    <x v="11"/>
    <x v="1"/>
    <x v="0"/>
    <x v="1"/>
    <n v="334"/>
  </r>
  <r>
    <x v="11"/>
    <x v="2"/>
    <x v="0"/>
    <x v="1"/>
    <n v="268"/>
  </r>
  <r>
    <x v="11"/>
    <x v="3"/>
    <x v="0"/>
    <x v="1"/>
    <n v="213"/>
  </r>
  <r>
    <x v="11"/>
    <x v="4"/>
    <x v="0"/>
    <x v="1"/>
    <n v="325"/>
  </r>
  <r>
    <x v="11"/>
    <x v="5"/>
    <x v="0"/>
    <x v="1"/>
    <n v="837"/>
  </r>
  <r>
    <x v="11"/>
    <x v="6"/>
    <x v="0"/>
    <x v="1"/>
    <n v="318"/>
  </r>
  <r>
    <x v="12"/>
    <x v="0"/>
    <x v="0"/>
    <x v="1"/>
    <n v="311"/>
  </r>
  <r>
    <x v="12"/>
    <x v="1"/>
    <x v="0"/>
    <x v="1"/>
    <n v="283"/>
  </r>
  <r>
    <x v="12"/>
    <x v="2"/>
    <x v="0"/>
    <x v="1"/>
    <n v="292"/>
  </r>
  <r>
    <x v="12"/>
    <x v="3"/>
    <x v="0"/>
    <x v="1"/>
    <n v="194"/>
  </r>
  <r>
    <x v="12"/>
    <x v="4"/>
    <x v="0"/>
    <x v="1"/>
    <n v="263"/>
  </r>
  <r>
    <x v="12"/>
    <x v="5"/>
    <x v="0"/>
    <x v="1"/>
    <n v="715"/>
  </r>
  <r>
    <x v="12"/>
    <x v="6"/>
    <x v="0"/>
    <x v="1"/>
    <n v="256"/>
  </r>
  <r>
    <x v="13"/>
    <x v="0"/>
    <x v="0"/>
    <x v="1"/>
    <n v="357"/>
  </r>
  <r>
    <x v="13"/>
    <x v="1"/>
    <x v="0"/>
    <x v="1"/>
    <n v="298"/>
  </r>
  <r>
    <x v="13"/>
    <x v="2"/>
    <x v="0"/>
    <x v="1"/>
    <n v="282"/>
  </r>
  <r>
    <x v="13"/>
    <x v="3"/>
    <x v="0"/>
    <x v="1"/>
    <n v="225"/>
  </r>
  <r>
    <x v="13"/>
    <x v="4"/>
    <x v="0"/>
    <x v="1"/>
    <n v="309"/>
  </r>
  <r>
    <x v="13"/>
    <x v="5"/>
    <x v="0"/>
    <x v="1"/>
    <n v="681"/>
  </r>
  <r>
    <x v="13"/>
    <x v="6"/>
    <x v="0"/>
    <x v="1"/>
    <n v="272"/>
  </r>
  <r>
    <x v="14"/>
    <x v="0"/>
    <x v="0"/>
    <x v="1"/>
    <n v="311"/>
  </r>
  <r>
    <x v="14"/>
    <x v="1"/>
    <x v="0"/>
    <x v="1"/>
    <n v="322"/>
  </r>
  <r>
    <x v="14"/>
    <x v="2"/>
    <x v="0"/>
    <x v="1"/>
    <n v="313"/>
  </r>
  <r>
    <x v="14"/>
    <x v="3"/>
    <x v="0"/>
    <x v="1"/>
    <n v="197"/>
  </r>
  <r>
    <x v="14"/>
    <x v="4"/>
    <x v="0"/>
    <x v="1"/>
    <n v="288"/>
  </r>
  <r>
    <x v="14"/>
    <x v="5"/>
    <x v="0"/>
    <x v="1"/>
    <n v="730"/>
  </r>
  <r>
    <x v="14"/>
    <x v="6"/>
    <x v="0"/>
    <x v="1"/>
    <n v="237"/>
  </r>
  <r>
    <x v="15"/>
    <x v="0"/>
    <x v="0"/>
    <x v="1"/>
    <n v="312"/>
  </r>
  <r>
    <x v="15"/>
    <x v="1"/>
    <x v="0"/>
    <x v="1"/>
    <n v="307"/>
  </r>
  <r>
    <x v="15"/>
    <x v="2"/>
    <x v="0"/>
    <x v="1"/>
    <n v="308"/>
  </r>
  <r>
    <x v="15"/>
    <x v="3"/>
    <x v="0"/>
    <x v="1"/>
    <n v="158"/>
  </r>
  <r>
    <x v="15"/>
    <x v="4"/>
    <x v="0"/>
    <x v="1"/>
    <n v="291"/>
  </r>
  <r>
    <x v="15"/>
    <x v="5"/>
    <x v="0"/>
    <x v="1"/>
    <n v="674"/>
  </r>
  <r>
    <x v="15"/>
    <x v="6"/>
    <x v="0"/>
    <x v="1"/>
    <n v="239"/>
  </r>
  <r>
    <x v="16"/>
    <x v="0"/>
    <x v="0"/>
    <x v="1"/>
    <n v="272"/>
  </r>
  <r>
    <x v="16"/>
    <x v="1"/>
    <x v="0"/>
    <x v="1"/>
    <n v="305"/>
  </r>
  <r>
    <x v="16"/>
    <x v="2"/>
    <x v="0"/>
    <x v="1"/>
    <n v="351"/>
  </r>
  <r>
    <x v="16"/>
    <x v="3"/>
    <x v="0"/>
    <x v="1"/>
    <n v="142"/>
  </r>
  <r>
    <x v="16"/>
    <x v="4"/>
    <x v="0"/>
    <x v="1"/>
    <n v="293"/>
  </r>
  <r>
    <x v="16"/>
    <x v="5"/>
    <x v="0"/>
    <x v="1"/>
    <n v="694"/>
  </r>
  <r>
    <x v="16"/>
    <x v="6"/>
    <x v="0"/>
    <x v="1"/>
    <n v="292"/>
  </r>
  <r>
    <x v="17"/>
    <x v="0"/>
    <x v="0"/>
    <x v="1"/>
    <n v="290"/>
  </r>
  <r>
    <x v="17"/>
    <x v="1"/>
    <x v="0"/>
    <x v="1"/>
    <n v="258"/>
  </r>
  <r>
    <x v="17"/>
    <x v="2"/>
    <x v="0"/>
    <x v="1"/>
    <n v="311"/>
  </r>
  <r>
    <x v="17"/>
    <x v="3"/>
    <x v="0"/>
    <x v="1"/>
    <n v="147"/>
  </r>
  <r>
    <x v="17"/>
    <x v="4"/>
    <x v="0"/>
    <x v="1"/>
    <n v="293"/>
  </r>
  <r>
    <x v="17"/>
    <x v="5"/>
    <x v="0"/>
    <x v="1"/>
    <n v="595"/>
  </r>
  <r>
    <x v="17"/>
    <x v="6"/>
    <x v="0"/>
    <x v="1"/>
    <n v="266"/>
  </r>
  <r>
    <x v="18"/>
    <x v="0"/>
    <x v="0"/>
    <x v="1"/>
    <n v="289"/>
  </r>
  <r>
    <x v="18"/>
    <x v="1"/>
    <x v="0"/>
    <x v="1"/>
    <n v="304"/>
  </r>
  <r>
    <x v="18"/>
    <x v="2"/>
    <x v="0"/>
    <x v="1"/>
    <n v="251"/>
  </r>
  <r>
    <x v="18"/>
    <x v="3"/>
    <x v="0"/>
    <x v="1"/>
    <n v="155"/>
  </r>
  <r>
    <x v="18"/>
    <x v="4"/>
    <x v="0"/>
    <x v="1"/>
    <n v="307"/>
  </r>
  <r>
    <x v="18"/>
    <x v="5"/>
    <x v="0"/>
    <x v="1"/>
    <n v="687"/>
  </r>
  <r>
    <x v="18"/>
    <x v="6"/>
    <x v="0"/>
    <x v="1"/>
    <n v="282"/>
  </r>
  <r>
    <x v="0"/>
    <x v="0"/>
    <x v="1"/>
    <x v="1"/>
    <n v="11"/>
  </r>
  <r>
    <x v="0"/>
    <x v="0"/>
    <x v="2"/>
    <x v="1"/>
    <n v="0"/>
  </r>
  <r>
    <x v="0"/>
    <x v="0"/>
    <x v="3"/>
    <x v="1"/>
    <n v="26"/>
  </r>
  <r>
    <x v="0"/>
    <x v="0"/>
    <x v="4"/>
    <x v="1"/>
    <n v="0"/>
  </r>
  <r>
    <x v="0"/>
    <x v="0"/>
    <x v="5"/>
    <x v="1"/>
    <n v="54"/>
  </r>
  <r>
    <x v="0"/>
    <x v="0"/>
    <x v="6"/>
    <x v="1"/>
    <n v="46"/>
  </r>
  <r>
    <x v="0"/>
    <x v="1"/>
    <x v="1"/>
    <x v="1"/>
    <n v="7"/>
  </r>
  <r>
    <x v="0"/>
    <x v="1"/>
    <x v="3"/>
    <x v="1"/>
    <n v="36"/>
  </r>
  <r>
    <x v="0"/>
    <x v="1"/>
    <x v="2"/>
    <x v="1"/>
    <n v="1"/>
  </r>
  <r>
    <x v="0"/>
    <x v="1"/>
    <x v="4"/>
    <x v="1"/>
    <n v="2"/>
  </r>
  <r>
    <x v="0"/>
    <x v="1"/>
    <x v="6"/>
    <x v="1"/>
    <n v="62"/>
  </r>
  <r>
    <x v="0"/>
    <x v="1"/>
    <x v="5"/>
    <x v="1"/>
    <n v="47"/>
  </r>
  <r>
    <x v="0"/>
    <x v="2"/>
    <x v="1"/>
    <x v="1"/>
    <n v="6"/>
  </r>
  <r>
    <x v="0"/>
    <x v="2"/>
    <x v="3"/>
    <x v="1"/>
    <n v="12"/>
  </r>
  <r>
    <x v="0"/>
    <x v="2"/>
    <x v="2"/>
    <x v="1"/>
    <n v="1"/>
  </r>
  <r>
    <x v="0"/>
    <x v="2"/>
    <x v="7"/>
    <x v="1"/>
    <n v="117"/>
  </r>
  <r>
    <x v="0"/>
    <x v="2"/>
    <x v="4"/>
    <x v="1"/>
    <n v="1"/>
  </r>
  <r>
    <x v="0"/>
    <x v="2"/>
    <x v="6"/>
    <x v="1"/>
    <n v="55"/>
  </r>
  <r>
    <x v="0"/>
    <x v="3"/>
    <x v="1"/>
    <x v="1"/>
    <n v="6"/>
  </r>
  <r>
    <x v="0"/>
    <x v="3"/>
    <x v="2"/>
    <x v="1"/>
    <n v="0"/>
  </r>
  <r>
    <x v="0"/>
    <x v="3"/>
    <x v="3"/>
    <x v="1"/>
    <n v="21"/>
  </r>
  <r>
    <x v="0"/>
    <x v="3"/>
    <x v="4"/>
    <x v="1"/>
    <n v="0"/>
  </r>
  <r>
    <x v="0"/>
    <x v="3"/>
    <x v="5"/>
    <x v="1"/>
    <n v="58"/>
  </r>
  <r>
    <x v="0"/>
    <x v="3"/>
    <x v="6"/>
    <x v="1"/>
    <n v="14"/>
  </r>
  <r>
    <x v="0"/>
    <x v="4"/>
    <x v="1"/>
    <x v="1"/>
    <n v="8"/>
  </r>
  <r>
    <x v="0"/>
    <x v="4"/>
    <x v="2"/>
    <x v="1"/>
    <n v="0"/>
  </r>
  <r>
    <x v="0"/>
    <x v="4"/>
    <x v="3"/>
    <x v="1"/>
    <n v="12"/>
  </r>
  <r>
    <x v="0"/>
    <x v="4"/>
    <x v="4"/>
    <x v="1"/>
    <n v="1"/>
  </r>
  <r>
    <x v="0"/>
    <x v="4"/>
    <x v="7"/>
    <x v="1"/>
    <n v="111"/>
  </r>
  <r>
    <x v="0"/>
    <x v="4"/>
    <x v="8"/>
    <x v="1"/>
    <n v="7"/>
  </r>
  <r>
    <x v="0"/>
    <x v="5"/>
    <x v="1"/>
    <x v="1"/>
    <n v="9"/>
  </r>
  <r>
    <x v="0"/>
    <x v="5"/>
    <x v="2"/>
    <x v="1"/>
    <n v="3"/>
  </r>
  <r>
    <x v="0"/>
    <x v="5"/>
    <x v="3"/>
    <x v="1"/>
    <n v="35"/>
  </r>
  <r>
    <x v="0"/>
    <x v="5"/>
    <x v="4"/>
    <x v="1"/>
    <n v="0"/>
  </r>
  <r>
    <x v="0"/>
    <x v="5"/>
    <x v="6"/>
    <x v="1"/>
    <n v="109"/>
  </r>
  <r>
    <x v="0"/>
    <x v="5"/>
    <x v="5"/>
    <x v="1"/>
    <n v="124"/>
  </r>
  <r>
    <x v="0"/>
    <x v="6"/>
    <x v="1"/>
    <x v="1"/>
    <n v="3"/>
  </r>
  <r>
    <x v="0"/>
    <x v="6"/>
    <x v="3"/>
    <x v="1"/>
    <n v="14"/>
  </r>
  <r>
    <x v="0"/>
    <x v="6"/>
    <x v="2"/>
    <x v="1"/>
    <n v="0"/>
  </r>
  <r>
    <x v="0"/>
    <x v="6"/>
    <x v="4"/>
    <x v="1"/>
    <n v="1"/>
  </r>
  <r>
    <x v="0"/>
    <x v="6"/>
    <x v="5"/>
    <x v="1"/>
    <n v="42"/>
  </r>
  <r>
    <x v="0"/>
    <x v="6"/>
    <x v="7"/>
    <x v="1"/>
    <n v="92"/>
  </r>
  <r>
    <x v="1"/>
    <x v="0"/>
    <x v="1"/>
    <x v="1"/>
    <n v="5"/>
  </r>
  <r>
    <x v="1"/>
    <x v="0"/>
    <x v="2"/>
    <x v="1"/>
    <n v="3"/>
  </r>
  <r>
    <x v="1"/>
    <x v="0"/>
    <x v="3"/>
    <x v="1"/>
    <n v="30"/>
  </r>
  <r>
    <x v="1"/>
    <x v="0"/>
    <x v="4"/>
    <x v="1"/>
    <n v="2"/>
  </r>
  <r>
    <x v="1"/>
    <x v="0"/>
    <x v="5"/>
    <x v="1"/>
    <n v="56"/>
  </r>
  <r>
    <x v="1"/>
    <x v="0"/>
    <x v="7"/>
    <x v="1"/>
    <n v="66"/>
  </r>
  <r>
    <x v="1"/>
    <x v="1"/>
    <x v="1"/>
    <x v="1"/>
    <n v="6"/>
  </r>
  <r>
    <x v="1"/>
    <x v="1"/>
    <x v="3"/>
    <x v="1"/>
    <n v="18"/>
  </r>
  <r>
    <x v="1"/>
    <x v="1"/>
    <x v="2"/>
    <x v="1"/>
    <n v="0"/>
  </r>
  <r>
    <x v="1"/>
    <x v="1"/>
    <x v="4"/>
    <x v="1"/>
    <n v="0"/>
  </r>
  <r>
    <x v="1"/>
    <x v="1"/>
    <x v="6"/>
    <x v="1"/>
    <n v="32"/>
  </r>
  <r>
    <x v="1"/>
    <x v="1"/>
    <x v="9"/>
    <x v="1"/>
    <n v="2"/>
  </r>
  <r>
    <x v="1"/>
    <x v="2"/>
    <x v="1"/>
    <x v="1"/>
    <n v="5"/>
  </r>
  <r>
    <x v="1"/>
    <x v="2"/>
    <x v="3"/>
    <x v="1"/>
    <n v="5"/>
  </r>
  <r>
    <x v="1"/>
    <x v="2"/>
    <x v="2"/>
    <x v="1"/>
    <n v="0"/>
  </r>
  <r>
    <x v="1"/>
    <x v="2"/>
    <x v="4"/>
    <x v="1"/>
    <n v="1"/>
  </r>
  <r>
    <x v="1"/>
    <x v="2"/>
    <x v="7"/>
    <x v="1"/>
    <n v="87"/>
  </r>
  <r>
    <x v="1"/>
    <x v="2"/>
    <x v="6"/>
    <x v="1"/>
    <n v="46"/>
  </r>
  <r>
    <x v="1"/>
    <x v="3"/>
    <x v="1"/>
    <x v="1"/>
    <n v="1"/>
  </r>
  <r>
    <x v="1"/>
    <x v="3"/>
    <x v="3"/>
    <x v="1"/>
    <n v="20"/>
  </r>
  <r>
    <x v="1"/>
    <x v="3"/>
    <x v="2"/>
    <x v="1"/>
    <n v="0"/>
  </r>
  <r>
    <x v="1"/>
    <x v="3"/>
    <x v="4"/>
    <x v="1"/>
    <n v="0"/>
  </r>
  <r>
    <x v="1"/>
    <x v="3"/>
    <x v="6"/>
    <x v="1"/>
    <n v="21"/>
  </r>
  <r>
    <x v="1"/>
    <x v="3"/>
    <x v="5"/>
    <x v="1"/>
    <n v="39"/>
  </r>
  <r>
    <x v="1"/>
    <x v="4"/>
    <x v="1"/>
    <x v="1"/>
    <n v="6"/>
  </r>
  <r>
    <x v="1"/>
    <x v="4"/>
    <x v="3"/>
    <x v="1"/>
    <n v="16"/>
  </r>
  <r>
    <x v="1"/>
    <x v="4"/>
    <x v="2"/>
    <x v="1"/>
    <n v="1"/>
  </r>
  <r>
    <x v="1"/>
    <x v="4"/>
    <x v="4"/>
    <x v="1"/>
    <n v="1"/>
  </r>
  <r>
    <x v="1"/>
    <x v="4"/>
    <x v="7"/>
    <x v="1"/>
    <n v="96"/>
  </r>
  <r>
    <x v="1"/>
    <x v="4"/>
    <x v="8"/>
    <x v="1"/>
    <n v="4"/>
  </r>
  <r>
    <x v="1"/>
    <x v="5"/>
    <x v="1"/>
    <x v="1"/>
    <n v="10"/>
  </r>
  <r>
    <x v="1"/>
    <x v="5"/>
    <x v="2"/>
    <x v="1"/>
    <n v="1"/>
  </r>
  <r>
    <x v="1"/>
    <x v="5"/>
    <x v="3"/>
    <x v="1"/>
    <n v="29"/>
  </r>
  <r>
    <x v="1"/>
    <x v="5"/>
    <x v="4"/>
    <x v="1"/>
    <n v="3"/>
  </r>
  <r>
    <x v="1"/>
    <x v="5"/>
    <x v="5"/>
    <x v="1"/>
    <n v="183"/>
  </r>
  <r>
    <x v="1"/>
    <x v="5"/>
    <x v="6"/>
    <x v="1"/>
    <n v="56"/>
  </r>
  <r>
    <x v="1"/>
    <x v="6"/>
    <x v="1"/>
    <x v="1"/>
    <n v="0"/>
  </r>
  <r>
    <x v="1"/>
    <x v="6"/>
    <x v="3"/>
    <x v="1"/>
    <n v="13"/>
  </r>
  <r>
    <x v="1"/>
    <x v="6"/>
    <x v="2"/>
    <x v="1"/>
    <n v="0"/>
  </r>
  <r>
    <x v="1"/>
    <x v="6"/>
    <x v="4"/>
    <x v="1"/>
    <n v="0"/>
  </r>
  <r>
    <x v="1"/>
    <x v="6"/>
    <x v="5"/>
    <x v="1"/>
    <n v="34"/>
  </r>
  <r>
    <x v="1"/>
    <x v="6"/>
    <x v="6"/>
    <x v="1"/>
    <n v="12"/>
  </r>
  <r>
    <x v="2"/>
    <x v="0"/>
    <x v="1"/>
    <x v="1"/>
    <n v="7"/>
  </r>
  <r>
    <x v="2"/>
    <x v="0"/>
    <x v="2"/>
    <x v="1"/>
    <n v="2"/>
  </r>
  <r>
    <x v="2"/>
    <x v="0"/>
    <x v="3"/>
    <x v="1"/>
    <n v="24"/>
  </r>
  <r>
    <x v="2"/>
    <x v="0"/>
    <x v="4"/>
    <x v="1"/>
    <n v="1"/>
  </r>
  <r>
    <x v="2"/>
    <x v="0"/>
    <x v="5"/>
    <x v="1"/>
    <n v="51"/>
  </r>
  <r>
    <x v="2"/>
    <x v="0"/>
    <x v="6"/>
    <x v="1"/>
    <n v="23"/>
  </r>
  <r>
    <x v="2"/>
    <x v="1"/>
    <x v="1"/>
    <x v="1"/>
    <n v="8"/>
  </r>
  <r>
    <x v="2"/>
    <x v="1"/>
    <x v="3"/>
    <x v="1"/>
    <n v="17"/>
  </r>
  <r>
    <x v="2"/>
    <x v="1"/>
    <x v="2"/>
    <x v="1"/>
    <n v="0"/>
  </r>
  <r>
    <x v="2"/>
    <x v="1"/>
    <x v="4"/>
    <x v="1"/>
    <n v="3"/>
  </r>
  <r>
    <x v="2"/>
    <x v="1"/>
    <x v="6"/>
    <x v="1"/>
    <n v="51"/>
  </r>
  <r>
    <x v="2"/>
    <x v="1"/>
    <x v="9"/>
    <x v="1"/>
    <n v="0"/>
  </r>
  <r>
    <x v="2"/>
    <x v="2"/>
    <x v="1"/>
    <x v="1"/>
    <n v="4"/>
  </r>
  <r>
    <x v="2"/>
    <x v="2"/>
    <x v="3"/>
    <x v="1"/>
    <n v="4"/>
  </r>
  <r>
    <x v="2"/>
    <x v="2"/>
    <x v="2"/>
    <x v="1"/>
    <n v="0"/>
  </r>
  <r>
    <x v="2"/>
    <x v="2"/>
    <x v="4"/>
    <x v="1"/>
    <n v="1"/>
  </r>
  <r>
    <x v="2"/>
    <x v="2"/>
    <x v="7"/>
    <x v="1"/>
    <n v="118"/>
  </r>
  <r>
    <x v="2"/>
    <x v="2"/>
    <x v="5"/>
    <x v="1"/>
    <n v="35"/>
  </r>
  <r>
    <x v="2"/>
    <x v="3"/>
    <x v="1"/>
    <x v="1"/>
    <n v="5"/>
  </r>
  <r>
    <x v="2"/>
    <x v="3"/>
    <x v="3"/>
    <x v="1"/>
    <n v="19"/>
  </r>
  <r>
    <x v="2"/>
    <x v="3"/>
    <x v="2"/>
    <x v="1"/>
    <n v="1"/>
  </r>
  <r>
    <x v="2"/>
    <x v="3"/>
    <x v="4"/>
    <x v="1"/>
    <n v="0"/>
  </r>
  <r>
    <x v="2"/>
    <x v="3"/>
    <x v="5"/>
    <x v="1"/>
    <n v="41"/>
  </r>
  <r>
    <x v="2"/>
    <x v="3"/>
    <x v="10"/>
    <x v="1"/>
    <n v="32"/>
  </r>
  <r>
    <x v="2"/>
    <x v="4"/>
    <x v="1"/>
    <x v="1"/>
    <n v="6"/>
  </r>
  <r>
    <x v="2"/>
    <x v="4"/>
    <x v="2"/>
    <x v="1"/>
    <n v="2"/>
  </r>
  <r>
    <x v="2"/>
    <x v="4"/>
    <x v="3"/>
    <x v="1"/>
    <n v="16"/>
  </r>
  <r>
    <x v="2"/>
    <x v="4"/>
    <x v="4"/>
    <x v="1"/>
    <n v="1"/>
  </r>
  <r>
    <x v="2"/>
    <x v="4"/>
    <x v="7"/>
    <x v="1"/>
    <n v="83"/>
  </r>
  <r>
    <x v="2"/>
    <x v="4"/>
    <x v="8"/>
    <x v="1"/>
    <n v="2"/>
  </r>
  <r>
    <x v="2"/>
    <x v="5"/>
    <x v="1"/>
    <x v="1"/>
    <n v="7"/>
  </r>
  <r>
    <x v="2"/>
    <x v="5"/>
    <x v="2"/>
    <x v="1"/>
    <n v="0"/>
  </r>
  <r>
    <x v="2"/>
    <x v="5"/>
    <x v="3"/>
    <x v="1"/>
    <n v="32"/>
  </r>
  <r>
    <x v="2"/>
    <x v="5"/>
    <x v="4"/>
    <x v="1"/>
    <n v="1"/>
  </r>
  <r>
    <x v="2"/>
    <x v="5"/>
    <x v="5"/>
    <x v="1"/>
    <n v="199"/>
  </r>
  <r>
    <x v="2"/>
    <x v="5"/>
    <x v="6"/>
    <x v="1"/>
    <n v="81"/>
  </r>
  <r>
    <x v="2"/>
    <x v="6"/>
    <x v="1"/>
    <x v="1"/>
    <n v="4"/>
  </r>
  <r>
    <x v="2"/>
    <x v="6"/>
    <x v="2"/>
    <x v="1"/>
    <n v="1"/>
  </r>
  <r>
    <x v="2"/>
    <x v="6"/>
    <x v="3"/>
    <x v="1"/>
    <n v="11"/>
  </r>
  <r>
    <x v="2"/>
    <x v="6"/>
    <x v="4"/>
    <x v="1"/>
    <n v="1"/>
  </r>
  <r>
    <x v="2"/>
    <x v="6"/>
    <x v="5"/>
    <x v="1"/>
    <n v="26"/>
  </r>
  <r>
    <x v="2"/>
    <x v="6"/>
    <x v="6"/>
    <x v="1"/>
    <n v="32"/>
  </r>
  <r>
    <x v="3"/>
    <x v="0"/>
    <x v="1"/>
    <x v="1"/>
    <n v="19"/>
  </r>
  <r>
    <x v="3"/>
    <x v="0"/>
    <x v="3"/>
    <x v="1"/>
    <n v="22"/>
  </r>
  <r>
    <x v="3"/>
    <x v="0"/>
    <x v="2"/>
    <x v="1"/>
    <n v="4"/>
  </r>
  <r>
    <x v="3"/>
    <x v="0"/>
    <x v="4"/>
    <x v="1"/>
    <n v="5"/>
  </r>
  <r>
    <x v="3"/>
    <x v="0"/>
    <x v="5"/>
    <x v="1"/>
    <n v="45"/>
  </r>
  <r>
    <x v="3"/>
    <x v="0"/>
    <x v="6"/>
    <x v="1"/>
    <n v="26"/>
  </r>
  <r>
    <x v="3"/>
    <x v="1"/>
    <x v="1"/>
    <x v="1"/>
    <n v="5"/>
  </r>
  <r>
    <x v="3"/>
    <x v="1"/>
    <x v="3"/>
    <x v="1"/>
    <n v="18"/>
  </r>
  <r>
    <x v="3"/>
    <x v="1"/>
    <x v="2"/>
    <x v="1"/>
    <n v="0"/>
  </r>
  <r>
    <x v="3"/>
    <x v="1"/>
    <x v="11"/>
    <x v="1"/>
    <n v="2"/>
  </r>
  <r>
    <x v="3"/>
    <x v="1"/>
    <x v="6"/>
    <x v="1"/>
    <n v="43"/>
  </r>
  <r>
    <x v="3"/>
    <x v="1"/>
    <x v="4"/>
    <x v="1"/>
    <n v="2"/>
  </r>
  <r>
    <x v="3"/>
    <x v="2"/>
    <x v="1"/>
    <x v="1"/>
    <n v="3"/>
  </r>
  <r>
    <x v="3"/>
    <x v="2"/>
    <x v="3"/>
    <x v="1"/>
    <n v="6"/>
  </r>
  <r>
    <x v="3"/>
    <x v="2"/>
    <x v="2"/>
    <x v="1"/>
    <n v="1"/>
  </r>
  <r>
    <x v="3"/>
    <x v="2"/>
    <x v="4"/>
    <x v="1"/>
    <n v="0"/>
  </r>
  <r>
    <x v="3"/>
    <x v="2"/>
    <x v="5"/>
    <x v="1"/>
    <n v="37"/>
  </r>
  <r>
    <x v="3"/>
    <x v="2"/>
    <x v="10"/>
    <x v="1"/>
    <n v="13"/>
  </r>
  <r>
    <x v="3"/>
    <x v="3"/>
    <x v="1"/>
    <x v="1"/>
    <n v="3"/>
  </r>
  <r>
    <x v="3"/>
    <x v="3"/>
    <x v="3"/>
    <x v="1"/>
    <n v="14"/>
  </r>
  <r>
    <x v="3"/>
    <x v="3"/>
    <x v="2"/>
    <x v="1"/>
    <n v="1"/>
  </r>
  <r>
    <x v="3"/>
    <x v="3"/>
    <x v="4"/>
    <x v="1"/>
    <n v="2"/>
  </r>
  <r>
    <x v="3"/>
    <x v="3"/>
    <x v="6"/>
    <x v="1"/>
    <n v="11"/>
  </r>
  <r>
    <x v="3"/>
    <x v="3"/>
    <x v="5"/>
    <x v="1"/>
    <n v="40"/>
  </r>
  <r>
    <x v="3"/>
    <x v="4"/>
    <x v="1"/>
    <x v="1"/>
    <n v="7"/>
  </r>
  <r>
    <x v="3"/>
    <x v="4"/>
    <x v="3"/>
    <x v="1"/>
    <n v="15"/>
  </r>
  <r>
    <x v="3"/>
    <x v="4"/>
    <x v="2"/>
    <x v="1"/>
    <n v="0"/>
  </r>
  <r>
    <x v="3"/>
    <x v="4"/>
    <x v="4"/>
    <x v="1"/>
    <n v="3"/>
  </r>
  <r>
    <x v="3"/>
    <x v="4"/>
    <x v="10"/>
    <x v="1"/>
    <n v="18"/>
  </r>
  <r>
    <x v="3"/>
    <x v="4"/>
    <x v="7"/>
    <x v="1"/>
    <n v="83"/>
  </r>
  <r>
    <x v="3"/>
    <x v="5"/>
    <x v="1"/>
    <x v="1"/>
    <n v="14"/>
  </r>
  <r>
    <x v="3"/>
    <x v="5"/>
    <x v="2"/>
    <x v="1"/>
    <n v="3"/>
  </r>
  <r>
    <x v="3"/>
    <x v="5"/>
    <x v="3"/>
    <x v="1"/>
    <n v="27"/>
  </r>
  <r>
    <x v="3"/>
    <x v="5"/>
    <x v="6"/>
    <x v="1"/>
    <n v="76"/>
  </r>
  <r>
    <x v="3"/>
    <x v="5"/>
    <x v="4"/>
    <x v="1"/>
    <n v="2"/>
  </r>
  <r>
    <x v="3"/>
    <x v="5"/>
    <x v="9"/>
    <x v="1"/>
    <n v="3"/>
  </r>
  <r>
    <x v="3"/>
    <x v="6"/>
    <x v="1"/>
    <x v="1"/>
    <n v="11"/>
  </r>
  <r>
    <x v="3"/>
    <x v="6"/>
    <x v="3"/>
    <x v="1"/>
    <n v="15"/>
  </r>
  <r>
    <x v="3"/>
    <x v="6"/>
    <x v="2"/>
    <x v="1"/>
    <n v="3"/>
  </r>
  <r>
    <x v="3"/>
    <x v="6"/>
    <x v="4"/>
    <x v="1"/>
    <n v="2"/>
  </r>
  <r>
    <x v="3"/>
    <x v="6"/>
    <x v="5"/>
    <x v="1"/>
    <n v="29"/>
  </r>
  <r>
    <x v="3"/>
    <x v="6"/>
    <x v="6"/>
    <x v="1"/>
    <n v="13"/>
  </r>
  <r>
    <x v="4"/>
    <x v="0"/>
    <x v="1"/>
    <x v="1"/>
    <n v="6"/>
  </r>
  <r>
    <x v="4"/>
    <x v="0"/>
    <x v="3"/>
    <x v="1"/>
    <n v="20"/>
  </r>
  <r>
    <x v="4"/>
    <x v="0"/>
    <x v="2"/>
    <x v="1"/>
    <n v="0"/>
  </r>
  <r>
    <x v="4"/>
    <x v="0"/>
    <x v="4"/>
    <x v="1"/>
    <n v="1"/>
  </r>
  <r>
    <x v="4"/>
    <x v="0"/>
    <x v="5"/>
    <x v="1"/>
    <n v="34"/>
  </r>
  <r>
    <x v="4"/>
    <x v="0"/>
    <x v="6"/>
    <x v="1"/>
    <n v="24"/>
  </r>
  <r>
    <x v="4"/>
    <x v="1"/>
    <x v="1"/>
    <x v="1"/>
    <n v="6"/>
  </r>
  <r>
    <x v="4"/>
    <x v="1"/>
    <x v="3"/>
    <x v="1"/>
    <n v="20"/>
  </r>
  <r>
    <x v="4"/>
    <x v="1"/>
    <x v="2"/>
    <x v="1"/>
    <n v="0"/>
  </r>
  <r>
    <x v="4"/>
    <x v="1"/>
    <x v="11"/>
    <x v="1"/>
    <n v="5"/>
  </r>
  <r>
    <x v="4"/>
    <x v="1"/>
    <x v="6"/>
    <x v="1"/>
    <n v="42"/>
  </r>
  <r>
    <x v="4"/>
    <x v="1"/>
    <x v="4"/>
    <x v="1"/>
    <n v="1"/>
  </r>
  <r>
    <x v="4"/>
    <x v="2"/>
    <x v="1"/>
    <x v="1"/>
    <n v="2"/>
  </r>
  <r>
    <x v="4"/>
    <x v="2"/>
    <x v="3"/>
    <x v="1"/>
    <n v="10"/>
  </r>
  <r>
    <x v="4"/>
    <x v="2"/>
    <x v="2"/>
    <x v="1"/>
    <n v="0"/>
  </r>
  <r>
    <x v="4"/>
    <x v="2"/>
    <x v="11"/>
    <x v="1"/>
    <n v="0"/>
  </r>
  <r>
    <x v="4"/>
    <x v="2"/>
    <x v="6"/>
    <x v="1"/>
    <n v="67"/>
  </r>
  <r>
    <x v="4"/>
    <x v="2"/>
    <x v="4"/>
    <x v="1"/>
    <n v="0"/>
  </r>
  <r>
    <x v="4"/>
    <x v="3"/>
    <x v="1"/>
    <x v="1"/>
    <n v="4"/>
  </r>
  <r>
    <x v="4"/>
    <x v="3"/>
    <x v="2"/>
    <x v="1"/>
    <n v="0"/>
  </r>
  <r>
    <x v="4"/>
    <x v="3"/>
    <x v="3"/>
    <x v="1"/>
    <n v="20"/>
  </r>
  <r>
    <x v="4"/>
    <x v="3"/>
    <x v="4"/>
    <x v="1"/>
    <n v="1"/>
  </r>
  <r>
    <x v="4"/>
    <x v="3"/>
    <x v="6"/>
    <x v="1"/>
    <n v="19"/>
  </r>
  <r>
    <x v="4"/>
    <x v="3"/>
    <x v="9"/>
    <x v="1"/>
    <n v="1"/>
  </r>
  <r>
    <x v="4"/>
    <x v="4"/>
    <x v="1"/>
    <x v="1"/>
    <n v="6"/>
  </r>
  <r>
    <x v="4"/>
    <x v="4"/>
    <x v="2"/>
    <x v="1"/>
    <n v="0"/>
  </r>
  <r>
    <x v="4"/>
    <x v="4"/>
    <x v="3"/>
    <x v="1"/>
    <n v="16"/>
  </r>
  <r>
    <x v="4"/>
    <x v="4"/>
    <x v="4"/>
    <x v="1"/>
    <n v="3"/>
  </r>
  <r>
    <x v="4"/>
    <x v="4"/>
    <x v="7"/>
    <x v="1"/>
    <n v="72"/>
  </r>
  <r>
    <x v="4"/>
    <x v="4"/>
    <x v="10"/>
    <x v="1"/>
    <n v="26"/>
  </r>
  <r>
    <x v="4"/>
    <x v="5"/>
    <x v="1"/>
    <x v="1"/>
    <n v="9"/>
  </r>
  <r>
    <x v="4"/>
    <x v="5"/>
    <x v="2"/>
    <x v="1"/>
    <n v="0"/>
  </r>
  <r>
    <x v="4"/>
    <x v="5"/>
    <x v="3"/>
    <x v="1"/>
    <n v="41"/>
  </r>
  <r>
    <x v="4"/>
    <x v="5"/>
    <x v="4"/>
    <x v="1"/>
    <n v="2"/>
  </r>
  <r>
    <x v="4"/>
    <x v="5"/>
    <x v="6"/>
    <x v="1"/>
    <n v="69"/>
  </r>
  <r>
    <x v="4"/>
    <x v="5"/>
    <x v="9"/>
    <x v="1"/>
    <n v="2"/>
  </r>
  <r>
    <x v="4"/>
    <x v="6"/>
    <x v="1"/>
    <x v="1"/>
    <n v="3"/>
  </r>
  <r>
    <x v="4"/>
    <x v="6"/>
    <x v="3"/>
    <x v="1"/>
    <n v="9"/>
  </r>
  <r>
    <x v="4"/>
    <x v="6"/>
    <x v="2"/>
    <x v="1"/>
    <n v="0"/>
  </r>
  <r>
    <x v="4"/>
    <x v="6"/>
    <x v="4"/>
    <x v="1"/>
    <n v="1"/>
  </r>
  <r>
    <x v="4"/>
    <x v="6"/>
    <x v="6"/>
    <x v="1"/>
    <n v="24"/>
  </r>
  <r>
    <x v="4"/>
    <x v="6"/>
    <x v="5"/>
    <x v="1"/>
    <n v="21"/>
  </r>
  <r>
    <x v="5"/>
    <x v="0"/>
    <x v="1"/>
    <x v="1"/>
    <n v="14"/>
  </r>
  <r>
    <x v="5"/>
    <x v="0"/>
    <x v="3"/>
    <x v="1"/>
    <n v="28"/>
  </r>
  <r>
    <x v="5"/>
    <x v="0"/>
    <x v="2"/>
    <x v="1"/>
    <n v="0"/>
  </r>
  <r>
    <x v="5"/>
    <x v="0"/>
    <x v="4"/>
    <x v="1"/>
    <n v="4"/>
  </r>
  <r>
    <x v="5"/>
    <x v="0"/>
    <x v="5"/>
    <x v="1"/>
    <n v="32"/>
  </r>
  <r>
    <x v="5"/>
    <x v="0"/>
    <x v="6"/>
    <x v="1"/>
    <n v="19"/>
  </r>
  <r>
    <x v="5"/>
    <x v="1"/>
    <x v="1"/>
    <x v="1"/>
    <n v="3"/>
  </r>
  <r>
    <x v="5"/>
    <x v="1"/>
    <x v="3"/>
    <x v="1"/>
    <n v="22"/>
  </r>
  <r>
    <x v="5"/>
    <x v="1"/>
    <x v="2"/>
    <x v="1"/>
    <n v="0"/>
  </r>
  <r>
    <x v="5"/>
    <x v="1"/>
    <x v="11"/>
    <x v="1"/>
    <n v="8"/>
  </r>
  <r>
    <x v="5"/>
    <x v="1"/>
    <x v="4"/>
    <x v="1"/>
    <n v="0"/>
  </r>
  <r>
    <x v="5"/>
    <x v="1"/>
    <x v="6"/>
    <x v="1"/>
    <n v="39"/>
  </r>
  <r>
    <x v="5"/>
    <x v="2"/>
    <x v="1"/>
    <x v="1"/>
    <n v="1"/>
  </r>
  <r>
    <x v="5"/>
    <x v="2"/>
    <x v="3"/>
    <x v="1"/>
    <n v="10"/>
  </r>
  <r>
    <x v="5"/>
    <x v="2"/>
    <x v="2"/>
    <x v="1"/>
    <n v="0"/>
  </r>
  <r>
    <x v="5"/>
    <x v="2"/>
    <x v="11"/>
    <x v="1"/>
    <n v="3"/>
  </r>
  <r>
    <x v="5"/>
    <x v="2"/>
    <x v="4"/>
    <x v="1"/>
    <n v="1"/>
  </r>
  <r>
    <x v="5"/>
    <x v="2"/>
    <x v="6"/>
    <x v="1"/>
    <n v="50"/>
  </r>
  <r>
    <x v="5"/>
    <x v="3"/>
    <x v="1"/>
    <x v="1"/>
    <n v="5"/>
  </r>
  <r>
    <x v="5"/>
    <x v="3"/>
    <x v="2"/>
    <x v="1"/>
    <n v="0"/>
  </r>
  <r>
    <x v="5"/>
    <x v="3"/>
    <x v="3"/>
    <x v="1"/>
    <n v="14"/>
  </r>
  <r>
    <x v="5"/>
    <x v="3"/>
    <x v="4"/>
    <x v="1"/>
    <n v="1"/>
  </r>
  <r>
    <x v="5"/>
    <x v="3"/>
    <x v="6"/>
    <x v="1"/>
    <n v="12"/>
  </r>
  <r>
    <x v="5"/>
    <x v="3"/>
    <x v="5"/>
    <x v="1"/>
    <n v="38"/>
  </r>
  <r>
    <x v="5"/>
    <x v="4"/>
    <x v="1"/>
    <x v="1"/>
    <n v="7"/>
  </r>
  <r>
    <x v="5"/>
    <x v="4"/>
    <x v="2"/>
    <x v="1"/>
    <n v="0"/>
  </r>
  <r>
    <x v="5"/>
    <x v="4"/>
    <x v="3"/>
    <x v="1"/>
    <n v="26"/>
  </r>
  <r>
    <x v="5"/>
    <x v="4"/>
    <x v="4"/>
    <x v="1"/>
    <n v="2"/>
  </r>
  <r>
    <x v="5"/>
    <x v="4"/>
    <x v="10"/>
    <x v="1"/>
    <n v="11"/>
  </r>
  <r>
    <x v="5"/>
    <x v="4"/>
    <x v="11"/>
    <x v="1"/>
    <n v="2"/>
  </r>
  <r>
    <x v="5"/>
    <x v="5"/>
    <x v="1"/>
    <x v="1"/>
    <n v="8"/>
  </r>
  <r>
    <x v="5"/>
    <x v="5"/>
    <x v="2"/>
    <x v="1"/>
    <n v="0"/>
  </r>
  <r>
    <x v="5"/>
    <x v="5"/>
    <x v="3"/>
    <x v="1"/>
    <n v="41"/>
  </r>
  <r>
    <x v="5"/>
    <x v="5"/>
    <x v="6"/>
    <x v="1"/>
    <n v="83"/>
  </r>
  <r>
    <x v="5"/>
    <x v="5"/>
    <x v="4"/>
    <x v="1"/>
    <n v="1"/>
  </r>
  <r>
    <x v="5"/>
    <x v="5"/>
    <x v="9"/>
    <x v="1"/>
    <n v="1"/>
  </r>
  <r>
    <x v="5"/>
    <x v="6"/>
    <x v="1"/>
    <x v="1"/>
    <n v="3"/>
  </r>
  <r>
    <x v="5"/>
    <x v="6"/>
    <x v="3"/>
    <x v="1"/>
    <n v="17"/>
  </r>
  <r>
    <x v="5"/>
    <x v="6"/>
    <x v="2"/>
    <x v="1"/>
    <n v="0"/>
  </r>
  <r>
    <x v="5"/>
    <x v="6"/>
    <x v="4"/>
    <x v="1"/>
    <n v="1"/>
  </r>
  <r>
    <x v="5"/>
    <x v="6"/>
    <x v="6"/>
    <x v="1"/>
    <n v="32"/>
  </r>
  <r>
    <x v="5"/>
    <x v="6"/>
    <x v="5"/>
    <x v="1"/>
    <n v="34"/>
  </r>
  <r>
    <x v="6"/>
    <x v="0"/>
    <x v="1"/>
    <x v="1"/>
    <n v="10"/>
  </r>
  <r>
    <x v="6"/>
    <x v="0"/>
    <x v="3"/>
    <x v="1"/>
    <n v="21"/>
  </r>
  <r>
    <x v="6"/>
    <x v="0"/>
    <x v="2"/>
    <x v="1"/>
    <n v="0"/>
  </r>
  <r>
    <x v="6"/>
    <x v="0"/>
    <x v="4"/>
    <x v="1"/>
    <n v="5"/>
  </r>
  <r>
    <x v="6"/>
    <x v="0"/>
    <x v="5"/>
    <x v="1"/>
    <n v="32"/>
  </r>
  <r>
    <x v="6"/>
    <x v="0"/>
    <x v="6"/>
    <x v="1"/>
    <n v="27"/>
  </r>
  <r>
    <x v="6"/>
    <x v="1"/>
    <x v="1"/>
    <x v="1"/>
    <n v="7"/>
  </r>
  <r>
    <x v="6"/>
    <x v="1"/>
    <x v="3"/>
    <x v="1"/>
    <n v="16"/>
  </r>
  <r>
    <x v="6"/>
    <x v="1"/>
    <x v="2"/>
    <x v="1"/>
    <n v="0"/>
  </r>
  <r>
    <x v="6"/>
    <x v="1"/>
    <x v="11"/>
    <x v="1"/>
    <n v="7"/>
  </r>
  <r>
    <x v="6"/>
    <x v="1"/>
    <x v="4"/>
    <x v="1"/>
    <n v="0"/>
  </r>
  <r>
    <x v="6"/>
    <x v="1"/>
    <x v="6"/>
    <x v="1"/>
    <n v="30"/>
  </r>
  <r>
    <x v="6"/>
    <x v="2"/>
    <x v="1"/>
    <x v="1"/>
    <n v="1"/>
  </r>
  <r>
    <x v="6"/>
    <x v="2"/>
    <x v="3"/>
    <x v="1"/>
    <n v="3"/>
  </r>
  <r>
    <x v="6"/>
    <x v="2"/>
    <x v="2"/>
    <x v="1"/>
    <n v="0"/>
  </r>
  <r>
    <x v="6"/>
    <x v="2"/>
    <x v="11"/>
    <x v="1"/>
    <n v="3"/>
  </r>
  <r>
    <x v="6"/>
    <x v="2"/>
    <x v="6"/>
    <x v="1"/>
    <n v="44"/>
  </r>
  <r>
    <x v="6"/>
    <x v="2"/>
    <x v="10"/>
    <x v="1"/>
    <n v="16"/>
  </r>
  <r>
    <x v="6"/>
    <x v="3"/>
    <x v="1"/>
    <x v="1"/>
    <n v="3"/>
  </r>
  <r>
    <x v="6"/>
    <x v="3"/>
    <x v="3"/>
    <x v="1"/>
    <n v="22"/>
  </r>
  <r>
    <x v="6"/>
    <x v="3"/>
    <x v="2"/>
    <x v="1"/>
    <n v="0"/>
  </r>
  <r>
    <x v="6"/>
    <x v="3"/>
    <x v="6"/>
    <x v="1"/>
    <n v="12"/>
  </r>
  <r>
    <x v="6"/>
    <x v="3"/>
    <x v="4"/>
    <x v="1"/>
    <n v="2"/>
  </r>
  <r>
    <x v="6"/>
    <x v="3"/>
    <x v="9"/>
    <x v="1"/>
    <n v="2"/>
  </r>
  <r>
    <x v="6"/>
    <x v="4"/>
    <x v="1"/>
    <x v="1"/>
    <n v="4"/>
  </r>
  <r>
    <x v="6"/>
    <x v="4"/>
    <x v="3"/>
    <x v="1"/>
    <n v="12"/>
  </r>
  <r>
    <x v="6"/>
    <x v="4"/>
    <x v="2"/>
    <x v="1"/>
    <n v="0"/>
  </r>
  <r>
    <x v="6"/>
    <x v="4"/>
    <x v="4"/>
    <x v="1"/>
    <n v="1"/>
  </r>
  <r>
    <x v="6"/>
    <x v="4"/>
    <x v="10"/>
    <x v="1"/>
    <n v="14"/>
  </r>
  <r>
    <x v="6"/>
    <x v="4"/>
    <x v="11"/>
    <x v="1"/>
    <n v="1"/>
  </r>
  <r>
    <x v="6"/>
    <x v="5"/>
    <x v="1"/>
    <x v="1"/>
    <n v="1"/>
  </r>
  <r>
    <x v="6"/>
    <x v="5"/>
    <x v="2"/>
    <x v="1"/>
    <n v="0"/>
  </r>
  <r>
    <x v="6"/>
    <x v="5"/>
    <x v="3"/>
    <x v="1"/>
    <n v="27"/>
  </r>
  <r>
    <x v="6"/>
    <x v="5"/>
    <x v="6"/>
    <x v="1"/>
    <n v="91"/>
  </r>
  <r>
    <x v="6"/>
    <x v="5"/>
    <x v="4"/>
    <x v="1"/>
    <n v="1"/>
  </r>
  <r>
    <x v="6"/>
    <x v="5"/>
    <x v="9"/>
    <x v="1"/>
    <n v="1"/>
  </r>
  <r>
    <x v="6"/>
    <x v="6"/>
    <x v="1"/>
    <x v="1"/>
    <n v="1"/>
  </r>
  <r>
    <x v="6"/>
    <x v="6"/>
    <x v="3"/>
    <x v="1"/>
    <n v="17"/>
  </r>
  <r>
    <x v="6"/>
    <x v="6"/>
    <x v="2"/>
    <x v="1"/>
    <n v="0"/>
  </r>
  <r>
    <x v="6"/>
    <x v="6"/>
    <x v="4"/>
    <x v="1"/>
    <n v="0"/>
  </r>
  <r>
    <x v="6"/>
    <x v="6"/>
    <x v="11"/>
    <x v="1"/>
    <n v="3"/>
  </r>
  <r>
    <x v="6"/>
    <x v="6"/>
    <x v="6"/>
    <x v="1"/>
    <n v="26"/>
  </r>
  <r>
    <x v="7"/>
    <x v="0"/>
    <x v="1"/>
    <x v="1"/>
    <n v="10"/>
  </r>
  <r>
    <x v="7"/>
    <x v="0"/>
    <x v="3"/>
    <x v="1"/>
    <n v="16"/>
  </r>
  <r>
    <x v="7"/>
    <x v="0"/>
    <x v="2"/>
    <x v="1"/>
    <n v="0"/>
  </r>
  <r>
    <x v="7"/>
    <x v="0"/>
    <x v="4"/>
    <x v="1"/>
    <n v="2"/>
  </r>
  <r>
    <x v="7"/>
    <x v="0"/>
    <x v="5"/>
    <x v="1"/>
    <n v="55"/>
  </r>
  <r>
    <x v="7"/>
    <x v="0"/>
    <x v="6"/>
    <x v="1"/>
    <n v="36"/>
  </r>
  <r>
    <x v="7"/>
    <x v="1"/>
    <x v="1"/>
    <x v="1"/>
    <n v="7"/>
  </r>
  <r>
    <x v="7"/>
    <x v="1"/>
    <x v="3"/>
    <x v="1"/>
    <n v="25"/>
  </r>
  <r>
    <x v="7"/>
    <x v="1"/>
    <x v="2"/>
    <x v="1"/>
    <n v="0"/>
  </r>
  <r>
    <x v="7"/>
    <x v="1"/>
    <x v="11"/>
    <x v="1"/>
    <n v="11"/>
  </r>
  <r>
    <x v="7"/>
    <x v="1"/>
    <x v="6"/>
    <x v="1"/>
    <n v="47"/>
  </r>
  <r>
    <x v="7"/>
    <x v="1"/>
    <x v="4"/>
    <x v="1"/>
    <n v="1"/>
  </r>
  <r>
    <x v="7"/>
    <x v="2"/>
    <x v="1"/>
    <x v="1"/>
    <n v="0"/>
  </r>
  <r>
    <x v="7"/>
    <x v="2"/>
    <x v="3"/>
    <x v="1"/>
    <n v="9"/>
  </r>
  <r>
    <x v="7"/>
    <x v="2"/>
    <x v="2"/>
    <x v="1"/>
    <n v="0"/>
  </r>
  <r>
    <x v="7"/>
    <x v="2"/>
    <x v="11"/>
    <x v="1"/>
    <n v="4"/>
  </r>
  <r>
    <x v="7"/>
    <x v="2"/>
    <x v="6"/>
    <x v="1"/>
    <n v="82"/>
  </r>
  <r>
    <x v="7"/>
    <x v="2"/>
    <x v="4"/>
    <x v="1"/>
    <n v="0"/>
  </r>
  <r>
    <x v="7"/>
    <x v="3"/>
    <x v="1"/>
    <x v="1"/>
    <n v="2"/>
  </r>
  <r>
    <x v="7"/>
    <x v="3"/>
    <x v="3"/>
    <x v="1"/>
    <n v="15"/>
  </r>
  <r>
    <x v="7"/>
    <x v="3"/>
    <x v="2"/>
    <x v="1"/>
    <n v="0"/>
  </r>
  <r>
    <x v="7"/>
    <x v="3"/>
    <x v="6"/>
    <x v="1"/>
    <n v="16"/>
  </r>
  <r>
    <x v="7"/>
    <x v="3"/>
    <x v="11"/>
    <x v="1"/>
    <n v="0"/>
  </r>
  <r>
    <x v="7"/>
    <x v="3"/>
    <x v="4"/>
    <x v="1"/>
    <n v="0"/>
  </r>
  <r>
    <x v="7"/>
    <x v="4"/>
    <x v="1"/>
    <x v="1"/>
    <n v="3"/>
  </r>
  <r>
    <x v="7"/>
    <x v="4"/>
    <x v="2"/>
    <x v="1"/>
    <n v="0"/>
  </r>
  <r>
    <x v="7"/>
    <x v="4"/>
    <x v="3"/>
    <x v="1"/>
    <n v="20"/>
  </r>
  <r>
    <x v="7"/>
    <x v="4"/>
    <x v="11"/>
    <x v="1"/>
    <n v="7"/>
  </r>
  <r>
    <x v="7"/>
    <x v="4"/>
    <x v="4"/>
    <x v="1"/>
    <n v="0"/>
  </r>
  <r>
    <x v="7"/>
    <x v="4"/>
    <x v="7"/>
    <x v="1"/>
    <n v="114"/>
  </r>
  <r>
    <x v="7"/>
    <x v="5"/>
    <x v="1"/>
    <x v="1"/>
    <n v="4"/>
  </r>
  <r>
    <x v="7"/>
    <x v="5"/>
    <x v="2"/>
    <x v="1"/>
    <n v="0"/>
  </r>
  <r>
    <x v="7"/>
    <x v="5"/>
    <x v="3"/>
    <x v="1"/>
    <n v="29"/>
  </r>
  <r>
    <x v="7"/>
    <x v="5"/>
    <x v="6"/>
    <x v="1"/>
    <n v="129"/>
  </r>
  <r>
    <x v="7"/>
    <x v="5"/>
    <x v="11"/>
    <x v="1"/>
    <n v="5"/>
  </r>
  <r>
    <x v="7"/>
    <x v="5"/>
    <x v="4"/>
    <x v="1"/>
    <n v="0"/>
  </r>
  <r>
    <x v="7"/>
    <x v="6"/>
    <x v="1"/>
    <x v="1"/>
    <n v="4"/>
  </r>
  <r>
    <x v="7"/>
    <x v="6"/>
    <x v="3"/>
    <x v="1"/>
    <n v="16"/>
  </r>
  <r>
    <x v="7"/>
    <x v="6"/>
    <x v="2"/>
    <x v="1"/>
    <n v="0"/>
  </r>
  <r>
    <x v="7"/>
    <x v="6"/>
    <x v="4"/>
    <x v="1"/>
    <n v="0"/>
  </r>
  <r>
    <x v="7"/>
    <x v="6"/>
    <x v="11"/>
    <x v="1"/>
    <n v="3"/>
  </r>
  <r>
    <x v="7"/>
    <x v="6"/>
    <x v="6"/>
    <x v="1"/>
    <n v="38"/>
  </r>
  <r>
    <x v="8"/>
    <x v="0"/>
    <x v="1"/>
    <x v="1"/>
    <n v="2"/>
  </r>
  <r>
    <x v="8"/>
    <x v="0"/>
    <x v="3"/>
    <x v="1"/>
    <n v="28"/>
  </r>
  <r>
    <x v="8"/>
    <x v="0"/>
    <x v="2"/>
    <x v="1"/>
    <n v="0"/>
  </r>
  <r>
    <x v="8"/>
    <x v="0"/>
    <x v="4"/>
    <x v="1"/>
    <n v="1"/>
  </r>
  <r>
    <x v="8"/>
    <x v="0"/>
    <x v="5"/>
    <x v="1"/>
    <n v="38"/>
  </r>
  <r>
    <x v="8"/>
    <x v="0"/>
    <x v="6"/>
    <x v="1"/>
    <n v="19"/>
  </r>
  <r>
    <x v="8"/>
    <x v="1"/>
    <x v="1"/>
    <x v="1"/>
    <n v="3"/>
  </r>
  <r>
    <x v="8"/>
    <x v="1"/>
    <x v="3"/>
    <x v="1"/>
    <n v="21"/>
  </r>
  <r>
    <x v="8"/>
    <x v="1"/>
    <x v="2"/>
    <x v="1"/>
    <n v="0"/>
  </r>
  <r>
    <x v="8"/>
    <x v="1"/>
    <x v="11"/>
    <x v="1"/>
    <n v="4"/>
  </r>
  <r>
    <x v="8"/>
    <x v="1"/>
    <x v="6"/>
    <x v="1"/>
    <n v="26"/>
  </r>
  <r>
    <x v="8"/>
    <x v="1"/>
    <x v="4"/>
    <x v="1"/>
    <n v="0"/>
  </r>
  <r>
    <x v="8"/>
    <x v="2"/>
    <x v="1"/>
    <x v="1"/>
    <n v="0"/>
  </r>
  <r>
    <x v="8"/>
    <x v="2"/>
    <x v="3"/>
    <x v="1"/>
    <n v="6"/>
  </r>
  <r>
    <x v="8"/>
    <x v="2"/>
    <x v="2"/>
    <x v="1"/>
    <n v="0"/>
  </r>
  <r>
    <x v="8"/>
    <x v="2"/>
    <x v="11"/>
    <x v="1"/>
    <n v="4"/>
  </r>
  <r>
    <x v="8"/>
    <x v="2"/>
    <x v="6"/>
    <x v="1"/>
    <n v="55"/>
  </r>
  <r>
    <x v="8"/>
    <x v="2"/>
    <x v="4"/>
    <x v="1"/>
    <n v="0"/>
  </r>
  <r>
    <x v="8"/>
    <x v="3"/>
    <x v="1"/>
    <x v="1"/>
    <n v="0"/>
  </r>
  <r>
    <x v="8"/>
    <x v="3"/>
    <x v="2"/>
    <x v="1"/>
    <n v="0"/>
  </r>
  <r>
    <x v="8"/>
    <x v="3"/>
    <x v="3"/>
    <x v="1"/>
    <n v="8"/>
  </r>
  <r>
    <x v="8"/>
    <x v="3"/>
    <x v="6"/>
    <x v="1"/>
    <n v="11"/>
  </r>
  <r>
    <x v="8"/>
    <x v="3"/>
    <x v="9"/>
    <x v="1"/>
    <n v="0"/>
  </r>
  <r>
    <x v="8"/>
    <x v="3"/>
    <x v="4"/>
    <x v="1"/>
    <n v="0"/>
  </r>
  <r>
    <x v="8"/>
    <x v="4"/>
    <x v="1"/>
    <x v="1"/>
    <n v="1"/>
  </r>
  <r>
    <x v="8"/>
    <x v="4"/>
    <x v="2"/>
    <x v="1"/>
    <n v="0"/>
  </r>
  <r>
    <x v="8"/>
    <x v="4"/>
    <x v="3"/>
    <x v="1"/>
    <n v="24"/>
  </r>
  <r>
    <x v="8"/>
    <x v="4"/>
    <x v="11"/>
    <x v="1"/>
    <n v="5"/>
  </r>
  <r>
    <x v="8"/>
    <x v="4"/>
    <x v="4"/>
    <x v="1"/>
    <n v="0"/>
  </r>
  <r>
    <x v="8"/>
    <x v="4"/>
    <x v="10"/>
    <x v="1"/>
    <n v="21"/>
  </r>
  <r>
    <x v="8"/>
    <x v="5"/>
    <x v="1"/>
    <x v="1"/>
    <n v="0"/>
  </r>
  <r>
    <x v="8"/>
    <x v="5"/>
    <x v="2"/>
    <x v="1"/>
    <n v="0"/>
  </r>
  <r>
    <x v="8"/>
    <x v="5"/>
    <x v="3"/>
    <x v="1"/>
    <n v="25"/>
  </r>
  <r>
    <x v="8"/>
    <x v="5"/>
    <x v="6"/>
    <x v="1"/>
    <n v="82"/>
  </r>
  <r>
    <x v="8"/>
    <x v="5"/>
    <x v="9"/>
    <x v="1"/>
    <n v="1"/>
  </r>
  <r>
    <x v="8"/>
    <x v="5"/>
    <x v="11"/>
    <x v="1"/>
    <n v="4"/>
  </r>
  <r>
    <x v="8"/>
    <x v="6"/>
    <x v="1"/>
    <x v="1"/>
    <n v="1"/>
  </r>
  <r>
    <x v="8"/>
    <x v="6"/>
    <x v="3"/>
    <x v="1"/>
    <n v="18"/>
  </r>
  <r>
    <x v="8"/>
    <x v="6"/>
    <x v="2"/>
    <x v="1"/>
    <n v="0"/>
  </r>
  <r>
    <x v="8"/>
    <x v="6"/>
    <x v="4"/>
    <x v="1"/>
    <n v="0"/>
  </r>
  <r>
    <x v="8"/>
    <x v="6"/>
    <x v="11"/>
    <x v="1"/>
    <n v="9"/>
  </r>
  <r>
    <x v="8"/>
    <x v="6"/>
    <x v="6"/>
    <x v="1"/>
    <n v="26"/>
  </r>
  <r>
    <x v="9"/>
    <x v="0"/>
    <x v="1"/>
    <x v="1"/>
    <n v="2"/>
  </r>
  <r>
    <x v="9"/>
    <x v="0"/>
    <x v="3"/>
    <x v="1"/>
    <n v="30"/>
  </r>
  <r>
    <x v="9"/>
    <x v="0"/>
    <x v="2"/>
    <x v="1"/>
    <n v="2"/>
  </r>
  <r>
    <x v="9"/>
    <x v="0"/>
    <x v="4"/>
    <x v="1"/>
    <n v="0"/>
  </r>
  <r>
    <x v="9"/>
    <x v="0"/>
    <x v="5"/>
    <x v="1"/>
    <n v="41"/>
  </r>
  <r>
    <x v="9"/>
    <x v="0"/>
    <x v="6"/>
    <x v="1"/>
    <n v="5"/>
  </r>
  <r>
    <x v="9"/>
    <x v="1"/>
    <x v="1"/>
    <x v="1"/>
    <n v="0"/>
  </r>
  <r>
    <x v="9"/>
    <x v="1"/>
    <x v="3"/>
    <x v="1"/>
    <n v="19"/>
  </r>
  <r>
    <x v="9"/>
    <x v="1"/>
    <x v="2"/>
    <x v="1"/>
    <n v="0"/>
  </r>
  <r>
    <x v="9"/>
    <x v="1"/>
    <x v="11"/>
    <x v="1"/>
    <n v="6"/>
  </r>
  <r>
    <x v="9"/>
    <x v="1"/>
    <x v="4"/>
    <x v="1"/>
    <n v="0"/>
  </r>
  <r>
    <x v="9"/>
    <x v="1"/>
    <x v="6"/>
    <x v="1"/>
    <n v="12"/>
  </r>
  <r>
    <x v="9"/>
    <x v="2"/>
    <x v="1"/>
    <x v="1"/>
    <n v="0"/>
  </r>
  <r>
    <x v="9"/>
    <x v="2"/>
    <x v="3"/>
    <x v="1"/>
    <n v="10"/>
  </r>
  <r>
    <x v="9"/>
    <x v="2"/>
    <x v="2"/>
    <x v="1"/>
    <n v="0"/>
  </r>
  <r>
    <x v="9"/>
    <x v="2"/>
    <x v="11"/>
    <x v="1"/>
    <n v="2"/>
  </r>
  <r>
    <x v="9"/>
    <x v="2"/>
    <x v="6"/>
    <x v="1"/>
    <n v="43"/>
  </r>
  <r>
    <x v="9"/>
    <x v="2"/>
    <x v="4"/>
    <x v="1"/>
    <n v="0"/>
  </r>
  <r>
    <x v="9"/>
    <x v="3"/>
    <x v="1"/>
    <x v="1"/>
    <n v="0"/>
  </r>
  <r>
    <x v="9"/>
    <x v="3"/>
    <x v="3"/>
    <x v="1"/>
    <n v="6"/>
  </r>
  <r>
    <x v="9"/>
    <x v="3"/>
    <x v="2"/>
    <x v="1"/>
    <n v="0"/>
  </r>
  <r>
    <x v="9"/>
    <x v="3"/>
    <x v="6"/>
    <x v="1"/>
    <n v="3"/>
  </r>
  <r>
    <x v="9"/>
    <x v="3"/>
    <x v="4"/>
    <x v="1"/>
    <n v="0"/>
  </r>
  <r>
    <x v="9"/>
    <x v="3"/>
    <x v="9"/>
    <x v="1"/>
    <n v="0"/>
  </r>
  <r>
    <x v="9"/>
    <x v="4"/>
    <x v="1"/>
    <x v="1"/>
    <n v="3"/>
  </r>
  <r>
    <x v="9"/>
    <x v="4"/>
    <x v="3"/>
    <x v="1"/>
    <n v="16"/>
  </r>
  <r>
    <x v="9"/>
    <x v="4"/>
    <x v="2"/>
    <x v="1"/>
    <n v="0"/>
  </r>
  <r>
    <x v="9"/>
    <x v="4"/>
    <x v="11"/>
    <x v="1"/>
    <n v="1"/>
  </r>
  <r>
    <x v="9"/>
    <x v="4"/>
    <x v="4"/>
    <x v="1"/>
    <n v="1"/>
  </r>
  <r>
    <x v="9"/>
    <x v="4"/>
    <x v="5"/>
    <x v="1"/>
    <n v="30"/>
  </r>
  <r>
    <x v="9"/>
    <x v="5"/>
    <x v="1"/>
    <x v="1"/>
    <n v="0"/>
  </r>
  <r>
    <x v="9"/>
    <x v="5"/>
    <x v="2"/>
    <x v="1"/>
    <n v="0"/>
  </r>
  <r>
    <x v="9"/>
    <x v="5"/>
    <x v="3"/>
    <x v="1"/>
    <n v="29"/>
  </r>
  <r>
    <x v="9"/>
    <x v="5"/>
    <x v="6"/>
    <x v="1"/>
    <n v="34"/>
  </r>
  <r>
    <x v="9"/>
    <x v="5"/>
    <x v="9"/>
    <x v="1"/>
    <n v="1"/>
  </r>
  <r>
    <x v="9"/>
    <x v="5"/>
    <x v="4"/>
    <x v="1"/>
    <n v="0"/>
  </r>
  <r>
    <x v="9"/>
    <x v="6"/>
    <x v="1"/>
    <x v="1"/>
    <n v="1"/>
  </r>
  <r>
    <x v="9"/>
    <x v="6"/>
    <x v="3"/>
    <x v="1"/>
    <n v="16"/>
  </r>
  <r>
    <x v="9"/>
    <x v="6"/>
    <x v="2"/>
    <x v="1"/>
    <n v="0"/>
  </r>
  <r>
    <x v="9"/>
    <x v="6"/>
    <x v="4"/>
    <x v="1"/>
    <n v="0"/>
  </r>
  <r>
    <x v="9"/>
    <x v="6"/>
    <x v="11"/>
    <x v="1"/>
    <n v="4"/>
  </r>
  <r>
    <x v="9"/>
    <x v="6"/>
    <x v="6"/>
    <x v="1"/>
    <n v="13"/>
  </r>
  <r>
    <x v="10"/>
    <x v="0"/>
    <x v="1"/>
    <x v="1"/>
    <n v="0"/>
  </r>
  <r>
    <x v="10"/>
    <x v="0"/>
    <x v="3"/>
    <x v="1"/>
    <n v="32"/>
  </r>
  <r>
    <x v="10"/>
    <x v="0"/>
    <x v="2"/>
    <x v="1"/>
    <n v="0"/>
  </r>
  <r>
    <x v="10"/>
    <x v="0"/>
    <x v="4"/>
    <x v="1"/>
    <n v="0"/>
  </r>
  <r>
    <x v="10"/>
    <x v="0"/>
    <x v="5"/>
    <x v="1"/>
    <n v="21"/>
  </r>
  <r>
    <x v="10"/>
    <x v="0"/>
    <x v="6"/>
    <x v="1"/>
    <n v="3"/>
  </r>
  <r>
    <x v="10"/>
    <x v="1"/>
    <x v="1"/>
    <x v="1"/>
    <n v="0"/>
  </r>
  <r>
    <x v="10"/>
    <x v="1"/>
    <x v="3"/>
    <x v="1"/>
    <n v="15"/>
  </r>
  <r>
    <x v="10"/>
    <x v="1"/>
    <x v="2"/>
    <x v="1"/>
    <n v="0"/>
  </r>
  <r>
    <x v="10"/>
    <x v="1"/>
    <x v="11"/>
    <x v="1"/>
    <n v="4"/>
  </r>
  <r>
    <x v="10"/>
    <x v="1"/>
    <x v="4"/>
    <x v="1"/>
    <n v="0"/>
  </r>
  <r>
    <x v="10"/>
    <x v="1"/>
    <x v="6"/>
    <x v="1"/>
    <n v="5"/>
  </r>
  <r>
    <x v="10"/>
    <x v="2"/>
    <x v="1"/>
    <x v="1"/>
    <n v="1"/>
  </r>
  <r>
    <x v="10"/>
    <x v="2"/>
    <x v="3"/>
    <x v="1"/>
    <n v="6"/>
  </r>
  <r>
    <x v="10"/>
    <x v="2"/>
    <x v="2"/>
    <x v="1"/>
    <n v="0"/>
  </r>
  <r>
    <x v="10"/>
    <x v="2"/>
    <x v="11"/>
    <x v="1"/>
    <n v="4"/>
  </r>
  <r>
    <x v="10"/>
    <x v="2"/>
    <x v="6"/>
    <x v="1"/>
    <n v="40"/>
  </r>
  <r>
    <x v="10"/>
    <x v="2"/>
    <x v="4"/>
    <x v="1"/>
    <n v="1"/>
  </r>
  <r>
    <x v="10"/>
    <x v="3"/>
    <x v="1"/>
    <x v="1"/>
    <n v="0"/>
  </r>
  <r>
    <x v="10"/>
    <x v="3"/>
    <x v="2"/>
    <x v="1"/>
    <n v="0"/>
  </r>
  <r>
    <x v="10"/>
    <x v="3"/>
    <x v="3"/>
    <x v="1"/>
    <n v="12"/>
  </r>
  <r>
    <x v="10"/>
    <x v="3"/>
    <x v="4"/>
    <x v="1"/>
    <n v="0"/>
  </r>
  <r>
    <x v="10"/>
    <x v="3"/>
    <x v="6"/>
    <x v="1"/>
    <n v="4"/>
  </r>
  <r>
    <x v="10"/>
    <x v="3"/>
    <x v="9"/>
    <x v="1"/>
    <n v="1"/>
  </r>
  <r>
    <x v="10"/>
    <x v="4"/>
    <x v="1"/>
    <x v="1"/>
    <n v="0"/>
  </r>
  <r>
    <x v="10"/>
    <x v="4"/>
    <x v="2"/>
    <x v="1"/>
    <n v="0"/>
  </r>
  <r>
    <x v="10"/>
    <x v="4"/>
    <x v="3"/>
    <x v="1"/>
    <n v="16"/>
  </r>
  <r>
    <x v="10"/>
    <x v="4"/>
    <x v="11"/>
    <x v="1"/>
    <n v="1"/>
  </r>
  <r>
    <x v="10"/>
    <x v="4"/>
    <x v="4"/>
    <x v="1"/>
    <n v="0"/>
  </r>
  <r>
    <x v="10"/>
    <x v="4"/>
    <x v="10"/>
    <x v="1"/>
    <n v="22"/>
  </r>
  <r>
    <x v="10"/>
    <x v="5"/>
    <x v="1"/>
    <x v="1"/>
    <n v="1"/>
  </r>
  <r>
    <x v="10"/>
    <x v="5"/>
    <x v="2"/>
    <x v="1"/>
    <n v="0"/>
  </r>
  <r>
    <x v="10"/>
    <x v="5"/>
    <x v="3"/>
    <x v="1"/>
    <n v="31"/>
  </r>
  <r>
    <x v="10"/>
    <x v="5"/>
    <x v="6"/>
    <x v="1"/>
    <n v="46"/>
  </r>
  <r>
    <x v="10"/>
    <x v="5"/>
    <x v="11"/>
    <x v="1"/>
    <n v="2"/>
  </r>
  <r>
    <x v="10"/>
    <x v="5"/>
    <x v="4"/>
    <x v="1"/>
    <n v="1"/>
  </r>
  <r>
    <x v="10"/>
    <x v="6"/>
    <x v="1"/>
    <x v="1"/>
    <n v="0"/>
  </r>
  <r>
    <x v="10"/>
    <x v="6"/>
    <x v="3"/>
    <x v="1"/>
    <n v="18"/>
  </r>
  <r>
    <x v="10"/>
    <x v="6"/>
    <x v="2"/>
    <x v="1"/>
    <n v="0"/>
  </r>
  <r>
    <x v="10"/>
    <x v="6"/>
    <x v="4"/>
    <x v="1"/>
    <n v="0"/>
  </r>
  <r>
    <x v="10"/>
    <x v="6"/>
    <x v="11"/>
    <x v="1"/>
    <n v="1"/>
  </r>
  <r>
    <x v="10"/>
    <x v="6"/>
    <x v="6"/>
    <x v="1"/>
    <n v="17"/>
  </r>
  <r>
    <x v="11"/>
    <x v="0"/>
    <x v="1"/>
    <x v="1"/>
    <n v="1"/>
  </r>
  <r>
    <x v="11"/>
    <x v="0"/>
    <x v="3"/>
    <x v="1"/>
    <n v="20"/>
  </r>
  <r>
    <x v="11"/>
    <x v="0"/>
    <x v="2"/>
    <x v="1"/>
    <n v="0"/>
  </r>
  <r>
    <x v="11"/>
    <x v="0"/>
    <x v="4"/>
    <x v="1"/>
    <n v="1"/>
  </r>
  <r>
    <x v="11"/>
    <x v="0"/>
    <x v="5"/>
    <x v="1"/>
    <n v="36"/>
  </r>
  <r>
    <x v="11"/>
    <x v="0"/>
    <x v="6"/>
    <x v="1"/>
    <n v="9"/>
  </r>
  <r>
    <x v="11"/>
    <x v="1"/>
    <x v="1"/>
    <x v="1"/>
    <n v="0"/>
  </r>
  <r>
    <x v="11"/>
    <x v="1"/>
    <x v="3"/>
    <x v="1"/>
    <n v="15"/>
  </r>
  <r>
    <x v="11"/>
    <x v="1"/>
    <x v="2"/>
    <x v="1"/>
    <n v="0"/>
  </r>
  <r>
    <x v="11"/>
    <x v="1"/>
    <x v="11"/>
    <x v="1"/>
    <n v="6"/>
  </r>
  <r>
    <x v="11"/>
    <x v="1"/>
    <x v="4"/>
    <x v="1"/>
    <n v="0"/>
  </r>
  <r>
    <x v="11"/>
    <x v="1"/>
    <x v="6"/>
    <x v="1"/>
    <n v="15"/>
  </r>
  <r>
    <x v="11"/>
    <x v="2"/>
    <x v="1"/>
    <x v="1"/>
    <n v="0"/>
  </r>
  <r>
    <x v="11"/>
    <x v="2"/>
    <x v="3"/>
    <x v="1"/>
    <n v="7"/>
  </r>
  <r>
    <x v="11"/>
    <x v="2"/>
    <x v="11"/>
    <x v="1"/>
    <n v="1"/>
  </r>
  <r>
    <x v="11"/>
    <x v="2"/>
    <x v="2"/>
    <x v="1"/>
    <n v="0"/>
  </r>
  <r>
    <x v="11"/>
    <x v="2"/>
    <x v="6"/>
    <x v="1"/>
    <n v="36"/>
  </r>
  <r>
    <x v="11"/>
    <x v="2"/>
    <x v="10"/>
    <x v="1"/>
    <n v="17"/>
  </r>
  <r>
    <x v="11"/>
    <x v="3"/>
    <x v="1"/>
    <x v="1"/>
    <n v="0"/>
  </r>
  <r>
    <x v="11"/>
    <x v="3"/>
    <x v="3"/>
    <x v="1"/>
    <n v="10"/>
  </r>
  <r>
    <x v="11"/>
    <x v="3"/>
    <x v="2"/>
    <x v="1"/>
    <n v="0"/>
  </r>
  <r>
    <x v="11"/>
    <x v="3"/>
    <x v="4"/>
    <x v="1"/>
    <n v="0"/>
  </r>
  <r>
    <x v="11"/>
    <x v="3"/>
    <x v="10"/>
    <x v="1"/>
    <n v="17"/>
  </r>
  <r>
    <x v="11"/>
    <x v="3"/>
    <x v="6"/>
    <x v="1"/>
    <n v="4"/>
  </r>
  <r>
    <x v="11"/>
    <x v="4"/>
    <x v="1"/>
    <x v="1"/>
    <n v="1"/>
  </r>
  <r>
    <x v="11"/>
    <x v="4"/>
    <x v="2"/>
    <x v="1"/>
    <n v="0"/>
  </r>
  <r>
    <x v="11"/>
    <x v="4"/>
    <x v="3"/>
    <x v="1"/>
    <n v="8"/>
  </r>
  <r>
    <x v="11"/>
    <x v="4"/>
    <x v="10"/>
    <x v="1"/>
    <n v="27"/>
  </r>
  <r>
    <x v="11"/>
    <x v="4"/>
    <x v="11"/>
    <x v="1"/>
    <n v="2"/>
  </r>
  <r>
    <x v="11"/>
    <x v="4"/>
    <x v="4"/>
    <x v="1"/>
    <n v="0"/>
  </r>
  <r>
    <x v="11"/>
    <x v="5"/>
    <x v="1"/>
    <x v="1"/>
    <n v="1"/>
  </r>
  <r>
    <x v="11"/>
    <x v="5"/>
    <x v="2"/>
    <x v="1"/>
    <n v="0"/>
  </r>
  <r>
    <x v="11"/>
    <x v="5"/>
    <x v="3"/>
    <x v="1"/>
    <n v="32"/>
  </r>
  <r>
    <x v="11"/>
    <x v="5"/>
    <x v="6"/>
    <x v="1"/>
    <n v="27"/>
  </r>
  <r>
    <x v="11"/>
    <x v="5"/>
    <x v="11"/>
    <x v="1"/>
    <n v="7"/>
  </r>
  <r>
    <x v="11"/>
    <x v="5"/>
    <x v="9"/>
    <x v="1"/>
    <n v="2"/>
  </r>
  <r>
    <x v="11"/>
    <x v="6"/>
    <x v="1"/>
    <x v="1"/>
    <n v="0"/>
  </r>
  <r>
    <x v="11"/>
    <x v="6"/>
    <x v="3"/>
    <x v="1"/>
    <n v="16"/>
  </r>
  <r>
    <x v="11"/>
    <x v="6"/>
    <x v="2"/>
    <x v="1"/>
    <n v="0"/>
  </r>
  <r>
    <x v="11"/>
    <x v="6"/>
    <x v="4"/>
    <x v="1"/>
    <n v="0"/>
  </r>
  <r>
    <x v="11"/>
    <x v="6"/>
    <x v="11"/>
    <x v="1"/>
    <n v="4"/>
  </r>
  <r>
    <x v="11"/>
    <x v="6"/>
    <x v="6"/>
    <x v="1"/>
    <n v="14"/>
  </r>
  <r>
    <x v="12"/>
    <x v="0"/>
    <x v="1"/>
    <x v="1"/>
    <n v="1"/>
  </r>
  <r>
    <x v="12"/>
    <x v="0"/>
    <x v="3"/>
    <x v="1"/>
    <n v="23"/>
  </r>
  <r>
    <x v="12"/>
    <x v="0"/>
    <x v="2"/>
    <x v="1"/>
    <n v="0"/>
  </r>
  <r>
    <x v="12"/>
    <x v="0"/>
    <x v="4"/>
    <x v="1"/>
    <n v="0"/>
  </r>
  <r>
    <x v="12"/>
    <x v="0"/>
    <x v="5"/>
    <x v="1"/>
    <n v="17"/>
  </r>
  <r>
    <x v="12"/>
    <x v="0"/>
    <x v="6"/>
    <x v="1"/>
    <n v="7"/>
  </r>
  <r>
    <x v="12"/>
    <x v="1"/>
    <x v="1"/>
    <x v="1"/>
    <n v="0"/>
  </r>
  <r>
    <x v="12"/>
    <x v="1"/>
    <x v="3"/>
    <x v="1"/>
    <n v="20"/>
  </r>
  <r>
    <x v="12"/>
    <x v="1"/>
    <x v="2"/>
    <x v="1"/>
    <n v="0"/>
  </r>
  <r>
    <x v="12"/>
    <x v="1"/>
    <x v="11"/>
    <x v="1"/>
    <n v="6"/>
  </r>
  <r>
    <x v="12"/>
    <x v="1"/>
    <x v="4"/>
    <x v="1"/>
    <n v="0"/>
  </r>
  <r>
    <x v="12"/>
    <x v="1"/>
    <x v="6"/>
    <x v="1"/>
    <n v="12"/>
  </r>
  <r>
    <x v="12"/>
    <x v="2"/>
    <x v="1"/>
    <x v="1"/>
    <n v="0"/>
  </r>
  <r>
    <x v="12"/>
    <x v="2"/>
    <x v="3"/>
    <x v="1"/>
    <n v="8"/>
  </r>
  <r>
    <x v="12"/>
    <x v="2"/>
    <x v="2"/>
    <x v="1"/>
    <n v="0"/>
  </r>
  <r>
    <x v="12"/>
    <x v="2"/>
    <x v="11"/>
    <x v="1"/>
    <n v="0"/>
  </r>
  <r>
    <x v="12"/>
    <x v="2"/>
    <x v="6"/>
    <x v="1"/>
    <n v="40"/>
  </r>
  <r>
    <x v="12"/>
    <x v="2"/>
    <x v="10"/>
    <x v="1"/>
    <n v="13"/>
  </r>
  <r>
    <x v="12"/>
    <x v="3"/>
    <x v="1"/>
    <x v="1"/>
    <n v="0"/>
  </r>
  <r>
    <x v="12"/>
    <x v="3"/>
    <x v="2"/>
    <x v="1"/>
    <n v="0"/>
  </r>
  <r>
    <x v="12"/>
    <x v="3"/>
    <x v="3"/>
    <x v="1"/>
    <n v="14"/>
  </r>
  <r>
    <x v="12"/>
    <x v="3"/>
    <x v="4"/>
    <x v="1"/>
    <n v="0"/>
  </r>
  <r>
    <x v="12"/>
    <x v="3"/>
    <x v="6"/>
    <x v="1"/>
    <n v="5"/>
  </r>
  <r>
    <x v="12"/>
    <x v="3"/>
    <x v="10"/>
    <x v="1"/>
    <n v="15"/>
  </r>
  <r>
    <x v="12"/>
    <x v="4"/>
    <x v="1"/>
    <x v="1"/>
    <n v="0"/>
  </r>
  <r>
    <x v="12"/>
    <x v="4"/>
    <x v="2"/>
    <x v="1"/>
    <n v="0"/>
  </r>
  <r>
    <x v="12"/>
    <x v="4"/>
    <x v="3"/>
    <x v="1"/>
    <n v="12"/>
  </r>
  <r>
    <x v="12"/>
    <x v="4"/>
    <x v="11"/>
    <x v="1"/>
    <n v="4"/>
  </r>
  <r>
    <x v="12"/>
    <x v="4"/>
    <x v="10"/>
    <x v="1"/>
    <n v="22"/>
  </r>
  <r>
    <x v="12"/>
    <x v="4"/>
    <x v="4"/>
    <x v="1"/>
    <n v="0"/>
  </r>
  <r>
    <x v="12"/>
    <x v="5"/>
    <x v="1"/>
    <x v="1"/>
    <n v="2"/>
  </r>
  <r>
    <x v="12"/>
    <x v="5"/>
    <x v="2"/>
    <x v="1"/>
    <n v="0"/>
  </r>
  <r>
    <x v="12"/>
    <x v="5"/>
    <x v="3"/>
    <x v="1"/>
    <n v="34"/>
  </r>
  <r>
    <x v="12"/>
    <x v="5"/>
    <x v="11"/>
    <x v="1"/>
    <n v="2"/>
  </r>
  <r>
    <x v="12"/>
    <x v="5"/>
    <x v="6"/>
    <x v="1"/>
    <n v="31"/>
  </r>
  <r>
    <x v="12"/>
    <x v="5"/>
    <x v="9"/>
    <x v="1"/>
    <n v="1"/>
  </r>
  <r>
    <x v="12"/>
    <x v="6"/>
    <x v="1"/>
    <x v="1"/>
    <n v="0"/>
  </r>
  <r>
    <x v="12"/>
    <x v="6"/>
    <x v="3"/>
    <x v="1"/>
    <n v="18"/>
  </r>
  <r>
    <x v="12"/>
    <x v="6"/>
    <x v="2"/>
    <x v="1"/>
    <n v="0"/>
  </r>
  <r>
    <x v="12"/>
    <x v="6"/>
    <x v="4"/>
    <x v="1"/>
    <n v="0"/>
  </r>
  <r>
    <x v="12"/>
    <x v="6"/>
    <x v="11"/>
    <x v="1"/>
    <n v="2"/>
  </r>
  <r>
    <x v="12"/>
    <x v="6"/>
    <x v="6"/>
    <x v="1"/>
    <n v="10"/>
  </r>
  <r>
    <x v="13"/>
    <x v="0"/>
    <x v="1"/>
    <x v="1"/>
    <n v="1"/>
  </r>
  <r>
    <x v="13"/>
    <x v="0"/>
    <x v="3"/>
    <x v="1"/>
    <n v="24"/>
  </r>
  <r>
    <x v="13"/>
    <x v="0"/>
    <x v="2"/>
    <x v="1"/>
    <n v="0"/>
  </r>
  <r>
    <x v="13"/>
    <x v="0"/>
    <x v="4"/>
    <x v="1"/>
    <n v="0"/>
  </r>
  <r>
    <x v="13"/>
    <x v="0"/>
    <x v="5"/>
    <x v="1"/>
    <n v="22"/>
  </r>
  <r>
    <x v="13"/>
    <x v="0"/>
    <x v="6"/>
    <x v="1"/>
    <n v="5"/>
  </r>
  <r>
    <x v="13"/>
    <x v="1"/>
    <x v="1"/>
    <x v="1"/>
    <n v="3"/>
  </r>
  <r>
    <x v="13"/>
    <x v="1"/>
    <x v="3"/>
    <x v="1"/>
    <n v="18"/>
  </r>
  <r>
    <x v="13"/>
    <x v="1"/>
    <x v="2"/>
    <x v="1"/>
    <n v="0"/>
  </r>
  <r>
    <x v="13"/>
    <x v="1"/>
    <x v="11"/>
    <x v="1"/>
    <n v="11"/>
  </r>
  <r>
    <x v="13"/>
    <x v="1"/>
    <x v="4"/>
    <x v="1"/>
    <n v="3"/>
  </r>
  <r>
    <x v="13"/>
    <x v="1"/>
    <x v="6"/>
    <x v="1"/>
    <n v="8"/>
  </r>
  <r>
    <x v="13"/>
    <x v="2"/>
    <x v="1"/>
    <x v="1"/>
    <n v="0"/>
  </r>
  <r>
    <x v="13"/>
    <x v="2"/>
    <x v="3"/>
    <x v="1"/>
    <n v="7"/>
  </r>
  <r>
    <x v="13"/>
    <x v="2"/>
    <x v="2"/>
    <x v="1"/>
    <n v="0"/>
  </r>
  <r>
    <x v="13"/>
    <x v="2"/>
    <x v="11"/>
    <x v="1"/>
    <n v="2"/>
  </r>
  <r>
    <x v="13"/>
    <x v="2"/>
    <x v="6"/>
    <x v="1"/>
    <n v="20"/>
  </r>
  <r>
    <x v="13"/>
    <x v="2"/>
    <x v="9"/>
    <x v="1"/>
    <n v="0"/>
  </r>
  <r>
    <x v="13"/>
    <x v="3"/>
    <x v="1"/>
    <x v="1"/>
    <n v="0"/>
  </r>
  <r>
    <x v="13"/>
    <x v="3"/>
    <x v="3"/>
    <x v="1"/>
    <n v="14"/>
  </r>
  <r>
    <x v="13"/>
    <x v="3"/>
    <x v="2"/>
    <x v="1"/>
    <n v="0"/>
  </r>
  <r>
    <x v="13"/>
    <x v="3"/>
    <x v="4"/>
    <x v="1"/>
    <n v="0"/>
  </r>
  <r>
    <x v="13"/>
    <x v="3"/>
    <x v="6"/>
    <x v="1"/>
    <n v="3"/>
  </r>
  <r>
    <x v="13"/>
    <x v="3"/>
    <x v="9"/>
    <x v="1"/>
    <n v="0"/>
  </r>
  <r>
    <x v="13"/>
    <x v="4"/>
    <x v="1"/>
    <x v="1"/>
    <n v="0"/>
  </r>
  <r>
    <x v="13"/>
    <x v="4"/>
    <x v="2"/>
    <x v="1"/>
    <n v="0"/>
  </r>
  <r>
    <x v="13"/>
    <x v="4"/>
    <x v="3"/>
    <x v="1"/>
    <n v="20"/>
  </r>
  <r>
    <x v="13"/>
    <x v="4"/>
    <x v="10"/>
    <x v="1"/>
    <n v="27"/>
  </r>
  <r>
    <x v="13"/>
    <x v="4"/>
    <x v="11"/>
    <x v="1"/>
    <n v="3"/>
  </r>
  <r>
    <x v="13"/>
    <x v="4"/>
    <x v="4"/>
    <x v="1"/>
    <n v="0"/>
  </r>
  <r>
    <x v="13"/>
    <x v="5"/>
    <x v="1"/>
    <x v="1"/>
    <n v="3"/>
  </r>
  <r>
    <x v="13"/>
    <x v="5"/>
    <x v="2"/>
    <x v="1"/>
    <n v="0"/>
  </r>
  <r>
    <x v="13"/>
    <x v="5"/>
    <x v="3"/>
    <x v="1"/>
    <n v="36"/>
  </r>
  <r>
    <x v="13"/>
    <x v="5"/>
    <x v="6"/>
    <x v="1"/>
    <n v="21"/>
  </r>
  <r>
    <x v="13"/>
    <x v="5"/>
    <x v="9"/>
    <x v="1"/>
    <n v="1"/>
  </r>
  <r>
    <x v="13"/>
    <x v="5"/>
    <x v="4"/>
    <x v="1"/>
    <n v="3"/>
  </r>
  <r>
    <x v="13"/>
    <x v="6"/>
    <x v="1"/>
    <x v="1"/>
    <n v="0"/>
  </r>
  <r>
    <x v="13"/>
    <x v="6"/>
    <x v="3"/>
    <x v="1"/>
    <n v="18"/>
  </r>
  <r>
    <x v="13"/>
    <x v="6"/>
    <x v="2"/>
    <x v="1"/>
    <n v="0"/>
  </r>
  <r>
    <x v="13"/>
    <x v="6"/>
    <x v="4"/>
    <x v="1"/>
    <n v="0"/>
  </r>
  <r>
    <x v="13"/>
    <x v="6"/>
    <x v="6"/>
    <x v="1"/>
    <n v="14"/>
  </r>
  <r>
    <x v="13"/>
    <x v="6"/>
    <x v="11"/>
    <x v="1"/>
    <n v="2"/>
  </r>
  <r>
    <x v="14"/>
    <x v="0"/>
    <x v="1"/>
    <x v="1"/>
    <n v="1"/>
  </r>
  <r>
    <x v="14"/>
    <x v="0"/>
    <x v="3"/>
    <x v="1"/>
    <n v="26"/>
  </r>
  <r>
    <x v="14"/>
    <x v="0"/>
    <x v="2"/>
    <x v="1"/>
    <n v="0"/>
  </r>
  <r>
    <x v="14"/>
    <x v="0"/>
    <x v="5"/>
    <x v="1"/>
    <n v="19"/>
  </r>
  <r>
    <x v="14"/>
    <x v="0"/>
    <x v="4"/>
    <x v="1"/>
    <n v="1"/>
  </r>
  <r>
    <x v="14"/>
    <x v="0"/>
    <x v="6"/>
    <x v="1"/>
    <n v="5"/>
  </r>
  <r>
    <x v="14"/>
    <x v="1"/>
    <x v="1"/>
    <x v="1"/>
    <n v="0"/>
  </r>
  <r>
    <x v="14"/>
    <x v="1"/>
    <x v="3"/>
    <x v="1"/>
    <n v="21"/>
  </r>
  <r>
    <x v="14"/>
    <x v="1"/>
    <x v="2"/>
    <x v="1"/>
    <n v="0"/>
  </r>
  <r>
    <x v="14"/>
    <x v="1"/>
    <x v="11"/>
    <x v="1"/>
    <n v="9"/>
  </r>
  <r>
    <x v="14"/>
    <x v="1"/>
    <x v="4"/>
    <x v="1"/>
    <n v="0"/>
  </r>
  <r>
    <x v="14"/>
    <x v="1"/>
    <x v="6"/>
    <x v="1"/>
    <n v="5"/>
  </r>
  <r>
    <x v="14"/>
    <x v="2"/>
    <x v="1"/>
    <x v="1"/>
    <n v="0"/>
  </r>
  <r>
    <x v="14"/>
    <x v="2"/>
    <x v="3"/>
    <x v="1"/>
    <n v="10"/>
  </r>
  <r>
    <x v="14"/>
    <x v="2"/>
    <x v="2"/>
    <x v="1"/>
    <n v="0"/>
  </r>
  <r>
    <x v="14"/>
    <x v="2"/>
    <x v="11"/>
    <x v="1"/>
    <n v="4"/>
  </r>
  <r>
    <x v="14"/>
    <x v="2"/>
    <x v="6"/>
    <x v="1"/>
    <n v="33"/>
  </r>
  <r>
    <x v="14"/>
    <x v="2"/>
    <x v="9"/>
    <x v="1"/>
    <n v="0"/>
  </r>
  <r>
    <x v="14"/>
    <x v="3"/>
    <x v="1"/>
    <x v="1"/>
    <n v="1"/>
  </r>
  <r>
    <x v="14"/>
    <x v="3"/>
    <x v="3"/>
    <x v="1"/>
    <n v="12"/>
  </r>
  <r>
    <x v="14"/>
    <x v="3"/>
    <x v="2"/>
    <x v="1"/>
    <n v="0"/>
  </r>
  <r>
    <x v="14"/>
    <x v="3"/>
    <x v="4"/>
    <x v="1"/>
    <n v="0"/>
  </r>
  <r>
    <x v="14"/>
    <x v="3"/>
    <x v="6"/>
    <x v="1"/>
    <n v="3"/>
  </r>
  <r>
    <x v="14"/>
    <x v="3"/>
    <x v="5"/>
    <x v="1"/>
    <n v="16"/>
  </r>
  <r>
    <x v="14"/>
    <x v="4"/>
    <x v="1"/>
    <x v="1"/>
    <n v="0"/>
  </r>
  <r>
    <x v="14"/>
    <x v="4"/>
    <x v="2"/>
    <x v="1"/>
    <n v="0"/>
  </r>
  <r>
    <x v="14"/>
    <x v="4"/>
    <x v="3"/>
    <x v="1"/>
    <n v="20"/>
  </r>
  <r>
    <x v="14"/>
    <x v="4"/>
    <x v="4"/>
    <x v="1"/>
    <n v="0"/>
  </r>
  <r>
    <x v="14"/>
    <x v="4"/>
    <x v="11"/>
    <x v="1"/>
    <n v="1"/>
  </r>
  <r>
    <x v="14"/>
    <x v="4"/>
    <x v="6"/>
    <x v="1"/>
    <n v="13"/>
  </r>
  <r>
    <x v="14"/>
    <x v="5"/>
    <x v="1"/>
    <x v="1"/>
    <n v="2"/>
  </r>
  <r>
    <x v="14"/>
    <x v="5"/>
    <x v="2"/>
    <x v="1"/>
    <n v="0"/>
  </r>
  <r>
    <x v="14"/>
    <x v="5"/>
    <x v="3"/>
    <x v="1"/>
    <n v="31"/>
  </r>
  <r>
    <x v="14"/>
    <x v="5"/>
    <x v="6"/>
    <x v="1"/>
    <n v="37"/>
  </r>
  <r>
    <x v="14"/>
    <x v="5"/>
    <x v="9"/>
    <x v="1"/>
    <n v="1"/>
  </r>
  <r>
    <x v="14"/>
    <x v="5"/>
    <x v="4"/>
    <x v="1"/>
    <n v="1"/>
  </r>
  <r>
    <x v="14"/>
    <x v="6"/>
    <x v="1"/>
    <x v="1"/>
    <n v="1"/>
  </r>
  <r>
    <x v="14"/>
    <x v="6"/>
    <x v="3"/>
    <x v="1"/>
    <n v="12"/>
  </r>
  <r>
    <x v="14"/>
    <x v="6"/>
    <x v="2"/>
    <x v="1"/>
    <n v="0"/>
  </r>
  <r>
    <x v="14"/>
    <x v="6"/>
    <x v="4"/>
    <x v="1"/>
    <n v="1"/>
  </r>
  <r>
    <x v="14"/>
    <x v="6"/>
    <x v="6"/>
    <x v="1"/>
    <n v="5"/>
  </r>
  <r>
    <x v="14"/>
    <x v="6"/>
    <x v="9"/>
    <x v="1"/>
    <n v="0"/>
  </r>
  <r>
    <x v="15"/>
    <x v="0"/>
    <x v="1"/>
    <x v="1"/>
    <n v="3"/>
  </r>
  <r>
    <x v="15"/>
    <x v="0"/>
    <x v="3"/>
    <x v="1"/>
    <n v="26"/>
  </r>
  <r>
    <x v="15"/>
    <x v="0"/>
    <x v="2"/>
    <x v="1"/>
    <n v="0"/>
  </r>
  <r>
    <x v="15"/>
    <x v="0"/>
    <x v="5"/>
    <x v="1"/>
    <n v="11"/>
  </r>
  <r>
    <x v="15"/>
    <x v="0"/>
    <x v="4"/>
    <x v="1"/>
    <n v="0"/>
  </r>
  <r>
    <x v="15"/>
    <x v="0"/>
    <x v="6"/>
    <x v="1"/>
    <n v="3"/>
  </r>
  <r>
    <x v="15"/>
    <x v="1"/>
    <x v="1"/>
    <x v="1"/>
    <n v="1"/>
  </r>
  <r>
    <x v="15"/>
    <x v="1"/>
    <x v="3"/>
    <x v="1"/>
    <n v="24"/>
  </r>
  <r>
    <x v="15"/>
    <x v="1"/>
    <x v="2"/>
    <x v="1"/>
    <n v="0"/>
  </r>
  <r>
    <x v="15"/>
    <x v="1"/>
    <x v="11"/>
    <x v="1"/>
    <n v="8"/>
  </r>
  <r>
    <x v="15"/>
    <x v="1"/>
    <x v="4"/>
    <x v="1"/>
    <n v="0"/>
  </r>
  <r>
    <x v="15"/>
    <x v="1"/>
    <x v="6"/>
    <x v="1"/>
    <n v="10"/>
  </r>
  <r>
    <x v="15"/>
    <x v="2"/>
    <x v="1"/>
    <x v="1"/>
    <n v="0"/>
  </r>
  <r>
    <x v="15"/>
    <x v="2"/>
    <x v="3"/>
    <x v="1"/>
    <n v="11"/>
  </r>
  <r>
    <x v="15"/>
    <x v="2"/>
    <x v="2"/>
    <x v="1"/>
    <n v="0"/>
  </r>
  <r>
    <x v="15"/>
    <x v="2"/>
    <x v="6"/>
    <x v="1"/>
    <n v="28"/>
  </r>
  <r>
    <x v="15"/>
    <x v="2"/>
    <x v="11"/>
    <x v="1"/>
    <n v="1"/>
  </r>
  <r>
    <x v="15"/>
    <x v="2"/>
    <x v="9"/>
    <x v="1"/>
    <n v="0"/>
  </r>
  <r>
    <x v="15"/>
    <x v="3"/>
    <x v="1"/>
    <x v="1"/>
    <n v="0"/>
  </r>
  <r>
    <x v="15"/>
    <x v="3"/>
    <x v="3"/>
    <x v="1"/>
    <n v="16"/>
  </r>
  <r>
    <x v="15"/>
    <x v="3"/>
    <x v="2"/>
    <x v="1"/>
    <n v="0"/>
  </r>
  <r>
    <x v="15"/>
    <x v="3"/>
    <x v="12"/>
    <x v="1"/>
    <n v="0"/>
  </r>
  <r>
    <x v="15"/>
    <x v="3"/>
    <x v="6"/>
    <x v="1"/>
    <n v="3"/>
  </r>
  <r>
    <x v="15"/>
    <x v="3"/>
    <x v="9"/>
    <x v="1"/>
    <n v="1"/>
  </r>
  <r>
    <x v="15"/>
    <x v="4"/>
    <x v="1"/>
    <x v="1"/>
    <n v="0"/>
  </r>
  <r>
    <x v="15"/>
    <x v="4"/>
    <x v="3"/>
    <x v="1"/>
    <n v="15"/>
  </r>
  <r>
    <x v="15"/>
    <x v="4"/>
    <x v="2"/>
    <x v="1"/>
    <n v="0"/>
  </r>
  <r>
    <x v="15"/>
    <x v="4"/>
    <x v="4"/>
    <x v="1"/>
    <n v="0"/>
  </r>
  <r>
    <x v="15"/>
    <x v="4"/>
    <x v="11"/>
    <x v="1"/>
    <n v="3"/>
  </r>
  <r>
    <x v="15"/>
    <x v="4"/>
    <x v="6"/>
    <x v="1"/>
    <n v="6"/>
  </r>
  <r>
    <x v="15"/>
    <x v="5"/>
    <x v="1"/>
    <x v="1"/>
    <n v="5"/>
  </r>
  <r>
    <x v="15"/>
    <x v="5"/>
    <x v="2"/>
    <x v="1"/>
    <n v="2"/>
  </r>
  <r>
    <x v="15"/>
    <x v="5"/>
    <x v="3"/>
    <x v="1"/>
    <n v="36"/>
  </r>
  <r>
    <x v="15"/>
    <x v="5"/>
    <x v="6"/>
    <x v="1"/>
    <n v="33"/>
  </r>
  <r>
    <x v="15"/>
    <x v="5"/>
    <x v="9"/>
    <x v="1"/>
    <n v="2"/>
  </r>
  <r>
    <x v="15"/>
    <x v="5"/>
    <x v="4"/>
    <x v="1"/>
    <n v="3"/>
  </r>
  <r>
    <x v="15"/>
    <x v="6"/>
    <x v="1"/>
    <x v="1"/>
    <n v="1"/>
  </r>
  <r>
    <x v="15"/>
    <x v="6"/>
    <x v="3"/>
    <x v="1"/>
    <n v="11"/>
  </r>
  <r>
    <x v="15"/>
    <x v="6"/>
    <x v="2"/>
    <x v="1"/>
    <n v="0"/>
  </r>
  <r>
    <x v="15"/>
    <x v="6"/>
    <x v="4"/>
    <x v="1"/>
    <n v="1"/>
  </r>
  <r>
    <x v="15"/>
    <x v="6"/>
    <x v="6"/>
    <x v="1"/>
    <n v="14"/>
  </r>
  <r>
    <x v="15"/>
    <x v="6"/>
    <x v="5"/>
    <x v="1"/>
    <n v="13"/>
  </r>
  <r>
    <x v="16"/>
    <x v="0"/>
    <x v="1"/>
    <x v="1"/>
    <n v="1"/>
  </r>
  <r>
    <x v="16"/>
    <x v="0"/>
    <x v="3"/>
    <x v="1"/>
    <n v="22"/>
  </r>
  <r>
    <x v="16"/>
    <x v="0"/>
    <x v="2"/>
    <x v="1"/>
    <n v="0"/>
  </r>
  <r>
    <x v="16"/>
    <x v="0"/>
    <x v="5"/>
    <x v="1"/>
    <n v="25"/>
  </r>
  <r>
    <x v="16"/>
    <x v="0"/>
    <x v="4"/>
    <x v="1"/>
    <n v="0"/>
  </r>
  <r>
    <x v="16"/>
    <x v="0"/>
    <x v="6"/>
    <x v="1"/>
    <n v="4"/>
  </r>
  <r>
    <x v="16"/>
    <x v="1"/>
    <x v="1"/>
    <x v="1"/>
    <n v="3"/>
  </r>
  <r>
    <x v="16"/>
    <x v="1"/>
    <x v="3"/>
    <x v="1"/>
    <n v="18"/>
  </r>
  <r>
    <x v="16"/>
    <x v="1"/>
    <x v="2"/>
    <x v="1"/>
    <n v="0"/>
  </r>
  <r>
    <x v="16"/>
    <x v="1"/>
    <x v="11"/>
    <x v="1"/>
    <n v="6"/>
  </r>
  <r>
    <x v="16"/>
    <x v="1"/>
    <x v="6"/>
    <x v="1"/>
    <n v="3"/>
  </r>
  <r>
    <x v="16"/>
    <x v="1"/>
    <x v="4"/>
    <x v="1"/>
    <n v="0"/>
  </r>
  <r>
    <x v="16"/>
    <x v="2"/>
    <x v="1"/>
    <x v="1"/>
    <n v="0"/>
  </r>
  <r>
    <x v="16"/>
    <x v="2"/>
    <x v="3"/>
    <x v="1"/>
    <n v="15"/>
  </r>
  <r>
    <x v="16"/>
    <x v="2"/>
    <x v="2"/>
    <x v="1"/>
    <n v="0"/>
  </r>
  <r>
    <x v="16"/>
    <x v="2"/>
    <x v="11"/>
    <x v="1"/>
    <n v="4"/>
  </r>
  <r>
    <x v="16"/>
    <x v="2"/>
    <x v="6"/>
    <x v="1"/>
    <n v="40"/>
  </r>
  <r>
    <x v="16"/>
    <x v="2"/>
    <x v="9"/>
    <x v="1"/>
    <n v="0"/>
  </r>
  <r>
    <x v="16"/>
    <x v="3"/>
    <x v="1"/>
    <x v="1"/>
    <n v="0"/>
  </r>
  <r>
    <x v="16"/>
    <x v="3"/>
    <x v="3"/>
    <x v="1"/>
    <n v="10"/>
  </r>
  <r>
    <x v="16"/>
    <x v="3"/>
    <x v="2"/>
    <x v="1"/>
    <n v="0"/>
  </r>
  <r>
    <x v="16"/>
    <x v="3"/>
    <x v="6"/>
    <x v="1"/>
    <n v="1"/>
  </r>
  <r>
    <x v="16"/>
    <x v="3"/>
    <x v="9"/>
    <x v="1"/>
    <n v="0"/>
  </r>
  <r>
    <x v="16"/>
    <x v="3"/>
    <x v="4"/>
    <x v="1"/>
    <n v="0"/>
  </r>
  <r>
    <x v="16"/>
    <x v="4"/>
    <x v="1"/>
    <x v="1"/>
    <n v="0"/>
  </r>
  <r>
    <x v="16"/>
    <x v="4"/>
    <x v="2"/>
    <x v="1"/>
    <n v="0"/>
  </r>
  <r>
    <x v="16"/>
    <x v="4"/>
    <x v="3"/>
    <x v="1"/>
    <n v="22"/>
  </r>
  <r>
    <x v="16"/>
    <x v="4"/>
    <x v="11"/>
    <x v="1"/>
    <n v="4"/>
  </r>
  <r>
    <x v="16"/>
    <x v="4"/>
    <x v="4"/>
    <x v="1"/>
    <n v="0"/>
  </r>
  <r>
    <x v="16"/>
    <x v="4"/>
    <x v="10"/>
    <x v="1"/>
    <n v="27"/>
  </r>
  <r>
    <x v="16"/>
    <x v="5"/>
    <x v="1"/>
    <x v="1"/>
    <n v="0"/>
  </r>
  <r>
    <x v="16"/>
    <x v="5"/>
    <x v="2"/>
    <x v="1"/>
    <n v="0"/>
  </r>
  <r>
    <x v="16"/>
    <x v="5"/>
    <x v="3"/>
    <x v="1"/>
    <n v="42"/>
  </r>
  <r>
    <x v="16"/>
    <x v="5"/>
    <x v="6"/>
    <x v="1"/>
    <n v="22"/>
  </r>
  <r>
    <x v="16"/>
    <x v="5"/>
    <x v="9"/>
    <x v="1"/>
    <n v="0"/>
  </r>
  <r>
    <x v="16"/>
    <x v="5"/>
    <x v="4"/>
    <x v="1"/>
    <n v="0"/>
  </r>
  <r>
    <x v="16"/>
    <x v="6"/>
    <x v="1"/>
    <x v="1"/>
    <n v="0"/>
  </r>
  <r>
    <x v="16"/>
    <x v="6"/>
    <x v="3"/>
    <x v="1"/>
    <n v="36"/>
  </r>
  <r>
    <x v="16"/>
    <x v="6"/>
    <x v="2"/>
    <x v="1"/>
    <n v="0"/>
  </r>
  <r>
    <x v="16"/>
    <x v="6"/>
    <x v="4"/>
    <x v="1"/>
    <n v="0"/>
  </r>
  <r>
    <x v="16"/>
    <x v="6"/>
    <x v="6"/>
    <x v="1"/>
    <n v="7"/>
  </r>
  <r>
    <x v="16"/>
    <x v="6"/>
    <x v="9"/>
    <x v="1"/>
    <n v="0"/>
  </r>
  <r>
    <x v="17"/>
    <x v="0"/>
    <x v="1"/>
    <x v="1"/>
    <n v="5"/>
  </r>
  <r>
    <x v="17"/>
    <x v="0"/>
    <x v="3"/>
    <x v="1"/>
    <n v="18"/>
  </r>
  <r>
    <x v="17"/>
    <x v="0"/>
    <x v="2"/>
    <x v="1"/>
    <n v="0"/>
  </r>
  <r>
    <x v="17"/>
    <x v="0"/>
    <x v="5"/>
    <x v="1"/>
    <n v="15"/>
  </r>
  <r>
    <x v="17"/>
    <x v="0"/>
    <x v="6"/>
    <x v="1"/>
    <n v="2"/>
  </r>
  <r>
    <x v="17"/>
    <x v="0"/>
    <x v="4"/>
    <x v="1"/>
    <n v="3"/>
  </r>
  <r>
    <x v="17"/>
    <x v="1"/>
    <x v="1"/>
    <x v="1"/>
    <n v="3"/>
  </r>
  <r>
    <x v="17"/>
    <x v="1"/>
    <x v="3"/>
    <x v="1"/>
    <n v="32"/>
  </r>
  <r>
    <x v="17"/>
    <x v="1"/>
    <x v="2"/>
    <x v="1"/>
    <n v="0"/>
  </r>
  <r>
    <x v="17"/>
    <x v="1"/>
    <x v="11"/>
    <x v="1"/>
    <n v="6"/>
  </r>
  <r>
    <x v="17"/>
    <x v="1"/>
    <x v="6"/>
    <x v="1"/>
    <n v="5"/>
  </r>
  <r>
    <x v="17"/>
    <x v="1"/>
    <x v="5"/>
    <x v="1"/>
    <n v="23"/>
  </r>
  <r>
    <x v="17"/>
    <x v="2"/>
    <x v="1"/>
    <x v="1"/>
    <n v="1"/>
  </r>
  <r>
    <x v="17"/>
    <x v="2"/>
    <x v="3"/>
    <x v="1"/>
    <n v="7"/>
  </r>
  <r>
    <x v="17"/>
    <x v="2"/>
    <x v="2"/>
    <x v="1"/>
    <n v="0"/>
  </r>
  <r>
    <x v="17"/>
    <x v="2"/>
    <x v="6"/>
    <x v="1"/>
    <n v="19"/>
  </r>
  <r>
    <x v="17"/>
    <x v="2"/>
    <x v="11"/>
    <x v="1"/>
    <n v="5"/>
  </r>
  <r>
    <x v="17"/>
    <x v="2"/>
    <x v="9"/>
    <x v="1"/>
    <n v="0"/>
  </r>
  <r>
    <x v="17"/>
    <x v="3"/>
    <x v="1"/>
    <x v="1"/>
    <n v="2"/>
  </r>
  <r>
    <x v="17"/>
    <x v="3"/>
    <x v="2"/>
    <x v="1"/>
    <n v="0"/>
  </r>
  <r>
    <x v="17"/>
    <x v="3"/>
    <x v="3"/>
    <x v="1"/>
    <n v="13"/>
  </r>
  <r>
    <x v="17"/>
    <x v="3"/>
    <x v="6"/>
    <x v="1"/>
    <n v="3"/>
  </r>
  <r>
    <x v="17"/>
    <x v="3"/>
    <x v="9"/>
    <x v="1"/>
    <n v="0"/>
  </r>
  <r>
    <x v="17"/>
    <x v="3"/>
    <x v="5"/>
    <x v="1"/>
    <n v="16"/>
  </r>
  <r>
    <x v="17"/>
    <x v="4"/>
    <x v="1"/>
    <x v="1"/>
    <n v="6"/>
  </r>
  <r>
    <x v="17"/>
    <x v="4"/>
    <x v="3"/>
    <x v="1"/>
    <n v="14"/>
  </r>
  <r>
    <x v="17"/>
    <x v="4"/>
    <x v="2"/>
    <x v="1"/>
    <n v="0"/>
  </r>
  <r>
    <x v="17"/>
    <x v="4"/>
    <x v="11"/>
    <x v="1"/>
    <n v="3"/>
  </r>
  <r>
    <x v="17"/>
    <x v="4"/>
    <x v="4"/>
    <x v="1"/>
    <n v="2"/>
  </r>
  <r>
    <x v="17"/>
    <x v="4"/>
    <x v="6"/>
    <x v="1"/>
    <n v="9"/>
  </r>
  <r>
    <x v="17"/>
    <x v="5"/>
    <x v="1"/>
    <x v="1"/>
    <n v="3"/>
  </r>
  <r>
    <x v="17"/>
    <x v="5"/>
    <x v="2"/>
    <x v="1"/>
    <n v="0"/>
  </r>
  <r>
    <x v="17"/>
    <x v="5"/>
    <x v="3"/>
    <x v="1"/>
    <n v="26"/>
  </r>
  <r>
    <x v="17"/>
    <x v="5"/>
    <x v="6"/>
    <x v="1"/>
    <n v="15"/>
  </r>
  <r>
    <x v="17"/>
    <x v="5"/>
    <x v="9"/>
    <x v="1"/>
    <n v="1"/>
  </r>
  <r>
    <x v="17"/>
    <x v="5"/>
    <x v="4"/>
    <x v="1"/>
    <n v="2"/>
  </r>
  <r>
    <x v="17"/>
    <x v="6"/>
    <x v="1"/>
    <x v="1"/>
    <n v="2"/>
  </r>
  <r>
    <x v="17"/>
    <x v="6"/>
    <x v="3"/>
    <x v="1"/>
    <n v="14"/>
  </r>
  <r>
    <x v="17"/>
    <x v="6"/>
    <x v="2"/>
    <x v="1"/>
    <n v="0"/>
  </r>
  <r>
    <x v="17"/>
    <x v="6"/>
    <x v="4"/>
    <x v="1"/>
    <n v="1"/>
  </r>
  <r>
    <x v="17"/>
    <x v="6"/>
    <x v="6"/>
    <x v="1"/>
    <n v="5"/>
  </r>
  <r>
    <x v="17"/>
    <x v="6"/>
    <x v="9"/>
    <x v="1"/>
    <n v="0"/>
  </r>
  <r>
    <x v="18"/>
    <x v="0"/>
    <x v="1"/>
    <x v="1"/>
    <n v="3"/>
  </r>
  <r>
    <x v="18"/>
    <x v="0"/>
    <x v="3"/>
    <x v="1"/>
    <n v="21"/>
  </r>
  <r>
    <x v="18"/>
    <x v="0"/>
    <x v="2"/>
    <x v="1"/>
    <n v="0"/>
  </r>
  <r>
    <x v="18"/>
    <x v="0"/>
    <x v="5"/>
    <x v="1"/>
    <n v="32"/>
  </r>
  <r>
    <x v="18"/>
    <x v="0"/>
    <x v="6"/>
    <x v="1"/>
    <n v="5"/>
  </r>
  <r>
    <x v="18"/>
    <x v="0"/>
    <x v="9"/>
    <x v="1"/>
    <n v="1"/>
  </r>
  <r>
    <x v="18"/>
    <x v="1"/>
    <x v="1"/>
    <x v="1"/>
    <n v="1"/>
  </r>
  <r>
    <x v="18"/>
    <x v="1"/>
    <x v="3"/>
    <x v="1"/>
    <n v="21"/>
  </r>
  <r>
    <x v="18"/>
    <x v="1"/>
    <x v="2"/>
    <x v="1"/>
    <n v="0"/>
  </r>
  <r>
    <x v="18"/>
    <x v="1"/>
    <x v="11"/>
    <x v="1"/>
    <n v="7"/>
  </r>
  <r>
    <x v="18"/>
    <x v="1"/>
    <x v="6"/>
    <x v="1"/>
    <n v="1"/>
  </r>
  <r>
    <x v="18"/>
    <x v="1"/>
    <x v="9"/>
    <x v="1"/>
    <n v="0"/>
  </r>
  <r>
    <x v="18"/>
    <x v="2"/>
    <x v="1"/>
    <x v="1"/>
    <n v="0"/>
  </r>
  <r>
    <x v="18"/>
    <x v="2"/>
    <x v="3"/>
    <x v="1"/>
    <n v="7"/>
  </r>
  <r>
    <x v="18"/>
    <x v="2"/>
    <x v="2"/>
    <x v="1"/>
    <n v="0"/>
  </r>
  <r>
    <x v="18"/>
    <x v="2"/>
    <x v="6"/>
    <x v="1"/>
    <n v="28"/>
  </r>
  <r>
    <x v="18"/>
    <x v="2"/>
    <x v="11"/>
    <x v="1"/>
    <n v="3"/>
  </r>
  <r>
    <x v="18"/>
    <x v="2"/>
    <x v="9"/>
    <x v="1"/>
    <n v="0"/>
  </r>
  <r>
    <x v="18"/>
    <x v="3"/>
    <x v="1"/>
    <x v="1"/>
    <n v="1"/>
  </r>
  <r>
    <x v="18"/>
    <x v="3"/>
    <x v="2"/>
    <x v="1"/>
    <n v="0"/>
  </r>
  <r>
    <x v="18"/>
    <x v="3"/>
    <x v="3"/>
    <x v="1"/>
    <n v="12"/>
  </r>
  <r>
    <x v="18"/>
    <x v="3"/>
    <x v="5"/>
    <x v="1"/>
    <n v="14"/>
  </r>
  <r>
    <x v="18"/>
    <x v="3"/>
    <x v="4"/>
    <x v="1"/>
    <n v="0"/>
  </r>
  <r>
    <x v="18"/>
    <x v="3"/>
    <x v="6"/>
    <x v="1"/>
    <n v="0"/>
  </r>
  <r>
    <x v="18"/>
    <x v="4"/>
    <x v="1"/>
    <x v="1"/>
    <n v="2"/>
  </r>
  <r>
    <x v="18"/>
    <x v="4"/>
    <x v="2"/>
    <x v="1"/>
    <n v="0"/>
  </r>
  <r>
    <x v="18"/>
    <x v="4"/>
    <x v="3"/>
    <x v="1"/>
    <n v="21"/>
  </r>
  <r>
    <x v="18"/>
    <x v="4"/>
    <x v="11"/>
    <x v="1"/>
    <n v="2"/>
  </r>
  <r>
    <x v="18"/>
    <x v="4"/>
    <x v="4"/>
    <x v="1"/>
    <n v="2"/>
  </r>
  <r>
    <x v="18"/>
    <x v="4"/>
    <x v="6"/>
    <x v="1"/>
    <n v="6"/>
  </r>
  <r>
    <x v="18"/>
    <x v="5"/>
    <x v="1"/>
    <x v="1"/>
    <n v="1"/>
  </r>
  <r>
    <x v="18"/>
    <x v="5"/>
    <x v="2"/>
    <x v="1"/>
    <n v="0"/>
  </r>
  <r>
    <x v="18"/>
    <x v="5"/>
    <x v="3"/>
    <x v="1"/>
    <n v="34"/>
  </r>
  <r>
    <x v="18"/>
    <x v="5"/>
    <x v="6"/>
    <x v="1"/>
    <n v="41"/>
  </r>
  <r>
    <x v="18"/>
    <x v="5"/>
    <x v="9"/>
    <x v="1"/>
    <n v="0"/>
  </r>
  <r>
    <x v="18"/>
    <x v="5"/>
    <x v="4"/>
    <x v="1"/>
    <n v="1"/>
  </r>
  <r>
    <x v="18"/>
    <x v="6"/>
    <x v="1"/>
    <x v="1"/>
    <n v="1"/>
  </r>
  <r>
    <x v="18"/>
    <x v="6"/>
    <x v="3"/>
    <x v="1"/>
    <n v="23"/>
  </r>
  <r>
    <x v="18"/>
    <x v="6"/>
    <x v="2"/>
    <x v="1"/>
    <n v="0"/>
  </r>
  <r>
    <x v="18"/>
    <x v="6"/>
    <x v="4"/>
    <x v="1"/>
    <n v="0"/>
  </r>
  <r>
    <x v="18"/>
    <x v="6"/>
    <x v="6"/>
    <x v="1"/>
    <n v="10"/>
  </r>
  <r>
    <x v="18"/>
    <x v="6"/>
    <x v="9"/>
    <x v="1"/>
    <n v="0"/>
  </r>
  <r>
    <x v="0"/>
    <x v="0"/>
    <x v="0"/>
    <x v="2"/>
    <n v="642"/>
  </r>
  <r>
    <x v="0"/>
    <x v="1"/>
    <x v="0"/>
    <x v="2"/>
    <n v="523"/>
  </r>
  <r>
    <x v="0"/>
    <x v="2"/>
    <x v="0"/>
    <x v="2"/>
    <n v="330"/>
  </r>
  <r>
    <x v="0"/>
    <x v="3"/>
    <x v="0"/>
    <x v="2"/>
    <n v="377"/>
  </r>
  <r>
    <x v="0"/>
    <x v="4"/>
    <x v="0"/>
    <x v="2"/>
    <n v="424"/>
  </r>
  <r>
    <x v="0"/>
    <x v="5"/>
    <x v="0"/>
    <x v="2"/>
    <n v="795"/>
  </r>
  <r>
    <x v="0"/>
    <x v="6"/>
    <x v="0"/>
    <x v="2"/>
    <n v="347"/>
  </r>
  <r>
    <x v="1"/>
    <x v="0"/>
    <x v="0"/>
    <x v="2"/>
    <n v="577"/>
  </r>
  <r>
    <x v="1"/>
    <x v="1"/>
    <x v="0"/>
    <x v="2"/>
    <n v="494"/>
  </r>
  <r>
    <x v="1"/>
    <x v="2"/>
    <x v="0"/>
    <x v="2"/>
    <n v="271"/>
  </r>
  <r>
    <x v="1"/>
    <x v="3"/>
    <x v="0"/>
    <x v="2"/>
    <n v="359"/>
  </r>
  <r>
    <x v="1"/>
    <x v="4"/>
    <x v="0"/>
    <x v="2"/>
    <n v="443"/>
  </r>
  <r>
    <x v="1"/>
    <x v="5"/>
    <x v="0"/>
    <x v="2"/>
    <n v="782"/>
  </r>
  <r>
    <x v="1"/>
    <x v="6"/>
    <x v="0"/>
    <x v="2"/>
    <n v="431"/>
  </r>
  <r>
    <x v="2"/>
    <x v="0"/>
    <x v="0"/>
    <x v="2"/>
    <n v="552"/>
  </r>
  <r>
    <x v="2"/>
    <x v="1"/>
    <x v="0"/>
    <x v="2"/>
    <n v="491"/>
  </r>
  <r>
    <x v="2"/>
    <x v="2"/>
    <x v="0"/>
    <x v="2"/>
    <n v="290"/>
  </r>
  <r>
    <x v="2"/>
    <x v="3"/>
    <x v="0"/>
    <x v="2"/>
    <n v="330"/>
  </r>
  <r>
    <x v="2"/>
    <x v="4"/>
    <x v="0"/>
    <x v="2"/>
    <n v="452"/>
  </r>
  <r>
    <x v="2"/>
    <x v="5"/>
    <x v="0"/>
    <x v="2"/>
    <n v="773"/>
  </r>
  <r>
    <x v="2"/>
    <x v="6"/>
    <x v="0"/>
    <x v="2"/>
    <n v="373"/>
  </r>
  <r>
    <x v="3"/>
    <x v="0"/>
    <x v="0"/>
    <x v="2"/>
    <n v="610"/>
  </r>
  <r>
    <x v="3"/>
    <x v="1"/>
    <x v="0"/>
    <x v="2"/>
    <n v="503"/>
  </r>
  <r>
    <x v="3"/>
    <x v="2"/>
    <x v="0"/>
    <x v="2"/>
    <n v="251"/>
  </r>
  <r>
    <x v="3"/>
    <x v="3"/>
    <x v="0"/>
    <x v="2"/>
    <n v="388"/>
  </r>
  <r>
    <x v="3"/>
    <x v="4"/>
    <x v="0"/>
    <x v="2"/>
    <n v="379"/>
  </r>
  <r>
    <x v="3"/>
    <x v="5"/>
    <x v="0"/>
    <x v="2"/>
    <n v="780"/>
  </r>
  <r>
    <x v="3"/>
    <x v="6"/>
    <x v="0"/>
    <x v="2"/>
    <n v="333"/>
  </r>
  <r>
    <x v="4"/>
    <x v="0"/>
    <x v="0"/>
    <x v="2"/>
    <n v="524"/>
  </r>
  <r>
    <x v="4"/>
    <x v="1"/>
    <x v="0"/>
    <x v="2"/>
    <n v="494"/>
  </r>
  <r>
    <x v="4"/>
    <x v="2"/>
    <x v="0"/>
    <x v="2"/>
    <n v="271"/>
  </r>
  <r>
    <x v="4"/>
    <x v="3"/>
    <x v="0"/>
    <x v="2"/>
    <n v="380"/>
  </r>
  <r>
    <x v="4"/>
    <x v="4"/>
    <x v="0"/>
    <x v="2"/>
    <n v="400"/>
  </r>
  <r>
    <x v="4"/>
    <x v="5"/>
    <x v="0"/>
    <x v="2"/>
    <n v="745"/>
  </r>
  <r>
    <x v="4"/>
    <x v="6"/>
    <x v="0"/>
    <x v="2"/>
    <n v="344"/>
  </r>
  <r>
    <x v="5"/>
    <x v="0"/>
    <x v="0"/>
    <x v="2"/>
    <n v="574"/>
  </r>
  <r>
    <x v="5"/>
    <x v="1"/>
    <x v="0"/>
    <x v="2"/>
    <n v="472"/>
  </r>
  <r>
    <x v="5"/>
    <x v="2"/>
    <x v="0"/>
    <x v="2"/>
    <n v="253"/>
  </r>
  <r>
    <x v="5"/>
    <x v="3"/>
    <x v="0"/>
    <x v="2"/>
    <n v="387"/>
  </r>
  <r>
    <x v="5"/>
    <x v="4"/>
    <x v="0"/>
    <x v="2"/>
    <n v="478"/>
  </r>
  <r>
    <x v="5"/>
    <x v="5"/>
    <x v="0"/>
    <x v="2"/>
    <n v="767"/>
  </r>
  <r>
    <x v="5"/>
    <x v="6"/>
    <x v="0"/>
    <x v="2"/>
    <n v="361"/>
  </r>
  <r>
    <x v="6"/>
    <x v="0"/>
    <x v="0"/>
    <x v="2"/>
    <n v="573"/>
  </r>
  <r>
    <x v="6"/>
    <x v="1"/>
    <x v="0"/>
    <x v="2"/>
    <n v="461"/>
  </r>
  <r>
    <x v="6"/>
    <x v="2"/>
    <x v="0"/>
    <x v="2"/>
    <n v="205"/>
  </r>
  <r>
    <x v="6"/>
    <x v="3"/>
    <x v="0"/>
    <x v="2"/>
    <n v="370"/>
  </r>
  <r>
    <x v="6"/>
    <x v="4"/>
    <x v="0"/>
    <x v="2"/>
    <n v="403"/>
  </r>
  <r>
    <x v="6"/>
    <x v="5"/>
    <x v="0"/>
    <x v="2"/>
    <n v="827"/>
  </r>
  <r>
    <x v="6"/>
    <x v="6"/>
    <x v="0"/>
    <x v="2"/>
    <n v="352"/>
  </r>
  <r>
    <x v="7"/>
    <x v="0"/>
    <x v="0"/>
    <x v="2"/>
    <n v="648"/>
  </r>
  <r>
    <x v="7"/>
    <x v="1"/>
    <x v="0"/>
    <x v="2"/>
    <n v="503"/>
  </r>
  <r>
    <x v="7"/>
    <x v="2"/>
    <x v="0"/>
    <x v="2"/>
    <n v="259"/>
  </r>
  <r>
    <x v="7"/>
    <x v="3"/>
    <x v="0"/>
    <x v="2"/>
    <n v="395"/>
  </r>
  <r>
    <x v="7"/>
    <x v="4"/>
    <x v="0"/>
    <x v="2"/>
    <n v="485"/>
  </r>
  <r>
    <x v="7"/>
    <x v="5"/>
    <x v="0"/>
    <x v="2"/>
    <n v="745"/>
  </r>
  <r>
    <x v="7"/>
    <x v="6"/>
    <x v="0"/>
    <x v="2"/>
    <n v="365"/>
  </r>
  <r>
    <x v="8"/>
    <x v="0"/>
    <x v="0"/>
    <x v="2"/>
    <n v="527"/>
  </r>
  <r>
    <x v="8"/>
    <x v="1"/>
    <x v="0"/>
    <x v="2"/>
    <n v="441"/>
  </r>
  <r>
    <x v="8"/>
    <x v="2"/>
    <x v="0"/>
    <x v="2"/>
    <n v="285"/>
  </r>
  <r>
    <x v="8"/>
    <x v="3"/>
    <x v="0"/>
    <x v="2"/>
    <n v="355"/>
  </r>
  <r>
    <x v="8"/>
    <x v="4"/>
    <x v="0"/>
    <x v="2"/>
    <n v="508"/>
  </r>
  <r>
    <x v="8"/>
    <x v="5"/>
    <x v="0"/>
    <x v="2"/>
    <n v="803"/>
  </r>
  <r>
    <x v="8"/>
    <x v="6"/>
    <x v="0"/>
    <x v="2"/>
    <n v="404"/>
  </r>
  <r>
    <x v="9"/>
    <x v="0"/>
    <x v="0"/>
    <x v="2"/>
    <n v="547"/>
  </r>
  <r>
    <x v="9"/>
    <x v="1"/>
    <x v="0"/>
    <x v="2"/>
    <n v="369"/>
  </r>
  <r>
    <x v="9"/>
    <x v="2"/>
    <x v="0"/>
    <x v="2"/>
    <n v="221"/>
  </r>
  <r>
    <x v="9"/>
    <x v="3"/>
    <x v="0"/>
    <x v="2"/>
    <n v="318"/>
  </r>
  <r>
    <x v="9"/>
    <x v="4"/>
    <x v="0"/>
    <x v="2"/>
    <n v="452"/>
  </r>
  <r>
    <x v="9"/>
    <x v="5"/>
    <x v="0"/>
    <x v="2"/>
    <n v="705"/>
  </r>
  <r>
    <x v="9"/>
    <x v="6"/>
    <x v="0"/>
    <x v="2"/>
    <n v="421"/>
  </r>
  <r>
    <x v="10"/>
    <x v="0"/>
    <x v="0"/>
    <x v="2"/>
    <n v="558"/>
  </r>
  <r>
    <x v="10"/>
    <x v="1"/>
    <x v="0"/>
    <x v="2"/>
    <n v="421"/>
  </r>
  <r>
    <x v="10"/>
    <x v="2"/>
    <x v="0"/>
    <x v="2"/>
    <n v="241"/>
  </r>
  <r>
    <x v="10"/>
    <x v="3"/>
    <x v="0"/>
    <x v="2"/>
    <n v="308"/>
  </r>
  <r>
    <x v="10"/>
    <x v="4"/>
    <x v="0"/>
    <x v="2"/>
    <n v="439"/>
  </r>
  <r>
    <x v="10"/>
    <x v="5"/>
    <x v="0"/>
    <x v="2"/>
    <n v="775"/>
  </r>
  <r>
    <x v="10"/>
    <x v="6"/>
    <x v="0"/>
    <x v="2"/>
    <n v="372"/>
  </r>
  <r>
    <x v="11"/>
    <x v="0"/>
    <x v="0"/>
    <x v="2"/>
    <n v="534"/>
  </r>
  <r>
    <x v="11"/>
    <x v="1"/>
    <x v="0"/>
    <x v="2"/>
    <n v="429"/>
  </r>
  <r>
    <x v="11"/>
    <x v="2"/>
    <x v="0"/>
    <x v="2"/>
    <n v="247"/>
  </r>
  <r>
    <x v="11"/>
    <x v="3"/>
    <x v="0"/>
    <x v="2"/>
    <n v="279"/>
  </r>
  <r>
    <x v="11"/>
    <x v="4"/>
    <x v="0"/>
    <x v="2"/>
    <n v="408"/>
  </r>
  <r>
    <x v="11"/>
    <x v="5"/>
    <x v="0"/>
    <x v="2"/>
    <n v="749"/>
  </r>
  <r>
    <x v="11"/>
    <x v="6"/>
    <x v="0"/>
    <x v="2"/>
    <n v="370"/>
  </r>
  <r>
    <x v="12"/>
    <x v="0"/>
    <x v="0"/>
    <x v="2"/>
    <n v="524"/>
  </r>
  <r>
    <x v="12"/>
    <x v="1"/>
    <x v="0"/>
    <x v="2"/>
    <n v="407"/>
  </r>
  <r>
    <x v="12"/>
    <x v="2"/>
    <x v="0"/>
    <x v="2"/>
    <n v="201"/>
  </r>
  <r>
    <x v="12"/>
    <x v="3"/>
    <x v="0"/>
    <x v="2"/>
    <n v="259"/>
  </r>
  <r>
    <x v="12"/>
    <x v="4"/>
    <x v="0"/>
    <x v="2"/>
    <n v="361"/>
  </r>
  <r>
    <x v="12"/>
    <x v="5"/>
    <x v="0"/>
    <x v="2"/>
    <n v="722"/>
  </r>
  <r>
    <x v="12"/>
    <x v="6"/>
    <x v="0"/>
    <x v="2"/>
    <n v="362"/>
  </r>
  <r>
    <x v="13"/>
    <x v="0"/>
    <x v="0"/>
    <x v="2"/>
    <n v="525"/>
  </r>
  <r>
    <x v="13"/>
    <x v="1"/>
    <x v="0"/>
    <x v="2"/>
    <n v="443"/>
  </r>
  <r>
    <x v="13"/>
    <x v="2"/>
    <x v="0"/>
    <x v="2"/>
    <n v="232"/>
  </r>
  <r>
    <x v="13"/>
    <x v="3"/>
    <x v="0"/>
    <x v="2"/>
    <n v="319"/>
  </r>
  <r>
    <x v="13"/>
    <x v="4"/>
    <x v="0"/>
    <x v="2"/>
    <n v="329"/>
  </r>
  <r>
    <x v="13"/>
    <x v="5"/>
    <x v="0"/>
    <x v="2"/>
    <n v="664"/>
  </r>
  <r>
    <x v="13"/>
    <x v="6"/>
    <x v="0"/>
    <x v="2"/>
    <n v="347"/>
  </r>
  <r>
    <x v="14"/>
    <x v="0"/>
    <x v="0"/>
    <x v="2"/>
    <n v="510"/>
  </r>
  <r>
    <x v="14"/>
    <x v="1"/>
    <x v="0"/>
    <x v="2"/>
    <n v="377"/>
  </r>
  <r>
    <x v="14"/>
    <x v="2"/>
    <x v="0"/>
    <x v="2"/>
    <n v="259"/>
  </r>
  <r>
    <x v="14"/>
    <x v="3"/>
    <x v="0"/>
    <x v="2"/>
    <n v="270"/>
  </r>
  <r>
    <x v="14"/>
    <x v="4"/>
    <x v="0"/>
    <x v="2"/>
    <n v="404"/>
  </r>
  <r>
    <x v="14"/>
    <x v="5"/>
    <x v="0"/>
    <x v="2"/>
    <n v="738"/>
  </r>
  <r>
    <x v="14"/>
    <x v="6"/>
    <x v="0"/>
    <x v="2"/>
    <n v="302"/>
  </r>
  <r>
    <x v="15"/>
    <x v="0"/>
    <x v="0"/>
    <x v="2"/>
    <n v="449"/>
  </r>
  <r>
    <x v="15"/>
    <x v="1"/>
    <x v="0"/>
    <x v="2"/>
    <n v="336"/>
  </r>
  <r>
    <x v="15"/>
    <x v="2"/>
    <x v="0"/>
    <x v="2"/>
    <n v="228"/>
  </r>
  <r>
    <x v="15"/>
    <x v="3"/>
    <x v="0"/>
    <x v="2"/>
    <n v="269"/>
  </r>
  <r>
    <x v="15"/>
    <x v="4"/>
    <x v="0"/>
    <x v="2"/>
    <n v="373"/>
  </r>
  <r>
    <x v="15"/>
    <x v="5"/>
    <x v="0"/>
    <x v="2"/>
    <n v="708"/>
  </r>
  <r>
    <x v="15"/>
    <x v="6"/>
    <x v="0"/>
    <x v="2"/>
    <n v="348"/>
  </r>
  <r>
    <x v="16"/>
    <x v="0"/>
    <x v="0"/>
    <x v="2"/>
    <n v="469"/>
  </r>
  <r>
    <x v="16"/>
    <x v="1"/>
    <x v="0"/>
    <x v="2"/>
    <n v="349"/>
  </r>
  <r>
    <x v="16"/>
    <x v="2"/>
    <x v="0"/>
    <x v="2"/>
    <n v="228"/>
  </r>
  <r>
    <x v="16"/>
    <x v="3"/>
    <x v="0"/>
    <x v="2"/>
    <n v="242"/>
  </r>
  <r>
    <x v="16"/>
    <x v="4"/>
    <x v="0"/>
    <x v="2"/>
    <n v="366"/>
  </r>
  <r>
    <x v="16"/>
    <x v="5"/>
    <x v="0"/>
    <x v="2"/>
    <n v="674"/>
  </r>
  <r>
    <x v="16"/>
    <x v="6"/>
    <x v="0"/>
    <x v="2"/>
    <n v="370"/>
  </r>
  <r>
    <x v="17"/>
    <x v="0"/>
    <x v="0"/>
    <x v="2"/>
    <n v="462"/>
  </r>
  <r>
    <x v="17"/>
    <x v="1"/>
    <x v="0"/>
    <x v="2"/>
    <n v="383"/>
  </r>
  <r>
    <x v="17"/>
    <x v="2"/>
    <x v="0"/>
    <x v="2"/>
    <n v="243"/>
  </r>
  <r>
    <x v="17"/>
    <x v="3"/>
    <x v="0"/>
    <x v="2"/>
    <n v="249"/>
  </r>
  <r>
    <x v="17"/>
    <x v="4"/>
    <x v="0"/>
    <x v="2"/>
    <n v="388"/>
  </r>
  <r>
    <x v="17"/>
    <x v="5"/>
    <x v="0"/>
    <x v="2"/>
    <n v="640"/>
  </r>
  <r>
    <x v="17"/>
    <x v="6"/>
    <x v="0"/>
    <x v="2"/>
    <n v="374"/>
  </r>
  <r>
    <x v="18"/>
    <x v="0"/>
    <x v="0"/>
    <x v="2"/>
    <n v="452"/>
  </r>
  <r>
    <x v="18"/>
    <x v="1"/>
    <x v="0"/>
    <x v="2"/>
    <n v="355"/>
  </r>
  <r>
    <x v="18"/>
    <x v="2"/>
    <x v="0"/>
    <x v="2"/>
    <n v="289"/>
  </r>
  <r>
    <x v="18"/>
    <x v="3"/>
    <x v="0"/>
    <x v="2"/>
    <n v="212"/>
  </r>
  <r>
    <x v="18"/>
    <x v="4"/>
    <x v="0"/>
    <x v="2"/>
    <n v="422"/>
  </r>
  <r>
    <x v="18"/>
    <x v="5"/>
    <x v="0"/>
    <x v="2"/>
    <n v="691"/>
  </r>
  <r>
    <x v="18"/>
    <x v="6"/>
    <x v="0"/>
    <x v="2"/>
    <n v="395"/>
  </r>
  <r>
    <x v="0"/>
    <x v="0"/>
    <x v="1"/>
    <x v="2"/>
    <n v="16"/>
  </r>
  <r>
    <x v="0"/>
    <x v="0"/>
    <x v="2"/>
    <x v="2"/>
    <n v="0"/>
  </r>
  <r>
    <x v="0"/>
    <x v="0"/>
    <x v="3"/>
    <x v="2"/>
    <n v="65"/>
  </r>
  <r>
    <x v="0"/>
    <x v="0"/>
    <x v="4"/>
    <x v="2"/>
    <n v="2"/>
  </r>
  <r>
    <x v="0"/>
    <x v="0"/>
    <x v="5"/>
    <x v="2"/>
    <n v="18"/>
  </r>
  <r>
    <x v="0"/>
    <x v="0"/>
    <x v="6"/>
    <x v="2"/>
    <n v="12"/>
  </r>
  <r>
    <x v="0"/>
    <x v="1"/>
    <x v="1"/>
    <x v="2"/>
    <n v="22"/>
  </r>
  <r>
    <x v="0"/>
    <x v="1"/>
    <x v="3"/>
    <x v="2"/>
    <n v="46"/>
  </r>
  <r>
    <x v="0"/>
    <x v="1"/>
    <x v="2"/>
    <x v="2"/>
    <n v="0"/>
  </r>
  <r>
    <x v="0"/>
    <x v="1"/>
    <x v="4"/>
    <x v="2"/>
    <n v="8"/>
  </r>
  <r>
    <x v="0"/>
    <x v="1"/>
    <x v="6"/>
    <x v="2"/>
    <n v="14"/>
  </r>
  <r>
    <x v="0"/>
    <x v="1"/>
    <x v="5"/>
    <x v="2"/>
    <n v="18"/>
  </r>
  <r>
    <x v="0"/>
    <x v="2"/>
    <x v="1"/>
    <x v="2"/>
    <n v="9"/>
  </r>
  <r>
    <x v="0"/>
    <x v="2"/>
    <x v="3"/>
    <x v="2"/>
    <n v="15"/>
  </r>
  <r>
    <x v="0"/>
    <x v="2"/>
    <x v="2"/>
    <x v="2"/>
    <n v="0"/>
  </r>
  <r>
    <x v="0"/>
    <x v="2"/>
    <x v="7"/>
    <x v="2"/>
    <n v="42"/>
  </r>
  <r>
    <x v="0"/>
    <x v="2"/>
    <x v="4"/>
    <x v="2"/>
    <n v="0"/>
  </r>
  <r>
    <x v="0"/>
    <x v="2"/>
    <x v="6"/>
    <x v="2"/>
    <n v="11"/>
  </r>
  <r>
    <x v="0"/>
    <x v="3"/>
    <x v="1"/>
    <x v="2"/>
    <n v="4"/>
  </r>
  <r>
    <x v="0"/>
    <x v="3"/>
    <x v="2"/>
    <x v="2"/>
    <n v="1"/>
  </r>
  <r>
    <x v="0"/>
    <x v="3"/>
    <x v="3"/>
    <x v="2"/>
    <n v="35"/>
  </r>
  <r>
    <x v="0"/>
    <x v="3"/>
    <x v="4"/>
    <x v="2"/>
    <n v="0"/>
  </r>
  <r>
    <x v="0"/>
    <x v="3"/>
    <x v="5"/>
    <x v="2"/>
    <n v="12"/>
  </r>
  <r>
    <x v="0"/>
    <x v="3"/>
    <x v="6"/>
    <x v="2"/>
    <n v="12"/>
  </r>
  <r>
    <x v="0"/>
    <x v="4"/>
    <x v="1"/>
    <x v="2"/>
    <n v="11"/>
  </r>
  <r>
    <x v="0"/>
    <x v="4"/>
    <x v="2"/>
    <x v="2"/>
    <n v="1"/>
  </r>
  <r>
    <x v="0"/>
    <x v="4"/>
    <x v="3"/>
    <x v="2"/>
    <n v="29"/>
  </r>
  <r>
    <x v="0"/>
    <x v="4"/>
    <x v="4"/>
    <x v="2"/>
    <n v="2"/>
  </r>
  <r>
    <x v="0"/>
    <x v="4"/>
    <x v="7"/>
    <x v="2"/>
    <n v="22"/>
  </r>
  <r>
    <x v="0"/>
    <x v="4"/>
    <x v="8"/>
    <x v="2"/>
    <n v="5"/>
  </r>
  <r>
    <x v="0"/>
    <x v="5"/>
    <x v="1"/>
    <x v="2"/>
    <n v="24"/>
  </r>
  <r>
    <x v="0"/>
    <x v="5"/>
    <x v="2"/>
    <x v="2"/>
    <n v="0"/>
  </r>
  <r>
    <x v="0"/>
    <x v="5"/>
    <x v="3"/>
    <x v="2"/>
    <n v="70"/>
  </r>
  <r>
    <x v="0"/>
    <x v="5"/>
    <x v="4"/>
    <x v="2"/>
    <n v="4"/>
  </r>
  <r>
    <x v="0"/>
    <x v="5"/>
    <x v="6"/>
    <x v="2"/>
    <n v="12"/>
  </r>
  <r>
    <x v="0"/>
    <x v="5"/>
    <x v="5"/>
    <x v="2"/>
    <n v="29"/>
  </r>
  <r>
    <x v="0"/>
    <x v="6"/>
    <x v="1"/>
    <x v="2"/>
    <n v="11"/>
  </r>
  <r>
    <x v="0"/>
    <x v="6"/>
    <x v="3"/>
    <x v="2"/>
    <n v="42"/>
  </r>
  <r>
    <x v="0"/>
    <x v="6"/>
    <x v="2"/>
    <x v="2"/>
    <n v="0"/>
  </r>
  <r>
    <x v="0"/>
    <x v="6"/>
    <x v="4"/>
    <x v="2"/>
    <n v="2"/>
  </r>
  <r>
    <x v="0"/>
    <x v="6"/>
    <x v="5"/>
    <x v="2"/>
    <n v="17"/>
  </r>
  <r>
    <x v="0"/>
    <x v="6"/>
    <x v="7"/>
    <x v="2"/>
    <n v="12"/>
  </r>
  <r>
    <x v="1"/>
    <x v="0"/>
    <x v="1"/>
    <x v="2"/>
    <n v="20"/>
  </r>
  <r>
    <x v="1"/>
    <x v="0"/>
    <x v="2"/>
    <x v="2"/>
    <n v="1"/>
  </r>
  <r>
    <x v="1"/>
    <x v="0"/>
    <x v="3"/>
    <x v="2"/>
    <n v="49"/>
  </r>
  <r>
    <x v="1"/>
    <x v="0"/>
    <x v="4"/>
    <x v="2"/>
    <n v="7"/>
  </r>
  <r>
    <x v="1"/>
    <x v="0"/>
    <x v="5"/>
    <x v="2"/>
    <n v="22"/>
  </r>
  <r>
    <x v="1"/>
    <x v="0"/>
    <x v="7"/>
    <x v="2"/>
    <n v="23"/>
  </r>
  <r>
    <x v="1"/>
    <x v="1"/>
    <x v="1"/>
    <x v="2"/>
    <n v="13"/>
  </r>
  <r>
    <x v="1"/>
    <x v="1"/>
    <x v="3"/>
    <x v="2"/>
    <n v="43"/>
  </r>
  <r>
    <x v="1"/>
    <x v="1"/>
    <x v="2"/>
    <x v="2"/>
    <n v="1"/>
  </r>
  <r>
    <x v="1"/>
    <x v="1"/>
    <x v="4"/>
    <x v="2"/>
    <n v="3"/>
  </r>
  <r>
    <x v="1"/>
    <x v="1"/>
    <x v="6"/>
    <x v="2"/>
    <n v="9"/>
  </r>
  <r>
    <x v="1"/>
    <x v="1"/>
    <x v="9"/>
    <x v="2"/>
    <n v="3"/>
  </r>
  <r>
    <x v="1"/>
    <x v="2"/>
    <x v="1"/>
    <x v="2"/>
    <n v="6"/>
  </r>
  <r>
    <x v="1"/>
    <x v="2"/>
    <x v="3"/>
    <x v="2"/>
    <n v="19"/>
  </r>
  <r>
    <x v="1"/>
    <x v="2"/>
    <x v="2"/>
    <x v="2"/>
    <n v="0"/>
  </r>
  <r>
    <x v="1"/>
    <x v="2"/>
    <x v="4"/>
    <x v="2"/>
    <n v="2"/>
  </r>
  <r>
    <x v="1"/>
    <x v="2"/>
    <x v="7"/>
    <x v="2"/>
    <n v="18"/>
  </r>
  <r>
    <x v="1"/>
    <x v="2"/>
    <x v="6"/>
    <x v="2"/>
    <n v="4"/>
  </r>
  <r>
    <x v="1"/>
    <x v="3"/>
    <x v="1"/>
    <x v="2"/>
    <n v="8"/>
  </r>
  <r>
    <x v="1"/>
    <x v="3"/>
    <x v="3"/>
    <x v="2"/>
    <n v="28"/>
  </r>
  <r>
    <x v="1"/>
    <x v="3"/>
    <x v="2"/>
    <x v="2"/>
    <n v="2"/>
  </r>
  <r>
    <x v="1"/>
    <x v="3"/>
    <x v="4"/>
    <x v="2"/>
    <n v="1"/>
  </r>
  <r>
    <x v="1"/>
    <x v="3"/>
    <x v="6"/>
    <x v="2"/>
    <n v="12"/>
  </r>
  <r>
    <x v="1"/>
    <x v="3"/>
    <x v="5"/>
    <x v="2"/>
    <n v="17"/>
  </r>
  <r>
    <x v="1"/>
    <x v="4"/>
    <x v="1"/>
    <x v="2"/>
    <n v="16"/>
  </r>
  <r>
    <x v="1"/>
    <x v="4"/>
    <x v="3"/>
    <x v="2"/>
    <n v="45"/>
  </r>
  <r>
    <x v="1"/>
    <x v="4"/>
    <x v="2"/>
    <x v="2"/>
    <n v="3"/>
  </r>
  <r>
    <x v="1"/>
    <x v="4"/>
    <x v="4"/>
    <x v="2"/>
    <n v="5"/>
  </r>
  <r>
    <x v="1"/>
    <x v="4"/>
    <x v="7"/>
    <x v="2"/>
    <n v="25"/>
  </r>
  <r>
    <x v="1"/>
    <x v="4"/>
    <x v="8"/>
    <x v="2"/>
    <n v="3"/>
  </r>
  <r>
    <x v="1"/>
    <x v="5"/>
    <x v="1"/>
    <x v="2"/>
    <n v="18"/>
  </r>
  <r>
    <x v="1"/>
    <x v="5"/>
    <x v="2"/>
    <x v="2"/>
    <n v="4"/>
  </r>
  <r>
    <x v="1"/>
    <x v="5"/>
    <x v="3"/>
    <x v="2"/>
    <n v="54"/>
  </r>
  <r>
    <x v="1"/>
    <x v="5"/>
    <x v="4"/>
    <x v="2"/>
    <n v="7"/>
  </r>
  <r>
    <x v="1"/>
    <x v="5"/>
    <x v="5"/>
    <x v="2"/>
    <n v="31"/>
  </r>
  <r>
    <x v="1"/>
    <x v="5"/>
    <x v="6"/>
    <x v="2"/>
    <n v="21"/>
  </r>
  <r>
    <x v="1"/>
    <x v="6"/>
    <x v="1"/>
    <x v="2"/>
    <n v="7"/>
  </r>
  <r>
    <x v="1"/>
    <x v="6"/>
    <x v="3"/>
    <x v="2"/>
    <n v="36"/>
  </r>
  <r>
    <x v="1"/>
    <x v="6"/>
    <x v="2"/>
    <x v="2"/>
    <n v="1"/>
  </r>
  <r>
    <x v="1"/>
    <x v="6"/>
    <x v="4"/>
    <x v="2"/>
    <n v="2"/>
  </r>
  <r>
    <x v="1"/>
    <x v="6"/>
    <x v="5"/>
    <x v="2"/>
    <n v="10"/>
  </r>
  <r>
    <x v="1"/>
    <x v="6"/>
    <x v="6"/>
    <x v="2"/>
    <n v="5"/>
  </r>
  <r>
    <x v="2"/>
    <x v="0"/>
    <x v="1"/>
    <x v="2"/>
    <n v="11"/>
  </r>
  <r>
    <x v="2"/>
    <x v="0"/>
    <x v="2"/>
    <x v="2"/>
    <n v="2"/>
  </r>
  <r>
    <x v="2"/>
    <x v="0"/>
    <x v="3"/>
    <x v="2"/>
    <n v="46"/>
  </r>
  <r>
    <x v="2"/>
    <x v="0"/>
    <x v="4"/>
    <x v="2"/>
    <n v="4"/>
  </r>
  <r>
    <x v="2"/>
    <x v="0"/>
    <x v="5"/>
    <x v="2"/>
    <n v="17"/>
  </r>
  <r>
    <x v="2"/>
    <x v="0"/>
    <x v="6"/>
    <x v="2"/>
    <n v="6"/>
  </r>
  <r>
    <x v="2"/>
    <x v="1"/>
    <x v="1"/>
    <x v="2"/>
    <n v="14"/>
  </r>
  <r>
    <x v="2"/>
    <x v="1"/>
    <x v="3"/>
    <x v="2"/>
    <n v="44"/>
  </r>
  <r>
    <x v="2"/>
    <x v="1"/>
    <x v="2"/>
    <x v="2"/>
    <n v="2"/>
  </r>
  <r>
    <x v="2"/>
    <x v="1"/>
    <x v="4"/>
    <x v="2"/>
    <n v="7"/>
  </r>
  <r>
    <x v="2"/>
    <x v="1"/>
    <x v="6"/>
    <x v="2"/>
    <n v="15"/>
  </r>
  <r>
    <x v="2"/>
    <x v="1"/>
    <x v="9"/>
    <x v="2"/>
    <n v="2"/>
  </r>
  <r>
    <x v="2"/>
    <x v="2"/>
    <x v="1"/>
    <x v="2"/>
    <n v="6"/>
  </r>
  <r>
    <x v="2"/>
    <x v="2"/>
    <x v="3"/>
    <x v="2"/>
    <n v="17"/>
  </r>
  <r>
    <x v="2"/>
    <x v="2"/>
    <x v="2"/>
    <x v="2"/>
    <n v="2"/>
  </r>
  <r>
    <x v="2"/>
    <x v="2"/>
    <x v="4"/>
    <x v="2"/>
    <n v="2"/>
  </r>
  <r>
    <x v="2"/>
    <x v="2"/>
    <x v="7"/>
    <x v="2"/>
    <n v="19"/>
  </r>
  <r>
    <x v="2"/>
    <x v="2"/>
    <x v="5"/>
    <x v="2"/>
    <n v="8"/>
  </r>
  <r>
    <x v="2"/>
    <x v="3"/>
    <x v="1"/>
    <x v="2"/>
    <n v="9"/>
  </r>
  <r>
    <x v="2"/>
    <x v="3"/>
    <x v="3"/>
    <x v="2"/>
    <n v="28"/>
  </r>
  <r>
    <x v="2"/>
    <x v="3"/>
    <x v="2"/>
    <x v="2"/>
    <n v="1"/>
  </r>
  <r>
    <x v="2"/>
    <x v="3"/>
    <x v="4"/>
    <x v="2"/>
    <n v="3"/>
  </r>
  <r>
    <x v="2"/>
    <x v="3"/>
    <x v="5"/>
    <x v="2"/>
    <n v="15"/>
  </r>
  <r>
    <x v="2"/>
    <x v="3"/>
    <x v="10"/>
    <x v="2"/>
    <n v="70"/>
  </r>
  <r>
    <x v="2"/>
    <x v="4"/>
    <x v="1"/>
    <x v="2"/>
    <n v="11"/>
  </r>
  <r>
    <x v="2"/>
    <x v="4"/>
    <x v="2"/>
    <x v="2"/>
    <n v="1"/>
  </r>
  <r>
    <x v="2"/>
    <x v="4"/>
    <x v="3"/>
    <x v="2"/>
    <n v="22"/>
  </r>
  <r>
    <x v="2"/>
    <x v="4"/>
    <x v="4"/>
    <x v="2"/>
    <n v="4"/>
  </r>
  <r>
    <x v="2"/>
    <x v="4"/>
    <x v="7"/>
    <x v="2"/>
    <n v="16"/>
  </r>
  <r>
    <x v="2"/>
    <x v="4"/>
    <x v="8"/>
    <x v="2"/>
    <n v="5"/>
  </r>
  <r>
    <x v="2"/>
    <x v="5"/>
    <x v="1"/>
    <x v="2"/>
    <n v="25"/>
  </r>
  <r>
    <x v="2"/>
    <x v="5"/>
    <x v="2"/>
    <x v="2"/>
    <n v="4"/>
  </r>
  <r>
    <x v="2"/>
    <x v="5"/>
    <x v="3"/>
    <x v="2"/>
    <n v="68"/>
  </r>
  <r>
    <x v="2"/>
    <x v="5"/>
    <x v="4"/>
    <x v="2"/>
    <n v="11"/>
  </r>
  <r>
    <x v="2"/>
    <x v="5"/>
    <x v="5"/>
    <x v="2"/>
    <n v="32"/>
  </r>
  <r>
    <x v="2"/>
    <x v="5"/>
    <x v="6"/>
    <x v="2"/>
    <n v="15"/>
  </r>
  <r>
    <x v="2"/>
    <x v="6"/>
    <x v="1"/>
    <x v="2"/>
    <n v="11"/>
  </r>
  <r>
    <x v="2"/>
    <x v="6"/>
    <x v="2"/>
    <x v="2"/>
    <n v="1"/>
  </r>
  <r>
    <x v="2"/>
    <x v="6"/>
    <x v="3"/>
    <x v="2"/>
    <n v="28"/>
  </r>
  <r>
    <x v="2"/>
    <x v="6"/>
    <x v="4"/>
    <x v="2"/>
    <n v="4"/>
  </r>
  <r>
    <x v="2"/>
    <x v="6"/>
    <x v="5"/>
    <x v="2"/>
    <n v="9"/>
  </r>
  <r>
    <x v="2"/>
    <x v="6"/>
    <x v="6"/>
    <x v="2"/>
    <n v="4"/>
  </r>
  <r>
    <x v="3"/>
    <x v="0"/>
    <x v="1"/>
    <x v="2"/>
    <n v="20"/>
  </r>
  <r>
    <x v="3"/>
    <x v="0"/>
    <x v="3"/>
    <x v="2"/>
    <n v="40"/>
  </r>
  <r>
    <x v="3"/>
    <x v="0"/>
    <x v="2"/>
    <x v="2"/>
    <n v="10"/>
  </r>
  <r>
    <x v="3"/>
    <x v="0"/>
    <x v="4"/>
    <x v="2"/>
    <n v="4"/>
  </r>
  <r>
    <x v="3"/>
    <x v="0"/>
    <x v="5"/>
    <x v="2"/>
    <n v="16"/>
  </r>
  <r>
    <x v="3"/>
    <x v="0"/>
    <x v="6"/>
    <x v="2"/>
    <n v="14"/>
  </r>
  <r>
    <x v="3"/>
    <x v="1"/>
    <x v="1"/>
    <x v="2"/>
    <n v="17"/>
  </r>
  <r>
    <x v="3"/>
    <x v="1"/>
    <x v="3"/>
    <x v="2"/>
    <n v="53"/>
  </r>
  <r>
    <x v="3"/>
    <x v="1"/>
    <x v="2"/>
    <x v="2"/>
    <n v="0"/>
  </r>
  <r>
    <x v="3"/>
    <x v="1"/>
    <x v="11"/>
    <x v="2"/>
    <n v="27"/>
  </r>
  <r>
    <x v="3"/>
    <x v="1"/>
    <x v="6"/>
    <x v="2"/>
    <n v="12"/>
  </r>
  <r>
    <x v="3"/>
    <x v="1"/>
    <x v="4"/>
    <x v="2"/>
    <n v="3"/>
  </r>
  <r>
    <x v="3"/>
    <x v="2"/>
    <x v="1"/>
    <x v="2"/>
    <n v="6"/>
  </r>
  <r>
    <x v="3"/>
    <x v="2"/>
    <x v="3"/>
    <x v="2"/>
    <n v="20"/>
  </r>
  <r>
    <x v="3"/>
    <x v="2"/>
    <x v="2"/>
    <x v="2"/>
    <n v="1"/>
  </r>
  <r>
    <x v="3"/>
    <x v="2"/>
    <x v="4"/>
    <x v="2"/>
    <n v="1"/>
  </r>
  <r>
    <x v="3"/>
    <x v="2"/>
    <x v="5"/>
    <x v="2"/>
    <n v="15"/>
  </r>
  <r>
    <x v="3"/>
    <x v="2"/>
    <x v="10"/>
    <x v="2"/>
    <n v="28"/>
  </r>
  <r>
    <x v="3"/>
    <x v="3"/>
    <x v="1"/>
    <x v="2"/>
    <n v="15"/>
  </r>
  <r>
    <x v="3"/>
    <x v="3"/>
    <x v="3"/>
    <x v="2"/>
    <n v="33"/>
  </r>
  <r>
    <x v="3"/>
    <x v="3"/>
    <x v="2"/>
    <x v="2"/>
    <n v="4"/>
  </r>
  <r>
    <x v="3"/>
    <x v="3"/>
    <x v="4"/>
    <x v="2"/>
    <n v="4"/>
  </r>
  <r>
    <x v="3"/>
    <x v="3"/>
    <x v="6"/>
    <x v="2"/>
    <n v="4"/>
  </r>
  <r>
    <x v="3"/>
    <x v="3"/>
    <x v="5"/>
    <x v="2"/>
    <n v="9"/>
  </r>
  <r>
    <x v="3"/>
    <x v="4"/>
    <x v="1"/>
    <x v="2"/>
    <n v="11"/>
  </r>
  <r>
    <x v="3"/>
    <x v="4"/>
    <x v="3"/>
    <x v="2"/>
    <n v="38"/>
  </r>
  <r>
    <x v="3"/>
    <x v="4"/>
    <x v="2"/>
    <x v="2"/>
    <n v="0"/>
  </r>
  <r>
    <x v="3"/>
    <x v="4"/>
    <x v="4"/>
    <x v="2"/>
    <n v="6"/>
  </r>
  <r>
    <x v="3"/>
    <x v="4"/>
    <x v="10"/>
    <x v="2"/>
    <n v="58"/>
  </r>
  <r>
    <x v="3"/>
    <x v="4"/>
    <x v="7"/>
    <x v="2"/>
    <n v="21"/>
  </r>
  <r>
    <x v="3"/>
    <x v="5"/>
    <x v="1"/>
    <x v="2"/>
    <n v="15"/>
  </r>
  <r>
    <x v="3"/>
    <x v="5"/>
    <x v="2"/>
    <x v="2"/>
    <n v="7"/>
  </r>
  <r>
    <x v="3"/>
    <x v="5"/>
    <x v="3"/>
    <x v="2"/>
    <n v="81"/>
  </r>
  <r>
    <x v="3"/>
    <x v="5"/>
    <x v="6"/>
    <x v="2"/>
    <n v="14"/>
  </r>
  <r>
    <x v="3"/>
    <x v="5"/>
    <x v="4"/>
    <x v="2"/>
    <n v="3"/>
  </r>
  <r>
    <x v="3"/>
    <x v="5"/>
    <x v="9"/>
    <x v="2"/>
    <n v="5"/>
  </r>
  <r>
    <x v="3"/>
    <x v="6"/>
    <x v="1"/>
    <x v="2"/>
    <n v="8"/>
  </r>
  <r>
    <x v="3"/>
    <x v="6"/>
    <x v="3"/>
    <x v="2"/>
    <n v="19"/>
  </r>
  <r>
    <x v="3"/>
    <x v="6"/>
    <x v="2"/>
    <x v="2"/>
    <n v="1"/>
  </r>
  <r>
    <x v="3"/>
    <x v="6"/>
    <x v="4"/>
    <x v="2"/>
    <n v="1"/>
  </r>
  <r>
    <x v="3"/>
    <x v="6"/>
    <x v="5"/>
    <x v="2"/>
    <n v="12"/>
  </r>
  <r>
    <x v="3"/>
    <x v="6"/>
    <x v="6"/>
    <x v="2"/>
    <n v="8"/>
  </r>
  <r>
    <x v="4"/>
    <x v="0"/>
    <x v="1"/>
    <x v="2"/>
    <n v="10"/>
  </r>
  <r>
    <x v="4"/>
    <x v="0"/>
    <x v="3"/>
    <x v="2"/>
    <n v="41"/>
  </r>
  <r>
    <x v="4"/>
    <x v="0"/>
    <x v="2"/>
    <x v="2"/>
    <n v="0"/>
  </r>
  <r>
    <x v="4"/>
    <x v="0"/>
    <x v="4"/>
    <x v="2"/>
    <n v="4"/>
  </r>
  <r>
    <x v="4"/>
    <x v="0"/>
    <x v="5"/>
    <x v="2"/>
    <n v="14"/>
  </r>
  <r>
    <x v="4"/>
    <x v="0"/>
    <x v="6"/>
    <x v="2"/>
    <n v="5"/>
  </r>
  <r>
    <x v="4"/>
    <x v="1"/>
    <x v="1"/>
    <x v="2"/>
    <n v="11"/>
  </r>
  <r>
    <x v="4"/>
    <x v="1"/>
    <x v="3"/>
    <x v="2"/>
    <n v="62"/>
  </r>
  <r>
    <x v="4"/>
    <x v="1"/>
    <x v="2"/>
    <x v="2"/>
    <n v="0"/>
  </r>
  <r>
    <x v="4"/>
    <x v="1"/>
    <x v="11"/>
    <x v="2"/>
    <n v="37"/>
  </r>
  <r>
    <x v="4"/>
    <x v="1"/>
    <x v="6"/>
    <x v="2"/>
    <n v="18"/>
  </r>
  <r>
    <x v="4"/>
    <x v="1"/>
    <x v="4"/>
    <x v="2"/>
    <n v="4"/>
  </r>
  <r>
    <x v="4"/>
    <x v="2"/>
    <x v="1"/>
    <x v="2"/>
    <n v="5"/>
  </r>
  <r>
    <x v="4"/>
    <x v="2"/>
    <x v="3"/>
    <x v="2"/>
    <n v="25"/>
  </r>
  <r>
    <x v="4"/>
    <x v="2"/>
    <x v="2"/>
    <x v="2"/>
    <n v="0"/>
  </r>
  <r>
    <x v="4"/>
    <x v="2"/>
    <x v="11"/>
    <x v="2"/>
    <n v="6"/>
  </r>
  <r>
    <x v="4"/>
    <x v="2"/>
    <x v="6"/>
    <x v="2"/>
    <n v="7"/>
  </r>
  <r>
    <x v="4"/>
    <x v="2"/>
    <x v="4"/>
    <x v="2"/>
    <n v="0"/>
  </r>
  <r>
    <x v="4"/>
    <x v="3"/>
    <x v="1"/>
    <x v="2"/>
    <n v="3"/>
  </r>
  <r>
    <x v="4"/>
    <x v="3"/>
    <x v="2"/>
    <x v="2"/>
    <n v="0"/>
  </r>
  <r>
    <x v="4"/>
    <x v="3"/>
    <x v="3"/>
    <x v="2"/>
    <n v="31"/>
  </r>
  <r>
    <x v="4"/>
    <x v="3"/>
    <x v="4"/>
    <x v="2"/>
    <n v="0"/>
  </r>
  <r>
    <x v="4"/>
    <x v="3"/>
    <x v="6"/>
    <x v="2"/>
    <n v="6"/>
  </r>
  <r>
    <x v="4"/>
    <x v="3"/>
    <x v="9"/>
    <x v="2"/>
    <n v="1"/>
  </r>
  <r>
    <x v="4"/>
    <x v="4"/>
    <x v="1"/>
    <x v="2"/>
    <n v="4"/>
  </r>
  <r>
    <x v="4"/>
    <x v="4"/>
    <x v="2"/>
    <x v="2"/>
    <n v="0"/>
  </r>
  <r>
    <x v="4"/>
    <x v="4"/>
    <x v="3"/>
    <x v="2"/>
    <n v="31"/>
  </r>
  <r>
    <x v="4"/>
    <x v="4"/>
    <x v="4"/>
    <x v="2"/>
    <n v="2"/>
  </r>
  <r>
    <x v="4"/>
    <x v="4"/>
    <x v="7"/>
    <x v="2"/>
    <n v="15"/>
  </r>
  <r>
    <x v="4"/>
    <x v="4"/>
    <x v="10"/>
    <x v="2"/>
    <n v="53"/>
  </r>
  <r>
    <x v="4"/>
    <x v="5"/>
    <x v="1"/>
    <x v="2"/>
    <n v="21"/>
  </r>
  <r>
    <x v="4"/>
    <x v="5"/>
    <x v="2"/>
    <x v="2"/>
    <n v="0"/>
  </r>
  <r>
    <x v="4"/>
    <x v="5"/>
    <x v="3"/>
    <x v="2"/>
    <n v="63"/>
  </r>
  <r>
    <x v="4"/>
    <x v="5"/>
    <x v="4"/>
    <x v="2"/>
    <n v="9"/>
  </r>
  <r>
    <x v="4"/>
    <x v="5"/>
    <x v="6"/>
    <x v="2"/>
    <n v="16"/>
  </r>
  <r>
    <x v="4"/>
    <x v="5"/>
    <x v="9"/>
    <x v="2"/>
    <n v="2"/>
  </r>
  <r>
    <x v="4"/>
    <x v="6"/>
    <x v="1"/>
    <x v="2"/>
    <n v="12"/>
  </r>
  <r>
    <x v="4"/>
    <x v="6"/>
    <x v="3"/>
    <x v="2"/>
    <n v="33"/>
  </r>
  <r>
    <x v="4"/>
    <x v="6"/>
    <x v="2"/>
    <x v="2"/>
    <n v="0"/>
  </r>
  <r>
    <x v="4"/>
    <x v="6"/>
    <x v="4"/>
    <x v="2"/>
    <n v="3"/>
  </r>
  <r>
    <x v="4"/>
    <x v="6"/>
    <x v="6"/>
    <x v="2"/>
    <n v="9"/>
  </r>
  <r>
    <x v="4"/>
    <x v="6"/>
    <x v="5"/>
    <x v="2"/>
    <n v="9"/>
  </r>
  <r>
    <x v="5"/>
    <x v="0"/>
    <x v="1"/>
    <x v="2"/>
    <n v="15"/>
  </r>
  <r>
    <x v="5"/>
    <x v="0"/>
    <x v="3"/>
    <x v="2"/>
    <n v="54"/>
  </r>
  <r>
    <x v="5"/>
    <x v="0"/>
    <x v="2"/>
    <x v="2"/>
    <n v="0"/>
  </r>
  <r>
    <x v="5"/>
    <x v="0"/>
    <x v="4"/>
    <x v="2"/>
    <n v="3"/>
  </r>
  <r>
    <x v="5"/>
    <x v="0"/>
    <x v="5"/>
    <x v="2"/>
    <n v="19"/>
  </r>
  <r>
    <x v="5"/>
    <x v="0"/>
    <x v="6"/>
    <x v="2"/>
    <n v="9"/>
  </r>
  <r>
    <x v="5"/>
    <x v="1"/>
    <x v="1"/>
    <x v="2"/>
    <n v="9"/>
  </r>
  <r>
    <x v="5"/>
    <x v="1"/>
    <x v="3"/>
    <x v="2"/>
    <n v="39"/>
  </r>
  <r>
    <x v="5"/>
    <x v="1"/>
    <x v="2"/>
    <x v="2"/>
    <n v="0"/>
  </r>
  <r>
    <x v="5"/>
    <x v="1"/>
    <x v="11"/>
    <x v="2"/>
    <n v="33"/>
  </r>
  <r>
    <x v="5"/>
    <x v="1"/>
    <x v="4"/>
    <x v="2"/>
    <n v="3"/>
  </r>
  <r>
    <x v="5"/>
    <x v="1"/>
    <x v="6"/>
    <x v="2"/>
    <n v="9"/>
  </r>
  <r>
    <x v="5"/>
    <x v="2"/>
    <x v="1"/>
    <x v="2"/>
    <n v="3"/>
  </r>
  <r>
    <x v="5"/>
    <x v="2"/>
    <x v="3"/>
    <x v="2"/>
    <n v="20"/>
  </r>
  <r>
    <x v="5"/>
    <x v="2"/>
    <x v="2"/>
    <x v="2"/>
    <n v="0"/>
  </r>
  <r>
    <x v="5"/>
    <x v="2"/>
    <x v="11"/>
    <x v="2"/>
    <n v="9"/>
  </r>
  <r>
    <x v="5"/>
    <x v="2"/>
    <x v="4"/>
    <x v="2"/>
    <n v="1"/>
  </r>
  <r>
    <x v="5"/>
    <x v="2"/>
    <x v="6"/>
    <x v="2"/>
    <n v="7"/>
  </r>
  <r>
    <x v="5"/>
    <x v="3"/>
    <x v="1"/>
    <x v="2"/>
    <n v="9"/>
  </r>
  <r>
    <x v="5"/>
    <x v="3"/>
    <x v="2"/>
    <x v="2"/>
    <n v="0"/>
  </r>
  <r>
    <x v="5"/>
    <x v="3"/>
    <x v="3"/>
    <x v="2"/>
    <n v="37"/>
  </r>
  <r>
    <x v="5"/>
    <x v="3"/>
    <x v="4"/>
    <x v="2"/>
    <n v="4"/>
  </r>
  <r>
    <x v="5"/>
    <x v="3"/>
    <x v="6"/>
    <x v="2"/>
    <n v="5"/>
  </r>
  <r>
    <x v="5"/>
    <x v="3"/>
    <x v="5"/>
    <x v="2"/>
    <n v="11"/>
  </r>
  <r>
    <x v="5"/>
    <x v="4"/>
    <x v="1"/>
    <x v="2"/>
    <n v="14"/>
  </r>
  <r>
    <x v="5"/>
    <x v="4"/>
    <x v="2"/>
    <x v="2"/>
    <n v="0"/>
  </r>
  <r>
    <x v="5"/>
    <x v="4"/>
    <x v="3"/>
    <x v="2"/>
    <n v="37"/>
  </r>
  <r>
    <x v="5"/>
    <x v="4"/>
    <x v="4"/>
    <x v="2"/>
    <n v="2"/>
  </r>
  <r>
    <x v="5"/>
    <x v="4"/>
    <x v="10"/>
    <x v="2"/>
    <n v="78"/>
  </r>
  <r>
    <x v="5"/>
    <x v="4"/>
    <x v="11"/>
    <x v="2"/>
    <n v="4"/>
  </r>
  <r>
    <x v="5"/>
    <x v="5"/>
    <x v="1"/>
    <x v="2"/>
    <n v="16"/>
  </r>
  <r>
    <x v="5"/>
    <x v="5"/>
    <x v="2"/>
    <x v="2"/>
    <n v="0"/>
  </r>
  <r>
    <x v="5"/>
    <x v="5"/>
    <x v="3"/>
    <x v="2"/>
    <n v="74"/>
  </r>
  <r>
    <x v="5"/>
    <x v="5"/>
    <x v="6"/>
    <x v="2"/>
    <n v="16"/>
  </r>
  <r>
    <x v="5"/>
    <x v="5"/>
    <x v="4"/>
    <x v="2"/>
    <n v="3"/>
  </r>
  <r>
    <x v="5"/>
    <x v="5"/>
    <x v="9"/>
    <x v="2"/>
    <n v="1"/>
  </r>
  <r>
    <x v="5"/>
    <x v="6"/>
    <x v="1"/>
    <x v="2"/>
    <n v="8"/>
  </r>
  <r>
    <x v="5"/>
    <x v="6"/>
    <x v="3"/>
    <x v="2"/>
    <n v="27"/>
  </r>
  <r>
    <x v="5"/>
    <x v="6"/>
    <x v="2"/>
    <x v="2"/>
    <n v="0"/>
  </r>
  <r>
    <x v="5"/>
    <x v="6"/>
    <x v="4"/>
    <x v="2"/>
    <n v="2"/>
  </r>
  <r>
    <x v="5"/>
    <x v="6"/>
    <x v="6"/>
    <x v="2"/>
    <n v="5"/>
  </r>
  <r>
    <x v="5"/>
    <x v="6"/>
    <x v="5"/>
    <x v="2"/>
    <n v="11"/>
  </r>
  <r>
    <x v="6"/>
    <x v="0"/>
    <x v="1"/>
    <x v="2"/>
    <n v="16"/>
  </r>
  <r>
    <x v="6"/>
    <x v="0"/>
    <x v="3"/>
    <x v="2"/>
    <n v="41"/>
  </r>
  <r>
    <x v="6"/>
    <x v="0"/>
    <x v="2"/>
    <x v="2"/>
    <n v="0"/>
  </r>
  <r>
    <x v="6"/>
    <x v="0"/>
    <x v="4"/>
    <x v="2"/>
    <n v="7"/>
  </r>
  <r>
    <x v="6"/>
    <x v="0"/>
    <x v="5"/>
    <x v="2"/>
    <n v="18"/>
  </r>
  <r>
    <x v="6"/>
    <x v="0"/>
    <x v="6"/>
    <x v="2"/>
    <n v="6"/>
  </r>
  <r>
    <x v="6"/>
    <x v="1"/>
    <x v="1"/>
    <x v="2"/>
    <n v="9"/>
  </r>
  <r>
    <x v="6"/>
    <x v="1"/>
    <x v="3"/>
    <x v="2"/>
    <n v="56"/>
  </r>
  <r>
    <x v="6"/>
    <x v="1"/>
    <x v="2"/>
    <x v="2"/>
    <n v="0"/>
  </r>
  <r>
    <x v="6"/>
    <x v="1"/>
    <x v="11"/>
    <x v="2"/>
    <n v="25"/>
  </r>
  <r>
    <x v="6"/>
    <x v="1"/>
    <x v="4"/>
    <x v="2"/>
    <n v="4"/>
  </r>
  <r>
    <x v="6"/>
    <x v="1"/>
    <x v="6"/>
    <x v="2"/>
    <n v="10"/>
  </r>
  <r>
    <x v="6"/>
    <x v="2"/>
    <x v="1"/>
    <x v="2"/>
    <n v="5"/>
  </r>
  <r>
    <x v="6"/>
    <x v="2"/>
    <x v="3"/>
    <x v="2"/>
    <n v="20"/>
  </r>
  <r>
    <x v="6"/>
    <x v="2"/>
    <x v="2"/>
    <x v="2"/>
    <n v="0"/>
  </r>
  <r>
    <x v="6"/>
    <x v="2"/>
    <x v="11"/>
    <x v="2"/>
    <n v="11"/>
  </r>
  <r>
    <x v="6"/>
    <x v="2"/>
    <x v="6"/>
    <x v="2"/>
    <n v="3"/>
  </r>
  <r>
    <x v="6"/>
    <x v="2"/>
    <x v="10"/>
    <x v="2"/>
    <n v="24"/>
  </r>
  <r>
    <x v="6"/>
    <x v="3"/>
    <x v="1"/>
    <x v="2"/>
    <n v="8"/>
  </r>
  <r>
    <x v="6"/>
    <x v="3"/>
    <x v="3"/>
    <x v="2"/>
    <n v="36"/>
  </r>
  <r>
    <x v="6"/>
    <x v="3"/>
    <x v="2"/>
    <x v="2"/>
    <n v="0"/>
  </r>
  <r>
    <x v="6"/>
    <x v="3"/>
    <x v="6"/>
    <x v="2"/>
    <n v="2"/>
  </r>
  <r>
    <x v="6"/>
    <x v="3"/>
    <x v="4"/>
    <x v="2"/>
    <n v="3"/>
  </r>
  <r>
    <x v="6"/>
    <x v="3"/>
    <x v="9"/>
    <x v="2"/>
    <n v="0"/>
  </r>
  <r>
    <x v="6"/>
    <x v="4"/>
    <x v="1"/>
    <x v="2"/>
    <n v="11"/>
  </r>
  <r>
    <x v="6"/>
    <x v="4"/>
    <x v="3"/>
    <x v="2"/>
    <n v="39"/>
  </r>
  <r>
    <x v="6"/>
    <x v="4"/>
    <x v="2"/>
    <x v="2"/>
    <n v="0"/>
  </r>
  <r>
    <x v="6"/>
    <x v="4"/>
    <x v="4"/>
    <x v="2"/>
    <n v="5"/>
  </r>
  <r>
    <x v="6"/>
    <x v="4"/>
    <x v="10"/>
    <x v="2"/>
    <n v="54"/>
  </r>
  <r>
    <x v="6"/>
    <x v="4"/>
    <x v="11"/>
    <x v="2"/>
    <n v="14"/>
  </r>
  <r>
    <x v="6"/>
    <x v="5"/>
    <x v="1"/>
    <x v="2"/>
    <n v="12"/>
  </r>
  <r>
    <x v="6"/>
    <x v="5"/>
    <x v="2"/>
    <x v="2"/>
    <n v="0"/>
  </r>
  <r>
    <x v="6"/>
    <x v="5"/>
    <x v="3"/>
    <x v="2"/>
    <n v="74"/>
  </r>
  <r>
    <x v="6"/>
    <x v="5"/>
    <x v="6"/>
    <x v="2"/>
    <n v="12"/>
  </r>
  <r>
    <x v="6"/>
    <x v="5"/>
    <x v="4"/>
    <x v="2"/>
    <n v="6"/>
  </r>
  <r>
    <x v="6"/>
    <x v="5"/>
    <x v="9"/>
    <x v="2"/>
    <n v="3"/>
  </r>
  <r>
    <x v="6"/>
    <x v="6"/>
    <x v="1"/>
    <x v="2"/>
    <n v="8"/>
  </r>
  <r>
    <x v="6"/>
    <x v="6"/>
    <x v="3"/>
    <x v="2"/>
    <n v="28"/>
  </r>
  <r>
    <x v="6"/>
    <x v="6"/>
    <x v="2"/>
    <x v="2"/>
    <n v="0"/>
  </r>
  <r>
    <x v="6"/>
    <x v="6"/>
    <x v="4"/>
    <x v="2"/>
    <n v="5"/>
  </r>
  <r>
    <x v="6"/>
    <x v="6"/>
    <x v="11"/>
    <x v="2"/>
    <n v="14"/>
  </r>
  <r>
    <x v="6"/>
    <x v="6"/>
    <x v="6"/>
    <x v="2"/>
    <n v="5"/>
  </r>
  <r>
    <x v="7"/>
    <x v="0"/>
    <x v="1"/>
    <x v="2"/>
    <n v="11"/>
  </r>
  <r>
    <x v="7"/>
    <x v="0"/>
    <x v="3"/>
    <x v="2"/>
    <n v="55"/>
  </r>
  <r>
    <x v="7"/>
    <x v="0"/>
    <x v="2"/>
    <x v="2"/>
    <n v="0"/>
  </r>
  <r>
    <x v="7"/>
    <x v="0"/>
    <x v="4"/>
    <x v="2"/>
    <n v="3"/>
  </r>
  <r>
    <x v="7"/>
    <x v="0"/>
    <x v="5"/>
    <x v="2"/>
    <n v="15"/>
  </r>
  <r>
    <x v="7"/>
    <x v="0"/>
    <x v="6"/>
    <x v="2"/>
    <n v="13"/>
  </r>
  <r>
    <x v="7"/>
    <x v="1"/>
    <x v="1"/>
    <x v="2"/>
    <n v="14"/>
  </r>
  <r>
    <x v="7"/>
    <x v="1"/>
    <x v="3"/>
    <x v="2"/>
    <n v="38"/>
  </r>
  <r>
    <x v="7"/>
    <x v="1"/>
    <x v="2"/>
    <x v="2"/>
    <n v="0"/>
  </r>
  <r>
    <x v="7"/>
    <x v="1"/>
    <x v="11"/>
    <x v="2"/>
    <n v="21"/>
  </r>
  <r>
    <x v="7"/>
    <x v="1"/>
    <x v="6"/>
    <x v="2"/>
    <n v="8"/>
  </r>
  <r>
    <x v="7"/>
    <x v="1"/>
    <x v="4"/>
    <x v="2"/>
    <n v="1"/>
  </r>
  <r>
    <x v="7"/>
    <x v="2"/>
    <x v="1"/>
    <x v="2"/>
    <n v="6"/>
  </r>
  <r>
    <x v="7"/>
    <x v="2"/>
    <x v="3"/>
    <x v="2"/>
    <n v="13"/>
  </r>
  <r>
    <x v="7"/>
    <x v="2"/>
    <x v="2"/>
    <x v="2"/>
    <n v="0"/>
  </r>
  <r>
    <x v="7"/>
    <x v="2"/>
    <x v="11"/>
    <x v="2"/>
    <n v="7"/>
  </r>
  <r>
    <x v="7"/>
    <x v="2"/>
    <x v="6"/>
    <x v="2"/>
    <n v="12"/>
  </r>
  <r>
    <x v="7"/>
    <x v="2"/>
    <x v="4"/>
    <x v="2"/>
    <n v="0"/>
  </r>
  <r>
    <x v="7"/>
    <x v="3"/>
    <x v="1"/>
    <x v="2"/>
    <n v="9"/>
  </r>
  <r>
    <x v="7"/>
    <x v="3"/>
    <x v="3"/>
    <x v="2"/>
    <n v="32"/>
  </r>
  <r>
    <x v="7"/>
    <x v="3"/>
    <x v="2"/>
    <x v="2"/>
    <n v="0"/>
  </r>
  <r>
    <x v="7"/>
    <x v="3"/>
    <x v="6"/>
    <x v="2"/>
    <n v="8"/>
  </r>
  <r>
    <x v="7"/>
    <x v="3"/>
    <x v="11"/>
    <x v="2"/>
    <n v="16"/>
  </r>
  <r>
    <x v="7"/>
    <x v="3"/>
    <x v="4"/>
    <x v="2"/>
    <n v="1"/>
  </r>
  <r>
    <x v="7"/>
    <x v="4"/>
    <x v="1"/>
    <x v="2"/>
    <n v="6"/>
  </r>
  <r>
    <x v="7"/>
    <x v="4"/>
    <x v="2"/>
    <x v="2"/>
    <n v="0"/>
  </r>
  <r>
    <x v="7"/>
    <x v="4"/>
    <x v="3"/>
    <x v="2"/>
    <n v="28"/>
  </r>
  <r>
    <x v="7"/>
    <x v="4"/>
    <x v="11"/>
    <x v="2"/>
    <n v="16"/>
  </r>
  <r>
    <x v="7"/>
    <x v="4"/>
    <x v="4"/>
    <x v="2"/>
    <n v="1"/>
  </r>
  <r>
    <x v="7"/>
    <x v="4"/>
    <x v="7"/>
    <x v="2"/>
    <n v="25"/>
  </r>
  <r>
    <x v="7"/>
    <x v="5"/>
    <x v="1"/>
    <x v="2"/>
    <n v="6"/>
  </r>
  <r>
    <x v="7"/>
    <x v="5"/>
    <x v="2"/>
    <x v="2"/>
    <n v="0"/>
  </r>
  <r>
    <x v="7"/>
    <x v="5"/>
    <x v="3"/>
    <x v="2"/>
    <n v="63"/>
  </r>
  <r>
    <x v="7"/>
    <x v="5"/>
    <x v="6"/>
    <x v="2"/>
    <n v="21"/>
  </r>
  <r>
    <x v="7"/>
    <x v="5"/>
    <x v="11"/>
    <x v="2"/>
    <n v="18"/>
  </r>
  <r>
    <x v="7"/>
    <x v="5"/>
    <x v="4"/>
    <x v="2"/>
    <n v="3"/>
  </r>
  <r>
    <x v="7"/>
    <x v="6"/>
    <x v="1"/>
    <x v="2"/>
    <n v="4"/>
  </r>
  <r>
    <x v="7"/>
    <x v="6"/>
    <x v="3"/>
    <x v="2"/>
    <n v="28"/>
  </r>
  <r>
    <x v="7"/>
    <x v="6"/>
    <x v="2"/>
    <x v="2"/>
    <n v="0"/>
  </r>
  <r>
    <x v="7"/>
    <x v="6"/>
    <x v="4"/>
    <x v="2"/>
    <n v="1"/>
  </r>
  <r>
    <x v="7"/>
    <x v="6"/>
    <x v="11"/>
    <x v="2"/>
    <n v="17"/>
  </r>
  <r>
    <x v="7"/>
    <x v="6"/>
    <x v="6"/>
    <x v="2"/>
    <n v="5"/>
  </r>
  <r>
    <x v="8"/>
    <x v="0"/>
    <x v="1"/>
    <x v="2"/>
    <n v="4"/>
  </r>
  <r>
    <x v="8"/>
    <x v="0"/>
    <x v="3"/>
    <x v="2"/>
    <n v="44"/>
  </r>
  <r>
    <x v="8"/>
    <x v="0"/>
    <x v="2"/>
    <x v="2"/>
    <n v="0"/>
  </r>
  <r>
    <x v="8"/>
    <x v="0"/>
    <x v="4"/>
    <x v="2"/>
    <n v="0"/>
  </r>
  <r>
    <x v="8"/>
    <x v="0"/>
    <x v="5"/>
    <x v="2"/>
    <n v="6"/>
  </r>
  <r>
    <x v="8"/>
    <x v="0"/>
    <x v="6"/>
    <x v="2"/>
    <n v="5"/>
  </r>
  <r>
    <x v="8"/>
    <x v="1"/>
    <x v="1"/>
    <x v="2"/>
    <n v="3"/>
  </r>
  <r>
    <x v="8"/>
    <x v="1"/>
    <x v="3"/>
    <x v="2"/>
    <n v="47"/>
  </r>
  <r>
    <x v="8"/>
    <x v="1"/>
    <x v="2"/>
    <x v="2"/>
    <n v="0"/>
  </r>
  <r>
    <x v="8"/>
    <x v="1"/>
    <x v="11"/>
    <x v="2"/>
    <n v="20"/>
  </r>
  <r>
    <x v="8"/>
    <x v="1"/>
    <x v="6"/>
    <x v="2"/>
    <n v="14"/>
  </r>
  <r>
    <x v="8"/>
    <x v="1"/>
    <x v="4"/>
    <x v="2"/>
    <n v="0"/>
  </r>
  <r>
    <x v="8"/>
    <x v="2"/>
    <x v="1"/>
    <x v="2"/>
    <n v="4"/>
  </r>
  <r>
    <x v="8"/>
    <x v="2"/>
    <x v="3"/>
    <x v="2"/>
    <n v="23"/>
  </r>
  <r>
    <x v="8"/>
    <x v="2"/>
    <x v="2"/>
    <x v="2"/>
    <n v="0"/>
  </r>
  <r>
    <x v="8"/>
    <x v="2"/>
    <x v="11"/>
    <x v="2"/>
    <n v="6"/>
  </r>
  <r>
    <x v="8"/>
    <x v="2"/>
    <x v="6"/>
    <x v="2"/>
    <n v="0"/>
  </r>
  <r>
    <x v="8"/>
    <x v="2"/>
    <x v="4"/>
    <x v="2"/>
    <n v="2"/>
  </r>
  <r>
    <x v="8"/>
    <x v="3"/>
    <x v="1"/>
    <x v="2"/>
    <n v="7"/>
  </r>
  <r>
    <x v="8"/>
    <x v="3"/>
    <x v="2"/>
    <x v="2"/>
    <n v="0"/>
  </r>
  <r>
    <x v="8"/>
    <x v="3"/>
    <x v="3"/>
    <x v="2"/>
    <n v="26"/>
  </r>
  <r>
    <x v="8"/>
    <x v="3"/>
    <x v="6"/>
    <x v="2"/>
    <n v="3"/>
  </r>
  <r>
    <x v="8"/>
    <x v="3"/>
    <x v="9"/>
    <x v="2"/>
    <n v="1"/>
  </r>
  <r>
    <x v="8"/>
    <x v="3"/>
    <x v="4"/>
    <x v="2"/>
    <n v="2"/>
  </r>
  <r>
    <x v="8"/>
    <x v="4"/>
    <x v="1"/>
    <x v="2"/>
    <n v="6"/>
  </r>
  <r>
    <x v="8"/>
    <x v="4"/>
    <x v="2"/>
    <x v="2"/>
    <n v="0"/>
  </r>
  <r>
    <x v="8"/>
    <x v="4"/>
    <x v="3"/>
    <x v="2"/>
    <n v="34"/>
  </r>
  <r>
    <x v="8"/>
    <x v="4"/>
    <x v="11"/>
    <x v="2"/>
    <n v="15"/>
  </r>
  <r>
    <x v="8"/>
    <x v="4"/>
    <x v="4"/>
    <x v="2"/>
    <n v="1"/>
  </r>
  <r>
    <x v="8"/>
    <x v="4"/>
    <x v="10"/>
    <x v="2"/>
    <n v="70"/>
  </r>
  <r>
    <x v="8"/>
    <x v="5"/>
    <x v="1"/>
    <x v="2"/>
    <n v="5"/>
  </r>
  <r>
    <x v="8"/>
    <x v="5"/>
    <x v="2"/>
    <x v="2"/>
    <n v="0"/>
  </r>
  <r>
    <x v="8"/>
    <x v="5"/>
    <x v="3"/>
    <x v="2"/>
    <n v="78"/>
  </r>
  <r>
    <x v="8"/>
    <x v="5"/>
    <x v="6"/>
    <x v="2"/>
    <n v="9"/>
  </r>
  <r>
    <x v="8"/>
    <x v="5"/>
    <x v="9"/>
    <x v="2"/>
    <n v="2"/>
  </r>
  <r>
    <x v="8"/>
    <x v="5"/>
    <x v="11"/>
    <x v="2"/>
    <n v="31"/>
  </r>
  <r>
    <x v="8"/>
    <x v="6"/>
    <x v="1"/>
    <x v="2"/>
    <n v="2"/>
  </r>
  <r>
    <x v="8"/>
    <x v="6"/>
    <x v="3"/>
    <x v="2"/>
    <n v="28"/>
  </r>
  <r>
    <x v="8"/>
    <x v="6"/>
    <x v="2"/>
    <x v="2"/>
    <n v="0"/>
  </r>
  <r>
    <x v="8"/>
    <x v="6"/>
    <x v="4"/>
    <x v="2"/>
    <n v="0"/>
  </r>
  <r>
    <x v="8"/>
    <x v="6"/>
    <x v="11"/>
    <x v="2"/>
    <n v="19"/>
  </r>
  <r>
    <x v="8"/>
    <x v="6"/>
    <x v="6"/>
    <x v="2"/>
    <n v="5"/>
  </r>
  <r>
    <x v="9"/>
    <x v="0"/>
    <x v="1"/>
    <x v="2"/>
    <n v="1"/>
  </r>
  <r>
    <x v="9"/>
    <x v="0"/>
    <x v="3"/>
    <x v="2"/>
    <n v="54"/>
  </r>
  <r>
    <x v="9"/>
    <x v="0"/>
    <x v="2"/>
    <x v="2"/>
    <n v="0"/>
  </r>
  <r>
    <x v="9"/>
    <x v="0"/>
    <x v="4"/>
    <x v="2"/>
    <n v="0"/>
  </r>
  <r>
    <x v="9"/>
    <x v="0"/>
    <x v="5"/>
    <x v="2"/>
    <n v="12"/>
  </r>
  <r>
    <x v="9"/>
    <x v="0"/>
    <x v="6"/>
    <x v="2"/>
    <n v="5"/>
  </r>
  <r>
    <x v="9"/>
    <x v="1"/>
    <x v="1"/>
    <x v="2"/>
    <n v="0"/>
  </r>
  <r>
    <x v="9"/>
    <x v="1"/>
    <x v="3"/>
    <x v="2"/>
    <n v="49"/>
  </r>
  <r>
    <x v="9"/>
    <x v="1"/>
    <x v="2"/>
    <x v="2"/>
    <n v="0"/>
  </r>
  <r>
    <x v="9"/>
    <x v="1"/>
    <x v="11"/>
    <x v="2"/>
    <n v="20"/>
  </r>
  <r>
    <x v="9"/>
    <x v="1"/>
    <x v="4"/>
    <x v="2"/>
    <n v="0"/>
  </r>
  <r>
    <x v="9"/>
    <x v="1"/>
    <x v="6"/>
    <x v="2"/>
    <n v="4"/>
  </r>
  <r>
    <x v="9"/>
    <x v="2"/>
    <x v="1"/>
    <x v="2"/>
    <n v="5"/>
  </r>
  <r>
    <x v="9"/>
    <x v="2"/>
    <x v="3"/>
    <x v="2"/>
    <n v="16"/>
  </r>
  <r>
    <x v="9"/>
    <x v="2"/>
    <x v="2"/>
    <x v="2"/>
    <n v="0"/>
  </r>
  <r>
    <x v="9"/>
    <x v="2"/>
    <x v="11"/>
    <x v="2"/>
    <n v="16"/>
  </r>
  <r>
    <x v="9"/>
    <x v="2"/>
    <x v="6"/>
    <x v="2"/>
    <n v="3"/>
  </r>
  <r>
    <x v="9"/>
    <x v="2"/>
    <x v="4"/>
    <x v="2"/>
    <n v="0"/>
  </r>
  <r>
    <x v="9"/>
    <x v="3"/>
    <x v="1"/>
    <x v="2"/>
    <n v="1"/>
  </r>
  <r>
    <x v="9"/>
    <x v="3"/>
    <x v="3"/>
    <x v="2"/>
    <n v="27"/>
  </r>
  <r>
    <x v="9"/>
    <x v="3"/>
    <x v="2"/>
    <x v="2"/>
    <n v="0"/>
  </r>
  <r>
    <x v="9"/>
    <x v="3"/>
    <x v="6"/>
    <x v="2"/>
    <n v="2"/>
  </r>
  <r>
    <x v="9"/>
    <x v="3"/>
    <x v="4"/>
    <x v="2"/>
    <n v="0"/>
  </r>
  <r>
    <x v="9"/>
    <x v="3"/>
    <x v="9"/>
    <x v="2"/>
    <n v="0"/>
  </r>
  <r>
    <x v="9"/>
    <x v="4"/>
    <x v="1"/>
    <x v="2"/>
    <n v="4"/>
  </r>
  <r>
    <x v="9"/>
    <x v="4"/>
    <x v="3"/>
    <x v="2"/>
    <n v="33"/>
  </r>
  <r>
    <x v="9"/>
    <x v="4"/>
    <x v="2"/>
    <x v="2"/>
    <n v="0"/>
  </r>
  <r>
    <x v="9"/>
    <x v="4"/>
    <x v="11"/>
    <x v="2"/>
    <n v="12"/>
  </r>
  <r>
    <x v="9"/>
    <x v="4"/>
    <x v="4"/>
    <x v="2"/>
    <n v="1"/>
  </r>
  <r>
    <x v="9"/>
    <x v="4"/>
    <x v="5"/>
    <x v="2"/>
    <n v="16"/>
  </r>
  <r>
    <x v="9"/>
    <x v="5"/>
    <x v="1"/>
    <x v="2"/>
    <n v="8"/>
  </r>
  <r>
    <x v="9"/>
    <x v="5"/>
    <x v="2"/>
    <x v="2"/>
    <n v="1"/>
  </r>
  <r>
    <x v="9"/>
    <x v="5"/>
    <x v="3"/>
    <x v="2"/>
    <n v="47"/>
  </r>
  <r>
    <x v="9"/>
    <x v="5"/>
    <x v="6"/>
    <x v="2"/>
    <n v="14"/>
  </r>
  <r>
    <x v="9"/>
    <x v="5"/>
    <x v="9"/>
    <x v="2"/>
    <n v="5"/>
  </r>
  <r>
    <x v="9"/>
    <x v="5"/>
    <x v="4"/>
    <x v="2"/>
    <n v="1"/>
  </r>
  <r>
    <x v="9"/>
    <x v="6"/>
    <x v="1"/>
    <x v="2"/>
    <n v="6"/>
  </r>
  <r>
    <x v="9"/>
    <x v="6"/>
    <x v="3"/>
    <x v="2"/>
    <n v="39"/>
  </r>
  <r>
    <x v="9"/>
    <x v="6"/>
    <x v="2"/>
    <x v="2"/>
    <n v="0"/>
  </r>
  <r>
    <x v="9"/>
    <x v="6"/>
    <x v="4"/>
    <x v="2"/>
    <n v="2"/>
  </r>
  <r>
    <x v="9"/>
    <x v="6"/>
    <x v="11"/>
    <x v="2"/>
    <n v="16"/>
  </r>
  <r>
    <x v="9"/>
    <x v="6"/>
    <x v="6"/>
    <x v="2"/>
    <n v="6"/>
  </r>
  <r>
    <x v="10"/>
    <x v="0"/>
    <x v="1"/>
    <x v="2"/>
    <n v="1"/>
  </r>
  <r>
    <x v="10"/>
    <x v="0"/>
    <x v="3"/>
    <x v="2"/>
    <n v="60"/>
  </r>
  <r>
    <x v="10"/>
    <x v="0"/>
    <x v="2"/>
    <x v="2"/>
    <n v="0"/>
  </r>
  <r>
    <x v="10"/>
    <x v="0"/>
    <x v="4"/>
    <x v="2"/>
    <n v="0"/>
  </r>
  <r>
    <x v="10"/>
    <x v="0"/>
    <x v="5"/>
    <x v="2"/>
    <n v="17"/>
  </r>
  <r>
    <x v="10"/>
    <x v="0"/>
    <x v="6"/>
    <x v="2"/>
    <n v="4"/>
  </r>
  <r>
    <x v="10"/>
    <x v="1"/>
    <x v="1"/>
    <x v="2"/>
    <n v="4"/>
  </r>
  <r>
    <x v="10"/>
    <x v="1"/>
    <x v="3"/>
    <x v="2"/>
    <n v="44"/>
  </r>
  <r>
    <x v="10"/>
    <x v="1"/>
    <x v="2"/>
    <x v="2"/>
    <n v="0"/>
  </r>
  <r>
    <x v="10"/>
    <x v="1"/>
    <x v="11"/>
    <x v="2"/>
    <n v="33"/>
  </r>
  <r>
    <x v="10"/>
    <x v="1"/>
    <x v="4"/>
    <x v="2"/>
    <n v="1"/>
  </r>
  <r>
    <x v="10"/>
    <x v="1"/>
    <x v="6"/>
    <x v="2"/>
    <n v="3"/>
  </r>
  <r>
    <x v="10"/>
    <x v="2"/>
    <x v="1"/>
    <x v="2"/>
    <n v="2"/>
  </r>
  <r>
    <x v="10"/>
    <x v="2"/>
    <x v="3"/>
    <x v="2"/>
    <n v="12"/>
  </r>
  <r>
    <x v="10"/>
    <x v="2"/>
    <x v="2"/>
    <x v="2"/>
    <n v="0"/>
  </r>
  <r>
    <x v="10"/>
    <x v="2"/>
    <x v="11"/>
    <x v="2"/>
    <n v="7"/>
  </r>
  <r>
    <x v="10"/>
    <x v="2"/>
    <x v="6"/>
    <x v="2"/>
    <n v="3"/>
  </r>
  <r>
    <x v="10"/>
    <x v="2"/>
    <x v="4"/>
    <x v="2"/>
    <n v="1"/>
  </r>
  <r>
    <x v="10"/>
    <x v="3"/>
    <x v="1"/>
    <x v="2"/>
    <n v="3"/>
  </r>
  <r>
    <x v="10"/>
    <x v="3"/>
    <x v="2"/>
    <x v="2"/>
    <n v="0"/>
  </r>
  <r>
    <x v="10"/>
    <x v="3"/>
    <x v="3"/>
    <x v="2"/>
    <n v="24"/>
  </r>
  <r>
    <x v="10"/>
    <x v="3"/>
    <x v="4"/>
    <x v="2"/>
    <n v="3"/>
  </r>
  <r>
    <x v="10"/>
    <x v="3"/>
    <x v="6"/>
    <x v="2"/>
    <n v="3"/>
  </r>
  <r>
    <x v="10"/>
    <x v="3"/>
    <x v="9"/>
    <x v="2"/>
    <n v="2"/>
  </r>
  <r>
    <x v="10"/>
    <x v="4"/>
    <x v="1"/>
    <x v="2"/>
    <n v="6"/>
  </r>
  <r>
    <x v="10"/>
    <x v="4"/>
    <x v="2"/>
    <x v="2"/>
    <n v="0"/>
  </r>
  <r>
    <x v="10"/>
    <x v="4"/>
    <x v="3"/>
    <x v="2"/>
    <n v="19"/>
  </r>
  <r>
    <x v="10"/>
    <x v="4"/>
    <x v="11"/>
    <x v="2"/>
    <n v="17"/>
  </r>
  <r>
    <x v="10"/>
    <x v="4"/>
    <x v="4"/>
    <x v="2"/>
    <n v="2"/>
  </r>
  <r>
    <x v="10"/>
    <x v="4"/>
    <x v="10"/>
    <x v="2"/>
    <n v="61"/>
  </r>
  <r>
    <x v="10"/>
    <x v="5"/>
    <x v="1"/>
    <x v="2"/>
    <n v="9"/>
  </r>
  <r>
    <x v="10"/>
    <x v="5"/>
    <x v="2"/>
    <x v="2"/>
    <n v="0"/>
  </r>
  <r>
    <x v="10"/>
    <x v="5"/>
    <x v="3"/>
    <x v="2"/>
    <n v="75"/>
  </r>
  <r>
    <x v="10"/>
    <x v="5"/>
    <x v="6"/>
    <x v="2"/>
    <n v="14"/>
  </r>
  <r>
    <x v="10"/>
    <x v="5"/>
    <x v="11"/>
    <x v="2"/>
    <n v="33"/>
  </r>
  <r>
    <x v="10"/>
    <x v="5"/>
    <x v="4"/>
    <x v="2"/>
    <n v="3"/>
  </r>
  <r>
    <x v="10"/>
    <x v="6"/>
    <x v="1"/>
    <x v="2"/>
    <n v="2"/>
  </r>
  <r>
    <x v="10"/>
    <x v="6"/>
    <x v="3"/>
    <x v="2"/>
    <n v="41"/>
  </r>
  <r>
    <x v="10"/>
    <x v="6"/>
    <x v="2"/>
    <x v="2"/>
    <n v="0"/>
  </r>
  <r>
    <x v="10"/>
    <x v="6"/>
    <x v="4"/>
    <x v="2"/>
    <n v="0"/>
  </r>
  <r>
    <x v="10"/>
    <x v="6"/>
    <x v="11"/>
    <x v="2"/>
    <n v="17"/>
  </r>
  <r>
    <x v="10"/>
    <x v="6"/>
    <x v="6"/>
    <x v="2"/>
    <n v="2"/>
  </r>
  <r>
    <x v="11"/>
    <x v="0"/>
    <x v="1"/>
    <x v="2"/>
    <n v="5"/>
  </r>
  <r>
    <x v="11"/>
    <x v="0"/>
    <x v="3"/>
    <x v="2"/>
    <n v="44"/>
  </r>
  <r>
    <x v="11"/>
    <x v="0"/>
    <x v="2"/>
    <x v="2"/>
    <n v="0"/>
  </r>
  <r>
    <x v="11"/>
    <x v="0"/>
    <x v="4"/>
    <x v="2"/>
    <n v="0"/>
  </r>
  <r>
    <x v="11"/>
    <x v="0"/>
    <x v="5"/>
    <x v="2"/>
    <n v="16"/>
  </r>
  <r>
    <x v="11"/>
    <x v="0"/>
    <x v="6"/>
    <x v="2"/>
    <n v="6"/>
  </r>
  <r>
    <x v="11"/>
    <x v="1"/>
    <x v="1"/>
    <x v="2"/>
    <n v="3"/>
  </r>
  <r>
    <x v="11"/>
    <x v="1"/>
    <x v="3"/>
    <x v="2"/>
    <n v="42"/>
  </r>
  <r>
    <x v="11"/>
    <x v="1"/>
    <x v="2"/>
    <x v="2"/>
    <n v="0"/>
  </r>
  <r>
    <x v="11"/>
    <x v="1"/>
    <x v="11"/>
    <x v="2"/>
    <n v="28"/>
  </r>
  <r>
    <x v="11"/>
    <x v="1"/>
    <x v="4"/>
    <x v="2"/>
    <n v="1"/>
  </r>
  <r>
    <x v="11"/>
    <x v="1"/>
    <x v="6"/>
    <x v="2"/>
    <n v="9"/>
  </r>
  <r>
    <x v="11"/>
    <x v="2"/>
    <x v="1"/>
    <x v="2"/>
    <n v="2"/>
  </r>
  <r>
    <x v="11"/>
    <x v="2"/>
    <x v="3"/>
    <x v="2"/>
    <n v="19"/>
  </r>
  <r>
    <x v="11"/>
    <x v="2"/>
    <x v="11"/>
    <x v="2"/>
    <n v="15"/>
  </r>
  <r>
    <x v="11"/>
    <x v="2"/>
    <x v="2"/>
    <x v="2"/>
    <n v="0"/>
  </r>
  <r>
    <x v="11"/>
    <x v="2"/>
    <x v="6"/>
    <x v="2"/>
    <n v="0"/>
  </r>
  <r>
    <x v="11"/>
    <x v="2"/>
    <x v="10"/>
    <x v="2"/>
    <n v="34"/>
  </r>
  <r>
    <x v="11"/>
    <x v="3"/>
    <x v="1"/>
    <x v="2"/>
    <n v="1"/>
  </r>
  <r>
    <x v="11"/>
    <x v="3"/>
    <x v="3"/>
    <x v="2"/>
    <n v="31"/>
  </r>
  <r>
    <x v="11"/>
    <x v="3"/>
    <x v="2"/>
    <x v="2"/>
    <n v="0"/>
  </r>
  <r>
    <x v="11"/>
    <x v="3"/>
    <x v="4"/>
    <x v="2"/>
    <n v="0"/>
  </r>
  <r>
    <x v="11"/>
    <x v="3"/>
    <x v="10"/>
    <x v="2"/>
    <n v="41"/>
  </r>
  <r>
    <x v="11"/>
    <x v="3"/>
    <x v="6"/>
    <x v="2"/>
    <n v="2"/>
  </r>
  <r>
    <x v="11"/>
    <x v="4"/>
    <x v="1"/>
    <x v="2"/>
    <n v="2"/>
  </r>
  <r>
    <x v="11"/>
    <x v="4"/>
    <x v="2"/>
    <x v="2"/>
    <n v="0"/>
  </r>
  <r>
    <x v="11"/>
    <x v="4"/>
    <x v="3"/>
    <x v="2"/>
    <n v="31"/>
  </r>
  <r>
    <x v="11"/>
    <x v="4"/>
    <x v="10"/>
    <x v="2"/>
    <n v="62"/>
  </r>
  <r>
    <x v="11"/>
    <x v="4"/>
    <x v="11"/>
    <x v="2"/>
    <n v="17"/>
  </r>
  <r>
    <x v="11"/>
    <x v="4"/>
    <x v="4"/>
    <x v="2"/>
    <n v="0"/>
  </r>
  <r>
    <x v="11"/>
    <x v="5"/>
    <x v="1"/>
    <x v="2"/>
    <n v="5"/>
  </r>
  <r>
    <x v="11"/>
    <x v="5"/>
    <x v="2"/>
    <x v="2"/>
    <n v="0"/>
  </r>
  <r>
    <x v="11"/>
    <x v="5"/>
    <x v="3"/>
    <x v="2"/>
    <n v="70"/>
  </r>
  <r>
    <x v="11"/>
    <x v="5"/>
    <x v="6"/>
    <x v="2"/>
    <n v="12"/>
  </r>
  <r>
    <x v="11"/>
    <x v="5"/>
    <x v="11"/>
    <x v="2"/>
    <n v="27"/>
  </r>
  <r>
    <x v="11"/>
    <x v="5"/>
    <x v="9"/>
    <x v="2"/>
    <n v="3"/>
  </r>
  <r>
    <x v="11"/>
    <x v="6"/>
    <x v="1"/>
    <x v="2"/>
    <n v="7"/>
  </r>
  <r>
    <x v="11"/>
    <x v="6"/>
    <x v="3"/>
    <x v="2"/>
    <n v="30"/>
  </r>
  <r>
    <x v="11"/>
    <x v="6"/>
    <x v="2"/>
    <x v="2"/>
    <n v="0"/>
  </r>
  <r>
    <x v="11"/>
    <x v="6"/>
    <x v="4"/>
    <x v="2"/>
    <n v="0"/>
  </r>
  <r>
    <x v="11"/>
    <x v="6"/>
    <x v="11"/>
    <x v="2"/>
    <n v="19"/>
  </r>
  <r>
    <x v="11"/>
    <x v="6"/>
    <x v="6"/>
    <x v="2"/>
    <n v="4"/>
  </r>
  <r>
    <x v="12"/>
    <x v="0"/>
    <x v="1"/>
    <x v="2"/>
    <n v="11"/>
  </r>
  <r>
    <x v="12"/>
    <x v="0"/>
    <x v="3"/>
    <x v="2"/>
    <n v="49"/>
  </r>
  <r>
    <x v="12"/>
    <x v="0"/>
    <x v="2"/>
    <x v="2"/>
    <n v="0"/>
  </r>
  <r>
    <x v="12"/>
    <x v="0"/>
    <x v="4"/>
    <x v="2"/>
    <n v="5"/>
  </r>
  <r>
    <x v="12"/>
    <x v="0"/>
    <x v="5"/>
    <x v="2"/>
    <n v="13"/>
  </r>
  <r>
    <x v="12"/>
    <x v="0"/>
    <x v="6"/>
    <x v="2"/>
    <n v="7"/>
  </r>
  <r>
    <x v="12"/>
    <x v="1"/>
    <x v="1"/>
    <x v="2"/>
    <n v="2"/>
  </r>
  <r>
    <x v="12"/>
    <x v="1"/>
    <x v="3"/>
    <x v="2"/>
    <n v="43"/>
  </r>
  <r>
    <x v="12"/>
    <x v="1"/>
    <x v="2"/>
    <x v="2"/>
    <n v="0"/>
  </r>
  <r>
    <x v="12"/>
    <x v="1"/>
    <x v="11"/>
    <x v="2"/>
    <n v="35"/>
  </r>
  <r>
    <x v="12"/>
    <x v="1"/>
    <x v="4"/>
    <x v="2"/>
    <n v="0"/>
  </r>
  <r>
    <x v="12"/>
    <x v="1"/>
    <x v="6"/>
    <x v="2"/>
    <n v="8"/>
  </r>
  <r>
    <x v="12"/>
    <x v="2"/>
    <x v="1"/>
    <x v="2"/>
    <n v="1"/>
  </r>
  <r>
    <x v="12"/>
    <x v="2"/>
    <x v="3"/>
    <x v="2"/>
    <n v="16"/>
  </r>
  <r>
    <x v="12"/>
    <x v="2"/>
    <x v="2"/>
    <x v="2"/>
    <n v="0"/>
  </r>
  <r>
    <x v="12"/>
    <x v="2"/>
    <x v="11"/>
    <x v="2"/>
    <n v="11"/>
  </r>
  <r>
    <x v="12"/>
    <x v="2"/>
    <x v="6"/>
    <x v="2"/>
    <n v="5"/>
  </r>
  <r>
    <x v="12"/>
    <x v="2"/>
    <x v="10"/>
    <x v="2"/>
    <n v="22"/>
  </r>
  <r>
    <x v="12"/>
    <x v="3"/>
    <x v="1"/>
    <x v="2"/>
    <n v="2"/>
  </r>
  <r>
    <x v="12"/>
    <x v="3"/>
    <x v="2"/>
    <x v="2"/>
    <n v="0"/>
  </r>
  <r>
    <x v="12"/>
    <x v="3"/>
    <x v="3"/>
    <x v="2"/>
    <n v="23"/>
  </r>
  <r>
    <x v="12"/>
    <x v="3"/>
    <x v="4"/>
    <x v="2"/>
    <n v="1"/>
  </r>
  <r>
    <x v="12"/>
    <x v="3"/>
    <x v="6"/>
    <x v="2"/>
    <n v="4"/>
  </r>
  <r>
    <x v="12"/>
    <x v="3"/>
    <x v="10"/>
    <x v="2"/>
    <n v="52"/>
  </r>
  <r>
    <x v="12"/>
    <x v="4"/>
    <x v="1"/>
    <x v="2"/>
    <n v="4"/>
  </r>
  <r>
    <x v="12"/>
    <x v="4"/>
    <x v="2"/>
    <x v="2"/>
    <n v="0"/>
  </r>
  <r>
    <x v="12"/>
    <x v="4"/>
    <x v="3"/>
    <x v="2"/>
    <n v="44"/>
  </r>
  <r>
    <x v="12"/>
    <x v="4"/>
    <x v="11"/>
    <x v="2"/>
    <n v="12"/>
  </r>
  <r>
    <x v="12"/>
    <x v="4"/>
    <x v="10"/>
    <x v="2"/>
    <n v="62"/>
  </r>
  <r>
    <x v="12"/>
    <x v="4"/>
    <x v="4"/>
    <x v="2"/>
    <n v="3"/>
  </r>
  <r>
    <x v="12"/>
    <x v="5"/>
    <x v="1"/>
    <x v="2"/>
    <n v="4"/>
  </r>
  <r>
    <x v="12"/>
    <x v="5"/>
    <x v="2"/>
    <x v="2"/>
    <n v="0"/>
  </r>
  <r>
    <x v="12"/>
    <x v="5"/>
    <x v="3"/>
    <x v="2"/>
    <n v="63"/>
  </r>
  <r>
    <x v="12"/>
    <x v="5"/>
    <x v="11"/>
    <x v="2"/>
    <n v="22"/>
  </r>
  <r>
    <x v="12"/>
    <x v="5"/>
    <x v="6"/>
    <x v="2"/>
    <n v="15"/>
  </r>
  <r>
    <x v="12"/>
    <x v="5"/>
    <x v="9"/>
    <x v="2"/>
    <n v="3"/>
  </r>
  <r>
    <x v="12"/>
    <x v="6"/>
    <x v="1"/>
    <x v="2"/>
    <n v="2"/>
  </r>
  <r>
    <x v="12"/>
    <x v="6"/>
    <x v="3"/>
    <x v="2"/>
    <n v="27"/>
  </r>
  <r>
    <x v="12"/>
    <x v="6"/>
    <x v="2"/>
    <x v="2"/>
    <n v="0"/>
  </r>
  <r>
    <x v="12"/>
    <x v="6"/>
    <x v="4"/>
    <x v="2"/>
    <n v="0"/>
  </r>
  <r>
    <x v="12"/>
    <x v="6"/>
    <x v="11"/>
    <x v="2"/>
    <n v="18"/>
  </r>
  <r>
    <x v="12"/>
    <x v="6"/>
    <x v="6"/>
    <x v="2"/>
    <n v="4"/>
  </r>
  <r>
    <x v="13"/>
    <x v="0"/>
    <x v="1"/>
    <x v="2"/>
    <n v="6"/>
  </r>
  <r>
    <x v="13"/>
    <x v="0"/>
    <x v="3"/>
    <x v="2"/>
    <n v="43"/>
  </r>
  <r>
    <x v="13"/>
    <x v="0"/>
    <x v="2"/>
    <x v="2"/>
    <n v="0"/>
  </r>
  <r>
    <x v="13"/>
    <x v="0"/>
    <x v="4"/>
    <x v="2"/>
    <n v="2"/>
  </r>
  <r>
    <x v="13"/>
    <x v="0"/>
    <x v="5"/>
    <x v="2"/>
    <n v="17"/>
  </r>
  <r>
    <x v="13"/>
    <x v="0"/>
    <x v="6"/>
    <x v="2"/>
    <n v="5"/>
  </r>
  <r>
    <x v="13"/>
    <x v="1"/>
    <x v="1"/>
    <x v="2"/>
    <n v="3"/>
  </r>
  <r>
    <x v="13"/>
    <x v="1"/>
    <x v="3"/>
    <x v="2"/>
    <n v="40"/>
  </r>
  <r>
    <x v="13"/>
    <x v="1"/>
    <x v="2"/>
    <x v="2"/>
    <n v="0"/>
  </r>
  <r>
    <x v="13"/>
    <x v="1"/>
    <x v="11"/>
    <x v="2"/>
    <n v="39"/>
  </r>
  <r>
    <x v="13"/>
    <x v="1"/>
    <x v="4"/>
    <x v="2"/>
    <n v="1"/>
  </r>
  <r>
    <x v="13"/>
    <x v="1"/>
    <x v="6"/>
    <x v="2"/>
    <n v="5"/>
  </r>
  <r>
    <x v="13"/>
    <x v="2"/>
    <x v="1"/>
    <x v="2"/>
    <n v="3"/>
  </r>
  <r>
    <x v="13"/>
    <x v="2"/>
    <x v="3"/>
    <x v="2"/>
    <n v="16"/>
  </r>
  <r>
    <x v="13"/>
    <x v="2"/>
    <x v="2"/>
    <x v="2"/>
    <n v="1"/>
  </r>
  <r>
    <x v="13"/>
    <x v="2"/>
    <x v="11"/>
    <x v="2"/>
    <n v="9"/>
  </r>
  <r>
    <x v="13"/>
    <x v="2"/>
    <x v="6"/>
    <x v="2"/>
    <n v="5"/>
  </r>
  <r>
    <x v="13"/>
    <x v="2"/>
    <x v="9"/>
    <x v="2"/>
    <n v="1"/>
  </r>
  <r>
    <x v="13"/>
    <x v="3"/>
    <x v="1"/>
    <x v="2"/>
    <n v="1"/>
  </r>
  <r>
    <x v="13"/>
    <x v="3"/>
    <x v="3"/>
    <x v="2"/>
    <n v="29"/>
  </r>
  <r>
    <x v="13"/>
    <x v="3"/>
    <x v="2"/>
    <x v="2"/>
    <n v="1"/>
  </r>
  <r>
    <x v="13"/>
    <x v="3"/>
    <x v="4"/>
    <x v="2"/>
    <n v="0"/>
  </r>
  <r>
    <x v="13"/>
    <x v="3"/>
    <x v="6"/>
    <x v="2"/>
    <n v="3"/>
  </r>
  <r>
    <x v="13"/>
    <x v="3"/>
    <x v="9"/>
    <x v="2"/>
    <n v="2"/>
  </r>
  <r>
    <x v="13"/>
    <x v="4"/>
    <x v="1"/>
    <x v="2"/>
    <n v="4"/>
  </r>
  <r>
    <x v="13"/>
    <x v="4"/>
    <x v="2"/>
    <x v="2"/>
    <n v="0"/>
  </r>
  <r>
    <x v="13"/>
    <x v="4"/>
    <x v="3"/>
    <x v="2"/>
    <n v="38"/>
  </r>
  <r>
    <x v="13"/>
    <x v="4"/>
    <x v="10"/>
    <x v="2"/>
    <n v="44"/>
  </r>
  <r>
    <x v="13"/>
    <x v="4"/>
    <x v="11"/>
    <x v="2"/>
    <n v="13"/>
  </r>
  <r>
    <x v="13"/>
    <x v="4"/>
    <x v="4"/>
    <x v="2"/>
    <n v="2"/>
  </r>
  <r>
    <x v="13"/>
    <x v="5"/>
    <x v="1"/>
    <x v="2"/>
    <n v="3"/>
  </r>
  <r>
    <x v="13"/>
    <x v="5"/>
    <x v="2"/>
    <x v="2"/>
    <n v="0"/>
  </r>
  <r>
    <x v="13"/>
    <x v="5"/>
    <x v="3"/>
    <x v="2"/>
    <n v="67"/>
  </r>
  <r>
    <x v="13"/>
    <x v="5"/>
    <x v="6"/>
    <x v="2"/>
    <n v="7"/>
  </r>
  <r>
    <x v="13"/>
    <x v="5"/>
    <x v="9"/>
    <x v="2"/>
    <n v="0"/>
  </r>
  <r>
    <x v="13"/>
    <x v="5"/>
    <x v="4"/>
    <x v="2"/>
    <n v="1"/>
  </r>
  <r>
    <x v="13"/>
    <x v="6"/>
    <x v="1"/>
    <x v="2"/>
    <n v="3"/>
  </r>
  <r>
    <x v="13"/>
    <x v="6"/>
    <x v="3"/>
    <x v="2"/>
    <n v="28"/>
  </r>
  <r>
    <x v="13"/>
    <x v="6"/>
    <x v="2"/>
    <x v="2"/>
    <n v="0"/>
  </r>
  <r>
    <x v="13"/>
    <x v="6"/>
    <x v="4"/>
    <x v="2"/>
    <n v="2"/>
  </r>
  <r>
    <x v="13"/>
    <x v="6"/>
    <x v="6"/>
    <x v="2"/>
    <n v="7"/>
  </r>
  <r>
    <x v="13"/>
    <x v="6"/>
    <x v="11"/>
    <x v="2"/>
    <n v="17"/>
  </r>
  <r>
    <x v="14"/>
    <x v="0"/>
    <x v="1"/>
    <x v="2"/>
    <n v="7"/>
  </r>
  <r>
    <x v="14"/>
    <x v="0"/>
    <x v="3"/>
    <x v="2"/>
    <n v="43"/>
  </r>
  <r>
    <x v="14"/>
    <x v="0"/>
    <x v="2"/>
    <x v="2"/>
    <n v="0"/>
  </r>
  <r>
    <x v="14"/>
    <x v="0"/>
    <x v="5"/>
    <x v="2"/>
    <n v="19"/>
  </r>
  <r>
    <x v="14"/>
    <x v="0"/>
    <x v="4"/>
    <x v="2"/>
    <n v="2"/>
  </r>
  <r>
    <x v="14"/>
    <x v="0"/>
    <x v="6"/>
    <x v="2"/>
    <n v="9"/>
  </r>
  <r>
    <x v="14"/>
    <x v="1"/>
    <x v="1"/>
    <x v="2"/>
    <n v="2"/>
  </r>
  <r>
    <x v="14"/>
    <x v="1"/>
    <x v="3"/>
    <x v="2"/>
    <n v="43"/>
  </r>
  <r>
    <x v="14"/>
    <x v="1"/>
    <x v="2"/>
    <x v="2"/>
    <n v="0"/>
  </r>
  <r>
    <x v="14"/>
    <x v="1"/>
    <x v="11"/>
    <x v="2"/>
    <n v="36"/>
  </r>
  <r>
    <x v="14"/>
    <x v="1"/>
    <x v="4"/>
    <x v="2"/>
    <n v="1"/>
  </r>
  <r>
    <x v="14"/>
    <x v="1"/>
    <x v="6"/>
    <x v="2"/>
    <n v="4"/>
  </r>
  <r>
    <x v="14"/>
    <x v="2"/>
    <x v="1"/>
    <x v="2"/>
    <n v="2"/>
  </r>
  <r>
    <x v="14"/>
    <x v="2"/>
    <x v="3"/>
    <x v="2"/>
    <n v="17"/>
  </r>
  <r>
    <x v="14"/>
    <x v="2"/>
    <x v="2"/>
    <x v="2"/>
    <n v="0"/>
  </r>
  <r>
    <x v="14"/>
    <x v="2"/>
    <x v="11"/>
    <x v="2"/>
    <n v="10"/>
  </r>
  <r>
    <x v="14"/>
    <x v="2"/>
    <x v="6"/>
    <x v="2"/>
    <n v="5"/>
  </r>
  <r>
    <x v="14"/>
    <x v="2"/>
    <x v="9"/>
    <x v="2"/>
    <n v="1"/>
  </r>
  <r>
    <x v="14"/>
    <x v="3"/>
    <x v="1"/>
    <x v="2"/>
    <n v="5"/>
  </r>
  <r>
    <x v="14"/>
    <x v="3"/>
    <x v="3"/>
    <x v="2"/>
    <n v="25"/>
  </r>
  <r>
    <x v="14"/>
    <x v="3"/>
    <x v="2"/>
    <x v="2"/>
    <n v="0"/>
  </r>
  <r>
    <x v="14"/>
    <x v="3"/>
    <x v="4"/>
    <x v="2"/>
    <n v="3"/>
  </r>
  <r>
    <x v="14"/>
    <x v="3"/>
    <x v="6"/>
    <x v="2"/>
    <n v="4"/>
  </r>
  <r>
    <x v="14"/>
    <x v="3"/>
    <x v="5"/>
    <x v="2"/>
    <n v="11"/>
  </r>
  <r>
    <x v="14"/>
    <x v="4"/>
    <x v="1"/>
    <x v="2"/>
    <n v="3"/>
  </r>
  <r>
    <x v="14"/>
    <x v="4"/>
    <x v="2"/>
    <x v="2"/>
    <n v="0"/>
  </r>
  <r>
    <x v="14"/>
    <x v="4"/>
    <x v="3"/>
    <x v="2"/>
    <n v="28"/>
  </r>
  <r>
    <x v="14"/>
    <x v="4"/>
    <x v="4"/>
    <x v="2"/>
    <n v="2"/>
  </r>
  <r>
    <x v="14"/>
    <x v="4"/>
    <x v="11"/>
    <x v="2"/>
    <n v="15"/>
  </r>
  <r>
    <x v="14"/>
    <x v="4"/>
    <x v="6"/>
    <x v="2"/>
    <n v="5"/>
  </r>
  <r>
    <x v="14"/>
    <x v="5"/>
    <x v="1"/>
    <x v="2"/>
    <n v="5"/>
  </r>
  <r>
    <x v="14"/>
    <x v="5"/>
    <x v="2"/>
    <x v="2"/>
    <n v="0"/>
  </r>
  <r>
    <x v="14"/>
    <x v="5"/>
    <x v="3"/>
    <x v="2"/>
    <n v="62"/>
  </r>
  <r>
    <x v="14"/>
    <x v="5"/>
    <x v="6"/>
    <x v="2"/>
    <n v="11"/>
  </r>
  <r>
    <x v="14"/>
    <x v="5"/>
    <x v="9"/>
    <x v="2"/>
    <n v="6"/>
  </r>
  <r>
    <x v="14"/>
    <x v="5"/>
    <x v="4"/>
    <x v="2"/>
    <n v="4"/>
  </r>
  <r>
    <x v="14"/>
    <x v="6"/>
    <x v="1"/>
    <x v="2"/>
    <n v="9"/>
  </r>
  <r>
    <x v="14"/>
    <x v="6"/>
    <x v="3"/>
    <x v="2"/>
    <n v="30"/>
  </r>
  <r>
    <x v="14"/>
    <x v="6"/>
    <x v="2"/>
    <x v="2"/>
    <n v="0"/>
  </r>
  <r>
    <x v="14"/>
    <x v="6"/>
    <x v="4"/>
    <x v="2"/>
    <n v="5"/>
  </r>
  <r>
    <x v="14"/>
    <x v="6"/>
    <x v="6"/>
    <x v="2"/>
    <n v="5"/>
  </r>
  <r>
    <x v="14"/>
    <x v="6"/>
    <x v="9"/>
    <x v="2"/>
    <n v="0"/>
  </r>
  <r>
    <x v="15"/>
    <x v="0"/>
    <x v="1"/>
    <x v="2"/>
    <n v="4"/>
  </r>
  <r>
    <x v="15"/>
    <x v="0"/>
    <x v="3"/>
    <x v="2"/>
    <n v="39"/>
  </r>
  <r>
    <x v="15"/>
    <x v="0"/>
    <x v="2"/>
    <x v="2"/>
    <n v="1"/>
  </r>
  <r>
    <x v="15"/>
    <x v="0"/>
    <x v="5"/>
    <x v="2"/>
    <n v="11"/>
  </r>
  <r>
    <x v="15"/>
    <x v="0"/>
    <x v="4"/>
    <x v="2"/>
    <n v="2"/>
  </r>
  <r>
    <x v="15"/>
    <x v="0"/>
    <x v="6"/>
    <x v="2"/>
    <n v="2"/>
  </r>
  <r>
    <x v="15"/>
    <x v="1"/>
    <x v="1"/>
    <x v="2"/>
    <n v="8"/>
  </r>
  <r>
    <x v="15"/>
    <x v="1"/>
    <x v="3"/>
    <x v="2"/>
    <n v="44"/>
  </r>
  <r>
    <x v="15"/>
    <x v="1"/>
    <x v="2"/>
    <x v="2"/>
    <n v="0"/>
  </r>
  <r>
    <x v="15"/>
    <x v="1"/>
    <x v="11"/>
    <x v="2"/>
    <n v="29"/>
  </r>
  <r>
    <x v="15"/>
    <x v="1"/>
    <x v="4"/>
    <x v="2"/>
    <n v="3"/>
  </r>
  <r>
    <x v="15"/>
    <x v="1"/>
    <x v="6"/>
    <x v="2"/>
    <n v="11"/>
  </r>
  <r>
    <x v="15"/>
    <x v="2"/>
    <x v="1"/>
    <x v="2"/>
    <n v="1"/>
  </r>
  <r>
    <x v="15"/>
    <x v="2"/>
    <x v="3"/>
    <x v="2"/>
    <n v="24"/>
  </r>
  <r>
    <x v="15"/>
    <x v="2"/>
    <x v="2"/>
    <x v="2"/>
    <n v="0"/>
  </r>
  <r>
    <x v="15"/>
    <x v="2"/>
    <x v="6"/>
    <x v="2"/>
    <n v="3"/>
  </r>
  <r>
    <x v="15"/>
    <x v="2"/>
    <x v="11"/>
    <x v="2"/>
    <n v="11"/>
  </r>
  <r>
    <x v="15"/>
    <x v="2"/>
    <x v="9"/>
    <x v="2"/>
    <n v="0"/>
  </r>
  <r>
    <x v="15"/>
    <x v="3"/>
    <x v="1"/>
    <x v="2"/>
    <n v="3"/>
  </r>
  <r>
    <x v="15"/>
    <x v="3"/>
    <x v="3"/>
    <x v="2"/>
    <n v="27"/>
  </r>
  <r>
    <x v="15"/>
    <x v="3"/>
    <x v="2"/>
    <x v="2"/>
    <n v="0"/>
  </r>
  <r>
    <x v="15"/>
    <x v="3"/>
    <x v="12"/>
    <x v="2"/>
    <n v="1"/>
  </r>
  <r>
    <x v="15"/>
    <x v="3"/>
    <x v="6"/>
    <x v="2"/>
    <n v="1"/>
  </r>
  <r>
    <x v="15"/>
    <x v="3"/>
    <x v="9"/>
    <x v="2"/>
    <n v="0"/>
  </r>
  <r>
    <x v="15"/>
    <x v="4"/>
    <x v="1"/>
    <x v="2"/>
    <n v="2"/>
  </r>
  <r>
    <x v="15"/>
    <x v="4"/>
    <x v="3"/>
    <x v="2"/>
    <n v="33"/>
  </r>
  <r>
    <x v="15"/>
    <x v="4"/>
    <x v="2"/>
    <x v="2"/>
    <n v="0"/>
  </r>
  <r>
    <x v="15"/>
    <x v="4"/>
    <x v="4"/>
    <x v="2"/>
    <n v="0"/>
  </r>
  <r>
    <x v="15"/>
    <x v="4"/>
    <x v="11"/>
    <x v="2"/>
    <n v="14"/>
  </r>
  <r>
    <x v="15"/>
    <x v="4"/>
    <x v="6"/>
    <x v="2"/>
    <n v="4"/>
  </r>
  <r>
    <x v="15"/>
    <x v="5"/>
    <x v="1"/>
    <x v="2"/>
    <n v="10"/>
  </r>
  <r>
    <x v="15"/>
    <x v="5"/>
    <x v="2"/>
    <x v="2"/>
    <n v="2"/>
  </r>
  <r>
    <x v="15"/>
    <x v="5"/>
    <x v="3"/>
    <x v="2"/>
    <n v="84"/>
  </r>
  <r>
    <x v="15"/>
    <x v="5"/>
    <x v="6"/>
    <x v="2"/>
    <n v="6"/>
  </r>
  <r>
    <x v="15"/>
    <x v="5"/>
    <x v="9"/>
    <x v="2"/>
    <n v="0"/>
  </r>
  <r>
    <x v="15"/>
    <x v="5"/>
    <x v="4"/>
    <x v="2"/>
    <n v="3"/>
  </r>
  <r>
    <x v="15"/>
    <x v="6"/>
    <x v="1"/>
    <x v="2"/>
    <n v="9"/>
  </r>
  <r>
    <x v="15"/>
    <x v="6"/>
    <x v="3"/>
    <x v="2"/>
    <n v="40"/>
  </r>
  <r>
    <x v="15"/>
    <x v="6"/>
    <x v="2"/>
    <x v="2"/>
    <n v="1"/>
  </r>
  <r>
    <x v="15"/>
    <x v="6"/>
    <x v="4"/>
    <x v="2"/>
    <n v="2"/>
  </r>
  <r>
    <x v="15"/>
    <x v="6"/>
    <x v="6"/>
    <x v="2"/>
    <n v="8"/>
  </r>
  <r>
    <x v="15"/>
    <x v="6"/>
    <x v="5"/>
    <x v="2"/>
    <n v="17"/>
  </r>
  <r>
    <x v="16"/>
    <x v="0"/>
    <x v="1"/>
    <x v="2"/>
    <n v="8"/>
  </r>
  <r>
    <x v="16"/>
    <x v="0"/>
    <x v="3"/>
    <x v="2"/>
    <n v="65"/>
  </r>
  <r>
    <x v="16"/>
    <x v="0"/>
    <x v="2"/>
    <x v="2"/>
    <n v="0"/>
  </r>
  <r>
    <x v="16"/>
    <x v="0"/>
    <x v="5"/>
    <x v="2"/>
    <n v="13"/>
  </r>
  <r>
    <x v="16"/>
    <x v="0"/>
    <x v="4"/>
    <x v="2"/>
    <n v="2"/>
  </r>
  <r>
    <x v="16"/>
    <x v="0"/>
    <x v="6"/>
    <x v="2"/>
    <n v="1"/>
  </r>
  <r>
    <x v="16"/>
    <x v="1"/>
    <x v="1"/>
    <x v="2"/>
    <n v="2"/>
  </r>
  <r>
    <x v="16"/>
    <x v="1"/>
    <x v="3"/>
    <x v="2"/>
    <n v="36"/>
  </r>
  <r>
    <x v="16"/>
    <x v="1"/>
    <x v="2"/>
    <x v="2"/>
    <n v="0"/>
  </r>
  <r>
    <x v="16"/>
    <x v="1"/>
    <x v="11"/>
    <x v="2"/>
    <n v="35"/>
  </r>
  <r>
    <x v="16"/>
    <x v="1"/>
    <x v="6"/>
    <x v="2"/>
    <n v="5"/>
  </r>
  <r>
    <x v="16"/>
    <x v="1"/>
    <x v="4"/>
    <x v="2"/>
    <n v="2"/>
  </r>
  <r>
    <x v="16"/>
    <x v="2"/>
    <x v="1"/>
    <x v="2"/>
    <n v="1"/>
  </r>
  <r>
    <x v="16"/>
    <x v="2"/>
    <x v="3"/>
    <x v="2"/>
    <n v="26"/>
  </r>
  <r>
    <x v="16"/>
    <x v="2"/>
    <x v="2"/>
    <x v="2"/>
    <n v="0"/>
  </r>
  <r>
    <x v="16"/>
    <x v="2"/>
    <x v="11"/>
    <x v="2"/>
    <n v="12"/>
  </r>
  <r>
    <x v="16"/>
    <x v="2"/>
    <x v="6"/>
    <x v="2"/>
    <n v="4"/>
  </r>
  <r>
    <x v="16"/>
    <x v="2"/>
    <x v="9"/>
    <x v="2"/>
    <n v="0"/>
  </r>
  <r>
    <x v="16"/>
    <x v="3"/>
    <x v="1"/>
    <x v="2"/>
    <n v="2"/>
  </r>
  <r>
    <x v="16"/>
    <x v="3"/>
    <x v="3"/>
    <x v="2"/>
    <n v="25"/>
  </r>
  <r>
    <x v="16"/>
    <x v="3"/>
    <x v="2"/>
    <x v="2"/>
    <n v="0"/>
  </r>
  <r>
    <x v="16"/>
    <x v="3"/>
    <x v="6"/>
    <x v="2"/>
    <n v="1"/>
  </r>
  <r>
    <x v="16"/>
    <x v="3"/>
    <x v="9"/>
    <x v="2"/>
    <n v="0"/>
  </r>
  <r>
    <x v="16"/>
    <x v="3"/>
    <x v="4"/>
    <x v="2"/>
    <n v="1"/>
  </r>
  <r>
    <x v="16"/>
    <x v="4"/>
    <x v="1"/>
    <x v="2"/>
    <n v="4"/>
  </r>
  <r>
    <x v="16"/>
    <x v="4"/>
    <x v="2"/>
    <x v="2"/>
    <n v="0"/>
  </r>
  <r>
    <x v="16"/>
    <x v="4"/>
    <x v="3"/>
    <x v="2"/>
    <n v="39"/>
  </r>
  <r>
    <x v="16"/>
    <x v="4"/>
    <x v="11"/>
    <x v="2"/>
    <n v="20"/>
  </r>
  <r>
    <x v="16"/>
    <x v="4"/>
    <x v="4"/>
    <x v="2"/>
    <n v="0"/>
  </r>
  <r>
    <x v="16"/>
    <x v="4"/>
    <x v="10"/>
    <x v="2"/>
    <n v="45"/>
  </r>
  <r>
    <x v="16"/>
    <x v="5"/>
    <x v="1"/>
    <x v="2"/>
    <n v="8"/>
  </r>
  <r>
    <x v="16"/>
    <x v="5"/>
    <x v="2"/>
    <x v="2"/>
    <n v="0"/>
  </r>
  <r>
    <x v="16"/>
    <x v="5"/>
    <x v="3"/>
    <x v="2"/>
    <n v="69"/>
  </r>
  <r>
    <x v="16"/>
    <x v="5"/>
    <x v="6"/>
    <x v="2"/>
    <n v="11"/>
  </r>
  <r>
    <x v="16"/>
    <x v="5"/>
    <x v="9"/>
    <x v="2"/>
    <n v="2"/>
  </r>
  <r>
    <x v="16"/>
    <x v="5"/>
    <x v="4"/>
    <x v="2"/>
    <n v="4"/>
  </r>
  <r>
    <x v="16"/>
    <x v="6"/>
    <x v="1"/>
    <x v="2"/>
    <n v="5"/>
  </r>
  <r>
    <x v="16"/>
    <x v="6"/>
    <x v="3"/>
    <x v="2"/>
    <n v="40"/>
  </r>
  <r>
    <x v="16"/>
    <x v="6"/>
    <x v="2"/>
    <x v="2"/>
    <n v="0"/>
  </r>
  <r>
    <x v="16"/>
    <x v="6"/>
    <x v="4"/>
    <x v="2"/>
    <n v="0"/>
  </r>
  <r>
    <x v="16"/>
    <x v="6"/>
    <x v="6"/>
    <x v="2"/>
    <n v="6"/>
  </r>
  <r>
    <x v="16"/>
    <x v="6"/>
    <x v="9"/>
    <x v="2"/>
    <n v="0"/>
  </r>
  <r>
    <x v="17"/>
    <x v="0"/>
    <x v="1"/>
    <x v="2"/>
    <n v="5"/>
  </r>
  <r>
    <x v="17"/>
    <x v="0"/>
    <x v="3"/>
    <x v="2"/>
    <n v="46"/>
  </r>
  <r>
    <x v="17"/>
    <x v="0"/>
    <x v="2"/>
    <x v="2"/>
    <n v="0"/>
  </r>
  <r>
    <x v="17"/>
    <x v="0"/>
    <x v="5"/>
    <x v="2"/>
    <n v="14"/>
  </r>
  <r>
    <x v="17"/>
    <x v="0"/>
    <x v="6"/>
    <x v="2"/>
    <n v="7"/>
  </r>
  <r>
    <x v="17"/>
    <x v="0"/>
    <x v="4"/>
    <x v="2"/>
    <n v="3"/>
  </r>
  <r>
    <x v="17"/>
    <x v="1"/>
    <x v="1"/>
    <x v="2"/>
    <n v="5"/>
  </r>
  <r>
    <x v="17"/>
    <x v="1"/>
    <x v="3"/>
    <x v="2"/>
    <n v="41"/>
  </r>
  <r>
    <x v="17"/>
    <x v="1"/>
    <x v="2"/>
    <x v="2"/>
    <n v="0"/>
  </r>
  <r>
    <x v="17"/>
    <x v="1"/>
    <x v="11"/>
    <x v="2"/>
    <n v="36"/>
  </r>
  <r>
    <x v="17"/>
    <x v="1"/>
    <x v="6"/>
    <x v="2"/>
    <n v="4"/>
  </r>
  <r>
    <x v="17"/>
    <x v="1"/>
    <x v="5"/>
    <x v="2"/>
    <n v="19"/>
  </r>
  <r>
    <x v="17"/>
    <x v="2"/>
    <x v="1"/>
    <x v="2"/>
    <n v="1"/>
  </r>
  <r>
    <x v="17"/>
    <x v="2"/>
    <x v="3"/>
    <x v="2"/>
    <n v="15"/>
  </r>
  <r>
    <x v="17"/>
    <x v="2"/>
    <x v="2"/>
    <x v="2"/>
    <n v="0"/>
  </r>
  <r>
    <x v="17"/>
    <x v="2"/>
    <x v="6"/>
    <x v="2"/>
    <n v="4"/>
  </r>
  <r>
    <x v="17"/>
    <x v="2"/>
    <x v="11"/>
    <x v="2"/>
    <n v="13"/>
  </r>
  <r>
    <x v="17"/>
    <x v="2"/>
    <x v="9"/>
    <x v="2"/>
    <n v="0"/>
  </r>
  <r>
    <x v="17"/>
    <x v="3"/>
    <x v="1"/>
    <x v="2"/>
    <n v="4"/>
  </r>
  <r>
    <x v="17"/>
    <x v="3"/>
    <x v="2"/>
    <x v="2"/>
    <n v="0"/>
  </r>
  <r>
    <x v="17"/>
    <x v="3"/>
    <x v="3"/>
    <x v="2"/>
    <n v="26"/>
  </r>
  <r>
    <x v="17"/>
    <x v="3"/>
    <x v="6"/>
    <x v="2"/>
    <n v="4"/>
  </r>
  <r>
    <x v="17"/>
    <x v="3"/>
    <x v="9"/>
    <x v="2"/>
    <n v="1"/>
  </r>
  <r>
    <x v="17"/>
    <x v="3"/>
    <x v="5"/>
    <x v="2"/>
    <n v="9"/>
  </r>
  <r>
    <x v="17"/>
    <x v="4"/>
    <x v="1"/>
    <x v="2"/>
    <n v="5"/>
  </r>
  <r>
    <x v="17"/>
    <x v="4"/>
    <x v="3"/>
    <x v="2"/>
    <n v="28"/>
  </r>
  <r>
    <x v="17"/>
    <x v="4"/>
    <x v="2"/>
    <x v="2"/>
    <n v="0"/>
  </r>
  <r>
    <x v="17"/>
    <x v="4"/>
    <x v="11"/>
    <x v="2"/>
    <n v="18"/>
  </r>
  <r>
    <x v="17"/>
    <x v="4"/>
    <x v="4"/>
    <x v="2"/>
    <n v="3"/>
  </r>
  <r>
    <x v="17"/>
    <x v="4"/>
    <x v="6"/>
    <x v="2"/>
    <n v="5"/>
  </r>
  <r>
    <x v="17"/>
    <x v="5"/>
    <x v="1"/>
    <x v="2"/>
    <n v="5"/>
  </r>
  <r>
    <x v="17"/>
    <x v="5"/>
    <x v="2"/>
    <x v="2"/>
    <n v="0"/>
  </r>
  <r>
    <x v="17"/>
    <x v="5"/>
    <x v="3"/>
    <x v="2"/>
    <n v="75"/>
  </r>
  <r>
    <x v="17"/>
    <x v="5"/>
    <x v="6"/>
    <x v="2"/>
    <n v="13"/>
  </r>
  <r>
    <x v="17"/>
    <x v="5"/>
    <x v="9"/>
    <x v="2"/>
    <n v="2"/>
  </r>
  <r>
    <x v="17"/>
    <x v="5"/>
    <x v="4"/>
    <x v="2"/>
    <n v="5"/>
  </r>
  <r>
    <x v="17"/>
    <x v="6"/>
    <x v="1"/>
    <x v="2"/>
    <n v="1"/>
  </r>
  <r>
    <x v="17"/>
    <x v="6"/>
    <x v="3"/>
    <x v="2"/>
    <n v="35"/>
  </r>
  <r>
    <x v="17"/>
    <x v="6"/>
    <x v="2"/>
    <x v="2"/>
    <n v="0"/>
  </r>
  <r>
    <x v="17"/>
    <x v="6"/>
    <x v="4"/>
    <x v="2"/>
    <n v="1"/>
  </r>
  <r>
    <x v="17"/>
    <x v="6"/>
    <x v="6"/>
    <x v="2"/>
    <n v="6"/>
  </r>
  <r>
    <x v="17"/>
    <x v="6"/>
    <x v="9"/>
    <x v="2"/>
    <n v="1"/>
  </r>
  <r>
    <x v="18"/>
    <x v="0"/>
    <x v="1"/>
    <x v="2"/>
    <n v="16"/>
  </r>
  <r>
    <x v="18"/>
    <x v="0"/>
    <x v="3"/>
    <x v="2"/>
    <n v="42"/>
  </r>
  <r>
    <x v="18"/>
    <x v="0"/>
    <x v="2"/>
    <x v="2"/>
    <n v="0"/>
  </r>
  <r>
    <x v="18"/>
    <x v="0"/>
    <x v="5"/>
    <x v="2"/>
    <n v="19"/>
  </r>
  <r>
    <x v="18"/>
    <x v="0"/>
    <x v="6"/>
    <x v="2"/>
    <n v="4"/>
  </r>
  <r>
    <x v="18"/>
    <x v="0"/>
    <x v="9"/>
    <x v="2"/>
    <n v="1"/>
  </r>
  <r>
    <x v="18"/>
    <x v="1"/>
    <x v="1"/>
    <x v="2"/>
    <n v="3"/>
  </r>
  <r>
    <x v="18"/>
    <x v="1"/>
    <x v="3"/>
    <x v="2"/>
    <n v="27"/>
  </r>
  <r>
    <x v="18"/>
    <x v="1"/>
    <x v="2"/>
    <x v="2"/>
    <n v="0"/>
  </r>
  <r>
    <x v="18"/>
    <x v="1"/>
    <x v="11"/>
    <x v="2"/>
    <n v="27"/>
  </r>
  <r>
    <x v="18"/>
    <x v="1"/>
    <x v="6"/>
    <x v="2"/>
    <n v="11"/>
  </r>
  <r>
    <x v="18"/>
    <x v="1"/>
    <x v="9"/>
    <x v="2"/>
    <n v="3"/>
  </r>
  <r>
    <x v="18"/>
    <x v="2"/>
    <x v="1"/>
    <x v="2"/>
    <n v="2"/>
  </r>
  <r>
    <x v="18"/>
    <x v="2"/>
    <x v="3"/>
    <x v="2"/>
    <n v="26"/>
  </r>
  <r>
    <x v="18"/>
    <x v="2"/>
    <x v="2"/>
    <x v="2"/>
    <n v="0"/>
  </r>
  <r>
    <x v="18"/>
    <x v="2"/>
    <x v="6"/>
    <x v="2"/>
    <n v="8"/>
  </r>
  <r>
    <x v="18"/>
    <x v="2"/>
    <x v="11"/>
    <x v="2"/>
    <n v="11"/>
  </r>
  <r>
    <x v="18"/>
    <x v="2"/>
    <x v="9"/>
    <x v="2"/>
    <n v="1"/>
  </r>
  <r>
    <x v="18"/>
    <x v="3"/>
    <x v="1"/>
    <x v="2"/>
    <n v="3"/>
  </r>
  <r>
    <x v="18"/>
    <x v="3"/>
    <x v="2"/>
    <x v="2"/>
    <n v="0"/>
  </r>
  <r>
    <x v="18"/>
    <x v="3"/>
    <x v="3"/>
    <x v="2"/>
    <n v="26"/>
  </r>
  <r>
    <x v="18"/>
    <x v="3"/>
    <x v="5"/>
    <x v="2"/>
    <n v="6"/>
  </r>
  <r>
    <x v="18"/>
    <x v="3"/>
    <x v="4"/>
    <x v="2"/>
    <n v="1"/>
  </r>
  <r>
    <x v="18"/>
    <x v="3"/>
    <x v="6"/>
    <x v="2"/>
    <n v="2"/>
  </r>
  <r>
    <x v="18"/>
    <x v="4"/>
    <x v="1"/>
    <x v="2"/>
    <n v="3"/>
  </r>
  <r>
    <x v="18"/>
    <x v="4"/>
    <x v="2"/>
    <x v="2"/>
    <n v="0"/>
  </r>
  <r>
    <x v="18"/>
    <x v="4"/>
    <x v="3"/>
    <x v="2"/>
    <n v="34"/>
  </r>
  <r>
    <x v="18"/>
    <x v="4"/>
    <x v="11"/>
    <x v="2"/>
    <n v="21"/>
  </r>
  <r>
    <x v="18"/>
    <x v="4"/>
    <x v="4"/>
    <x v="2"/>
    <n v="1"/>
  </r>
  <r>
    <x v="18"/>
    <x v="4"/>
    <x v="6"/>
    <x v="2"/>
    <n v="3"/>
  </r>
  <r>
    <x v="18"/>
    <x v="5"/>
    <x v="1"/>
    <x v="2"/>
    <n v="11"/>
  </r>
  <r>
    <x v="18"/>
    <x v="5"/>
    <x v="2"/>
    <x v="2"/>
    <n v="0"/>
  </r>
  <r>
    <x v="18"/>
    <x v="5"/>
    <x v="3"/>
    <x v="2"/>
    <n v="70"/>
  </r>
  <r>
    <x v="18"/>
    <x v="5"/>
    <x v="6"/>
    <x v="2"/>
    <n v="12"/>
  </r>
  <r>
    <x v="18"/>
    <x v="5"/>
    <x v="9"/>
    <x v="2"/>
    <n v="0"/>
  </r>
  <r>
    <x v="18"/>
    <x v="5"/>
    <x v="4"/>
    <x v="2"/>
    <n v="4"/>
  </r>
  <r>
    <x v="18"/>
    <x v="6"/>
    <x v="1"/>
    <x v="2"/>
    <n v="4"/>
  </r>
  <r>
    <x v="18"/>
    <x v="6"/>
    <x v="3"/>
    <x v="2"/>
    <n v="33"/>
  </r>
  <r>
    <x v="18"/>
    <x v="6"/>
    <x v="2"/>
    <x v="2"/>
    <n v="0"/>
  </r>
  <r>
    <x v="18"/>
    <x v="6"/>
    <x v="4"/>
    <x v="2"/>
    <n v="3"/>
  </r>
  <r>
    <x v="18"/>
    <x v="6"/>
    <x v="6"/>
    <x v="2"/>
    <n v="6"/>
  </r>
  <r>
    <x v="18"/>
    <x v="6"/>
    <x v="9"/>
    <x v="2"/>
    <n v="1"/>
  </r>
  <r>
    <x v="0"/>
    <x v="0"/>
    <x v="0"/>
    <x v="3"/>
    <n v="3712"/>
  </r>
  <r>
    <x v="0"/>
    <x v="1"/>
    <x v="0"/>
    <x v="3"/>
    <n v="1986"/>
  </r>
  <r>
    <x v="0"/>
    <x v="2"/>
    <x v="0"/>
    <x v="3"/>
    <n v="720"/>
  </r>
  <r>
    <x v="0"/>
    <x v="3"/>
    <x v="0"/>
    <x v="3"/>
    <n v="818"/>
  </r>
  <r>
    <x v="0"/>
    <x v="4"/>
    <x v="0"/>
    <x v="3"/>
    <n v="1015"/>
  </r>
  <r>
    <x v="0"/>
    <x v="5"/>
    <x v="0"/>
    <x v="3"/>
    <n v="1978"/>
  </r>
  <r>
    <x v="0"/>
    <x v="6"/>
    <x v="0"/>
    <x v="3"/>
    <n v="969"/>
  </r>
  <r>
    <x v="1"/>
    <x v="0"/>
    <x v="0"/>
    <x v="3"/>
    <n v="3058"/>
  </r>
  <r>
    <x v="1"/>
    <x v="1"/>
    <x v="0"/>
    <x v="3"/>
    <n v="1752"/>
  </r>
  <r>
    <x v="1"/>
    <x v="2"/>
    <x v="0"/>
    <x v="3"/>
    <n v="680"/>
  </r>
  <r>
    <x v="1"/>
    <x v="3"/>
    <x v="0"/>
    <x v="3"/>
    <n v="794"/>
  </r>
  <r>
    <x v="1"/>
    <x v="4"/>
    <x v="0"/>
    <x v="3"/>
    <n v="1029"/>
  </r>
  <r>
    <x v="1"/>
    <x v="5"/>
    <x v="0"/>
    <x v="3"/>
    <n v="1941"/>
  </r>
  <r>
    <x v="1"/>
    <x v="6"/>
    <x v="0"/>
    <x v="3"/>
    <n v="911"/>
  </r>
  <r>
    <x v="2"/>
    <x v="0"/>
    <x v="0"/>
    <x v="3"/>
    <n v="2997"/>
  </r>
  <r>
    <x v="2"/>
    <x v="1"/>
    <x v="0"/>
    <x v="3"/>
    <n v="1950"/>
  </r>
  <r>
    <x v="2"/>
    <x v="2"/>
    <x v="0"/>
    <x v="3"/>
    <n v="743"/>
  </r>
  <r>
    <x v="2"/>
    <x v="3"/>
    <x v="0"/>
    <x v="3"/>
    <n v="687"/>
  </r>
  <r>
    <x v="2"/>
    <x v="4"/>
    <x v="0"/>
    <x v="3"/>
    <n v="1109"/>
  </r>
  <r>
    <x v="2"/>
    <x v="5"/>
    <x v="0"/>
    <x v="3"/>
    <n v="2104"/>
  </r>
  <r>
    <x v="2"/>
    <x v="6"/>
    <x v="0"/>
    <x v="3"/>
    <n v="952"/>
  </r>
  <r>
    <x v="3"/>
    <x v="0"/>
    <x v="0"/>
    <x v="3"/>
    <n v="3731"/>
  </r>
  <r>
    <x v="3"/>
    <x v="1"/>
    <x v="0"/>
    <x v="3"/>
    <n v="1876"/>
  </r>
  <r>
    <x v="3"/>
    <x v="2"/>
    <x v="0"/>
    <x v="3"/>
    <n v="735"/>
  </r>
  <r>
    <x v="3"/>
    <x v="3"/>
    <x v="0"/>
    <x v="3"/>
    <n v="964"/>
  </r>
  <r>
    <x v="3"/>
    <x v="4"/>
    <x v="0"/>
    <x v="3"/>
    <n v="942"/>
  </r>
  <r>
    <x v="3"/>
    <x v="5"/>
    <x v="0"/>
    <x v="3"/>
    <n v="2244"/>
  </r>
  <r>
    <x v="3"/>
    <x v="6"/>
    <x v="0"/>
    <x v="3"/>
    <n v="970"/>
  </r>
  <r>
    <x v="4"/>
    <x v="0"/>
    <x v="0"/>
    <x v="3"/>
    <n v="4349"/>
  </r>
  <r>
    <x v="4"/>
    <x v="1"/>
    <x v="0"/>
    <x v="3"/>
    <n v="2334"/>
  </r>
  <r>
    <x v="4"/>
    <x v="2"/>
    <x v="0"/>
    <x v="3"/>
    <n v="783"/>
  </r>
  <r>
    <x v="4"/>
    <x v="3"/>
    <x v="0"/>
    <x v="3"/>
    <n v="1039"/>
  </r>
  <r>
    <x v="4"/>
    <x v="4"/>
    <x v="0"/>
    <x v="3"/>
    <n v="1123"/>
  </r>
  <r>
    <x v="4"/>
    <x v="5"/>
    <x v="0"/>
    <x v="3"/>
    <n v="2668"/>
  </r>
  <r>
    <x v="4"/>
    <x v="6"/>
    <x v="0"/>
    <x v="3"/>
    <n v="1298"/>
  </r>
  <r>
    <x v="5"/>
    <x v="0"/>
    <x v="0"/>
    <x v="3"/>
    <n v="4291"/>
  </r>
  <r>
    <x v="5"/>
    <x v="1"/>
    <x v="0"/>
    <x v="3"/>
    <n v="2318"/>
  </r>
  <r>
    <x v="5"/>
    <x v="2"/>
    <x v="0"/>
    <x v="3"/>
    <n v="814"/>
  </r>
  <r>
    <x v="5"/>
    <x v="3"/>
    <x v="0"/>
    <x v="3"/>
    <n v="1055"/>
  </r>
  <r>
    <x v="5"/>
    <x v="4"/>
    <x v="0"/>
    <x v="3"/>
    <n v="993"/>
  </r>
  <r>
    <x v="5"/>
    <x v="5"/>
    <x v="0"/>
    <x v="3"/>
    <n v="3096"/>
  </r>
  <r>
    <x v="5"/>
    <x v="6"/>
    <x v="0"/>
    <x v="3"/>
    <n v="1406"/>
  </r>
  <r>
    <x v="6"/>
    <x v="0"/>
    <x v="0"/>
    <x v="3"/>
    <n v="5398"/>
  </r>
  <r>
    <x v="6"/>
    <x v="1"/>
    <x v="0"/>
    <x v="3"/>
    <n v="2475"/>
  </r>
  <r>
    <x v="6"/>
    <x v="2"/>
    <x v="0"/>
    <x v="3"/>
    <n v="945"/>
  </r>
  <r>
    <x v="6"/>
    <x v="3"/>
    <x v="0"/>
    <x v="3"/>
    <n v="1258"/>
  </r>
  <r>
    <x v="6"/>
    <x v="4"/>
    <x v="0"/>
    <x v="3"/>
    <n v="1143"/>
  </r>
  <r>
    <x v="6"/>
    <x v="5"/>
    <x v="0"/>
    <x v="3"/>
    <n v="3072"/>
  </r>
  <r>
    <x v="6"/>
    <x v="6"/>
    <x v="0"/>
    <x v="3"/>
    <n v="1305"/>
  </r>
  <r>
    <x v="7"/>
    <x v="0"/>
    <x v="0"/>
    <x v="3"/>
    <n v="5814"/>
  </r>
  <r>
    <x v="7"/>
    <x v="1"/>
    <x v="0"/>
    <x v="3"/>
    <n v="2688"/>
  </r>
  <r>
    <x v="7"/>
    <x v="2"/>
    <x v="0"/>
    <x v="3"/>
    <n v="1145"/>
  </r>
  <r>
    <x v="7"/>
    <x v="3"/>
    <x v="0"/>
    <x v="3"/>
    <n v="1193"/>
  </r>
  <r>
    <x v="7"/>
    <x v="4"/>
    <x v="0"/>
    <x v="3"/>
    <n v="1416"/>
  </r>
  <r>
    <x v="7"/>
    <x v="5"/>
    <x v="0"/>
    <x v="3"/>
    <n v="2689"/>
  </r>
  <r>
    <x v="7"/>
    <x v="6"/>
    <x v="0"/>
    <x v="3"/>
    <n v="1446"/>
  </r>
  <r>
    <x v="8"/>
    <x v="0"/>
    <x v="0"/>
    <x v="3"/>
    <n v="4895"/>
  </r>
  <r>
    <x v="8"/>
    <x v="1"/>
    <x v="0"/>
    <x v="3"/>
    <n v="2300"/>
  </r>
  <r>
    <x v="8"/>
    <x v="2"/>
    <x v="0"/>
    <x v="3"/>
    <n v="940"/>
  </r>
  <r>
    <x v="8"/>
    <x v="3"/>
    <x v="0"/>
    <x v="3"/>
    <n v="1427"/>
  </r>
  <r>
    <x v="8"/>
    <x v="4"/>
    <x v="0"/>
    <x v="3"/>
    <n v="1187"/>
  </r>
  <r>
    <x v="8"/>
    <x v="5"/>
    <x v="0"/>
    <x v="3"/>
    <n v="2482"/>
  </r>
  <r>
    <x v="8"/>
    <x v="6"/>
    <x v="0"/>
    <x v="3"/>
    <n v="1701"/>
  </r>
  <r>
    <x v="9"/>
    <x v="0"/>
    <x v="0"/>
    <x v="3"/>
    <n v="4305"/>
  </r>
  <r>
    <x v="9"/>
    <x v="1"/>
    <x v="0"/>
    <x v="3"/>
    <n v="1999"/>
  </r>
  <r>
    <x v="9"/>
    <x v="2"/>
    <x v="0"/>
    <x v="3"/>
    <n v="951"/>
  </r>
  <r>
    <x v="9"/>
    <x v="3"/>
    <x v="0"/>
    <x v="3"/>
    <n v="1463"/>
  </r>
  <r>
    <x v="9"/>
    <x v="4"/>
    <x v="0"/>
    <x v="3"/>
    <n v="1303"/>
  </r>
  <r>
    <x v="9"/>
    <x v="5"/>
    <x v="0"/>
    <x v="3"/>
    <n v="2916"/>
  </r>
  <r>
    <x v="9"/>
    <x v="6"/>
    <x v="0"/>
    <x v="3"/>
    <n v="1685"/>
  </r>
  <r>
    <x v="10"/>
    <x v="0"/>
    <x v="0"/>
    <x v="3"/>
    <n v="5098"/>
  </r>
  <r>
    <x v="10"/>
    <x v="1"/>
    <x v="0"/>
    <x v="3"/>
    <n v="2232"/>
  </r>
  <r>
    <x v="10"/>
    <x v="2"/>
    <x v="0"/>
    <x v="3"/>
    <n v="1024"/>
  </r>
  <r>
    <x v="10"/>
    <x v="3"/>
    <x v="0"/>
    <x v="3"/>
    <n v="1428"/>
  </r>
  <r>
    <x v="10"/>
    <x v="4"/>
    <x v="0"/>
    <x v="3"/>
    <n v="1247"/>
  </r>
  <r>
    <x v="10"/>
    <x v="5"/>
    <x v="0"/>
    <x v="3"/>
    <n v="2515"/>
  </r>
  <r>
    <x v="10"/>
    <x v="6"/>
    <x v="0"/>
    <x v="3"/>
    <n v="1811"/>
  </r>
  <r>
    <x v="11"/>
    <x v="0"/>
    <x v="0"/>
    <x v="3"/>
    <n v="5978"/>
  </r>
  <r>
    <x v="11"/>
    <x v="1"/>
    <x v="0"/>
    <x v="3"/>
    <n v="2489"/>
  </r>
  <r>
    <x v="11"/>
    <x v="2"/>
    <x v="0"/>
    <x v="3"/>
    <n v="871"/>
  </r>
  <r>
    <x v="11"/>
    <x v="3"/>
    <x v="0"/>
    <x v="3"/>
    <n v="1305"/>
  </r>
  <r>
    <x v="11"/>
    <x v="4"/>
    <x v="0"/>
    <x v="3"/>
    <n v="1380"/>
  </r>
  <r>
    <x v="11"/>
    <x v="5"/>
    <x v="0"/>
    <x v="3"/>
    <n v="2859"/>
  </r>
  <r>
    <x v="11"/>
    <x v="6"/>
    <x v="0"/>
    <x v="3"/>
    <n v="1909"/>
  </r>
  <r>
    <x v="12"/>
    <x v="0"/>
    <x v="0"/>
    <x v="3"/>
    <n v="5807"/>
  </r>
  <r>
    <x v="12"/>
    <x v="1"/>
    <x v="0"/>
    <x v="3"/>
    <n v="2945"/>
  </r>
  <r>
    <x v="12"/>
    <x v="2"/>
    <x v="0"/>
    <x v="3"/>
    <n v="923"/>
  </r>
  <r>
    <x v="12"/>
    <x v="3"/>
    <x v="0"/>
    <x v="3"/>
    <n v="1552"/>
  </r>
  <r>
    <x v="12"/>
    <x v="4"/>
    <x v="0"/>
    <x v="3"/>
    <n v="1602"/>
  </r>
  <r>
    <x v="12"/>
    <x v="5"/>
    <x v="0"/>
    <x v="3"/>
    <n v="3160"/>
  </r>
  <r>
    <x v="12"/>
    <x v="6"/>
    <x v="0"/>
    <x v="3"/>
    <n v="2269"/>
  </r>
  <r>
    <x v="13"/>
    <x v="0"/>
    <x v="0"/>
    <x v="3"/>
    <n v="6098"/>
  </r>
  <r>
    <x v="13"/>
    <x v="1"/>
    <x v="0"/>
    <x v="3"/>
    <n v="2988"/>
  </r>
  <r>
    <x v="13"/>
    <x v="2"/>
    <x v="0"/>
    <x v="3"/>
    <n v="1103"/>
  </r>
  <r>
    <x v="13"/>
    <x v="3"/>
    <x v="0"/>
    <x v="3"/>
    <n v="1725"/>
  </r>
  <r>
    <x v="13"/>
    <x v="4"/>
    <x v="0"/>
    <x v="3"/>
    <n v="1592"/>
  </r>
  <r>
    <x v="13"/>
    <x v="5"/>
    <x v="0"/>
    <x v="3"/>
    <n v="3931"/>
  </r>
  <r>
    <x v="13"/>
    <x v="6"/>
    <x v="0"/>
    <x v="3"/>
    <n v="2043"/>
  </r>
  <r>
    <x v="14"/>
    <x v="0"/>
    <x v="0"/>
    <x v="3"/>
    <n v="5574"/>
  </r>
  <r>
    <x v="14"/>
    <x v="1"/>
    <x v="0"/>
    <x v="3"/>
    <n v="2560"/>
  </r>
  <r>
    <x v="14"/>
    <x v="2"/>
    <x v="0"/>
    <x v="3"/>
    <n v="1115"/>
  </r>
  <r>
    <x v="14"/>
    <x v="3"/>
    <x v="0"/>
    <x v="3"/>
    <n v="1665"/>
  </r>
  <r>
    <x v="14"/>
    <x v="4"/>
    <x v="0"/>
    <x v="3"/>
    <n v="1839"/>
  </r>
  <r>
    <x v="14"/>
    <x v="5"/>
    <x v="0"/>
    <x v="3"/>
    <n v="3592"/>
  </r>
  <r>
    <x v="14"/>
    <x v="6"/>
    <x v="0"/>
    <x v="3"/>
    <n v="2195"/>
  </r>
  <r>
    <x v="15"/>
    <x v="0"/>
    <x v="0"/>
    <x v="3"/>
    <n v="5997"/>
  </r>
  <r>
    <x v="15"/>
    <x v="1"/>
    <x v="0"/>
    <x v="3"/>
    <n v="2497"/>
  </r>
  <r>
    <x v="15"/>
    <x v="2"/>
    <x v="0"/>
    <x v="3"/>
    <n v="1136"/>
  </r>
  <r>
    <x v="15"/>
    <x v="3"/>
    <x v="0"/>
    <x v="3"/>
    <n v="1635"/>
  </r>
  <r>
    <x v="15"/>
    <x v="4"/>
    <x v="0"/>
    <x v="3"/>
    <n v="1715"/>
  </r>
  <r>
    <x v="15"/>
    <x v="5"/>
    <x v="0"/>
    <x v="3"/>
    <n v="3571"/>
  </r>
  <r>
    <x v="15"/>
    <x v="6"/>
    <x v="0"/>
    <x v="3"/>
    <n v="2129"/>
  </r>
  <r>
    <x v="16"/>
    <x v="0"/>
    <x v="0"/>
    <x v="3"/>
    <n v="6155"/>
  </r>
  <r>
    <x v="16"/>
    <x v="1"/>
    <x v="0"/>
    <x v="3"/>
    <n v="3059"/>
  </r>
  <r>
    <x v="16"/>
    <x v="2"/>
    <x v="0"/>
    <x v="3"/>
    <n v="1071"/>
  </r>
  <r>
    <x v="16"/>
    <x v="3"/>
    <x v="0"/>
    <x v="3"/>
    <n v="1883"/>
  </r>
  <r>
    <x v="16"/>
    <x v="4"/>
    <x v="0"/>
    <x v="3"/>
    <n v="1735"/>
  </r>
  <r>
    <x v="16"/>
    <x v="5"/>
    <x v="0"/>
    <x v="3"/>
    <n v="4333"/>
  </r>
  <r>
    <x v="16"/>
    <x v="6"/>
    <x v="0"/>
    <x v="3"/>
    <n v="2566"/>
  </r>
  <r>
    <x v="17"/>
    <x v="0"/>
    <x v="0"/>
    <x v="3"/>
    <n v="6032"/>
  </r>
  <r>
    <x v="17"/>
    <x v="1"/>
    <x v="0"/>
    <x v="3"/>
    <n v="3128"/>
  </r>
  <r>
    <x v="17"/>
    <x v="2"/>
    <x v="0"/>
    <x v="3"/>
    <n v="1169"/>
  </r>
  <r>
    <x v="17"/>
    <x v="3"/>
    <x v="0"/>
    <x v="3"/>
    <n v="1672"/>
  </r>
  <r>
    <x v="17"/>
    <x v="4"/>
    <x v="0"/>
    <x v="3"/>
    <n v="1930"/>
  </r>
  <r>
    <x v="17"/>
    <x v="5"/>
    <x v="0"/>
    <x v="3"/>
    <n v="4094"/>
  </r>
  <r>
    <x v="17"/>
    <x v="6"/>
    <x v="0"/>
    <x v="3"/>
    <n v="2620"/>
  </r>
  <r>
    <x v="18"/>
    <x v="0"/>
    <x v="0"/>
    <x v="3"/>
    <n v="5691"/>
  </r>
  <r>
    <x v="18"/>
    <x v="1"/>
    <x v="0"/>
    <x v="3"/>
    <n v="3128"/>
  </r>
  <r>
    <x v="18"/>
    <x v="2"/>
    <x v="0"/>
    <x v="3"/>
    <n v="1172"/>
  </r>
  <r>
    <x v="18"/>
    <x v="3"/>
    <x v="0"/>
    <x v="3"/>
    <n v="1517"/>
  </r>
  <r>
    <x v="18"/>
    <x v="4"/>
    <x v="0"/>
    <x v="3"/>
    <n v="1992"/>
  </r>
  <r>
    <x v="18"/>
    <x v="5"/>
    <x v="0"/>
    <x v="3"/>
    <n v="3890"/>
  </r>
  <r>
    <x v="18"/>
    <x v="6"/>
    <x v="0"/>
    <x v="3"/>
    <n v="2721"/>
  </r>
  <r>
    <x v="0"/>
    <x v="0"/>
    <x v="1"/>
    <x v="3"/>
    <n v="53"/>
  </r>
  <r>
    <x v="0"/>
    <x v="0"/>
    <x v="2"/>
    <x v="3"/>
    <n v="2"/>
  </r>
  <r>
    <x v="0"/>
    <x v="0"/>
    <x v="3"/>
    <x v="3"/>
    <n v="62"/>
  </r>
  <r>
    <x v="0"/>
    <x v="0"/>
    <x v="4"/>
    <x v="3"/>
    <n v="15"/>
  </r>
  <r>
    <x v="0"/>
    <x v="0"/>
    <x v="5"/>
    <x v="3"/>
    <n v="37"/>
  </r>
  <r>
    <x v="0"/>
    <x v="0"/>
    <x v="6"/>
    <x v="3"/>
    <n v="19"/>
  </r>
  <r>
    <x v="0"/>
    <x v="1"/>
    <x v="1"/>
    <x v="3"/>
    <n v="39"/>
  </r>
  <r>
    <x v="0"/>
    <x v="1"/>
    <x v="3"/>
    <x v="3"/>
    <n v="65"/>
  </r>
  <r>
    <x v="0"/>
    <x v="1"/>
    <x v="2"/>
    <x v="3"/>
    <n v="0"/>
  </r>
  <r>
    <x v="0"/>
    <x v="1"/>
    <x v="4"/>
    <x v="3"/>
    <n v="10"/>
  </r>
  <r>
    <x v="0"/>
    <x v="1"/>
    <x v="6"/>
    <x v="3"/>
    <n v="19"/>
  </r>
  <r>
    <x v="0"/>
    <x v="1"/>
    <x v="5"/>
    <x v="3"/>
    <n v="25"/>
  </r>
  <r>
    <x v="0"/>
    <x v="2"/>
    <x v="1"/>
    <x v="3"/>
    <n v="18"/>
  </r>
  <r>
    <x v="0"/>
    <x v="2"/>
    <x v="3"/>
    <x v="3"/>
    <n v="16"/>
  </r>
  <r>
    <x v="0"/>
    <x v="2"/>
    <x v="2"/>
    <x v="3"/>
    <n v="0"/>
  </r>
  <r>
    <x v="0"/>
    <x v="2"/>
    <x v="7"/>
    <x v="3"/>
    <n v="30"/>
  </r>
  <r>
    <x v="0"/>
    <x v="2"/>
    <x v="4"/>
    <x v="3"/>
    <n v="7"/>
  </r>
  <r>
    <x v="0"/>
    <x v="2"/>
    <x v="6"/>
    <x v="3"/>
    <n v="5"/>
  </r>
  <r>
    <x v="0"/>
    <x v="3"/>
    <x v="1"/>
    <x v="3"/>
    <n v="25"/>
  </r>
  <r>
    <x v="0"/>
    <x v="3"/>
    <x v="2"/>
    <x v="3"/>
    <n v="2"/>
  </r>
  <r>
    <x v="0"/>
    <x v="3"/>
    <x v="3"/>
    <x v="3"/>
    <n v="34"/>
  </r>
  <r>
    <x v="0"/>
    <x v="3"/>
    <x v="4"/>
    <x v="3"/>
    <n v="5"/>
  </r>
  <r>
    <x v="0"/>
    <x v="3"/>
    <x v="5"/>
    <x v="3"/>
    <n v="10"/>
  </r>
  <r>
    <x v="0"/>
    <x v="3"/>
    <x v="6"/>
    <x v="3"/>
    <n v="8"/>
  </r>
  <r>
    <x v="0"/>
    <x v="4"/>
    <x v="1"/>
    <x v="3"/>
    <n v="27"/>
  </r>
  <r>
    <x v="0"/>
    <x v="4"/>
    <x v="2"/>
    <x v="3"/>
    <n v="0"/>
  </r>
  <r>
    <x v="0"/>
    <x v="4"/>
    <x v="3"/>
    <x v="3"/>
    <n v="41"/>
  </r>
  <r>
    <x v="0"/>
    <x v="4"/>
    <x v="4"/>
    <x v="3"/>
    <n v="4"/>
  </r>
  <r>
    <x v="0"/>
    <x v="4"/>
    <x v="7"/>
    <x v="3"/>
    <n v="18"/>
  </r>
  <r>
    <x v="0"/>
    <x v="4"/>
    <x v="8"/>
    <x v="3"/>
    <n v="11"/>
  </r>
  <r>
    <x v="0"/>
    <x v="5"/>
    <x v="1"/>
    <x v="3"/>
    <n v="69"/>
  </r>
  <r>
    <x v="0"/>
    <x v="5"/>
    <x v="2"/>
    <x v="3"/>
    <n v="1"/>
  </r>
  <r>
    <x v="0"/>
    <x v="5"/>
    <x v="3"/>
    <x v="3"/>
    <n v="63"/>
  </r>
  <r>
    <x v="0"/>
    <x v="5"/>
    <x v="4"/>
    <x v="3"/>
    <n v="19"/>
  </r>
  <r>
    <x v="0"/>
    <x v="5"/>
    <x v="6"/>
    <x v="3"/>
    <n v="14"/>
  </r>
  <r>
    <x v="0"/>
    <x v="5"/>
    <x v="5"/>
    <x v="3"/>
    <n v="42"/>
  </r>
  <r>
    <x v="0"/>
    <x v="6"/>
    <x v="1"/>
    <x v="3"/>
    <n v="20"/>
  </r>
  <r>
    <x v="0"/>
    <x v="6"/>
    <x v="3"/>
    <x v="3"/>
    <n v="47"/>
  </r>
  <r>
    <x v="0"/>
    <x v="6"/>
    <x v="2"/>
    <x v="3"/>
    <n v="0"/>
  </r>
  <r>
    <x v="0"/>
    <x v="6"/>
    <x v="4"/>
    <x v="3"/>
    <n v="4"/>
  </r>
  <r>
    <x v="0"/>
    <x v="6"/>
    <x v="5"/>
    <x v="3"/>
    <n v="21"/>
  </r>
  <r>
    <x v="0"/>
    <x v="6"/>
    <x v="7"/>
    <x v="3"/>
    <n v="19"/>
  </r>
  <r>
    <x v="1"/>
    <x v="0"/>
    <x v="1"/>
    <x v="3"/>
    <n v="58"/>
  </r>
  <r>
    <x v="1"/>
    <x v="0"/>
    <x v="2"/>
    <x v="3"/>
    <n v="13"/>
  </r>
  <r>
    <x v="1"/>
    <x v="0"/>
    <x v="3"/>
    <x v="3"/>
    <n v="59"/>
  </r>
  <r>
    <x v="1"/>
    <x v="0"/>
    <x v="4"/>
    <x v="3"/>
    <n v="18"/>
  </r>
  <r>
    <x v="1"/>
    <x v="0"/>
    <x v="5"/>
    <x v="3"/>
    <n v="42"/>
  </r>
  <r>
    <x v="1"/>
    <x v="0"/>
    <x v="7"/>
    <x v="3"/>
    <n v="73"/>
  </r>
  <r>
    <x v="1"/>
    <x v="1"/>
    <x v="1"/>
    <x v="3"/>
    <n v="45"/>
  </r>
  <r>
    <x v="1"/>
    <x v="1"/>
    <x v="3"/>
    <x v="3"/>
    <n v="58"/>
  </r>
  <r>
    <x v="1"/>
    <x v="1"/>
    <x v="2"/>
    <x v="3"/>
    <n v="11"/>
  </r>
  <r>
    <x v="1"/>
    <x v="1"/>
    <x v="4"/>
    <x v="3"/>
    <n v="8"/>
  </r>
  <r>
    <x v="1"/>
    <x v="1"/>
    <x v="6"/>
    <x v="3"/>
    <n v="8"/>
  </r>
  <r>
    <x v="1"/>
    <x v="1"/>
    <x v="9"/>
    <x v="3"/>
    <n v="7"/>
  </r>
  <r>
    <x v="1"/>
    <x v="2"/>
    <x v="1"/>
    <x v="3"/>
    <n v="16"/>
  </r>
  <r>
    <x v="1"/>
    <x v="2"/>
    <x v="3"/>
    <x v="3"/>
    <n v="25"/>
  </r>
  <r>
    <x v="1"/>
    <x v="2"/>
    <x v="2"/>
    <x v="3"/>
    <n v="4"/>
  </r>
  <r>
    <x v="1"/>
    <x v="2"/>
    <x v="4"/>
    <x v="3"/>
    <n v="6"/>
  </r>
  <r>
    <x v="1"/>
    <x v="2"/>
    <x v="7"/>
    <x v="3"/>
    <n v="29"/>
  </r>
  <r>
    <x v="1"/>
    <x v="2"/>
    <x v="6"/>
    <x v="3"/>
    <n v="7"/>
  </r>
  <r>
    <x v="1"/>
    <x v="3"/>
    <x v="1"/>
    <x v="3"/>
    <n v="25"/>
  </r>
  <r>
    <x v="1"/>
    <x v="3"/>
    <x v="3"/>
    <x v="3"/>
    <n v="45"/>
  </r>
  <r>
    <x v="1"/>
    <x v="3"/>
    <x v="2"/>
    <x v="3"/>
    <n v="5"/>
  </r>
  <r>
    <x v="1"/>
    <x v="3"/>
    <x v="4"/>
    <x v="3"/>
    <n v="7"/>
  </r>
  <r>
    <x v="1"/>
    <x v="3"/>
    <x v="6"/>
    <x v="3"/>
    <n v="2"/>
  </r>
  <r>
    <x v="1"/>
    <x v="3"/>
    <x v="5"/>
    <x v="3"/>
    <n v="19"/>
  </r>
  <r>
    <x v="1"/>
    <x v="4"/>
    <x v="1"/>
    <x v="3"/>
    <n v="26"/>
  </r>
  <r>
    <x v="1"/>
    <x v="4"/>
    <x v="3"/>
    <x v="3"/>
    <n v="25"/>
  </r>
  <r>
    <x v="1"/>
    <x v="4"/>
    <x v="2"/>
    <x v="3"/>
    <n v="5"/>
  </r>
  <r>
    <x v="1"/>
    <x v="4"/>
    <x v="4"/>
    <x v="3"/>
    <n v="7"/>
  </r>
  <r>
    <x v="1"/>
    <x v="4"/>
    <x v="7"/>
    <x v="3"/>
    <n v="28"/>
  </r>
  <r>
    <x v="1"/>
    <x v="4"/>
    <x v="8"/>
    <x v="3"/>
    <n v="10"/>
  </r>
  <r>
    <x v="1"/>
    <x v="5"/>
    <x v="1"/>
    <x v="3"/>
    <n v="59"/>
  </r>
  <r>
    <x v="1"/>
    <x v="5"/>
    <x v="2"/>
    <x v="3"/>
    <n v="19"/>
  </r>
  <r>
    <x v="1"/>
    <x v="5"/>
    <x v="3"/>
    <x v="3"/>
    <n v="68"/>
  </r>
  <r>
    <x v="1"/>
    <x v="5"/>
    <x v="4"/>
    <x v="3"/>
    <n v="12"/>
  </r>
  <r>
    <x v="1"/>
    <x v="5"/>
    <x v="5"/>
    <x v="3"/>
    <n v="40"/>
  </r>
  <r>
    <x v="1"/>
    <x v="5"/>
    <x v="6"/>
    <x v="3"/>
    <n v="24"/>
  </r>
  <r>
    <x v="1"/>
    <x v="6"/>
    <x v="1"/>
    <x v="3"/>
    <n v="34"/>
  </r>
  <r>
    <x v="1"/>
    <x v="6"/>
    <x v="3"/>
    <x v="3"/>
    <n v="27"/>
  </r>
  <r>
    <x v="1"/>
    <x v="6"/>
    <x v="2"/>
    <x v="3"/>
    <n v="7"/>
  </r>
  <r>
    <x v="1"/>
    <x v="6"/>
    <x v="4"/>
    <x v="3"/>
    <n v="5"/>
  </r>
  <r>
    <x v="1"/>
    <x v="6"/>
    <x v="5"/>
    <x v="3"/>
    <n v="9"/>
  </r>
  <r>
    <x v="1"/>
    <x v="6"/>
    <x v="6"/>
    <x v="3"/>
    <n v="8"/>
  </r>
  <r>
    <x v="2"/>
    <x v="0"/>
    <x v="1"/>
    <x v="3"/>
    <n v="33"/>
  </r>
  <r>
    <x v="2"/>
    <x v="0"/>
    <x v="2"/>
    <x v="3"/>
    <n v="2"/>
  </r>
  <r>
    <x v="2"/>
    <x v="0"/>
    <x v="3"/>
    <x v="3"/>
    <n v="46"/>
  </r>
  <r>
    <x v="2"/>
    <x v="0"/>
    <x v="4"/>
    <x v="3"/>
    <n v="10"/>
  </r>
  <r>
    <x v="2"/>
    <x v="0"/>
    <x v="5"/>
    <x v="3"/>
    <n v="34"/>
  </r>
  <r>
    <x v="2"/>
    <x v="0"/>
    <x v="6"/>
    <x v="3"/>
    <n v="19"/>
  </r>
  <r>
    <x v="2"/>
    <x v="1"/>
    <x v="1"/>
    <x v="3"/>
    <n v="29"/>
  </r>
  <r>
    <x v="2"/>
    <x v="1"/>
    <x v="3"/>
    <x v="3"/>
    <n v="50"/>
  </r>
  <r>
    <x v="2"/>
    <x v="1"/>
    <x v="2"/>
    <x v="3"/>
    <n v="5"/>
  </r>
  <r>
    <x v="2"/>
    <x v="1"/>
    <x v="4"/>
    <x v="3"/>
    <n v="9"/>
  </r>
  <r>
    <x v="2"/>
    <x v="1"/>
    <x v="6"/>
    <x v="3"/>
    <n v="14"/>
  </r>
  <r>
    <x v="2"/>
    <x v="1"/>
    <x v="9"/>
    <x v="3"/>
    <n v="10"/>
  </r>
  <r>
    <x v="2"/>
    <x v="2"/>
    <x v="1"/>
    <x v="3"/>
    <n v="20"/>
  </r>
  <r>
    <x v="2"/>
    <x v="2"/>
    <x v="3"/>
    <x v="3"/>
    <n v="17"/>
  </r>
  <r>
    <x v="2"/>
    <x v="2"/>
    <x v="2"/>
    <x v="3"/>
    <n v="4"/>
  </r>
  <r>
    <x v="2"/>
    <x v="2"/>
    <x v="4"/>
    <x v="3"/>
    <n v="6"/>
  </r>
  <r>
    <x v="2"/>
    <x v="2"/>
    <x v="7"/>
    <x v="3"/>
    <n v="34"/>
  </r>
  <r>
    <x v="2"/>
    <x v="2"/>
    <x v="5"/>
    <x v="3"/>
    <n v="7"/>
  </r>
  <r>
    <x v="2"/>
    <x v="3"/>
    <x v="1"/>
    <x v="3"/>
    <n v="26"/>
  </r>
  <r>
    <x v="2"/>
    <x v="3"/>
    <x v="3"/>
    <x v="3"/>
    <n v="37"/>
  </r>
  <r>
    <x v="2"/>
    <x v="3"/>
    <x v="2"/>
    <x v="3"/>
    <n v="14"/>
  </r>
  <r>
    <x v="2"/>
    <x v="3"/>
    <x v="4"/>
    <x v="3"/>
    <n v="4"/>
  </r>
  <r>
    <x v="2"/>
    <x v="3"/>
    <x v="5"/>
    <x v="3"/>
    <n v="19"/>
  </r>
  <r>
    <x v="2"/>
    <x v="3"/>
    <x v="10"/>
    <x v="3"/>
    <n v="127"/>
  </r>
  <r>
    <x v="2"/>
    <x v="4"/>
    <x v="1"/>
    <x v="3"/>
    <n v="26"/>
  </r>
  <r>
    <x v="2"/>
    <x v="4"/>
    <x v="2"/>
    <x v="3"/>
    <n v="8"/>
  </r>
  <r>
    <x v="2"/>
    <x v="4"/>
    <x v="3"/>
    <x v="3"/>
    <n v="38"/>
  </r>
  <r>
    <x v="2"/>
    <x v="4"/>
    <x v="4"/>
    <x v="3"/>
    <n v="5"/>
  </r>
  <r>
    <x v="2"/>
    <x v="4"/>
    <x v="7"/>
    <x v="3"/>
    <n v="18"/>
  </r>
  <r>
    <x v="2"/>
    <x v="4"/>
    <x v="8"/>
    <x v="3"/>
    <n v="6"/>
  </r>
  <r>
    <x v="2"/>
    <x v="5"/>
    <x v="1"/>
    <x v="3"/>
    <n v="53"/>
  </r>
  <r>
    <x v="2"/>
    <x v="5"/>
    <x v="2"/>
    <x v="3"/>
    <n v="17"/>
  </r>
  <r>
    <x v="2"/>
    <x v="5"/>
    <x v="3"/>
    <x v="3"/>
    <n v="71"/>
  </r>
  <r>
    <x v="2"/>
    <x v="5"/>
    <x v="4"/>
    <x v="3"/>
    <n v="14"/>
  </r>
  <r>
    <x v="2"/>
    <x v="5"/>
    <x v="5"/>
    <x v="3"/>
    <n v="30"/>
  </r>
  <r>
    <x v="2"/>
    <x v="5"/>
    <x v="6"/>
    <x v="3"/>
    <n v="16"/>
  </r>
  <r>
    <x v="2"/>
    <x v="6"/>
    <x v="1"/>
    <x v="3"/>
    <n v="31"/>
  </r>
  <r>
    <x v="2"/>
    <x v="6"/>
    <x v="2"/>
    <x v="3"/>
    <n v="10"/>
  </r>
  <r>
    <x v="2"/>
    <x v="6"/>
    <x v="3"/>
    <x v="3"/>
    <n v="35"/>
  </r>
  <r>
    <x v="2"/>
    <x v="6"/>
    <x v="4"/>
    <x v="3"/>
    <n v="9"/>
  </r>
  <r>
    <x v="2"/>
    <x v="6"/>
    <x v="5"/>
    <x v="3"/>
    <n v="23"/>
  </r>
  <r>
    <x v="2"/>
    <x v="6"/>
    <x v="6"/>
    <x v="3"/>
    <n v="13"/>
  </r>
  <r>
    <x v="3"/>
    <x v="0"/>
    <x v="1"/>
    <x v="3"/>
    <n v="43"/>
  </r>
  <r>
    <x v="3"/>
    <x v="0"/>
    <x v="3"/>
    <x v="3"/>
    <n v="61"/>
  </r>
  <r>
    <x v="3"/>
    <x v="0"/>
    <x v="2"/>
    <x v="3"/>
    <n v="7"/>
  </r>
  <r>
    <x v="3"/>
    <x v="0"/>
    <x v="4"/>
    <x v="3"/>
    <n v="13"/>
  </r>
  <r>
    <x v="3"/>
    <x v="0"/>
    <x v="5"/>
    <x v="3"/>
    <n v="43"/>
  </r>
  <r>
    <x v="3"/>
    <x v="0"/>
    <x v="6"/>
    <x v="3"/>
    <n v="18"/>
  </r>
  <r>
    <x v="3"/>
    <x v="1"/>
    <x v="1"/>
    <x v="3"/>
    <n v="40"/>
  </r>
  <r>
    <x v="3"/>
    <x v="1"/>
    <x v="3"/>
    <x v="3"/>
    <n v="67"/>
  </r>
  <r>
    <x v="3"/>
    <x v="1"/>
    <x v="2"/>
    <x v="3"/>
    <n v="12"/>
  </r>
  <r>
    <x v="3"/>
    <x v="1"/>
    <x v="11"/>
    <x v="3"/>
    <n v="627"/>
  </r>
  <r>
    <x v="3"/>
    <x v="1"/>
    <x v="6"/>
    <x v="3"/>
    <n v="18"/>
  </r>
  <r>
    <x v="3"/>
    <x v="1"/>
    <x v="4"/>
    <x v="3"/>
    <n v="5"/>
  </r>
  <r>
    <x v="3"/>
    <x v="2"/>
    <x v="1"/>
    <x v="3"/>
    <n v="21"/>
  </r>
  <r>
    <x v="3"/>
    <x v="2"/>
    <x v="3"/>
    <x v="3"/>
    <n v="27"/>
  </r>
  <r>
    <x v="3"/>
    <x v="2"/>
    <x v="2"/>
    <x v="3"/>
    <n v="3"/>
  </r>
  <r>
    <x v="3"/>
    <x v="2"/>
    <x v="4"/>
    <x v="3"/>
    <n v="4"/>
  </r>
  <r>
    <x v="3"/>
    <x v="2"/>
    <x v="5"/>
    <x v="3"/>
    <n v="8"/>
  </r>
  <r>
    <x v="3"/>
    <x v="2"/>
    <x v="10"/>
    <x v="3"/>
    <n v="70"/>
  </r>
  <r>
    <x v="3"/>
    <x v="3"/>
    <x v="1"/>
    <x v="3"/>
    <n v="24"/>
  </r>
  <r>
    <x v="3"/>
    <x v="3"/>
    <x v="3"/>
    <x v="3"/>
    <n v="41"/>
  </r>
  <r>
    <x v="3"/>
    <x v="3"/>
    <x v="2"/>
    <x v="3"/>
    <n v="4"/>
  </r>
  <r>
    <x v="3"/>
    <x v="3"/>
    <x v="4"/>
    <x v="3"/>
    <n v="9"/>
  </r>
  <r>
    <x v="3"/>
    <x v="3"/>
    <x v="6"/>
    <x v="3"/>
    <n v="7"/>
  </r>
  <r>
    <x v="3"/>
    <x v="3"/>
    <x v="5"/>
    <x v="3"/>
    <n v="12"/>
  </r>
  <r>
    <x v="3"/>
    <x v="4"/>
    <x v="1"/>
    <x v="3"/>
    <n v="31"/>
  </r>
  <r>
    <x v="3"/>
    <x v="4"/>
    <x v="3"/>
    <x v="3"/>
    <n v="35"/>
  </r>
  <r>
    <x v="3"/>
    <x v="4"/>
    <x v="2"/>
    <x v="3"/>
    <n v="7"/>
  </r>
  <r>
    <x v="3"/>
    <x v="4"/>
    <x v="4"/>
    <x v="3"/>
    <n v="12"/>
  </r>
  <r>
    <x v="3"/>
    <x v="4"/>
    <x v="10"/>
    <x v="3"/>
    <n v="144"/>
  </r>
  <r>
    <x v="3"/>
    <x v="4"/>
    <x v="7"/>
    <x v="3"/>
    <n v="24"/>
  </r>
  <r>
    <x v="3"/>
    <x v="5"/>
    <x v="1"/>
    <x v="3"/>
    <n v="43"/>
  </r>
  <r>
    <x v="3"/>
    <x v="5"/>
    <x v="2"/>
    <x v="3"/>
    <n v="15"/>
  </r>
  <r>
    <x v="3"/>
    <x v="5"/>
    <x v="3"/>
    <x v="3"/>
    <n v="91"/>
  </r>
  <r>
    <x v="3"/>
    <x v="5"/>
    <x v="6"/>
    <x v="3"/>
    <n v="22"/>
  </r>
  <r>
    <x v="3"/>
    <x v="5"/>
    <x v="4"/>
    <x v="3"/>
    <n v="16"/>
  </r>
  <r>
    <x v="3"/>
    <x v="5"/>
    <x v="9"/>
    <x v="3"/>
    <n v="14"/>
  </r>
  <r>
    <x v="3"/>
    <x v="6"/>
    <x v="1"/>
    <x v="3"/>
    <n v="20"/>
  </r>
  <r>
    <x v="3"/>
    <x v="6"/>
    <x v="3"/>
    <x v="3"/>
    <n v="46"/>
  </r>
  <r>
    <x v="3"/>
    <x v="6"/>
    <x v="2"/>
    <x v="3"/>
    <n v="6"/>
  </r>
  <r>
    <x v="3"/>
    <x v="6"/>
    <x v="4"/>
    <x v="3"/>
    <n v="4"/>
  </r>
  <r>
    <x v="3"/>
    <x v="6"/>
    <x v="5"/>
    <x v="3"/>
    <n v="12"/>
  </r>
  <r>
    <x v="3"/>
    <x v="6"/>
    <x v="6"/>
    <x v="3"/>
    <n v="6"/>
  </r>
  <r>
    <x v="4"/>
    <x v="0"/>
    <x v="1"/>
    <x v="3"/>
    <n v="50"/>
  </r>
  <r>
    <x v="4"/>
    <x v="0"/>
    <x v="3"/>
    <x v="3"/>
    <n v="65"/>
  </r>
  <r>
    <x v="4"/>
    <x v="0"/>
    <x v="2"/>
    <x v="3"/>
    <n v="12"/>
  </r>
  <r>
    <x v="4"/>
    <x v="0"/>
    <x v="4"/>
    <x v="3"/>
    <n v="16"/>
  </r>
  <r>
    <x v="4"/>
    <x v="0"/>
    <x v="5"/>
    <x v="3"/>
    <n v="33"/>
  </r>
  <r>
    <x v="4"/>
    <x v="0"/>
    <x v="6"/>
    <x v="3"/>
    <n v="8"/>
  </r>
  <r>
    <x v="4"/>
    <x v="1"/>
    <x v="1"/>
    <x v="3"/>
    <n v="31"/>
  </r>
  <r>
    <x v="4"/>
    <x v="1"/>
    <x v="3"/>
    <x v="3"/>
    <n v="76"/>
  </r>
  <r>
    <x v="4"/>
    <x v="1"/>
    <x v="2"/>
    <x v="3"/>
    <n v="12"/>
  </r>
  <r>
    <x v="4"/>
    <x v="1"/>
    <x v="11"/>
    <x v="3"/>
    <n v="963"/>
  </r>
  <r>
    <x v="4"/>
    <x v="1"/>
    <x v="6"/>
    <x v="3"/>
    <n v="16"/>
  </r>
  <r>
    <x v="4"/>
    <x v="1"/>
    <x v="4"/>
    <x v="3"/>
    <n v="6"/>
  </r>
  <r>
    <x v="4"/>
    <x v="2"/>
    <x v="1"/>
    <x v="3"/>
    <n v="16"/>
  </r>
  <r>
    <x v="4"/>
    <x v="2"/>
    <x v="3"/>
    <x v="3"/>
    <n v="26"/>
  </r>
  <r>
    <x v="4"/>
    <x v="2"/>
    <x v="2"/>
    <x v="3"/>
    <n v="8"/>
  </r>
  <r>
    <x v="4"/>
    <x v="2"/>
    <x v="11"/>
    <x v="3"/>
    <n v="258"/>
  </r>
  <r>
    <x v="4"/>
    <x v="2"/>
    <x v="6"/>
    <x v="3"/>
    <n v="7"/>
  </r>
  <r>
    <x v="4"/>
    <x v="2"/>
    <x v="4"/>
    <x v="3"/>
    <n v="2"/>
  </r>
  <r>
    <x v="4"/>
    <x v="3"/>
    <x v="1"/>
    <x v="3"/>
    <n v="28"/>
  </r>
  <r>
    <x v="4"/>
    <x v="3"/>
    <x v="2"/>
    <x v="3"/>
    <n v="12"/>
  </r>
  <r>
    <x v="4"/>
    <x v="3"/>
    <x v="3"/>
    <x v="3"/>
    <n v="46"/>
  </r>
  <r>
    <x v="4"/>
    <x v="3"/>
    <x v="4"/>
    <x v="3"/>
    <n v="3"/>
  </r>
  <r>
    <x v="4"/>
    <x v="3"/>
    <x v="6"/>
    <x v="3"/>
    <n v="13"/>
  </r>
  <r>
    <x v="4"/>
    <x v="3"/>
    <x v="9"/>
    <x v="3"/>
    <n v="10"/>
  </r>
  <r>
    <x v="4"/>
    <x v="4"/>
    <x v="1"/>
    <x v="3"/>
    <n v="29"/>
  </r>
  <r>
    <x v="4"/>
    <x v="4"/>
    <x v="2"/>
    <x v="3"/>
    <n v="8"/>
  </r>
  <r>
    <x v="4"/>
    <x v="4"/>
    <x v="3"/>
    <x v="3"/>
    <n v="40"/>
  </r>
  <r>
    <x v="4"/>
    <x v="4"/>
    <x v="4"/>
    <x v="3"/>
    <n v="8"/>
  </r>
  <r>
    <x v="4"/>
    <x v="4"/>
    <x v="7"/>
    <x v="3"/>
    <n v="29"/>
  </r>
  <r>
    <x v="4"/>
    <x v="4"/>
    <x v="10"/>
    <x v="3"/>
    <n v="158"/>
  </r>
  <r>
    <x v="4"/>
    <x v="5"/>
    <x v="1"/>
    <x v="3"/>
    <n v="56"/>
  </r>
  <r>
    <x v="4"/>
    <x v="5"/>
    <x v="2"/>
    <x v="3"/>
    <n v="19"/>
  </r>
  <r>
    <x v="4"/>
    <x v="5"/>
    <x v="3"/>
    <x v="3"/>
    <n v="92"/>
  </r>
  <r>
    <x v="4"/>
    <x v="5"/>
    <x v="4"/>
    <x v="3"/>
    <n v="16"/>
  </r>
  <r>
    <x v="4"/>
    <x v="5"/>
    <x v="6"/>
    <x v="3"/>
    <n v="22"/>
  </r>
  <r>
    <x v="4"/>
    <x v="5"/>
    <x v="9"/>
    <x v="3"/>
    <n v="14"/>
  </r>
  <r>
    <x v="4"/>
    <x v="6"/>
    <x v="1"/>
    <x v="3"/>
    <n v="32"/>
  </r>
  <r>
    <x v="4"/>
    <x v="6"/>
    <x v="3"/>
    <x v="3"/>
    <n v="25"/>
  </r>
  <r>
    <x v="4"/>
    <x v="6"/>
    <x v="2"/>
    <x v="3"/>
    <n v="10"/>
  </r>
  <r>
    <x v="4"/>
    <x v="6"/>
    <x v="4"/>
    <x v="3"/>
    <n v="9"/>
  </r>
  <r>
    <x v="4"/>
    <x v="6"/>
    <x v="6"/>
    <x v="3"/>
    <n v="10"/>
  </r>
  <r>
    <x v="4"/>
    <x v="6"/>
    <x v="5"/>
    <x v="3"/>
    <n v="20"/>
  </r>
  <r>
    <x v="5"/>
    <x v="0"/>
    <x v="1"/>
    <x v="3"/>
    <n v="45"/>
  </r>
  <r>
    <x v="5"/>
    <x v="0"/>
    <x v="3"/>
    <x v="3"/>
    <n v="69"/>
  </r>
  <r>
    <x v="5"/>
    <x v="0"/>
    <x v="2"/>
    <x v="3"/>
    <n v="10"/>
  </r>
  <r>
    <x v="5"/>
    <x v="0"/>
    <x v="4"/>
    <x v="3"/>
    <n v="15"/>
  </r>
  <r>
    <x v="5"/>
    <x v="0"/>
    <x v="5"/>
    <x v="3"/>
    <n v="33"/>
  </r>
  <r>
    <x v="5"/>
    <x v="0"/>
    <x v="6"/>
    <x v="3"/>
    <n v="21"/>
  </r>
  <r>
    <x v="5"/>
    <x v="1"/>
    <x v="1"/>
    <x v="3"/>
    <n v="22"/>
  </r>
  <r>
    <x v="5"/>
    <x v="1"/>
    <x v="3"/>
    <x v="3"/>
    <n v="60"/>
  </r>
  <r>
    <x v="5"/>
    <x v="1"/>
    <x v="2"/>
    <x v="3"/>
    <n v="9"/>
  </r>
  <r>
    <x v="5"/>
    <x v="1"/>
    <x v="11"/>
    <x v="3"/>
    <n v="781"/>
  </r>
  <r>
    <x v="5"/>
    <x v="1"/>
    <x v="4"/>
    <x v="3"/>
    <n v="2"/>
  </r>
  <r>
    <x v="5"/>
    <x v="1"/>
    <x v="6"/>
    <x v="3"/>
    <n v="15"/>
  </r>
  <r>
    <x v="5"/>
    <x v="2"/>
    <x v="1"/>
    <x v="3"/>
    <n v="27"/>
  </r>
  <r>
    <x v="5"/>
    <x v="2"/>
    <x v="3"/>
    <x v="3"/>
    <n v="16"/>
  </r>
  <r>
    <x v="5"/>
    <x v="2"/>
    <x v="2"/>
    <x v="3"/>
    <n v="10"/>
  </r>
  <r>
    <x v="5"/>
    <x v="2"/>
    <x v="11"/>
    <x v="3"/>
    <n v="215"/>
  </r>
  <r>
    <x v="5"/>
    <x v="2"/>
    <x v="4"/>
    <x v="3"/>
    <n v="7"/>
  </r>
  <r>
    <x v="5"/>
    <x v="2"/>
    <x v="6"/>
    <x v="3"/>
    <n v="2"/>
  </r>
  <r>
    <x v="5"/>
    <x v="3"/>
    <x v="1"/>
    <x v="3"/>
    <n v="19"/>
  </r>
  <r>
    <x v="5"/>
    <x v="3"/>
    <x v="2"/>
    <x v="3"/>
    <n v="7"/>
  </r>
  <r>
    <x v="5"/>
    <x v="3"/>
    <x v="3"/>
    <x v="3"/>
    <n v="37"/>
  </r>
  <r>
    <x v="5"/>
    <x v="3"/>
    <x v="4"/>
    <x v="3"/>
    <n v="5"/>
  </r>
  <r>
    <x v="5"/>
    <x v="3"/>
    <x v="6"/>
    <x v="3"/>
    <n v="7"/>
  </r>
  <r>
    <x v="5"/>
    <x v="3"/>
    <x v="5"/>
    <x v="3"/>
    <n v="14"/>
  </r>
  <r>
    <x v="5"/>
    <x v="4"/>
    <x v="1"/>
    <x v="3"/>
    <n v="32"/>
  </r>
  <r>
    <x v="5"/>
    <x v="4"/>
    <x v="2"/>
    <x v="3"/>
    <n v="10"/>
  </r>
  <r>
    <x v="5"/>
    <x v="4"/>
    <x v="3"/>
    <x v="3"/>
    <n v="38"/>
  </r>
  <r>
    <x v="5"/>
    <x v="4"/>
    <x v="4"/>
    <x v="3"/>
    <n v="9"/>
  </r>
  <r>
    <x v="5"/>
    <x v="4"/>
    <x v="10"/>
    <x v="3"/>
    <n v="188"/>
  </r>
  <r>
    <x v="5"/>
    <x v="4"/>
    <x v="11"/>
    <x v="3"/>
    <n v="246"/>
  </r>
  <r>
    <x v="5"/>
    <x v="5"/>
    <x v="1"/>
    <x v="3"/>
    <n v="55"/>
  </r>
  <r>
    <x v="5"/>
    <x v="5"/>
    <x v="2"/>
    <x v="3"/>
    <n v="24"/>
  </r>
  <r>
    <x v="5"/>
    <x v="5"/>
    <x v="3"/>
    <x v="3"/>
    <n v="82"/>
  </r>
  <r>
    <x v="5"/>
    <x v="5"/>
    <x v="6"/>
    <x v="3"/>
    <n v="17"/>
  </r>
  <r>
    <x v="5"/>
    <x v="5"/>
    <x v="4"/>
    <x v="3"/>
    <n v="13"/>
  </r>
  <r>
    <x v="5"/>
    <x v="5"/>
    <x v="9"/>
    <x v="3"/>
    <n v="12"/>
  </r>
  <r>
    <x v="5"/>
    <x v="6"/>
    <x v="1"/>
    <x v="3"/>
    <n v="20"/>
  </r>
  <r>
    <x v="5"/>
    <x v="6"/>
    <x v="3"/>
    <x v="3"/>
    <n v="34"/>
  </r>
  <r>
    <x v="5"/>
    <x v="6"/>
    <x v="2"/>
    <x v="3"/>
    <n v="2"/>
  </r>
  <r>
    <x v="5"/>
    <x v="6"/>
    <x v="4"/>
    <x v="3"/>
    <n v="8"/>
  </r>
  <r>
    <x v="5"/>
    <x v="6"/>
    <x v="6"/>
    <x v="3"/>
    <n v="4"/>
  </r>
  <r>
    <x v="5"/>
    <x v="6"/>
    <x v="5"/>
    <x v="3"/>
    <n v="17"/>
  </r>
  <r>
    <x v="6"/>
    <x v="0"/>
    <x v="1"/>
    <x v="3"/>
    <n v="48"/>
  </r>
  <r>
    <x v="6"/>
    <x v="0"/>
    <x v="3"/>
    <x v="3"/>
    <n v="67"/>
  </r>
  <r>
    <x v="6"/>
    <x v="0"/>
    <x v="2"/>
    <x v="3"/>
    <n v="9"/>
  </r>
  <r>
    <x v="6"/>
    <x v="0"/>
    <x v="4"/>
    <x v="3"/>
    <n v="16"/>
  </r>
  <r>
    <x v="6"/>
    <x v="0"/>
    <x v="5"/>
    <x v="3"/>
    <n v="31"/>
  </r>
  <r>
    <x v="6"/>
    <x v="0"/>
    <x v="6"/>
    <x v="3"/>
    <n v="11"/>
  </r>
  <r>
    <x v="6"/>
    <x v="1"/>
    <x v="1"/>
    <x v="3"/>
    <n v="32"/>
  </r>
  <r>
    <x v="6"/>
    <x v="1"/>
    <x v="3"/>
    <x v="3"/>
    <n v="68"/>
  </r>
  <r>
    <x v="6"/>
    <x v="1"/>
    <x v="2"/>
    <x v="3"/>
    <n v="15"/>
  </r>
  <r>
    <x v="6"/>
    <x v="1"/>
    <x v="11"/>
    <x v="3"/>
    <n v="869"/>
  </r>
  <r>
    <x v="6"/>
    <x v="1"/>
    <x v="4"/>
    <x v="3"/>
    <n v="5"/>
  </r>
  <r>
    <x v="6"/>
    <x v="1"/>
    <x v="6"/>
    <x v="3"/>
    <n v="10"/>
  </r>
  <r>
    <x v="6"/>
    <x v="2"/>
    <x v="1"/>
    <x v="3"/>
    <n v="21"/>
  </r>
  <r>
    <x v="6"/>
    <x v="2"/>
    <x v="3"/>
    <x v="3"/>
    <n v="22"/>
  </r>
  <r>
    <x v="6"/>
    <x v="2"/>
    <x v="2"/>
    <x v="3"/>
    <n v="6"/>
  </r>
  <r>
    <x v="6"/>
    <x v="2"/>
    <x v="11"/>
    <x v="3"/>
    <n v="239"/>
  </r>
  <r>
    <x v="6"/>
    <x v="2"/>
    <x v="6"/>
    <x v="3"/>
    <n v="8"/>
  </r>
  <r>
    <x v="6"/>
    <x v="2"/>
    <x v="10"/>
    <x v="3"/>
    <n v="86"/>
  </r>
  <r>
    <x v="6"/>
    <x v="3"/>
    <x v="1"/>
    <x v="3"/>
    <n v="28"/>
  </r>
  <r>
    <x v="6"/>
    <x v="3"/>
    <x v="3"/>
    <x v="3"/>
    <n v="36"/>
  </r>
  <r>
    <x v="6"/>
    <x v="3"/>
    <x v="2"/>
    <x v="3"/>
    <n v="12"/>
  </r>
  <r>
    <x v="6"/>
    <x v="3"/>
    <x v="6"/>
    <x v="3"/>
    <n v="3"/>
  </r>
  <r>
    <x v="6"/>
    <x v="3"/>
    <x v="4"/>
    <x v="3"/>
    <n v="4"/>
  </r>
  <r>
    <x v="6"/>
    <x v="3"/>
    <x v="9"/>
    <x v="3"/>
    <n v="3"/>
  </r>
  <r>
    <x v="6"/>
    <x v="4"/>
    <x v="1"/>
    <x v="3"/>
    <n v="22"/>
  </r>
  <r>
    <x v="6"/>
    <x v="4"/>
    <x v="3"/>
    <x v="3"/>
    <n v="47"/>
  </r>
  <r>
    <x v="6"/>
    <x v="4"/>
    <x v="2"/>
    <x v="3"/>
    <n v="5"/>
  </r>
  <r>
    <x v="6"/>
    <x v="4"/>
    <x v="4"/>
    <x v="3"/>
    <n v="5"/>
  </r>
  <r>
    <x v="6"/>
    <x v="4"/>
    <x v="10"/>
    <x v="3"/>
    <n v="212"/>
  </r>
  <r>
    <x v="6"/>
    <x v="4"/>
    <x v="11"/>
    <x v="3"/>
    <n v="304"/>
  </r>
  <r>
    <x v="6"/>
    <x v="5"/>
    <x v="1"/>
    <x v="3"/>
    <n v="46"/>
  </r>
  <r>
    <x v="6"/>
    <x v="5"/>
    <x v="2"/>
    <x v="3"/>
    <n v="18"/>
  </r>
  <r>
    <x v="6"/>
    <x v="5"/>
    <x v="3"/>
    <x v="3"/>
    <n v="78"/>
  </r>
  <r>
    <x v="6"/>
    <x v="5"/>
    <x v="6"/>
    <x v="3"/>
    <n v="24"/>
  </r>
  <r>
    <x v="6"/>
    <x v="5"/>
    <x v="4"/>
    <x v="3"/>
    <n v="10"/>
  </r>
  <r>
    <x v="6"/>
    <x v="5"/>
    <x v="9"/>
    <x v="3"/>
    <n v="17"/>
  </r>
  <r>
    <x v="6"/>
    <x v="6"/>
    <x v="1"/>
    <x v="3"/>
    <n v="23"/>
  </r>
  <r>
    <x v="6"/>
    <x v="6"/>
    <x v="3"/>
    <x v="3"/>
    <n v="47"/>
  </r>
  <r>
    <x v="6"/>
    <x v="6"/>
    <x v="2"/>
    <x v="3"/>
    <n v="6"/>
  </r>
  <r>
    <x v="6"/>
    <x v="6"/>
    <x v="4"/>
    <x v="3"/>
    <n v="6"/>
  </r>
  <r>
    <x v="6"/>
    <x v="6"/>
    <x v="11"/>
    <x v="3"/>
    <n v="381"/>
  </r>
  <r>
    <x v="6"/>
    <x v="6"/>
    <x v="6"/>
    <x v="3"/>
    <n v="8"/>
  </r>
  <r>
    <x v="7"/>
    <x v="0"/>
    <x v="1"/>
    <x v="3"/>
    <n v="36"/>
  </r>
  <r>
    <x v="7"/>
    <x v="0"/>
    <x v="3"/>
    <x v="3"/>
    <n v="64"/>
  </r>
  <r>
    <x v="7"/>
    <x v="0"/>
    <x v="2"/>
    <x v="3"/>
    <n v="9"/>
  </r>
  <r>
    <x v="7"/>
    <x v="0"/>
    <x v="4"/>
    <x v="3"/>
    <n v="9"/>
  </r>
  <r>
    <x v="7"/>
    <x v="0"/>
    <x v="5"/>
    <x v="3"/>
    <n v="32"/>
  </r>
  <r>
    <x v="7"/>
    <x v="0"/>
    <x v="6"/>
    <x v="3"/>
    <n v="17"/>
  </r>
  <r>
    <x v="7"/>
    <x v="1"/>
    <x v="1"/>
    <x v="3"/>
    <n v="35"/>
  </r>
  <r>
    <x v="7"/>
    <x v="1"/>
    <x v="3"/>
    <x v="3"/>
    <n v="62"/>
  </r>
  <r>
    <x v="7"/>
    <x v="1"/>
    <x v="2"/>
    <x v="3"/>
    <n v="7"/>
  </r>
  <r>
    <x v="7"/>
    <x v="1"/>
    <x v="11"/>
    <x v="3"/>
    <n v="959"/>
  </r>
  <r>
    <x v="7"/>
    <x v="1"/>
    <x v="6"/>
    <x v="3"/>
    <n v="13"/>
  </r>
  <r>
    <x v="7"/>
    <x v="1"/>
    <x v="4"/>
    <x v="3"/>
    <n v="14"/>
  </r>
  <r>
    <x v="7"/>
    <x v="2"/>
    <x v="1"/>
    <x v="3"/>
    <n v="21"/>
  </r>
  <r>
    <x v="7"/>
    <x v="2"/>
    <x v="3"/>
    <x v="3"/>
    <n v="31"/>
  </r>
  <r>
    <x v="7"/>
    <x v="2"/>
    <x v="2"/>
    <x v="3"/>
    <n v="10"/>
  </r>
  <r>
    <x v="7"/>
    <x v="2"/>
    <x v="11"/>
    <x v="3"/>
    <n v="305"/>
  </r>
  <r>
    <x v="7"/>
    <x v="2"/>
    <x v="6"/>
    <x v="3"/>
    <n v="3"/>
  </r>
  <r>
    <x v="7"/>
    <x v="2"/>
    <x v="4"/>
    <x v="3"/>
    <n v="3"/>
  </r>
  <r>
    <x v="7"/>
    <x v="3"/>
    <x v="1"/>
    <x v="3"/>
    <n v="20"/>
  </r>
  <r>
    <x v="7"/>
    <x v="3"/>
    <x v="3"/>
    <x v="3"/>
    <n v="41"/>
  </r>
  <r>
    <x v="7"/>
    <x v="3"/>
    <x v="2"/>
    <x v="3"/>
    <n v="5"/>
  </r>
  <r>
    <x v="7"/>
    <x v="3"/>
    <x v="6"/>
    <x v="3"/>
    <n v="9"/>
  </r>
  <r>
    <x v="7"/>
    <x v="3"/>
    <x v="11"/>
    <x v="3"/>
    <n v="302"/>
  </r>
  <r>
    <x v="7"/>
    <x v="3"/>
    <x v="4"/>
    <x v="3"/>
    <n v="8"/>
  </r>
  <r>
    <x v="7"/>
    <x v="4"/>
    <x v="1"/>
    <x v="3"/>
    <n v="35"/>
  </r>
  <r>
    <x v="7"/>
    <x v="4"/>
    <x v="2"/>
    <x v="3"/>
    <n v="13"/>
  </r>
  <r>
    <x v="7"/>
    <x v="4"/>
    <x v="3"/>
    <x v="3"/>
    <n v="40"/>
  </r>
  <r>
    <x v="7"/>
    <x v="4"/>
    <x v="11"/>
    <x v="3"/>
    <n v="385"/>
  </r>
  <r>
    <x v="7"/>
    <x v="4"/>
    <x v="4"/>
    <x v="3"/>
    <n v="5"/>
  </r>
  <r>
    <x v="7"/>
    <x v="4"/>
    <x v="7"/>
    <x v="3"/>
    <n v="26"/>
  </r>
  <r>
    <x v="7"/>
    <x v="5"/>
    <x v="1"/>
    <x v="3"/>
    <n v="57"/>
  </r>
  <r>
    <x v="7"/>
    <x v="5"/>
    <x v="2"/>
    <x v="3"/>
    <n v="25"/>
  </r>
  <r>
    <x v="7"/>
    <x v="5"/>
    <x v="3"/>
    <x v="3"/>
    <n v="90"/>
  </r>
  <r>
    <x v="7"/>
    <x v="5"/>
    <x v="6"/>
    <x v="3"/>
    <n v="19"/>
  </r>
  <r>
    <x v="7"/>
    <x v="5"/>
    <x v="11"/>
    <x v="3"/>
    <n v="766"/>
  </r>
  <r>
    <x v="7"/>
    <x v="5"/>
    <x v="4"/>
    <x v="3"/>
    <n v="14"/>
  </r>
  <r>
    <x v="7"/>
    <x v="6"/>
    <x v="1"/>
    <x v="3"/>
    <n v="26"/>
  </r>
  <r>
    <x v="7"/>
    <x v="6"/>
    <x v="3"/>
    <x v="3"/>
    <n v="44"/>
  </r>
  <r>
    <x v="7"/>
    <x v="6"/>
    <x v="2"/>
    <x v="3"/>
    <n v="5"/>
  </r>
  <r>
    <x v="7"/>
    <x v="6"/>
    <x v="4"/>
    <x v="3"/>
    <n v="9"/>
  </r>
  <r>
    <x v="7"/>
    <x v="6"/>
    <x v="11"/>
    <x v="3"/>
    <n v="442"/>
  </r>
  <r>
    <x v="7"/>
    <x v="6"/>
    <x v="6"/>
    <x v="3"/>
    <n v="4"/>
  </r>
  <r>
    <x v="8"/>
    <x v="0"/>
    <x v="1"/>
    <x v="3"/>
    <n v="41"/>
  </r>
  <r>
    <x v="8"/>
    <x v="0"/>
    <x v="3"/>
    <x v="3"/>
    <n v="75"/>
  </r>
  <r>
    <x v="8"/>
    <x v="0"/>
    <x v="2"/>
    <x v="3"/>
    <n v="10"/>
  </r>
  <r>
    <x v="8"/>
    <x v="0"/>
    <x v="4"/>
    <x v="3"/>
    <n v="14"/>
  </r>
  <r>
    <x v="8"/>
    <x v="0"/>
    <x v="5"/>
    <x v="3"/>
    <n v="24"/>
  </r>
  <r>
    <x v="8"/>
    <x v="0"/>
    <x v="6"/>
    <x v="3"/>
    <n v="16"/>
  </r>
  <r>
    <x v="8"/>
    <x v="1"/>
    <x v="1"/>
    <x v="3"/>
    <n v="27"/>
  </r>
  <r>
    <x v="8"/>
    <x v="1"/>
    <x v="3"/>
    <x v="3"/>
    <n v="76"/>
  </r>
  <r>
    <x v="8"/>
    <x v="1"/>
    <x v="2"/>
    <x v="3"/>
    <n v="6"/>
  </r>
  <r>
    <x v="8"/>
    <x v="1"/>
    <x v="11"/>
    <x v="3"/>
    <n v="662"/>
  </r>
  <r>
    <x v="8"/>
    <x v="1"/>
    <x v="6"/>
    <x v="3"/>
    <n v="16"/>
  </r>
  <r>
    <x v="8"/>
    <x v="1"/>
    <x v="4"/>
    <x v="3"/>
    <n v="7"/>
  </r>
  <r>
    <x v="8"/>
    <x v="2"/>
    <x v="1"/>
    <x v="3"/>
    <n v="17"/>
  </r>
  <r>
    <x v="8"/>
    <x v="2"/>
    <x v="3"/>
    <x v="3"/>
    <n v="23"/>
  </r>
  <r>
    <x v="8"/>
    <x v="2"/>
    <x v="2"/>
    <x v="3"/>
    <n v="7"/>
  </r>
  <r>
    <x v="8"/>
    <x v="2"/>
    <x v="11"/>
    <x v="3"/>
    <n v="189"/>
  </r>
  <r>
    <x v="8"/>
    <x v="2"/>
    <x v="6"/>
    <x v="3"/>
    <n v="5"/>
  </r>
  <r>
    <x v="8"/>
    <x v="2"/>
    <x v="4"/>
    <x v="3"/>
    <n v="4"/>
  </r>
  <r>
    <x v="8"/>
    <x v="3"/>
    <x v="1"/>
    <x v="3"/>
    <n v="26"/>
  </r>
  <r>
    <x v="8"/>
    <x v="3"/>
    <x v="2"/>
    <x v="3"/>
    <n v="11"/>
  </r>
  <r>
    <x v="8"/>
    <x v="3"/>
    <x v="3"/>
    <x v="3"/>
    <n v="36"/>
  </r>
  <r>
    <x v="8"/>
    <x v="3"/>
    <x v="6"/>
    <x v="3"/>
    <n v="10"/>
  </r>
  <r>
    <x v="8"/>
    <x v="3"/>
    <x v="9"/>
    <x v="3"/>
    <n v="7"/>
  </r>
  <r>
    <x v="8"/>
    <x v="3"/>
    <x v="4"/>
    <x v="3"/>
    <n v="4"/>
  </r>
  <r>
    <x v="8"/>
    <x v="4"/>
    <x v="1"/>
    <x v="3"/>
    <n v="21"/>
  </r>
  <r>
    <x v="8"/>
    <x v="4"/>
    <x v="2"/>
    <x v="3"/>
    <n v="1"/>
  </r>
  <r>
    <x v="8"/>
    <x v="4"/>
    <x v="3"/>
    <x v="3"/>
    <n v="41"/>
  </r>
  <r>
    <x v="8"/>
    <x v="4"/>
    <x v="11"/>
    <x v="3"/>
    <n v="325"/>
  </r>
  <r>
    <x v="8"/>
    <x v="4"/>
    <x v="4"/>
    <x v="3"/>
    <n v="10"/>
  </r>
  <r>
    <x v="8"/>
    <x v="4"/>
    <x v="10"/>
    <x v="3"/>
    <n v="154"/>
  </r>
  <r>
    <x v="8"/>
    <x v="5"/>
    <x v="1"/>
    <x v="3"/>
    <n v="53"/>
  </r>
  <r>
    <x v="8"/>
    <x v="5"/>
    <x v="2"/>
    <x v="3"/>
    <n v="23"/>
  </r>
  <r>
    <x v="8"/>
    <x v="5"/>
    <x v="3"/>
    <x v="3"/>
    <n v="86"/>
  </r>
  <r>
    <x v="8"/>
    <x v="5"/>
    <x v="6"/>
    <x v="3"/>
    <n v="26"/>
  </r>
  <r>
    <x v="8"/>
    <x v="5"/>
    <x v="9"/>
    <x v="3"/>
    <n v="17"/>
  </r>
  <r>
    <x v="8"/>
    <x v="5"/>
    <x v="11"/>
    <x v="3"/>
    <n v="693"/>
  </r>
  <r>
    <x v="8"/>
    <x v="6"/>
    <x v="1"/>
    <x v="3"/>
    <n v="19"/>
  </r>
  <r>
    <x v="8"/>
    <x v="6"/>
    <x v="3"/>
    <x v="3"/>
    <n v="47"/>
  </r>
  <r>
    <x v="8"/>
    <x v="6"/>
    <x v="2"/>
    <x v="3"/>
    <n v="7"/>
  </r>
  <r>
    <x v="8"/>
    <x v="6"/>
    <x v="4"/>
    <x v="3"/>
    <n v="4"/>
  </r>
  <r>
    <x v="8"/>
    <x v="6"/>
    <x v="11"/>
    <x v="3"/>
    <n v="472"/>
  </r>
  <r>
    <x v="8"/>
    <x v="6"/>
    <x v="6"/>
    <x v="3"/>
    <n v="8"/>
  </r>
  <r>
    <x v="9"/>
    <x v="0"/>
    <x v="1"/>
    <x v="3"/>
    <n v="38"/>
  </r>
  <r>
    <x v="9"/>
    <x v="0"/>
    <x v="3"/>
    <x v="3"/>
    <n v="82"/>
  </r>
  <r>
    <x v="9"/>
    <x v="0"/>
    <x v="2"/>
    <x v="3"/>
    <n v="9"/>
  </r>
  <r>
    <x v="9"/>
    <x v="0"/>
    <x v="4"/>
    <x v="3"/>
    <n v="14"/>
  </r>
  <r>
    <x v="9"/>
    <x v="0"/>
    <x v="5"/>
    <x v="3"/>
    <n v="40"/>
  </r>
  <r>
    <x v="9"/>
    <x v="0"/>
    <x v="6"/>
    <x v="3"/>
    <n v="20"/>
  </r>
  <r>
    <x v="9"/>
    <x v="1"/>
    <x v="1"/>
    <x v="3"/>
    <n v="41"/>
  </r>
  <r>
    <x v="9"/>
    <x v="1"/>
    <x v="3"/>
    <x v="3"/>
    <n v="50"/>
  </r>
  <r>
    <x v="9"/>
    <x v="1"/>
    <x v="2"/>
    <x v="3"/>
    <n v="10"/>
  </r>
  <r>
    <x v="9"/>
    <x v="1"/>
    <x v="11"/>
    <x v="3"/>
    <n v="670"/>
  </r>
  <r>
    <x v="9"/>
    <x v="1"/>
    <x v="4"/>
    <x v="3"/>
    <n v="15"/>
  </r>
  <r>
    <x v="9"/>
    <x v="1"/>
    <x v="6"/>
    <x v="3"/>
    <n v="11"/>
  </r>
  <r>
    <x v="9"/>
    <x v="2"/>
    <x v="1"/>
    <x v="3"/>
    <n v="25"/>
  </r>
  <r>
    <x v="9"/>
    <x v="2"/>
    <x v="3"/>
    <x v="3"/>
    <n v="25"/>
  </r>
  <r>
    <x v="9"/>
    <x v="2"/>
    <x v="2"/>
    <x v="3"/>
    <n v="10"/>
  </r>
  <r>
    <x v="9"/>
    <x v="2"/>
    <x v="11"/>
    <x v="3"/>
    <n v="302"/>
  </r>
  <r>
    <x v="9"/>
    <x v="2"/>
    <x v="6"/>
    <x v="3"/>
    <n v="7"/>
  </r>
  <r>
    <x v="9"/>
    <x v="2"/>
    <x v="4"/>
    <x v="3"/>
    <n v="4"/>
  </r>
  <r>
    <x v="9"/>
    <x v="3"/>
    <x v="1"/>
    <x v="3"/>
    <n v="26"/>
  </r>
  <r>
    <x v="9"/>
    <x v="3"/>
    <x v="3"/>
    <x v="3"/>
    <n v="44"/>
  </r>
  <r>
    <x v="9"/>
    <x v="3"/>
    <x v="2"/>
    <x v="3"/>
    <n v="11"/>
  </r>
  <r>
    <x v="9"/>
    <x v="3"/>
    <x v="6"/>
    <x v="3"/>
    <n v="6"/>
  </r>
  <r>
    <x v="9"/>
    <x v="3"/>
    <x v="4"/>
    <x v="3"/>
    <n v="6"/>
  </r>
  <r>
    <x v="9"/>
    <x v="3"/>
    <x v="9"/>
    <x v="3"/>
    <n v="5"/>
  </r>
  <r>
    <x v="9"/>
    <x v="4"/>
    <x v="1"/>
    <x v="3"/>
    <n v="25"/>
  </r>
  <r>
    <x v="9"/>
    <x v="4"/>
    <x v="3"/>
    <x v="3"/>
    <n v="53"/>
  </r>
  <r>
    <x v="9"/>
    <x v="4"/>
    <x v="2"/>
    <x v="3"/>
    <n v="5"/>
  </r>
  <r>
    <x v="9"/>
    <x v="4"/>
    <x v="11"/>
    <x v="3"/>
    <n v="336"/>
  </r>
  <r>
    <x v="9"/>
    <x v="4"/>
    <x v="4"/>
    <x v="3"/>
    <n v="11"/>
  </r>
  <r>
    <x v="9"/>
    <x v="4"/>
    <x v="5"/>
    <x v="3"/>
    <n v="15"/>
  </r>
  <r>
    <x v="9"/>
    <x v="5"/>
    <x v="1"/>
    <x v="3"/>
    <n v="52"/>
  </r>
  <r>
    <x v="9"/>
    <x v="5"/>
    <x v="2"/>
    <x v="3"/>
    <n v="19"/>
  </r>
  <r>
    <x v="9"/>
    <x v="5"/>
    <x v="3"/>
    <x v="3"/>
    <n v="101"/>
  </r>
  <r>
    <x v="9"/>
    <x v="5"/>
    <x v="6"/>
    <x v="3"/>
    <n v="35"/>
  </r>
  <r>
    <x v="9"/>
    <x v="5"/>
    <x v="9"/>
    <x v="3"/>
    <n v="24"/>
  </r>
  <r>
    <x v="9"/>
    <x v="5"/>
    <x v="4"/>
    <x v="3"/>
    <n v="15"/>
  </r>
  <r>
    <x v="9"/>
    <x v="6"/>
    <x v="1"/>
    <x v="3"/>
    <n v="25"/>
  </r>
  <r>
    <x v="9"/>
    <x v="6"/>
    <x v="3"/>
    <x v="3"/>
    <n v="49"/>
  </r>
  <r>
    <x v="9"/>
    <x v="6"/>
    <x v="2"/>
    <x v="3"/>
    <n v="6"/>
  </r>
  <r>
    <x v="9"/>
    <x v="6"/>
    <x v="4"/>
    <x v="3"/>
    <n v="9"/>
  </r>
  <r>
    <x v="9"/>
    <x v="6"/>
    <x v="11"/>
    <x v="3"/>
    <n v="480"/>
  </r>
  <r>
    <x v="9"/>
    <x v="6"/>
    <x v="6"/>
    <x v="3"/>
    <n v="16"/>
  </r>
  <r>
    <x v="10"/>
    <x v="0"/>
    <x v="1"/>
    <x v="3"/>
    <n v="36"/>
  </r>
  <r>
    <x v="10"/>
    <x v="0"/>
    <x v="3"/>
    <x v="3"/>
    <n v="72"/>
  </r>
  <r>
    <x v="10"/>
    <x v="0"/>
    <x v="2"/>
    <x v="3"/>
    <n v="6"/>
  </r>
  <r>
    <x v="10"/>
    <x v="0"/>
    <x v="4"/>
    <x v="3"/>
    <n v="15"/>
  </r>
  <r>
    <x v="10"/>
    <x v="0"/>
    <x v="5"/>
    <x v="3"/>
    <n v="30"/>
  </r>
  <r>
    <x v="10"/>
    <x v="0"/>
    <x v="6"/>
    <x v="3"/>
    <n v="15"/>
  </r>
  <r>
    <x v="10"/>
    <x v="1"/>
    <x v="1"/>
    <x v="3"/>
    <n v="40"/>
  </r>
  <r>
    <x v="10"/>
    <x v="1"/>
    <x v="3"/>
    <x v="3"/>
    <n v="61"/>
  </r>
  <r>
    <x v="10"/>
    <x v="1"/>
    <x v="2"/>
    <x v="3"/>
    <n v="14"/>
  </r>
  <r>
    <x v="10"/>
    <x v="1"/>
    <x v="11"/>
    <x v="3"/>
    <n v="882"/>
  </r>
  <r>
    <x v="10"/>
    <x v="1"/>
    <x v="4"/>
    <x v="3"/>
    <n v="13"/>
  </r>
  <r>
    <x v="10"/>
    <x v="1"/>
    <x v="6"/>
    <x v="3"/>
    <n v="8"/>
  </r>
  <r>
    <x v="10"/>
    <x v="2"/>
    <x v="1"/>
    <x v="3"/>
    <n v="14"/>
  </r>
  <r>
    <x v="10"/>
    <x v="2"/>
    <x v="3"/>
    <x v="3"/>
    <n v="26"/>
  </r>
  <r>
    <x v="10"/>
    <x v="2"/>
    <x v="2"/>
    <x v="3"/>
    <n v="5"/>
  </r>
  <r>
    <x v="10"/>
    <x v="2"/>
    <x v="11"/>
    <x v="3"/>
    <n v="409"/>
  </r>
  <r>
    <x v="10"/>
    <x v="2"/>
    <x v="6"/>
    <x v="3"/>
    <n v="10"/>
  </r>
  <r>
    <x v="10"/>
    <x v="2"/>
    <x v="4"/>
    <x v="3"/>
    <n v="1"/>
  </r>
  <r>
    <x v="10"/>
    <x v="3"/>
    <x v="1"/>
    <x v="3"/>
    <n v="20"/>
  </r>
  <r>
    <x v="10"/>
    <x v="3"/>
    <x v="2"/>
    <x v="3"/>
    <n v="9"/>
  </r>
  <r>
    <x v="10"/>
    <x v="3"/>
    <x v="3"/>
    <x v="3"/>
    <n v="45"/>
  </r>
  <r>
    <x v="10"/>
    <x v="3"/>
    <x v="4"/>
    <x v="3"/>
    <n v="6"/>
  </r>
  <r>
    <x v="10"/>
    <x v="3"/>
    <x v="6"/>
    <x v="3"/>
    <n v="7"/>
  </r>
  <r>
    <x v="10"/>
    <x v="3"/>
    <x v="9"/>
    <x v="3"/>
    <n v="5"/>
  </r>
  <r>
    <x v="10"/>
    <x v="4"/>
    <x v="1"/>
    <x v="3"/>
    <n v="28"/>
  </r>
  <r>
    <x v="10"/>
    <x v="4"/>
    <x v="2"/>
    <x v="3"/>
    <n v="8"/>
  </r>
  <r>
    <x v="10"/>
    <x v="4"/>
    <x v="3"/>
    <x v="3"/>
    <n v="48"/>
  </r>
  <r>
    <x v="10"/>
    <x v="4"/>
    <x v="11"/>
    <x v="3"/>
    <n v="359"/>
  </r>
  <r>
    <x v="10"/>
    <x v="4"/>
    <x v="4"/>
    <x v="3"/>
    <n v="7"/>
  </r>
  <r>
    <x v="10"/>
    <x v="4"/>
    <x v="10"/>
    <x v="3"/>
    <n v="214"/>
  </r>
  <r>
    <x v="10"/>
    <x v="5"/>
    <x v="1"/>
    <x v="3"/>
    <n v="67"/>
  </r>
  <r>
    <x v="10"/>
    <x v="5"/>
    <x v="2"/>
    <x v="3"/>
    <n v="29"/>
  </r>
  <r>
    <x v="10"/>
    <x v="5"/>
    <x v="3"/>
    <x v="3"/>
    <n v="78"/>
  </r>
  <r>
    <x v="10"/>
    <x v="5"/>
    <x v="6"/>
    <x v="3"/>
    <n v="18"/>
  </r>
  <r>
    <x v="10"/>
    <x v="5"/>
    <x v="11"/>
    <x v="3"/>
    <n v="800"/>
  </r>
  <r>
    <x v="10"/>
    <x v="5"/>
    <x v="4"/>
    <x v="3"/>
    <n v="21"/>
  </r>
  <r>
    <x v="10"/>
    <x v="6"/>
    <x v="1"/>
    <x v="3"/>
    <n v="25"/>
  </r>
  <r>
    <x v="10"/>
    <x v="6"/>
    <x v="3"/>
    <x v="3"/>
    <n v="41"/>
  </r>
  <r>
    <x v="10"/>
    <x v="6"/>
    <x v="2"/>
    <x v="3"/>
    <n v="9"/>
  </r>
  <r>
    <x v="10"/>
    <x v="6"/>
    <x v="4"/>
    <x v="3"/>
    <n v="8"/>
  </r>
  <r>
    <x v="10"/>
    <x v="6"/>
    <x v="11"/>
    <x v="3"/>
    <n v="539"/>
  </r>
  <r>
    <x v="10"/>
    <x v="6"/>
    <x v="6"/>
    <x v="3"/>
    <n v="4"/>
  </r>
  <r>
    <x v="11"/>
    <x v="0"/>
    <x v="1"/>
    <x v="3"/>
    <n v="34"/>
  </r>
  <r>
    <x v="11"/>
    <x v="0"/>
    <x v="3"/>
    <x v="3"/>
    <n v="87"/>
  </r>
  <r>
    <x v="11"/>
    <x v="0"/>
    <x v="2"/>
    <x v="3"/>
    <n v="13"/>
  </r>
  <r>
    <x v="11"/>
    <x v="0"/>
    <x v="4"/>
    <x v="3"/>
    <n v="10"/>
  </r>
  <r>
    <x v="11"/>
    <x v="0"/>
    <x v="5"/>
    <x v="3"/>
    <n v="17"/>
  </r>
  <r>
    <x v="11"/>
    <x v="0"/>
    <x v="6"/>
    <x v="3"/>
    <n v="7"/>
  </r>
  <r>
    <x v="11"/>
    <x v="1"/>
    <x v="1"/>
    <x v="3"/>
    <n v="26"/>
  </r>
  <r>
    <x v="11"/>
    <x v="1"/>
    <x v="3"/>
    <x v="3"/>
    <n v="61"/>
  </r>
  <r>
    <x v="11"/>
    <x v="1"/>
    <x v="2"/>
    <x v="3"/>
    <n v="6"/>
  </r>
  <r>
    <x v="11"/>
    <x v="1"/>
    <x v="11"/>
    <x v="3"/>
    <n v="1130"/>
  </r>
  <r>
    <x v="11"/>
    <x v="1"/>
    <x v="4"/>
    <x v="3"/>
    <n v="11"/>
  </r>
  <r>
    <x v="11"/>
    <x v="1"/>
    <x v="6"/>
    <x v="3"/>
    <n v="11"/>
  </r>
  <r>
    <x v="11"/>
    <x v="2"/>
    <x v="1"/>
    <x v="3"/>
    <n v="13"/>
  </r>
  <r>
    <x v="11"/>
    <x v="2"/>
    <x v="3"/>
    <x v="3"/>
    <n v="25"/>
  </r>
  <r>
    <x v="11"/>
    <x v="2"/>
    <x v="11"/>
    <x v="3"/>
    <n v="392"/>
  </r>
  <r>
    <x v="11"/>
    <x v="2"/>
    <x v="2"/>
    <x v="3"/>
    <n v="5"/>
  </r>
  <r>
    <x v="11"/>
    <x v="2"/>
    <x v="6"/>
    <x v="3"/>
    <n v="6"/>
  </r>
  <r>
    <x v="11"/>
    <x v="2"/>
    <x v="10"/>
    <x v="3"/>
    <n v="98"/>
  </r>
  <r>
    <x v="11"/>
    <x v="3"/>
    <x v="1"/>
    <x v="3"/>
    <n v="22"/>
  </r>
  <r>
    <x v="11"/>
    <x v="3"/>
    <x v="3"/>
    <x v="3"/>
    <n v="47"/>
  </r>
  <r>
    <x v="11"/>
    <x v="3"/>
    <x v="2"/>
    <x v="3"/>
    <n v="4"/>
  </r>
  <r>
    <x v="11"/>
    <x v="3"/>
    <x v="4"/>
    <x v="3"/>
    <n v="8"/>
  </r>
  <r>
    <x v="11"/>
    <x v="3"/>
    <x v="10"/>
    <x v="3"/>
    <n v="267"/>
  </r>
  <r>
    <x v="11"/>
    <x v="3"/>
    <x v="6"/>
    <x v="3"/>
    <n v="3"/>
  </r>
  <r>
    <x v="11"/>
    <x v="4"/>
    <x v="1"/>
    <x v="3"/>
    <n v="23"/>
  </r>
  <r>
    <x v="11"/>
    <x v="4"/>
    <x v="2"/>
    <x v="3"/>
    <n v="10"/>
  </r>
  <r>
    <x v="11"/>
    <x v="4"/>
    <x v="3"/>
    <x v="3"/>
    <n v="43"/>
  </r>
  <r>
    <x v="11"/>
    <x v="4"/>
    <x v="10"/>
    <x v="3"/>
    <n v="290"/>
  </r>
  <r>
    <x v="11"/>
    <x v="4"/>
    <x v="11"/>
    <x v="3"/>
    <n v="416"/>
  </r>
  <r>
    <x v="11"/>
    <x v="4"/>
    <x v="4"/>
    <x v="3"/>
    <n v="5"/>
  </r>
  <r>
    <x v="11"/>
    <x v="5"/>
    <x v="1"/>
    <x v="3"/>
    <n v="67"/>
  </r>
  <r>
    <x v="11"/>
    <x v="5"/>
    <x v="2"/>
    <x v="3"/>
    <n v="26"/>
  </r>
  <r>
    <x v="11"/>
    <x v="5"/>
    <x v="3"/>
    <x v="3"/>
    <n v="83"/>
  </r>
  <r>
    <x v="11"/>
    <x v="5"/>
    <x v="6"/>
    <x v="3"/>
    <n v="13"/>
  </r>
  <r>
    <x v="11"/>
    <x v="5"/>
    <x v="11"/>
    <x v="3"/>
    <n v="811"/>
  </r>
  <r>
    <x v="11"/>
    <x v="5"/>
    <x v="9"/>
    <x v="3"/>
    <n v="8"/>
  </r>
  <r>
    <x v="11"/>
    <x v="6"/>
    <x v="1"/>
    <x v="3"/>
    <n v="25"/>
  </r>
  <r>
    <x v="11"/>
    <x v="6"/>
    <x v="3"/>
    <x v="3"/>
    <n v="39"/>
  </r>
  <r>
    <x v="11"/>
    <x v="6"/>
    <x v="2"/>
    <x v="3"/>
    <n v="4"/>
  </r>
  <r>
    <x v="11"/>
    <x v="6"/>
    <x v="4"/>
    <x v="3"/>
    <n v="9"/>
  </r>
  <r>
    <x v="11"/>
    <x v="6"/>
    <x v="11"/>
    <x v="3"/>
    <n v="524"/>
  </r>
  <r>
    <x v="11"/>
    <x v="6"/>
    <x v="6"/>
    <x v="3"/>
    <n v="9"/>
  </r>
  <r>
    <x v="12"/>
    <x v="0"/>
    <x v="1"/>
    <x v="3"/>
    <n v="37"/>
  </r>
  <r>
    <x v="12"/>
    <x v="0"/>
    <x v="3"/>
    <x v="3"/>
    <n v="80"/>
  </r>
  <r>
    <x v="12"/>
    <x v="0"/>
    <x v="2"/>
    <x v="3"/>
    <n v="15"/>
  </r>
  <r>
    <x v="12"/>
    <x v="0"/>
    <x v="4"/>
    <x v="3"/>
    <n v="5"/>
  </r>
  <r>
    <x v="12"/>
    <x v="0"/>
    <x v="5"/>
    <x v="3"/>
    <n v="28"/>
  </r>
  <r>
    <x v="12"/>
    <x v="0"/>
    <x v="6"/>
    <x v="3"/>
    <n v="10"/>
  </r>
  <r>
    <x v="12"/>
    <x v="1"/>
    <x v="1"/>
    <x v="3"/>
    <n v="52"/>
  </r>
  <r>
    <x v="12"/>
    <x v="1"/>
    <x v="3"/>
    <x v="3"/>
    <n v="73"/>
  </r>
  <r>
    <x v="12"/>
    <x v="1"/>
    <x v="2"/>
    <x v="3"/>
    <n v="18"/>
  </r>
  <r>
    <x v="12"/>
    <x v="1"/>
    <x v="11"/>
    <x v="3"/>
    <n v="1430"/>
  </r>
  <r>
    <x v="12"/>
    <x v="1"/>
    <x v="4"/>
    <x v="3"/>
    <n v="16"/>
  </r>
  <r>
    <x v="12"/>
    <x v="1"/>
    <x v="6"/>
    <x v="3"/>
    <n v="19"/>
  </r>
  <r>
    <x v="12"/>
    <x v="2"/>
    <x v="1"/>
    <x v="3"/>
    <n v="21"/>
  </r>
  <r>
    <x v="12"/>
    <x v="2"/>
    <x v="3"/>
    <x v="3"/>
    <n v="23"/>
  </r>
  <r>
    <x v="12"/>
    <x v="2"/>
    <x v="2"/>
    <x v="3"/>
    <n v="12"/>
  </r>
  <r>
    <x v="12"/>
    <x v="2"/>
    <x v="11"/>
    <x v="3"/>
    <n v="397"/>
  </r>
  <r>
    <x v="12"/>
    <x v="2"/>
    <x v="6"/>
    <x v="3"/>
    <n v="4"/>
  </r>
  <r>
    <x v="12"/>
    <x v="2"/>
    <x v="10"/>
    <x v="3"/>
    <n v="123"/>
  </r>
  <r>
    <x v="12"/>
    <x v="3"/>
    <x v="1"/>
    <x v="3"/>
    <n v="22"/>
  </r>
  <r>
    <x v="12"/>
    <x v="3"/>
    <x v="2"/>
    <x v="3"/>
    <n v="10"/>
  </r>
  <r>
    <x v="12"/>
    <x v="3"/>
    <x v="3"/>
    <x v="3"/>
    <n v="41"/>
  </r>
  <r>
    <x v="12"/>
    <x v="3"/>
    <x v="4"/>
    <x v="3"/>
    <n v="5"/>
  </r>
  <r>
    <x v="12"/>
    <x v="3"/>
    <x v="6"/>
    <x v="3"/>
    <n v="7"/>
  </r>
  <r>
    <x v="12"/>
    <x v="3"/>
    <x v="10"/>
    <x v="3"/>
    <n v="301"/>
  </r>
  <r>
    <x v="12"/>
    <x v="4"/>
    <x v="1"/>
    <x v="3"/>
    <n v="30"/>
  </r>
  <r>
    <x v="12"/>
    <x v="4"/>
    <x v="2"/>
    <x v="3"/>
    <n v="11"/>
  </r>
  <r>
    <x v="12"/>
    <x v="4"/>
    <x v="3"/>
    <x v="3"/>
    <n v="54"/>
  </r>
  <r>
    <x v="12"/>
    <x v="4"/>
    <x v="11"/>
    <x v="3"/>
    <n v="538"/>
  </r>
  <r>
    <x v="12"/>
    <x v="4"/>
    <x v="10"/>
    <x v="3"/>
    <n v="331"/>
  </r>
  <r>
    <x v="12"/>
    <x v="4"/>
    <x v="4"/>
    <x v="3"/>
    <n v="9"/>
  </r>
  <r>
    <x v="12"/>
    <x v="5"/>
    <x v="1"/>
    <x v="3"/>
    <n v="60"/>
  </r>
  <r>
    <x v="12"/>
    <x v="5"/>
    <x v="2"/>
    <x v="3"/>
    <n v="19"/>
  </r>
  <r>
    <x v="12"/>
    <x v="5"/>
    <x v="3"/>
    <x v="3"/>
    <n v="100"/>
  </r>
  <r>
    <x v="12"/>
    <x v="5"/>
    <x v="11"/>
    <x v="3"/>
    <n v="951"/>
  </r>
  <r>
    <x v="12"/>
    <x v="5"/>
    <x v="6"/>
    <x v="3"/>
    <n v="17"/>
  </r>
  <r>
    <x v="12"/>
    <x v="5"/>
    <x v="9"/>
    <x v="3"/>
    <n v="12"/>
  </r>
  <r>
    <x v="12"/>
    <x v="6"/>
    <x v="1"/>
    <x v="3"/>
    <n v="27"/>
  </r>
  <r>
    <x v="12"/>
    <x v="6"/>
    <x v="3"/>
    <x v="3"/>
    <n v="46"/>
  </r>
  <r>
    <x v="12"/>
    <x v="6"/>
    <x v="2"/>
    <x v="3"/>
    <n v="4"/>
  </r>
  <r>
    <x v="12"/>
    <x v="6"/>
    <x v="4"/>
    <x v="3"/>
    <n v="8"/>
  </r>
  <r>
    <x v="12"/>
    <x v="6"/>
    <x v="11"/>
    <x v="3"/>
    <n v="498"/>
  </r>
  <r>
    <x v="12"/>
    <x v="6"/>
    <x v="6"/>
    <x v="3"/>
    <n v="12"/>
  </r>
  <r>
    <x v="13"/>
    <x v="0"/>
    <x v="1"/>
    <x v="3"/>
    <n v="35"/>
  </r>
  <r>
    <x v="13"/>
    <x v="0"/>
    <x v="3"/>
    <x v="3"/>
    <n v="70"/>
  </r>
  <r>
    <x v="13"/>
    <x v="0"/>
    <x v="2"/>
    <x v="3"/>
    <n v="7"/>
  </r>
  <r>
    <x v="13"/>
    <x v="0"/>
    <x v="4"/>
    <x v="3"/>
    <n v="8"/>
  </r>
  <r>
    <x v="13"/>
    <x v="0"/>
    <x v="5"/>
    <x v="3"/>
    <n v="38"/>
  </r>
  <r>
    <x v="13"/>
    <x v="0"/>
    <x v="6"/>
    <x v="3"/>
    <n v="11"/>
  </r>
  <r>
    <x v="13"/>
    <x v="1"/>
    <x v="1"/>
    <x v="3"/>
    <n v="40"/>
  </r>
  <r>
    <x v="13"/>
    <x v="1"/>
    <x v="3"/>
    <x v="3"/>
    <n v="77"/>
  </r>
  <r>
    <x v="13"/>
    <x v="1"/>
    <x v="2"/>
    <x v="3"/>
    <n v="10"/>
  </r>
  <r>
    <x v="13"/>
    <x v="1"/>
    <x v="11"/>
    <x v="3"/>
    <n v="1434"/>
  </r>
  <r>
    <x v="13"/>
    <x v="1"/>
    <x v="4"/>
    <x v="3"/>
    <n v="14"/>
  </r>
  <r>
    <x v="13"/>
    <x v="1"/>
    <x v="6"/>
    <x v="3"/>
    <n v="16"/>
  </r>
  <r>
    <x v="13"/>
    <x v="2"/>
    <x v="1"/>
    <x v="3"/>
    <n v="20"/>
  </r>
  <r>
    <x v="13"/>
    <x v="2"/>
    <x v="3"/>
    <x v="3"/>
    <n v="24"/>
  </r>
  <r>
    <x v="13"/>
    <x v="2"/>
    <x v="2"/>
    <x v="3"/>
    <n v="11"/>
  </r>
  <r>
    <x v="13"/>
    <x v="2"/>
    <x v="11"/>
    <x v="3"/>
    <n v="396"/>
  </r>
  <r>
    <x v="13"/>
    <x v="2"/>
    <x v="6"/>
    <x v="3"/>
    <n v="3"/>
  </r>
  <r>
    <x v="13"/>
    <x v="2"/>
    <x v="9"/>
    <x v="3"/>
    <n v="2"/>
  </r>
  <r>
    <x v="13"/>
    <x v="3"/>
    <x v="1"/>
    <x v="3"/>
    <n v="17"/>
  </r>
  <r>
    <x v="13"/>
    <x v="3"/>
    <x v="3"/>
    <x v="3"/>
    <n v="37"/>
  </r>
  <r>
    <x v="13"/>
    <x v="3"/>
    <x v="2"/>
    <x v="3"/>
    <n v="7"/>
  </r>
  <r>
    <x v="13"/>
    <x v="3"/>
    <x v="4"/>
    <x v="3"/>
    <n v="5"/>
  </r>
  <r>
    <x v="13"/>
    <x v="3"/>
    <x v="6"/>
    <x v="3"/>
    <n v="9"/>
  </r>
  <r>
    <x v="13"/>
    <x v="3"/>
    <x v="9"/>
    <x v="3"/>
    <n v="8"/>
  </r>
  <r>
    <x v="13"/>
    <x v="4"/>
    <x v="1"/>
    <x v="3"/>
    <n v="42"/>
  </r>
  <r>
    <x v="13"/>
    <x v="4"/>
    <x v="2"/>
    <x v="3"/>
    <n v="14"/>
  </r>
  <r>
    <x v="13"/>
    <x v="4"/>
    <x v="3"/>
    <x v="3"/>
    <n v="38"/>
  </r>
  <r>
    <x v="13"/>
    <x v="4"/>
    <x v="10"/>
    <x v="3"/>
    <n v="304"/>
  </r>
  <r>
    <x v="13"/>
    <x v="4"/>
    <x v="11"/>
    <x v="3"/>
    <n v="465"/>
  </r>
  <r>
    <x v="13"/>
    <x v="4"/>
    <x v="4"/>
    <x v="3"/>
    <n v="17"/>
  </r>
  <r>
    <x v="13"/>
    <x v="5"/>
    <x v="1"/>
    <x v="3"/>
    <n v="42"/>
  </r>
  <r>
    <x v="13"/>
    <x v="5"/>
    <x v="2"/>
    <x v="3"/>
    <n v="15"/>
  </r>
  <r>
    <x v="13"/>
    <x v="5"/>
    <x v="3"/>
    <x v="3"/>
    <n v="95"/>
  </r>
  <r>
    <x v="13"/>
    <x v="5"/>
    <x v="6"/>
    <x v="3"/>
    <n v="17"/>
  </r>
  <r>
    <x v="13"/>
    <x v="5"/>
    <x v="9"/>
    <x v="3"/>
    <n v="12"/>
  </r>
  <r>
    <x v="13"/>
    <x v="5"/>
    <x v="4"/>
    <x v="3"/>
    <n v="13"/>
  </r>
  <r>
    <x v="13"/>
    <x v="6"/>
    <x v="1"/>
    <x v="3"/>
    <n v="24"/>
  </r>
  <r>
    <x v="13"/>
    <x v="6"/>
    <x v="3"/>
    <x v="3"/>
    <n v="39"/>
  </r>
  <r>
    <x v="13"/>
    <x v="6"/>
    <x v="2"/>
    <x v="3"/>
    <n v="3"/>
  </r>
  <r>
    <x v="13"/>
    <x v="6"/>
    <x v="4"/>
    <x v="3"/>
    <n v="10"/>
  </r>
  <r>
    <x v="13"/>
    <x v="6"/>
    <x v="6"/>
    <x v="3"/>
    <n v="15"/>
  </r>
  <r>
    <x v="13"/>
    <x v="6"/>
    <x v="11"/>
    <x v="3"/>
    <n v="425"/>
  </r>
  <r>
    <x v="14"/>
    <x v="0"/>
    <x v="1"/>
    <x v="3"/>
    <n v="44"/>
  </r>
  <r>
    <x v="14"/>
    <x v="0"/>
    <x v="3"/>
    <x v="3"/>
    <n v="71"/>
  </r>
  <r>
    <x v="14"/>
    <x v="0"/>
    <x v="2"/>
    <x v="3"/>
    <n v="13"/>
  </r>
  <r>
    <x v="14"/>
    <x v="0"/>
    <x v="5"/>
    <x v="3"/>
    <n v="31"/>
  </r>
  <r>
    <x v="14"/>
    <x v="0"/>
    <x v="4"/>
    <x v="3"/>
    <n v="14"/>
  </r>
  <r>
    <x v="14"/>
    <x v="0"/>
    <x v="6"/>
    <x v="3"/>
    <n v="17"/>
  </r>
  <r>
    <x v="14"/>
    <x v="1"/>
    <x v="1"/>
    <x v="3"/>
    <n v="39"/>
  </r>
  <r>
    <x v="14"/>
    <x v="1"/>
    <x v="3"/>
    <x v="3"/>
    <n v="57"/>
  </r>
  <r>
    <x v="14"/>
    <x v="1"/>
    <x v="2"/>
    <x v="3"/>
    <n v="8"/>
  </r>
  <r>
    <x v="14"/>
    <x v="1"/>
    <x v="11"/>
    <x v="3"/>
    <n v="1364"/>
  </r>
  <r>
    <x v="14"/>
    <x v="1"/>
    <x v="4"/>
    <x v="3"/>
    <n v="19"/>
  </r>
  <r>
    <x v="14"/>
    <x v="1"/>
    <x v="6"/>
    <x v="3"/>
    <n v="12"/>
  </r>
  <r>
    <x v="14"/>
    <x v="2"/>
    <x v="1"/>
    <x v="3"/>
    <n v="17"/>
  </r>
  <r>
    <x v="14"/>
    <x v="2"/>
    <x v="3"/>
    <x v="3"/>
    <n v="24"/>
  </r>
  <r>
    <x v="14"/>
    <x v="2"/>
    <x v="2"/>
    <x v="3"/>
    <n v="8"/>
  </r>
  <r>
    <x v="14"/>
    <x v="2"/>
    <x v="11"/>
    <x v="3"/>
    <n v="422"/>
  </r>
  <r>
    <x v="14"/>
    <x v="2"/>
    <x v="6"/>
    <x v="3"/>
    <n v="6"/>
  </r>
  <r>
    <x v="14"/>
    <x v="2"/>
    <x v="9"/>
    <x v="3"/>
    <n v="4"/>
  </r>
  <r>
    <x v="14"/>
    <x v="3"/>
    <x v="1"/>
    <x v="3"/>
    <n v="37"/>
  </r>
  <r>
    <x v="14"/>
    <x v="3"/>
    <x v="3"/>
    <x v="3"/>
    <n v="51"/>
  </r>
  <r>
    <x v="14"/>
    <x v="3"/>
    <x v="2"/>
    <x v="3"/>
    <n v="13"/>
  </r>
  <r>
    <x v="14"/>
    <x v="3"/>
    <x v="4"/>
    <x v="3"/>
    <n v="14"/>
  </r>
  <r>
    <x v="14"/>
    <x v="3"/>
    <x v="6"/>
    <x v="3"/>
    <n v="11"/>
  </r>
  <r>
    <x v="14"/>
    <x v="3"/>
    <x v="5"/>
    <x v="3"/>
    <n v="17"/>
  </r>
  <r>
    <x v="14"/>
    <x v="4"/>
    <x v="1"/>
    <x v="3"/>
    <n v="31"/>
  </r>
  <r>
    <x v="14"/>
    <x v="4"/>
    <x v="2"/>
    <x v="3"/>
    <n v="14"/>
  </r>
  <r>
    <x v="14"/>
    <x v="4"/>
    <x v="3"/>
    <x v="3"/>
    <n v="37"/>
  </r>
  <r>
    <x v="14"/>
    <x v="4"/>
    <x v="4"/>
    <x v="3"/>
    <n v="7"/>
  </r>
  <r>
    <x v="14"/>
    <x v="4"/>
    <x v="11"/>
    <x v="3"/>
    <n v="448"/>
  </r>
  <r>
    <x v="14"/>
    <x v="4"/>
    <x v="6"/>
    <x v="3"/>
    <n v="11"/>
  </r>
  <r>
    <x v="14"/>
    <x v="5"/>
    <x v="1"/>
    <x v="3"/>
    <n v="61"/>
  </r>
  <r>
    <x v="14"/>
    <x v="5"/>
    <x v="2"/>
    <x v="3"/>
    <n v="26"/>
  </r>
  <r>
    <x v="14"/>
    <x v="5"/>
    <x v="3"/>
    <x v="3"/>
    <n v="95"/>
  </r>
  <r>
    <x v="14"/>
    <x v="5"/>
    <x v="6"/>
    <x v="3"/>
    <n v="25"/>
  </r>
  <r>
    <x v="14"/>
    <x v="5"/>
    <x v="9"/>
    <x v="3"/>
    <n v="20"/>
  </r>
  <r>
    <x v="14"/>
    <x v="5"/>
    <x v="4"/>
    <x v="3"/>
    <n v="27"/>
  </r>
  <r>
    <x v="14"/>
    <x v="6"/>
    <x v="1"/>
    <x v="3"/>
    <n v="27"/>
  </r>
  <r>
    <x v="14"/>
    <x v="6"/>
    <x v="3"/>
    <x v="3"/>
    <n v="47"/>
  </r>
  <r>
    <x v="14"/>
    <x v="6"/>
    <x v="2"/>
    <x v="3"/>
    <n v="11"/>
  </r>
  <r>
    <x v="14"/>
    <x v="6"/>
    <x v="4"/>
    <x v="3"/>
    <n v="4"/>
  </r>
  <r>
    <x v="14"/>
    <x v="6"/>
    <x v="6"/>
    <x v="3"/>
    <n v="7"/>
  </r>
  <r>
    <x v="14"/>
    <x v="6"/>
    <x v="9"/>
    <x v="3"/>
    <n v="4"/>
  </r>
  <r>
    <x v="15"/>
    <x v="0"/>
    <x v="1"/>
    <x v="3"/>
    <n v="47"/>
  </r>
  <r>
    <x v="15"/>
    <x v="0"/>
    <x v="3"/>
    <x v="3"/>
    <n v="61"/>
  </r>
  <r>
    <x v="15"/>
    <x v="0"/>
    <x v="2"/>
    <x v="3"/>
    <n v="13"/>
  </r>
  <r>
    <x v="15"/>
    <x v="0"/>
    <x v="5"/>
    <x v="3"/>
    <n v="33"/>
  </r>
  <r>
    <x v="15"/>
    <x v="0"/>
    <x v="4"/>
    <x v="3"/>
    <n v="18"/>
  </r>
  <r>
    <x v="15"/>
    <x v="0"/>
    <x v="6"/>
    <x v="3"/>
    <n v="17"/>
  </r>
  <r>
    <x v="15"/>
    <x v="1"/>
    <x v="1"/>
    <x v="3"/>
    <n v="27"/>
  </r>
  <r>
    <x v="15"/>
    <x v="1"/>
    <x v="3"/>
    <x v="3"/>
    <n v="69"/>
  </r>
  <r>
    <x v="15"/>
    <x v="1"/>
    <x v="2"/>
    <x v="3"/>
    <n v="10"/>
  </r>
  <r>
    <x v="15"/>
    <x v="1"/>
    <x v="11"/>
    <x v="3"/>
    <n v="1282"/>
  </r>
  <r>
    <x v="15"/>
    <x v="1"/>
    <x v="4"/>
    <x v="3"/>
    <n v="7"/>
  </r>
  <r>
    <x v="15"/>
    <x v="1"/>
    <x v="6"/>
    <x v="3"/>
    <n v="21"/>
  </r>
  <r>
    <x v="15"/>
    <x v="2"/>
    <x v="1"/>
    <x v="3"/>
    <n v="27"/>
  </r>
  <r>
    <x v="15"/>
    <x v="2"/>
    <x v="3"/>
    <x v="3"/>
    <n v="38"/>
  </r>
  <r>
    <x v="15"/>
    <x v="2"/>
    <x v="2"/>
    <x v="3"/>
    <n v="14"/>
  </r>
  <r>
    <x v="15"/>
    <x v="2"/>
    <x v="6"/>
    <x v="3"/>
    <n v="11"/>
  </r>
  <r>
    <x v="15"/>
    <x v="2"/>
    <x v="11"/>
    <x v="3"/>
    <n v="325"/>
  </r>
  <r>
    <x v="15"/>
    <x v="2"/>
    <x v="9"/>
    <x v="3"/>
    <n v="7"/>
  </r>
  <r>
    <x v="15"/>
    <x v="3"/>
    <x v="1"/>
    <x v="3"/>
    <n v="22"/>
  </r>
  <r>
    <x v="15"/>
    <x v="3"/>
    <x v="3"/>
    <x v="3"/>
    <n v="32"/>
  </r>
  <r>
    <x v="15"/>
    <x v="3"/>
    <x v="2"/>
    <x v="3"/>
    <n v="12"/>
  </r>
  <r>
    <x v="15"/>
    <x v="3"/>
    <x v="12"/>
    <x v="3"/>
    <n v="8"/>
  </r>
  <r>
    <x v="15"/>
    <x v="3"/>
    <x v="6"/>
    <x v="3"/>
    <n v="7"/>
  </r>
  <r>
    <x v="15"/>
    <x v="3"/>
    <x v="9"/>
    <x v="3"/>
    <n v="7"/>
  </r>
  <r>
    <x v="15"/>
    <x v="4"/>
    <x v="1"/>
    <x v="3"/>
    <n v="23"/>
  </r>
  <r>
    <x v="15"/>
    <x v="4"/>
    <x v="3"/>
    <x v="3"/>
    <n v="39"/>
  </r>
  <r>
    <x v="15"/>
    <x v="4"/>
    <x v="2"/>
    <x v="3"/>
    <n v="5"/>
  </r>
  <r>
    <x v="15"/>
    <x v="4"/>
    <x v="4"/>
    <x v="3"/>
    <n v="7"/>
  </r>
  <r>
    <x v="15"/>
    <x v="4"/>
    <x v="11"/>
    <x v="3"/>
    <n v="462"/>
  </r>
  <r>
    <x v="15"/>
    <x v="4"/>
    <x v="6"/>
    <x v="3"/>
    <n v="10"/>
  </r>
  <r>
    <x v="15"/>
    <x v="5"/>
    <x v="1"/>
    <x v="3"/>
    <n v="57"/>
  </r>
  <r>
    <x v="15"/>
    <x v="5"/>
    <x v="2"/>
    <x v="3"/>
    <n v="32"/>
  </r>
  <r>
    <x v="15"/>
    <x v="5"/>
    <x v="3"/>
    <x v="3"/>
    <n v="122"/>
  </r>
  <r>
    <x v="15"/>
    <x v="5"/>
    <x v="6"/>
    <x v="3"/>
    <n v="18"/>
  </r>
  <r>
    <x v="15"/>
    <x v="5"/>
    <x v="9"/>
    <x v="3"/>
    <n v="11"/>
  </r>
  <r>
    <x v="15"/>
    <x v="5"/>
    <x v="4"/>
    <x v="3"/>
    <n v="14"/>
  </r>
  <r>
    <x v="15"/>
    <x v="6"/>
    <x v="1"/>
    <x v="3"/>
    <n v="34"/>
  </r>
  <r>
    <x v="15"/>
    <x v="6"/>
    <x v="3"/>
    <x v="3"/>
    <n v="40"/>
  </r>
  <r>
    <x v="15"/>
    <x v="6"/>
    <x v="2"/>
    <x v="3"/>
    <n v="10"/>
  </r>
  <r>
    <x v="15"/>
    <x v="6"/>
    <x v="4"/>
    <x v="3"/>
    <n v="13"/>
  </r>
  <r>
    <x v="15"/>
    <x v="6"/>
    <x v="6"/>
    <x v="3"/>
    <n v="10"/>
  </r>
  <r>
    <x v="15"/>
    <x v="6"/>
    <x v="5"/>
    <x v="3"/>
    <n v="21"/>
  </r>
  <r>
    <x v="16"/>
    <x v="0"/>
    <x v="1"/>
    <x v="3"/>
    <n v="44"/>
  </r>
  <r>
    <x v="16"/>
    <x v="0"/>
    <x v="3"/>
    <x v="3"/>
    <n v="60"/>
  </r>
  <r>
    <x v="16"/>
    <x v="0"/>
    <x v="2"/>
    <x v="3"/>
    <n v="10"/>
  </r>
  <r>
    <x v="16"/>
    <x v="0"/>
    <x v="5"/>
    <x v="3"/>
    <n v="33"/>
  </r>
  <r>
    <x v="16"/>
    <x v="0"/>
    <x v="4"/>
    <x v="3"/>
    <n v="14"/>
  </r>
  <r>
    <x v="16"/>
    <x v="0"/>
    <x v="6"/>
    <x v="3"/>
    <n v="13"/>
  </r>
  <r>
    <x v="16"/>
    <x v="1"/>
    <x v="1"/>
    <x v="3"/>
    <n v="43"/>
  </r>
  <r>
    <x v="16"/>
    <x v="1"/>
    <x v="3"/>
    <x v="3"/>
    <n v="78"/>
  </r>
  <r>
    <x v="16"/>
    <x v="1"/>
    <x v="2"/>
    <x v="3"/>
    <n v="13"/>
  </r>
  <r>
    <x v="16"/>
    <x v="1"/>
    <x v="11"/>
    <x v="3"/>
    <n v="1503"/>
  </r>
  <r>
    <x v="16"/>
    <x v="1"/>
    <x v="6"/>
    <x v="3"/>
    <n v="14"/>
  </r>
  <r>
    <x v="16"/>
    <x v="1"/>
    <x v="4"/>
    <x v="3"/>
    <n v="16"/>
  </r>
  <r>
    <x v="16"/>
    <x v="2"/>
    <x v="1"/>
    <x v="3"/>
    <n v="18"/>
  </r>
  <r>
    <x v="16"/>
    <x v="2"/>
    <x v="3"/>
    <x v="3"/>
    <n v="21"/>
  </r>
  <r>
    <x v="16"/>
    <x v="2"/>
    <x v="2"/>
    <x v="3"/>
    <n v="11"/>
  </r>
  <r>
    <x v="16"/>
    <x v="2"/>
    <x v="11"/>
    <x v="3"/>
    <n v="340"/>
  </r>
  <r>
    <x v="16"/>
    <x v="2"/>
    <x v="6"/>
    <x v="3"/>
    <n v="5"/>
  </r>
  <r>
    <x v="16"/>
    <x v="2"/>
    <x v="9"/>
    <x v="3"/>
    <n v="1"/>
  </r>
  <r>
    <x v="16"/>
    <x v="3"/>
    <x v="1"/>
    <x v="3"/>
    <n v="22"/>
  </r>
  <r>
    <x v="16"/>
    <x v="3"/>
    <x v="3"/>
    <x v="3"/>
    <n v="42"/>
  </r>
  <r>
    <x v="16"/>
    <x v="3"/>
    <x v="2"/>
    <x v="3"/>
    <n v="13"/>
  </r>
  <r>
    <x v="16"/>
    <x v="3"/>
    <x v="6"/>
    <x v="3"/>
    <n v="7"/>
  </r>
  <r>
    <x v="16"/>
    <x v="3"/>
    <x v="9"/>
    <x v="3"/>
    <n v="6"/>
  </r>
  <r>
    <x v="16"/>
    <x v="3"/>
    <x v="4"/>
    <x v="3"/>
    <n v="4"/>
  </r>
  <r>
    <x v="16"/>
    <x v="4"/>
    <x v="1"/>
    <x v="3"/>
    <n v="34"/>
  </r>
  <r>
    <x v="16"/>
    <x v="4"/>
    <x v="2"/>
    <x v="3"/>
    <n v="10"/>
  </r>
  <r>
    <x v="16"/>
    <x v="4"/>
    <x v="3"/>
    <x v="3"/>
    <n v="55"/>
  </r>
  <r>
    <x v="16"/>
    <x v="4"/>
    <x v="11"/>
    <x v="3"/>
    <n v="594"/>
  </r>
  <r>
    <x v="16"/>
    <x v="4"/>
    <x v="4"/>
    <x v="3"/>
    <n v="13"/>
  </r>
  <r>
    <x v="16"/>
    <x v="4"/>
    <x v="10"/>
    <x v="3"/>
    <n v="376"/>
  </r>
  <r>
    <x v="16"/>
    <x v="5"/>
    <x v="1"/>
    <x v="3"/>
    <n v="57"/>
  </r>
  <r>
    <x v="16"/>
    <x v="5"/>
    <x v="2"/>
    <x v="3"/>
    <n v="17"/>
  </r>
  <r>
    <x v="16"/>
    <x v="5"/>
    <x v="3"/>
    <x v="3"/>
    <n v="103"/>
  </r>
  <r>
    <x v="16"/>
    <x v="5"/>
    <x v="6"/>
    <x v="3"/>
    <n v="13"/>
  </r>
  <r>
    <x v="16"/>
    <x v="5"/>
    <x v="9"/>
    <x v="3"/>
    <n v="9"/>
  </r>
  <r>
    <x v="16"/>
    <x v="5"/>
    <x v="4"/>
    <x v="3"/>
    <n v="22"/>
  </r>
  <r>
    <x v="16"/>
    <x v="6"/>
    <x v="1"/>
    <x v="3"/>
    <n v="31"/>
  </r>
  <r>
    <x v="16"/>
    <x v="6"/>
    <x v="3"/>
    <x v="3"/>
    <n v="51"/>
  </r>
  <r>
    <x v="16"/>
    <x v="6"/>
    <x v="2"/>
    <x v="3"/>
    <n v="9"/>
  </r>
  <r>
    <x v="16"/>
    <x v="6"/>
    <x v="4"/>
    <x v="3"/>
    <n v="7"/>
  </r>
  <r>
    <x v="16"/>
    <x v="6"/>
    <x v="6"/>
    <x v="3"/>
    <n v="13"/>
  </r>
  <r>
    <x v="16"/>
    <x v="6"/>
    <x v="9"/>
    <x v="3"/>
    <n v="11"/>
  </r>
  <r>
    <x v="17"/>
    <x v="0"/>
    <x v="1"/>
    <x v="3"/>
    <n v="52"/>
  </r>
  <r>
    <x v="17"/>
    <x v="0"/>
    <x v="3"/>
    <x v="3"/>
    <n v="77"/>
  </r>
  <r>
    <x v="17"/>
    <x v="0"/>
    <x v="2"/>
    <x v="3"/>
    <n v="14"/>
  </r>
  <r>
    <x v="17"/>
    <x v="0"/>
    <x v="5"/>
    <x v="3"/>
    <n v="28"/>
  </r>
  <r>
    <x v="17"/>
    <x v="0"/>
    <x v="6"/>
    <x v="3"/>
    <n v="18"/>
  </r>
  <r>
    <x v="17"/>
    <x v="0"/>
    <x v="4"/>
    <x v="3"/>
    <n v="21"/>
  </r>
  <r>
    <x v="17"/>
    <x v="1"/>
    <x v="1"/>
    <x v="3"/>
    <n v="41"/>
  </r>
  <r>
    <x v="17"/>
    <x v="1"/>
    <x v="3"/>
    <x v="3"/>
    <n v="68"/>
  </r>
  <r>
    <x v="17"/>
    <x v="1"/>
    <x v="2"/>
    <x v="3"/>
    <n v="15"/>
  </r>
  <r>
    <x v="17"/>
    <x v="1"/>
    <x v="11"/>
    <x v="3"/>
    <n v="1353"/>
  </r>
  <r>
    <x v="17"/>
    <x v="1"/>
    <x v="6"/>
    <x v="3"/>
    <n v="9"/>
  </r>
  <r>
    <x v="17"/>
    <x v="1"/>
    <x v="5"/>
    <x v="3"/>
    <n v="30"/>
  </r>
  <r>
    <x v="17"/>
    <x v="2"/>
    <x v="1"/>
    <x v="3"/>
    <n v="13"/>
  </r>
  <r>
    <x v="17"/>
    <x v="2"/>
    <x v="3"/>
    <x v="3"/>
    <n v="28"/>
  </r>
  <r>
    <x v="17"/>
    <x v="2"/>
    <x v="2"/>
    <x v="3"/>
    <n v="4"/>
  </r>
  <r>
    <x v="17"/>
    <x v="2"/>
    <x v="6"/>
    <x v="3"/>
    <n v="4"/>
  </r>
  <r>
    <x v="17"/>
    <x v="2"/>
    <x v="11"/>
    <x v="3"/>
    <n v="387"/>
  </r>
  <r>
    <x v="17"/>
    <x v="2"/>
    <x v="9"/>
    <x v="3"/>
    <n v="4"/>
  </r>
  <r>
    <x v="17"/>
    <x v="3"/>
    <x v="1"/>
    <x v="3"/>
    <n v="23"/>
  </r>
  <r>
    <x v="17"/>
    <x v="3"/>
    <x v="2"/>
    <x v="3"/>
    <n v="9"/>
  </r>
  <r>
    <x v="17"/>
    <x v="3"/>
    <x v="3"/>
    <x v="3"/>
    <n v="36"/>
  </r>
  <r>
    <x v="17"/>
    <x v="3"/>
    <x v="6"/>
    <x v="3"/>
    <n v="16"/>
  </r>
  <r>
    <x v="17"/>
    <x v="3"/>
    <x v="9"/>
    <x v="3"/>
    <n v="13"/>
  </r>
  <r>
    <x v="17"/>
    <x v="3"/>
    <x v="5"/>
    <x v="3"/>
    <n v="17"/>
  </r>
  <r>
    <x v="17"/>
    <x v="4"/>
    <x v="1"/>
    <x v="3"/>
    <n v="31"/>
  </r>
  <r>
    <x v="17"/>
    <x v="4"/>
    <x v="3"/>
    <x v="3"/>
    <n v="53"/>
  </r>
  <r>
    <x v="17"/>
    <x v="4"/>
    <x v="2"/>
    <x v="3"/>
    <n v="15"/>
  </r>
  <r>
    <x v="17"/>
    <x v="4"/>
    <x v="11"/>
    <x v="3"/>
    <n v="632"/>
  </r>
  <r>
    <x v="17"/>
    <x v="4"/>
    <x v="4"/>
    <x v="3"/>
    <n v="9"/>
  </r>
  <r>
    <x v="17"/>
    <x v="4"/>
    <x v="6"/>
    <x v="3"/>
    <n v="11"/>
  </r>
  <r>
    <x v="17"/>
    <x v="5"/>
    <x v="1"/>
    <x v="3"/>
    <n v="43"/>
  </r>
  <r>
    <x v="17"/>
    <x v="5"/>
    <x v="2"/>
    <x v="3"/>
    <n v="19"/>
  </r>
  <r>
    <x v="17"/>
    <x v="5"/>
    <x v="3"/>
    <x v="3"/>
    <n v="119"/>
  </r>
  <r>
    <x v="17"/>
    <x v="5"/>
    <x v="6"/>
    <x v="3"/>
    <n v="16"/>
  </r>
  <r>
    <x v="17"/>
    <x v="5"/>
    <x v="9"/>
    <x v="3"/>
    <n v="14"/>
  </r>
  <r>
    <x v="17"/>
    <x v="5"/>
    <x v="4"/>
    <x v="3"/>
    <n v="14"/>
  </r>
  <r>
    <x v="17"/>
    <x v="6"/>
    <x v="1"/>
    <x v="3"/>
    <n v="30"/>
  </r>
  <r>
    <x v="17"/>
    <x v="6"/>
    <x v="3"/>
    <x v="3"/>
    <n v="47"/>
  </r>
  <r>
    <x v="17"/>
    <x v="6"/>
    <x v="2"/>
    <x v="3"/>
    <n v="11"/>
  </r>
  <r>
    <x v="17"/>
    <x v="6"/>
    <x v="4"/>
    <x v="3"/>
    <n v="11"/>
  </r>
  <r>
    <x v="17"/>
    <x v="6"/>
    <x v="6"/>
    <x v="3"/>
    <n v="11"/>
  </r>
  <r>
    <x v="17"/>
    <x v="6"/>
    <x v="9"/>
    <x v="3"/>
    <n v="6"/>
  </r>
  <r>
    <x v="18"/>
    <x v="0"/>
    <x v="1"/>
    <x v="3"/>
    <n v="50"/>
  </r>
  <r>
    <x v="18"/>
    <x v="0"/>
    <x v="3"/>
    <x v="3"/>
    <n v="82"/>
  </r>
  <r>
    <x v="18"/>
    <x v="0"/>
    <x v="2"/>
    <x v="3"/>
    <n v="19"/>
  </r>
  <r>
    <x v="18"/>
    <x v="0"/>
    <x v="5"/>
    <x v="3"/>
    <n v="30"/>
  </r>
  <r>
    <x v="18"/>
    <x v="0"/>
    <x v="6"/>
    <x v="3"/>
    <n v="23"/>
  </r>
  <r>
    <x v="18"/>
    <x v="0"/>
    <x v="9"/>
    <x v="3"/>
    <n v="17"/>
  </r>
  <r>
    <x v="18"/>
    <x v="1"/>
    <x v="1"/>
    <x v="3"/>
    <n v="35"/>
  </r>
  <r>
    <x v="18"/>
    <x v="1"/>
    <x v="3"/>
    <x v="3"/>
    <n v="62"/>
  </r>
  <r>
    <x v="18"/>
    <x v="1"/>
    <x v="2"/>
    <x v="3"/>
    <n v="17"/>
  </r>
  <r>
    <x v="18"/>
    <x v="1"/>
    <x v="11"/>
    <x v="3"/>
    <n v="1449"/>
  </r>
  <r>
    <x v="18"/>
    <x v="1"/>
    <x v="6"/>
    <x v="3"/>
    <n v="12"/>
  </r>
  <r>
    <x v="18"/>
    <x v="1"/>
    <x v="9"/>
    <x v="3"/>
    <n v="9"/>
  </r>
  <r>
    <x v="18"/>
    <x v="2"/>
    <x v="1"/>
    <x v="3"/>
    <n v="12"/>
  </r>
  <r>
    <x v="18"/>
    <x v="2"/>
    <x v="3"/>
    <x v="3"/>
    <n v="23"/>
  </r>
  <r>
    <x v="18"/>
    <x v="2"/>
    <x v="2"/>
    <x v="3"/>
    <n v="4"/>
  </r>
  <r>
    <x v="18"/>
    <x v="2"/>
    <x v="6"/>
    <x v="3"/>
    <n v="11"/>
  </r>
  <r>
    <x v="18"/>
    <x v="2"/>
    <x v="11"/>
    <x v="3"/>
    <n v="401"/>
  </r>
  <r>
    <x v="18"/>
    <x v="2"/>
    <x v="9"/>
    <x v="3"/>
    <n v="6"/>
  </r>
  <r>
    <x v="18"/>
    <x v="3"/>
    <x v="1"/>
    <x v="3"/>
    <n v="29"/>
  </r>
  <r>
    <x v="18"/>
    <x v="3"/>
    <x v="2"/>
    <x v="3"/>
    <n v="15"/>
  </r>
  <r>
    <x v="18"/>
    <x v="3"/>
    <x v="3"/>
    <x v="3"/>
    <n v="34"/>
  </r>
  <r>
    <x v="18"/>
    <x v="3"/>
    <x v="5"/>
    <x v="3"/>
    <n v="16"/>
  </r>
  <r>
    <x v="18"/>
    <x v="3"/>
    <x v="4"/>
    <x v="3"/>
    <n v="7"/>
  </r>
  <r>
    <x v="18"/>
    <x v="3"/>
    <x v="6"/>
    <x v="3"/>
    <n v="7"/>
  </r>
  <r>
    <x v="18"/>
    <x v="4"/>
    <x v="1"/>
    <x v="3"/>
    <n v="34"/>
  </r>
  <r>
    <x v="18"/>
    <x v="4"/>
    <x v="2"/>
    <x v="3"/>
    <n v="17"/>
  </r>
  <r>
    <x v="18"/>
    <x v="4"/>
    <x v="3"/>
    <x v="3"/>
    <n v="57"/>
  </r>
  <r>
    <x v="18"/>
    <x v="4"/>
    <x v="11"/>
    <x v="3"/>
    <n v="684"/>
  </r>
  <r>
    <x v="18"/>
    <x v="4"/>
    <x v="4"/>
    <x v="3"/>
    <n v="10"/>
  </r>
  <r>
    <x v="18"/>
    <x v="4"/>
    <x v="6"/>
    <x v="3"/>
    <n v="13"/>
  </r>
  <r>
    <x v="18"/>
    <x v="5"/>
    <x v="1"/>
    <x v="3"/>
    <n v="52"/>
  </r>
  <r>
    <x v="18"/>
    <x v="5"/>
    <x v="2"/>
    <x v="3"/>
    <n v="17"/>
  </r>
  <r>
    <x v="18"/>
    <x v="5"/>
    <x v="3"/>
    <x v="3"/>
    <n v="96"/>
  </r>
  <r>
    <x v="18"/>
    <x v="5"/>
    <x v="6"/>
    <x v="3"/>
    <n v="26"/>
  </r>
  <r>
    <x v="18"/>
    <x v="5"/>
    <x v="9"/>
    <x v="3"/>
    <n v="20"/>
  </r>
  <r>
    <x v="18"/>
    <x v="5"/>
    <x v="4"/>
    <x v="3"/>
    <n v="20"/>
  </r>
  <r>
    <x v="18"/>
    <x v="6"/>
    <x v="1"/>
    <x v="3"/>
    <n v="31"/>
  </r>
  <r>
    <x v="18"/>
    <x v="6"/>
    <x v="3"/>
    <x v="3"/>
    <n v="62"/>
  </r>
  <r>
    <x v="18"/>
    <x v="6"/>
    <x v="2"/>
    <x v="3"/>
    <n v="12"/>
  </r>
  <r>
    <x v="18"/>
    <x v="6"/>
    <x v="4"/>
    <x v="3"/>
    <n v="6"/>
  </r>
  <r>
    <x v="18"/>
    <x v="6"/>
    <x v="6"/>
    <x v="3"/>
    <n v="10"/>
  </r>
  <r>
    <x v="18"/>
    <x v="6"/>
    <x v="9"/>
    <x v="3"/>
    <n v="7"/>
  </r>
  <r>
    <x v="0"/>
    <x v="0"/>
    <x v="0"/>
    <x v="4"/>
    <n v="5546"/>
  </r>
  <r>
    <x v="0"/>
    <x v="1"/>
    <x v="0"/>
    <x v="4"/>
    <n v="3363"/>
  </r>
  <r>
    <x v="0"/>
    <x v="2"/>
    <x v="0"/>
    <x v="4"/>
    <n v="1262"/>
  </r>
  <r>
    <x v="0"/>
    <x v="3"/>
    <x v="0"/>
    <x v="4"/>
    <n v="1886"/>
  </r>
  <r>
    <x v="0"/>
    <x v="4"/>
    <x v="0"/>
    <x v="4"/>
    <n v="1844"/>
  </r>
  <r>
    <x v="0"/>
    <x v="5"/>
    <x v="0"/>
    <x v="4"/>
    <n v="4096"/>
  </r>
  <r>
    <x v="0"/>
    <x v="6"/>
    <x v="0"/>
    <x v="4"/>
    <n v="1689"/>
  </r>
  <r>
    <x v="1"/>
    <x v="0"/>
    <x v="0"/>
    <x v="4"/>
    <n v="4854"/>
  </r>
  <r>
    <x v="1"/>
    <x v="1"/>
    <x v="0"/>
    <x v="4"/>
    <n v="3058"/>
  </r>
  <r>
    <x v="1"/>
    <x v="2"/>
    <x v="0"/>
    <x v="4"/>
    <n v="1266"/>
  </r>
  <r>
    <x v="1"/>
    <x v="3"/>
    <x v="0"/>
    <x v="4"/>
    <n v="1832"/>
  </r>
  <r>
    <x v="1"/>
    <x v="4"/>
    <x v="0"/>
    <x v="4"/>
    <n v="2000"/>
  </r>
  <r>
    <x v="1"/>
    <x v="5"/>
    <x v="0"/>
    <x v="4"/>
    <n v="3995"/>
  </r>
  <r>
    <x v="1"/>
    <x v="6"/>
    <x v="0"/>
    <x v="4"/>
    <n v="1968"/>
  </r>
  <r>
    <x v="2"/>
    <x v="0"/>
    <x v="0"/>
    <x v="4"/>
    <n v="5403"/>
  </r>
  <r>
    <x v="2"/>
    <x v="1"/>
    <x v="0"/>
    <x v="4"/>
    <n v="3437"/>
  </r>
  <r>
    <x v="2"/>
    <x v="2"/>
    <x v="0"/>
    <x v="4"/>
    <n v="1343"/>
  </r>
  <r>
    <x v="2"/>
    <x v="3"/>
    <x v="0"/>
    <x v="4"/>
    <n v="1789"/>
  </r>
  <r>
    <x v="2"/>
    <x v="4"/>
    <x v="0"/>
    <x v="4"/>
    <n v="1960"/>
  </r>
  <r>
    <x v="2"/>
    <x v="5"/>
    <x v="0"/>
    <x v="4"/>
    <n v="4154"/>
  </r>
  <r>
    <x v="2"/>
    <x v="6"/>
    <x v="0"/>
    <x v="4"/>
    <n v="1986"/>
  </r>
  <r>
    <x v="3"/>
    <x v="0"/>
    <x v="0"/>
    <x v="4"/>
    <n v="6276"/>
  </r>
  <r>
    <x v="3"/>
    <x v="1"/>
    <x v="0"/>
    <x v="4"/>
    <n v="3587"/>
  </r>
  <r>
    <x v="3"/>
    <x v="2"/>
    <x v="0"/>
    <x v="4"/>
    <n v="1286"/>
  </r>
  <r>
    <x v="3"/>
    <x v="3"/>
    <x v="0"/>
    <x v="4"/>
    <n v="1948"/>
  </r>
  <r>
    <x v="3"/>
    <x v="4"/>
    <x v="0"/>
    <x v="4"/>
    <n v="1859"/>
  </r>
  <r>
    <x v="3"/>
    <x v="5"/>
    <x v="0"/>
    <x v="4"/>
    <n v="4642"/>
  </r>
  <r>
    <x v="3"/>
    <x v="6"/>
    <x v="0"/>
    <x v="4"/>
    <n v="2003"/>
  </r>
  <r>
    <x v="4"/>
    <x v="0"/>
    <x v="0"/>
    <x v="4"/>
    <n v="6501"/>
  </r>
  <r>
    <x v="4"/>
    <x v="1"/>
    <x v="0"/>
    <x v="4"/>
    <n v="3886"/>
  </r>
  <r>
    <x v="4"/>
    <x v="2"/>
    <x v="0"/>
    <x v="4"/>
    <n v="1469"/>
  </r>
  <r>
    <x v="4"/>
    <x v="3"/>
    <x v="0"/>
    <x v="4"/>
    <n v="2245"/>
  </r>
  <r>
    <x v="4"/>
    <x v="4"/>
    <x v="0"/>
    <x v="4"/>
    <n v="2044"/>
  </r>
  <r>
    <x v="4"/>
    <x v="5"/>
    <x v="0"/>
    <x v="4"/>
    <n v="4994"/>
  </r>
  <r>
    <x v="4"/>
    <x v="6"/>
    <x v="0"/>
    <x v="4"/>
    <n v="2275"/>
  </r>
  <r>
    <x v="5"/>
    <x v="0"/>
    <x v="0"/>
    <x v="4"/>
    <n v="6507"/>
  </r>
  <r>
    <x v="5"/>
    <x v="1"/>
    <x v="0"/>
    <x v="4"/>
    <n v="3753"/>
  </r>
  <r>
    <x v="5"/>
    <x v="2"/>
    <x v="0"/>
    <x v="4"/>
    <n v="1468"/>
  </r>
  <r>
    <x v="5"/>
    <x v="3"/>
    <x v="0"/>
    <x v="4"/>
    <n v="2400"/>
  </r>
  <r>
    <x v="5"/>
    <x v="4"/>
    <x v="0"/>
    <x v="4"/>
    <n v="2151"/>
  </r>
  <r>
    <x v="5"/>
    <x v="5"/>
    <x v="0"/>
    <x v="4"/>
    <n v="5538"/>
  </r>
  <r>
    <x v="5"/>
    <x v="6"/>
    <x v="0"/>
    <x v="4"/>
    <n v="2452"/>
  </r>
  <r>
    <x v="6"/>
    <x v="0"/>
    <x v="0"/>
    <x v="4"/>
    <n v="7252"/>
  </r>
  <r>
    <x v="6"/>
    <x v="1"/>
    <x v="0"/>
    <x v="4"/>
    <n v="3814"/>
  </r>
  <r>
    <x v="6"/>
    <x v="2"/>
    <x v="0"/>
    <x v="4"/>
    <n v="1420"/>
  </r>
  <r>
    <x v="6"/>
    <x v="3"/>
    <x v="0"/>
    <x v="4"/>
    <n v="2402"/>
  </r>
  <r>
    <x v="6"/>
    <x v="4"/>
    <x v="0"/>
    <x v="4"/>
    <n v="2090"/>
  </r>
  <r>
    <x v="6"/>
    <x v="5"/>
    <x v="0"/>
    <x v="4"/>
    <n v="4979"/>
  </r>
  <r>
    <x v="6"/>
    <x v="6"/>
    <x v="0"/>
    <x v="4"/>
    <n v="2276"/>
  </r>
  <r>
    <x v="7"/>
    <x v="0"/>
    <x v="0"/>
    <x v="4"/>
    <n v="7565"/>
  </r>
  <r>
    <x v="7"/>
    <x v="1"/>
    <x v="0"/>
    <x v="4"/>
    <n v="4220"/>
  </r>
  <r>
    <x v="7"/>
    <x v="2"/>
    <x v="0"/>
    <x v="4"/>
    <n v="1714"/>
  </r>
  <r>
    <x v="7"/>
    <x v="3"/>
    <x v="0"/>
    <x v="4"/>
    <n v="2496"/>
  </r>
  <r>
    <x v="7"/>
    <x v="4"/>
    <x v="0"/>
    <x v="4"/>
    <n v="2524"/>
  </r>
  <r>
    <x v="7"/>
    <x v="5"/>
    <x v="0"/>
    <x v="4"/>
    <n v="4882"/>
  </r>
  <r>
    <x v="7"/>
    <x v="6"/>
    <x v="0"/>
    <x v="4"/>
    <n v="2695"/>
  </r>
  <r>
    <x v="8"/>
    <x v="0"/>
    <x v="0"/>
    <x v="4"/>
    <n v="6822"/>
  </r>
  <r>
    <x v="8"/>
    <x v="1"/>
    <x v="0"/>
    <x v="4"/>
    <n v="3746"/>
  </r>
  <r>
    <x v="8"/>
    <x v="2"/>
    <x v="0"/>
    <x v="4"/>
    <n v="1703"/>
  </r>
  <r>
    <x v="8"/>
    <x v="3"/>
    <x v="0"/>
    <x v="4"/>
    <n v="2799"/>
  </r>
  <r>
    <x v="8"/>
    <x v="4"/>
    <x v="0"/>
    <x v="4"/>
    <n v="2449"/>
  </r>
  <r>
    <x v="8"/>
    <x v="5"/>
    <x v="0"/>
    <x v="4"/>
    <n v="4647"/>
  </r>
  <r>
    <x v="8"/>
    <x v="6"/>
    <x v="0"/>
    <x v="4"/>
    <n v="2867"/>
  </r>
  <r>
    <x v="9"/>
    <x v="0"/>
    <x v="0"/>
    <x v="4"/>
    <n v="6536"/>
  </r>
  <r>
    <x v="9"/>
    <x v="1"/>
    <x v="0"/>
    <x v="4"/>
    <n v="3640"/>
  </r>
  <r>
    <x v="9"/>
    <x v="2"/>
    <x v="0"/>
    <x v="4"/>
    <n v="1588"/>
  </r>
  <r>
    <x v="9"/>
    <x v="3"/>
    <x v="0"/>
    <x v="4"/>
    <n v="2770"/>
  </r>
  <r>
    <x v="9"/>
    <x v="4"/>
    <x v="0"/>
    <x v="4"/>
    <n v="2553"/>
  </r>
  <r>
    <x v="9"/>
    <x v="5"/>
    <x v="0"/>
    <x v="4"/>
    <n v="5486"/>
  </r>
  <r>
    <x v="9"/>
    <x v="6"/>
    <x v="0"/>
    <x v="4"/>
    <n v="2894"/>
  </r>
  <r>
    <x v="10"/>
    <x v="0"/>
    <x v="0"/>
    <x v="4"/>
    <n v="7393"/>
  </r>
  <r>
    <x v="10"/>
    <x v="1"/>
    <x v="0"/>
    <x v="4"/>
    <n v="3864"/>
  </r>
  <r>
    <x v="10"/>
    <x v="2"/>
    <x v="0"/>
    <x v="4"/>
    <n v="1795"/>
  </r>
  <r>
    <x v="10"/>
    <x v="3"/>
    <x v="0"/>
    <x v="4"/>
    <n v="2647"/>
  </r>
  <r>
    <x v="10"/>
    <x v="4"/>
    <x v="0"/>
    <x v="4"/>
    <n v="2534"/>
  </r>
  <r>
    <x v="10"/>
    <x v="5"/>
    <x v="0"/>
    <x v="4"/>
    <n v="4948"/>
  </r>
  <r>
    <x v="10"/>
    <x v="6"/>
    <x v="0"/>
    <x v="4"/>
    <n v="3237"/>
  </r>
  <r>
    <x v="11"/>
    <x v="0"/>
    <x v="0"/>
    <x v="4"/>
    <n v="8317"/>
  </r>
  <r>
    <x v="11"/>
    <x v="1"/>
    <x v="0"/>
    <x v="4"/>
    <n v="4286"/>
  </r>
  <r>
    <x v="11"/>
    <x v="2"/>
    <x v="0"/>
    <x v="4"/>
    <n v="1681"/>
  </r>
  <r>
    <x v="11"/>
    <x v="3"/>
    <x v="0"/>
    <x v="4"/>
    <n v="2622"/>
  </r>
  <r>
    <x v="11"/>
    <x v="4"/>
    <x v="0"/>
    <x v="4"/>
    <n v="2673"/>
  </r>
  <r>
    <x v="11"/>
    <x v="5"/>
    <x v="0"/>
    <x v="4"/>
    <n v="5433"/>
  </r>
  <r>
    <x v="11"/>
    <x v="6"/>
    <x v="0"/>
    <x v="4"/>
    <n v="3187"/>
  </r>
  <r>
    <x v="12"/>
    <x v="0"/>
    <x v="0"/>
    <x v="4"/>
    <n v="8208"/>
  </r>
  <r>
    <x v="12"/>
    <x v="1"/>
    <x v="0"/>
    <x v="4"/>
    <n v="4439"/>
  </r>
  <r>
    <x v="12"/>
    <x v="2"/>
    <x v="0"/>
    <x v="4"/>
    <n v="1619"/>
  </r>
  <r>
    <x v="12"/>
    <x v="3"/>
    <x v="0"/>
    <x v="4"/>
    <n v="2793"/>
  </r>
  <r>
    <x v="12"/>
    <x v="4"/>
    <x v="0"/>
    <x v="4"/>
    <n v="2727"/>
  </r>
  <r>
    <x v="12"/>
    <x v="5"/>
    <x v="0"/>
    <x v="4"/>
    <n v="5556"/>
  </r>
  <r>
    <x v="12"/>
    <x v="6"/>
    <x v="0"/>
    <x v="4"/>
    <n v="3712"/>
  </r>
  <r>
    <x v="13"/>
    <x v="0"/>
    <x v="0"/>
    <x v="4"/>
    <n v="8266"/>
  </r>
  <r>
    <x v="13"/>
    <x v="1"/>
    <x v="0"/>
    <x v="4"/>
    <n v="4502"/>
  </r>
  <r>
    <x v="13"/>
    <x v="2"/>
    <x v="0"/>
    <x v="4"/>
    <n v="2091"/>
  </r>
  <r>
    <x v="13"/>
    <x v="3"/>
    <x v="0"/>
    <x v="4"/>
    <n v="2951"/>
  </r>
  <r>
    <x v="13"/>
    <x v="4"/>
    <x v="0"/>
    <x v="4"/>
    <n v="2691"/>
  </r>
  <r>
    <x v="13"/>
    <x v="5"/>
    <x v="0"/>
    <x v="4"/>
    <n v="6667"/>
  </r>
  <r>
    <x v="13"/>
    <x v="6"/>
    <x v="0"/>
    <x v="4"/>
    <n v="3730"/>
  </r>
  <r>
    <x v="14"/>
    <x v="0"/>
    <x v="0"/>
    <x v="4"/>
    <n v="7539"/>
  </r>
  <r>
    <x v="14"/>
    <x v="1"/>
    <x v="0"/>
    <x v="4"/>
    <n v="4241"/>
  </r>
  <r>
    <x v="14"/>
    <x v="2"/>
    <x v="0"/>
    <x v="4"/>
    <n v="1962"/>
  </r>
  <r>
    <x v="14"/>
    <x v="3"/>
    <x v="0"/>
    <x v="4"/>
    <n v="2916"/>
  </r>
  <r>
    <x v="14"/>
    <x v="4"/>
    <x v="0"/>
    <x v="4"/>
    <n v="3076"/>
  </r>
  <r>
    <x v="14"/>
    <x v="5"/>
    <x v="0"/>
    <x v="4"/>
    <n v="6157"/>
  </r>
  <r>
    <x v="14"/>
    <x v="6"/>
    <x v="0"/>
    <x v="4"/>
    <n v="3962"/>
  </r>
  <r>
    <x v="15"/>
    <x v="0"/>
    <x v="0"/>
    <x v="4"/>
    <n v="7886"/>
  </r>
  <r>
    <x v="15"/>
    <x v="1"/>
    <x v="0"/>
    <x v="4"/>
    <n v="4293"/>
  </r>
  <r>
    <x v="15"/>
    <x v="2"/>
    <x v="0"/>
    <x v="4"/>
    <n v="2072"/>
  </r>
  <r>
    <x v="15"/>
    <x v="3"/>
    <x v="0"/>
    <x v="4"/>
    <n v="2878"/>
  </r>
  <r>
    <x v="15"/>
    <x v="4"/>
    <x v="0"/>
    <x v="4"/>
    <n v="3046"/>
  </r>
  <r>
    <x v="15"/>
    <x v="5"/>
    <x v="0"/>
    <x v="4"/>
    <n v="6307"/>
  </r>
  <r>
    <x v="15"/>
    <x v="6"/>
    <x v="0"/>
    <x v="4"/>
    <n v="3839"/>
  </r>
  <r>
    <x v="16"/>
    <x v="0"/>
    <x v="0"/>
    <x v="4"/>
    <n v="8069"/>
  </r>
  <r>
    <x v="16"/>
    <x v="1"/>
    <x v="0"/>
    <x v="4"/>
    <n v="4679"/>
  </r>
  <r>
    <x v="16"/>
    <x v="2"/>
    <x v="0"/>
    <x v="4"/>
    <n v="2104"/>
  </r>
  <r>
    <x v="16"/>
    <x v="3"/>
    <x v="0"/>
    <x v="4"/>
    <n v="3095"/>
  </r>
  <r>
    <x v="16"/>
    <x v="4"/>
    <x v="0"/>
    <x v="4"/>
    <n v="3015"/>
  </r>
  <r>
    <x v="16"/>
    <x v="5"/>
    <x v="0"/>
    <x v="4"/>
    <n v="6899"/>
  </r>
  <r>
    <x v="16"/>
    <x v="6"/>
    <x v="0"/>
    <x v="4"/>
    <n v="4276"/>
  </r>
  <r>
    <x v="17"/>
    <x v="0"/>
    <x v="0"/>
    <x v="4"/>
    <n v="7808"/>
  </r>
  <r>
    <x v="17"/>
    <x v="1"/>
    <x v="0"/>
    <x v="4"/>
    <n v="4636"/>
  </r>
  <r>
    <x v="17"/>
    <x v="2"/>
    <x v="0"/>
    <x v="4"/>
    <n v="2104"/>
  </r>
  <r>
    <x v="17"/>
    <x v="3"/>
    <x v="0"/>
    <x v="4"/>
    <n v="2893"/>
  </r>
  <r>
    <x v="17"/>
    <x v="4"/>
    <x v="0"/>
    <x v="4"/>
    <n v="3271"/>
  </r>
  <r>
    <x v="17"/>
    <x v="5"/>
    <x v="0"/>
    <x v="4"/>
    <n v="6479"/>
  </r>
  <r>
    <x v="17"/>
    <x v="6"/>
    <x v="0"/>
    <x v="4"/>
    <n v="4456"/>
  </r>
  <r>
    <x v="18"/>
    <x v="0"/>
    <x v="0"/>
    <x v="4"/>
    <n v="7775"/>
  </r>
  <r>
    <x v="18"/>
    <x v="1"/>
    <x v="0"/>
    <x v="4"/>
    <n v="4911"/>
  </r>
  <r>
    <x v="18"/>
    <x v="2"/>
    <x v="0"/>
    <x v="4"/>
    <n v="2124"/>
  </r>
  <r>
    <x v="18"/>
    <x v="3"/>
    <x v="0"/>
    <x v="4"/>
    <n v="2734"/>
  </r>
  <r>
    <x v="18"/>
    <x v="4"/>
    <x v="0"/>
    <x v="4"/>
    <n v="3262"/>
  </r>
  <r>
    <x v="18"/>
    <x v="5"/>
    <x v="0"/>
    <x v="4"/>
    <n v="6434"/>
  </r>
  <r>
    <x v="18"/>
    <x v="6"/>
    <x v="0"/>
    <x v="4"/>
    <n v="4274"/>
  </r>
  <r>
    <x v="0"/>
    <x v="0"/>
    <x v="1"/>
    <x v="4"/>
    <n v="478"/>
  </r>
  <r>
    <x v="0"/>
    <x v="0"/>
    <x v="2"/>
    <x v="4"/>
    <n v="213"/>
  </r>
  <r>
    <x v="0"/>
    <x v="0"/>
    <x v="3"/>
    <x v="4"/>
    <n v="383"/>
  </r>
  <r>
    <x v="0"/>
    <x v="0"/>
    <x v="4"/>
    <x v="4"/>
    <n v="136"/>
  </r>
  <r>
    <x v="0"/>
    <x v="0"/>
    <x v="5"/>
    <x v="4"/>
    <n v="110"/>
  </r>
  <r>
    <x v="0"/>
    <x v="0"/>
    <x v="6"/>
    <x v="4"/>
    <n v="76"/>
  </r>
  <r>
    <x v="0"/>
    <x v="1"/>
    <x v="1"/>
    <x v="4"/>
    <n v="325"/>
  </r>
  <r>
    <x v="0"/>
    <x v="1"/>
    <x v="3"/>
    <x v="4"/>
    <n v="334"/>
  </r>
  <r>
    <x v="0"/>
    <x v="1"/>
    <x v="2"/>
    <x v="4"/>
    <n v="129"/>
  </r>
  <r>
    <x v="0"/>
    <x v="1"/>
    <x v="4"/>
    <x v="4"/>
    <n v="84"/>
  </r>
  <r>
    <x v="0"/>
    <x v="1"/>
    <x v="6"/>
    <x v="4"/>
    <n v="70"/>
  </r>
  <r>
    <x v="0"/>
    <x v="1"/>
    <x v="5"/>
    <x v="4"/>
    <n v="65"/>
  </r>
  <r>
    <x v="0"/>
    <x v="2"/>
    <x v="1"/>
    <x v="4"/>
    <n v="108"/>
  </r>
  <r>
    <x v="0"/>
    <x v="2"/>
    <x v="3"/>
    <x v="4"/>
    <n v="105"/>
  </r>
  <r>
    <x v="0"/>
    <x v="2"/>
    <x v="2"/>
    <x v="4"/>
    <n v="49"/>
  </r>
  <r>
    <x v="0"/>
    <x v="2"/>
    <x v="7"/>
    <x v="4"/>
    <n v="78"/>
  </r>
  <r>
    <x v="0"/>
    <x v="2"/>
    <x v="4"/>
    <x v="4"/>
    <n v="27"/>
  </r>
  <r>
    <x v="0"/>
    <x v="2"/>
    <x v="6"/>
    <x v="4"/>
    <n v="24"/>
  </r>
  <r>
    <x v="0"/>
    <x v="3"/>
    <x v="1"/>
    <x v="4"/>
    <n v="174"/>
  </r>
  <r>
    <x v="0"/>
    <x v="3"/>
    <x v="2"/>
    <x v="4"/>
    <n v="74"/>
  </r>
  <r>
    <x v="0"/>
    <x v="3"/>
    <x v="3"/>
    <x v="4"/>
    <n v="180"/>
  </r>
  <r>
    <x v="0"/>
    <x v="3"/>
    <x v="4"/>
    <x v="4"/>
    <n v="39"/>
  </r>
  <r>
    <x v="0"/>
    <x v="3"/>
    <x v="5"/>
    <x v="4"/>
    <n v="37"/>
  </r>
  <r>
    <x v="0"/>
    <x v="3"/>
    <x v="6"/>
    <x v="4"/>
    <n v="22"/>
  </r>
  <r>
    <x v="0"/>
    <x v="4"/>
    <x v="1"/>
    <x v="4"/>
    <n v="182"/>
  </r>
  <r>
    <x v="0"/>
    <x v="4"/>
    <x v="2"/>
    <x v="4"/>
    <n v="80"/>
  </r>
  <r>
    <x v="0"/>
    <x v="4"/>
    <x v="3"/>
    <x v="4"/>
    <n v="206"/>
  </r>
  <r>
    <x v="0"/>
    <x v="4"/>
    <x v="4"/>
    <x v="4"/>
    <n v="44"/>
  </r>
  <r>
    <x v="0"/>
    <x v="4"/>
    <x v="7"/>
    <x v="4"/>
    <n v="92"/>
  </r>
  <r>
    <x v="0"/>
    <x v="4"/>
    <x v="8"/>
    <x v="4"/>
    <n v="30"/>
  </r>
  <r>
    <x v="0"/>
    <x v="5"/>
    <x v="1"/>
    <x v="4"/>
    <n v="470"/>
  </r>
  <r>
    <x v="0"/>
    <x v="5"/>
    <x v="2"/>
    <x v="4"/>
    <n v="240"/>
  </r>
  <r>
    <x v="0"/>
    <x v="5"/>
    <x v="3"/>
    <x v="4"/>
    <n v="442"/>
  </r>
  <r>
    <x v="0"/>
    <x v="5"/>
    <x v="4"/>
    <x v="4"/>
    <n v="122"/>
  </r>
  <r>
    <x v="0"/>
    <x v="5"/>
    <x v="6"/>
    <x v="4"/>
    <n v="96"/>
  </r>
  <r>
    <x v="0"/>
    <x v="5"/>
    <x v="5"/>
    <x v="4"/>
    <n v="85"/>
  </r>
  <r>
    <x v="0"/>
    <x v="6"/>
    <x v="1"/>
    <x v="4"/>
    <n v="200"/>
  </r>
  <r>
    <x v="0"/>
    <x v="6"/>
    <x v="3"/>
    <x v="4"/>
    <n v="195"/>
  </r>
  <r>
    <x v="0"/>
    <x v="6"/>
    <x v="2"/>
    <x v="4"/>
    <n v="82"/>
  </r>
  <r>
    <x v="0"/>
    <x v="6"/>
    <x v="4"/>
    <x v="4"/>
    <n v="65"/>
  </r>
  <r>
    <x v="0"/>
    <x v="6"/>
    <x v="5"/>
    <x v="4"/>
    <n v="44"/>
  </r>
  <r>
    <x v="0"/>
    <x v="6"/>
    <x v="7"/>
    <x v="4"/>
    <n v="109"/>
  </r>
  <r>
    <x v="1"/>
    <x v="0"/>
    <x v="1"/>
    <x v="4"/>
    <n v="472"/>
  </r>
  <r>
    <x v="1"/>
    <x v="0"/>
    <x v="2"/>
    <x v="4"/>
    <n v="203"/>
  </r>
  <r>
    <x v="1"/>
    <x v="0"/>
    <x v="3"/>
    <x v="4"/>
    <n v="406"/>
  </r>
  <r>
    <x v="1"/>
    <x v="0"/>
    <x v="4"/>
    <x v="4"/>
    <n v="150"/>
  </r>
  <r>
    <x v="1"/>
    <x v="0"/>
    <x v="5"/>
    <x v="4"/>
    <n v="119"/>
  </r>
  <r>
    <x v="1"/>
    <x v="0"/>
    <x v="7"/>
    <x v="4"/>
    <n v="466"/>
  </r>
  <r>
    <x v="1"/>
    <x v="1"/>
    <x v="1"/>
    <x v="4"/>
    <n v="295"/>
  </r>
  <r>
    <x v="1"/>
    <x v="1"/>
    <x v="3"/>
    <x v="4"/>
    <n v="340"/>
  </r>
  <r>
    <x v="1"/>
    <x v="1"/>
    <x v="2"/>
    <x v="4"/>
    <n v="125"/>
  </r>
  <r>
    <x v="1"/>
    <x v="1"/>
    <x v="4"/>
    <x v="4"/>
    <n v="84"/>
  </r>
  <r>
    <x v="1"/>
    <x v="1"/>
    <x v="6"/>
    <x v="4"/>
    <n v="71"/>
  </r>
  <r>
    <x v="1"/>
    <x v="1"/>
    <x v="9"/>
    <x v="4"/>
    <n v="51"/>
  </r>
  <r>
    <x v="1"/>
    <x v="2"/>
    <x v="1"/>
    <x v="4"/>
    <n v="128"/>
  </r>
  <r>
    <x v="1"/>
    <x v="2"/>
    <x v="3"/>
    <x v="4"/>
    <n v="114"/>
  </r>
  <r>
    <x v="1"/>
    <x v="2"/>
    <x v="2"/>
    <x v="4"/>
    <n v="62"/>
  </r>
  <r>
    <x v="1"/>
    <x v="2"/>
    <x v="4"/>
    <x v="4"/>
    <n v="36"/>
  </r>
  <r>
    <x v="1"/>
    <x v="2"/>
    <x v="7"/>
    <x v="4"/>
    <n v="90"/>
  </r>
  <r>
    <x v="1"/>
    <x v="2"/>
    <x v="6"/>
    <x v="4"/>
    <n v="28"/>
  </r>
  <r>
    <x v="1"/>
    <x v="3"/>
    <x v="1"/>
    <x v="4"/>
    <n v="173"/>
  </r>
  <r>
    <x v="1"/>
    <x v="3"/>
    <x v="3"/>
    <x v="4"/>
    <n v="198"/>
  </r>
  <r>
    <x v="1"/>
    <x v="3"/>
    <x v="2"/>
    <x v="4"/>
    <n v="93"/>
  </r>
  <r>
    <x v="1"/>
    <x v="3"/>
    <x v="4"/>
    <x v="4"/>
    <n v="43"/>
  </r>
  <r>
    <x v="1"/>
    <x v="3"/>
    <x v="6"/>
    <x v="4"/>
    <n v="51"/>
  </r>
  <r>
    <x v="1"/>
    <x v="3"/>
    <x v="5"/>
    <x v="4"/>
    <n v="54"/>
  </r>
  <r>
    <x v="1"/>
    <x v="4"/>
    <x v="1"/>
    <x v="4"/>
    <n v="187"/>
  </r>
  <r>
    <x v="1"/>
    <x v="4"/>
    <x v="3"/>
    <x v="4"/>
    <n v="193"/>
  </r>
  <r>
    <x v="1"/>
    <x v="4"/>
    <x v="2"/>
    <x v="4"/>
    <n v="84"/>
  </r>
  <r>
    <x v="1"/>
    <x v="4"/>
    <x v="4"/>
    <x v="4"/>
    <n v="45"/>
  </r>
  <r>
    <x v="1"/>
    <x v="4"/>
    <x v="7"/>
    <x v="4"/>
    <n v="116"/>
  </r>
  <r>
    <x v="1"/>
    <x v="4"/>
    <x v="8"/>
    <x v="4"/>
    <n v="27"/>
  </r>
  <r>
    <x v="1"/>
    <x v="5"/>
    <x v="1"/>
    <x v="4"/>
    <n v="457"/>
  </r>
  <r>
    <x v="1"/>
    <x v="5"/>
    <x v="2"/>
    <x v="4"/>
    <n v="240"/>
  </r>
  <r>
    <x v="1"/>
    <x v="5"/>
    <x v="3"/>
    <x v="4"/>
    <n v="443"/>
  </r>
  <r>
    <x v="1"/>
    <x v="5"/>
    <x v="4"/>
    <x v="4"/>
    <n v="115"/>
  </r>
  <r>
    <x v="1"/>
    <x v="5"/>
    <x v="5"/>
    <x v="4"/>
    <n v="95"/>
  </r>
  <r>
    <x v="1"/>
    <x v="5"/>
    <x v="6"/>
    <x v="4"/>
    <n v="77"/>
  </r>
  <r>
    <x v="1"/>
    <x v="6"/>
    <x v="1"/>
    <x v="4"/>
    <n v="200"/>
  </r>
  <r>
    <x v="1"/>
    <x v="6"/>
    <x v="3"/>
    <x v="4"/>
    <n v="213"/>
  </r>
  <r>
    <x v="1"/>
    <x v="6"/>
    <x v="2"/>
    <x v="4"/>
    <n v="82"/>
  </r>
  <r>
    <x v="1"/>
    <x v="6"/>
    <x v="4"/>
    <x v="4"/>
    <n v="59"/>
  </r>
  <r>
    <x v="1"/>
    <x v="6"/>
    <x v="5"/>
    <x v="4"/>
    <n v="41"/>
  </r>
  <r>
    <x v="1"/>
    <x v="6"/>
    <x v="6"/>
    <x v="4"/>
    <n v="41"/>
  </r>
  <r>
    <x v="2"/>
    <x v="0"/>
    <x v="1"/>
    <x v="4"/>
    <n v="460"/>
  </r>
  <r>
    <x v="2"/>
    <x v="0"/>
    <x v="2"/>
    <x v="4"/>
    <n v="195"/>
  </r>
  <r>
    <x v="2"/>
    <x v="0"/>
    <x v="3"/>
    <x v="4"/>
    <n v="416"/>
  </r>
  <r>
    <x v="2"/>
    <x v="0"/>
    <x v="4"/>
    <x v="4"/>
    <n v="125"/>
  </r>
  <r>
    <x v="2"/>
    <x v="0"/>
    <x v="5"/>
    <x v="4"/>
    <n v="143"/>
  </r>
  <r>
    <x v="2"/>
    <x v="0"/>
    <x v="6"/>
    <x v="4"/>
    <n v="69"/>
  </r>
  <r>
    <x v="2"/>
    <x v="1"/>
    <x v="1"/>
    <x v="4"/>
    <n v="326"/>
  </r>
  <r>
    <x v="2"/>
    <x v="1"/>
    <x v="3"/>
    <x v="4"/>
    <n v="317"/>
  </r>
  <r>
    <x v="2"/>
    <x v="1"/>
    <x v="2"/>
    <x v="4"/>
    <n v="138"/>
  </r>
  <r>
    <x v="2"/>
    <x v="1"/>
    <x v="4"/>
    <x v="4"/>
    <n v="91"/>
  </r>
  <r>
    <x v="2"/>
    <x v="1"/>
    <x v="6"/>
    <x v="4"/>
    <n v="73"/>
  </r>
  <r>
    <x v="2"/>
    <x v="1"/>
    <x v="9"/>
    <x v="4"/>
    <n v="58"/>
  </r>
  <r>
    <x v="2"/>
    <x v="2"/>
    <x v="1"/>
    <x v="4"/>
    <n v="114"/>
  </r>
  <r>
    <x v="2"/>
    <x v="2"/>
    <x v="3"/>
    <x v="4"/>
    <n v="103"/>
  </r>
  <r>
    <x v="2"/>
    <x v="2"/>
    <x v="2"/>
    <x v="4"/>
    <n v="53"/>
  </r>
  <r>
    <x v="2"/>
    <x v="2"/>
    <x v="4"/>
    <x v="4"/>
    <n v="22"/>
  </r>
  <r>
    <x v="2"/>
    <x v="2"/>
    <x v="7"/>
    <x v="4"/>
    <n v="97"/>
  </r>
  <r>
    <x v="2"/>
    <x v="2"/>
    <x v="5"/>
    <x v="4"/>
    <n v="25"/>
  </r>
  <r>
    <x v="2"/>
    <x v="3"/>
    <x v="1"/>
    <x v="4"/>
    <n v="192"/>
  </r>
  <r>
    <x v="2"/>
    <x v="3"/>
    <x v="3"/>
    <x v="4"/>
    <n v="187"/>
  </r>
  <r>
    <x v="2"/>
    <x v="3"/>
    <x v="2"/>
    <x v="4"/>
    <n v="78"/>
  </r>
  <r>
    <x v="2"/>
    <x v="3"/>
    <x v="4"/>
    <x v="4"/>
    <n v="50"/>
  </r>
  <r>
    <x v="2"/>
    <x v="3"/>
    <x v="5"/>
    <x v="4"/>
    <n v="36"/>
  </r>
  <r>
    <x v="2"/>
    <x v="3"/>
    <x v="10"/>
    <x v="4"/>
    <n v="255"/>
  </r>
  <r>
    <x v="2"/>
    <x v="4"/>
    <x v="1"/>
    <x v="4"/>
    <n v="198"/>
  </r>
  <r>
    <x v="2"/>
    <x v="4"/>
    <x v="2"/>
    <x v="4"/>
    <n v="83"/>
  </r>
  <r>
    <x v="2"/>
    <x v="4"/>
    <x v="3"/>
    <x v="4"/>
    <n v="184"/>
  </r>
  <r>
    <x v="2"/>
    <x v="4"/>
    <x v="4"/>
    <x v="4"/>
    <n v="48"/>
  </r>
  <r>
    <x v="2"/>
    <x v="4"/>
    <x v="7"/>
    <x v="4"/>
    <n v="104"/>
  </r>
  <r>
    <x v="2"/>
    <x v="4"/>
    <x v="8"/>
    <x v="4"/>
    <n v="39"/>
  </r>
  <r>
    <x v="2"/>
    <x v="5"/>
    <x v="1"/>
    <x v="4"/>
    <n v="491"/>
  </r>
  <r>
    <x v="2"/>
    <x v="5"/>
    <x v="2"/>
    <x v="4"/>
    <n v="269"/>
  </r>
  <r>
    <x v="2"/>
    <x v="5"/>
    <x v="3"/>
    <x v="4"/>
    <n v="449"/>
  </r>
  <r>
    <x v="2"/>
    <x v="5"/>
    <x v="4"/>
    <x v="4"/>
    <n v="125"/>
  </r>
  <r>
    <x v="2"/>
    <x v="5"/>
    <x v="5"/>
    <x v="4"/>
    <n v="91"/>
  </r>
  <r>
    <x v="2"/>
    <x v="5"/>
    <x v="6"/>
    <x v="4"/>
    <n v="106"/>
  </r>
  <r>
    <x v="2"/>
    <x v="6"/>
    <x v="1"/>
    <x v="4"/>
    <n v="201"/>
  </r>
  <r>
    <x v="2"/>
    <x v="6"/>
    <x v="2"/>
    <x v="4"/>
    <n v="102"/>
  </r>
  <r>
    <x v="2"/>
    <x v="6"/>
    <x v="3"/>
    <x v="4"/>
    <n v="159"/>
  </r>
  <r>
    <x v="2"/>
    <x v="6"/>
    <x v="4"/>
    <x v="4"/>
    <n v="52"/>
  </r>
  <r>
    <x v="2"/>
    <x v="6"/>
    <x v="5"/>
    <x v="4"/>
    <n v="50"/>
  </r>
  <r>
    <x v="2"/>
    <x v="6"/>
    <x v="6"/>
    <x v="4"/>
    <n v="37"/>
  </r>
  <r>
    <x v="3"/>
    <x v="0"/>
    <x v="1"/>
    <x v="4"/>
    <n v="460"/>
  </r>
  <r>
    <x v="3"/>
    <x v="0"/>
    <x v="3"/>
    <x v="4"/>
    <n v="418"/>
  </r>
  <r>
    <x v="3"/>
    <x v="0"/>
    <x v="2"/>
    <x v="4"/>
    <n v="202"/>
  </r>
  <r>
    <x v="3"/>
    <x v="0"/>
    <x v="4"/>
    <x v="4"/>
    <n v="133"/>
  </r>
  <r>
    <x v="3"/>
    <x v="0"/>
    <x v="5"/>
    <x v="4"/>
    <n v="117"/>
  </r>
  <r>
    <x v="3"/>
    <x v="0"/>
    <x v="6"/>
    <x v="4"/>
    <n v="96"/>
  </r>
  <r>
    <x v="3"/>
    <x v="1"/>
    <x v="1"/>
    <x v="4"/>
    <n v="269"/>
  </r>
  <r>
    <x v="3"/>
    <x v="1"/>
    <x v="3"/>
    <x v="4"/>
    <n v="329"/>
  </r>
  <r>
    <x v="3"/>
    <x v="1"/>
    <x v="2"/>
    <x v="4"/>
    <n v="104"/>
  </r>
  <r>
    <x v="3"/>
    <x v="1"/>
    <x v="11"/>
    <x v="4"/>
    <n v="537"/>
  </r>
  <r>
    <x v="3"/>
    <x v="1"/>
    <x v="6"/>
    <x v="4"/>
    <n v="66"/>
  </r>
  <r>
    <x v="3"/>
    <x v="1"/>
    <x v="4"/>
    <x v="4"/>
    <n v="71"/>
  </r>
  <r>
    <x v="3"/>
    <x v="2"/>
    <x v="1"/>
    <x v="4"/>
    <n v="131"/>
  </r>
  <r>
    <x v="3"/>
    <x v="2"/>
    <x v="3"/>
    <x v="4"/>
    <n v="106"/>
  </r>
  <r>
    <x v="3"/>
    <x v="2"/>
    <x v="2"/>
    <x v="4"/>
    <n v="60"/>
  </r>
  <r>
    <x v="3"/>
    <x v="2"/>
    <x v="4"/>
    <x v="4"/>
    <n v="36"/>
  </r>
  <r>
    <x v="3"/>
    <x v="2"/>
    <x v="5"/>
    <x v="4"/>
    <n v="23"/>
  </r>
  <r>
    <x v="3"/>
    <x v="2"/>
    <x v="10"/>
    <x v="4"/>
    <n v="149"/>
  </r>
  <r>
    <x v="3"/>
    <x v="3"/>
    <x v="1"/>
    <x v="4"/>
    <n v="184"/>
  </r>
  <r>
    <x v="3"/>
    <x v="3"/>
    <x v="3"/>
    <x v="4"/>
    <n v="168"/>
  </r>
  <r>
    <x v="3"/>
    <x v="3"/>
    <x v="2"/>
    <x v="4"/>
    <n v="70"/>
  </r>
  <r>
    <x v="3"/>
    <x v="3"/>
    <x v="4"/>
    <x v="4"/>
    <n v="62"/>
  </r>
  <r>
    <x v="3"/>
    <x v="3"/>
    <x v="6"/>
    <x v="4"/>
    <n v="28"/>
  </r>
  <r>
    <x v="3"/>
    <x v="3"/>
    <x v="5"/>
    <x v="4"/>
    <n v="45"/>
  </r>
  <r>
    <x v="3"/>
    <x v="4"/>
    <x v="1"/>
    <x v="4"/>
    <n v="214"/>
  </r>
  <r>
    <x v="3"/>
    <x v="4"/>
    <x v="3"/>
    <x v="4"/>
    <n v="185"/>
  </r>
  <r>
    <x v="3"/>
    <x v="4"/>
    <x v="2"/>
    <x v="4"/>
    <n v="96"/>
  </r>
  <r>
    <x v="3"/>
    <x v="4"/>
    <x v="4"/>
    <x v="4"/>
    <n v="60"/>
  </r>
  <r>
    <x v="3"/>
    <x v="4"/>
    <x v="10"/>
    <x v="4"/>
    <n v="287"/>
  </r>
  <r>
    <x v="3"/>
    <x v="4"/>
    <x v="7"/>
    <x v="4"/>
    <n v="93"/>
  </r>
  <r>
    <x v="3"/>
    <x v="5"/>
    <x v="1"/>
    <x v="4"/>
    <n v="480"/>
  </r>
  <r>
    <x v="3"/>
    <x v="5"/>
    <x v="2"/>
    <x v="4"/>
    <n v="254"/>
  </r>
  <r>
    <x v="3"/>
    <x v="5"/>
    <x v="3"/>
    <x v="4"/>
    <n v="465"/>
  </r>
  <r>
    <x v="3"/>
    <x v="5"/>
    <x v="6"/>
    <x v="4"/>
    <n v="95"/>
  </r>
  <r>
    <x v="3"/>
    <x v="5"/>
    <x v="4"/>
    <x v="4"/>
    <n v="140"/>
  </r>
  <r>
    <x v="3"/>
    <x v="5"/>
    <x v="9"/>
    <x v="4"/>
    <n v="74"/>
  </r>
  <r>
    <x v="3"/>
    <x v="6"/>
    <x v="1"/>
    <x v="4"/>
    <n v="170"/>
  </r>
  <r>
    <x v="3"/>
    <x v="6"/>
    <x v="3"/>
    <x v="4"/>
    <n v="178"/>
  </r>
  <r>
    <x v="3"/>
    <x v="6"/>
    <x v="2"/>
    <x v="4"/>
    <n v="79"/>
  </r>
  <r>
    <x v="3"/>
    <x v="6"/>
    <x v="4"/>
    <x v="4"/>
    <n v="40"/>
  </r>
  <r>
    <x v="3"/>
    <x v="6"/>
    <x v="5"/>
    <x v="4"/>
    <n v="38"/>
  </r>
  <r>
    <x v="3"/>
    <x v="6"/>
    <x v="6"/>
    <x v="4"/>
    <n v="34"/>
  </r>
  <r>
    <x v="4"/>
    <x v="0"/>
    <x v="1"/>
    <x v="4"/>
    <n v="532"/>
  </r>
  <r>
    <x v="4"/>
    <x v="0"/>
    <x v="3"/>
    <x v="4"/>
    <n v="374"/>
  </r>
  <r>
    <x v="4"/>
    <x v="0"/>
    <x v="2"/>
    <x v="4"/>
    <n v="232"/>
  </r>
  <r>
    <x v="4"/>
    <x v="0"/>
    <x v="4"/>
    <x v="4"/>
    <n v="161"/>
  </r>
  <r>
    <x v="4"/>
    <x v="0"/>
    <x v="5"/>
    <x v="4"/>
    <n v="105"/>
  </r>
  <r>
    <x v="4"/>
    <x v="0"/>
    <x v="6"/>
    <x v="4"/>
    <n v="82"/>
  </r>
  <r>
    <x v="4"/>
    <x v="1"/>
    <x v="1"/>
    <x v="4"/>
    <n v="351"/>
  </r>
  <r>
    <x v="4"/>
    <x v="1"/>
    <x v="3"/>
    <x v="4"/>
    <n v="364"/>
  </r>
  <r>
    <x v="4"/>
    <x v="1"/>
    <x v="2"/>
    <x v="4"/>
    <n v="169"/>
  </r>
  <r>
    <x v="4"/>
    <x v="1"/>
    <x v="11"/>
    <x v="4"/>
    <n v="801"/>
  </r>
  <r>
    <x v="4"/>
    <x v="1"/>
    <x v="6"/>
    <x v="4"/>
    <n v="67"/>
  </r>
  <r>
    <x v="4"/>
    <x v="1"/>
    <x v="4"/>
    <x v="4"/>
    <n v="88"/>
  </r>
  <r>
    <x v="4"/>
    <x v="2"/>
    <x v="1"/>
    <x v="4"/>
    <n v="132"/>
  </r>
  <r>
    <x v="4"/>
    <x v="2"/>
    <x v="3"/>
    <x v="4"/>
    <n v="127"/>
  </r>
  <r>
    <x v="4"/>
    <x v="2"/>
    <x v="2"/>
    <x v="4"/>
    <n v="65"/>
  </r>
  <r>
    <x v="4"/>
    <x v="2"/>
    <x v="11"/>
    <x v="4"/>
    <n v="248"/>
  </r>
  <r>
    <x v="4"/>
    <x v="2"/>
    <x v="6"/>
    <x v="4"/>
    <n v="25"/>
  </r>
  <r>
    <x v="4"/>
    <x v="2"/>
    <x v="4"/>
    <x v="4"/>
    <n v="33"/>
  </r>
  <r>
    <x v="4"/>
    <x v="3"/>
    <x v="1"/>
    <x v="4"/>
    <n v="190"/>
  </r>
  <r>
    <x v="4"/>
    <x v="3"/>
    <x v="2"/>
    <x v="4"/>
    <n v="102"/>
  </r>
  <r>
    <x v="4"/>
    <x v="3"/>
    <x v="3"/>
    <x v="4"/>
    <n v="178"/>
  </r>
  <r>
    <x v="4"/>
    <x v="3"/>
    <x v="4"/>
    <x v="4"/>
    <n v="41"/>
  </r>
  <r>
    <x v="4"/>
    <x v="3"/>
    <x v="6"/>
    <x v="4"/>
    <n v="36"/>
  </r>
  <r>
    <x v="4"/>
    <x v="3"/>
    <x v="9"/>
    <x v="4"/>
    <n v="30"/>
  </r>
  <r>
    <x v="4"/>
    <x v="4"/>
    <x v="1"/>
    <x v="4"/>
    <n v="180"/>
  </r>
  <r>
    <x v="4"/>
    <x v="4"/>
    <x v="2"/>
    <x v="4"/>
    <n v="84"/>
  </r>
  <r>
    <x v="4"/>
    <x v="4"/>
    <x v="3"/>
    <x v="4"/>
    <n v="182"/>
  </r>
  <r>
    <x v="4"/>
    <x v="4"/>
    <x v="4"/>
    <x v="4"/>
    <n v="54"/>
  </r>
  <r>
    <x v="4"/>
    <x v="4"/>
    <x v="7"/>
    <x v="4"/>
    <n v="106"/>
  </r>
  <r>
    <x v="4"/>
    <x v="4"/>
    <x v="10"/>
    <x v="4"/>
    <n v="258"/>
  </r>
  <r>
    <x v="4"/>
    <x v="5"/>
    <x v="1"/>
    <x v="4"/>
    <n v="503"/>
  </r>
  <r>
    <x v="4"/>
    <x v="5"/>
    <x v="2"/>
    <x v="4"/>
    <n v="284"/>
  </r>
  <r>
    <x v="4"/>
    <x v="5"/>
    <x v="3"/>
    <x v="4"/>
    <n v="454"/>
  </r>
  <r>
    <x v="4"/>
    <x v="5"/>
    <x v="4"/>
    <x v="4"/>
    <n v="130"/>
  </r>
  <r>
    <x v="4"/>
    <x v="5"/>
    <x v="6"/>
    <x v="4"/>
    <n v="99"/>
  </r>
  <r>
    <x v="4"/>
    <x v="5"/>
    <x v="9"/>
    <x v="4"/>
    <n v="79"/>
  </r>
  <r>
    <x v="4"/>
    <x v="6"/>
    <x v="1"/>
    <x v="4"/>
    <n v="209"/>
  </r>
  <r>
    <x v="4"/>
    <x v="6"/>
    <x v="3"/>
    <x v="4"/>
    <n v="191"/>
  </r>
  <r>
    <x v="4"/>
    <x v="6"/>
    <x v="2"/>
    <x v="4"/>
    <n v="90"/>
  </r>
  <r>
    <x v="4"/>
    <x v="6"/>
    <x v="4"/>
    <x v="4"/>
    <n v="64"/>
  </r>
  <r>
    <x v="4"/>
    <x v="6"/>
    <x v="6"/>
    <x v="4"/>
    <n v="37"/>
  </r>
  <r>
    <x v="4"/>
    <x v="6"/>
    <x v="5"/>
    <x v="4"/>
    <n v="41"/>
  </r>
  <r>
    <x v="5"/>
    <x v="0"/>
    <x v="1"/>
    <x v="4"/>
    <n v="496"/>
  </r>
  <r>
    <x v="5"/>
    <x v="0"/>
    <x v="3"/>
    <x v="4"/>
    <n v="401"/>
  </r>
  <r>
    <x v="5"/>
    <x v="0"/>
    <x v="2"/>
    <x v="4"/>
    <n v="211"/>
  </r>
  <r>
    <x v="5"/>
    <x v="0"/>
    <x v="4"/>
    <x v="4"/>
    <n v="134"/>
  </r>
  <r>
    <x v="5"/>
    <x v="0"/>
    <x v="5"/>
    <x v="4"/>
    <n v="122"/>
  </r>
  <r>
    <x v="5"/>
    <x v="0"/>
    <x v="6"/>
    <x v="4"/>
    <n v="97"/>
  </r>
  <r>
    <x v="5"/>
    <x v="1"/>
    <x v="1"/>
    <x v="4"/>
    <n v="323"/>
  </r>
  <r>
    <x v="5"/>
    <x v="1"/>
    <x v="3"/>
    <x v="4"/>
    <n v="371"/>
  </r>
  <r>
    <x v="5"/>
    <x v="1"/>
    <x v="2"/>
    <x v="4"/>
    <n v="156"/>
  </r>
  <r>
    <x v="5"/>
    <x v="1"/>
    <x v="11"/>
    <x v="4"/>
    <n v="672"/>
  </r>
  <r>
    <x v="5"/>
    <x v="1"/>
    <x v="4"/>
    <x v="4"/>
    <n v="83"/>
  </r>
  <r>
    <x v="5"/>
    <x v="1"/>
    <x v="6"/>
    <x v="4"/>
    <n v="57"/>
  </r>
  <r>
    <x v="5"/>
    <x v="2"/>
    <x v="1"/>
    <x v="4"/>
    <n v="169"/>
  </r>
  <r>
    <x v="5"/>
    <x v="2"/>
    <x v="3"/>
    <x v="4"/>
    <n v="121"/>
  </r>
  <r>
    <x v="5"/>
    <x v="2"/>
    <x v="2"/>
    <x v="4"/>
    <n v="78"/>
  </r>
  <r>
    <x v="5"/>
    <x v="2"/>
    <x v="11"/>
    <x v="4"/>
    <n v="249"/>
  </r>
  <r>
    <x v="5"/>
    <x v="2"/>
    <x v="4"/>
    <x v="4"/>
    <n v="45"/>
  </r>
  <r>
    <x v="5"/>
    <x v="2"/>
    <x v="6"/>
    <x v="4"/>
    <n v="28"/>
  </r>
  <r>
    <x v="5"/>
    <x v="3"/>
    <x v="1"/>
    <x v="4"/>
    <n v="212"/>
  </r>
  <r>
    <x v="5"/>
    <x v="3"/>
    <x v="2"/>
    <x v="4"/>
    <n v="106"/>
  </r>
  <r>
    <x v="5"/>
    <x v="3"/>
    <x v="3"/>
    <x v="4"/>
    <n v="195"/>
  </r>
  <r>
    <x v="5"/>
    <x v="3"/>
    <x v="4"/>
    <x v="4"/>
    <n v="47"/>
  </r>
  <r>
    <x v="5"/>
    <x v="3"/>
    <x v="6"/>
    <x v="4"/>
    <n v="33"/>
  </r>
  <r>
    <x v="5"/>
    <x v="3"/>
    <x v="5"/>
    <x v="4"/>
    <n v="49"/>
  </r>
  <r>
    <x v="5"/>
    <x v="4"/>
    <x v="1"/>
    <x v="4"/>
    <n v="210"/>
  </r>
  <r>
    <x v="5"/>
    <x v="4"/>
    <x v="2"/>
    <x v="4"/>
    <n v="86"/>
  </r>
  <r>
    <x v="5"/>
    <x v="4"/>
    <x v="3"/>
    <x v="4"/>
    <n v="205"/>
  </r>
  <r>
    <x v="5"/>
    <x v="4"/>
    <x v="4"/>
    <x v="4"/>
    <n v="58"/>
  </r>
  <r>
    <x v="5"/>
    <x v="4"/>
    <x v="10"/>
    <x v="4"/>
    <n v="340"/>
  </r>
  <r>
    <x v="5"/>
    <x v="4"/>
    <x v="11"/>
    <x v="4"/>
    <n v="340"/>
  </r>
  <r>
    <x v="5"/>
    <x v="5"/>
    <x v="1"/>
    <x v="4"/>
    <n v="493"/>
  </r>
  <r>
    <x v="5"/>
    <x v="5"/>
    <x v="2"/>
    <x v="4"/>
    <n v="315"/>
  </r>
  <r>
    <x v="5"/>
    <x v="5"/>
    <x v="3"/>
    <x v="4"/>
    <n v="454"/>
  </r>
  <r>
    <x v="5"/>
    <x v="5"/>
    <x v="6"/>
    <x v="4"/>
    <n v="105"/>
  </r>
  <r>
    <x v="5"/>
    <x v="5"/>
    <x v="4"/>
    <x v="4"/>
    <n v="103"/>
  </r>
  <r>
    <x v="5"/>
    <x v="5"/>
    <x v="9"/>
    <x v="4"/>
    <n v="90"/>
  </r>
  <r>
    <x v="5"/>
    <x v="6"/>
    <x v="1"/>
    <x v="4"/>
    <n v="204"/>
  </r>
  <r>
    <x v="5"/>
    <x v="6"/>
    <x v="3"/>
    <x v="4"/>
    <n v="186"/>
  </r>
  <r>
    <x v="5"/>
    <x v="6"/>
    <x v="2"/>
    <x v="4"/>
    <n v="98"/>
  </r>
  <r>
    <x v="5"/>
    <x v="6"/>
    <x v="4"/>
    <x v="4"/>
    <n v="52"/>
  </r>
  <r>
    <x v="5"/>
    <x v="6"/>
    <x v="6"/>
    <x v="4"/>
    <n v="36"/>
  </r>
  <r>
    <x v="5"/>
    <x v="6"/>
    <x v="5"/>
    <x v="4"/>
    <n v="46"/>
  </r>
  <r>
    <x v="6"/>
    <x v="0"/>
    <x v="1"/>
    <x v="4"/>
    <n v="423"/>
  </r>
  <r>
    <x v="6"/>
    <x v="0"/>
    <x v="3"/>
    <x v="4"/>
    <n v="440"/>
  </r>
  <r>
    <x v="6"/>
    <x v="0"/>
    <x v="2"/>
    <x v="4"/>
    <n v="192"/>
  </r>
  <r>
    <x v="6"/>
    <x v="0"/>
    <x v="4"/>
    <x v="4"/>
    <n v="109"/>
  </r>
  <r>
    <x v="6"/>
    <x v="0"/>
    <x v="5"/>
    <x v="4"/>
    <n v="118"/>
  </r>
  <r>
    <x v="6"/>
    <x v="0"/>
    <x v="6"/>
    <x v="4"/>
    <n v="75"/>
  </r>
  <r>
    <x v="6"/>
    <x v="1"/>
    <x v="1"/>
    <x v="4"/>
    <n v="335"/>
  </r>
  <r>
    <x v="6"/>
    <x v="1"/>
    <x v="3"/>
    <x v="4"/>
    <n v="362"/>
  </r>
  <r>
    <x v="6"/>
    <x v="1"/>
    <x v="2"/>
    <x v="4"/>
    <n v="152"/>
  </r>
  <r>
    <x v="6"/>
    <x v="1"/>
    <x v="11"/>
    <x v="4"/>
    <n v="696"/>
  </r>
  <r>
    <x v="6"/>
    <x v="1"/>
    <x v="4"/>
    <x v="4"/>
    <n v="100"/>
  </r>
  <r>
    <x v="6"/>
    <x v="1"/>
    <x v="6"/>
    <x v="4"/>
    <n v="63"/>
  </r>
  <r>
    <x v="6"/>
    <x v="2"/>
    <x v="1"/>
    <x v="4"/>
    <n v="122"/>
  </r>
  <r>
    <x v="6"/>
    <x v="2"/>
    <x v="3"/>
    <x v="4"/>
    <n v="101"/>
  </r>
  <r>
    <x v="6"/>
    <x v="2"/>
    <x v="2"/>
    <x v="4"/>
    <n v="61"/>
  </r>
  <r>
    <x v="6"/>
    <x v="2"/>
    <x v="11"/>
    <x v="4"/>
    <n v="281"/>
  </r>
  <r>
    <x v="6"/>
    <x v="2"/>
    <x v="6"/>
    <x v="4"/>
    <n v="30"/>
  </r>
  <r>
    <x v="6"/>
    <x v="2"/>
    <x v="10"/>
    <x v="4"/>
    <n v="169"/>
  </r>
  <r>
    <x v="6"/>
    <x v="3"/>
    <x v="1"/>
    <x v="4"/>
    <n v="197"/>
  </r>
  <r>
    <x v="6"/>
    <x v="3"/>
    <x v="3"/>
    <x v="4"/>
    <n v="206"/>
  </r>
  <r>
    <x v="6"/>
    <x v="3"/>
    <x v="2"/>
    <x v="4"/>
    <n v="111"/>
  </r>
  <r>
    <x v="6"/>
    <x v="3"/>
    <x v="6"/>
    <x v="4"/>
    <n v="31"/>
  </r>
  <r>
    <x v="6"/>
    <x v="3"/>
    <x v="4"/>
    <x v="4"/>
    <n v="48"/>
  </r>
  <r>
    <x v="6"/>
    <x v="3"/>
    <x v="9"/>
    <x v="4"/>
    <n v="26"/>
  </r>
  <r>
    <x v="6"/>
    <x v="4"/>
    <x v="1"/>
    <x v="4"/>
    <n v="213"/>
  </r>
  <r>
    <x v="6"/>
    <x v="4"/>
    <x v="3"/>
    <x v="4"/>
    <n v="213"/>
  </r>
  <r>
    <x v="6"/>
    <x v="4"/>
    <x v="2"/>
    <x v="4"/>
    <n v="111"/>
  </r>
  <r>
    <x v="6"/>
    <x v="4"/>
    <x v="4"/>
    <x v="4"/>
    <n v="46"/>
  </r>
  <r>
    <x v="6"/>
    <x v="4"/>
    <x v="10"/>
    <x v="4"/>
    <n v="340"/>
  </r>
  <r>
    <x v="6"/>
    <x v="4"/>
    <x v="11"/>
    <x v="4"/>
    <n v="347"/>
  </r>
  <r>
    <x v="6"/>
    <x v="5"/>
    <x v="1"/>
    <x v="4"/>
    <n v="458"/>
  </r>
  <r>
    <x v="6"/>
    <x v="5"/>
    <x v="2"/>
    <x v="4"/>
    <n v="256"/>
  </r>
  <r>
    <x v="6"/>
    <x v="5"/>
    <x v="3"/>
    <x v="4"/>
    <n v="463"/>
  </r>
  <r>
    <x v="6"/>
    <x v="5"/>
    <x v="6"/>
    <x v="4"/>
    <n v="98"/>
  </r>
  <r>
    <x v="6"/>
    <x v="5"/>
    <x v="4"/>
    <x v="4"/>
    <n v="114"/>
  </r>
  <r>
    <x v="6"/>
    <x v="5"/>
    <x v="9"/>
    <x v="4"/>
    <n v="80"/>
  </r>
  <r>
    <x v="6"/>
    <x v="6"/>
    <x v="1"/>
    <x v="4"/>
    <n v="178"/>
  </r>
  <r>
    <x v="6"/>
    <x v="6"/>
    <x v="3"/>
    <x v="4"/>
    <n v="214"/>
  </r>
  <r>
    <x v="6"/>
    <x v="6"/>
    <x v="2"/>
    <x v="4"/>
    <n v="89"/>
  </r>
  <r>
    <x v="6"/>
    <x v="6"/>
    <x v="4"/>
    <x v="4"/>
    <n v="44"/>
  </r>
  <r>
    <x v="6"/>
    <x v="6"/>
    <x v="11"/>
    <x v="4"/>
    <n v="376"/>
  </r>
  <r>
    <x v="6"/>
    <x v="6"/>
    <x v="6"/>
    <x v="4"/>
    <n v="29"/>
  </r>
  <r>
    <x v="7"/>
    <x v="0"/>
    <x v="1"/>
    <x v="4"/>
    <n v="405"/>
  </r>
  <r>
    <x v="7"/>
    <x v="0"/>
    <x v="3"/>
    <x v="4"/>
    <n v="412"/>
  </r>
  <r>
    <x v="7"/>
    <x v="0"/>
    <x v="2"/>
    <x v="4"/>
    <n v="182"/>
  </r>
  <r>
    <x v="7"/>
    <x v="0"/>
    <x v="4"/>
    <x v="4"/>
    <n v="111"/>
  </r>
  <r>
    <x v="7"/>
    <x v="0"/>
    <x v="5"/>
    <x v="4"/>
    <n v="105"/>
  </r>
  <r>
    <x v="7"/>
    <x v="0"/>
    <x v="6"/>
    <x v="4"/>
    <n v="84"/>
  </r>
  <r>
    <x v="7"/>
    <x v="1"/>
    <x v="1"/>
    <x v="4"/>
    <n v="340"/>
  </r>
  <r>
    <x v="7"/>
    <x v="1"/>
    <x v="3"/>
    <x v="4"/>
    <n v="392"/>
  </r>
  <r>
    <x v="7"/>
    <x v="1"/>
    <x v="2"/>
    <x v="4"/>
    <n v="145"/>
  </r>
  <r>
    <x v="7"/>
    <x v="1"/>
    <x v="11"/>
    <x v="4"/>
    <n v="827"/>
  </r>
  <r>
    <x v="7"/>
    <x v="1"/>
    <x v="6"/>
    <x v="4"/>
    <n v="59"/>
  </r>
  <r>
    <x v="7"/>
    <x v="1"/>
    <x v="4"/>
    <x v="4"/>
    <n v="95"/>
  </r>
  <r>
    <x v="7"/>
    <x v="2"/>
    <x v="1"/>
    <x v="4"/>
    <n v="157"/>
  </r>
  <r>
    <x v="7"/>
    <x v="2"/>
    <x v="3"/>
    <x v="4"/>
    <n v="136"/>
  </r>
  <r>
    <x v="7"/>
    <x v="2"/>
    <x v="2"/>
    <x v="4"/>
    <n v="75"/>
  </r>
  <r>
    <x v="7"/>
    <x v="2"/>
    <x v="11"/>
    <x v="4"/>
    <n v="333"/>
  </r>
  <r>
    <x v="7"/>
    <x v="2"/>
    <x v="6"/>
    <x v="4"/>
    <n v="40"/>
  </r>
  <r>
    <x v="7"/>
    <x v="2"/>
    <x v="4"/>
    <x v="4"/>
    <n v="40"/>
  </r>
  <r>
    <x v="7"/>
    <x v="3"/>
    <x v="1"/>
    <x v="4"/>
    <n v="184"/>
  </r>
  <r>
    <x v="7"/>
    <x v="3"/>
    <x v="3"/>
    <x v="4"/>
    <n v="203"/>
  </r>
  <r>
    <x v="7"/>
    <x v="3"/>
    <x v="2"/>
    <x v="4"/>
    <n v="97"/>
  </r>
  <r>
    <x v="7"/>
    <x v="3"/>
    <x v="6"/>
    <x v="4"/>
    <n v="48"/>
  </r>
  <r>
    <x v="7"/>
    <x v="3"/>
    <x v="11"/>
    <x v="4"/>
    <n v="429"/>
  </r>
  <r>
    <x v="7"/>
    <x v="3"/>
    <x v="4"/>
    <x v="4"/>
    <n v="36"/>
  </r>
  <r>
    <x v="7"/>
    <x v="4"/>
    <x v="1"/>
    <x v="4"/>
    <n v="220"/>
  </r>
  <r>
    <x v="7"/>
    <x v="4"/>
    <x v="2"/>
    <x v="4"/>
    <n v="106"/>
  </r>
  <r>
    <x v="7"/>
    <x v="4"/>
    <x v="3"/>
    <x v="4"/>
    <n v="222"/>
  </r>
  <r>
    <x v="7"/>
    <x v="4"/>
    <x v="11"/>
    <x v="4"/>
    <n v="474"/>
  </r>
  <r>
    <x v="7"/>
    <x v="4"/>
    <x v="4"/>
    <x v="4"/>
    <n v="61"/>
  </r>
  <r>
    <x v="7"/>
    <x v="4"/>
    <x v="7"/>
    <x v="4"/>
    <n v="124"/>
  </r>
  <r>
    <x v="7"/>
    <x v="5"/>
    <x v="1"/>
    <x v="4"/>
    <n v="482"/>
  </r>
  <r>
    <x v="7"/>
    <x v="5"/>
    <x v="2"/>
    <x v="4"/>
    <n v="259"/>
  </r>
  <r>
    <x v="7"/>
    <x v="5"/>
    <x v="3"/>
    <x v="4"/>
    <n v="463"/>
  </r>
  <r>
    <x v="7"/>
    <x v="5"/>
    <x v="6"/>
    <x v="4"/>
    <n v="110"/>
  </r>
  <r>
    <x v="7"/>
    <x v="5"/>
    <x v="11"/>
    <x v="4"/>
    <n v="929"/>
  </r>
  <r>
    <x v="7"/>
    <x v="5"/>
    <x v="4"/>
    <x v="4"/>
    <n v="132"/>
  </r>
  <r>
    <x v="7"/>
    <x v="6"/>
    <x v="1"/>
    <x v="4"/>
    <n v="180"/>
  </r>
  <r>
    <x v="7"/>
    <x v="6"/>
    <x v="3"/>
    <x v="4"/>
    <n v="232"/>
  </r>
  <r>
    <x v="7"/>
    <x v="6"/>
    <x v="2"/>
    <x v="4"/>
    <n v="88"/>
  </r>
  <r>
    <x v="7"/>
    <x v="6"/>
    <x v="4"/>
    <x v="4"/>
    <n v="53"/>
  </r>
  <r>
    <x v="7"/>
    <x v="6"/>
    <x v="11"/>
    <x v="4"/>
    <n v="455"/>
  </r>
  <r>
    <x v="7"/>
    <x v="6"/>
    <x v="6"/>
    <x v="4"/>
    <n v="50"/>
  </r>
  <r>
    <x v="8"/>
    <x v="0"/>
    <x v="1"/>
    <x v="4"/>
    <n v="378"/>
  </r>
  <r>
    <x v="8"/>
    <x v="0"/>
    <x v="3"/>
    <x v="4"/>
    <n v="397"/>
  </r>
  <r>
    <x v="8"/>
    <x v="0"/>
    <x v="2"/>
    <x v="4"/>
    <n v="168"/>
  </r>
  <r>
    <x v="8"/>
    <x v="0"/>
    <x v="4"/>
    <x v="4"/>
    <n v="101"/>
  </r>
  <r>
    <x v="8"/>
    <x v="0"/>
    <x v="5"/>
    <x v="4"/>
    <n v="120"/>
  </r>
  <r>
    <x v="8"/>
    <x v="0"/>
    <x v="6"/>
    <x v="4"/>
    <n v="77"/>
  </r>
  <r>
    <x v="8"/>
    <x v="1"/>
    <x v="1"/>
    <x v="4"/>
    <n v="289"/>
  </r>
  <r>
    <x v="8"/>
    <x v="1"/>
    <x v="3"/>
    <x v="4"/>
    <n v="359"/>
  </r>
  <r>
    <x v="8"/>
    <x v="1"/>
    <x v="2"/>
    <x v="4"/>
    <n v="120"/>
  </r>
  <r>
    <x v="8"/>
    <x v="1"/>
    <x v="11"/>
    <x v="4"/>
    <n v="598"/>
  </r>
  <r>
    <x v="8"/>
    <x v="1"/>
    <x v="6"/>
    <x v="4"/>
    <n v="53"/>
  </r>
  <r>
    <x v="8"/>
    <x v="1"/>
    <x v="4"/>
    <x v="4"/>
    <n v="68"/>
  </r>
  <r>
    <x v="8"/>
    <x v="2"/>
    <x v="1"/>
    <x v="4"/>
    <n v="117"/>
  </r>
  <r>
    <x v="8"/>
    <x v="2"/>
    <x v="3"/>
    <x v="4"/>
    <n v="126"/>
  </r>
  <r>
    <x v="8"/>
    <x v="2"/>
    <x v="2"/>
    <x v="4"/>
    <n v="51"/>
  </r>
  <r>
    <x v="8"/>
    <x v="2"/>
    <x v="11"/>
    <x v="4"/>
    <n v="239"/>
  </r>
  <r>
    <x v="8"/>
    <x v="2"/>
    <x v="6"/>
    <x v="4"/>
    <n v="28"/>
  </r>
  <r>
    <x v="8"/>
    <x v="2"/>
    <x v="4"/>
    <x v="4"/>
    <n v="29"/>
  </r>
  <r>
    <x v="8"/>
    <x v="3"/>
    <x v="1"/>
    <x v="4"/>
    <n v="167"/>
  </r>
  <r>
    <x v="8"/>
    <x v="3"/>
    <x v="2"/>
    <x v="4"/>
    <n v="81"/>
  </r>
  <r>
    <x v="8"/>
    <x v="3"/>
    <x v="3"/>
    <x v="4"/>
    <n v="195"/>
  </r>
  <r>
    <x v="8"/>
    <x v="3"/>
    <x v="6"/>
    <x v="4"/>
    <n v="42"/>
  </r>
  <r>
    <x v="8"/>
    <x v="3"/>
    <x v="9"/>
    <x v="4"/>
    <n v="37"/>
  </r>
  <r>
    <x v="8"/>
    <x v="3"/>
    <x v="4"/>
    <x v="4"/>
    <n v="38"/>
  </r>
  <r>
    <x v="8"/>
    <x v="4"/>
    <x v="1"/>
    <x v="4"/>
    <n v="220"/>
  </r>
  <r>
    <x v="8"/>
    <x v="4"/>
    <x v="2"/>
    <x v="4"/>
    <n v="82"/>
  </r>
  <r>
    <x v="8"/>
    <x v="4"/>
    <x v="3"/>
    <x v="4"/>
    <n v="231"/>
  </r>
  <r>
    <x v="8"/>
    <x v="4"/>
    <x v="11"/>
    <x v="4"/>
    <n v="465"/>
  </r>
  <r>
    <x v="8"/>
    <x v="4"/>
    <x v="4"/>
    <x v="4"/>
    <n v="74"/>
  </r>
  <r>
    <x v="8"/>
    <x v="4"/>
    <x v="10"/>
    <x v="4"/>
    <n v="339"/>
  </r>
  <r>
    <x v="8"/>
    <x v="5"/>
    <x v="1"/>
    <x v="4"/>
    <n v="452"/>
  </r>
  <r>
    <x v="8"/>
    <x v="5"/>
    <x v="2"/>
    <x v="4"/>
    <n v="237"/>
  </r>
  <r>
    <x v="8"/>
    <x v="5"/>
    <x v="3"/>
    <x v="4"/>
    <n v="443"/>
  </r>
  <r>
    <x v="8"/>
    <x v="5"/>
    <x v="6"/>
    <x v="4"/>
    <n v="100"/>
  </r>
  <r>
    <x v="8"/>
    <x v="5"/>
    <x v="9"/>
    <x v="4"/>
    <n v="83"/>
  </r>
  <r>
    <x v="8"/>
    <x v="5"/>
    <x v="11"/>
    <x v="4"/>
    <n v="850"/>
  </r>
  <r>
    <x v="8"/>
    <x v="6"/>
    <x v="1"/>
    <x v="4"/>
    <n v="195"/>
  </r>
  <r>
    <x v="8"/>
    <x v="6"/>
    <x v="3"/>
    <x v="4"/>
    <n v="225"/>
  </r>
  <r>
    <x v="8"/>
    <x v="6"/>
    <x v="2"/>
    <x v="4"/>
    <n v="79"/>
  </r>
  <r>
    <x v="8"/>
    <x v="6"/>
    <x v="4"/>
    <x v="4"/>
    <n v="52"/>
  </r>
  <r>
    <x v="8"/>
    <x v="6"/>
    <x v="11"/>
    <x v="4"/>
    <n v="475"/>
  </r>
  <r>
    <x v="8"/>
    <x v="6"/>
    <x v="6"/>
    <x v="4"/>
    <n v="51"/>
  </r>
  <r>
    <x v="9"/>
    <x v="0"/>
    <x v="1"/>
    <x v="4"/>
    <n v="400"/>
  </r>
  <r>
    <x v="9"/>
    <x v="0"/>
    <x v="3"/>
    <x v="4"/>
    <n v="441"/>
  </r>
  <r>
    <x v="9"/>
    <x v="0"/>
    <x v="2"/>
    <x v="4"/>
    <n v="196"/>
  </r>
  <r>
    <x v="9"/>
    <x v="0"/>
    <x v="4"/>
    <x v="4"/>
    <n v="116"/>
  </r>
  <r>
    <x v="9"/>
    <x v="0"/>
    <x v="5"/>
    <x v="4"/>
    <n v="126"/>
  </r>
  <r>
    <x v="9"/>
    <x v="0"/>
    <x v="6"/>
    <x v="4"/>
    <n v="79"/>
  </r>
  <r>
    <x v="9"/>
    <x v="1"/>
    <x v="1"/>
    <x v="4"/>
    <n v="277"/>
  </r>
  <r>
    <x v="9"/>
    <x v="1"/>
    <x v="3"/>
    <x v="4"/>
    <n v="331"/>
  </r>
  <r>
    <x v="9"/>
    <x v="1"/>
    <x v="2"/>
    <x v="4"/>
    <n v="149"/>
  </r>
  <r>
    <x v="9"/>
    <x v="1"/>
    <x v="11"/>
    <x v="4"/>
    <n v="693"/>
  </r>
  <r>
    <x v="9"/>
    <x v="1"/>
    <x v="4"/>
    <x v="4"/>
    <n v="66"/>
  </r>
  <r>
    <x v="9"/>
    <x v="1"/>
    <x v="6"/>
    <x v="4"/>
    <n v="48"/>
  </r>
  <r>
    <x v="9"/>
    <x v="2"/>
    <x v="1"/>
    <x v="4"/>
    <n v="123"/>
  </r>
  <r>
    <x v="9"/>
    <x v="2"/>
    <x v="3"/>
    <x v="4"/>
    <n v="118"/>
  </r>
  <r>
    <x v="9"/>
    <x v="2"/>
    <x v="2"/>
    <x v="4"/>
    <n v="64"/>
  </r>
  <r>
    <x v="9"/>
    <x v="2"/>
    <x v="11"/>
    <x v="4"/>
    <n v="302"/>
  </r>
  <r>
    <x v="9"/>
    <x v="2"/>
    <x v="6"/>
    <x v="4"/>
    <n v="29"/>
  </r>
  <r>
    <x v="9"/>
    <x v="2"/>
    <x v="4"/>
    <x v="4"/>
    <n v="26"/>
  </r>
  <r>
    <x v="9"/>
    <x v="3"/>
    <x v="1"/>
    <x v="4"/>
    <n v="201"/>
  </r>
  <r>
    <x v="9"/>
    <x v="3"/>
    <x v="3"/>
    <x v="4"/>
    <n v="197"/>
  </r>
  <r>
    <x v="9"/>
    <x v="3"/>
    <x v="2"/>
    <x v="4"/>
    <n v="109"/>
  </r>
  <r>
    <x v="9"/>
    <x v="3"/>
    <x v="6"/>
    <x v="4"/>
    <n v="31"/>
  </r>
  <r>
    <x v="9"/>
    <x v="3"/>
    <x v="4"/>
    <x v="4"/>
    <n v="43"/>
  </r>
  <r>
    <x v="9"/>
    <x v="3"/>
    <x v="9"/>
    <x v="4"/>
    <n v="26"/>
  </r>
  <r>
    <x v="9"/>
    <x v="4"/>
    <x v="1"/>
    <x v="4"/>
    <n v="193"/>
  </r>
  <r>
    <x v="9"/>
    <x v="4"/>
    <x v="3"/>
    <x v="4"/>
    <n v="230"/>
  </r>
  <r>
    <x v="9"/>
    <x v="4"/>
    <x v="2"/>
    <x v="4"/>
    <n v="85"/>
  </r>
  <r>
    <x v="9"/>
    <x v="4"/>
    <x v="11"/>
    <x v="4"/>
    <n v="456"/>
  </r>
  <r>
    <x v="9"/>
    <x v="4"/>
    <x v="4"/>
    <x v="4"/>
    <n v="43"/>
  </r>
  <r>
    <x v="9"/>
    <x v="4"/>
    <x v="5"/>
    <x v="4"/>
    <n v="49"/>
  </r>
  <r>
    <x v="9"/>
    <x v="5"/>
    <x v="1"/>
    <x v="4"/>
    <n v="472"/>
  </r>
  <r>
    <x v="9"/>
    <x v="5"/>
    <x v="2"/>
    <x v="4"/>
    <n v="272"/>
  </r>
  <r>
    <x v="9"/>
    <x v="5"/>
    <x v="3"/>
    <x v="4"/>
    <n v="473"/>
  </r>
  <r>
    <x v="9"/>
    <x v="5"/>
    <x v="6"/>
    <x v="4"/>
    <n v="105"/>
  </r>
  <r>
    <x v="9"/>
    <x v="5"/>
    <x v="9"/>
    <x v="4"/>
    <n v="90"/>
  </r>
  <r>
    <x v="9"/>
    <x v="5"/>
    <x v="4"/>
    <x v="4"/>
    <n v="113"/>
  </r>
  <r>
    <x v="9"/>
    <x v="6"/>
    <x v="1"/>
    <x v="4"/>
    <n v="227"/>
  </r>
  <r>
    <x v="9"/>
    <x v="6"/>
    <x v="3"/>
    <x v="4"/>
    <n v="262"/>
  </r>
  <r>
    <x v="9"/>
    <x v="6"/>
    <x v="2"/>
    <x v="4"/>
    <n v="109"/>
  </r>
  <r>
    <x v="9"/>
    <x v="6"/>
    <x v="4"/>
    <x v="4"/>
    <n v="64"/>
  </r>
  <r>
    <x v="9"/>
    <x v="6"/>
    <x v="11"/>
    <x v="4"/>
    <n v="455"/>
  </r>
  <r>
    <x v="9"/>
    <x v="6"/>
    <x v="6"/>
    <x v="4"/>
    <n v="43"/>
  </r>
  <r>
    <x v="10"/>
    <x v="0"/>
    <x v="1"/>
    <x v="4"/>
    <n v="396"/>
  </r>
  <r>
    <x v="10"/>
    <x v="0"/>
    <x v="3"/>
    <x v="4"/>
    <n v="427"/>
  </r>
  <r>
    <x v="10"/>
    <x v="0"/>
    <x v="2"/>
    <x v="4"/>
    <n v="169"/>
  </r>
  <r>
    <x v="10"/>
    <x v="0"/>
    <x v="4"/>
    <x v="4"/>
    <n v="110"/>
  </r>
  <r>
    <x v="10"/>
    <x v="0"/>
    <x v="5"/>
    <x v="4"/>
    <n v="111"/>
  </r>
  <r>
    <x v="10"/>
    <x v="0"/>
    <x v="6"/>
    <x v="4"/>
    <n v="66"/>
  </r>
  <r>
    <x v="10"/>
    <x v="1"/>
    <x v="1"/>
    <x v="4"/>
    <n v="330"/>
  </r>
  <r>
    <x v="10"/>
    <x v="1"/>
    <x v="3"/>
    <x v="4"/>
    <n v="365"/>
  </r>
  <r>
    <x v="10"/>
    <x v="1"/>
    <x v="2"/>
    <x v="4"/>
    <n v="166"/>
  </r>
  <r>
    <x v="10"/>
    <x v="1"/>
    <x v="11"/>
    <x v="4"/>
    <n v="778"/>
  </r>
  <r>
    <x v="10"/>
    <x v="1"/>
    <x v="4"/>
    <x v="4"/>
    <n v="74"/>
  </r>
  <r>
    <x v="10"/>
    <x v="1"/>
    <x v="6"/>
    <x v="4"/>
    <n v="69"/>
  </r>
  <r>
    <x v="10"/>
    <x v="2"/>
    <x v="1"/>
    <x v="4"/>
    <n v="123"/>
  </r>
  <r>
    <x v="10"/>
    <x v="2"/>
    <x v="3"/>
    <x v="4"/>
    <n v="137"/>
  </r>
  <r>
    <x v="10"/>
    <x v="2"/>
    <x v="2"/>
    <x v="4"/>
    <n v="72"/>
  </r>
  <r>
    <x v="10"/>
    <x v="2"/>
    <x v="11"/>
    <x v="4"/>
    <n v="373"/>
  </r>
  <r>
    <x v="10"/>
    <x v="2"/>
    <x v="6"/>
    <x v="4"/>
    <n v="35"/>
  </r>
  <r>
    <x v="10"/>
    <x v="2"/>
    <x v="4"/>
    <x v="4"/>
    <n v="23"/>
  </r>
  <r>
    <x v="10"/>
    <x v="3"/>
    <x v="1"/>
    <x v="4"/>
    <n v="186"/>
  </r>
  <r>
    <x v="10"/>
    <x v="3"/>
    <x v="2"/>
    <x v="4"/>
    <n v="99"/>
  </r>
  <r>
    <x v="10"/>
    <x v="3"/>
    <x v="3"/>
    <x v="4"/>
    <n v="210"/>
  </r>
  <r>
    <x v="10"/>
    <x v="3"/>
    <x v="4"/>
    <x v="4"/>
    <n v="44"/>
  </r>
  <r>
    <x v="10"/>
    <x v="3"/>
    <x v="6"/>
    <x v="4"/>
    <n v="31"/>
  </r>
  <r>
    <x v="10"/>
    <x v="3"/>
    <x v="9"/>
    <x v="4"/>
    <n v="27"/>
  </r>
  <r>
    <x v="10"/>
    <x v="4"/>
    <x v="1"/>
    <x v="4"/>
    <n v="204"/>
  </r>
  <r>
    <x v="10"/>
    <x v="4"/>
    <x v="2"/>
    <x v="4"/>
    <n v="85"/>
  </r>
  <r>
    <x v="10"/>
    <x v="4"/>
    <x v="3"/>
    <x v="4"/>
    <n v="208"/>
  </r>
  <r>
    <x v="10"/>
    <x v="4"/>
    <x v="11"/>
    <x v="4"/>
    <n v="510"/>
  </r>
  <r>
    <x v="10"/>
    <x v="4"/>
    <x v="4"/>
    <x v="4"/>
    <n v="68"/>
  </r>
  <r>
    <x v="10"/>
    <x v="4"/>
    <x v="10"/>
    <x v="4"/>
    <n v="389"/>
  </r>
  <r>
    <x v="10"/>
    <x v="5"/>
    <x v="1"/>
    <x v="4"/>
    <n v="479"/>
  </r>
  <r>
    <x v="10"/>
    <x v="5"/>
    <x v="2"/>
    <x v="4"/>
    <n v="249"/>
  </r>
  <r>
    <x v="10"/>
    <x v="5"/>
    <x v="3"/>
    <x v="4"/>
    <n v="462"/>
  </r>
  <r>
    <x v="10"/>
    <x v="5"/>
    <x v="6"/>
    <x v="4"/>
    <n v="119"/>
  </r>
  <r>
    <x v="10"/>
    <x v="5"/>
    <x v="11"/>
    <x v="4"/>
    <n v="1022"/>
  </r>
  <r>
    <x v="10"/>
    <x v="5"/>
    <x v="4"/>
    <x v="4"/>
    <n v="137"/>
  </r>
  <r>
    <x v="10"/>
    <x v="6"/>
    <x v="1"/>
    <x v="4"/>
    <n v="215"/>
  </r>
  <r>
    <x v="10"/>
    <x v="6"/>
    <x v="3"/>
    <x v="4"/>
    <n v="259"/>
  </r>
  <r>
    <x v="10"/>
    <x v="6"/>
    <x v="2"/>
    <x v="4"/>
    <n v="117"/>
  </r>
  <r>
    <x v="10"/>
    <x v="6"/>
    <x v="4"/>
    <x v="4"/>
    <n v="55"/>
  </r>
  <r>
    <x v="10"/>
    <x v="6"/>
    <x v="11"/>
    <x v="4"/>
    <n v="537"/>
  </r>
  <r>
    <x v="10"/>
    <x v="6"/>
    <x v="6"/>
    <x v="4"/>
    <n v="47"/>
  </r>
  <r>
    <x v="11"/>
    <x v="0"/>
    <x v="1"/>
    <x v="4"/>
    <n v="424"/>
  </r>
  <r>
    <x v="11"/>
    <x v="0"/>
    <x v="3"/>
    <x v="4"/>
    <n v="449"/>
  </r>
  <r>
    <x v="11"/>
    <x v="0"/>
    <x v="2"/>
    <x v="4"/>
    <n v="234"/>
  </r>
  <r>
    <x v="11"/>
    <x v="0"/>
    <x v="4"/>
    <x v="4"/>
    <n v="89"/>
  </r>
  <r>
    <x v="11"/>
    <x v="0"/>
    <x v="5"/>
    <x v="4"/>
    <n v="115"/>
  </r>
  <r>
    <x v="11"/>
    <x v="0"/>
    <x v="6"/>
    <x v="4"/>
    <n v="68"/>
  </r>
  <r>
    <x v="11"/>
    <x v="1"/>
    <x v="1"/>
    <x v="4"/>
    <n v="331"/>
  </r>
  <r>
    <x v="11"/>
    <x v="1"/>
    <x v="3"/>
    <x v="4"/>
    <n v="384"/>
  </r>
  <r>
    <x v="11"/>
    <x v="1"/>
    <x v="2"/>
    <x v="4"/>
    <n v="167"/>
  </r>
  <r>
    <x v="11"/>
    <x v="1"/>
    <x v="11"/>
    <x v="4"/>
    <n v="1025"/>
  </r>
  <r>
    <x v="11"/>
    <x v="1"/>
    <x v="4"/>
    <x v="4"/>
    <n v="94"/>
  </r>
  <r>
    <x v="11"/>
    <x v="1"/>
    <x v="6"/>
    <x v="4"/>
    <n v="72"/>
  </r>
  <r>
    <x v="11"/>
    <x v="2"/>
    <x v="1"/>
    <x v="4"/>
    <n v="113"/>
  </r>
  <r>
    <x v="11"/>
    <x v="2"/>
    <x v="3"/>
    <x v="4"/>
    <n v="144"/>
  </r>
  <r>
    <x v="11"/>
    <x v="2"/>
    <x v="11"/>
    <x v="4"/>
    <n v="412"/>
  </r>
  <r>
    <x v="11"/>
    <x v="2"/>
    <x v="2"/>
    <x v="4"/>
    <n v="62"/>
  </r>
  <r>
    <x v="11"/>
    <x v="2"/>
    <x v="6"/>
    <x v="4"/>
    <n v="32"/>
  </r>
  <r>
    <x v="11"/>
    <x v="2"/>
    <x v="10"/>
    <x v="4"/>
    <n v="200"/>
  </r>
  <r>
    <x v="11"/>
    <x v="3"/>
    <x v="1"/>
    <x v="4"/>
    <n v="185"/>
  </r>
  <r>
    <x v="11"/>
    <x v="3"/>
    <x v="3"/>
    <x v="4"/>
    <n v="182"/>
  </r>
  <r>
    <x v="11"/>
    <x v="3"/>
    <x v="2"/>
    <x v="4"/>
    <n v="87"/>
  </r>
  <r>
    <x v="11"/>
    <x v="3"/>
    <x v="4"/>
    <x v="4"/>
    <n v="51"/>
  </r>
  <r>
    <x v="11"/>
    <x v="3"/>
    <x v="10"/>
    <x v="4"/>
    <n v="377"/>
  </r>
  <r>
    <x v="11"/>
    <x v="3"/>
    <x v="6"/>
    <x v="4"/>
    <n v="39"/>
  </r>
  <r>
    <x v="11"/>
    <x v="4"/>
    <x v="1"/>
    <x v="4"/>
    <n v="218"/>
  </r>
  <r>
    <x v="11"/>
    <x v="4"/>
    <x v="2"/>
    <x v="4"/>
    <n v="108"/>
  </r>
  <r>
    <x v="11"/>
    <x v="4"/>
    <x v="3"/>
    <x v="4"/>
    <n v="232"/>
  </r>
  <r>
    <x v="11"/>
    <x v="4"/>
    <x v="10"/>
    <x v="4"/>
    <n v="473"/>
  </r>
  <r>
    <x v="11"/>
    <x v="4"/>
    <x v="11"/>
    <x v="4"/>
    <n v="545"/>
  </r>
  <r>
    <x v="11"/>
    <x v="4"/>
    <x v="4"/>
    <x v="4"/>
    <n v="64"/>
  </r>
  <r>
    <x v="11"/>
    <x v="5"/>
    <x v="1"/>
    <x v="4"/>
    <n v="495"/>
  </r>
  <r>
    <x v="11"/>
    <x v="5"/>
    <x v="2"/>
    <x v="4"/>
    <n v="282"/>
  </r>
  <r>
    <x v="11"/>
    <x v="5"/>
    <x v="3"/>
    <x v="4"/>
    <n v="468"/>
  </r>
  <r>
    <x v="11"/>
    <x v="5"/>
    <x v="6"/>
    <x v="4"/>
    <n v="114"/>
  </r>
  <r>
    <x v="11"/>
    <x v="5"/>
    <x v="11"/>
    <x v="4"/>
    <n v="1084"/>
  </r>
  <r>
    <x v="11"/>
    <x v="5"/>
    <x v="9"/>
    <x v="4"/>
    <n v="95"/>
  </r>
  <r>
    <x v="11"/>
    <x v="6"/>
    <x v="1"/>
    <x v="4"/>
    <n v="227"/>
  </r>
  <r>
    <x v="11"/>
    <x v="6"/>
    <x v="3"/>
    <x v="4"/>
    <n v="231"/>
  </r>
  <r>
    <x v="11"/>
    <x v="6"/>
    <x v="2"/>
    <x v="4"/>
    <n v="117"/>
  </r>
  <r>
    <x v="11"/>
    <x v="6"/>
    <x v="4"/>
    <x v="4"/>
    <n v="55"/>
  </r>
  <r>
    <x v="11"/>
    <x v="6"/>
    <x v="11"/>
    <x v="4"/>
    <n v="566"/>
  </r>
  <r>
    <x v="11"/>
    <x v="6"/>
    <x v="6"/>
    <x v="4"/>
    <n v="46"/>
  </r>
  <r>
    <x v="12"/>
    <x v="0"/>
    <x v="1"/>
    <x v="4"/>
    <n v="400"/>
  </r>
  <r>
    <x v="12"/>
    <x v="0"/>
    <x v="3"/>
    <x v="4"/>
    <n v="403"/>
  </r>
  <r>
    <x v="12"/>
    <x v="0"/>
    <x v="2"/>
    <x v="4"/>
    <n v="198"/>
  </r>
  <r>
    <x v="12"/>
    <x v="0"/>
    <x v="4"/>
    <x v="4"/>
    <n v="101"/>
  </r>
  <r>
    <x v="12"/>
    <x v="0"/>
    <x v="5"/>
    <x v="4"/>
    <n v="128"/>
  </r>
  <r>
    <x v="12"/>
    <x v="0"/>
    <x v="6"/>
    <x v="4"/>
    <n v="77"/>
  </r>
  <r>
    <x v="12"/>
    <x v="1"/>
    <x v="1"/>
    <x v="4"/>
    <n v="297"/>
  </r>
  <r>
    <x v="12"/>
    <x v="1"/>
    <x v="3"/>
    <x v="4"/>
    <n v="365"/>
  </r>
  <r>
    <x v="12"/>
    <x v="1"/>
    <x v="2"/>
    <x v="4"/>
    <n v="150"/>
  </r>
  <r>
    <x v="12"/>
    <x v="1"/>
    <x v="11"/>
    <x v="4"/>
    <n v="1299"/>
  </r>
  <r>
    <x v="12"/>
    <x v="1"/>
    <x v="4"/>
    <x v="4"/>
    <n v="74"/>
  </r>
  <r>
    <x v="12"/>
    <x v="1"/>
    <x v="6"/>
    <x v="4"/>
    <n v="72"/>
  </r>
  <r>
    <x v="12"/>
    <x v="2"/>
    <x v="1"/>
    <x v="4"/>
    <n v="118"/>
  </r>
  <r>
    <x v="12"/>
    <x v="2"/>
    <x v="3"/>
    <x v="4"/>
    <n v="127"/>
  </r>
  <r>
    <x v="12"/>
    <x v="2"/>
    <x v="2"/>
    <x v="4"/>
    <n v="73"/>
  </r>
  <r>
    <x v="12"/>
    <x v="2"/>
    <x v="11"/>
    <x v="4"/>
    <n v="365"/>
  </r>
  <r>
    <x v="12"/>
    <x v="2"/>
    <x v="6"/>
    <x v="4"/>
    <n v="26"/>
  </r>
  <r>
    <x v="12"/>
    <x v="2"/>
    <x v="10"/>
    <x v="4"/>
    <n v="221"/>
  </r>
  <r>
    <x v="12"/>
    <x v="3"/>
    <x v="1"/>
    <x v="4"/>
    <n v="228"/>
  </r>
  <r>
    <x v="12"/>
    <x v="3"/>
    <x v="2"/>
    <x v="4"/>
    <n v="136"/>
  </r>
  <r>
    <x v="12"/>
    <x v="3"/>
    <x v="3"/>
    <x v="4"/>
    <n v="167"/>
  </r>
  <r>
    <x v="12"/>
    <x v="3"/>
    <x v="4"/>
    <x v="4"/>
    <n v="47"/>
  </r>
  <r>
    <x v="12"/>
    <x v="3"/>
    <x v="6"/>
    <x v="4"/>
    <n v="37"/>
  </r>
  <r>
    <x v="12"/>
    <x v="3"/>
    <x v="10"/>
    <x v="4"/>
    <n v="391"/>
  </r>
  <r>
    <x v="12"/>
    <x v="4"/>
    <x v="1"/>
    <x v="4"/>
    <n v="253"/>
  </r>
  <r>
    <x v="12"/>
    <x v="4"/>
    <x v="2"/>
    <x v="4"/>
    <n v="137"/>
  </r>
  <r>
    <x v="12"/>
    <x v="4"/>
    <x v="3"/>
    <x v="4"/>
    <n v="230"/>
  </r>
  <r>
    <x v="12"/>
    <x v="4"/>
    <x v="11"/>
    <x v="4"/>
    <n v="616"/>
  </r>
  <r>
    <x v="12"/>
    <x v="4"/>
    <x v="10"/>
    <x v="4"/>
    <n v="512"/>
  </r>
  <r>
    <x v="12"/>
    <x v="4"/>
    <x v="4"/>
    <x v="4"/>
    <n v="60"/>
  </r>
  <r>
    <x v="12"/>
    <x v="5"/>
    <x v="1"/>
    <x v="4"/>
    <n v="472"/>
  </r>
  <r>
    <x v="12"/>
    <x v="5"/>
    <x v="2"/>
    <x v="4"/>
    <n v="266"/>
  </r>
  <r>
    <x v="12"/>
    <x v="5"/>
    <x v="3"/>
    <x v="4"/>
    <n v="459"/>
  </r>
  <r>
    <x v="12"/>
    <x v="5"/>
    <x v="11"/>
    <x v="4"/>
    <n v="1184"/>
  </r>
  <r>
    <x v="12"/>
    <x v="5"/>
    <x v="6"/>
    <x v="4"/>
    <n v="116"/>
  </r>
  <r>
    <x v="12"/>
    <x v="5"/>
    <x v="9"/>
    <x v="4"/>
    <n v="101"/>
  </r>
  <r>
    <x v="12"/>
    <x v="6"/>
    <x v="1"/>
    <x v="4"/>
    <n v="226"/>
  </r>
  <r>
    <x v="12"/>
    <x v="6"/>
    <x v="3"/>
    <x v="4"/>
    <n v="259"/>
  </r>
  <r>
    <x v="12"/>
    <x v="6"/>
    <x v="2"/>
    <x v="4"/>
    <n v="119"/>
  </r>
  <r>
    <x v="12"/>
    <x v="6"/>
    <x v="4"/>
    <x v="4"/>
    <n v="53"/>
  </r>
  <r>
    <x v="12"/>
    <x v="6"/>
    <x v="11"/>
    <x v="4"/>
    <n v="513"/>
  </r>
  <r>
    <x v="12"/>
    <x v="6"/>
    <x v="6"/>
    <x v="4"/>
    <n v="43"/>
  </r>
  <r>
    <x v="13"/>
    <x v="0"/>
    <x v="1"/>
    <x v="4"/>
    <n v="374"/>
  </r>
  <r>
    <x v="13"/>
    <x v="0"/>
    <x v="3"/>
    <x v="4"/>
    <n v="406"/>
  </r>
  <r>
    <x v="13"/>
    <x v="0"/>
    <x v="2"/>
    <x v="4"/>
    <n v="191"/>
  </r>
  <r>
    <x v="13"/>
    <x v="0"/>
    <x v="4"/>
    <x v="4"/>
    <n v="88"/>
  </r>
  <r>
    <x v="13"/>
    <x v="0"/>
    <x v="5"/>
    <x v="4"/>
    <n v="137"/>
  </r>
  <r>
    <x v="13"/>
    <x v="0"/>
    <x v="6"/>
    <x v="4"/>
    <n v="87"/>
  </r>
  <r>
    <x v="13"/>
    <x v="1"/>
    <x v="1"/>
    <x v="4"/>
    <n v="345"/>
  </r>
  <r>
    <x v="13"/>
    <x v="1"/>
    <x v="3"/>
    <x v="4"/>
    <n v="355"/>
  </r>
  <r>
    <x v="13"/>
    <x v="1"/>
    <x v="2"/>
    <x v="4"/>
    <n v="173"/>
  </r>
  <r>
    <x v="13"/>
    <x v="1"/>
    <x v="11"/>
    <x v="4"/>
    <n v="1304"/>
  </r>
  <r>
    <x v="13"/>
    <x v="1"/>
    <x v="4"/>
    <x v="4"/>
    <n v="89"/>
  </r>
  <r>
    <x v="13"/>
    <x v="1"/>
    <x v="6"/>
    <x v="4"/>
    <n v="84"/>
  </r>
  <r>
    <x v="13"/>
    <x v="2"/>
    <x v="1"/>
    <x v="4"/>
    <n v="154"/>
  </r>
  <r>
    <x v="13"/>
    <x v="2"/>
    <x v="3"/>
    <x v="4"/>
    <n v="154"/>
  </r>
  <r>
    <x v="13"/>
    <x v="2"/>
    <x v="2"/>
    <x v="4"/>
    <n v="92"/>
  </r>
  <r>
    <x v="13"/>
    <x v="2"/>
    <x v="11"/>
    <x v="4"/>
    <n v="410"/>
  </r>
  <r>
    <x v="13"/>
    <x v="2"/>
    <x v="6"/>
    <x v="4"/>
    <n v="44"/>
  </r>
  <r>
    <x v="13"/>
    <x v="2"/>
    <x v="9"/>
    <x v="4"/>
    <n v="35"/>
  </r>
  <r>
    <x v="13"/>
    <x v="3"/>
    <x v="1"/>
    <x v="4"/>
    <n v="204"/>
  </r>
  <r>
    <x v="13"/>
    <x v="3"/>
    <x v="3"/>
    <x v="4"/>
    <n v="196"/>
  </r>
  <r>
    <x v="13"/>
    <x v="3"/>
    <x v="2"/>
    <x v="4"/>
    <n v="112"/>
  </r>
  <r>
    <x v="13"/>
    <x v="3"/>
    <x v="4"/>
    <x v="4"/>
    <n v="53"/>
  </r>
  <r>
    <x v="13"/>
    <x v="3"/>
    <x v="6"/>
    <x v="4"/>
    <n v="37"/>
  </r>
  <r>
    <x v="13"/>
    <x v="3"/>
    <x v="9"/>
    <x v="4"/>
    <n v="33"/>
  </r>
  <r>
    <x v="13"/>
    <x v="4"/>
    <x v="1"/>
    <x v="4"/>
    <n v="243"/>
  </r>
  <r>
    <x v="13"/>
    <x v="4"/>
    <x v="2"/>
    <x v="4"/>
    <n v="113"/>
  </r>
  <r>
    <x v="13"/>
    <x v="4"/>
    <x v="3"/>
    <x v="4"/>
    <n v="253"/>
  </r>
  <r>
    <x v="13"/>
    <x v="4"/>
    <x v="10"/>
    <x v="4"/>
    <n v="487"/>
  </r>
  <r>
    <x v="13"/>
    <x v="4"/>
    <x v="11"/>
    <x v="4"/>
    <n v="529"/>
  </r>
  <r>
    <x v="13"/>
    <x v="4"/>
    <x v="4"/>
    <x v="4"/>
    <n v="61"/>
  </r>
  <r>
    <x v="13"/>
    <x v="5"/>
    <x v="1"/>
    <x v="4"/>
    <n v="540"/>
  </r>
  <r>
    <x v="13"/>
    <x v="5"/>
    <x v="2"/>
    <x v="4"/>
    <n v="318"/>
  </r>
  <r>
    <x v="13"/>
    <x v="5"/>
    <x v="3"/>
    <x v="4"/>
    <n v="486"/>
  </r>
  <r>
    <x v="13"/>
    <x v="5"/>
    <x v="6"/>
    <x v="4"/>
    <n v="125"/>
  </r>
  <r>
    <x v="13"/>
    <x v="5"/>
    <x v="9"/>
    <x v="4"/>
    <n v="110"/>
  </r>
  <r>
    <x v="13"/>
    <x v="5"/>
    <x v="4"/>
    <x v="4"/>
    <n v="132"/>
  </r>
  <r>
    <x v="13"/>
    <x v="6"/>
    <x v="1"/>
    <x v="4"/>
    <n v="223"/>
  </r>
  <r>
    <x v="13"/>
    <x v="6"/>
    <x v="3"/>
    <x v="4"/>
    <n v="259"/>
  </r>
  <r>
    <x v="13"/>
    <x v="6"/>
    <x v="2"/>
    <x v="4"/>
    <n v="99"/>
  </r>
  <r>
    <x v="13"/>
    <x v="6"/>
    <x v="4"/>
    <x v="4"/>
    <n v="63"/>
  </r>
  <r>
    <x v="13"/>
    <x v="6"/>
    <x v="6"/>
    <x v="4"/>
    <n v="49"/>
  </r>
  <r>
    <x v="13"/>
    <x v="6"/>
    <x v="11"/>
    <x v="4"/>
    <n v="473"/>
  </r>
  <r>
    <x v="14"/>
    <x v="0"/>
    <x v="1"/>
    <x v="4"/>
    <n v="397"/>
  </r>
  <r>
    <x v="14"/>
    <x v="0"/>
    <x v="3"/>
    <x v="4"/>
    <n v="439"/>
  </r>
  <r>
    <x v="14"/>
    <x v="0"/>
    <x v="2"/>
    <x v="4"/>
    <n v="203"/>
  </r>
  <r>
    <x v="14"/>
    <x v="0"/>
    <x v="5"/>
    <x v="4"/>
    <n v="137"/>
  </r>
  <r>
    <x v="14"/>
    <x v="0"/>
    <x v="4"/>
    <x v="4"/>
    <n v="89"/>
  </r>
  <r>
    <x v="14"/>
    <x v="0"/>
    <x v="6"/>
    <x v="4"/>
    <n v="97"/>
  </r>
  <r>
    <x v="14"/>
    <x v="1"/>
    <x v="1"/>
    <x v="4"/>
    <n v="335"/>
  </r>
  <r>
    <x v="14"/>
    <x v="1"/>
    <x v="3"/>
    <x v="4"/>
    <n v="373"/>
  </r>
  <r>
    <x v="14"/>
    <x v="1"/>
    <x v="2"/>
    <x v="4"/>
    <n v="151"/>
  </r>
  <r>
    <x v="14"/>
    <x v="1"/>
    <x v="11"/>
    <x v="4"/>
    <n v="1252"/>
  </r>
  <r>
    <x v="14"/>
    <x v="1"/>
    <x v="4"/>
    <x v="4"/>
    <n v="88"/>
  </r>
  <r>
    <x v="14"/>
    <x v="1"/>
    <x v="6"/>
    <x v="4"/>
    <n v="68"/>
  </r>
  <r>
    <x v="14"/>
    <x v="2"/>
    <x v="1"/>
    <x v="4"/>
    <n v="134"/>
  </r>
  <r>
    <x v="14"/>
    <x v="2"/>
    <x v="3"/>
    <x v="4"/>
    <n v="135"/>
  </r>
  <r>
    <x v="14"/>
    <x v="2"/>
    <x v="2"/>
    <x v="4"/>
    <n v="73"/>
  </r>
  <r>
    <x v="14"/>
    <x v="2"/>
    <x v="11"/>
    <x v="4"/>
    <n v="397"/>
  </r>
  <r>
    <x v="14"/>
    <x v="2"/>
    <x v="6"/>
    <x v="4"/>
    <n v="27"/>
  </r>
  <r>
    <x v="14"/>
    <x v="2"/>
    <x v="9"/>
    <x v="4"/>
    <n v="23"/>
  </r>
  <r>
    <x v="14"/>
    <x v="3"/>
    <x v="1"/>
    <x v="4"/>
    <n v="211"/>
  </r>
  <r>
    <x v="14"/>
    <x v="3"/>
    <x v="3"/>
    <x v="4"/>
    <n v="188"/>
  </r>
  <r>
    <x v="14"/>
    <x v="3"/>
    <x v="2"/>
    <x v="4"/>
    <n v="119"/>
  </r>
  <r>
    <x v="14"/>
    <x v="3"/>
    <x v="4"/>
    <x v="4"/>
    <n v="34"/>
  </r>
  <r>
    <x v="14"/>
    <x v="3"/>
    <x v="6"/>
    <x v="4"/>
    <n v="39"/>
  </r>
  <r>
    <x v="14"/>
    <x v="3"/>
    <x v="5"/>
    <x v="4"/>
    <n v="48"/>
  </r>
  <r>
    <x v="14"/>
    <x v="4"/>
    <x v="1"/>
    <x v="4"/>
    <n v="236"/>
  </r>
  <r>
    <x v="14"/>
    <x v="4"/>
    <x v="2"/>
    <x v="4"/>
    <n v="123"/>
  </r>
  <r>
    <x v="14"/>
    <x v="4"/>
    <x v="3"/>
    <x v="4"/>
    <n v="218"/>
  </r>
  <r>
    <x v="14"/>
    <x v="4"/>
    <x v="4"/>
    <x v="4"/>
    <n v="64"/>
  </r>
  <r>
    <x v="14"/>
    <x v="4"/>
    <x v="11"/>
    <x v="4"/>
    <n v="527"/>
  </r>
  <r>
    <x v="14"/>
    <x v="4"/>
    <x v="6"/>
    <x v="4"/>
    <n v="54"/>
  </r>
  <r>
    <x v="14"/>
    <x v="5"/>
    <x v="1"/>
    <x v="4"/>
    <n v="519"/>
  </r>
  <r>
    <x v="14"/>
    <x v="5"/>
    <x v="2"/>
    <x v="4"/>
    <n v="322"/>
  </r>
  <r>
    <x v="14"/>
    <x v="5"/>
    <x v="3"/>
    <x v="4"/>
    <n v="573"/>
  </r>
  <r>
    <x v="14"/>
    <x v="5"/>
    <x v="6"/>
    <x v="4"/>
    <n v="136"/>
  </r>
  <r>
    <x v="14"/>
    <x v="5"/>
    <x v="9"/>
    <x v="4"/>
    <n v="120"/>
  </r>
  <r>
    <x v="14"/>
    <x v="5"/>
    <x v="4"/>
    <x v="4"/>
    <n v="122"/>
  </r>
  <r>
    <x v="14"/>
    <x v="6"/>
    <x v="1"/>
    <x v="4"/>
    <n v="236"/>
  </r>
  <r>
    <x v="14"/>
    <x v="6"/>
    <x v="3"/>
    <x v="4"/>
    <n v="293"/>
  </r>
  <r>
    <x v="14"/>
    <x v="6"/>
    <x v="2"/>
    <x v="4"/>
    <n v="129"/>
  </r>
  <r>
    <x v="14"/>
    <x v="6"/>
    <x v="4"/>
    <x v="4"/>
    <n v="45"/>
  </r>
  <r>
    <x v="14"/>
    <x v="6"/>
    <x v="6"/>
    <x v="4"/>
    <n v="60"/>
  </r>
  <r>
    <x v="14"/>
    <x v="6"/>
    <x v="9"/>
    <x v="4"/>
    <n v="48"/>
  </r>
  <r>
    <x v="15"/>
    <x v="0"/>
    <x v="1"/>
    <x v="4"/>
    <n v="409"/>
  </r>
  <r>
    <x v="15"/>
    <x v="0"/>
    <x v="3"/>
    <x v="4"/>
    <n v="449"/>
  </r>
  <r>
    <x v="15"/>
    <x v="0"/>
    <x v="2"/>
    <x v="4"/>
    <n v="211"/>
  </r>
  <r>
    <x v="15"/>
    <x v="0"/>
    <x v="5"/>
    <x v="4"/>
    <n v="148"/>
  </r>
  <r>
    <x v="15"/>
    <x v="0"/>
    <x v="4"/>
    <x v="4"/>
    <n v="100"/>
  </r>
  <r>
    <x v="15"/>
    <x v="0"/>
    <x v="6"/>
    <x v="4"/>
    <n v="84"/>
  </r>
  <r>
    <x v="15"/>
    <x v="1"/>
    <x v="1"/>
    <x v="4"/>
    <n v="322"/>
  </r>
  <r>
    <x v="15"/>
    <x v="1"/>
    <x v="3"/>
    <x v="4"/>
    <n v="407"/>
  </r>
  <r>
    <x v="15"/>
    <x v="1"/>
    <x v="2"/>
    <x v="4"/>
    <n v="182"/>
  </r>
  <r>
    <x v="15"/>
    <x v="1"/>
    <x v="11"/>
    <x v="4"/>
    <n v="1135"/>
  </r>
  <r>
    <x v="15"/>
    <x v="1"/>
    <x v="4"/>
    <x v="4"/>
    <n v="90"/>
  </r>
  <r>
    <x v="15"/>
    <x v="1"/>
    <x v="6"/>
    <x v="4"/>
    <n v="71"/>
  </r>
  <r>
    <x v="15"/>
    <x v="2"/>
    <x v="1"/>
    <x v="4"/>
    <n v="161"/>
  </r>
  <r>
    <x v="15"/>
    <x v="2"/>
    <x v="3"/>
    <x v="4"/>
    <n v="161"/>
  </r>
  <r>
    <x v="15"/>
    <x v="2"/>
    <x v="2"/>
    <x v="4"/>
    <n v="88"/>
  </r>
  <r>
    <x v="15"/>
    <x v="2"/>
    <x v="6"/>
    <x v="4"/>
    <n v="40"/>
  </r>
  <r>
    <x v="15"/>
    <x v="2"/>
    <x v="11"/>
    <x v="4"/>
    <n v="332"/>
  </r>
  <r>
    <x v="15"/>
    <x v="2"/>
    <x v="9"/>
    <x v="4"/>
    <n v="30"/>
  </r>
  <r>
    <x v="15"/>
    <x v="3"/>
    <x v="1"/>
    <x v="4"/>
    <n v="125"/>
  </r>
  <r>
    <x v="15"/>
    <x v="3"/>
    <x v="3"/>
    <x v="4"/>
    <n v="198"/>
  </r>
  <r>
    <x v="15"/>
    <x v="3"/>
    <x v="2"/>
    <x v="4"/>
    <n v="80"/>
  </r>
  <r>
    <x v="15"/>
    <x v="3"/>
    <x v="12"/>
    <x v="4"/>
    <n v="53"/>
  </r>
  <r>
    <x v="15"/>
    <x v="3"/>
    <x v="6"/>
    <x v="4"/>
    <n v="31"/>
  </r>
  <r>
    <x v="15"/>
    <x v="3"/>
    <x v="9"/>
    <x v="4"/>
    <n v="24"/>
  </r>
  <r>
    <x v="15"/>
    <x v="4"/>
    <x v="1"/>
    <x v="4"/>
    <n v="225"/>
  </r>
  <r>
    <x v="15"/>
    <x v="4"/>
    <x v="3"/>
    <x v="4"/>
    <n v="253"/>
  </r>
  <r>
    <x v="15"/>
    <x v="4"/>
    <x v="2"/>
    <x v="4"/>
    <n v="80"/>
  </r>
  <r>
    <x v="15"/>
    <x v="4"/>
    <x v="4"/>
    <x v="4"/>
    <n v="69"/>
  </r>
  <r>
    <x v="15"/>
    <x v="4"/>
    <x v="11"/>
    <x v="4"/>
    <n v="537"/>
  </r>
  <r>
    <x v="15"/>
    <x v="4"/>
    <x v="6"/>
    <x v="4"/>
    <n v="49"/>
  </r>
  <r>
    <x v="15"/>
    <x v="5"/>
    <x v="1"/>
    <x v="4"/>
    <n v="502"/>
  </r>
  <r>
    <x v="15"/>
    <x v="5"/>
    <x v="2"/>
    <x v="4"/>
    <n v="273"/>
  </r>
  <r>
    <x v="15"/>
    <x v="5"/>
    <x v="3"/>
    <x v="4"/>
    <n v="552"/>
  </r>
  <r>
    <x v="15"/>
    <x v="5"/>
    <x v="6"/>
    <x v="4"/>
    <n v="119"/>
  </r>
  <r>
    <x v="15"/>
    <x v="5"/>
    <x v="9"/>
    <x v="4"/>
    <n v="103"/>
  </r>
  <r>
    <x v="15"/>
    <x v="5"/>
    <x v="4"/>
    <x v="4"/>
    <n v="144"/>
  </r>
  <r>
    <x v="15"/>
    <x v="6"/>
    <x v="1"/>
    <x v="4"/>
    <n v="297"/>
  </r>
  <r>
    <x v="15"/>
    <x v="6"/>
    <x v="3"/>
    <x v="4"/>
    <n v="303"/>
  </r>
  <r>
    <x v="15"/>
    <x v="6"/>
    <x v="2"/>
    <x v="4"/>
    <n v="141"/>
  </r>
  <r>
    <x v="15"/>
    <x v="6"/>
    <x v="4"/>
    <x v="4"/>
    <n v="71"/>
  </r>
  <r>
    <x v="15"/>
    <x v="6"/>
    <x v="6"/>
    <x v="4"/>
    <n v="42"/>
  </r>
  <r>
    <x v="15"/>
    <x v="6"/>
    <x v="5"/>
    <x v="4"/>
    <n v="62"/>
  </r>
  <r>
    <x v="16"/>
    <x v="0"/>
    <x v="1"/>
    <x v="4"/>
    <n v="430"/>
  </r>
  <r>
    <x v="16"/>
    <x v="0"/>
    <x v="3"/>
    <x v="4"/>
    <n v="419"/>
  </r>
  <r>
    <x v="16"/>
    <x v="0"/>
    <x v="2"/>
    <x v="4"/>
    <n v="191"/>
  </r>
  <r>
    <x v="16"/>
    <x v="0"/>
    <x v="5"/>
    <x v="4"/>
    <n v="133"/>
  </r>
  <r>
    <x v="16"/>
    <x v="0"/>
    <x v="4"/>
    <x v="4"/>
    <n v="116"/>
  </r>
  <r>
    <x v="16"/>
    <x v="0"/>
    <x v="6"/>
    <x v="4"/>
    <n v="85"/>
  </r>
  <r>
    <x v="16"/>
    <x v="1"/>
    <x v="1"/>
    <x v="4"/>
    <n v="338"/>
  </r>
  <r>
    <x v="16"/>
    <x v="1"/>
    <x v="3"/>
    <x v="4"/>
    <n v="390"/>
  </r>
  <r>
    <x v="16"/>
    <x v="1"/>
    <x v="2"/>
    <x v="4"/>
    <n v="156"/>
  </r>
  <r>
    <x v="16"/>
    <x v="1"/>
    <x v="11"/>
    <x v="4"/>
    <n v="1374"/>
  </r>
  <r>
    <x v="16"/>
    <x v="1"/>
    <x v="6"/>
    <x v="4"/>
    <n v="81"/>
  </r>
  <r>
    <x v="16"/>
    <x v="1"/>
    <x v="4"/>
    <x v="4"/>
    <n v="93"/>
  </r>
  <r>
    <x v="16"/>
    <x v="2"/>
    <x v="1"/>
    <x v="4"/>
    <n v="138"/>
  </r>
  <r>
    <x v="16"/>
    <x v="2"/>
    <x v="3"/>
    <x v="4"/>
    <n v="143"/>
  </r>
  <r>
    <x v="16"/>
    <x v="2"/>
    <x v="2"/>
    <x v="4"/>
    <n v="79"/>
  </r>
  <r>
    <x v="16"/>
    <x v="2"/>
    <x v="11"/>
    <x v="4"/>
    <n v="429"/>
  </r>
  <r>
    <x v="16"/>
    <x v="2"/>
    <x v="6"/>
    <x v="4"/>
    <n v="41"/>
  </r>
  <r>
    <x v="16"/>
    <x v="2"/>
    <x v="9"/>
    <x v="4"/>
    <n v="36"/>
  </r>
  <r>
    <x v="16"/>
    <x v="3"/>
    <x v="1"/>
    <x v="4"/>
    <n v="175"/>
  </r>
  <r>
    <x v="16"/>
    <x v="3"/>
    <x v="3"/>
    <x v="4"/>
    <n v="214"/>
  </r>
  <r>
    <x v="16"/>
    <x v="3"/>
    <x v="2"/>
    <x v="4"/>
    <n v="89"/>
  </r>
  <r>
    <x v="16"/>
    <x v="3"/>
    <x v="6"/>
    <x v="4"/>
    <n v="33"/>
  </r>
  <r>
    <x v="16"/>
    <x v="3"/>
    <x v="9"/>
    <x v="4"/>
    <n v="31"/>
  </r>
  <r>
    <x v="16"/>
    <x v="3"/>
    <x v="4"/>
    <x v="4"/>
    <n v="43"/>
  </r>
  <r>
    <x v="16"/>
    <x v="4"/>
    <x v="1"/>
    <x v="4"/>
    <n v="248"/>
  </r>
  <r>
    <x v="16"/>
    <x v="4"/>
    <x v="2"/>
    <x v="4"/>
    <n v="122"/>
  </r>
  <r>
    <x v="16"/>
    <x v="4"/>
    <x v="3"/>
    <x v="4"/>
    <n v="255"/>
  </r>
  <r>
    <x v="16"/>
    <x v="4"/>
    <x v="11"/>
    <x v="4"/>
    <n v="708"/>
  </r>
  <r>
    <x v="16"/>
    <x v="4"/>
    <x v="4"/>
    <x v="4"/>
    <n v="67"/>
  </r>
  <r>
    <x v="16"/>
    <x v="4"/>
    <x v="10"/>
    <x v="4"/>
    <n v="462"/>
  </r>
  <r>
    <x v="16"/>
    <x v="5"/>
    <x v="1"/>
    <x v="4"/>
    <n v="460"/>
  </r>
  <r>
    <x v="16"/>
    <x v="5"/>
    <x v="2"/>
    <x v="4"/>
    <n v="277"/>
  </r>
  <r>
    <x v="16"/>
    <x v="5"/>
    <x v="3"/>
    <x v="4"/>
    <n v="564"/>
  </r>
  <r>
    <x v="16"/>
    <x v="5"/>
    <x v="6"/>
    <x v="4"/>
    <n v="148"/>
  </r>
  <r>
    <x v="16"/>
    <x v="5"/>
    <x v="9"/>
    <x v="4"/>
    <n v="129"/>
  </r>
  <r>
    <x v="16"/>
    <x v="5"/>
    <x v="4"/>
    <x v="4"/>
    <n v="113"/>
  </r>
  <r>
    <x v="16"/>
    <x v="6"/>
    <x v="1"/>
    <x v="4"/>
    <n v="256"/>
  </r>
  <r>
    <x v="16"/>
    <x v="6"/>
    <x v="3"/>
    <x v="4"/>
    <n v="258"/>
  </r>
  <r>
    <x v="16"/>
    <x v="6"/>
    <x v="2"/>
    <x v="4"/>
    <n v="140"/>
  </r>
  <r>
    <x v="16"/>
    <x v="6"/>
    <x v="4"/>
    <x v="4"/>
    <n v="57"/>
  </r>
  <r>
    <x v="16"/>
    <x v="6"/>
    <x v="6"/>
    <x v="4"/>
    <n v="57"/>
  </r>
  <r>
    <x v="16"/>
    <x v="6"/>
    <x v="9"/>
    <x v="4"/>
    <n v="39"/>
  </r>
  <r>
    <x v="17"/>
    <x v="0"/>
    <x v="1"/>
    <x v="4"/>
    <n v="395"/>
  </r>
  <r>
    <x v="17"/>
    <x v="0"/>
    <x v="3"/>
    <x v="4"/>
    <n v="466"/>
  </r>
  <r>
    <x v="17"/>
    <x v="0"/>
    <x v="2"/>
    <x v="4"/>
    <n v="196"/>
  </r>
  <r>
    <x v="17"/>
    <x v="0"/>
    <x v="5"/>
    <x v="4"/>
    <n v="152"/>
  </r>
  <r>
    <x v="17"/>
    <x v="0"/>
    <x v="6"/>
    <x v="4"/>
    <n v="103"/>
  </r>
  <r>
    <x v="17"/>
    <x v="0"/>
    <x v="4"/>
    <x v="4"/>
    <n v="92"/>
  </r>
  <r>
    <x v="17"/>
    <x v="1"/>
    <x v="1"/>
    <x v="4"/>
    <n v="366"/>
  </r>
  <r>
    <x v="17"/>
    <x v="1"/>
    <x v="3"/>
    <x v="4"/>
    <n v="365"/>
  </r>
  <r>
    <x v="17"/>
    <x v="1"/>
    <x v="2"/>
    <x v="4"/>
    <n v="174"/>
  </r>
  <r>
    <x v="17"/>
    <x v="1"/>
    <x v="11"/>
    <x v="4"/>
    <n v="1170"/>
  </r>
  <r>
    <x v="17"/>
    <x v="1"/>
    <x v="6"/>
    <x v="4"/>
    <n v="87"/>
  </r>
  <r>
    <x v="17"/>
    <x v="1"/>
    <x v="5"/>
    <x v="4"/>
    <n v="157"/>
  </r>
  <r>
    <x v="17"/>
    <x v="2"/>
    <x v="1"/>
    <x v="4"/>
    <n v="155"/>
  </r>
  <r>
    <x v="17"/>
    <x v="2"/>
    <x v="3"/>
    <x v="4"/>
    <n v="164"/>
  </r>
  <r>
    <x v="17"/>
    <x v="2"/>
    <x v="2"/>
    <x v="4"/>
    <n v="90"/>
  </r>
  <r>
    <x v="17"/>
    <x v="2"/>
    <x v="6"/>
    <x v="4"/>
    <n v="44"/>
  </r>
  <r>
    <x v="17"/>
    <x v="2"/>
    <x v="11"/>
    <x v="4"/>
    <n v="406"/>
  </r>
  <r>
    <x v="17"/>
    <x v="2"/>
    <x v="9"/>
    <x v="4"/>
    <n v="42"/>
  </r>
  <r>
    <x v="17"/>
    <x v="3"/>
    <x v="1"/>
    <x v="4"/>
    <n v="213"/>
  </r>
  <r>
    <x v="17"/>
    <x v="3"/>
    <x v="2"/>
    <x v="4"/>
    <n v="114"/>
  </r>
  <r>
    <x v="17"/>
    <x v="3"/>
    <x v="3"/>
    <x v="4"/>
    <n v="227"/>
  </r>
  <r>
    <x v="17"/>
    <x v="3"/>
    <x v="6"/>
    <x v="4"/>
    <n v="46"/>
  </r>
  <r>
    <x v="17"/>
    <x v="3"/>
    <x v="9"/>
    <x v="4"/>
    <n v="42"/>
  </r>
  <r>
    <x v="17"/>
    <x v="3"/>
    <x v="5"/>
    <x v="4"/>
    <n v="68"/>
  </r>
  <r>
    <x v="17"/>
    <x v="4"/>
    <x v="1"/>
    <x v="4"/>
    <n v="223"/>
  </r>
  <r>
    <x v="17"/>
    <x v="4"/>
    <x v="3"/>
    <x v="4"/>
    <n v="258"/>
  </r>
  <r>
    <x v="17"/>
    <x v="4"/>
    <x v="2"/>
    <x v="4"/>
    <n v="107"/>
  </r>
  <r>
    <x v="17"/>
    <x v="4"/>
    <x v="11"/>
    <x v="4"/>
    <n v="649"/>
  </r>
  <r>
    <x v="17"/>
    <x v="4"/>
    <x v="4"/>
    <x v="4"/>
    <n v="65"/>
  </r>
  <r>
    <x v="17"/>
    <x v="4"/>
    <x v="6"/>
    <x v="4"/>
    <n v="55"/>
  </r>
  <r>
    <x v="17"/>
    <x v="5"/>
    <x v="1"/>
    <x v="4"/>
    <n v="498"/>
  </r>
  <r>
    <x v="17"/>
    <x v="5"/>
    <x v="2"/>
    <x v="4"/>
    <n v="313"/>
  </r>
  <r>
    <x v="17"/>
    <x v="5"/>
    <x v="3"/>
    <x v="4"/>
    <n v="505"/>
  </r>
  <r>
    <x v="17"/>
    <x v="5"/>
    <x v="6"/>
    <x v="4"/>
    <n v="136"/>
  </r>
  <r>
    <x v="17"/>
    <x v="5"/>
    <x v="9"/>
    <x v="4"/>
    <n v="117"/>
  </r>
  <r>
    <x v="17"/>
    <x v="5"/>
    <x v="4"/>
    <x v="4"/>
    <n v="106"/>
  </r>
  <r>
    <x v="17"/>
    <x v="6"/>
    <x v="1"/>
    <x v="4"/>
    <n v="245"/>
  </r>
  <r>
    <x v="17"/>
    <x v="6"/>
    <x v="3"/>
    <x v="4"/>
    <n v="299"/>
  </r>
  <r>
    <x v="17"/>
    <x v="6"/>
    <x v="2"/>
    <x v="4"/>
    <n v="137"/>
  </r>
  <r>
    <x v="17"/>
    <x v="6"/>
    <x v="4"/>
    <x v="4"/>
    <n v="51"/>
  </r>
  <r>
    <x v="17"/>
    <x v="6"/>
    <x v="6"/>
    <x v="4"/>
    <n v="61"/>
  </r>
  <r>
    <x v="17"/>
    <x v="6"/>
    <x v="9"/>
    <x v="4"/>
    <n v="51"/>
  </r>
  <r>
    <x v="18"/>
    <x v="0"/>
    <x v="1"/>
    <x v="4"/>
    <n v="444"/>
  </r>
  <r>
    <x v="18"/>
    <x v="0"/>
    <x v="3"/>
    <x v="4"/>
    <n v="441"/>
  </r>
  <r>
    <x v="18"/>
    <x v="0"/>
    <x v="2"/>
    <x v="4"/>
    <n v="214"/>
  </r>
  <r>
    <x v="18"/>
    <x v="0"/>
    <x v="5"/>
    <x v="4"/>
    <n v="137"/>
  </r>
  <r>
    <x v="18"/>
    <x v="0"/>
    <x v="6"/>
    <x v="4"/>
    <n v="116"/>
  </r>
  <r>
    <x v="18"/>
    <x v="0"/>
    <x v="9"/>
    <x v="4"/>
    <n v="91"/>
  </r>
  <r>
    <x v="18"/>
    <x v="1"/>
    <x v="1"/>
    <x v="4"/>
    <n v="324"/>
  </r>
  <r>
    <x v="18"/>
    <x v="1"/>
    <x v="3"/>
    <x v="4"/>
    <n v="395"/>
  </r>
  <r>
    <x v="18"/>
    <x v="1"/>
    <x v="2"/>
    <x v="4"/>
    <n v="148"/>
  </r>
  <r>
    <x v="18"/>
    <x v="1"/>
    <x v="11"/>
    <x v="4"/>
    <n v="1218"/>
  </r>
  <r>
    <x v="18"/>
    <x v="1"/>
    <x v="6"/>
    <x v="4"/>
    <n v="94"/>
  </r>
  <r>
    <x v="18"/>
    <x v="1"/>
    <x v="9"/>
    <x v="4"/>
    <n v="72"/>
  </r>
  <r>
    <x v="18"/>
    <x v="2"/>
    <x v="1"/>
    <x v="4"/>
    <n v="158"/>
  </r>
  <r>
    <x v="18"/>
    <x v="2"/>
    <x v="3"/>
    <x v="4"/>
    <n v="153"/>
  </r>
  <r>
    <x v="18"/>
    <x v="2"/>
    <x v="2"/>
    <x v="4"/>
    <n v="86"/>
  </r>
  <r>
    <x v="18"/>
    <x v="2"/>
    <x v="6"/>
    <x v="4"/>
    <n v="31"/>
  </r>
  <r>
    <x v="18"/>
    <x v="2"/>
    <x v="11"/>
    <x v="4"/>
    <n v="396"/>
  </r>
  <r>
    <x v="18"/>
    <x v="2"/>
    <x v="9"/>
    <x v="4"/>
    <n v="27"/>
  </r>
  <r>
    <x v="18"/>
    <x v="3"/>
    <x v="1"/>
    <x v="4"/>
    <n v="202"/>
  </r>
  <r>
    <x v="18"/>
    <x v="3"/>
    <x v="2"/>
    <x v="4"/>
    <n v="118"/>
  </r>
  <r>
    <x v="18"/>
    <x v="3"/>
    <x v="3"/>
    <x v="4"/>
    <n v="209"/>
  </r>
  <r>
    <x v="18"/>
    <x v="3"/>
    <x v="5"/>
    <x v="4"/>
    <n v="43"/>
  </r>
  <r>
    <x v="18"/>
    <x v="3"/>
    <x v="4"/>
    <x v="4"/>
    <n v="40"/>
  </r>
  <r>
    <x v="18"/>
    <x v="3"/>
    <x v="6"/>
    <x v="4"/>
    <n v="36"/>
  </r>
  <r>
    <x v="18"/>
    <x v="4"/>
    <x v="1"/>
    <x v="4"/>
    <n v="268"/>
  </r>
  <r>
    <x v="18"/>
    <x v="4"/>
    <x v="2"/>
    <x v="4"/>
    <n v="134"/>
  </r>
  <r>
    <x v="18"/>
    <x v="4"/>
    <x v="3"/>
    <x v="4"/>
    <n v="284"/>
  </r>
  <r>
    <x v="18"/>
    <x v="4"/>
    <x v="11"/>
    <x v="4"/>
    <n v="674"/>
  </r>
  <r>
    <x v="18"/>
    <x v="4"/>
    <x v="4"/>
    <x v="4"/>
    <n v="60"/>
  </r>
  <r>
    <x v="18"/>
    <x v="4"/>
    <x v="6"/>
    <x v="4"/>
    <n v="56"/>
  </r>
  <r>
    <x v="18"/>
    <x v="5"/>
    <x v="1"/>
    <x v="4"/>
    <n v="571"/>
  </r>
  <r>
    <x v="18"/>
    <x v="5"/>
    <x v="2"/>
    <x v="4"/>
    <n v="318"/>
  </r>
  <r>
    <x v="18"/>
    <x v="5"/>
    <x v="3"/>
    <x v="4"/>
    <n v="514"/>
  </r>
  <r>
    <x v="18"/>
    <x v="5"/>
    <x v="6"/>
    <x v="4"/>
    <n v="139"/>
  </r>
  <r>
    <x v="18"/>
    <x v="5"/>
    <x v="9"/>
    <x v="4"/>
    <n v="123"/>
  </r>
  <r>
    <x v="18"/>
    <x v="5"/>
    <x v="4"/>
    <x v="4"/>
    <n v="134"/>
  </r>
  <r>
    <x v="18"/>
    <x v="6"/>
    <x v="1"/>
    <x v="4"/>
    <n v="269"/>
  </r>
  <r>
    <x v="18"/>
    <x v="6"/>
    <x v="3"/>
    <x v="4"/>
    <n v="310"/>
  </r>
  <r>
    <x v="18"/>
    <x v="6"/>
    <x v="2"/>
    <x v="4"/>
    <n v="139"/>
  </r>
  <r>
    <x v="18"/>
    <x v="6"/>
    <x v="4"/>
    <x v="4"/>
    <n v="76"/>
  </r>
  <r>
    <x v="18"/>
    <x v="6"/>
    <x v="6"/>
    <x v="4"/>
    <n v="60"/>
  </r>
  <r>
    <x v="18"/>
    <x v="6"/>
    <x v="9"/>
    <x v="4"/>
    <n v="53"/>
  </r>
  <r>
    <x v="0"/>
    <x v="0"/>
    <x v="0"/>
    <x v="5"/>
    <n v="4690"/>
  </r>
  <r>
    <x v="0"/>
    <x v="1"/>
    <x v="0"/>
    <x v="5"/>
    <n v="3359"/>
  </r>
  <r>
    <x v="0"/>
    <x v="2"/>
    <x v="0"/>
    <x v="5"/>
    <n v="1118"/>
  </r>
  <r>
    <x v="0"/>
    <x v="3"/>
    <x v="0"/>
    <x v="5"/>
    <n v="2151"/>
  </r>
  <r>
    <x v="0"/>
    <x v="4"/>
    <x v="0"/>
    <x v="5"/>
    <n v="2033"/>
  </r>
  <r>
    <x v="0"/>
    <x v="5"/>
    <x v="0"/>
    <x v="5"/>
    <n v="4112"/>
  </r>
  <r>
    <x v="0"/>
    <x v="6"/>
    <x v="0"/>
    <x v="5"/>
    <n v="1954"/>
  </r>
  <r>
    <x v="1"/>
    <x v="0"/>
    <x v="0"/>
    <x v="5"/>
    <n v="4887"/>
  </r>
  <r>
    <x v="1"/>
    <x v="1"/>
    <x v="0"/>
    <x v="5"/>
    <n v="3293"/>
  </r>
  <r>
    <x v="1"/>
    <x v="2"/>
    <x v="0"/>
    <x v="5"/>
    <n v="1118"/>
  </r>
  <r>
    <x v="1"/>
    <x v="3"/>
    <x v="0"/>
    <x v="5"/>
    <n v="2179"/>
  </r>
  <r>
    <x v="1"/>
    <x v="4"/>
    <x v="0"/>
    <x v="5"/>
    <n v="1990"/>
  </r>
  <r>
    <x v="1"/>
    <x v="5"/>
    <x v="0"/>
    <x v="5"/>
    <n v="4103"/>
  </r>
  <r>
    <x v="1"/>
    <x v="6"/>
    <x v="0"/>
    <x v="5"/>
    <n v="1964"/>
  </r>
  <r>
    <x v="2"/>
    <x v="0"/>
    <x v="0"/>
    <x v="5"/>
    <n v="5159"/>
  </r>
  <r>
    <x v="2"/>
    <x v="1"/>
    <x v="0"/>
    <x v="5"/>
    <n v="3510"/>
  </r>
  <r>
    <x v="2"/>
    <x v="2"/>
    <x v="0"/>
    <x v="5"/>
    <n v="1213"/>
  </r>
  <r>
    <x v="2"/>
    <x v="3"/>
    <x v="0"/>
    <x v="5"/>
    <n v="2281"/>
  </r>
  <r>
    <x v="2"/>
    <x v="4"/>
    <x v="0"/>
    <x v="5"/>
    <n v="2026"/>
  </r>
  <r>
    <x v="2"/>
    <x v="5"/>
    <x v="0"/>
    <x v="5"/>
    <n v="4480"/>
  </r>
  <r>
    <x v="2"/>
    <x v="6"/>
    <x v="0"/>
    <x v="5"/>
    <n v="2102"/>
  </r>
  <r>
    <x v="3"/>
    <x v="0"/>
    <x v="0"/>
    <x v="5"/>
    <n v="5428"/>
  </r>
  <r>
    <x v="3"/>
    <x v="1"/>
    <x v="0"/>
    <x v="5"/>
    <n v="3944"/>
  </r>
  <r>
    <x v="3"/>
    <x v="2"/>
    <x v="0"/>
    <x v="5"/>
    <n v="1213"/>
  </r>
  <r>
    <x v="3"/>
    <x v="3"/>
    <x v="0"/>
    <x v="5"/>
    <n v="2334"/>
  </r>
  <r>
    <x v="3"/>
    <x v="4"/>
    <x v="0"/>
    <x v="5"/>
    <n v="2279"/>
  </r>
  <r>
    <x v="3"/>
    <x v="5"/>
    <x v="0"/>
    <x v="5"/>
    <n v="4314"/>
  </r>
  <r>
    <x v="3"/>
    <x v="6"/>
    <x v="0"/>
    <x v="5"/>
    <n v="2145"/>
  </r>
  <r>
    <x v="4"/>
    <x v="0"/>
    <x v="0"/>
    <x v="5"/>
    <n v="5422"/>
  </r>
  <r>
    <x v="4"/>
    <x v="1"/>
    <x v="0"/>
    <x v="5"/>
    <n v="3986"/>
  </r>
  <r>
    <x v="4"/>
    <x v="2"/>
    <x v="0"/>
    <x v="5"/>
    <n v="1247"/>
  </r>
  <r>
    <x v="4"/>
    <x v="3"/>
    <x v="0"/>
    <x v="5"/>
    <n v="2297"/>
  </r>
  <r>
    <x v="4"/>
    <x v="4"/>
    <x v="0"/>
    <x v="5"/>
    <n v="2106"/>
  </r>
  <r>
    <x v="4"/>
    <x v="5"/>
    <x v="0"/>
    <x v="5"/>
    <n v="4275"/>
  </r>
  <r>
    <x v="4"/>
    <x v="6"/>
    <x v="0"/>
    <x v="5"/>
    <n v="2138"/>
  </r>
  <r>
    <x v="5"/>
    <x v="0"/>
    <x v="0"/>
    <x v="5"/>
    <n v="5792"/>
  </r>
  <r>
    <x v="5"/>
    <x v="1"/>
    <x v="0"/>
    <x v="5"/>
    <n v="4245"/>
  </r>
  <r>
    <x v="5"/>
    <x v="2"/>
    <x v="0"/>
    <x v="5"/>
    <n v="1352"/>
  </r>
  <r>
    <x v="5"/>
    <x v="3"/>
    <x v="0"/>
    <x v="5"/>
    <n v="2533"/>
  </r>
  <r>
    <x v="5"/>
    <x v="4"/>
    <x v="0"/>
    <x v="5"/>
    <n v="2478"/>
  </r>
  <r>
    <x v="5"/>
    <x v="5"/>
    <x v="0"/>
    <x v="5"/>
    <n v="4595"/>
  </r>
  <r>
    <x v="5"/>
    <x v="6"/>
    <x v="0"/>
    <x v="5"/>
    <n v="2347"/>
  </r>
  <r>
    <x v="6"/>
    <x v="0"/>
    <x v="0"/>
    <x v="5"/>
    <n v="6060"/>
  </r>
  <r>
    <x v="6"/>
    <x v="1"/>
    <x v="0"/>
    <x v="5"/>
    <n v="4105"/>
  </r>
  <r>
    <x v="6"/>
    <x v="2"/>
    <x v="0"/>
    <x v="5"/>
    <n v="1427"/>
  </r>
  <r>
    <x v="6"/>
    <x v="3"/>
    <x v="0"/>
    <x v="5"/>
    <n v="2434"/>
  </r>
  <r>
    <x v="6"/>
    <x v="4"/>
    <x v="0"/>
    <x v="5"/>
    <n v="2481"/>
  </r>
  <r>
    <x v="6"/>
    <x v="5"/>
    <x v="0"/>
    <x v="5"/>
    <n v="4772"/>
  </r>
  <r>
    <x v="6"/>
    <x v="6"/>
    <x v="0"/>
    <x v="5"/>
    <n v="2397"/>
  </r>
  <r>
    <x v="7"/>
    <x v="0"/>
    <x v="0"/>
    <x v="5"/>
    <n v="6085"/>
  </r>
  <r>
    <x v="7"/>
    <x v="1"/>
    <x v="0"/>
    <x v="5"/>
    <n v="4640"/>
  </r>
  <r>
    <x v="7"/>
    <x v="2"/>
    <x v="0"/>
    <x v="5"/>
    <n v="1502"/>
  </r>
  <r>
    <x v="7"/>
    <x v="3"/>
    <x v="0"/>
    <x v="5"/>
    <n v="2713"/>
  </r>
  <r>
    <x v="7"/>
    <x v="4"/>
    <x v="0"/>
    <x v="5"/>
    <n v="2741"/>
  </r>
  <r>
    <x v="7"/>
    <x v="5"/>
    <x v="0"/>
    <x v="5"/>
    <n v="5488"/>
  </r>
  <r>
    <x v="7"/>
    <x v="6"/>
    <x v="0"/>
    <x v="5"/>
    <n v="2456"/>
  </r>
  <r>
    <x v="8"/>
    <x v="0"/>
    <x v="0"/>
    <x v="5"/>
    <n v="6077"/>
  </r>
  <r>
    <x v="8"/>
    <x v="1"/>
    <x v="0"/>
    <x v="5"/>
    <n v="3982"/>
  </r>
  <r>
    <x v="8"/>
    <x v="2"/>
    <x v="0"/>
    <x v="5"/>
    <n v="1487"/>
  </r>
  <r>
    <x v="8"/>
    <x v="3"/>
    <x v="0"/>
    <x v="5"/>
    <n v="2602"/>
  </r>
  <r>
    <x v="8"/>
    <x v="4"/>
    <x v="0"/>
    <x v="5"/>
    <n v="2750"/>
  </r>
  <r>
    <x v="8"/>
    <x v="5"/>
    <x v="0"/>
    <x v="5"/>
    <n v="5314"/>
  </r>
  <r>
    <x v="8"/>
    <x v="6"/>
    <x v="0"/>
    <x v="5"/>
    <n v="2688"/>
  </r>
  <r>
    <x v="9"/>
    <x v="0"/>
    <x v="0"/>
    <x v="5"/>
    <n v="6154"/>
  </r>
  <r>
    <x v="9"/>
    <x v="1"/>
    <x v="0"/>
    <x v="5"/>
    <n v="4244"/>
  </r>
  <r>
    <x v="9"/>
    <x v="2"/>
    <x v="0"/>
    <x v="5"/>
    <n v="1515"/>
  </r>
  <r>
    <x v="9"/>
    <x v="3"/>
    <x v="0"/>
    <x v="5"/>
    <n v="2731"/>
  </r>
  <r>
    <x v="9"/>
    <x v="4"/>
    <x v="0"/>
    <x v="5"/>
    <n v="2875"/>
  </r>
  <r>
    <x v="9"/>
    <x v="5"/>
    <x v="0"/>
    <x v="5"/>
    <n v="5308"/>
  </r>
  <r>
    <x v="9"/>
    <x v="6"/>
    <x v="0"/>
    <x v="5"/>
    <n v="3037"/>
  </r>
  <r>
    <x v="10"/>
    <x v="0"/>
    <x v="0"/>
    <x v="5"/>
    <n v="6571"/>
  </r>
  <r>
    <x v="10"/>
    <x v="1"/>
    <x v="0"/>
    <x v="5"/>
    <n v="4704"/>
  </r>
  <r>
    <x v="10"/>
    <x v="2"/>
    <x v="0"/>
    <x v="5"/>
    <n v="1601"/>
  </r>
  <r>
    <x v="10"/>
    <x v="3"/>
    <x v="0"/>
    <x v="5"/>
    <n v="2677"/>
  </r>
  <r>
    <x v="10"/>
    <x v="4"/>
    <x v="0"/>
    <x v="5"/>
    <n v="2820"/>
  </r>
  <r>
    <x v="10"/>
    <x v="5"/>
    <x v="0"/>
    <x v="5"/>
    <n v="5934"/>
  </r>
  <r>
    <x v="10"/>
    <x v="6"/>
    <x v="0"/>
    <x v="5"/>
    <n v="3159"/>
  </r>
  <r>
    <x v="11"/>
    <x v="0"/>
    <x v="0"/>
    <x v="5"/>
    <n v="6828"/>
  </r>
  <r>
    <x v="11"/>
    <x v="1"/>
    <x v="0"/>
    <x v="5"/>
    <n v="4966"/>
  </r>
  <r>
    <x v="11"/>
    <x v="2"/>
    <x v="0"/>
    <x v="5"/>
    <n v="1762"/>
  </r>
  <r>
    <x v="11"/>
    <x v="3"/>
    <x v="0"/>
    <x v="5"/>
    <n v="2910"/>
  </r>
  <r>
    <x v="11"/>
    <x v="4"/>
    <x v="0"/>
    <x v="5"/>
    <n v="2846"/>
  </r>
  <r>
    <x v="11"/>
    <x v="5"/>
    <x v="0"/>
    <x v="5"/>
    <n v="6120"/>
  </r>
  <r>
    <x v="11"/>
    <x v="6"/>
    <x v="0"/>
    <x v="5"/>
    <n v="3178"/>
  </r>
  <r>
    <x v="12"/>
    <x v="0"/>
    <x v="0"/>
    <x v="5"/>
    <n v="6981"/>
  </r>
  <r>
    <x v="12"/>
    <x v="1"/>
    <x v="0"/>
    <x v="5"/>
    <n v="5223"/>
  </r>
  <r>
    <x v="12"/>
    <x v="2"/>
    <x v="0"/>
    <x v="5"/>
    <n v="1744"/>
  </r>
  <r>
    <x v="12"/>
    <x v="3"/>
    <x v="0"/>
    <x v="5"/>
    <n v="2951"/>
  </r>
  <r>
    <x v="12"/>
    <x v="4"/>
    <x v="0"/>
    <x v="5"/>
    <n v="3057"/>
  </r>
  <r>
    <x v="12"/>
    <x v="5"/>
    <x v="0"/>
    <x v="5"/>
    <n v="6465"/>
  </r>
  <r>
    <x v="12"/>
    <x v="6"/>
    <x v="0"/>
    <x v="5"/>
    <n v="3378"/>
  </r>
  <r>
    <x v="13"/>
    <x v="0"/>
    <x v="0"/>
    <x v="5"/>
    <n v="7506"/>
  </r>
  <r>
    <x v="13"/>
    <x v="1"/>
    <x v="0"/>
    <x v="5"/>
    <n v="5401"/>
  </r>
  <r>
    <x v="13"/>
    <x v="2"/>
    <x v="0"/>
    <x v="5"/>
    <n v="1753"/>
  </r>
  <r>
    <x v="13"/>
    <x v="3"/>
    <x v="0"/>
    <x v="5"/>
    <n v="3028"/>
  </r>
  <r>
    <x v="13"/>
    <x v="4"/>
    <x v="0"/>
    <x v="5"/>
    <n v="3148"/>
  </r>
  <r>
    <x v="13"/>
    <x v="5"/>
    <x v="0"/>
    <x v="5"/>
    <n v="6071"/>
  </r>
  <r>
    <x v="13"/>
    <x v="6"/>
    <x v="0"/>
    <x v="5"/>
    <n v="3658"/>
  </r>
  <r>
    <x v="14"/>
    <x v="0"/>
    <x v="0"/>
    <x v="5"/>
    <n v="7210"/>
  </r>
  <r>
    <x v="14"/>
    <x v="1"/>
    <x v="0"/>
    <x v="5"/>
    <n v="5252"/>
  </r>
  <r>
    <x v="14"/>
    <x v="2"/>
    <x v="0"/>
    <x v="5"/>
    <n v="1868"/>
  </r>
  <r>
    <x v="14"/>
    <x v="3"/>
    <x v="0"/>
    <x v="5"/>
    <n v="3065"/>
  </r>
  <r>
    <x v="14"/>
    <x v="4"/>
    <x v="0"/>
    <x v="5"/>
    <n v="3339"/>
  </r>
  <r>
    <x v="14"/>
    <x v="5"/>
    <x v="0"/>
    <x v="5"/>
    <n v="5966"/>
  </r>
  <r>
    <x v="14"/>
    <x v="6"/>
    <x v="0"/>
    <x v="5"/>
    <n v="3537"/>
  </r>
  <r>
    <x v="15"/>
    <x v="0"/>
    <x v="0"/>
    <x v="5"/>
    <n v="7804"/>
  </r>
  <r>
    <x v="15"/>
    <x v="1"/>
    <x v="0"/>
    <x v="5"/>
    <n v="5865"/>
  </r>
  <r>
    <x v="15"/>
    <x v="2"/>
    <x v="0"/>
    <x v="5"/>
    <n v="1991"/>
  </r>
  <r>
    <x v="15"/>
    <x v="3"/>
    <x v="0"/>
    <x v="5"/>
    <n v="3420"/>
  </r>
  <r>
    <x v="15"/>
    <x v="4"/>
    <x v="0"/>
    <x v="5"/>
    <n v="3223"/>
  </r>
  <r>
    <x v="15"/>
    <x v="5"/>
    <x v="0"/>
    <x v="5"/>
    <n v="6368"/>
  </r>
  <r>
    <x v="15"/>
    <x v="6"/>
    <x v="0"/>
    <x v="5"/>
    <n v="3566"/>
  </r>
  <r>
    <x v="16"/>
    <x v="0"/>
    <x v="0"/>
    <x v="5"/>
    <n v="7839"/>
  </r>
  <r>
    <x v="16"/>
    <x v="1"/>
    <x v="0"/>
    <x v="5"/>
    <n v="5830"/>
  </r>
  <r>
    <x v="16"/>
    <x v="2"/>
    <x v="0"/>
    <x v="5"/>
    <n v="1966"/>
  </r>
  <r>
    <x v="16"/>
    <x v="3"/>
    <x v="0"/>
    <x v="5"/>
    <n v="3096"/>
  </r>
  <r>
    <x v="16"/>
    <x v="4"/>
    <x v="0"/>
    <x v="5"/>
    <n v="3574"/>
  </r>
  <r>
    <x v="16"/>
    <x v="5"/>
    <x v="0"/>
    <x v="5"/>
    <n v="6590"/>
  </r>
  <r>
    <x v="16"/>
    <x v="6"/>
    <x v="0"/>
    <x v="5"/>
    <n v="3756"/>
  </r>
  <r>
    <x v="17"/>
    <x v="0"/>
    <x v="0"/>
    <x v="5"/>
    <n v="8015"/>
  </r>
  <r>
    <x v="17"/>
    <x v="1"/>
    <x v="0"/>
    <x v="5"/>
    <n v="6474"/>
  </r>
  <r>
    <x v="17"/>
    <x v="2"/>
    <x v="0"/>
    <x v="5"/>
    <n v="2042"/>
  </r>
  <r>
    <x v="17"/>
    <x v="3"/>
    <x v="0"/>
    <x v="5"/>
    <n v="3264"/>
  </r>
  <r>
    <x v="17"/>
    <x v="4"/>
    <x v="0"/>
    <x v="5"/>
    <n v="3727"/>
  </r>
  <r>
    <x v="17"/>
    <x v="5"/>
    <x v="0"/>
    <x v="5"/>
    <n v="6822"/>
  </r>
  <r>
    <x v="17"/>
    <x v="6"/>
    <x v="0"/>
    <x v="5"/>
    <n v="3633"/>
  </r>
  <r>
    <x v="18"/>
    <x v="0"/>
    <x v="0"/>
    <x v="5"/>
    <n v="8212"/>
  </r>
  <r>
    <x v="18"/>
    <x v="1"/>
    <x v="0"/>
    <x v="5"/>
    <n v="6689"/>
  </r>
  <r>
    <x v="18"/>
    <x v="2"/>
    <x v="0"/>
    <x v="5"/>
    <n v="2073"/>
  </r>
  <r>
    <x v="18"/>
    <x v="3"/>
    <x v="0"/>
    <x v="5"/>
    <n v="3209"/>
  </r>
  <r>
    <x v="18"/>
    <x v="4"/>
    <x v="0"/>
    <x v="5"/>
    <n v="3858"/>
  </r>
  <r>
    <x v="18"/>
    <x v="5"/>
    <x v="0"/>
    <x v="5"/>
    <n v="7338"/>
  </r>
  <r>
    <x v="18"/>
    <x v="6"/>
    <x v="0"/>
    <x v="5"/>
    <n v="3860"/>
  </r>
  <r>
    <x v="0"/>
    <x v="0"/>
    <x v="1"/>
    <x v="5"/>
    <n v="1802"/>
  </r>
  <r>
    <x v="0"/>
    <x v="0"/>
    <x v="2"/>
    <x v="5"/>
    <n v="1011"/>
  </r>
  <r>
    <x v="0"/>
    <x v="0"/>
    <x v="3"/>
    <x v="5"/>
    <n v="1163"/>
  </r>
  <r>
    <x v="0"/>
    <x v="0"/>
    <x v="4"/>
    <x v="5"/>
    <n v="432"/>
  </r>
  <r>
    <x v="0"/>
    <x v="0"/>
    <x v="5"/>
    <x v="5"/>
    <n v="267"/>
  </r>
  <r>
    <x v="0"/>
    <x v="0"/>
    <x v="6"/>
    <x v="5"/>
    <n v="320"/>
  </r>
  <r>
    <x v="0"/>
    <x v="1"/>
    <x v="1"/>
    <x v="5"/>
    <n v="1254"/>
  </r>
  <r>
    <x v="0"/>
    <x v="1"/>
    <x v="3"/>
    <x v="5"/>
    <n v="797"/>
  </r>
  <r>
    <x v="0"/>
    <x v="1"/>
    <x v="2"/>
    <x v="5"/>
    <n v="612"/>
  </r>
  <r>
    <x v="0"/>
    <x v="1"/>
    <x v="4"/>
    <x v="5"/>
    <n v="301"/>
  </r>
  <r>
    <x v="0"/>
    <x v="1"/>
    <x v="6"/>
    <x v="5"/>
    <n v="326"/>
  </r>
  <r>
    <x v="0"/>
    <x v="1"/>
    <x v="5"/>
    <x v="5"/>
    <n v="147"/>
  </r>
  <r>
    <x v="0"/>
    <x v="2"/>
    <x v="1"/>
    <x v="5"/>
    <n v="406"/>
  </r>
  <r>
    <x v="0"/>
    <x v="2"/>
    <x v="3"/>
    <x v="5"/>
    <n v="253"/>
  </r>
  <r>
    <x v="0"/>
    <x v="2"/>
    <x v="2"/>
    <x v="5"/>
    <n v="194"/>
  </r>
  <r>
    <x v="0"/>
    <x v="2"/>
    <x v="7"/>
    <x v="5"/>
    <n v="60"/>
  </r>
  <r>
    <x v="0"/>
    <x v="2"/>
    <x v="4"/>
    <x v="5"/>
    <n v="99"/>
  </r>
  <r>
    <x v="0"/>
    <x v="2"/>
    <x v="6"/>
    <x v="5"/>
    <n v="100"/>
  </r>
  <r>
    <x v="0"/>
    <x v="3"/>
    <x v="1"/>
    <x v="5"/>
    <n v="730"/>
  </r>
  <r>
    <x v="0"/>
    <x v="3"/>
    <x v="2"/>
    <x v="5"/>
    <n v="387"/>
  </r>
  <r>
    <x v="0"/>
    <x v="3"/>
    <x v="3"/>
    <x v="5"/>
    <n v="496"/>
  </r>
  <r>
    <x v="0"/>
    <x v="3"/>
    <x v="4"/>
    <x v="5"/>
    <n v="181"/>
  </r>
  <r>
    <x v="0"/>
    <x v="3"/>
    <x v="5"/>
    <x v="5"/>
    <n v="90"/>
  </r>
  <r>
    <x v="0"/>
    <x v="3"/>
    <x v="6"/>
    <x v="5"/>
    <n v="183"/>
  </r>
  <r>
    <x v="0"/>
    <x v="4"/>
    <x v="1"/>
    <x v="5"/>
    <n v="813"/>
  </r>
  <r>
    <x v="0"/>
    <x v="4"/>
    <x v="2"/>
    <x v="5"/>
    <n v="384"/>
  </r>
  <r>
    <x v="0"/>
    <x v="4"/>
    <x v="3"/>
    <x v="5"/>
    <n v="445"/>
  </r>
  <r>
    <x v="0"/>
    <x v="4"/>
    <x v="4"/>
    <x v="5"/>
    <n v="202"/>
  </r>
  <r>
    <x v="0"/>
    <x v="4"/>
    <x v="7"/>
    <x v="5"/>
    <n v="137"/>
  </r>
  <r>
    <x v="0"/>
    <x v="4"/>
    <x v="8"/>
    <x v="5"/>
    <n v="111"/>
  </r>
  <r>
    <x v="0"/>
    <x v="5"/>
    <x v="1"/>
    <x v="5"/>
    <n v="1664"/>
  </r>
  <r>
    <x v="0"/>
    <x v="5"/>
    <x v="2"/>
    <x v="5"/>
    <n v="1008"/>
  </r>
  <r>
    <x v="0"/>
    <x v="5"/>
    <x v="3"/>
    <x v="5"/>
    <n v="1036"/>
  </r>
  <r>
    <x v="0"/>
    <x v="5"/>
    <x v="4"/>
    <x v="5"/>
    <n v="358"/>
  </r>
  <r>
    <x v="0"/>
    <x v="5"/>
    <x v="6"/>
    <x v="5"/>
    <n v="391"/>
  </r>
  <r>
    <x v="0"/>
    <x v="5"/>
    <x v="5"/>
    <x v="5"/>
    <n v="195"/>
  </r>
  <r>
    <x v="0"/>
    <x v="6"/>
    <x v="1"/>
    <x v="5"/>
    <n v="748"/>
  </r>
  <r>
    <x v="0"/>
    <x v="6"/>
    <x v="3"/>
    <x v="5"/>
    <n v="435"/>
  </r>
  <r>
    <x v="0"/>
    <x v="6"/>
    <x v="2"/>
    <x v="5"/>
    <n v="367"/>
  </r>
  <r>
    <x v="0"/>
    <x v="6"/>
    <x v="4"/>
    <x v="5"/>
    <n v="210"/>
  </r>
  <r>
    <x v="0"/>
    <x v="6"/>
    <x v="5"/>
    <x v="5"/>
    <n v="101"/>
  </r>
  <r>
    <x v="0"/>
    <x v="6"/>
    <x v="7"/>
    <x v="5"/>
    <n v="108"/>
  </r>
  <r>
    <x v="1"/>
    <x v="0"/>
    <x v="1"/>
    <x v="5"/>
    <n v="1731"/>
  </r>
  <r>
    <x v="1"/>
    <x v="0"/>
    <x v="2"/>
    <x v="5"/>
    <n v="946"/>
  </r>
  <r>
    <x v="1"/>
    <x v="0"/>
    <x v="3"/>
    <x v="5"/>
    <n v="1228"/>
  </r>
  <r>
    <x v="1"/>
    <x v="0"/>
    <x v="4"/>
    <x v="5"/>
    <n v="393"/>
  </r>
  <r>
    <x v="1"/>
    <x v="0"/>
    <x v="5"/>
    <x v="5"/>
    <n v="281"/>
  </r>
  <r>
    <x v="1"/>
    <x v="0"/>
    <x v="7"/>
    <x v="5"/>
    <n v="260"/>
  </r>
  <r>
    <x v="1"/>
    <x v="1"/>
    <x v="1"/>
    <x v="5"/>
    <n v="1119"/>
  </r>
  <r>
    <x v="1"/>
    <x v="1"/>
    <x v="3"/>
    <x v="5"/>
    <n v="874"/>
  </r>
  <r>
    <x v="1"/>
    <x v="1"/>
    <x v="2"/>
    <x v="5"/>
    <n v="584"/>
  </r>
  <r>
    <x v="1"/>
    <x v="1"/>
    <x v="4"/>
    <x v="5"/>
    <n v="237"/>
  </r>
  <r>
    <x v="1"/>
    <x v="1"/>
    <x v="6"/>
    <x v="5"/>
    <n v="356"/>
  </r>
  <r>
    <x v="1"/>
    <x v="1"/>
    <x v="9"/>
    <x v="5"/>
    <n v="329"/>
  </r>
  <r>
    <x v="1"/>
    <x v="2"/>
    <x v="1"/>
    <x v="5"/>
    <n v="396"/>
  </r>
  <r>
    <x v="1"/>
    <x v="2"/>
    <x v="3"/>
    <x v="5"/>
    <n v="293"/>
  </r>
  <r>
    <x v="1"/>
    <x v="2"/>
    <x v="2"/>
    <x v="5"/>
    <n v="196"/>
  </r>
  <r>
    <x v="1"/>
    <x v="2"/>
    <x v="4"/>
    <x v="5"/>
    <n v="107"/>
  </r>
  <r>
    <x v="1"/>
    <x v="2"/>
    <x v="7"/>
    <x v="5"/>
    <n v="54"/>
  </r>
  <r>
    <x v="1"/>
    <x v="2"/>
    <x v="6"/>
    <x v="5"/>
    <n v="99"/>
  </r>
  <r>
    <x v="1"/>
    <x v="3"/>
    <x v="1"/>
    <x v="5"/>
    <n v="748"/>
  </r>
  <r>
    <x v="1"/>
    <x v="3"/>
    <x v="3"/>
    <x v="5"/>
    <n v="531"/>
  </r>
  <r>
    <x v="1"/>
    <x v="3"/>
    <x v="2"/>
    <x v="5"/>
    <n v="386"/>
  </r>
  <r>
    <x v="1"/>
    <x v="3"/>
    <x v="4"/>
    <x v="5"/>
    <n v="177"/>
  </r>
  <r>
    <x v="1"/>
    <x v="3"/>
    <x v="6"/>
    <x v="5"/>
    <n v="203"/>
  </r>
  <r>
    <x v="1"/>
    <x v="3"/>
    <x v="5"/>
    <x v="5"/>
    <n v="95"/>
  </r>
  <r>
    <x v="1"/>
    <x v="4"/>
    <x v="1"/>
    <x v="5"/>
    <n v="733"/>
  </r>
  <r>
    <x v="1"/>
    <x v="4"/>
    <x v="3"/>
    <x v="5"/>
    <n v="457"/>
  </r>
  <r>
    <x v="1"/>
    <x v="4"/>
    <x v="2"/>
    <x v="5"/>
    <n v="358"/>
  </r>
  <r>
    <x v="1"/>
    <x v="4"/>
    <x v="4"/>
    <x v="5"/>
    <n v="193"/>
  </r>
  <r>
    <x v="1"/>
    <x v="4"/>
    <x v="7"/>
    <x v="5"/>
    <n v="107"/>
  </r>
  <r>
    <x v="1"/>
    <x v="4"/>
    <x v="8"/>
    <x v="5"/>
    <n v="86"/>
  </r>
  <r>
    <x v="1"/>
    <x v="5"/>
    <x v="1"/>
    <x v="5"/>
    <n v="1689"/>
  </r>
  <r>
    <x v="1"/>
    <x v="5"/>
    <x v="2"/>
    <x v="5"/>
    <n v="998"/>
  </r>
  <r>
    <x v="1"/>
    <x v="5"/>
    <x v="3"/>
    <x v="5"/>
    <n v="999"/>
  </r>
  <r>
    <x v="1"/>
    <x v="5"/>
    <x v="4"/>
    <x v="5"/>
    <n v="382"/>
  </r>
  <r>
    <x v="1"/>
    <x v="5"/>
    <x v="5"/>
    <x v="5"/>
    <n v="185"/>
  </r>
  <r>
    <x v="1"/>
    <x v="5"/>
    <x v="6"/>
    <x v="5"/>
    <n v="432"/>
  </r>
  <r>
    <x v="1"/>
    <x v="6"/>
    <x v="1"/>
    <x v="5"/>
    <n v="752"/>
  </r>
  <r>
    <x v="1"/>
    <x v="6"/>
    <x v="3"/>
    <x v="5"/>
    <n v="538"/>
  </r>
  <r>
    <x v="1"/>
    <x v="6"/>
    <x v="2"/>
    <x v="5"/>
    <n v="396"/>
  </r>
  <r>
    <x v="1"/>
    <x v="6"/>
    <x v="4"/>
    <x v="5"/>
    <n v="201"/>
  </r>
  <r>
    <x v="1"/>
    <x v="6"/>
    <x v="5"/>
    <x v="5"/>
    <n v="73"/>
  </r>
  <r>
    <x v="1"/>
    <x v="6"/>
    <x v="6"/>
    <x v="5"/>
    <n v="164"/>
  </r>
  <r>
    <x v="2"/>
    <x v="0"/>
    <x v="1"/>
    <x v="5"/>
    <n v="1884"/>
  </r>
  <r>
    <x v="2"/>
    <x v="0"/>
    <x v="2"/>
    <x v="5"/>
    <n v="991"/>
  </r>
  <r>
    <x v="2"/>
    <x v="0"/>
    <x v="3"/>
    <x v="5"/>
    <n v="1299"/>
  </r>
  <r>
    <x v="2"/>
    <x v="0"/>
    <x v="4"/>
    <x v="5"/>
    <n v="451"/>
  </r>
  <r>
    <x v="2"/>
    <x v="0"/>
    <x v="5"/>
    <x v="5"/>
    <n v="271"/>
  </r>
  <r>
    <x v="2"/>
    <x v="0"/>
    <x v="6"/>
    <x v="5"/>
    <n v="349"/>
  </r>
  <r>
    <x v="2"/>
    <x v="1"/>
    <x v="1"/>
    <x v="5"/>
    <n v="1228"/>
  </r>
  <r>
    <x v="2"/>
    <x v="1"/>
    <x v="3"/>
    <x v="5"/>
    <n v="882"/>
  </r>
  <r>
    <x v="2"/>
    <x v="1"/>
    <x v="2"/>
    <x v="5"/>
    <n v="609"/>
  </r>
  <r>
    <x v="2"/>
    <x v="1"/>
    <x v="4"/>
    <x v="5"/>
    <n v="297"/>
  </r>
  <r>
    <x v="2"/>
    <x v="1"/>
    <x v="6"/>
    <x v="5"/>
    <n v="356"/>
  </r>
  <r>
    <x v="2"/>
    <x v="1"/>
    <x v="9"/>
    <x v="5"/>
    <n v="330"/>
  </r>
  <r>
    <x v="2"/>
    <x v="2"/>
    <x v="1"/>
    <x v="5"/>
    <n v="422"/>
  </r>
  <r>
    <x v="2"/>
    <x v="2"/>
    <x v="3"/>
    <x v="5"/>
    <n v="271"/>
  </r>
  <r>
    <x v="2"/>
    <x v="2"/>
    <x v="2"/>
    <x v="5"/>
    <n v="211"/>
  </r>
  <r>
    <x v="2"/>
    <x v="2"/>
    <x v="4"/>
    <x v="5"/>
    <n v="112"/>
  </r>
  <r>
    <x v="2"/>
    <x v="2"/>
    <x v="7"/>
    <x v="5"/>
    <n v="56"/>
  </r>
  <r>
    <x v="2"/>
    <x v="2"/>
    <x v="5"/>
    <x v="5"/>
    <n v="70"/>
  </r>
  <r>
    <x v="2"/>
    <x v="3"/>
    <x v="1"/>
    <x v="5"/>
    <n v="758"/>
  </r>
  <r>
    <x v="2"/>
    <x v="3"/>
    <x v="3"/>
    <x v="5"/>
    <n v="523"/>
  </r>
  <r>
    <x v="2"/>
    <x v="3"/>
    <x v="2"/>
    <x v="5"/>
    <n v="400"/>
  </r>
  <r>
    <x v="2"/>
    <x v="3"/>
    <x v="4"/>
    <x v="5"/>
    <n v="179"/>
  </r>
  <r>
    <x v="2"/>
    <x v="3"/>
    <x v="5"/>
    <x v="5"/>
    <n v="107"/>
  </r>
  <r>
    <x v="2"/>
    <x v="3"/>
    <x v="10"/>
    <x v="5"/>
    <n v="121"/>
  </r>
  <r>
    <x v="2"/>
    <x v="4"/>
    <x v="1"/>
    <x v="5"/>
    <n v="794"/>
  </r>
  <r>
    <x v="2"/>
    <x v="4"/>
    <x v="2"/>
    <x v="5"/>
    <n v="413"/>
  </r>
  <r>
    <x v="2"/>
    <x v="4"/>
    <x v="3"/>
    <x v="5"/>
    <n v="448"/>
  </r>
  <r>
    <x v="2"/>
    <x v="4"/>
    <x v="4"/>
    <x v="5"/>
    <n v="174"/>
  </r>
  <r>
    <x v="2"/>
    <x v="4"/>
    <x v="7"/>
    <x v="5"/>
    <n v="132"/>
  </r>
  <r>
    <x v="2"/>
    <x v="4"/>
    <x v="8"/>
    <x v="5"/>
    <n v="108"/>
  </r>
  <r>
    <x v="2"/>
    <x v="5"/>
    <x v="1"/>
    <x v="5"/>
    <n v="1768"/>
  </r>
  <r>
    <x v="2"/>
    <x v="5"/>
    <x v="2"/>
    <x v="5"/>
    <n v="1084"/>
  </r>
  <r>
    <x v="2"/>
    <x v="5"/>
    <x v="3"/>
    <x v="5"/>
    <n v="1082"/>
  </r>
  <r>
    <x v="2"/>
    <x v="5"/>
    <x v="4"/>
    <x v="5"/>
    <n v="363"/>
  </r>
  <r>
    <x v="2"/>
    <x v="5"/>
    <x v="5"/>
    <x v="5"/>
    <n v="222"/>
  </r>
  <r>
    <x v="2"/>
    <x v="5"/>
    <x v="6"/>
    <x v="5"/>
    <n v="454"/>
  </r>
  <r>
    <x v="2"/>
    <x v="6"/>
    <x v="1"/>
    <x v="5"/>
    <n v="795"/>
  </r>
  <r>
    <x v="2"/>
    <x v="6"/>
    <x v="2"/>
    <x v="5"/>
    <n v="424"/>
  </r>
  <r>
    <x v="2"/>
    <x v="6"/>
    <x v="3"/>
    <x v="5"/>
    <n v="526"/>
  </r>
  <r>
    <x v="2"/>
    <x v="6"/>
    <x v="4"/>
    <x v="5"/>
    <n v="211"/>
  </r>
  <r>
    <x v="2"/>
    <x v="6"/>
    <x v="5"/>
    <x v="5"/>
    <n v="116"/>
  </r>
  <r>
    <x v="2"/>
    <x v="6"/>
    <x v="6"/>
    <x v="5"/>
    <n v="162"/>
  </r>
  <r>
    <x v="3"/>
    <x v="0"/>
    <x v="1"/>
    <x v="5"/>
    <n v="1968"/>
  </r>
  <r>
    <x v="3"/>
    <x v="0"/>
    <x v="3"/>
    <x v="5"/>
    <n v="1306"/>
  </r>
  <r>
    <x v="3"/>
    <x v="0"/>
    <x v="2"/>
    <x v="5"/>
    <n v="1067"/>
  </r>
  <r>
    <x v="3"/>
    <x v="0"/>
    <x v="4"/>
    <x v="5"/>
    <n v="461"/>
  </r>
  <r>
    <x v="3"/>
    <x v="0"/>
    <x v="5"/>
    <x v="5"/>
    <n v="311"/>
  </r>
  <r>
    <x v="3"/>
    <x v="0"/>
    <x v="6"/>
    <x v="5"/>
    <n v="355"/>
  </r>
  <r>
    <x v="3"/>
    <x v="1"/>
    <x v="1"/>
    <x v="5"/>
    <n v="1286"/>
  </r>
  <r>
    <x v="3"/>
    <x v="1"/>
    <x v="3"/>
    <x v="5"/>
    <n v="912"/>
  </r>
  <r>
    <x v="3"/>
    <x v="1"/>
    <x v="2"/>
    <x v="5"/>
    <n v="651"/>
  </r>
  <r>
    <x v="3"/>
    <x v="1"/>
    <x v="11"/>
    <x v="5"/>
    <n v="88"/>
  </r>
  <r>
    <x v="3"/>
    <x v="1"/>
    <x v="6"/>
    <x v="5"/>
    <n v="388"/>
  </r>
  <r>
    <x v="3"/>
    <x v="1"/>
    <x v="4"/>
    <x v="5"/>
    <n v="306"/>
  </r>
  <r>
    <x v="3"/>
    <x v="2"/>
    <x v="1"/>
    <x v="5"/>
    <n v="486"/>
  </r>
  <r>
    <x v="3"/>
    <x v="2"/>
    <x v="3"/>
    <x v="5"/>
    <n v="255"/>
  </r>
  <r>
    <x v="3"/>
    <x v="2"/>
    <x v="2"/>
    <x v="5"/>
    <n v="250"/>
  </r>
  <r>
    <x v="3"/>
    <x v="2"/>
    <x v="4"/>
    <x v="5"/>
    <n v="129"/>
  </r>
  <r>
    <x v="3"/>
    <x v="2"/>
    <x v="5"/>
    <x v="5"/>
    <n v="48"/>
  </r>
  <r>
    <x v="3"/>
    <x v="2"/>
    <x v="10"/>
    <x v="5"/>
    <n v="58"/>
  </r>
  <r>
    <x v="3"/>
    <x v="3"/>
    <x v="1"/>
    <x v="5"/>
    <n v="802"/>
  </r>
  <r>
    <x v="3"/>
    <x v="3"/>
    <x v="3"/>
    <x v="5"/>
    <n v="568"/>
  </r>
  <r>
    <x v="3"/>
    <x v="3"/>
    <x v="2"/>
    <x v="5"/>
    <n v="416"/>
  </r>
  <r>
    <x v="3"/>
    <x v="3"/>
    <x v="4"/>
    <x v="5"/>
    <n v="199"/>
  </r>
  <r>
    <x v="3"/>
    <x v="3"/>
    <x v="6"/>
    <x v="5"/>
    <n v="202"/>
  </r>
  <r>
    <x v="3"/>
    <x v="3"/>
    <x v="5"/>
    <x v="5"/>
    <n v="102"/>
  </r>
  <r>
    <x v="3"/>
    <x v="4"/>
    <x v="1"/>
    <x v="5"/>
    <n v="759"/>
  </r>
  <r>
    <x v="3"/>
    <x v="4"/>
    <x v="3"/>
    <x v="5"/>
    <n v="490"/>
  </r>
  <r>
    <x v="3"/>
    <x v="4"/>
    <x v="2"/>
    <x v="5"/>
    <n v="367"/>
  </r>
  <r>
    <x v="3"/>
    <x v="4"/>
    <x v="4"/>
    <x v="5"/>
    <n v="194"/>
  </r>
  <r>
    <x v="3"/>
    <x v="4"/>
    <x v="10"/>
    <x v="5"/>
    <n v="126"/>
  </r>
  <r>
    <x v="3"/>
    <x v="4"/>
    <x v="7"/>
    <x v="5"/>
    <n v="112"/>
  </r>
  <r>
    <x v="3"/>
    <x v="5"/>
    <x v="1"/>
    <x v="5"/>
    <n v="1803"/>
  </r>
  <r>
    <x v="3"/>
    <x v="5"/>
    <x v="2"/>
    <x v="5"/>
    <n v="1067"/>
  </r>
  <r>
    <x v="3"/>
    <x v="5"/>
    <x v="3"/>
    <x v="5"/>
    <n v="1191"/>
  </r>
  <r>
    <x v="3"/>
    <x v="5"/>
    <x v="6"/>
    <x v="5"/>
    <n v="574"/>
  </r>
  <r>
    <x v="3"/>
    <x v="5"/>
    <x v="4"/>
    <x v="5"/>
    <n v="442"/>
  </r>
  <r>
    <x v="3"/>
    <x v="5"/>
    <x v="9"/>
    <x v="5"/>
    <n v="541"/>
  </r>
  <r>
    <x v="3"/>
    <x v="6"/>
    <x v="1"/>
    <x v="5"/>
    <n v="784"/>
  </r>
  <r>
    <x v="3"/>
    <x v="6"/>
    <x v="3"/>
    <x v="5"/>
    <n v="510"/>
  </r>
  <r>
    <x v="3"/>
    <x v="6"/>
    <x v="2"/>
    <x v="5"/>
    <n v="407"/>
  </r>
  <r>
    <x v="3"/>
    <x v="6"/>
    <x v="4"/>
    <x v="5"/>
    <n v="207"/>
  </r>
  <r>
    <x v="3"/>
    <x v="6"/>
    <x v="5"/>
    <x v="5"/>
    <n v="109"/>
  </r>
  <r>
    <x v="3"/>
    <x v="6"/>
    <x v="6"/>
    <x v="5"/>
    <n v="188"/>
  </r>
  <r>
    <x v="4"/>
    <x v="0"/>
    <x v="1"/>
    <x v="5"/>
    <n v="1935"/>
  </r>
  <r>
    <x v="4"/>
    <x v="0"/>
    <x v="3"/>
    <x v="5"/>
    <n v="1316"/>
  </r>
  <r>
    <x v="4"/>
    <x v="0"/>
    <x v="2"/>
    <x v="5"/>
    <n v="1112"/>
  </r>
  <r>
    <x v="4"/>
    <x v="0"/>
    <x v="4"/>
    <x v="5"/>
    <n v="410"/>
  </r>
  <r>
    <x v="4"/>
    <x v="0"/>
    <x v="5"/>
    <x v="5"/>
    <n v="294"/>
  </r>
  <r>
    <x v="4"/>
    <x v="0"/>
    <x v="6"/>
    <x v="5"/>
    <n v="359"/>
  </r>
  <r>
    <x v="4"/>
    <x v="1"/>
    <x v="1"/>
    <x v="5"/>
    <n v="1231"/>
  </r>
  <r>
    <x v="4"/>
    <x v="1"/>
    <x v="3"/>
    <x v="5"/>
    <n v="938"/>
  </r>
  <r>
    <x v="4"/>
    <x v="1"/>
    <x v="2"/>
    <x v="5"/>
    <n v="653"/>
  </r>
  <r>
    <x v="4"/>
    <x v="1"/>
    <x v="11"/>
    <x v="5"/>
    <n v="148"/>
  </r>
  <r>
    <x v="4"/>
    <x v="1"/>
    <x v="6"/>
    <x v="5"/>
    <n v="401"/>
  </r>
  <r>
    <x v="4"/>
    <x v="1"/>
    <x v="4"/>
    <x v="5"/>
    <n v="289"/>
  </r>
  <r>
    <x v="4"/>
    <x v="2"/>
    <x v="1"/>
    <x v="5"/>
    <n v="479"/>
  </r>
  <r>
    <x v="4"/>
    <x v="2"/>
    <x v="3"/>
    <x v="5"/>
    <n v="284"/>
  </r>
  <r>
    <x v="4"/>
    <x v="2"/>
    <x v="2"/>
    <x v="5"/>
    <n v="257"/>
  </r>
  <r>
    <x v="4"/>
    <x v="2"/>
    <x v="11"/>
    <x v="5"/>
    <n v="59"/>
  </r>
  <r>
    <x v="4"/>
    <x v="2"/>
    <x v="6"/>
    <x v="5"/>
    <n v="144"/>
  </r>
  <r>
    <x v="4"/>
    <x v="2"/>
    <x v="4"/>
    <x v="5"/>
    <n v="116"/>
  </r>
  <r>
    <x v="4"/>
    <x v="3"/>
    <x v="1"/>
    <x v="5"/>
    <n v="838"/>
  </r>
  <r>
    <x v="4"/>
    <x v="3"/>
    <x v="2"/>
    <x v="5"/>
    <n v="486"/>
  </r>
  <r>
    <x v="4"/>
    <x v="3"/>
    <x v="3"/>
    <x v="5"/>
    <n v="569"/>
  </r>
  <r>
    <x v="4"/>
    <x v="3"/>
    <x v="4"/>
    <x v="5"/>
    <n v="155"/>
  </r>
  <r>
    <x v="4"/>
    <x v="3"/>
    <x v="6"/>
    <x v="5"/>
    <n v="211"/>
  </r>
  <r>
    <x v="4"/>
    <x v="3"/>
    <x v="9"/>
    <x v="5"/>
    <n v="201"/>
  </r>
  <r>
    <x v="4"/>
    <x v="4"/>
    <x v="1"/>
    <x v="5"/>
    <n v="764"/>
  </r>
  <r>
    <x v="4"/>
    <x v="4"/>
    <x v="2"/>
    <x v="5"/>
    <n v="409"/>
  </r>
  <r>
    <x v="4"/>
    <x v="4"/>
    <x v="3"/>
    <x v="5"/>
    <n v="455"/>
  </r>
  <r>
    <x v="4"/>
    <x v="4"/>
    <x v="4"/>
    <x v="5"/>
    <n v="190"/>
  </r>
  <r>
    <x v="4"/>
    <x v="4"/>
    <x v="7"/>
    <x v="5"/>
    <n v="140"/>
  </r>
  <r>
    <x v="4"/>
    <x v="4"/>
    <x v="10"/>
    <x v="5"/>
    <n v="118"/>
  </r>
  <r>
    <x v="4"/>
    <x v="5"/>
    <x v="1"/>
    <x v="5"/>
    <n v="1868"/>
  </r>
  <r>
    <x v="4"/>
    <x v="5"/>
    <x v="2"/>
    <x v="5"/>
    <n v="1143"/>
  </r>
  <r>
    <x v="4"/>
    <x v="5"/>
    <x v="3"/>
    <x v="5"/>
    <n v="1164"/>
  </r>
  <r>
    <x v="4"/>
    <x v="5"/>
    <x v="4"/>
    <x v="5"/>
    <n v="419"/>
  </r>
  <r>
    <x v="4"/>
    <x v="5"/>
    <x v="6"/>
    <x v="5"/>
    <n v="530"/>
  </r>
  <r>
    <x v="4"/>
    <x v="5"/>
    <x v="9"/>
    <x v="5"/>
    <n v="502"/>
  </r>
  <r>
    <x v="4"/>
    <x v="6"/>
    <x v="1"/>
    <x v="5"/>
    <n v="821"/>
  </r>
  <r>
    <x v="4"/>
    <x v="6"/>
    <x v="3"/>
    <x v="5"/>
    <n v="524"/>
  </r>
  <r>
    <x v="4"/>
    <x v="6"/>
    <x v="2"/>
    <x v="5"/>
    <n v="420"/>
  </r>
  <r>
    <x v="4"/>
    <x v="6"/>
    <x v="4"/>
    <x v="5"/>
    <n v="231"/>
  </r>
  <r>
    <x v="4"/>
    <x v="6"/>
    <x v="6"/>
    <x v="5"/>
    <n v="210"/>
  </r>
  <r>
    <x v="4"/>
    <x v="6"/>
    <x v="5"/>
    <x v="5"/>
    <n v="82"/>
  </r>
  <r>
    <x v="5"/>
    <x v="0"/>
    <x v="1"/>
    <x v="5"/>
    <n v="1879"/>
  </r>
  <r>
    <x v="5"/>
    <x v="0"/>
    <x v="3"/>
    <x v="5"/>
    <n v="1354"/>
  </r>
  <r>
    <x v="5"/>
    <x v="0"/>
    <x v="2"/>
    <x v="5"/>
    <n v="1022"/>
  </r>
  <r>
    <x v="5"/>
    <x v="0"/>
    <x v="4"/>
    <x v="5"/>
    <n v="470"/>
  </r>
  <r>
    <x v="5"/>
    <x v="0"/>
    <x v="5"/>
    <x v="5"/>
    <n v="338"/>
  </r>
  <r>
    <x v="5"/>
    <x v="0"/>
    <x v="6"/>
    <x v="5"/>
    <n v="419"/>
  </r>
  <r>
    <x v="5"/>
    <x v="1"/>
    <x v="1"/>
    <x v="5"/>
    <n v="1322"/>
  </r>
  <r>
    <x v="5"/>
    <x v="1"/>
    <x v="3"/>
    <x v="5"/>
    <n v="1026"/>
  </r>
  <r>
    <x v="5"/>
    <x v="1"/>
    <x v="2"/>
    <x v="5"/>
    <n v="676"/>
  </r>
  <r>
    <x v="5"/>
    <x v="1"/>
    <x v="11"/>
    <x v="5"/>
    <n v="121"/>
  </r>
  <r>
    <x v="5"/>
    <x v="1"/>
    <x v="4"/>
    <x v="5"/>
    <n v="312"/>
  </r>
  <r>
    <x v="5"/>
    <x v="1"/>
    <x v="6"/>
    <x v="5"/>
    <n v="398"/>
  </r>
  <r>
    <x v="5"/>
    <x v="2"/>
    <x v="1"/>
    <x v="5"/>
    <n v="513"/>
  </r>
  <r>
    <x v="5"/>
    <x v="2"/>
    <x v="3"/>
    <x v="5"/>
    <n v="296"/>
  </r>
  <r>
    <x v="5"/>
    <x v="2"/>
    <x v="2"/>
    <x v="5"/>
    <n v="252"/>
  </r>
  <r>
    <x v="5"/>
    <x v="2"/>
    <x v="11"/>
    <x v="5"/>
    <n v="49"/>
  </r>
  <r>
    <x v="5"/>
    <x v="2"/>
    <x v="4"/>
    <x v="5"/>
    <n v="121"/>
  </r>
  <r>
    <x v="5"/>
    <x v="2"/>
    <x v="6"/>
    <x v="5"/>
    <n v="122"/>
  </r>
  <r>
    <x v="5"/>
    <x v="3"/>
    <x v="1"/>
    <x v="5"/>
    <n v="778"/>
  </r>
  <r>
    <x v="5"/>
    <x v="3"/>
    <x v="2"/>
    <x v="5"/>
    <n v="443"/>
  </r>
  <r>
    <x v="5"/>
    <x v="3"/>
    <x v="3"/>
    <x v="5"/>
    <n v="530"/>
  </r>
  <r>
    <x v="5"/>
    <x v="3"/>
    <x v="4"/>
    <x v="5"/>
    <n v="169"/>
  </r>
  <r>
    <x v="5"/>
    <x v="3"/>
    <x v="6"/>
    <x v="5"/>
    <n v="272"/>
  </r>
  <r>
    <x v="5"/>
    <x v="3"/>
    <x v="5"/>
    <x v="5"/>
    <n v="113"/>
  </r>
  <r>
    <x v="5"/>
    <x v="4"/>
    <x v="1"/>
    <x v="5"/>
    <n v="878"/>
  </r>
  <r>
    <x v="5"/>
    <x v="4"/>
    <x v="2"/>
    <x v="5"/>
    <n v="491"/>
  </r>
  <r>
    <x v="5"/>
    <x v="4"/>
    <x v="3"/>
    <x v="5"/>
    <n v="543"/>
  </r>
  <r>
    <x v="5"/>
    <x v="4"/>
    <x v="4"/>
    <x v="5"/>
    <n v="183"/>
  </r>
  <r>
    <x v="5"/>
    <x v="4"/>
    <x v="10"/>
    <x v="5"/>
    <n v="168"/>
  </r>
  <r>
    <x v="5"/>
    <x v="4"/>
    <x v="11"/>
    <x v="5"/>
    <n v="75"/>
  </r>
  <r>
    <x v="5"/>
    <x v="5"/>
    <x v="1"/>
    <x v="5"/>
    <n v="1915"/>
  </r>
  <r>
    <x v="5"/>
    <x v="5"/>
    <x v="2"/>
    <x v="5"/>
    <n v="1227"/>
  </r>
  <r>
    <x v="5"/>
    <x v="5"/>
    <x v="3"/>
    <x v="5"/>
    <n v="1310"/>
  </r>
  <r>
    <x v="5"/>
    <x v="5"/>
    <x v="6"/>
    <x v="5"/>
    <n v="575"/>
  </r>
  <r>
    <x v="5"/>
    <x v="5"/>
    <x v="4"/>
    <x v="5"/>
    <n v="393"/>
  </r>
  <r>
    <x v="5"/>
    <x v="5"/>
    <x v="9"/>
    <x v="5"/>
    <n v="551"/>
  </r>
  <r>
    <x v="5"/>
    <x v="6"/>
    <x v="1"/>
    <x v="5"/>
    <n v="819"/>
  </r>
  <r>
    <x v="5"/>
    <x v="6"/>
    <x v="3"/>
    <x v="5"/>
    <n v="542"/>
  </r>
  <r>
    <x v="5"/>
    <x v="6"/>
    <x v="2"/>
    <x v="5"/>
    <n v="441"/>
  </r>
  <r>
    <x v="5"/>
    <x v="6"/>
    <x v="4"/>
    <x v="5"/>
    <n v="213"/>
  </r>
  <r>
    <x v="5"/>
    <x v="6"/>
    <x v="6"/>
    <x v="5"/>
    <n v="219"/>
  </r>
  <r>
    <x v="5"/>
    <x v="6"/>
    <x v="5"/>
    <x v="5"/>
    <n v="107"/>
  </r>
  <r>
    <x v="6"/>
    <x v="0"/>
    <x v="1"/>
    <x v="5"/>
    <n v="1887"/>
  </r>
  <r>
    <x v="6"/>
    <x v="0"/>
    <x v="3"/>
    <x v="5"/>
    <n v="1509"/>
  </r>
  <r>
    <x v="6"/>
    <x v="0"/>
    <x v="2"/>
    <x v="5"/>
    <n v="1049"/>
  </r>
  <r>
    <x v="6"/>
    <x v="0"/>
    <x v="4"/>
    <x v="5"/>
    <n v="447"/>
  </r>
  <r>
    <x v="6"/>
    <x v="0"/>
    <x v="5"/>
    <x v="5"/>
    <n v="293"/>
  </r>
  <r>
    <x v="6"/>
    <x v="0"/>
    <x v="6"/>
    <x v="5"/>
    <n v="410"/>
  </r>
  <r>
    <x v="6"/>
    <x v="1"/>
    <x v="1"/>
    <x v="5"/>
    <n v="1354"/>
  </r>
  <r>
    <x v="6"/>
    <x v="1"/>
    <x v="3"/>
    <x v="5"/>
    <n v="1052"/>
  </r>
  <r>
    <x v="6"/>
    <x v="1"/>
    <x v="2"/>
    <x v="5"/>
    <n v="729"/>
  </r>
  <r>
    <x v="6"/>
    <x v="1"/>
    <x v="11"/>
    <x v="5"/>
    <n v="123"/>
  </r>
  <r>
    <x v="6"/>
    <x v="1"/>
    <x v="4"/>
    <x v="5"/>
    <n v="322"/>
  </r>
  <r>
    <x v="6"/>
    <x v="1"/>
    <x v="6"/>
    <x v="5"/>
    <n v="391"/>
  </r>
  <r>
    <x v="6"/>
    <x v="2"/>
    <x v="1"/>
    <x v="5"/>
    <n v="495"/>
  </r>
  <r>
    <x v="6"/>
    <x v="2"/>
    <x v="3"/>
    <x v="5"/>
    <n v="303"/>
  </r>
  <r>
    <x v="6"/>
    <x v="2"/>
    <x v="2"/>
    <x v="5"/>
    <n v="242"/>
  </r>
  <r>
    <x v="6"/>
    <x v="2"/>
    <x v="11"/>
    <x v="5"/>
    <n v="61"/>
  </r>
  <r>
    <x v="6"/>
    <x v="2"/>
    <x v="6"/>
    <x v="5"/>
    <n v="134"/>
  </r>
  <r>
    <x v="6"/>
    <x v="2"/>
    <x v="10"/>
    <x v="5"/>
    <n v="74"/>
  </r>
  <r>
    <x v="6"/>
    <x v="3"/>
    <x v="1"/>
    <x v="5"/>
    <n v="768"/>
  </r>
  <r>
    <x v="6"/>
    <x v="3"/>
    <x v="3"/>
    <x v="5"/>
    <n v="580"/>
  </r>
  <r>
    <x v="6"/>
    <x v="3"/>
    <x v="2"/>
    <x v="5"/>
    <n v="420"/>
  </r>
  <r>
    <x v="6"/>
    <x v="3"/>
    <x v="6"/>
    <x v="5"/>
    <n v="237"/>
  </r>
  <r>
    <x v="6"/>
    <x v="3"/>
    <x v="4"/>
    <x v="5"/>
    <n v="183"/>
  </r>
  <r>
    <x v="6"/>
    <x v="3"/>
    <x v="9"/>
    <x v="5"/>
    <n v="227"/>
  </r>
  <r>
    <x v="6"/>
    <x v="4"/>
    <x v="1"/>
    <x v="5"/>
    <n v="836"/>
  </r>
  <r>
    <x v="6"/>
    <x v="4"/>
    <x v="3"/>
    <x v="5"/>
    <n v="570"/>
  </r>
  <r>
    <x v="6"/>
    <x v="4"/>
    <x v="2"/>
    <x v="5"/>
    <n v="468"/>
  </r>
  <r>
    <x v="6"/>
    <x v="4"/>
    <x v="4"/>
    <x v="5"/>
    <n v="200"/>
  </r>
  <r>
    <x v="6"/>
    <x v="4"/>
    <x v="10"/>
    <x v="5"/>
    <n v="151"/>
  </r>
  <r>
    <x v="6"/>
    <x v="4"/>
    <x v="11"/>
    <x v="5"/>
    <n v="94"/>
  </r>
  <r>
    <x v="6"/>
    <x v="5"/>
    <x v="1"/>
    <x v="5"/>
    <n v="1865"/>
  </r>
  <r>
    <x v="6"/>
    <x v="5"/>
    <x v="2"/>
    <x v="5"/>
    <n v="1145"/>
  </r>
  <r>
    <x v="6"/>
    <x v="5"/>
    <x v="3"/>
    <x v="5"/>
    <n v="1314"/>
  </r>
  <r>
    <x v="6"/>
    <x v="5"/>
    <x v="6"/>
    <x v="5"/>
    <n v="591"/>
  </r>
  <r>
    <x v="6"/>
    <x v="5"/>
    <x v="4"/>
    <x v="5"/>
    <n v="419"/>
  </r>
  <r>
    <x v="6"/>
    <x v="5"/>
    <x v="9"/>
    <x v="5"/>
    <n v="555"/>
  </r>
  <r>
    <x v="6"/>
    <x v="6"/>
    <x v="1"/>
    <x v="5"/>
    <n v="832"/>
  </r>
  <r>
    <x v="6"/>
    <x v="6"/>
    <x v="3"/>
    <x v="5"/>
    <n v="584"/>
  </r>
  <r>
    <x v="6"/>
    <x v="6"/>
    <x v="2"/>
    <x v="5"/>
    <n v="451"/>
  </r>
  <r>
    <x v="6"/>
    <x v="6"/>
    <x v="4"/>
    <x v="5"/>
    <n v="206"/>
  </r>
  <r>
    <x v="6"/>
    <x v="6"/>
    <x v="11"/>
    <x v="5"/>
    <n v="75"/>
  </r>
  <r>
    <x v="6"/>
    <x v="6"/>
    <x v="6"/>
    <x v="5"/>
    <n v="212"/>
  </r>
  <r>
    <x v="7"/>
    <x v="0"/>
    <x v="1"/>
    <x v="5"/>
    <n v="1905"/>
  </r>
  <r>
    <x v="7"/>
    <x v="0"/>
    <x v="3"/>
    <x v="5"/>
    <n v="1532"/>
  </r>
  <r>
    <x v="7"/>
    <x v="0"/>
    <x v="2"/>
    <x v="5"/>
    <n v="1051"/>
  </r>
  <r>
    <x v="7"/>
    <x v="0"/>
    <x v="4"/>
    <x v="5"/>
    <n v="439"/>
  </r>
  <r>
    <x v="7"/>
    <x v="0"/>
    <x v="5"/>
    <x v="5"/>
    <n v="319"/>
  </r>
  <r>
    <x v="7"/>
    <x v="0"/>
    <x v="6"/>
    <x v="5"/>
    <n v="439"/>
  </r>
  <r>
    <x v="7"/>
    <x v="1"/>
    <x v="1"/>
    <x v="5"/>
    <n v="1438"/>
  </r>
  <r>
    <x v="7"/>
    <x v="1"/>
    <x v="3"/>
    <x v="5"/>
    <n v="1140"/>
  </r>
  <r>
    <x v="7"/>
    <x v="1"/>
    <x v="2"/>
    <x v="5"/>
    <n v="735"/>
  </r>
  <r>
    <x v="7"/>
    <x v="1"/>
    <x v="11"/>
    <x v="5"/>
    <n v="161"/>
  </r>
  <r>
    <x v="7"/>
    <x v="1"/>
    <x v="6"/>
    <x v="5"/>
    <n v="485"/>
  </r>
  <r>
    <x v="7"/>
    <x v="1"/>
    <x v="4"/>
    <x v="5"/>
    <n v="364"/>
  </r>
  <r>
    <x v="7"/>
    <x v="2"/>
    <x v="1"/>
    <x v="5"/>
    <n v="537"/>
  </r>
  <r>
    <x v="7"/>
    <x v="2"/>
    <x v="3"/>
    <x v="5"/>
    <n v="330"/>
  </r>
  <r>
    <x v="7"/>
    <x v="2"/>
    <x v="2"/>
    <x v="5"/>
    <n v="281"/>
  </r>
  <r>
    <x v="7"/>
    <x v="2"/>
    <x v="11"/>
    <x v="5"/>
    <n v="69"/>
  </r>
  <r>
    <x v="7"/>
    <x v="2"/>
    <x v="6"/>
    <x v="5"/>
    <n v="155"/>
  </r>
  <r>
    <x v="7"/>
    <x v="2"/>
    <x v="4"/>
    <x v="5"/>
    <n v="150"/>
  </r>
  <r>
    <x v="7"/>
    <x v="3"/>
    <x v="1"/>
    <x v="5"/>
    <n v="828"/>
  </r>
  <r>
    <x v="7"/>
    <x v="3"/>
    <x v="3"/>
    <x v="5"/>
    <n v="641"/>
  </r>
  <r>
    <x v="7"/>
    <x v="3"/>
    <x v="2"/>
    <x v="5"/>
    <n v="456"/>
  </r>
  <r>
    <x v="7"/>
    <x v="3"/>
    <x v="6"/>
    <x v="5"/>
    <n v="269"/>
  </r>
  <r>
    <x v="7"/>
    <x v="3"/>
    <x v="11"/>
    <x v="5"/>
    <n v="126"/>
  </r>
  <r>
    <x v="7"/>
    <x v="3"/>
    <x v="4"/>
    <x v="5"/>
    <n v="194"/>
  </r>
  <r>
    <x v="7"/>
    <x v="4"/>
    <x v="1"/>
    <x v="5"/>
    <n v="893"/>
  </r>
  <r>
    <x v="7"/>
    <x v="4"/>
    <x v="2"/>
    <x v="5"/>
    <n v="466"/>
  </r>
  <r>
    <x v="7"/>
    <x v="4"/>
    <x v="3"/>
    <x v="5"/>
    <n v="572"/>
  </r>
  <r>
    <x v="7"/>
    <x v="4"/>
    <x v="11"/>
    <x v="5"/>
    <n v="123"/>
  </r>
  <r>
    <x v="7"/>
    <x v="4"/>
    <x v="4"/>
    <x v="5"/>
    <n v="209"/>
  </r>
  <r>
    <x v="7"/>
    <x v="4"/>
    <x v="7"/>
    <x v="5"/>
    <n v="144"/>
  </r>
  <r>
    <x v="7"/>
    <x v="5"/>
    <x v="1"/>
    <x v="5"/>
    <n v="1960"/>
  </r>
  <r>
    <x v="7"/>
    <x v="5"/>
    <x v="2"/>
    <x v="5"/>
    <n v="1217"/>
  </r>
  <r>
    <x v="7"/>
    <x v="5"/>
    <x v="3"/>
    <x v="5"/>
    <n v="1392"/>
  </r>
  <r>
    <x v="7"/>
    <x v="5"/>
    <x v="6"/>
    <x v="5"/>
    <n v="655"/>
  </r>
  <r>
    <x v="7"/>
    <x v="5"/>
    <x v="11"/>
    <x v="5"/>
    <n v="236"/>
  </r>
  <r>
    <x v="7"/>
    <x v="5"/>
    <x v="4"/>
    <x v="5"/>
    <n v="400"/>
  </r>
  <r>
    <x v="7"/>
    <x v="6"/>
    <x v="1"/>
    <x v="5"/>
    <n v="850"/>
  </r>
  <r>
    <x v="7"/>
    <x v="6"/>
    <x v="3"/>
    <x v="5"/>
    <n v="640"/>
  </r>
  <r>
    <x v="7"/>
    <x v="6"/>
    <x v="2"/>
    <x v="5"/>
    <n v="454"/>
  </r>
  <r>
    <x v="7"/>
    <x v="6"/>
    <x v="4"/>
    <x v="5"/>
    <n v="203"/>
  </r>
  <r>
    <x v="7"/>
    <x v="6"/>
    <x v="11"/>
    <x v="5"/>
    <n v="88"/>
  </r>
  <r>
    <x v="7"/>
    <x v="6"/>
    <x v="6"/>
    <x v="5"/>
    <n v="240"/>
  </r>
  <r>
    <x v="8"/>
    <x v="0"/>
    <x v="1"/>
    <x v="5"/>
    <n v="1926"/>
  </r>
  <r>
    <x v="8"/>
    <x v="0"/>
    <x v="3"/>
    <x v="5"/>
    <n v="1603"/>
  </r>
  <r>
    <x v="8"/>
    <x v="0"/>
    <x v="2"/>
    <x v="5"/>
    <n v="1086"/>
  </r>
  <r>
    <x v="8"/>
    <x v="0"/>
    <x v="4"/>
    <x v="5"/>
    <n v="430"/>
  </r>
  <r>
    <x v="8"/>
    <x v="0"/>
    <x v="5"/>
    <x v="5"/>
    <n v="305"/>
  </r>
  <r>
    <x v="8"/>
    <x v="0"/>
    <x v="6"/>
    <x v="5"/>
    <n v="439"/>
  </r>
  <r>
    <x v="8"/>
    <x v="1"/>
    <x v="1"/>
    <x v="5"/>
    <n v="1400"/>
  </r>
  <r>
    <x v="8"/>
    <x v="1"/>
    <x v="3"/>
    <x v="5"/>
    <n v="1036"/>
  </r>
  <r>
    <x v="8"/>
    <x v="1"/>
    <x v="2"/>
    <x v="5"/>
    <n v="742"/>
  </r>
  <r>
    <x v="8"/>
    <x v="1"/>
    <x v="11"/>
    <x v="5"/>
    <n v="120"/>
  </r>
  <r>
    <x v="8"/>
    <x v="1"/>
    <x v="6"/>
    <x v="5"/>
    <n v="395"/>
  </r>
  <r>
    <x v="8"/>
    <x v="1"/>
    <x v="4"/>
    <x v="5"/>
    <n v="341"/>
  </r>
  <r>
    <x v="8"/>
    <x v="2"/>
    <x v="1"/>
    <x v="5"/>
    <n v="491"/>
  </r>
  <r>
    <x v="8"/>
    <x v="2"/>
    <x v="3"/>
    <x v="5"/>
    <n v="405"/>
  </r>
  <r>
    <x v="8"/>
    <x v="2"/>
    <x v="2"/>
    <x v="5"/>
    <n v="272"/>
  </r>
  <r>
    <x v="8"/>
    <x v="2"/>
    <x v="11"/>
    <x v="5"/>
    <n v="57"/>
  </r>
  <r>
    <x v="8"/>
    <x v="2"/>
    <x v="6"/>
    <x v="5"/>
    <n v="167"/>
  </r>
  <r>
    <x v="8"/>
    <x v="2"/>
    <x v="4"/>
    <x v="5"/>
    <n v="118"/>
  </r>
  <r>
    <x v="8"/>
    <x v="3"/>
    <x v="1"/>
    <x v="5"/>
    <n v="835"/>
  </r>
  <r>
    <x v="8"/>
    <x v="3"/>
    <x v="2"/>
    <x v="5"/>
    <n v="447"/>
  </r>
  <r>
    <x v="8"/>
    <x v="3"/>
    <x v="3"/>
    <x v="5"/>
    <n v="608"/>
  </r>
  <r>
    <x v="8"/>
    <x v="3"/>
    <x v="6"/>
    <x v="5"/>
    <n v="309"/>
  </r>
  <r>
    <x v="8"/>
    <x v="3"/>
    <x v="9"/>
    <x v="5"/>
    <n v="298"/>
  </r>
  <r>
    <x v="8"/>
    <x v="3"/>
    <x v="4"/>
    <x v="5"/>
    <n v="174"/>
  </r>
  <r>
    <x v="8"/>
    <x v="4"/>
    <x v="1"/>
    <x v="5"/>
    <n v="905"/>
  </r>
  <r>
    <x v="8"/>
    <x v="4"/>
    <x v="2"/>
    <x v="5"/>
    <n v="508"/>
  </r>
  <r>
    <x v="8"/>
    <x v="4"/>
    <x v="3"/>
    <x v="5"/>
    <n v="604"/>
  </r>
  <r>
    <x v="8"/>
    <x v="4"/>
    <x v="11"/>
    <x v="5"/>
    <n v="105"/>
  </r>
  <r>
    <x v="8"/>
    <x v="4"/>
    <x v="4"/>
    <x v="5"/>
    <n v="184"/>
  </r>
  <r>
    <x v="8"/>
    <x v="4"/>
    <x v="10"/>
    <x v="5"/>
    <n v="147"/>
  </r>
  <r>
    <x v="8"/>
    <x v="5"/>
    <x v="1"/>
    <x v="5"/>
    <n v="1993"/>
  </r>
  <r>
    <x v="8"/>
    <x v="5"/>
    <x v="2"/>
    <x v="5"/>
    <n v="1268"/>
  </r>
  <r>
    <x v="8"/>
    <x v="5"/>
    <x v="3"/>
    <x v="5"/>
    <n v="1510"/>
  </r>
  <r>
    <x v="8"/>
    <x v="5"/>
    <x v="6"/>
    <x v="5"/>
    <n v="646"/>
  </r>
  <r>
    <x v="8"/>
    <x v="5"/>
    <x v="9"/>
    <x v="5"/>
    <n v="620"/>
  </r>
  <r>
    <x v="8"/>
    <x v="5"/>
    <x v="11"/>
    <x v="5"/>
    <n v="214"/>
  </r>
  <r>
    <x v="8"/>
    <x v="6"/>
    <x v="1"/>
    <x v="5"/>
    <n v="915"/>
  </r>
  <r>
    <x v="8"/>
    <x v="6"/>
    <x v="3"/>
    <x v="5"/>
    <n v="675"/>
  </r>
  <r>
    <x v="8"/>
    <x v="6"/>
    <x v="2"/>
    <x v="5"/>
    <n v="494"/>
  </r>
  <r>
    <x v="8"/>
    <x v="6"/>
    <x v="4"/>
    <x v="5"/>
    <n v="235"/>
  </r>
  <r>
    <x v="8"/>
    <x v="6"/>
    <x v="11"/>
    <x v="5"/>
    <n v="81"/>
  </r>
  <r>
    <x v="8"/>
    <x v="6"/>
    <x v="6"/>
    <x v="5"/>
    <n v="264"/>
  </r>
  <r>
    <x v="9"/>
    <x v="0"/>
    <x v="1"/>
    <x v="5"/>
    <n v="1985"/>
  </r>
  <r>
    <x v="9"/>
    <x v="0"/>
    <x v="3"/>
    <x v="5"/>
    <n v="1664"/>
  </r>
  <r>
    <x v="9"/>
    <x v="0"/>
    <x v="2"/>
    <x v="5"/>
    <n v="1074"/>
  </r>
  <r>
    <x v="9"/>
    <x v="0"/>
    <x v="4"/>
    <x v="5"/>
    <n v="501"/>
  </r>
  <r>
    <x v="9"/>
    <x v="0"/>
    <x v="5"/>
    <x v="5"/>
    <n v="333"/>
  </r>
  <r>
    <x v="9"/>
    <x v="0"/>
    <x v="6"/>
    <x v="5"/>
    <n v="433"/>
  </r>
  <r>
    <x v="9"/>
    <x v="1"/>
    <x v="1"/>
    <x v="5"/>
    <n v="1432"/>
  </r>
  <r>
    <x v="9"/>
    <x v="1"/>
    <x v="3"/>
    <x v="5"/>
    <n v="1155"/>
  </r>
  <r>
    <x v="9"/>
    <x v="1"/>
    <x v="2"/>
    <x v="5"/>
    <n v="767"/>
  </r>
  <r>
    <x v="9"/>
    <x v="1"/>
    <x v="11"/>
    <x v="5"/>
    <n v="111"/>
  </r>
  <r>
    <x v="9"/>
    <x v="1"/>
    <x v="4"/>
    <x v="5"/>
    <n v="343"/>
  </r>
  <r>
    <x v="9"/>
    <x v="1"/>
    <x v="6"/>
    <x v="5"/>
    <n v="415"/>
  </r>
  <r>
    <x v="9"/>
    <x v="2"/>
    <x v="1"/>
    <x v="5"/>
    <n v="471"/>
  </r>
  <r>
    <x v="9"/>
    <x v="2"/>
    <x v="3"/>
    <x v="5"/>
    <n v="353"/>
  </r>
  <r>
    <x v="9"/>
    <x v="2"/>
    <x v="2"/>
    <x v="5"/>
    <n v="267"/>
  </r>
  <r>
    <x v="9"/>
    <x v="2"/>
    <x v="11"/>
    <x v="5"/>
    <n v="66"/>
  </r>
  <r>
    <x v="9"/>
    <x v="2"/>
    <x v="6"/>
    <x v="5"/>
    <n v="159"/>
  </r>
  <r>
    <x v="9"/>
    <x v="2"/>
    <x v="4"/>
    <x v="5"/>
    <n v="105"/>
  </r>
  <r>
    <x v="9"/>
    <x v="3"/>
    <x v="1"/>
    <x v="5"/>
    <n v="801"/>
  </r>
  <r>
    <x v="9"/>
    <x v="3"/>
    <x v="3"/>
    <x v="5"/>
    <n v="724"/>
  </r>
  <r>
    <x v="9"/>
    <x v="3"/>
    <x v="2"/>
    <x v="5"/>
    <n v="461"/>
  </r>
  <r>
    <x v="9"/>
    <x v="3"/>
    <x v="6"/>
    <x v="5"/>
    <n v="279"/>
  </r>
  <r>
    <x v="9"/>
    <x v="3"/>
    <x v="4"/>
    <x v="5"/>
    <n v="166"/>
  </r>
  <r>
    <x v="9"/>
    <x v="3"/>
    <x v="9"/>
    <x v="5"/>
    <n v="268"/>
  </r>
  <r>
    <x v="9"/>
    <x v="4"/>
    <x v="1"/>
    <x v="5"/>
    <n v="910"/>
  </r>
  <r>
    <x v="9"/>
    <x v="4"/>
    <x v="3"/>
    <x v="5"/>
    <n v="654"/>
  </r>
  <r>
    <x v="9"/>
    <x v="4"/>
    <x v="2"/>
    <x v="5"/>
    <n v="477"/>
  </r>
  <r>
    <x v="9"/>
    <x v="4"/>
    <x v="11"/>
    <x v="5"/>
    <n v="105"/>
  </r>
  <r>
    <x v="9"/>
    <x v="4"/>
    <x v="4"/>
    <x v="5"/>
    <n v="210"/>
  </r>
  <r>
    <x v="9"/>
    <x v="4"/>
    <x v="5"/>
    <x v="5"/>
    <n v="106"/>
  </r>
  <r>
    <x v="9"/>
    <x v="5"/>
    <x v="1"/>
    <x v="5"/>
    <n v="2059"/>
  </r>
  <r>
    <x v="9"/>
    <x v="5"/>
    <x v="2"/>
    <x v="5"/>
    <n v="1325"/>
  </r>
  <r>
    <x v="9"/>
    <x v="5"/>
    <x v="3"/>
    <x v="5"/>
    <n v="1486"/>
  </r>
  <r>
    <x v="9"/>
    <x v="5"/>
    <x v="6"/>
    <x v="5"/>
    <n v="689"/>
  </r>
  <r>
    <x v="9"/>
    <x v="5"/>
    <x v="9"/>
    <x v="5"/>
    <n v="662"/>
  </r>
  <r>
    <x v="9"/>
    <x v="5"/>
    <x v="4"/>
    <x v="5"/>
    <n v="437"/>
  </r>
  <r>
    <x v="9"/>
    <x v="6"/>
    <x v="1"/>
    <x v="5"/>
    <n v="962"/>
  </r>
  <r>
    <x v="9"/>
    <x v="6"/>
    <x v="3"/>
    <x v="5"/>
    <n v="775"/>
  </r>
  <r>
    <x v="9"/>
    <x v="6"/>
    <x v="2"/>
    <x v="5"/>
    <n v="515"/>
  </r>
  <r>
    <x v="9"/>
    <x v="6"/>
    <x v="4"/>
    <x v="5"/>
    <n v="232"/>
  </r>
  <r>
    <x v="9"/>
    <x v="6"/>
    <x v="11"/>
    <x v="5"/>
    <n v="82"/>
  </r>
  <r>
    <x v="9"/>
    <x v="6"/>
    <x v="6"/>
    <x v="5"/>
    <n v="286"/>
  </r>
  <r>
    <x v="10"/>
    <x v="0"/>
    <x v="1"/>
    <x v="5"/>
    <n v="2017"/>
  </r>
  <r>
    <x v="10"/>
    <x v="0"/>
    <x v="3"/>
    <x v="5"/>
    <n v="1793"/>
  </r>
  <r>
    <x v="10"/>
    <x v="0"/>
    <x v="2"/>
    <x v="5"/>
    <n v="1115"/>
  </r>
  <r>
    <x v="10"/>
    <x v="0"/>
    <x v="4"/>
    <x v="5"/>
    <n v="471"/>
  </r>
  <r>
    <x v="10"/>
    <x v="0"/>
    <x v="5"/>
    <x v="5"/>
    <n v="399"/>
  </r>
  <r>
    <x v="10"/>
    <x v="0"/>
    <x v="6"/>
    <x v="5"/>
    <n v="414"/>
  </r>
  <r>
    <x v="10"/>
    <x v="1"/>
    <x v="1"/>
    <x v="5"/>
    <n v="1580"/>
  </r>
  <r>
    <x v="10"/>
    <x v="1"/>
    <x v="3"/>
    <x v="5"/>
    <n v="1199"/>
  </r>
  <r>
    <x v="10"/>
    <x v="1"/>
    <x v="2"/>
    <x v="5"/>
    <n v="829"/>
  </r>
  <r>
    <x v="10"/>
    <x v="1"/>
    <x v="11"/>
    <x v="5"/>
    <n v="137"/>
  </r>
  <r>
    <x v="10"/>
    <x v="1"/>
    <x v="4"/>
    <x v="5"/>
    <n v="376"/>
  </r>
  <r>
    <x v="10"/>
    <x v="1"/>
    <x v="6"/>
    <x v="5"/>
    <n v="423"/>
  </r>
  <r>
    <x v="10"/>
    <x v="2"/>
    <x v="1"/>
    <x v="5"/>
    <n v="495"/>
  </r>
  <r>
    <x v="10"/>
    <x v="2"/>
    <x v="3"/>
    <x v="5"/>
    <n v="382"/>
  </r>
  <r>
    <x v="10"/>
    <x v="2"/>
    <x v="2"/>
    <x v="5"/>
    <n v="279"/>
  </r>
  <r>
    <x v="10"/>
    <x v="2"/>
    <x v="11"/>
    <x v="5"/>
    <n v="78"/>
  </r>
  <r>
    <x v="10"/>
    <x v="2"/>
    <x v="6"/>
    <x v="5"/>
    <n v="189"/>
  </r>
  <r>
    <x v="10"/>
    <x v="2"/>
    <x v="4"/>
    <x v="5"/>
    <n v="129"/>
  </r>
  <r>
    <x v="10"/>
    <x v="3"/>
    <x v="1"/>
    <x v="5"/>
    <n v="842"/>
  </r>
  <r>
    <x v="10"/>
    <x v="3"/>
    <x v="2"/>
    <x v="5"/>
    <n v="489"/>
  </r>
  <r>
    <x v="10"/>
    <x v="3"/>
    <x v="3"/>
    <x v="5"/>
    <n v="669"/>
  </r>
  <r>
    <x v="10"/>
    <x v="3"/>
    <x v="4"/>
    <x v="5"/>
    <n v="198"/>
  </r>
  <r>
    <x v="10"/>
    <x v="3"/>
    <x v="6"/>
    <x v="5"/>
    <n v="248"/>
  </r>
  <r>
    <x v="10"/>
    <x v="3"/>
    <x v="9"/>
    <x v="5"/>
    <n v="233"/>
  </r>
  <r>
    <x v="10"/>
    <x v="4"/>
    <x v="1"/>
    <x v="5"/>
    <n v="925"/>
  </r>
  <r>
    <x v="10"/>
    <x v="4"/>
    <x v="2"/>
    <x v="5"/>
    <n v="515"/>
  </r>
  <r>
    <x v="10"/>
    <x v="4"/>
    <x v="3"/>
    <x v="5"/>
    <n v="611"/>
  </r>
  <r>
    <x v="10"/>
    <x v="4"/>
    <x v="11"/>
    <x v="5"/>
    <n v="134"/>
  </r>
  <r>
    <x v="10"/>
    <x v="4"/>
    <x v="4"/>
    <x v="5"/>
    <n v="194"/>
  </r>
  <r>
    <x v="10"/>
    <x v="4"/>
    <x v="10"/>
    <x v="5"/>
    <n v="185"/>
  </r>
  <r>
    <x v="10"/>
    <x v="5"/>
    <x v="1"/>
    <x v="5"/>
    <n v="2111"/>
  </r>
  <r>
    <x v="10"/>
    <x v="5"/>
    <x v="2"/>
    <x v="5"/>
    <n v="1329"/>
  </r>
  <r>
    <x v="10"/>
    <x v="5"/>
    <x v="3"/>
    <x v="5"/>
    <n v="1563"/>
  </r>
  <r>
    <x v="10"/>
    <x v="5"/>
    <x v="6"/>
    <x v="5"/>
    <n v="691"/>
  </r>
  <r>
    <x v="10"/>
    <x v="5"/>
    <x v="11"/>
    <x v="5"/>
    <n v="211"/>
  </r>
  <r>
    <x v="10"/>
    <x v="5"/>
    <x v="4"/>
    <x v="5"/>
    <n v="477"/>
  </r>
  <r>
    <x v="10"/>
    <x v="6"/>
    <x v="1"/>
    <x v="5"/>
    <n v="1022"/>
  </r>
  <r>
    <x v="10"/>
    <x v="6"/>
    <x v="3"/>
    <x v="5"/>
    <n v="850"/>
  </r>
  <r>
    <x v="10"/>
    <x v="6"/>
    <x v="2"/>
    <x v="5"/>
    <n v="543"/>
  </r>
  <r>
    <x v="10"/>
    <x v="6"/>
    <x v="4"/>
    <x v="5"/>
    <n v="262"/>
  </r>
  <r>
    <x v="10"/>
    <x v="6"/>
    <x v="11"/>
    <x v="5"/>
    <n v="94"/>
  </r>
  <r>
    <x v="10"/>
    <x v="6"/>
    <x v="6"/>
    <x v="5"/>
    <n v="301"/>
  </r>
  <r>
    <x v="11"/>
    <x v="0"/>
    <x v="1"/>
    <x v="5"/>
    <n v="2145"/>
  </r>
  <r>
    <x v="11"/>
    <x v="0"/>
    <x v="3"/>
    <x v="5"/>
    <n v="1779"/>
  </r>
  <r>
    <x v="11"/>
    <x v="0"/>
    <x v="2"/>
    <x v="5"/>
    <n v="1332"/>
  </r>
  <r>
    <x v="11"/>
    <x v="0"/>
    <x v="4"/>
    <x v="5"/>
    <n v="454"/>
  </r>
  <r>
    <x v="11"/>
    <x v="0"/>
    <x v="5"/>
    <x v="5"/>
    <n v="388"/>
  </r>
  <r>
    <x v="11"/>
    <x v="0"/>
    <x v="6"/>
    <x v="5"/>
    <n v="463"/>
  </r>
  <r>
    <x v="11"/>
    <x v="1"/>
    <x v="1"/>
    <x v="5"/>
    <n v="1563"/>
  </r>
  <r>
    <x v="11"/>
    <x v="1"/>
    <x v="3"/>
    <x v="5"/>
    <n v="1215"/>
  </r>
  <r>
    <x v="11"/>
    <x v="1"/>
    <x v="2"/>
    <x v="5"/>
    <n v="848"/>
  </r>
  <r>
    <x v="11"/>
    <x v="1"/>
    <x v="11"/>
    <x v="5"/>
    <n v="179"/>
  </r>
  <r>
    <x v="11"/>
    <x v="1"/>
    <x v="4"/>
    <x v="5"/>
    <n v="368"/>
  </r>
  <r>
    <x v="11"/>
    <x v="1"/>
    <x v="6"/>
    <x v="5"/>
    <n v="472"/>
  </r>
  <r>
    <x v="11"/>
    <x v="2"/>
    <x v="1"/>
    <x v="5"/>
    <n v="505"/>
  </r>
  <r>
    <x v="11"/>
    <x v="2"/>
    <x v="3"/>
    <x v="5"/>
    <n v="401"/>
  </r>
  <r>
    <x v="11"/>
    <x v="2"/>
    <x v="11"/>
    <x v="5"/>
    <n v="68"/>
  </r>
  <r>
    <x v="11"/>
    <x v="2"/>
    <x v="2"/>
    <x v="5"/>
    <n v="272"/>
  </r>
  <r>
    <x v="11"/>
    <x v="2"/>
    <x v="6"/>
    <x v="5"/>
    <n v="189"/>
  </r>
  <r>
    <x v="11"/>
    <x v="2"/>
    <x v="10"/>
    <x v="5"/>
    <n v="118"/>
  </r>
  <r>
    <x v="11"/>
    <x v="3"/>
    <x v="1"/>
    <x v="5"/>
    <n v="942"/>
  </r>
  <r>
    <x v="11"/>
    <x v="3"/>
    <x v="3"/>
    <x v="5"/>
    <n v="636"/>
  </r>
  <r>
    <x v="11"/>
    <x v="3"/>
    <x v="2"/>
    <x v="5"/>
    <n v="552"/>
  </r>
  <r>
    <x v="11"/>
    <x v="3"/>
    <x v="4"/>
    <x v="5"/>
    <n v="200"/>
  </r>
  <r>
    <x v="11"/>
    <x v="3"/>
    <x v="10"/>
    <x v="5"/>
    <n v="149"/>
  </r>
  <r>
    <x v="11"/>
    <x v="3"/>
    <x v="6"/>
    <x v="5"/>
    <n v="246"/>
  </r>
  <r>
    <x v="11"/>
    <x v="4"/>
    <x v="1"/>
    <x v="5"/>
    <n v="959"/>
  </r>
  <r>
    <x v="11"/>
    <x v="4"/>
    <x v="2"/>
    <x v="5"/>
    <n v="538"/>
  </r>
  <r>
    <x v="11"/>
    <x v="4"/>
    <x v="3"/>
    <x v="5"/>
    <n v="649"/>
  </r>
  <r>
    <x v="11"/>
    <x v="4"/>
    <x v="10"/>
    <x v="5"/>
    <n v="207"/>
  </r>
  <r>
    <x v="11"/>
    <x v="4"/>
    <x v="11"/>
    <x v="5"/>
    <n v="110"/>
  </r>
  <r>
    <x v="11"/>
    <x v="4"/>
    <x v="4"/>
    <x v="5"/>
    <n v="243"/>
  </r>
  <r>
    <x v="11"/>
    <x v="5"/>
    <x v="1"/>
    <x v="5"/>
    <n v="2194"/>
  </r>
  <r>
    <x v="11"/>
    <x v="5"/>
    <x v="2"/>
    <x v="5"/>
    <n v="1389"/>
  </r>
  <r>
    <x v="11"/>
    <x v="5"/>
    <x v="3"/>
    <x v="5"/>
    <n v="1634"/>
  </r>
  <r>
    <x v="11"/>
    <x v="5"/>
    <x v="6"/>
    <x v="5"/>
    <n v="757"/>
  </r>
  <r>
    <x v="11"/>
    <x v="5"/>
    <x v="11"/>
    <x v="5"/>
    <n v="242"/>
  </r>
  <r>
    <x v="11"/>
    <x v="5"/>
    <x v="9"/>
    <x v="5"/>
    <n v="720"/>
  </r>
  <r>
    <x v="11"/>
    <x v="6"/>
    <x v="1"/>
    <x v="5"/>
    <n v="965"/>
  </r>
  <r>
    <x v="11"/>
    <x v="6"/>
    <x v="3"/>
    <x v="5"/>
    <n v="817"/>
  </r>
  <r>
    <x v="11"/>
    <x v="6"/>
    <x v="2"/>
    <x v="5"/>
    <n v="508"/>
  </r>
  <r>
    <x v="11"/>
    <x v="6"/>
    <x v="4"/>
    <x v="5"/>
    <n v="275"/>
  </r>
  <r>
    <x v="11"/>
    <x v="6"/>
    <x v="11"/>
    <x v="5"/>
    <n v="84"/>
  </r>
  <r>
    <x v="11"/>
    <x v="6"/>
    <x v="6"/>
    <x v="5"/>
    <n v="286"/>
  </r>
  <r>
    <x v="12"/>
    <x v="0"/>
    <x v="1"/>
    <x v="5"/>
    <n v="2201"/>
  </r>
  <r>
    <x v="12"/>
    <x v="0"/>
    <x v="3"/>
    <x v="5"/>
    <n v="1828"/>
  </r>
  <r>
    <x v="12"/>
    <x v="0"/>
    <x v="2"/>
    <x v="5"/>
    <n v="1316"/>
  </r>
  <r>
    <x v="12"/>
    <x v="0"/>
    <x v="4"/>
    <x v="5"/>
    <n v="464"/>
  </r>
  <r>
    <x v="12"/>
    <x v="0"/>
    <x v="5"/>
    <x v="5"/>
    <n v="366"/>
  </r>
  <r>
    <x v="12"/>
    <x v="0"/>
    <x v="6"/>
    <x v="5"/>
    <n v="468"/>
  </r>
  <r>
    <x v="12"/>
    <x v="1"/>
    <x v="1"/>
    <x v="5"/>
    <n v="1692"/>
  </r>
  <r>
    <x v="12"/>
    <x v="1"/>
    <x v="3"/>
    <x v="5"/>
    <n v="1342"/>
  </r>
  <r>
    <x v="12"/>
    <x v="1"/>
    <x v="2"/>
    <x v="5"/>
    <n v="988"/>
  </r>
  <r>
    <x v="12"/>
    <x v="1"/>
    <x v="11"/>
    <x v="5"/>
    <n v="202"/>
  </r>
  <r>
    <x v="12"/>
    <x v="1"/>
    <x v="4"/>
    <x v="5"/>
    <n v="354"/>
  </r>
  <r>
    <x v="12"/>
    <x v="1"/>
    <x v="6"/>
    <x v="5"/>
    <n v="463"/>
  </r>
  <r>
    <x v="12"/>
    <x v="2"/>
    <x v="1"/>
    <x v="5"/>
    <n v="554"/>
  </r>
  <r>
    <x v="12"/>
    <x v="2"/>
    <x v="3"/>
    <x v="5"/>
    <n v="399"/>
  </r>
  <r>
    <x v="12"/>
    <x v="2"/>
    <x v="2"/>
    <x v="5"/>
    <n v="328"/>
  </r>
  <r>
    <x v="12"/>
    <x v="2"/>
    <x v="11"/>
    <x v="5"/>
    <n v="86"/>
  </r>
  <r>
    <x v="12"/>
    <x v="2"/>
    <x v="6"/>
    <x v="5"/>
    <n v="186"/>
  </r>
  <r>
    <x v="12"/>
    <x v="2"/>
    <x v="10"/>
    <x v="5"/>
    <n v="104"/>
  </r>
  <r>
    <x v="12"/>
    <x v="3"/>
    <x v="1"/>
    <x v="5"/>
    <n v="927"/>
  </r>
  <r>
    <x v="12"/>
    <x v="3"/>
    <x v="2"/>
    <x v="5"/>
    <n v="548"/>
  </r>
  <r>
    <x v="12"/>
    <x v="3"/>
    <x v="3"/>
    <x v="5"/>
    <n v="722"/>
  </r>
  <r>
    <x v="12"/>
    <x v="3"/>
    <x v="4"/>
    <x v="5"/>
    <n v="229"/>
  </r>
  <r>
    <x v="12"/>
    <x v="3"/>
    <x v="6"/>
    <x v="5"/>
    <n v="273"/>
  </r>
  <r>
    <x v="12"/>
    <x v="3"/>
    <x v="10"/>
    <x v="5"/>
    <n v="166"/>
  </r>
  <r>
    <x v="12"/>
    <x v="4"/>
    <x v="1"/>
    <x v="5"/>
    <n v="1037"/>
  </r>
  <r>
    <x v="12"/>
    <x v="4"/>
    <x v="2"/>
    <x v="5"/>
    <n v="587"/>
  </r>
  <r>
    <x v="12"/>
    <x v="4"/>
    <x v="3"/>
    <x v="5"/>
    <n v="639"/>
  </r>
  <r>
    <x v="12"/>
    <x v="4"/>
    <x v="11"/>
    <x v="5"/>
    <n v="160"/>
  </r>
  <r>
    <x v="12"/>
    <x v="4"/>
    <x v="10"/>
    <x v="5"/>
    <n v="215"/>
  </r>
  <r>
    <x v="12"/>
    <x v="4"/>
    <x v="4"/>
    <x v="5"/>
    <n v="252"/>
  </r>
  <r>
    <x v="12"/>
    <x v="5"/>
    <x v="1"/>
    <x v="5"/>
    <n v="2369"/>
  </r>
  <r>
    <x v="12"/>
    <x v="5"/>
    <x v="2"/>
    <x v="5"/>
    <n v="1478"/>
  </r>
  <r>
    <x v="12"/>
    <x v="5"/>
    <x v="3"/>
    <x v="5"/>
    <n v="1692"/>
  </r>
  <r>
    <x v="12"/>
    <x v="5"/>
    <x v="11"/>
    <x v="5"/>
    <n v="288"/>
  </r>
  <r>
    <x v="12"/>
    <x v="5"/>
    <x v="6"/>
    <x v="5"/>
    <n v="789"/>
  </r>
  <r>
    <x v="12"/>
    <x v="5"/>
    <x v="9"/>
    <x v="5"/>
    <n v="771"/>
  </r>
  <r>
    <x v="12"/>
    <x v="6"/>
    <x v="1"/>
    <x v="5"/>
    <n v="1072"/>
  </r>
  <r>
    <x v="12"/>
    <x v="6"/>
    <x v="3"/>
    <x v="5"/>
    <n v="837"/>
  </r>
  <r>
    <x v="12"/>
    <x v="6"/>
    <x v="2"/>
    <x v="5"/>
    <n v="585"/>
  </r>
  <r>
    <x v="12"/>
    <x v="6"/>
    <x v="4"/>
    <x v="5"/>
    <n v="308"/>
  </r>
  <r>
    <x v="12"/>
    <x v="6"/>
    <x v="11"/>
    <x v="5"/>
    <n v="90"/>
  </r>
  <r>
    <x v="12"/>
    <x v="6"/>
    <x v="6"/>
    <x v="5"/>
    <n v="285"/>
  </r>
  <r>
    <x v="13"/>
    <x v="0"/>
    <x v="1"/>
    <x v="5"/>
    <n v="2261"/>
  </r>
  <r>
    <x v="13"/>
    <x v="0"/>
    <x v="3"/>
    <x v="5"/>
    <n v="1906"/>
  </r>
  <r>
    <x v="13"/>
    <x v="0"/>
    <x v="2"/>
    <x v="5"/>
    <n v="1348"/>
  </r>
  <r>
    <x v="13"/>
    <x v="0"/>
    <x v="4"/>
    <x v="5"/>
    <n v="480"/>
  </r>
  <r>
    <x v="13"/>
    <x v="0"/>
    <x v="5"/>
    <x v="5"/>
    <n v="390"/>
  </r>
  <r>
    <x v="13"/>
    <x v="0"/>
    <x v="6"/>
    <x v="5"/>
    <n v="498"/>
  </r>
  <r>
    <x v="13"/>
    <x v="1"/>
    <x v="1"/>
    <x v="5"/>
    <n v="1721"/>
  </r>
  <r>
    <x v="13"/>
    <x v="1"/>
    <x v="3"/>
    <x v="5"/>
    <n v="1425"/>
  </r>
  <r>
    <x v="13"/>
    <x v="1"/>
    <x v="2"/>
    <x v="5"/>
    <n v="1016"/>
  </r>
  <r>
    <x v="13"/>
    <x v="1"/>
    <x v="11"/>
    <x v="5"/>
    <n v="244"/>
  </r>
  <r>
    <x v="13"/>
    <x v="1"/>
    <x v="4"/>
    <x v="5"/>
    <n v="368"/>
  </r>
  <r>
    <x v="13"/>
    <x v="1"/>
    <x v="6"/>
    <x v="5"/>
    <n v="497"/>
  </r>
  <r>
    <x v="13"/>
    <x v="2"/>
    <x v="1"/>
    <x v="5"/>
    <n v="517"/>
  </r>
  <r>
    <x v="13"/>
    <x v="2"/>
    <x v="3"/>
    <x v="5"/>
    <n v="424"/>
  </r>
  <r>
    <x v="13"/>
    <x v="2"/>
    <x v="2"/>
    <x v="5"/>
    <n v="294"/>
  </r>
  <r>
    <x v="13"/>
    <x v="2"/>
    <x v="11"/>
    <x v="5"/>
    <n v="83"/>
  </r>
  <r>
    <x v="13"/>
    <x v="2"/>
    <x v="6"/>
    <x v="5"/>
    <n v="211"/>
  </r>
  <r>
    <x v="13"/>
    <x v="2"/>
    <x v="9"/>
    <x v="5"/>
    <n v="197"/>
  </r>
  <r>
    <x v="13"/>
    <x v="3"/>
    <x v="1"/>
    <x v="5"/>
    <n v="938"/>
  </r>
  <r>
    <x v="13"/>
    <x v="3"/>
    <x v="3"/>
    <x v="5"/>
    <n v="763"/>
  </r>
  <r>
    <x v="13"/>
    <x v="3"/>
    <x v="2"/>
    <x v="5"/>
    <n v="585"/>
  </r>
  <r>
    <x v="13"/>
    <x v="3"/>
    <x v="4"/>
    <x v="5"/>
    <n v="189"/>
  </r>
  <r>
    <x v="13"/>
    <x v="3"/>
    <x v="6"/>
    <x v="5"/>
    <n v="311"/>
  </r>
  <r>
    <x v="13"/>
    <x v="3"/>
    <x v="9"/>
    <x v="5"/>
    <n v="305"/>
  </r>
  <r>
    <x v="13"/>
    <x v="4"/>
    <x v="1"/>
    <x v="5"/>
    <n v="1087"/>
  </r>
  <r>
    <x v="13"/>
    <x v="4"/>
    <x v="2"/>
    <x v="5"/>
    <n v="631"/>
  </r>
  <r>
    <x v="13"/>
    <x v="4"/>
    <x v="3"/>
    <x v="5"/>
    <n v="697"/>
  </r>
  <r>
    <x v="13"/>
    <x v="4"/>
    <x v="10"/>
    <x v="5"/>
    <n v="213"/>
  </r>
  <r>
    <x v="13"/>
    <x v="4"/>
    <x v="11"/>
    <x v="5"/>
    <n v="114"/>
  </r>
  <r>
    <x v="13"/>
    <x v="4"/>
    <x v="4"/>
    <x v="5"/>
    <n v="249"/>
  </r>
  <r>
    <x v="13"/>
    <x v="5"/>
    <x v="1"/>
    <x v="5"/>
    <n v="2387"/>
  </r>
  <r>
    <x v="13"/>
    <x v="5"/>
    <x v="2"/>
    <x v="5"/>
    <n v="1528"/>
  </r>
  <r>
    <x v="13"/>
    <x v="5"/>
    <x v="3"/>
    <x v="5"/>
    <n v="1692"/>
  </r>
  <r>
    <x v="13"/>
    <x v="5"/>
    <x v="6"/>
    <x v="5"/>
    <n v="809"/>
  </r>
  <r>
    <x v="13"/>
    <x v="5"/>
    <x v="9"/>
    <x v="5"/>
    <n v="793"/>
  </r>
  <r>
    <x v="13"/>
    <x v="5"/>
    <x v="4"/>
    <x v="5"/>
    <n v="524"/>
  </r>
  <r>
    <x v="13"/>
    <x v="6"/>
    <x v="1"/>
    <x v="5"/>
    <n v="1080"/>
  </r>
  <r>
    <x v="13"/>
    <x v="6"/>
    <x v="3"/>
    <x v="5"/>
    <n v="979"/>
  </r>
  <r>
    <x v="13"/>
    <x v="6"/>
    <x v="2"/>
    <x v="5"/>
    <n v="588"/>
  </r>
  <r>
    <x v="13"/>
    <x v="6"/>
    <x v="4"/>
    <x v="5"/>
    <n v="276"/>
  </r>
  <r>
    <x v="13"/>
    <x v="6"/>
    <x v="6"/>
    <x v="5"/>
    <n v="355"/>
  </r>
  <r>
    <x v="13"/>
    <x v="6"/>
    <x v="11"/>
    <x v="5"/>
    <n v="95"/>
  </r>
  <r>
    <x v="14"/>
    <x v="0"/>
    <x v="1"/>
    <x v="5"/>
    <n v="2273"/>
  </r>
  <r>
    <x v="14"/>
    <x v="0"/>
    <x v="3"/>
    <x v="5"/>
    <n v="1941"/>
  </r>
  <r>
    <x v="14"/>
    <x v="0"/>
    <x v="2"/>
    <x v="5"/>
    <n v="1376"/>
  </r>
  <r>
    <x v="14"/>
    <x v="0"/>
    <x v="5"/>
    <x v="5"/>
    <n v="407"/>
  </r>
  <r>
    <x v="14"/>
    <x v="0"/>
    <x v="4"/>
    <x v="5"/>
    <n v="460"/>
  </r>
  <r>
    <x v="14"/>
    <x v="0"/>
    <x v="6"/>
    <x v="5"/>
    <n v="491"/>
  </r>
  <r>
    <x v="14"/>
    <x v="1"/>
    <x v="1"/>
    <x v="5"/>
    <n v="1772"/>
  </r>
  <r>
    <x v="14"/>
    <x v="1"/>
    <x v="3"/>
    <x v="5"/>
    <n v="1458"/>
  </r>
  <r>
    <x v="14"/>
    <x v="1"/>
    <x v="2"/>
    <x v="5"/>
    <n v="992"/>
  </r>
  <r>
    <x v="14"/>
    <x v="1"/>
    <x v="11"/>
    <x v="5"/>
    <n v="209"/>
  </r>
  <r>
    <x v="14"/>
    <x v="1"/>
    <x v="4"/>
    <x v="5"/>
    <n v="400"/>
  </r>
  <r>
    <x v="14"/>
    <x v="1"/>
    <x v="6"/>
    <x v="5"/>
    <n v="536"/>
  </r>
  <r>
    <x v="14"/>
    <x v="2"/>
    <x v="1"/>
    <x v="5"/>
    <n v="619"/>
  </r>
  <r>
    <x v="14"/>
    <x v="2"/>
    <x v="3"/>
    <x v="5"/>
    <n v="450"/>
  </r>
  <r>
    <x v="14"/>
    <x v="2"/>
    <x v="2"/>
    <x v="5"/>
    <n v="371"/>
  </r>
  <r>
    <x v="14"/>
    <x v="2"/>
    <x v="11"/>
    <x v="5"/>
    <n v="95"/>
  </r>
  <r>
    <x v="14"/>
    <x v="2"/>
    <x v="6"/>
    <x v="5"/>
    <n v="247"/>
  </r>
  <r>
    <x v="14"/>
    <x v="2"/>
    <x v="9"/>
    <x v="5"/>
    <n v="237"/>
  </r>
  <r>
    <x v="14"/>
    <x v="3"/>
    <x v="1"/>
    <x v="5"/>
    <n v="974"/>
  </r>
  <r>
    <x v="14"/>
    <x v="3"/>
    <x v="3"/>
    <x v="5"/>
    <n v="780"/>
  </r>
  <r>
    <x v="14"/>
    <x v="3"/>
    <x v="2"/>
    <x v="5"/>
    <n v="605"/>
  </r>
  <r>
    <x v="14"/>
    <x v="3"/>
    <x v="4"/>
    <x v="5"/>
    <n v="204"/>
  </r>
  <r>
    <x v="14"/>
    <x v="3"/>
    <x v="6"/>
    <x v="5"/>
    <n v="260"/>
  </r>
  <r>
    <x v="14"/>
    <x v="3"/>
    <x v="5"/>
    <x v="5"/>
    <n v="120"/>
  </r>
  <r>
    <x v="14"/>
    <x v="4"/>
    <x v="1"/>
    <x v="5"/>
    <n v="1098"/>
  </r>
  <r>
    <x v="14"/>
    <x v="4"/>
    <x v="2"/>
    <x v="5"/>
    <n v="624"/>
  </r>
  <r>
    <x v="14"/>
    <x v="4"/>
    <x v="3"/>
    <x v="5"/>
    <n v="745"/>
  </r>
  <r>
    <x v="14"/>
    <x v="4"/>
    <x v="4"/>
    <x v="5"/>
    <n v="282"/>
  </r>
  <r>
    <x v="14"/>
    <x v="4"/>
    <x v="11"/>
    <x v="5"/>
    <n v="108"/>
  </r>
  <r>
    <x v="14"/>
    <x v="4"/>
    <x v="6"/>
    <x v="5"/>
    <n v="348"/>
  </r>
  <r>
    <x v="14"/>
    <x v="5"/>
    <x v="1"/>
    <x v="5"/>
    <n v="2466"/>
  </r>
  <r>
    <x v="14"/>
    <x v="5"/>
    <x v="2"/>
    <x v="5"/>
    <n v="1621"/>
  </r>
  <r>
    <x v="14"/>
    <x v="5"/>
    <x v="3"/>
    <x v="5"/>
    <n v="1836"/>
  </r>
  <r>
    <x v="14"/>
    <x v="5"/>
    <x v="6"/>
    <x v="5"/>
    <n v="890"/>
  </r>
  <r>
    <x v="14"/>
    <x v="5"/>
    <x v="9"/>
    <x v="5"/>
    <n v="872"/>
  </r>
  <r>
    <x v="14"/>
    <x v="5"/>
    <x v="4"/>
    <x v="5"/>
    <n v="504"/>
  </r>
  <r>
    <x v="14"/>
    <x v="6"/>
    <x v="1"/>
    <x v="5"/>
    <n v="1209"/>
  </r>
  <r>
    <x v="14"/>
    <x v="6"/>
    <x v="3"/>
    <x v="5"/>
    <n v="936"/>
  </r>
  <r>
    <x v="14"/>
    <x v="6"/>
    <x v="2"/>
    <x v="5"/>
    <n v="700"/>
  </r>
  <r>
    <x v="14"/>
    <x v="6"/>
    <x v="4"/>
    <x v="5"/>
    <n v="295"/>
  </r>
  <r>
    <x v="14"/>
    <x v="6"/>
    <x v="6"/>
    <x v="5"/>
    <n v="336"/>
  </r>
  <r>
    <x v="14"/>
    <x v="6"/>
    <x v="9"/>
    <x v="5"/>
    <n v="321"/>
  </r>
  <r>
    <x v="15"/>
    <x v="0"/>
    <x v="1"/>
    <x v="5"/>
    <n v="2495"/>
  </r>
  <r>
    <x v="15"/>
    <x v="0"/>
    <x v="3"/>
    <x v="5"/>
    <n v="2074"/>
  </r>
  <r>
    <x v="15"/>
    <x v="0"/>
    <x v="2"/>
    <x v="5"/>
    <n v="1554"/>
  </r>
  <r>
    <x v="15"/>
    <x v="0"/>
    <x v="5"/>
    <x v="5"/>
    <n v="480"/>
  </r>
  <r>
    <x v="15"/>
    <x v="0"/>
    <x v="4"/>
    <x v="5"/>
    <n v="505"/>
  </r>
  <r>
    <x v="15"/>
    <x v="0"/>
    <x v="6"/>
    <x v="5"/>
    <n v="536"/>
  </r>
  <r>
    <x v="15"/>
    <x v="1"/>
    <x v="1"/>
    <x v="5"/>
    <n v="1638"/>
  </r>
  <r>
    <x v="15"/>
    <x v="1"/>
    <x v="3"/>
    <x v="5"/>
    <n v="1554"/>
  </r>
  <r>
    <x v="15"/>
    <x v="1"/>
    <x v="2"/>
    <x v="5"/>
    <n v="1014"/>
  </r>
  <r>
    <x v="15"/>
    <x v="1"/>
    <x v="11"/>
    <x v="5"/>
    <n v="237"/>
  </r>
  <r>
    <x v="15"/>
    <x v="1"/>
    <x v="4"/>
    <x v="5"/>
    <n v="434"/>
  </r>
  <r>
    <x v="15"/>
    <x v="1"/>
    <x v="6"/>
    <x v="5"/>
    <n v="551"/>
  </r>
  <r>
    <x v="15"/>
    <x v="2"/>
    <x v="1"/>
    <x v="5"/>
    <n v="595"/>
  </r>
  <r>
    <x v="15"/>
    <x v="2"/>
    <x v="3"/>
    <x v="5"/>
    <n v="515"/>
  </r>
  <r>
    <x v="15"/>
    <x v="2"/>
    <x v="2"/>
    <x v="5"/>
    <n v="344"/>
  </r>
  <r>
    <x v="15"/>
    <x v="2"/>
    <x v="6"/>
    <x v="5"/>
    <n v="291"/>
  </r>
  <r>
    <x v="15"/>
    <x v="2"/>
    <x v="11"/>
    <x v="5"/>
    <n v="71"/>
  </r>
  <r>
    <x v="15"/>
    <x v="2"/>
    <x v="9"/>
    <x v="5"/>
    <n v="285"/>
  </r>
  <r>
    <x v="15"/>
    <x v="3"/>
    <x v="1"/>
    <x v="5"/>
    <n v="706"/>
  </r>
  <r>
    <x v="15"/>
    <x v="3"/>
    <x v="3"/>
    <x v="5"/>
    <n v="786"/>
  </r>
  <r>
    <x v="15"/>
    <x v="3"/>
    <x v="2"/>
    <x v="5"/>
    <n v="436"/>
  </r>
  <r>
    <x v="15"/>
    <x v="3"/>
    <x v="12"/>
    <x v="5"/>
    <n v="281"/>
  </r>
  <r>
    <x v="15"/>
    <x v="3"/>
    <x v="6"/>
    <x v="5"/>
    <n v="293"/>
  </r>
  <r>
    <x v="15"/>
    <x v="3"/>
    <x v="9"/>
    <x v="5"/>
    <n v="283"/>
  </r>
  <r>
    <x v="15"/>
    <x v="4"/>
    <x v="1"/>
    <x v="5"/>
    <n v="1096"/>
  </r>
  <r>
    <x v="15"/>
    <x v="4"/>
    <x v="3"/>
    <x v="5"/>
    <n v="757"/>
  </r>
  <r>
    <x v="15"/>
    <x v="4"/>
    <x v="2"/>
    <x v="5"/>
    <n v="570"/>
  </r>
  <r>
    <x v="15"/>
    <x v="4"/>
    <x v="4"/>
    <x v="5"/>
    <n v="250"/>
  </r>
  <r>
    <x v="15"/>
    <x v="4"/>
    <x v="11"/>
    <x v="5"/>
    <n v="122"/>
  </r>
  <r>
    <x v="15"/>
    <x v="4"/>
    <x v="6"/>
    <x v="5"/>
    <n v="293"/>
  </r>
  <r>
    <x v="15"/>
    <x v="5"/>
    <x v="1"/>
    <x v="5"/>
    <n v="2642"/>
  </r>
  <r>
    <x v="15"/>
    <x v="5"/>
    <x v="2"/>
    <x v="5"/>
    <n v="1745"/>
  </r>
  <r>
    <x v="15"/>
    <x v="5"/>
    <x v="3"/>
    <x v="5"/>
    <n v="1986"/>
  </r>
  <r>
    <x v="15"/>
    <x v="5"/>
    <x v="6"/>
    <x v="5"/>
    <n v="955"/>
  </r>
  <r>
    <x v="15"/>
    <x v="5"/>
    <x v="9"/>
    <x v="5"/>
    <n v="929"/>
  </r>
  <r>
    <x v="15"/>
    <x v="5"/>
    <x v="4"/>
    <x v="5"/>
    <n v="576"/>
  </r>
  <r>
    <x v="15"/>
    <x v="6"/>
    <x v="1"/>
    <x v="5"/>
    <n v="1187"/>
  </r>
  <r>
    <x v="15"/>
    <x v="6"/>
    <x v="3"/>
    <x v="5"/>
    <n v="1004"/>
  </r>
  <r>
    <x v="15"/>
    <x v="6"/>
    <x v="2"/>
    <x v="5"/>
    <n v="688"/>
  </r>
  <r>
    <x v="15"/>
    <x v="6"/>
    <x v="4"/>
    <x v="5"/>
    <n v="290"/>
  </r>
  <r>
    <x v="15"/>
    <x v="6"/>
    <x v="6"/>
    <x v="5"/>
    <n v="336"/>
  </r>
  <r>
    <x v="15"/>
    <x v="6"/>
    <x v="5"/>
    <x v="5"/>
    <n v="130"/>
  </r>
  <r>
    <x v="16"/>
    <x v="0"/>
    <x v="1"/>
    <x v="5"/>
    <n v="2445"/>
  </r>
  <r>
    <x v="16"/>
    <x v="0"/>
    <x v="3"/>
    <x v="5"/>
    <n v="2177"/>
  </r>
  <r>
    <x v="16"/>
    <x v="0"/>
    <x v="2"/>
    <x v="5"/>
    <n v="1406"/>
  </r>
  <r>
    <x v="16"/>
    <x v="0"/>
    <x v="5"/>
    <x v="5"/>
    <n v="449"/>
  </r>
  <r>
    <x v="16"/>
    <x v="0"/>
    <x v="4"/>
    <x v="5"/>
    <n v="547"/>
  </r>
  <r>
    <x v="16"/>
    <x v="0"/>
    <x v="6"/>
    <x v="5"/>
    <n v="559"/>
  </r>
  <r>
    <x v="16"/>
    <x v="1"/>
    <x v="1"/>
    <x v="5"/>
    <n v="1916"/>
  </r>
  <r>
    <x v="16"/>
    <x v="1"/>
    <x v="3"/>
    <x v="5"/>
    <n v="1630"/>
  </r>
  <r>
    <x v="16"/>
    <x v="1"/>
    <x v="2"/>
    <x v="5"/>
    <n v="1097"/>
  </r>
  <r>
    <x v="16"/>
    <x v="1"/>
    <x v="11"/>
    <x v="5"/>
    <n v="255"/>
  </r>
  <r>
    <x v="16"/>
    <x v="1"/>
    <x v="6"/>
    <x v="5"/>
    <n v="534"/>
  </r>
  <r>
    <x v="16"/>
    <x v="1"/>
    <x v="4"/>
    <x v="5"/>
    <n v="432"/>
  </r>
  <r>
    <x v="16"/>
    <x v="2"/>
    <x v="1"/>
    <x v="5"/>
    <n v="602"/>
  </r>
  <r>
    <x v="16"/>
    <x v="2"/>
    <x v="3"/>
    <x v="5"/>
    <n v="542"/>
  </r>
  <r>
    <x v="16"/>
    <x v="2"/>
    <x v="2"/>
    <x v="5"/>
    <n v="335"/>
  </r>
  <r>
    <x v="16"/>
    <x v="2"/>
    <x v="11"/>
    <x v="5"/>
    <n v="74"/>
  </r>
  <r>
    <x v="16"/>
    <x v="2"/>
    <x v="6"/>
    <x v="5"/>
    <n v="297"/>
  </r>
  <r>
    <x v="16"/>
    <x v="2"/>
    <x v="9"/>
    <x v="5"/>
    <n v="291"/>
  </r>
  <r>
    <x v="16"/>
    <x v="3"/>
    <x v="1"/>
    <x v="5"/>
    <n v="987"/>
  </r>
  <r>
    <x v="16"/>
    <x v="3"/>
    <x v="3"/>
    <x v="5"/>
    <n v="827"/>
  </r>
  <r>
    <x v="16"/>
    <x v="3"/>
    <x v="2"/>
    <x v="5"/>
    <n v="596"/>
  </r>
  <r>
    <x v="16"/>
    <x v="3"/>
    <x v="6"/>
    <x v="5"/>
    <n v="298"/>
  </r>
  <r>
    <x v="16"/>
    <x v="3"/>
    <x v="9"/>
    <x v="5"/>
    <n v="289"/>
  </r>
  <r>
    <x v="16"/>
    <x v="3"/>
    <x v="4"/>
    <x v="5"/>
    <n v="221"/>
  </r>
  <r>
    <x v="16"/>
    <x v="4"/>
    <x v="1"/>
    <x v="5"/>
    <n v="1139"/>
  </r>
  <r>
    <x v="16"/>
    <x v="4"/>
    <x v="2"/>
    <x v="5"/>
    <n v="640"/>
  </r>
  <r>
    <x v="16"/>
    <x v="4"/>
    <x v="3"/>
    <x v="5"/>
    <n v="825"/>
  </r>
  <r>
    <x v="16"/>
    <x v="4"/>
    <x v="11"/>
    <x v="5"/>
    <n v="134"/>
  </r>
  <r>
    <x v="16"/>
    <x v="4"/>
    <x v="4"/>
    <x v="5"/>
    <n v="295"/>
  </r>
  <r>
    <x v="16"/>
    <x v="4"/>
    <x v="10"/>
    <x v="5"/>
    <n v="194"/>
  </r>
  <r>
    <x v="16"/>
    <x v="5"/>
    <x v="1"/>
    <x v="5"/>
    <n v="2657"/>
  </r>
  <r>
    <x v="16"/>
    <x v="5"/>
    <x v="2"/>
    <x v="5"/>
    <n v="1722"/>
  </r>
  <r>
    <x v="16"/>
    <x v="5"/>
    <x v="3"/>
    <x v="5"/>
    <n v="2085"/>
  </r>
  <r>
    <x v="16"/>
    <x v="5"/>
    <x v="6"/>
    <x v="5"/>
    <n v="940"/>
  </r>
  <r>
    <x v="16"/>
    <x v="5"/>
    <x v="9"/>
    <x v="5"/>
    <n v="910"/>
  </r>
  <r>
    <x v="16"/>
    <x v="5"/>
    <x v="4"/>
    <x v="5"/>
    <n v="571"/>
  </r>
  <r>
    <x v="16"/>
    <x v="6"/>
    <x v="1"/>
    <x v="5"/>
    <n v="1272"/>
  </r>
  <r>
    <x v="16"/>
    <x v="6"/>
    <x v="3"/>
    <x v="5"/>
    <n v="1108"/>
  </r>
  <r>
    <x v="16"/>
    <x v="6"/>
    <x v="2"/>
    <x v="5"/>
    <n v="720"/>
  </r>
  <r>
    <x v="16"/>
    <x v="6"/>
    <x v="4"/>
    <x v="5"/>
    <n v="320"/>
  </r>
  <r>
    <x v="16"/>
    <x v="6"/>
    <x v="6"/>
    <x v="5"/>
    <n v="431"/>
  </r>
  <r>
    <x v="16"/>
    <x v="6"/>
    <x v="9"/>
    <x v="5"/>
    <n v="417"/>
  </r>
  <r>
    <x v="17"/>
    <x v="0"/>
    <x v="1"/>
    <x v="5"/>
    <n v="2470"/>
  </r>
  <r>
    <x v="17"/>
    <x v="0"/>
    <x v="3"/>
    <x v="5"/>
    <n v="2128"/>
  </r>
  <r>
    <x v="17"/>
    <x v="0"/>
    <x v="2"/>
    <x v="5"/>
    <n v="1488"/>
  </r>
  <r>
    <x v="17"/>
    <x v="0"/>
    <x v="5"/>
    <x v="5"/>
    <n v="516"/>
  </r>
  <r>
    <x v="17"/>
    <x v="0"/>
    <x v="6"/>
    <x v="5"/>
    <n v="608"/>
  </r>
  <r>
    <x v="17"/>
    <x v="0"/>
    <x v="4"/>
    <x v="5"/>
    <n v="521"/>
  </r>
  <r>
    <x v="17"/>
    <x v="1"/>
    <x v="1"/>
    <x v="5"/>
    <n v="1950"/>
  </r>
  <r>
    <x v="17"/>
    <x v="1"/>
    <x v="3"/>
    <x v="5"/>
    <n v="1696"/>
  </r>
  <r>
    <x v="17"/>
    <x v="1"/>
    <x v="2"/>
    <x v="5"/>
    <n v="1091"/>
  </r>
  <r>
    <x v="17"/>
    <x v="1"/>
    <x v="11"/>
    <x v="5"/>
    <n v="193"/>
  </r>
  <r>
    <x v="17"/>
    <x v="1"/>
    <x v="6"/>
    <x v="5"/>
    <n v="604"/>
  </r>
  <r>
    <x v="17"/>
    <x v="1"/>
    <x v="5"/>
    <x v="5"/>
    <n v="369"/>
  </r>
  <r>
    <x v="17"/>
    <x v="2"/>
    <x v="1"/>
    <x v="5"/>
    <n v="574"/>
  </r>
  <r>
    <x v="17"/>
    <x v="2"/>
    <x v="3"/>
    <x v="5"/>
    <n v="529"/>
  </r>
  <r>
    <x v="17"/>
    <x v="2"/>
    <x v="2"/>
    <x v="5"/>
    <n v="323"/>
  </r>
  <r>
    <x v="17"/>
    <x v="2"/>
    <x v="6"/>
    <x v="5"/>
    <n v="339"/>
  </r>
  <r>
    <x v="17"/>
    <x v="2"/>
    <x v="11"/>
    <x v="5"/>
    <n v="64"/>
  </r>
  <r>
    <x v="17"/>
    <x v="2"/>
    <x v="9"/>
    <x v="5"/>
    <n v="327"/>
  </r>
  <r>
    <x v="17"/>
    <x v="3"/>
    <x v="1"/>
    <x v="5"/>
    <n v="1050"/>
  </r>
  <r>
    <x v="17"/>
    <x v="3"/>
    <x v="2"/>
    <x v="5"/>
    <n v="673"/>
  </r>
  <r>
    <x v="17"/>
    <x v="3"/>
    <x v="3"/>
    <x v="5"/>
    <n v="811"/>
  </r>
  <r>
    <x v="17"/>
    <x v="3"/>
    <x v="6"/>
    <x v="5"/>
    <n v="352"/>
  </r>
  <r>
    <x v="17"/>
    <x v="3"/>
    <x v="9"/>
    <x v="5"/>
    <n v="340"/>
  </r>
  <r>
    <x v="17"/>
    <x v="3"/>
    <x v="5"/>
    <x v="5"/>
    <n v="160"/>
  </r>
  <r>
    <x v="17"/>
    <x v="4"/>
    <x v="1"/>
    <x v="5"/>
    <n v="1161"/>
  </r>
  <r>
    <x v="17"/>
    <x v="4"/>
    <x v="3"/>
    <x v="5"/>
    <n v="869"/>
  </r>
  <r>
    <x v="17"/>
    <x v="4"/>
    <x v="2"/>
    <x v="5"/>
    <n v="617"/>
  </r>
  <r>
    <x v="17"/>
    <x v="4"/>
    <x v="11"/>
    <x v="5"/>
    <n v="129"/>
  </r>
  <r>
    <x v="17"/>
    <x v="4"/>
    <x v="4"/>
    <x v="5"/>
    <n v="290"/>
  </r>
  <r>
    <x v="17"/>
    <x v="4"/>
    <x v="6"/>
    <x v="5"/>
    <n v="379"/>
  </r>
  <r>
    <x v="17"/>
    <x v="5"/>
    <x v="1"/>
    <x v="5"/>
    <n v="2607"/>
  </r>
  <r>
    <x v="17"/>
    <x v="5"/>
    <x v="2"/>
    <x v="5"/>
    <n v="1671"/>
  </r>
  <r>
    <x v="17"/>
    <x v="5"/>
    <x v="3"/>
    <x v="5"/>
    <n v="2079"/>
  </r>
  <r>
    <x v="17"/>
    <x v="5"/>
    <x v="6"/>
    <x v="5"/>
    <n v="1017"/>
  </r>
  <r>
    <x v="17"/>
    <x v="5"/>
    <x v="9"/>
    <x v="5"/>
    <n v="986"/>
  </r>
  <r>
    <x v="17"/>
    <x v="5"/>
    <x v="4"/>
    <x v="5"/>
    <n v="594"/>
  </r>
  <r>
    <x v="17"/>
    <x v="6"/>
    <x v="1"/>
    <x v="5"/>
    <n v="1309"/>
  </r>
  <r>
    <x v="17"/>
    <x v="6"/>
    <x v="3"/>
    <x v="5"/>
    <n v="995"/>
  </r>
  <r>
    <x v="17"/>
    <x v="6"/>
    <x v="2"/>
    <x v="5"/>
    <n v="775"/>
  </r>
  <r>
    <x v="17"/>
    <x v="6"/>
    <x v="4"/>
    <x v="5"/>
    <n v="293"/>
  </r>
  <r>
    <x v="17"/>
    <x v="6"/>
    <x v="6"/>
    <x v="5"/>
    <n v="434"/>
  </r>
  <r>
    <x v="17"/>
    <x v="6"/>
    <x v="9"/>
    <x v="5"/>
    <n v="414"/>
  </r>
  <r>
    <x v="18"/>
    <x v="0"/>
    <x v="1"/>
    <x v="5"/>
    <n v="2550"/>
  </r>
  <r>
    <x v="18"/>
    <x v="0"/>
    <x v="3"/>
    <x v="5"/>
    <n v="2135"/>
  </r>
  <r>
    <x v="18"/>
    <x v="0"/>
    <x v="2"/>
    <x v="5"/>
    <n v="1498"/>
  </r>
  <r>
    <x v="18"/>
    <x v="0"/>
    <x v="5"/>
    <x v="5"/>
    <n v="528"/>
  </r>
  <r>
    <x v="18"/>
    <x v="0"/>
    <x v="6"/>
    <x v="5"/>
    <n v="686"/>
  </r>
  <r>
    <x v="18"/>
    <x v="0"/>
    <x v="9"/>
    <x v="5"/>
    <n v="651"/>
  </r>
  <r>
    <x v="18"/>
    <x v="1"/>
    <x v="1"/>
    <x v="5"/>
    <n v="2090"/>
  </r>
  <r>
    <x v="18"/>
    <x v="1"/>
    <x v="3"/>
    <x v="5"/>
    <n v="1697"/>
  </r>
  <r>
    <x v="18"/>
    <x v="1"/>
    <x v="2"/>
    <x v="5"/>
    <n v="1165"/>
  </r>
  <r>
    <x v="18"/>
    <x v="1"/>
    <x v="11"/>
    <x v="5"/>
    <n v="220"/>
  </r>
  <r>
    <x v="18"/>
    <x v="1"/>
    <x v="6"/>
    <x v="5"/>
    <n v="725"/>
  </r>
  <r>
    <x v="18"/>
    <x v="1"/>
    <x v="9"/>
    <x v="5"/>
    <n v="685"/>
  </r>
  <r>
    <x v="18"/>
    <x v="2"/>
    <x v="1"/>
    <x v="5"/>
    <n v="606"/>
  </r>
  <r>
    <x v="18"/>
    <x v="2"/>
    <x v="3"/>
    <x v="5"/>
    <n v="486"/>
  </r>
  <r>
    <x v="18"/>
    <x v="2"/>
    <x v="2"/>
    <x v="5"/>
    <n v="342"/>
  </r>
  <r>
    <x v="18"/>
    <x v="2"/>
    <x v="6"/>
    <x v="5"/>
    <n v="336"/>
  </r>
  <r>
    <x v="18"/>
    <x v="2"/>
    <x v="11"/>
    <x v="5"/>
    <n v="71"/>
  </r>
  <r>
    <x v="18"/>
    <x v="2"/>
    <x v="9"/>
    <x v="5"/>
    <n v="317"/>
  </r>
  <r>
    <x v="18"/>
    <x v="3"/>
    <x v="1"/>
    <x v="5"/>
    <n v="1098"/>
  </r>
  <r>
    <x v="18"/>
    <x v="3"/>
    <x v="2"/>
    <x v="5"/>
    <n v="697"/>
  </r>
  <r>
    <x v="18"/>
    <x v="3"/>
    <x v="3"/>
    <x v="5"/>
    <n v="816"/>
  </r>
  <r>
    <x v="18"/>
    <x v="3"/>
    <x v="5"/>
    <x v="5"/>
    <n v="138"/>
  </r>
  <r>
    <x v="18"/>
    <x v="3"/>
    <x v="4"/>
    <x v="5"/>
    <n v="200"/>
  </r>
  <r>
    <x v="18"/>
    <x v="3"/>
    <x v="6"/>
    <x v="5"/>
    <n v="245"/>
  </r>
  <r>
    <x v="18"/>
    <x v="4"/>
    <x v="1"/>
    <x v="5"/>
    <n v="1263"/>
  </r>
  <r>
    <x v="18"/>
    <x v="4"/>
    <x v="2"/>
    <x v="5"/>
    <n v="708"/>
  </r>
  <r>
    <x v="18"/>
    <x v="4"/>
    <x v="3"/>
    <x v="5"/>
    <n v="874"/>
  </r>
  <r>
    <x v="18"/>
    <x v="4"/>
    <x v="11"/>
    <x v="5"/>
    <n v="156"/>
  </r>
  <r>
    <x v="18"/>
    <x v="4"/>
    <x v="4"/>
    <x v="5"/>
    <n v="274"/>
  </r>
  <r>
    <x v="18"/>
    <x v="4"/>
    <x v="6"/>
    <x v="5"/>
    <n v="408"/>
  </r>
  <r>
    <x v="18"/>
    <x v="5"/>
    <x v="1"/>
    <x v="5"/>
    <n v="2885"/>
  </r>
  <r>
    <x v="18"/>
    <x v="5"/>
    <x v="2"/>
    <x v="5"/>
    <n v="1923"/>
  </r>
  <r>
    <x v="18"/>
    <x v="5"/>
    <x v="3"/>
    <x v="5"/>
    <n v="2259"/>
  </r>
  <r>
    <x v="18"/>
    <x v="5"/>
    <x v="6"/>
    <x v="5"/>
    <n v="1220"/>
  </r>
  <r>
    <x v="18"/>
    <x v="5"/>
    <x v="9"/>
    <x v="5"/>
    <n v="1189"/>
  </r>
  <r>
    <x v="18"/>
    <x v="5"/>
    <x v="4"/>
    <x v="5"/>
    <n v="596"/>
  </r>
  <r>
    <x v="18"/>
    <x v="6"/>
    <x v="1"/>
    <x v="5"/>
    <n v="1356"/>
  </r>
  <r>
    <x v="18"/>
    <x v="6"/>
    <x v="3"/>
    <x v="5"/>
    <n v="1048"/>
  </r>
  <r>
    <x v="18"/>
    <x v="6"/>
    <x v="2"/>
    <x v="5"/>
    <n v="775"/>
  </r>
  <r>
    <x v="18"/>
    <x v="6"/>
    <x v="4"/>
    <x v="5"/>
    <n v="311"/>
  </r>
  <r>
    <x v="18"/>
    <x v="6"/>
    <x v="6"/>
    <x v="5"/>
    <n v="481"/>
  </r>
  <r>
    <x v="18"/>
    <x v="6"/>
    <x v="9"/>
    <x v="5"/>
    <n v="467"/>
  </r>
  <r>
    <x v="0"/>
    <x v="0"/>
    <x v="0"/>
    <x v="6"/>
    <n v="3414"/>
  </r>
  <r>
    <x v="0"/>
    <x v="1"/>
    <x v="0"/>
    <x v="6"/>
    <n v="2389"/>
  </r>
  <r>
    <x v="0"/>
    <x v="2"/>
    <x v="0"/>
    <x v="6"/>
    <n v="672"/>
  </r>
  <r>
    <x v="0"/>
    <x v="3"/>
    <x v="0"/>
    <x v="6"/>
    <n v="1632"/>
  </r>
  <r>
    <x v="0"/>
    <x v="4"/>
    <x v="0"/>
    <x v="6"/>
    <n v="1361"/>
  </r>
  <r>
    <x v="0"/>
    <x v="5"/>
    <x v="0"/>
    <x v="6"/>
    <n v="3078"/>
  </r>
  <r>
    <x v="0"/>
    <x v="6"/>
    <x v="0"/>
    <x v="6"/>
    <n v="1500"/>
  </r>
  <r>
    <x v="1"/>
    <x v="0"/>
    <x v="0"/>
    <x v="6"/>
    <n v="3517"/>
  </r>
  <r>
    <x v="1"/>
    <x v="1"/>
    <x v="0"/>
    <x v="6"/>
    <n v="2260"/>
  </r>
  <r>
    <x v="1"/>
    <x v="2"/>
    <x v="0"/>
    <x v="6"/>
    <n v="717"/>
  </r>
  <r>
    <x v="1"/>
    <x v="3"/>
    <x v="0"/>
    <x v="6"/>
    <n v="1690"/>
  </r>
  <r>
    <x v="1"/>
    <x v="4"/>
    <x v="0"/>
    <x v="6"/>
    <n v="1434"/>
  </r>
  <r>
    <x v="1"/>
    <x v="5"/>
    <x v="0"/>
    <x v="6"/>
    <n v="3115"/>
  </r>
  <r>
    <x v="1"/>
    <x v="6"/>
    <x v="0"/>
    <x v="6"/>
    <n v="1350"/>
  </r>
  <r>
    <x v="2"/>
    <x v="0"/>
    <x v="0"/>
    <x v="6"/>
    <n v="3521"/>
  </r>
  <r>
    <x v="2"/>
    <x v="1"/>
    <x v="0"/>
    <x v="6"/>
    <n v="2423"/>
  </r>
  <r>
    <x v="2"/>
    <x v="2"/>
    <x v="0"/>
    <x v="6"/>
    <n v="720"/>
  </r>
  <r>
    <x v="2"/>
    <x v="3"/>
    <x v="0"/>
    <x v="6"/>
    <n v="1810"/>
  </r>
  <r>
    <x v="2"/>
    <x v="4"/>
    <x v="0"/>
    <x v="6"/>
    <n v="1422"/>
  </r>
  <r>
    <x v="2"/>
    <x v="5"/>
    <x v="0"/>
    <x v="6"/>
    <n v="3144"/>
  </r>
  <r>
    <x v="2"/>
    <x v="6"/>
    <x v="0"/>
    <x v="6"/>
    <n v="1504"/>
  </r>
  <r>
    <x v="3"/>
    <x v="0"/>
    <x v="0"/>
    <x v="6"/>
    <n v="3608"/>
  </r>
  <r>
    <x v="3"/>
    <x v="1"/>
    <x v="0"/>
    <x v="6"/>
    <n v="2770"/>
  </r>
  <r>
    <x v="3"/>
    <x v="2"/>
    <x v="0"/>
    <x v="6"/>
    <n v="804"/>
  </r>
  <r>
    <x v="3"/>
    <x v="3"/>
    <x v="0"/>
    <x v="6"/>
    <n v="1750"/>
  </r>
  <r>
    <x v="3"/>
    <x v="4"/>
    <x v="0"/>
    <x v="6"/>
    <n v="1718"/>
  </r>
  <r>
    <x v="3"/>
    <x v="5"/>
    <x v="0"/>
    <x v="6"/>
    <n v="3027"/>
  </r>
  <r>
    <x v="3"/>
    <x v="6"/>
    <x v="0"/>
    <x v="6"/>
    <n v="1495"/>
  </r>
  <r>
    <x v="4"/>
    <x v="0"/>
    <x v="0"/>
    <x v="6"/>
    <n v="3550"/>
  </r>
  <r>
    <x v="4"/>
    <x v="1"/>
    <x v="0"/>
    <x v="6"/>
    <n v="2763"/>
  </r>
  <r>
    <x v="4"/>
    <x v="2"/>
    <x v="0"/>
    <x v="6"/>
    <n v="785"/>
  </r>
  <r>
    <x v="4"/>
    <x v="3"/>
    <x v="0"/>
    <x v="6"/>
    <n v="1614"/>
  </r>
  <r>
    <x v="4"/>
    <x v="4"/>
    <x v="0"/>
    <x v="6"/>
    <n v="1623"/>
  </r>
  <r>
    <x v="4"/>
    <x v="5"/>
    <x v="0"/>
    <x v="6"/>
    <n v="2974"/>
  </r>
  <r>
    <x v="4"/>
    <x v="6"/>
    <x v="0"/>
    <x v="6"/>
    <n v="1575"/>
  </r>
  <r>
    <x v="5"/>
    <x v="0"/>
    <x v="0"/>
    <x v="6"/>
    <n v="3640"/>
  </r>
  <r>
    <x v="5"/>
    <x v="1"/>
    <x v="0"/>
    <x v="6"/>
    <n v="2961"/>
  </r>
  <r>
    <x v="5"/>
    <x v="2"/>
    <x v="0"/>
    <x v="6"/>
    <n v="790"/>
  </r>
  <r>
    <x v="5"/>
    <x v="3"/>
    <x v="0"/>
    <x v="6"/>
    <n v="1777"/>
  </r>
  <r>
    <x v="5"/>
    <x v="4"/>
    <x v="0"/>
    <x v="6"/>
    <n v="1835"/>
  </r>
  <r>
    <x v="5"/>
    <x v="5"/>
    <x v="0"/>
    <x v="6"/>
    <n v="3108"/>
  </r>
  <r>
    <x v="5"/>
    <x v="6"/>
    <x v="0"/>
    <x v="6"/>
    <n v="1487"/>
  </r>
  <r>
    <x v="6"/>
    <x v="0"/>
    <x v="0"/>
    <x v="6"/>
    <n v="3480"/>
  </r>
  <r>
    <x v="6"/>
    <x v="1"/>
    <x v="0"/>
    <x v="6"/>
    <n v="2737"/>
  </r>
  <r>
    <x v="6"/>
    <x v="2"/>
    <x v="0"/>
    <x v="6"/>
    <n v="880"/>
  </r>
  <r>
    <x v="6"/>
    <x v="3"/>
    <x v="0"/>
    <x v="6"/>
    <n v="1677"/>
  </r>
  <r>
    <x v="6"/>
    <x v="4"/>
    <x v="0"/>
    <x v="6"/>
    <n v="1785"/>
  </r>
  <r>
    <x v="6"/>
    <x v="5"/>
    <x v="0"/>
    <x v="6"/>
    <n v="3047"/>
  </r>
  <r>
    <x v="6"/>
    <x v="6"/>
    <x v="0"/>
    <x v="6"/>
    <n v="1608"/>
  </r>
  <r>
    <x v="7"/>
    <x v="0"/>
    <x v="0"/>
    <x v="6"/>
    <n v="3762"/>
  </r>
  <r>
    <x v="7"/>
    <x v="1"/>
    <x v="0"/>
    <x v="6"/>
    <n v="3066"/>
  </r>
  <r>
    <x v="7"/>
    <x v="2"/>
    <x v="0"/>
    <x v="6"/>
    <n v="849"/>
  </r>
  <r>
    <x v="7"/>
    <x v="3"/>
    <x v="0"/>
    <x v="6"/>
    <n v="1930"/>
  </r>
  <r>
    <x v="7"/>
    <x v="4"/>
    <x v="0"/>
    <x v="6"/>
    <n v="1942"/>
  </r>
  <r>
    <x v="7"/>
    <x v="5"/>
    <x v="0"/>
    <x v="6"/>
    <n v="3673"/>
  </r>
  <r>
    <x v="7"/>
    <x v="6"/>
    <x v="0"/>
    <x v="6"/>
    <n v="1815"/>
  </r>
  <r>
    <x v="8"/>
    <x v="0"/>
    <x v="0"/>
    <x v="6"/>
    <n v="3718"/>
  </r>
  <r>
    <x v="8"/>
    <x v="1"/>
    <x v="0"/>
    <x v="6"/>
    <n v="2704"/>
  </r>
  <r>
    <x v="8"/>
    <x v="2"/>
    <x v="0"/>
    <x v="6"/>
    <n v="822"/>
  </r>
  <r>
    <x v="8"/>
    <x v="3"/>
    <x v="0"/>
    <x v="6"/>
    <n v="1692"/>
  </r>
  <r>
    <x v="8"/>
    <x v="4"/>
    <x v="0"/>
    <x v="6"/>
    <n v="1951"/>
  </r>
  <r>
    <x v="8"/>
    <x v="5"/>
    <x v="0"/>
    <x v="6"/>
    <n v="3396"/>
  </r>
  <r>
    <x v="8"/>
    <x v="6"/>
    <x v="0"/>
    <x v="6"/>
    <n v="1769"/>
  </r>
  <r>
    <x v="9"/>
    <x v="0"/>
    <x v="0"/>
    <x v="6"/>
    <n v="3505"/>
  </r>
  <r>
    <x v="9"/>
    <x v="1"/>
    <x v="0"/>
    <x v="6"/>
    <n v="2801"/>
  </r>
  <r>
    <x v="9"/>
    <x v="2"/>
    <x v="0"/>
    <x v="6"/>
    <n v="801"/>
  </r>
  <r>
    <x v="9"/>
    <x v="3"/>
    <x v="0"/>
    <x v="6"/>
    <n v="1650"/>
  </r>
  <r>
    <x v="9"/>
    <x v="4"/>
    <x v="0"/>
    <x v="6"/>
    <n v="1975"/>
  </r>
  <r>
    <x v="9"/>
    <x v="5"/>
    <x v="0"/>
    <x v="6"/>
    <n v="3098"/>
  </r>
  <r>
    <x v="9"/>
    <x v="6"/>
    <x v="0"/>
    <x v="6"/>
    <n v="1901"/>
  </r>
  <r>
    <x v="10"/>
    <x v="0"/>
    <x v="0"/>
    <x v="6"/>
    <n v="3587"/>
  </r>
  <r>
    <x v="10"/>
    <x v="1"/>
    <x v="0"/>
    <x v="6"/>
    <n v="2643"/>
  </r>
  <r>
    <x v="10"/>
    <x v="2"/>
    <x v="0"/>
    <x v="6"/>
    <n v="876"/>
  </r>
  <r>
    <x v="10"/>
    <x v="3"/>
    <x v="0"/>
    <x v="6"/>
    <n v="1700"/>
  </r>
  <r>
    <x v="10"/>
    <x v="4"/>
    <x v="0"/>
    <x v="6"/>
    <n v="1947"/>
  </r>
  <r>
    <x v="10"/>
    <x v="5"/>
    <x v="0"/>
    <x v="6"/>
    <n v="3466"/>
  </r>
  <r>
    <x v="10"/>
    <x v="6"/>
    <x v="0"/>
    <x v="6"/>
    <n v="2010"/>
  </r>
  <r>
    <x v="11"/>
    <x v="0"/>
    <x v="0"/>
    <x v="6"/>
    <n v="3737"/>
  </r>
  <r>
    <x v="11"/>
    <x v="1"/>
    <x v="0"/>
    <x v="6"/>
    <n v="2806"/>
  </r>
  <r>
    <x v="11"/>
    <x v="2"/>
    <x v="0"/>
    <x v="6"/>
    <n v="973"/>
  </r>
  <r>
    <x v="11"/>
    <x v="3"/>
    <x v="0"/>
    <x v="6"/>
    <n v="1909"/>
  </r>
  <r>
    <x v="11"/>
    <x v="4"/>
    <x v="0"/>
    <x v="6"/>
    <n v="2061"/>
  </r>
  <r>
    <x v="11"/>
    <x v="5"/>
    <x v="0"/>
    <x v="6"/>
    <n v="3652"/>
  </r>
  <r>
    <x v="11"/>
    <x v="6"/>
    <x v="0"/>
    <x v="6"/>
    <n v="1966"/>
  </r>
  <r>
    <x v="12"/>
    <x v="0"/>
    <x v="0"/>
    <x v="6"/>
    <n v="3774"/>
  </r>
  <r>
    <x v="12"/>
    <x v="1"/>
    <x v="0"/>
    <x v="6"/>
    <n v="3121"/>
  </r>
  <r>
    <x v="12"/>
    <x v="2"/>
    <x v="0"/>
    <x v="6"/>
    <n v="1059"/>
  </r>
  <r>
    <x v="12"/>
    <x v="3"/>
    <x v="0"/>
    <x v="6"/>
    <n v="1916"/>
  </r>
  <r>
    <x v="12"/>
    <x v="4"/>
    <x v="0"/>
    <x v="6"/>
    <n v="2014"/>
  </r>
  <r>
    <x v="12"/>
    <x v="5"/>
    <x v="0"/>
    <x v="6"/>
    <n v="3749"/>
  </r>
  <r>
    <x v="12"/>
    <x v="6"/>
    <x v="0"/>
    <x v="6"/>
    <n v="2148"/>
  </r>
  <r>
    <x v="13"/>
    <x v="0"/>
    <x v="0"/>
    <x v="6"/>
    <n v="3902"/>
  </r>
  <r>
    <x v="13"/>
    <x v="1"/>
    <x v="0"/>
    <x v="6"/>
    <n v="3181"/>
  </r>
  <r>
    <x v="13"/>
    <x v="2"/>
    <x v="0"/>
    <x v="6"/>
    <n v="908"/>
  </r>
  <r>
    <x v="13"/>
    <x v="3"/>
    <x v="0"/>
    <x v="6"/>
    <n v="1604"/>
  </r>
  <r>
    <x v="13"/>
    <x v="4"/>
    <x v="0"/>
    <x v="6"/>
    <n v="2041"/>
  </r>
  <r>
    <x v="13"/>
    <x v="5"/>
    <x v="0"/>
    <x v="6"/>
    <n v="3150"/>
  </r>
  <r>
    <x v="13"/>
    <x v="6"/>
    <x v="0"/>
    <x v="6"/>
    <n v="2109"/>
  </r>
  <r>
    <x v="14"/>
    <x v="0"/>
    <x v="0"/>
    <x v="6"/>
    <n v="4014"/>
  </r>
  <r>
    <x v="14"/>
    <x v="1"/>
    <x v="0"/>
    <x v="6"/>
    <n v="3158"/>
  </r>
  <r>
    <x v="14"/>
    <x v="2"/>
    <x v="0"/>
    <x v="6"/>
    <n v="949"/>
  </r>
  <r>
    <x v="14"/>
    <x v="3"/>
    <x v="0"/>
    <x v="6"/>
    <n v="1863"/>
  </r>
  <r>
    <x v="14"/>
    <x v="4"/>
    <x v="0"/>
    <x v="6"/>
    <n v="1967"/>
  </r>
  <r>
    <x v="14"/>
    <x v="5"/>
    <x v="0"/>
    <x v="6"/>
    <n v="3461"/>
  </r>
  <r>
    <x v="14"/>
    <x v="6"/>
    <x v="0"/>
    <x v="6"/>
    <n v="1972"/>
  </r>
  <r>
    <x v="15"/>
    <x v="0"/>
    <x v="0"/>
    <x v="6"/>
    <n v="4114"/>
  </r>
  <r>
    <x v="15"/>
    <x v="1"/>
    <x v="0"/>
    <x v="6"/>
    <n v="3528"/>
  </r>
  <r>
    <x v="15"/>
    <x v="2"/>
    <x v="0"/>
    <x v="6"/>
    <n v="939"/>
  </r>
  <r>
    <x v="15"/>
    <x v="3"/>
    <x v="0"/>
    <x v="6"/>
    <n v="2064"/>
  </r>
  <r>
    <x v="15"/>
    <x v="4"/>
    <x v="0"/>
    <x v="6"/>
    <n v="2041"/>
  </r>
  <r>
    <x v="15"/>
    <x v="5"/>
    <x v="0"/>
    <x v="6"/>
    <n v="3596"/>
  </r>
  <r>
    <x v="15"/>
    <x v="6"/>
    <x v="0"/>
    <x v="6"/>
    <n v="2135"/>
  </r>
  <r>
    <x v="16"/>
    <x v="0"/>
    <x v="0"/>
    <x v="6"/>
    <n v="4357"/>
  </r>
  <r>
    <x v="16"/>
    <x v="1"/>
    <x v="0"/>
    <x v="6"/>
    <n v="3466"/>
  </r>
  <r>
    <x v="16"/>
    <x v="2"/>
    <x v="0"/>
    <x v="6"/>
    <n v="1074"/>
  </r>
  <r>
    <x v="16"/>
    <x v="3"/>
    <x v="0"/>
    <x v="6"/>
    <n v="1739"/>
  </r>
  <r>
    <x v="16"/>
    <x v="4"/>
    <x v="0"/>
    <x v="6"/>
    <n v="2351"/>
  </r>
  <r>
    <x v="16"/>
    <x v="5"/>
    <x v="0"/>
    <x v="6"/>
    <n v="3505"/>
  </r>
  <r>
    <x v="16"/>
    <x v="6"/>
    <x v="0"/>
    <x v="6"/>
    <n v="2058"/>
  </r>
  <r>
    <x v="17"/>
    <x v="0"/>
    <x v="0"/>
    <x v="6"/>
    <n v="4505"/>
  </r>
  <r>
    <x v="17"/>
    <x v="1"/>
    <x v="0"/>
    <x v="6"/>
    <n v="3904"/>
  </r>
  <r>
    <x v="17"/>
    <x v="2"/>
    <x v="0"/>
    <x v="6"/>
    <n v="1045"/>
  </r>
  <r>
    <x v="17"/>
    <x v="3"/>
    <x v="0"/>
    <x v="6"/>
    <n v="1937"/>
  </r>
  <r>
    <x v="17"/>
    <x v="4"/>
    <x v="0"/>
    <x v="6"/>
    <n v="2221"/>
  </r>
  <r>
    <x v="17"/>
    <x v="5"/>
    <x v="0"/>
    <x v="6"/>
    <n v="3666"/>
  </r>
  <r>
    <x v="17"/>
    <x v="6"/>
    <x v="0"/>
    <x v="6"/>
    <n v="2214"/>
  </r>
  <r>
    <x v="18"/>
    <x v="0"/>
    <x v="0"/>
    <x v="6"/>
    <n v="4781"/>
  </r>
  <r>
    <x v="18"/>
    <x v="1"/>
    <x v="0"/>
    <x v="6"/>
    <n v="4122"/>
  </r>
  <r>
    <x v="18"/>
    <x v="2"/>
    <x v="0"/>
    <x v="6"/>
    <n v="1089"/>
  </r>
  <r>
    <x v="18"/>
    <x v="3"/>
    <x v="0"/>
    <x v="6"/>
    <n v="1938"/>
  </r>
  <r>
    <x v="18"/>
    <x v="4"/>
    <x v="0"/>
    <x v="6"/>
    <n v="2358"/>
  </r>
  <r>
    <x v="18"/>
    <x v="5"/>
    <x v="0"/>
    <x v="6"/>
    <n v="4182"/>
  </r>
  <r>
    <x v="18"/>
    <x v="6"/>
    <x v="0"/>
    <x v="6"/>
    <n v="2394"/>
  </r>
  <r>
    <x v="0"/>
    <x v="0"/>
    <x v="1"/>
    <x v="6"/>
    <n v="1773"/>
  </r>
  <r>
    <x v="0"/>
    <x v="0"/>
    <x v="2"/>
    <x v="6"/>
    <n v="986"/>
  </r>
  <r>
    <x v="0"/>
    <x v="0"/>
    <x v="3"/>
    <x v="6"/>
    <n v="901"/>
  </r>
  <r>
    <x v="0"/>
    <x v="0"/>
    <x v="4"/>
    <x v="6"/>
    <n v="364"/>
  </r>
  <r>
    <x v="0"/>
    <x v="0"/>
    <x v="5"/>
    <x v="6"/>
    <n v="326"/>
  </r>
  <r>
    <x v="0"/>
    <x v="0"/>
    <x v="6"/>
    <x v="6"/>
    <n v="363"/>
  </r>
  <r>
    <x v="0"/>
    <x v="1"/>
    <x v="1"/>
    <x v="6"/>
    <n v="1181"/>
  </r>
  <r>
    <x v="0"/>
    <x v="1"/>
    <x v="3"/>
    <x v="6"/>
    <n v="605"/>
  </r>
  <r>
    <x v="0"/>
    <x v="1"/>
    <x v="2"/>
    <x v="6"/>
    <n v="510"/>
  </r>
  <r>
    <x v="0"/>
    <x v="1"/>
    <x v="4"/>
    <x v="6"/>
    <n v="333"/>
  </r>
  <r>
    <x v="0"/>
    <x v="1"/>
    <x v="6"/>
    <x v="6"/>
    <n v="270"/>
  </r>
  <r>
    <x v="0"/>
    <x v="1"/>
    <x v="5"/>
    <x v="6"/>
    <n v="164"/>
  </r>
  <r>
    <x v="0"/>
    <x v="2"/>
    <x v="1"/>
    <x v="6"/>
    <n v="340"/>
  </r>
  <r>
    <x v="0"/>
    <x v="2"/>
    <x v="3"/>
    <x v="6"/>
    <n v="142"/>
  </r>
  <r>
    <x v="0"/>
    <x v="2"/>
    <x v="2"/>
    <x v="6"/>
    <n v="163"/>
  </r>
  <r>
    <x v="0"/>
    <x v="2"/>
    <x v="7"/>
    <x v="6"/>
    <n v="20"/>
  </r>
  <r>
    <x v="0"/>
    <x v="2"/>
    <x v="4"/>
    <x v="6"/>
    <n v="82"/>
  </r>
  <r>
    <x v="0"/>
    <x v="2"/>
    <x v="6"/>
    <x v="6"/>
    <n v="49"/>
  </r>
  <r>
    <x v="0"/>
    <x v="3"/>
    <x v="1"/>
    <x v="6"/>
    <n v="872"/>
  </r>
  <r>
    <x v="0"/>
    <x v="3"/>
    <x v="2"/>
    <x v="6"/>
    <n v="423"/>
  </r>
  <r>
    <x v="0"/>
    <x v="3"/>
    <x v="3"/>
    <x v="6"/>
    <n v="435"/>
  </r>
  <r>
    <x v="0"/>
    <x v="3"/>
    <x v="4"/>
    <x v="6"/>
    <n v="226"/>
  </r>
  <r>
    <x v="0"/>
    <x v="3"/>
    <x v="5"/>
    <x v="6"/>
    <n v="116"/>
  </r>
  <r>
    <x v="0"/>
    <x v="3"/>
    <x v="6"/>
    <x v="6"/>
    <n v="176"/>
  </r>
  <r>
    <x v="0"/>
    <x v="4"/>
    <x v="1"/>
    <x v="6"/>
    <n v="778"/>
  </r>
  <r>
    <x v="0"/>
    <x v="4"/>
    <x v="2"/>
    <x v="6"/>
    <n v="345"/>
  </r>
  <r>
    <x v="0"/>
    <x v="4"/>
    <x v="3"/>
    <x v="6"/>
    <n v="264"/>
  </r>
  <r>
    <x v="0"/>
    <x v="4"/>
    <x v="4"/>
    <x v="6"/>
    <n v="175"/>
  </r>
  <r>
    <x v="0"/>
    <x v="4"/>
    <x v="7"/>
    <x v="6"/>
    <n v="110"/>
  </r>
  <r>
    <x v="0"/>
    <x v="4"/>
    <x v="8"/>
    <x v="6"/>
    <n v="142"/>
  </r>
  <r>
    <x v="0"/>
    <x v="5"/>
    <x v="1"/>
    <x v="6"/>
    <n v="1648"/>
  </r>
  <r>
    <x v="0"/>
    <x v="5"/>
    <x v="2"/>
    <x v="6"/>
    <n v="892"/>
  </r>
  <r>
    <x v="0"/>
    <x v="5"/>
    <x v="3"/>
    <x v="6"/>
    <n v="802"/>
  </r>
  <r>
    <x v="0"/>
    <x v="5"/>
    <x v="4"/>
    <x v="6"/>
    <n v="366"/>
  </r>
  <r>
    <x v="0"/>
    <x v="5"/>
    <x v="6"/>
    <x v="6"/>
    <n v="358"/>
  </r>
  <r>
    <x v="0"/>
    <x v="5"/>
    <x v="5"/>
    <x v="6"/>
    <n v="203"/>
  </r>
  <r>
    <x v="0"/>
    <x v="6"/>
    <x v="1"/>
    <x v="6"/>
    <n v="842"/>
  </r>
  <r>
    <x v="0"/>
    <x v="6"/>
    <x v="3"/>
    <x v="6"/>
    <n v="347"/>
  </r>
  <r>
    <x v="0"/>
    <x v="6"/>
    <x v="2"/>
    <x v="6"/>
    <n v="396"/>
  </r>
  <r>
    <x v="0"/>
    <x v="6"/>
    <x v="4"/>
    <x v="6"/>
    <n v="234"/>
  </r>
  <r>
    <x v="0"/>
    <x v="6"/>
    <x v="5"/>
    <x v="6"/>
    <n v="117"/>
  </r>
  <r>
    <x v="0"/>
    <x v="6"/>
    <x v="7"/>
    <x v="6"/>
    <n v="64"/>
  </r>
  <r>
    <x v="1"/>
    <x v="0"/>
    <x v="1"/>
    <x v="6"/>
    <n v="1717"/>
  </r>
  <r>
    <x v="1"/>
    <x v="0"/>
    <x v="2"/>
    <x v="6"/>
    <n v="940"/>
  </r>
  <r>
    <x v="1"/>
    <x v="0"/>
    <x v="3"/>
    <x v="6"/>
    <n v="948"/>
  </r>
  <r>
    <x v="1"/>
    <x v="0"/>
    <x v="4"/>
    <x v="6"/>
    <n v="385"/>
  </r>
  <r>
    <x v="1"/>
    <x v="0"/>
    <x v="5"/>
    <x v="6"/>
    <n v="285"/>
  </r>
  <r>
    <x v="1"/>
    <x v="0"/>
    <x v="7"/>
    <x v="6"/>
    <n v="148"/>
  </r>
  <r>
    <x v="1"/>
    <x v="1"/>
    <x v="1"/>
    <x v="6"/>
    <n v="1166"/>
  </r>
  <r>
    <x v="1"/>
    <x v="1"/>
    <x v="3"/>
    <x v="6"/>
    <n v="592"/>
  </r>
  <r>
    <x v="1"/>
    <x v="1"/>
    <x v="2"/>
    <x v="6"/>
    <n v="493"/>
  </r>
  <r>
    <x v="1"/>
    <x v="1"/>
    <x v="4"/>
    <x v="6"/>
    <n v="312"/>
  </r>
  <r>
    <x v="1"/>
    <x v="1"/>
    <x v="6"/>
    <x v="6"/>
    <n v="297"/>
  </r>
  <r>
    <x v="1"/>
    <x v="1"/>
    <x v="9"/>
    <x v="6"/>
    <n v="275"/>
  </r>
  <r>
    <x v="1"/>
    <x v="2"/>
    <x v="1"/>
    <x v="6"/>
    <n v="335"/>
  </r>
  <r>
    <x v="1"/>
    <x v="2"/>
    <x v="3"/>
    <x v="6"/>
    <n v="169"/>
  </r>
  <r>
    <x v="1"/>
    <x v="2"/>
    <x v="2"/>
    <x v="6"/>
    <n v="150"/>
  </r>
  <r>
    <x v="1"/>
    <x v="2"/>
    <x v="4"/>
    <x v="6"/>
    <n v="84"/>
  </r>
  <r>
    <x v="1"/>
    <x v="2"/>
    <x v="7"/>
    <x v="6"/>
    <n v="28"/>
  </r>
  <r>
    <x v="1"/>
    <x v="2"/>
    <x v="6"/>
    <x v="6"/>
    <n v="67"/>
  </r>
  <r>
    <x v="1"/>
    <x v="3"/>
    <x v="1"/>
    <x v="6"/>
    <n v="848"/>
  </r>
  <r>
    <x v="1"/>
    <x v="3"/>
    <x v="3"/>
    <x v="6"/>
    <n v="442"/>
  </r>
  <r>
    <x v="1"/>
    <x v="3"/>
    <x v="2"/>
    <x v="6"/>
    <n v="413"/>
  </r>
  <r>
    <x v="1"/>
    <x v="3"/>
    <x v="4"/>
    <x v="6"/>
    <n v="203"/>
  </r>
  <r>
    <x v="1"/>
    <x v="3"/>
    <x v="6"/>
    <x v="6"/>
    <n v="216"/>
  </r>
  <r>
    <x v="1"/>
    <x v="3"/>
    <x v="5"/>
    <x v="6"/>
    <n v="122"/>
  </r>
  <r>
    <x v="1"/>
    <x v="4"/>
    <x v="1"/>
    <x v="6"/>
    <n v="802"/>
  </r>
  <r>
    <x v="1"/>
    <x v="4"/>
    <x v="3"/>
    <x v="6"/>
    <n v="290"/>
  </r>
  <r>
    <x v="1"/>
    <x v="4"/>
    <x v="2"/>
    <x v="6"/>
    <n v="356"/>
  </r>
  <r>
    <x v="1"/>
    <x v="4"/>
    <x v="4"/>
    <x v="6"/>
    <n v="198"/>
  </r>
  <r>
    <x v="1"/>
    <x v="4"/>
    <x v="7"/>
    <x v="6"/>
    <n v="138"/>
  </r>
  <r>
    <x v="1"/>
    <x v="4"/>
    <x v="8"/>
    <x v="6"/>
    <n v="139"/>
  </r>
  <r>
    <x v="1"/>
    <x v="5"/>
    <x v="1"/>
    <x v="6"/>
    <n v="1630"/>
  </r>
  <r>
    <x v="1"/>
    <x v="5"/>
    <x v="2"/>
    <x v="6"/>
    <n v="919"/>
  </r>
  <r>
    <x v="1"/>
    <x v="5"/>
    <x v="3"/>
    <x v="6"/>
    <n v="776"/>
  </r>
  <r>
    <x v="1"/>
    <x v="5"/>
    <x v="4"/>
    <x v="6"/>
    <n v="361"/>
  </r>
  <r>
    <x v="1"/>
    <x v="5"/>
    <x v="5"/>
    <x v="6"/>
    <n v="278"/>
  </r>
  <r>
    <x v="1"/>
    <x v="5"/>
    <x v="6"/>
    <x v="6"/>
    <n v="374"/>
  </r>
  <r>
    <x v="1"/>
    <x v="6"/>
    <x v="1"/>
    <x v="6"/>
    <n v="796"/>
  </r>
  <r>
    <x v="1"/>
    <x v="6"/>
    <x v="3"/>
    <x v="6"/>
    <n v="362"/>
  </r>
  <r>
    <x v="1"/>
    <x v="6"/>
    <x v="2"/>
    <x v="6"/>
    <n v="343"/>
  </r>
  <r>
    <x v="1"/>
    <x v="6"/>
    <x v="4"/>
    <x v="6"/>
    <n v="236"/>
  </r>
  <r>
    <x v="1"/>
    <x v="6"/>
    <x v="5"/>
    <x v="6"/>
    <n v="113"/>
  </r>
  <r>
    <x v="1"/>
    <x v="6"/>
    <x v="6"/>
    <x v="6"/>
    <n v="152"/>
  </r>
  <r>
    <x v="2"/>
    <x v="0"/>
    <x v="1"/>
    <x v="6"/>
    <n v="1878"/>
  </r>
  <r>
    <x v="2"/>
    <x v="0"/>
    <x v="2"/>
    <x v="6"/>
    <n v="1039"/>
  </r>
  <r>
    <x v="2"/>
    <x v="0"/>
    <x v="3"/>
    <x v="6"/>
    <n v="974"/>
  </r>
  <r>
    <x v="2"/>
    <x v="0"/>
    <x v="4"/>
    <x v="6"/>
    <n v="405"/>
  </r>
  <r>
    <x v="2"/>
    <x v="0"/>
    <x v="5"/>
    <x v="6"/>
    <n v="351"/>
  </r>
  <r>
    <x v="2"/>
    <x v="0"/>
    <x v="6"/>
    <x v="6"/>
    <n v="363"/>
  </r>
  <r>
    <x v="2"/>
    <x v="1"/>
    <x v="1"/>
    <x v="6"/>
    <n v="1151"/>
  </r>
  <r>
    <x v="2"/>
    <x v="1"/>
    <x v="3"/>
    <x v="6"/>
    <n v="623"/>
  </r>
  <r>
    <x v="2"/>
    <x v="1"/>
    <x v="2"/>
    <x v="6"/>
    <n v="511"/>
  </r>
  <r>
    <x v="2"/>
    <x v="1"/>
    <x v="4"/>
    <x v="6"/>
    <n v="317"/>
  </r>
  <r>
    <x v="2"/>
    <x v="1"/>
    <x v="6"/>
    <x v="6"/>
    <n v="324"/>
  </r>
  <r>
    <x v="2"/>
    <x v="1"/>
    <x v="9"/>
    <x v="6"/>
    <n v="301"/>
  </r>
  <r>
    <x v="2"/>
    <x v="2"/>
    <x v="1"/>
    <x v="6"/>
    <n v="400"/>
  </r>
  <r>
    <x v="2"/>
    <x v="2"/>
    <x v="3"/>
    <x v="6"/>
    <n v="163"/>
  </r>
  <r>
    <x v="2"/>
    <x v="2"/>
    <x v="2"/>
    <x v="6"/>
    <n v="178"/>
  </r>
  <r>
    <x v="2"/>
    <x v="2"/>
    <x v="4"/>
    <x v="6"/>
    <n v="120"/>
  </r>
  <r>
    <x v="2"/>
    <x v="2"/>
    <x v="7"/>
    <x v="6"/>
    <n v="21"/>
  </r>
  <r>
    <x v="2"/>
    <x v="2"/>
    <x v="5"/>
    <x v="6"/>
    <n v="55"/>
  </r>
  <r>
    <x v="2"/>
    <x v="3"/>
    <x v="1"/>
    <x v="6"/>
    <n v="850"/>
  </r>
  <r>
    <x v="2"/>
    <x v="3"/>
    <x v="3"/>
    <x v="6"/>
    <n v="441"/>
  </r>
  <r>
    <x v="2"/>
    <x v="3"/>
    <x v="2"/>
    <x v="6"/>
    <n v="416"/>
  </r>
  <r>
    <x v="2"/>
    <x v="3"/>
    <x v="4"/>
    <x v="6"/>
    <n v="212"/>
  </r>
  <r>
    <x v="2"/>
    <x v="3"/>
    <x v="5"/>
    <x v="6"/>
    <n v="138"/>
  </r>
  <r>
    <x v="2"/>
    <x v="3"/>
    <x v="10"/>
    <x v="6"/>
    <n v="37"/>
  </r>
  <r>
    <x v="2"/>
    <x v="4"/>
    <x v="1"/>
    <x v="6"/>
    <n v="812"/>
  </r>
  <r>
    <x v="2"/>
    <x v="4"/>
    <x v="2"/>
    <x v="6"/>
    <n v="382"/>
  </r>
  <r>
    <x v="2"/>
    <x v="4"/>
    <x v="3"/>
    <x v="6"/>
    <n v="293"/>
  </r>
  <r>
    <x v="2"/>
    <x v="4"/>
    <x v="4"/>
    <x v="6"/>
    <n v="183"/>
  </r>
  <r>
    <x v="2"/>
    <x v="4"/>
    <x v="7"/>
    <x v="6"/>
    <n v="122"/>
  </r>
  <r>
    <x v="2"/>
    <x v="4"/>
    <x v="8"/>
    <x v="6"/>
    <n v="141"/>
  </r>
  <r>
    <x v="2"/>
    <x v="5"/>
    <x v="1"/>
    <x v="6"/>
    <n v="1723"/>
  </r>
  <r>
    <x v="2"/>
    <x v="5"/>
    <x v="2"/>
    <x v="6"/>
    <n v="968"/>
  </r>
  <r>
    <x v="2"/>
    <x v="5"/>
    <x v="3"/>
    <x v="6"/>
    <n v="810"/>
  </r>
  <r>
    <x v="2"/>
    <x v="5"/>
    <x v="4"/>
    <x v="6"/>
    <n v="369"/>
  </r>
  <r>
    <x v="2"/>
    <x v="5"/>
    <x v="5"/>
    <x v="6"/>
    <n v="260"/>
  </r>
  <r>
    <x v="2"/>
    <x v="5"/>
    <x v="6"/>
    <x v="6"/>
    <n v="371"/>
  </r>
  <r>
    <x v="2"/>
    <x v="6"/>
    <x v="1"/>
    <x v="6"/>
    <n v="839"/>
  </r>
  <r>
    <x v="2"/>
    <x v="6"/>
    <x v="2"/>
    <x v="6"/>
    <n v="418"/>
  </r>
  <r>
    <x v="2"/>
    <x v="6"/>
    <x v="3"/>
    <x v="6"/>
    <n v="369"/>
  </r>
  <r>
    <x v="2"/>
    <x v="6"/>
    <x v="4"/>
    <x v="6"/>
    <n v="211"/>
  </r>
  <r>
    <x v="2"/>
    <x v="6"/>
    <x v="5"/>
    <x v="6"/>
    <n v="163"/>
  </r>
  <r>
    <x v="2"/>
    <x v="6"/>
    <x v="6"/>
    <x v="6"/>
    <n v="133"/>
  </r>
  <r>
    <x v="3"/>
    <x v="0"/>
    <x v="1"/>
    <x v="6"/>
    <n v="1850"/>
  </r>
  <r>
    <x v="3"/>
    <x v="0"/>
    <x v="3"/>
    <x v="6"/>
    <n v="977"/>
  </r>
  <r>
    <x v="3"/>
    <x v="0"/>
    <x v="2"/>
    <x v="6"/>
    <n v="993"/>
  </r>
  <r>
    <x v="3"/>
    <x v="0"/>
    <x v="4"/>
    <x v="6"/>
    <n v="396"/>
  </r>
  <r>
    <x v="3"/>
    <x v="0"/>
    <x v="5"/>
    <x v="6"/>
    <n v="326"/>
  </r>
  <r>
    <x v="3"/>
    <x v="0"/>
    <x v="6"/>
    <x v="6"/>
    <n v="374"/>
  </r>
  <r>
    <x v="3"/>
    <x v="1"/>
    <x v="1"/>
    <x v="6"/>
    <n v="1154"/>
  </r>
  <r>
    <x v="3"/>
    <x v="1"/>
    <x v="3"/>
    <x v="6"/>
    <n v="614"/>
  </r>
  <r>
    <x v="3"/>
    <x v="1"/>
    <x v="2"/>
    <x v="6"/>
    <n v="545"/>
  </r>
  <r>
    <x v="3"/>
    <x v="1"/>
    <x v="11"/>
    <x v="6"/>
    <n v="14"/>
  </r>
  <r>
    <x v="3"/>
    <x v="1"/>
    <x v="6"/>
    <x v="6"/>
    <n v="349"/>
  </r>
  <r>
    <x v="3"/>
    <x v="1"/>
    <x v="4"/>
    <x v="6"/>
    <n v="287"/>
  </r>
  <r>
    <x v="3"/>
    <x v="2"/>
    <x v="1"/>
    <x v="6"/>
    <n v="378"/>
  </r>
  <r>
    <x v="3"/>
    <x v="2"/>
    <x v="3"/>
    <x v="6"/>
    <n v="193"/>
  </r>
  <r>
    <x v="3"/>
    <x v="2"/>
    <x v="2"/>
    <x v="6"/>
    <n v="182"/>
  </r>
  <r>
    <x v="3"/>
    <x v="2"/>
    <x v="4"/>
    <x v="6"/>
    <n v="97"/>
  </r>
  <r>
    <x v="3"/>
    <x v="2"/>
    <x v="5"/>
    <x v="6"/>
    <n v="69"/>
  </r>
  <r>
    <x v="3"/>
    <x v="2"/>
    <x v="10"/>
    <x v="6"/>
    <n v="16"/>
  </r>
  <r>
    <x v="3"/>
    <x v="3"/>
    <x v="1"/>
    <x v="6"/>
    <n v="821"/>
  </r>
  <r>
    <x v="3"/>
    <x v="3"/>
    <x v="3"/>
    <x v="6"/>
    <n v="443"/>
  </r>
  <r>
    <x v="3"/>
    <x v="3"/>
    <x v="2"/>
    <x v="6"/>
    <n v="395"/>
  </r>
  <r>
    <x v="3"/>
    <x v="3"/>
    <x v="4"/>
    <x v="6"/>
    <n v="201"/>
  </r>
  <r>
    <x v="3"/>
    <x v="3"/>
    <x v="6"/>
    <x v="6"/>
    <n v="222"/>
  </r>
  <r>
    <x v="3"/>
    <x v="3"/>
    <x v="5"/>
    <x v="6"/>
    <n v="128"/>
  </r>
  <r>
    <x v="3"/>
    <x v="4"/>
    <x v="1"/>
    <x v="6"/>
    <n v="834"/>
  </r>
  <r>
    <x v="3"/>
    <x v="4"/>
    <x v="3"/>
    <x v="6"/>
    <n v="331"/>
  </r>
  <r>
    <x v="3"/>
    <x v="4"/>
    <x v="2"/>
    <x v="6"/>
    <n v="352"/>
  </r>
  <r>
    <x v="3"/>
    <x v="4"/>
    <x v="4"/>
    <x v="6"/>
    <n v="222"/>
  </r>
  <r>
    <x v="3"/>
    <x v="4"/>
    <x v="10"/>
    <x v="6"/>
    <n v="28"/>
  </r>
  <r>
    <x v="3"/>
    <x v="4"/>
    <x v="7"/>
    <x v="6"/>
    <n v="115"/>
  </r>
  <r>
    <x v="3"/>
    <x v="5"/>
    <x v="1"/>
    <x v="6"/>
    <n v="1737"/>
  </r>
  <r>
    <x v="3"/>
    <x v="5"/>
    <x v="2"/>
    <x v="6"/>
    <n v="993"/>
  </r>
  <r>
    <x v="3"/>
    <x v="5"/>
    <x v="3"/>
    <x v="6"/>
    <n v="874"/>
  </r>
  <r>
    <x v="3"/>
    <x v="5"/>
    <x v="6"/>
    <x v="6"/>
    <n v="483"/>
  </r>
  <r>
    <x v="3"/>
    <x v="5"/>
    <x v="4"/>
    <x v="6"/>
    <n v="396"/>
  </r>
  <r>
    <x v="3"/>
    <x v="5"/>
    <x v="9"/>
    <x v="6"/>
    <n v="451"/>
  </r>
  <r>
    <x v="3"/>
    <x v="6"/>
    <x v="1"/>
    <x v="6"/>
    <n v="797"/>
  </r>
  <r>
    <x v="3"/>
    <x v="6"/>
    <x v="3"/>
    <x v="6"/>
    <n v="394"/>
  </r>
  <r>
    <x v="3"/>
    <x v="6"/>
    <x v="2"/>
    <x v="6"/>
    <n v="389"/>
  </r>
  <r>
    <x v="3"/>
    <x v="6"/>
    <x v="4"/>
    <x v="6"/>
    <n v="236"/>
  </r>
  <r>
    <x v="3"/>
    <x v="6"/>
    <x v="5"/>
    <x v="6"/>
    <n v="139"/>
  </r>
  <r>
    <x v="3"/>
    <x v="6"/>
    <x v="6"/>
    <x v="6"/>
    <n v="189"/>
  </r>
  <r>
    <x v="4"/>
    <x v="0"/>
    <x v="1"/>
    <x v="6"/>
    <n v="1713"/>
  </r>
  <r>
    <x v="4"/>
    <x v="0"/>
    <x v="3"/>
    <x v="6"/>
    <n v="1028"/>
  </r>
  <r>
    <x v="4"/>
    <x v="0"/>
    <x v="2"/>
    <x v="6"/>
    <n v="922"/>
  </r>
  <r>
    <x v="4"/>
    <x v="0"/>
    <x v="4"/>
    <x v="6"/>
    <n v="369"/>
  </r>
  <r>
    <x v="4"/>
    <x v="0"/>
    <x v="5"/>
    <x v="6"/>
    <n v="311"/>
  </r>
  <r>
    <x v="4"/>
    <x v="0"/>
    <x v="6"/>
    <x v="6"/>
    <n v="402"/>
  </r>
  <r>
    <x v="4"/>
    <x v="1"/>
    <x v="1"/>
    <x v="6"/>
    <n v="1160"/>
  </r>
  <r>
    <x v="4"/>
    <x v="1"/>
    <x v="3"/>
    <x v="6"/>
    <n v="680"/>
  </r>
  <r>
    <x v="4"/>
    <x v="1"/>
    <x v="2"/>
    <x v="6"/>
    <n v="559"/>
  </r>
  <r>
    <x v="4"/>
    <x v="1"/>
    <x v="11"/>
    <x v="6"/>
    <n v="19"/>
  </r>
  <r>
    <x v="4"/>
    <x v="1"/>
    <x v="6"/>
    <x v="6"/>
    <n v="381"/>
  </r>
  <r>
    <x v="4"/>
    <x v="1"/>
    <x v="4"/>
    <x v="6"/>
    <n v="295"/>
  </r>
  <r>
    <x v="4"/>
    <x v="2"/>
    <x v="1"/>
    <x v="6"/>
    <n v="386"/>
  </r>
  <r>
    <x v="4"/>
    <x v="2"/>
    <x v="3"/>
    <x v="6"/>
    <n v="178"/>
  </r>
  <r>
    <x v="4"/>
    <x v="2"/>
    <x v="2"/>
    <x v="6"/>
    <n v="193"/>
  </r>
  <r>
    <x v="4"/>
    <x v="2"/>
    <x v="11"/>
    <x v="6"/>
    <n v="8"/>
  </r>
  <r>
    <x v="4"/>
    <x v="2"/>
    <x v="6"/>
    <x v="6"/>
    <n v="94"/>
  </r>
  <r>
    <x v="4"/>
    <x v="2"/>
    <x v="4"/>
    <x v="6"/>
    <n v="93"/>
  </r>
  <r>
    <x v="4"/>
    <x v="3"/>
    <x v="1"/>
    <x v="6"/>
    <n v="876"/>
  </r>
  <r>
    <x v="4"/>
    <x v="3"/>
    <x v="2"/>
    <x v="6"/>
    <n v="449"/>
  </r>
  <r>
    <x v="4"/>
    <x v="3"/>
    <x v="3"/>
    <x v="6"/>
    <n v="448"/>
  </r>
  <r>
    <x v="4"/>
    <x v="3"/>
    <x v="4"/>
    <x v="6"/>
    <n v="212"/>
  </r>
  <r>
    <x v="4"/>
    <x v="3"/>
    <x v="6"/>
    <x v="6"/>
    <n v="224"/>
  </r>
  <r>
    <x v="4"/>
    <x v="3"/>
    <x v="9"/>
    <x v="6"/>
    <n v="210"/>
  </r>
  <r>
    <x v="4"/>
    <x v="4"/>
    <x v="1"/>
    <x v="6"/>
    <n v="807"/>
  </r>
  <r>
    <x v="4"/>
    <x v="4"/>
    <x v="2"/>
    <x v="6"/>
    <n v="393"/>
  </r>
  <r>
    <x v="4"/>
    <x v="4"/>
    <x v="3"/>
    <x v="6"/>
    <n v="351"/>
  </r>
  <r>
    <x v="4"/>
    <x v="4"/>
    <x v="4"/>
    <x v="6"/>
    <n v="195"/>
  </r>
  <r>
    <x v="4"/>
    <x v="4"/>
    <x v="7"/>
    <x v="6"/>
    <n v="133"/>
  </r>
  <r>
    <x v="4"/>
    <x v="4"/>
    <x v="10"/>
    <x v="6"/>
    <n v="25"/>
  </r>
  <r>
    <x v="4"/>
    <x v="5"/>
    <x v="1"/>
    <x v="6"/>
    <n v="1752"/>
  </r>
  <r>
    <x v="4"/>
    <x v="5"/>
    <x v="2"/>
    <x v="6"/>
    <n v="991"/>
  </r>
  <r>
    <x v="4"/>
    <x v="5"/>
    <x v="3"/>
    <x v="6"/>
    <n v="857"/>
  </r>
  <r>
    <x v="4"/>
    <x v="5"/>
    <x v="4"/>
    <x v="6"/>
    <n v="411"/>
  </r>
  <r>
    <x v="4"/>
    <x v="5"/>
    <x v="6"/>
    <x v="6"/>
    <n v="479"/>
  </r>
  <r>
    <x v="4"/>
    <x v="5"/>
    <x v="9"/>
    <x v="6"/>
    <n v="454"/>
  </r>
  <r>
    <x v="4"/>
    <x v="6"/>
    <x v="1"/>
    <x v="6"/>
    <n v="774"/>
  </r>
  <r>
    <x v="4"/>
    <x v="6"/>
    <x v="3"/>
    <x v="6"/>
    <n v="419"/>
  </r>
  <r>
    <x v="4"/>
    <x v="6"/>
    <x v="2"/>
    <x v="6"/>
    <n v="350"/>
  </r>
  <r>
    <x v="4"/>
    <x v="6"/>
    <x v="4"/>
    <x v="6"/>
    <n v="223"/>
  </r>
  <r>
    <x v="4"/>
    <x v="6"/>
    <x v="6"/>
    <x v="6"/>
    <n v="196"/>
  </r>
  <r>
    <x v="4"/>
    <x v="6"/>
    <x v="5"/>
    <x v="6"/>
    <n v="107"/>
  </r>
  <r>
    <x v="5"/>
    <x v="0"/>
    <x v="1"/>
    <x v="6"/>
    <n v="1734"/>
  </r>
  <r>
    <x v="5"/>
    <x v="0"/>
    <x v="3"/>
    <x v="6"/>
    <n v="1092"/>
  </r>
  <r>
    <x v="5"/>
    <x v="0"/>
    <x v="2"/>
    <x v="6"/>
    <n v="850"/>
  </r>
  <r>
    <x v="5"/>
    <x v="0"/>
    <x v="4"/>
    <x v="6"/>
    <n v="417"/>
  </r>
  <r>
    <x v="5"/>
    <x v="0"/>
    <x v="5"/>
    <x v="6"/>
    <n v="358"/>
  </r>
  <r>
    <x v="5"/>
    <x v="0"/>
    <x v="6"/>
    <x v="6"/>
    <n v="362"/>
  </r>
  <r>
    <x v="5"/>
    <x v="1"/>
    <x v="1"/>
    <x v="6"/>
    <n v="1298"/>
  </r>
  <r>
    <x v="5"/>
    <x v="1"/>
    <x v="3"/>
    <x v="6"/>
    <n v="697"/>
  </r>
  <r>
    <x v="5"/>
    <x v="1"/>
    <x v="2"/>
    <x v="6"/>
    <n v="650"/>
  </r>
  <r>
    <x v="5"/>
    <x v="1"/>
    <x v="11"/>
    <x v="6"/>
    <n v="15"/>
  </r>
  <r>
    <x v="5"/>
    <x v="1"/>
    <x v="4"/>
    <x v="6"/>
    <n v="325"/>
  </r>
  <r>
    <x v="5"/>
    <x v="1"/>
    <x v="6"/>
    <x v="6"/>
    <n v="377"/>
  </r>
  <r>
    <x v="5"/>
    <x v="2"/>
    <x v="1"/>
    <x v="6"/>
    <n v="425"/>
  </r>
  <r>
    <x v="5"/>
    <x v="2"/>
    <x v="3"/>
    <x v="6"/>
    <n v="176"/>
  </r>
  <r>
    <x v="5"/>
    <x v="2"/>
    <x v="2"/>
    <x v="6"/>
    <n v="202"/>
  </r>
  <r>
    <x v="5"/>
    <x v="2"/>
    <x v="11"/>
    <x v="6"/>
    <n v="2"/>
  </r>
  <r>
    <x v="5"/>
    <x v="2"/>
    <x v="4"/>
    <x v="6"/>
    <n v="97"/>
  </r>
  <r>
    <x v="5"/>
    <x v="2"/>
    <x v="6"/>
    <x v="6"/>
    <n v="102"/>
  </r>
  <r>
    <x v="5"/>
    <x v="3"/>
    <x v="1"/>
    <x v="6"/>
    <n v="892"/>
  </r>
  <r>
    <x v="5"/>
    <x v="3"/>
    <x v="2"/>
    <x v="6"/>
    <n v="440"/>
  </r>
  <r>
    <x v="5"/>
    <x v="3"/>
    <x v="3"/>
    <x v="6"/>
    <n v="479"/>
  </r>
  <r>
    <x v="5"/>
    <x v="3"/>
    <x v="4"/>
    <x v="6"/>
    <n v="211"/>
  </r>
  <r>
    <x v="5"/>
    <x v="3"/>
    <x v="6"/>
    <x v="6"/>
    <n v="243"/>
  </r>
  <r>
    <x v="5"/>
    <x v="3"/>
    <x v="5"/>
    <x v="6"/>
    <n v="133"/>
  </r>
  <r>
    <x v="5"/>
    <x v="4"/>
    <x v="1"/>
    <x v="6"/>
    <n v="871"/>
  </r>
  <r>
    <x v="5"/>
    <x v="4"/>
    <x v="2"/>
    <x v="6"/>
    <n v="398"/>
  </r>
  <r>
    <x v="5"/>
    <x v="4"/>
    <x v="3"/>
    <x v="6"/>
    <n v="383"/>
  </r>
  <r>
    <x v="5"/>
    <x v="4"/>
    <x v="4"/>
    <x v="6"/>
    <n v="222"/>
  </r>
  <r>
    <x v="5"/>
    <x v="4"/>
    <x v="10"/>
    <x v="6"/>
    <n v="27"/>
  </r>
  <r>
    <x v="5"/>
    <x v="4"/>
    <x v="11"/>
    <x v="6"/>
    <n v="13"/>
  </r>
  <r>
    <x v="5"/>
    <x v="5"/>
    <x v="1"/>
    <x v="6"/>
    <n v="1810"/>
  </r>
  <r>
    <x v="5"/>
    <x v="5"/>
    <x v="2"/>
    <x v="6"/>
    <n v="1080"/>
  </r>
  <r>
    <x v="5"/>
    <x v="5"/>
    <x v="3"/>
    <x v="6"/>
    <n v="890"/>
  </r>
  <r>
    <x v="5"/>
    <x v="5"/>
    <x v="6"/>
    <x v="6"/>
    <n v="505"/>
  </r>
  <r>
    <x v="5"/>
    <x v="5"/>
    <x v="4"/>
    <x v="6"/>
    <n v="384"/>
  </r>
  <r>
    <x v="5"/>
    <x v="5"/>
    <x v="9"/>
    <x v="6"/>
    <n v="486"/>
  </r>
  <r>
    <x v="5"/>
    <x v="6"/>
    <x v="1"/>
    <x v="6"/>
    <n v="814"/>
  </r>
  <r>
    <x v="5"/>
    <x v="6"/>
    <x v="3"/>
    <x v="6"/>
    <n v="418"/>
  </r>
  <r>
    <x v="5"/>
    <x v="6"/>
    <x v="2"/>
    <x v="6"/>
    <n v="402"/>
  </r>
  <r>
    <x v="5"/>
    <x v="6"/>
    <x v="4"/>
    <x v="6"/>
    <n v="220"/>
  </r>
  <r>
    <x v="5"/>
    <x v="6"/>
    <x v="6"/>
    <x v="6"/>
    <n v="190"/>
  </r>
  <r>
    <x v="5"/>
    <x v="6"/>
    <x v="5"/>
    <x v="6"/>
    <n v="134"/>
  </r>
  <r>
    <x v="6"/>
    <x v="0"/>
    <x v="1"/>
    <x v="6"/>
    <n v="1611"/>
  </r>
  <r>
    <x v="6"/>
    <x v="0"/>
    <x v="3"/>
    <x v="6"/>
    <n v="1076"/>
  </r>
  <r>
    <x v="6"/>
    <x v="0"/>
    <x v="2"/>
    <x v="6"/>
    <n v="878"/>
  </r>
  <r>
    <x v="6"/>
    <x v="0"/>
    <x v="4"/>
    <x v="6"/>
    <n v="321"/>
  </r>
  <r>
    <x v="6"/>
    <x v="0"/>
    <x v="5"/>
    <x v="6"/>
    <n v="294"/>
  </r>
  <r>
    <x v="6"/>
    <x v="0"/>
    <x v="6"/>
    <x v="6"/>
    <n v="386"/>
  </r>
  <r>
    <x v="6"/>
    <x v="1"/>
    <x v="1"/>
    <x v="6"/>
    <n v="1274"/>
  </r>
  <r>
    <x v="6"/>
    <x v="1"/>
    <x v="3"/>
    <x v="6"/>
    <n v="676"/>
  </r>
  <r>
    <x v="6"/>
    <x v="1"/>
    <x v="2"/>
    <x v="6"/>
    <n v="627"/>
  </r>
  <r>
    <x v="6"/>
    <x v="1"/>
    <x v="11"/>
    <x v="6"/>
    <n v="23"/>
  </r>
  <r>
    <x v="6"/>
    <x v="1"/>
    <x v="4"/>
    <x v="6"/>
    <n v="342"/>
  </r>
  <r>
    <x v="6"/>
    <x v="1"/>
    <x v="6"/>
    <x v="6"/>
    <n v="373"/>
  </r>
  <r>
    <x v="6"/>
    <x v="2"/>
    <x v="1"/>
    <x v="6"/>
    <n v="374"/>
  </r>
  <r>
    <x v="6"/>
    <x v="2"/>
    <x v="3"/>
    <x v="6"/>
    <n v="205"/>
  </r>
  <r>
    <x v="6"/>
    <x v="2"/>
    <x v="2"/>
    <x v="6"/>
    <n v="196"/>
  </r>
  <r>
    <x v="6"/>
    <x v="2"/>
    <x v="11"/>
    <x v="6"/>
    <n v="10"/>
  </r>
  <r>
    <x v="6"/>
    <x v="2"/>
    <x v="6"/>
    <x v="6"/>
    <n v="114"/>
  </r>
  <r>
    <x v="6"/>
    <x v="2"/>
    <x v="10"/>
    <x v="6"/>
    <n v="16"/>
  </r>
  <r>
    <x v="6"/>
    <x v="3"/>
    <x v="1"/>
    <x v="6"/>
    <n v="862"/>
  </r>
  <r>
    <x v="6"/>
    <x v="3"/>
    <x v="3"/>
    <x v="6"/>
    <n v="475"/>
  </r>
  <r>
    <x v="6"/>
    <x v="3"/>
    <x v="2"/>
    <x v="6"/>
    <n v="470"/>
  </r>
  <r>
    <x v="6"/>
    <x v="3"/>
    <x v="6"/>
    <x v="6"/>
    <n v="260"/>
  </r>
  <r>
    <x v="6"/>
    <x v="3"/>
    <x v="4"/>
    <x v="6"/>
    <n v="193"/>
  </r>
  <r>
    <x v="6"/>
    <x v="3"/>
    <x v="9"/>
    <x v="6"/>
    <n v="247"/>
  </r>
  <r>
    <x v="6"/>
    <x v="4"/>
    <x v="1"/>
    <x v="6"/>
    <n v="907"/>
  </r>
  <r>
    <x v="6"/>
    <x v="4"/>
    <x v="3"/>
    <x v="6"/>
    <n v="381"/>
  </r>
  <r>
    <x v="6"/>
    <x v="4"/>
    <x v="2"/>
    <x v="6"/>
    <n v="438"/>
  </r>
  <r>
    <x v="6"/>
    <x v="4"/>
    <x v="4"/>
    <x v="6"/>
    <n v="249"/>
  </r>
  <r>
    <x v="6"/>
    <x v="4"/>
    <x v="10"/>
    <x v="6"/>
    <n v="43"/>
  </r>
  <r>
    <x v="6"/>
    <x v="4"/>
    <x v="11"/>
    <x v="6"/>
    <n v="15"/>
  </r>
  <r>
    <x v="6"/>
    <x v="5"/>
    <x v="1"/>
    <x v="6"/>
    <n v="1598"/>
  </r>
  <r>
    <x v="6"/>
    <x v="5"/>
    <x v="2"/>
    <x v="6"/>
    <n v="932"/>
  </r>
  <r>
    <x v="6"/>
    <x v="5"/>
    <x v="3"/>
    <x v="6"/>
    <n v="916"/>
  </r>
  <r>
    <x v="6"/>
    <x v="5"/>
    <x v="6"/>
    <x v="6"/>
    <n v="470"/>
  </r>
  <r>
    <x v="6"/>
    <x v="5"/>
    <x v="4"/>
    <x v="6"/>
    <n v="375"/>
  </r>
  <r>
    <x v="6"/>
    <x v="5"/>
    <x v="9"/>
    <x v="6"/>
    <n v="445"/>
  </r>
  <r>
    <x v="6"/>
    <x v="6"/>
    <x v="1"/>
    <x v="6"/>
    <n v="844"/>
  </r>
  <r>
    <x v="6"/>
    <x v="6"/>
    <x v="3"/>
    <x v="6"/>
    <n v="440"/>
  </r>
  <r>
    <x v="6"/>
    <x v="6"/>
    <x v="2"/>
    <x v="6"/>
    <n v="385"/>
  </r>
  <r>
    <x v="6"/>
    <x v="6"/>
    <x v="4"/>
    <x v="6"/>
    <n v="264"/>
  </r>
  <r>
    <x v="6"/>
    <x v="6"/>
    <x v="11"/>
    <x v="6"/>
    <n v="14"/>
  </r>
  <r>
    <x v="6"/>
    <x v="6"/>
    <x v="6"/>
    <x v="6"/>
    <n v="185"/>
  </r>
  <r>
    <x v="7"/>
    <x v="0"/>
    <x v="1"/>
    <x v="6"/>
    <n v="1705"/>
  </r>
  <r>
    <x v="7"/>
    <x v="0"/>
    <x v="3"/>
    <x v="6"/>
    <n v="1169"/>
  </r>
  <r>
    <x v="7"/>
    <x v="0"/>
    <x v="2"/>
    <x v="6"/>
    <n v="897"/>
  </r>
  <r>
    <x v="7"/>
    <x v="0"/>
    <x v="4"/>
    <x v="6"/>
    <n v="393"/>
  </r>
  <r>
    <x v="7"/>
    <x v="0"/>
    <x v="5"/>
    <x v="6"/>
    <n v="367"/>
  </r>
  <r>
    <x v="7"/>
    <x v="0"/>
    <x v="6"/>
    <x v="6"/>
    <n v="436"/>
  </r>
  <r>
    <x v="7"/>
    <x v="1"/>
    <x v="1"/>
    <x v="6"/>
    <n v="1330"/>
  </r>
  <r>
    <x v="7"/>
    <x v="1"/>
    <x v="3"/>
    <x v="6"/>
    <n v="703"/>
  </r>
  <r>
    <x v="7"/>
    <x v="1"/>
    <x v="2"/>
    <x v="6"/>
    <n v="659"/>
  </r>
  <r>
    <x v="7"/>
    <x v="1"/>
    <x v="11"/>
    <x v="6"/>
    <n v="24"/>
  </r>
  <r>
    <x v="7"/>
    <x v="1"/>
    <x v="6"/>
    <x v="6"/>
    <n v="413"/>
  </r>
  <r>
    <x v="7"/>
    <x v="1"/>
    <x v="4"/>
    <x v="6"/>
    <n v="316"/>
  </r>
  <r>
    <x v="7"/>
    <x v="2"/>
    <x v="1"/>
    <x v="6"/>
    <n v="404"/>
  </r>
  <r>
    <x v="7"/>
    <x v="2"/>
    <x v="3"/>
    <x v="6"/>
    <n v="224"/>
  </r>
  <r>
    <x v="7"/>
    <x v="2"/>
    <x v="2"/>
    <x v="6"/>
    <n v="203"/>
  </r>
  <r>
    <x v="7"/>
    <x v="2"/>
    <x v="11"/>
    <x v="6"/>
    <n v="8"/>
  </r>
  <r>
    <x v="7"/>
    <x v="2"/>
    <x v="6"/>
    <x v="6"/>
    <n v="116"/>
  </r>
  <r>
    <x v="7"/>
    <x v="2"/>
    <x v="4"/>
    <x v="6"/>
    <n v="96"/>
  </r>
  <r>
    <x v="7"/>
    <x v="3"/>
    <x v="1"/>
    <x v="6"/>
    <n v="882"/>
  </r>
  <r>
    <x v="7"/>
    <x v="3"/>
    <x v="3"/>
    <x v="6"/>
    <n v="468"/>
  </r>
  <r>
    <x v="7"/>
    <x v="3"/>
    <x v="2"/>
    <x v="6"/>
    <n v="453"/>
  </r>
  <r>
    <x v="7"/>
    <x v="3"/>
    <x v="6"/>
    <x v="6"/>
    <n v="250"/>
  </r>
  <r>
    <x v="7"/>
    <x v="3"/>
    <x v="11"/>
    <x v="6"/>
    <n v="22"/>
  </r>
  <r>
    <x v="7"/>
    <x v="3"/>
    <x v="4"/>
    <x v="6"/>
    <n v="200"/>
  </r>
  <r>
    <x v="7"/>
    <x v="4"/>
    <x v="1"/>
    <x v="6"/>
    <n v="957"/>
  </r>
  <r>
    <x v="7"/>
    <x v="4"/>
    <x v="2"/>
    <x v="6"/>
    <n v="456"/>
  </r>
  <r>
    <x v="7"/>
    <x v="4"/>
    <x v="3"/>
    <x v="6"/>
    <n v="428"/>
  </r>
  <r>
    <x v="7"/>
    <x v="4"/>
    <x v="11"/>
    <x v="6"/>
    <n v="16"/>
  </r>
  <r>
    <x v="7"/>
    <x v="4"/>
    <x v="4"/>
    <x v="6"/>
    <n v="251"/>
  </r>
  <r>
    <x v="7"/>
    <x v="4"/>
    <x v="7"/>
    <x v="6"/>
    <n v="138"/>
  </r>
  <r>
    <x v="7"/>
    <x v="5"/>
    <x v="1"/>
    <x v="6"/>
    <n v="1845"/>
  </r>
  <r>
    <x v="7"/>
    <x v="5"/>
    <x v="2"/>
    <x v="6"/>
    <n v="1084"/>
  </r>
  <r>
    <x v="7"/>
    <x v="5"/>
    <x v="3"/>
    <x v="6"/>
    <n v="944"/>
  </r>
  <r>
    <x v="7"/>
    <x v="5"/>
    <x v="6"/>
    <x v="6"/>
    <n v="533"/>
  </r>
  <r>
    <x v="7"/>
    <x v="5"/>
    <x v="11"/>
    <x v="6"/>
    <n v="29"/>
  </r>
  <r>
    <x v="7"/>
    <x v="5"/>
    <x v="4"/>
    <x v="6"/>
    <n v="416"/>
  </r>
  <r>
    <x v="7"/>
    <x v="6"/>
    <x v="1"/>
    <x v="6"/>
    <n v="931"/>
  </r>
  <r>
    <x v="7"/>
    <x v="6"/>
    <x v="3"/>
    <x v="6"/>
    <n v="450"/>
  </r>
  <r>
    <x v="7"/>
    <x v="6"/>
    <x v="2"/>
    <x v="6"/>
    <n v="436"/>
  </r>
  <r>
    <x v="7"/>
    <x v="6"/>
    <x v="4"/>
    <x v="6"/>
    <n v="253"/>
  </r>
  <r>
    <x v="7"/>
    <x v="6"/>
    <x v="11"/>
    <x v="6"/>
    <n v="13"/>
  </r>
  <r>
    <x v="7"/>
    <x v="6"/>
    <x v="6"/>
    <x v="6"/>
    <n v="229"/>
  </r>
  <r>
    <x v="8"/>
    <x v="0"/>
    <x v="1"/>
    <x v="6"/>
    <n v="1609"/>
  </r>
  <r>
    <x v="8"/>
    <x v="0"/>
    <x v="3"/>
    <x v="6"/>
    <n v="1119"/>
  </r>
  <r>
    <x v="8"/>
    <x v="0"/>
    <x v="2"/>
    <x v="6"/>
    <n v="895"/>
  </r>
  <r>
    <x v="8"/>
    <x v="0"/>
    <x v="4"/>
    <x v="6"/>
    <n v="327"/>
  </r>
  <r>
    <x v="8"/>
    <x v="0"/>
    <x v="5"/>
    <x v="6"/>
    <n v="347"/>
  </r>
  <r>
    <x v="8"/>
    <x v="0"/>
    <x v="6"/>
    <x v="6"/>
    <n v="407"/>
  </r>
  <r>
    <x v="8"/>
    <x v="1"/>
    <x v="1"/>
    <x v="6"/>
    <n v="1220"/>
  </r>
  <r>
    <x v="8"/>
    <x v="1"/>
    <x v="3"/>
    <x v="6"/>
    <n v="697"/>
  </r>
  <r>
    <x v="8"/>
    <x v="1"/>
    <x v="2"/>
    <x v="6"/>
    <n v="579"/>
  </r>
  <r>
    <x v="8"/>
    <x v="1"/>
    <x v="11"/>
    <x v="6"/>
    <n v="12"/>
  </r>
  <r>
    <x v="8"/>
    <x v="1"/>
    <x v="6"/>
    <x v="6"/>
    <n v="360"/>
  </r>
  <r>
    <x v="8"/>
    <x v="1"/>
    <x v="4"/>
    <x v="6"/>
    <n v="299"/>
  </r>
  <r>
    <x v="8"/>
    <x v="2"/>
    <x v="1"/>
    <x v="6"/>
    <n v="412"/>
  </r>
  <r>
    <x v="8"/>
    <x v="2"/>
    <x v="3"/>
    <x v="6"/>
    <n v="206"/>
  </r>
  <r>
    <x v="8"/>
    <x v="2"/>
    <x v="2"/>
    <x v="6"/>
    <n v="201"/>
  </r>
  <r>
    <x v="8"/>
    <x v="2"/>
    <x v="11"/>
    <x v="6"/>
    <n v="5"/>
  </r>
  <r>
    <x v="8"/>
    <x v="2"/>
    <x v="6"/>
    <x v="6"/>
    <n v="127"/>
  </r>
  <r>
    <x v="8"/>
    <x v="2"/>
    <x v="4"/>
    <x v="6"/>
    <n v="94"/>
  </r>
  <r>
    <x v="8"/>
    <x v="3"/>
    <x v="1"/>
    <x v="6"/>
    <n v="910"/>
  </r>
  <r>
    <x v="8"/>
    <x v="3"/>
    <x v="2"/>
    <x v="6"/>
    <n v="475"/>
  </r>
  <r>
    <x v="8"/>
    <x v="3"/>
    <x v="3"/>
    <x v="6"/>
    <n v="494"/>
  </r>
  <r>
    <x v="8"/>
    <x v="3"/>
    <x v="6"/>
    <x v="6"/>
    <n v="290"/>
  </r>
  <r>
    <x v="8"/>
    <x v="3"/>
    <x v="9"/>
    <x v="6"/>
    <n v="280"/>
  </r>
  <r>
    <x v="8"/>
    <x v="3"/>
    <x v="4"/>
    <x v="6"/>
    <n v="182"/>
  </r>
  <r>
    <x v="8"/>
    <x v="4"/>
    <x v="1"/>
    <x v="6"/>
    <n v="938"/>
  </r>
  <r>
    <x v="8"/>
    <x v="4"/>
    <x v="2"/>
    <x v="6"/>
    <n v="477"/>
  </r>
  <r>
    <x v="8"/>
    <x v="4"/>
    <x v="3"/>
    <x v="6"/>
    <n v="417"/>
  </r>
  <r>
    <x v="8"/>
    <x v="4"/>
    <x v="11"/>
    <x v="6"/>
    <n v="16"/>
  </r>
  <r>
    <x v="8"/>
    <x v="4"/>
    <x v="4"/>
    <x v="6"/>
    <n v="198"/>
  </r>
  <r>
    <x v="8"/>
    <x v="4"/>
    <x v="10"/>
    <x v="6"/>
    <n v="42"/>
  </r>
  <r>
    <x v="8"/>
    <x v="5"/>
    <x v="1"/>
    <x v="6"/>
    <n v="1708"/>
  </r>
  <r>
    <x v="8"/>
    <x v="5"/>
    <x v="2"/>
    <x v="6"/>
    <n v="1057"/>
  </r>
  <r>
    <x v="8"/>
    <x v="5"/>
    <x v="3"/>
    <x v="6"/>
    <n v="1022"/>
  </r>
  <r>
    <x v="8"/>
    <x v="5"/>
    <x v="6"/>
    <x v="6"/>
    <n v="550"/>
  </r>
  <r>
    <x v="8"/>
    <x v="5"/>
    <x v="9"/>
    <x v="6"/>
    <n v="525"/>
  </r>
  <r>
    <x v="8"/>
    <x v="5"/>
    <x v="11"/>
    <x v="6"/>
    <n v="16"/>
  </r>
  <r>
    <x v="8"/>
    <x v="6"/>
    <x v="1"/>
    <x v="6"/>
    <n v="927"/>
  </r>
  <r>
    <x v="8"/>
    <x v="6"/>
    <x v="3"/>
    <x v="6"/>
    <n v="441"/>
  </r>
  <r>
    <x v="8"/>
    <x v="6"/>
    <x v="2"/>
    <x v="6"/>
    <n v="429"/>
  </r>
  <r>
    <x v="8"/>
    <x v="6"/>
    <x v="4"/>
    <x v="6"/>
    <n v="277"/>
  </r>
  <r>
    <x v="8"/>
    <x v="6"/>
    <x v="11"/>
    <x v="6"/>
    <n v="10"/>
  </r>
  <r>
    <x v="8"/>
    <x v="6"/>
    <x v="6"/>
    <x v="6"/>
    <n v="227"/>
  </r>
  <r>
    <x v="9"/>
    <x v="0"/>
    <x v="1"/>
    <x v="6"/>
    <n v="1668"/>
  </r>
  <r>
    <x v="9"/>
    <x v="0"/>
    <x v="3"/>
    <x v="6"/>
    <n v="1086"/>
  </r>
  <r>
    <x v="9"/>
    <x v="0"/>
    <x v="2"/>
    <x v="6"/>
    <n v="929"/>
  </r>
  <r>
    <x v="9"/>
    <x v="0"/>
    <x v="4"/>
    <x v="6"/>
    <n v="347"/>
  </r>
  <r>
    <x v="9"/>
    <x v="0"/>
    <x v="5"/>
    <x v="6"/>
    <n v="331"/>
  </r>
  <r>
    <x v="9"/>
    <x v="0"/>
    <x v="6"/>
    <x v="6"/>
    <n v="401"/>
  </r>
  <r>
    <x v="9"/>
    <x v="1"/>
    <x v="1"/>
    <x v="6"/>
    <n v="1201"/>
  </r>
  <r>
    <x v="9"/>
    <x v="1"/>
    <x v="3"/>
    <x v="6"/>
    <n v="763"/>
  </r>
  <r>
    <x v="9"/>
    <x v="1"/>
    <x v="2"/>
    <x v="6"/>
    <n v="610"/>
  </r>
  <r>
    <x v="9"/>
    <x v="1"/>
    <x v="11"/>
    <x v="6"/>
    <n v="10"/>
  </r>
  <r>
    <x v="9"/>
    <x v="1"/>
    <x v="4"/>
    <x v="6"/>
    <n v="302"/>
  </r>
  <r>
    <x v="9"/>
    <x v="1"/>
    <x v="6"/>
    <x v="6"/>
    <n v="406"/>
  </r>
  <r>
    <x v="9"/>
    <x v="2"/>
    <x v="1"/>
    <x v="6"/>
    <n v="382"/>
  </r>
  <r>
    <x v="9"/>
    <x v="2"/>
    <x v="3"/>
    <x v="6"/>
    <n v="224"/>
  </r>
  <r>
    <x v="9"/>
    <x v="2"/>
    <x v="2"/>
    <x v="6"/>
    <n v="190"/>
  </r>
  <r>
    <x v="9"/>
    <x v="2"/>
    <x v="11"/>
    <x v="6"/>
    <n v="13"/>
  </r>
  <r>
    <x v="9"/>
    <x v="2"/>
    <x v="6"/>
    <x v="6"/>
    <n v="119"/>
  </r>
  <r>
    <x v="9"/>
    <x v="2"/>
    <x v="4"/>
    <x v="6"/>
    <n v="100"/>
  </r>
  <r>
    <x v="9"/>
    <x v="3"/>
    <x v="1"/>
    <x v="6"/>
    <n v="843"/>
  </r>
  <r>
    <x v="9"/>
    <x v="3"/>
    <x v="3"/>
    <x v="6"/>
    <n v="457"/>
  </r>
  <r>
    <x v="9"/>
    <x v="3"/>
    <x v="2"/>
    <x v="6"/>
    <n v="432"/>
  </r>
  <r>
    <x v="9"/>
    <x v="3"/>
    <x v="6"/>
    <x v="6"/>
    <n v="270"/>
  </r>
  <r>
    <x v="9"/>
    <x v="3"/>
    <x v="4"/>
    <x v="6"/>
    <n v="200"/>
  </r>
  <r>
    <x v="9"/>
    <x v="3"/>
    <x v="9"/>
    <x v="6"/>
    <n v="259"/>
  </r>
  <r>
    <x v="9"/>
    <x v="4"/>
    <x v="1"/>
    <x v="6"/>
    <n v="889"/>
  </r>
  <r>
    <x v="9"/>
    <x v="4"/>
    <x v="3"/>
    <x v="6"/>
    <n v="420"/>
  </r>
  <r>
    <x v="9"/>
    <x v="4"/>
    <x v="2"/>
    <x v="6"/>
    <n v="436"/>
  </r>
  <r>
    <x v="9"/>
    <x v="4"/>
    <x v="11"/>
    <x v="6"/>
    <n v="14"/>
  </r>
  <r>
    <x v="9"/>
    <x v="4"/>
    <x v="4"/>
    <x v="6"/>
    <n v="210"/>
  </r>
  <r>
    <x v="9"/>
    <x v="4"/>
    <x v="5"/>
    <x v="6"/>
    <n v="127"/>
  </r>
  <r>
    <x v="9"/>
    <x v="5"/>
    <x v="1"/>
    <x v="6"/>
    <n v="1677"/>
  </r>
  <r>
    <x v="9"/>
    <x v="5"/>
    <x v="2"/>
    <x v="6"/>
    <n v="965"/>
  </r>
  <r>
    <x v="9"/>
    <x v="5"/>
    <x v="3"/>
    <x v="6"/>
    <n v="951"/>
  </r>
  <r>
    <x v="9"/>
    <x v="5"/>
    <x v="6"/>
    <x v="6"/>
    <n v="506"/>
  </r>
  <r>
    <x v="9"/>
    <x v="5"/>
    <x v="9"/>
    <x v="6"/>
    <n v="488"/>
  </r>
  <r>
    <x v="9"/>
    <x v="5"/>
    <x v="4"/>
    <x v="6"/>
    <n v="365"/>
  </r>
  <r>
    <x v="9"/>
    <x v="6"/>
    <x v="1"/>
    <x v="6"/>
    <n v="919"/>
  </r>
  <r>
    <x v="9"/>
    <x v="6"/>
    <x v="3"/>
    <x v="6"/>
    <n v="534"/>
  </r>
  <r>
    <x v="9"/>
    <x v="6"/>
    <x v="2"/>
    <x v="6"/>
    <n v="453"/>
  </r>
  <r>
    <x v="9"/>
    <x v="6"/>
    <x v="4"/>
    <x v="6"/>
    <n v="268"/>
  </r>
  <r>
    <x v="9"/>
    <x v="6"/>
    <x v="11"/>
    <x v="6"/>
    <n v="11"/>
  </r>
  <r>
    <x v="9"/>
    <x v="6"/>
    <x v="6"/>
    <x v="6"/>
    <n v="260"/>
  </r>
  <r>
    <x v="10"/>
    <x v="0"/>
    <x v="1"/>
    <x v="6"/>
    <n v="1668"/>
  </r>
  <r>
    <x v="10"/>
    <x v="0"/>
    <x v="3"/>
    <x v="6"/>
    <n v="1114"/>
  </r>
  <r>
    <x v="10"/>
    <x v="0"/>
    <x v="2"/>
    <x v="6"/>
    <n v="907"/>
  </r>
  <r>
    <x v="10"/>
    <x v="0"/>
    <x v="4"/>
    <x v="6"/>
    <n v="374"/>
  </r>
  <r>
    <x v="10"/>
    <x v="0"/>
    <x v="5"/>
    <x v="6"/>
    <n v="343"/>
  </r>
  <r>
    <x v="10"/>
    <x v="0"/>
    <x v="6"/>
    <x v="6"/>
    <n v="386"/>
  </r>
  <r>
    <x v="10"/>
    <x v="1"/>
    <x v="1"/>
    <x v="6"/>
    <n v="1385"/>
  </r>
  <r>
    <x v="10"/>
    <x v="1"/>
    <x v="3"/>
    <x v="6"/>
    <n v="700"/>
  </r>
  <r>
    <x v="10"/>
    <x v="1"/>
    <x v="2"/>
    <x v="6"/>
    <n v="689"/>
  </r>
  <r>
    <x v="10"/>
    <x v="1"/>
    <x v="11"/>
    <x v="6"/>
    <n v="13"/>
  </r>
  <r>
    <x v="10"/>
    <x v="1"/>
    <x v="4"/>
    <x v="6"/>
    <n v="366"/>
  </r>
  <r>
    <x v="10"/>
    <x v="1"/>
    <x v="6"/>
    <x v="6"/>
    <n v="306"/>
  </r>
  <r>
    <x v="10"/>
    <x v="2"/>
    <x v="1"/>
    <x v="6"/>
    <n v="448"/>
  </r>
  <r>
    <x v="10"/>
    <x v="2"/>
    <x v="3"/>
    <x v="6"/>
    <n v="224"/>
  </r>
  <r>
    <x v="10"/>
    <x v="2"/>
    <x v="2"/>
    <x v="6"/>
    <n v="234"/>
  </r>
  <r>
    <x v="10"/>
    <x v="2"/>
    <x v="11"/>
    <x v="6"/>
    <n v="12"/>
  </r>
  <r>
    <x v="10"/>
    <x v="2"/>
    <x v="6"/>
    <x v="6"/>
    <n v="125"/>
  </r>
  <r>
    <x v="10"/>
    <x v="2"/>
    <x v="4"/>
    <x v="6"/>
    <n v="114"/>
  </r>
  <r>
    <x v="10"/>
    <x v="3"/>
    <x v="1"/>
    <x v="6"/>
    <n v="927"/>
  </r>
  <r>
    <x v="10"/>
    <x v="3"/>
    <x v="2"/>
    <x v="6"/>
    <n v="495"/>
  </r>
  <r>
    <x v="10"/>
    <x v="3"/>
    <x v="3"/>
    <x v="6"/>
    <n v="479"/>
  </r>
  <r>
    <x v="10"/>
    <x v="3"/>
    <x v="4"/>
    <x v="6"/>
    <n v="195"/>
  </r>
  <r>
    <x v="10"/>
    <x v="3"/>
    <x v="6"/>
    <x v="6"/>
    <n v="253"/>
  </r>
  <r>
    <x v="10"/>
    <x v="3"/>
    <x v="9"/>
    <x v="6"/>
    <n v="239"/>
  </r>
  <r>
    <x v="10"/>
    <x v="4"/>
    <x v="1"/>
    <x v="6"/>
    <n v="916"/>
  </r>
  <r>
    <x v="10"/>
    <x v="4"/>
    <x v="2"/>
    <x v="6"/>
    <n v="434"/>
  </r>
  <r>
    <x v="10"/>
    <x v="4"/>
    <x v="3"/>
    <x v="6"/>
    <n v="427"/>
  </r>
  <r>
    <x v="10"/>
    <x v="4"/>
    <x v="11"/>
    <x v="6"/>
    <n v="15"/>
  </r>
  <r>
    <x v="10"/>
    <x v="4"/>
    <x v="4"/>
    <x v="6"/>
    <n v="241"/>
  </r>
  <r>
    <x v="10"/>
    <x v="4"/>
    <x v="10"/>
    <x v="6"/>
    <n v="52"/>
  </r>
  <r>
    <x v="10"/>
    <x v="5"/>
    <x v="1"/>
    <x v="6"/>
    <n v="1763"/>
  </r>
  <r>
    <x v="10"/>
    <x v="5"/>
    <x v="2"/>
    <x v="6"/>
    <n v="1051"/>
  </r>
  <r>
    <x v="10"/>
    <x v="5"/>
    <x v="3"/>
    <x v="6"/>
    <n v="936"/>
  </r>
  <r>
    <x v="10"/>
    <x v="5"/>
    <x v="6"/>
    <x v="6"/>
    <n v="537"/>
  </r>
  <r>
    <x v="10"/>
    <x v="5"/>
    <x v="11"/>
    <x v="6"/>
    <n v="19"/>
  </r>
  <r>
    <x v="10"/>
    <x v="5"/>
    <x v="4"/>
    <x v="6"/>
    <n v="401"/>
  </r>
  <r>
    <x v="10"/>
    <x v="6"/>
    <x v="1"/>
    <x v="6"/>
    <n v="936"/>
  </r>
  <r>
    <x v="10"/>
    <x v="6"/>
    <x v="3"/>
    <x v="6"/>
    <n v="550"/>
  </r>
  <r>
    <x v="10"/>
    <x v="6"/>
    <x v="2"/>
    <x v="6"/>
    <n v="458"/>
  </r>
  <r>
    <x v="10"/>
    <x v="6"/>
    <x v="4"/>
    <x v="6"/>
    <n v="275"/>
  </r>
  <r>
    <x v="10"/>
    <x v="6"/>
    <x v="11"/>
    <x v="6"/>
    <n v="18"/>
  </r>
  <r>
    <x v="10"/>
    <x v="6"/>
    <x v="6"/>
    <x v="6"/>
    <n v="234"/>
  </r>
  <r>
    <x v="11"/>
    <x v="0"/>
    <x v="1"/>
    <x v="6"/>
    <n v="1685"/>
  </r>
  <r>
    <x v="11"/>
    <x v="0"/>
    <x v="3"/>
    <x v="6"/>
    <n v="1204"/>
  </r>
  <r>
    <x v="11"/>
    <x v="0"/>
    <x v="2"/>
    <x v="6"/>
    <n v="960"/>
  </r>
  <r>
    <x v="11"/>
    <x v="0"/>
    <x v="4"/>
    <x v="6"/>
    <n v="377"/>
  </r>
  <r>
    <x v="11"/>
    <x v="0"/>
    <x v="5"/>
    <x v="6"/>
    <n v="317"/>
  </r>
  <r>
    <x v="11"/>
    <x v="0"/>
    <x v="6"/>
    <x v="6"/>
    <n v="478"/>
  </r>
  <r>
    <x v="11"/>
    <x v="1"/>
    <x v="1"/>
    <x v="6"/>
    <n v="1331"/>
  </r>
  <r>
    <x v="11"/>
    <x v="1"/>
    <x v="3"/>
    <x v="6"/>
    <n v="795"/>
  </r>
  <r>
    <x v="11"/>
    <x v="1"/>
    <x v="2"/>
    <x v="6"/>
    <n v="689"/>
  </r>
  <r>
    <x v="11"/>
    <x v="1"/>
    <x v="11"/>
    <x v="6"/>
    <n v="16"/>
  </r>
  <r>
    <x v="11"/>
    <x v="1"/>
    <x v="4"/>
    <x v="6"/>
    <n v="323"/>
  </r>
  <r>
    <x v="11"/>
    <x v="1"/>
    <x v="6"/>
    <x v="6"/>
    <n v="409"/>
  </r>
  <r>
    <x v="11"/>
    <x v="2"/>
    <x v="1"/>
    <x v="6"/>
    <n v="368"/>
  </r>
  <r>
    <x v="11"/>
    <x v="2"/>
    <x v="3"/>
    <x v="6"/>
    <n v="229"/>
  </r>
  <r>
    <x v="11"/>
    <x v="2"/>
    <x v="11"/>
    <x v="6"/>
    <n v="10"/>
  </r>
  <r>
    <x v="11"/>
    <x v="2"/>
    <x v="2"/>
    <x v="6"/>
    <n v="199"/>
  </r>
  <r>
    <x v="11"/>
    <x v="2"/>
    <x v="6"/>
    <x v="6"/>
    <n v="112"/>
  </r>
  <r>
    <x v="11"/>
    <x v="2"/>
    <x v="10"/>
    <x v="6"/>
    <n v="17"/>
  </r>
  <r>
    <x v="11"/>
    <x v="3"/>
    <x v="1"/>
    <x v="6"/>
    <n v="849"/>
  </r>
  <r>
    <x v="11"/>
    <x v="3"/>
    <x v="3"/>
    <x v="6"/>
    <n v="546"/>
  </r>
  <r>
    <x v="11"/>
    <x v="3"/>
    <x v="2"/>
    <x v="6"/>
    <n v="458"/>
  </r>
  <r>
    <x v="11"/>
    <x v="3"/>
    <x v="4"/>
    <x v="6"/>
    <n v="195"/>
  </r>
  <r>
    <x v="11"/>
    <x v="3"/>
    <x v="10"/>
    <x v="6"/>
    <n v="38"/>
  </r>
  <r>
    <x v="11"/>
    <x v="3"/>
    <x v="6"/>
    <x v="6"/>
    <n v="248"/>
  </r>
  <r>
    <x v="11"/>
    <x v="4"/>
    <x v="1"/>
    <x v="6"/>
    <n v="937"/>
  </r>
  <r>
    <x v="11"/>
    <x v="4"/>
    <x v="2"/>
    <x v="6"/>
    <n v="459"/>
  </r>
  <r>
    <x v="11"/>
    <x v="4"/>
    <x v="3"/>
    <x v="6"/>
    <n v="429"/>
  </r>
  <r>
    <x v="11"/>
    <x v="4"/>
    <x v="10"/>
    <x v="6"/>
    <n v="47"/>
  </r>
  <r>
    <x v="11"/>
    <x v="4"/>
    <x v="11"/>
    <x v="6"/>
    <n v="16"/>
  </r>
  <r>
    <x v="11"/>
    <x v="4"/>
    <x v="4"/>
    <x v="6"/>
    <n v="241"/>
  </r>
  <r>
    <x v="11"/>
    <x v="5"/>
    <x v="1"/>
    <x v="6"/>
    <n v="1827"/>
  </r>
  <r>
    <x v="11"/>
    <x v="5"/>
    <x v="2"/>
    <x v="6"/>
    <n v="1155"/>
  </r>
  <r>
    <x v="11"/>
    <x v="5"/>
    <x v="3"/>
    <x v="6"/>
    <n v="1071"/>
  </r>
  <r>
    <x v="11"/>
    <x v="5"/>
    <x v="6"/>
    <x v="6"/>
    <n v="595"/>
  </r>
  <r>
    <x v="11"/>
    <x v="5"/>
    <x v="11"/>
    <x v="6"/>
    <n v="27"/>
  </r>
  <r>
    <x v="11"/>
    <x v="5"/>
    <x v="9"/>
    <x v="6"/>
    <n v="581"/>
  </r>
  <r>
    <x v="11"/>
    <x v="6"/>
    <x v="1"/>
    <x v="6"/>
    <n v="1037"/>
  </r>
  <r>
    <x v="11"/>
    <x v="6"/>
    <x v="3"/>
    <x v="6"/>
    <n v="560"/>
  </r>
  <r>
    <x v="11"/>
    <x v="6"/>
    <x v="2"/>
    <x v="6"/>
    <n v="486"/>
  </r>
  <r>
    <x v="11"/>
    <x v="6"/>
    <x v="4"/>
    <x v="6"/>
    <n v="331"/>
  </r>
  <r>
    <x v="11"/>
    <x v="6"/>
    <x v="11"/>
    <x v="6"/>
    <n v="17"/>
  </r>
  <r>
    <x v="11"/>
    <x v="6"/>
    <x v="6"/>
    <x v="6"/>
    <n v="239"/>
  </r>
  <r>
    <x v="12"/>
    <x v="0"/>
    <x v="1"/>
    <x v="6"/>
    <n v="1774"/>
  </r>
  <r>
    <x v="12"/>
    <x v="0"/>
    <x v="3"/>
    <x v="6"/>
    <n v="1244"/>
  </r>
  <r>
    <x v="12"/>
    <x v="0"/>
    <x v="2"/>
    <x v="6"/>
    <n v="970"/>
  </r>
  <r>
    <x v="12"/>
    <x v="0"/>
    <x v="4"/>
    <x v="6"/>
    <n v="419"/>
  </r>
  <r>
    <x v="12"/>
    <x v="0"/>
    <x v="5"/>
    <x v="6"/>
    <n v="352"/>
  </r>
  <r>
    <x v="12"/>
    <x v="0"/>
    <x v="6"/>
    <x v="6"/>
    <n v="474"/>
  </r>
  <r>
    <x v="12"/>
    <x v="1"/>
    <x v="1"/>
    <x v="6"/>
    <n v="1380"/>
  </r>
  <r>
    <x v="12"/>
    <x v="1"/>
    <x v="3"/>
    <x v="6"/>
    <n v="791"/>
  </r>
  <r>
    <x v="12"/>
    <x v="1"/>
    <x v="2"/>
    <x v="6"/>
    <n v="727"/>
  </r>
  <r>
    <x v="12"/>
    <x v="1"/>
    <x v="11"/>
    <x v="6"/>
    <n v="18"/>
  </r>
  <r>
    <x v="12"/>
    <x v="1"/>
    <x v="4"/>
    <x v="6"/>
    <n v="324"/>
  </r>
  <r>
    <x v="12"/>
    <x v="1"/>
    <x v="6"/>
    <x v="6"/>
    <n v="468"/>
  </r>
  <r>
    <x v="12"/>
    <x v="2"/>
    <x v="1"/>
    <x v="6"/>
    <n v="398"/>
  </r>
  <r>
    <x v="12"/>
    <x v="2"/>
    <x v="3"/>
    <x v="6"/>
    <n v="236"/>
  </r>
  <r>
    <x v="12"/>
    <x v="2"/>
    <x v="2"/>
    <x v="6"/>
    <n v="217"/>
  </r>
  <r>
    <x v="12"/>
    <x v="2"/>
    <x v="11"/>
    <x v="6"/>
    <n v="14"/>
  </r>
  <r>
    <x v="12"/>
    <x v="2"/>
    <x v="6"/>
    <x v="6"/>
    <n v="145"/>
  </r>
  <r>
    <x v="12"/>
    <x v="2"/>
    <x v="10"/>
    <x v="6"/>
    <n v="21"/>
  </r>
  <r>
    <x v="12"/>
    <x v="3"/>
    <x v="1"/>
    <x v="6"/>
    <n v="887"/>
  </r>
  <r>
    <x v="12"/>
    <x v="3"/>
    <x v="2"/>
    <x v="6"/>
    <n v="460"/>
  </r>
  <r>
    <x v="12"/>
    <x v="3"/>
    <x v="3"/>
    <x v="6"/>
    <n v="494"/>
  </r>
  <r>
    <x v="12"/>
    <x v="3"/>
    <x v="4"/>
    <x v="6"/>
    <n v="211"/>
  </r>
  <r>
    <x v="12"/>
    <x v="3"/>
    <x v="6"/>
    <x v="6"/>
    <n v="300"/>
  </r>
  <r>
    <x v="12"/>
    <x v="3"/>
    <x v="10"/>
    <x v="6"/>
    <n v="42"/>
  </r>
  <r>
    <x v="12"/>
    <x v="4"/>
    <x v="1"/>
    <x v="6"/>
    <n v="942"/>
  </r>
  <r>
    <x v="12"/>
    <x v="4"/>
    <x v="2"/>
    <x v="6"/>
    <n v="498"/>
  </r>
  <r>
    <x v="12"/>
    <x v="4"/>
    <x v="3"/>
    <x v="6"/>
    <n v="451"/>
  </r>
  <r>
    <x v="12"/>
    <x v="4"/>
    <x v="11"/>
    <x v="6"/>
    <n v="19"/>
  </r>
  <r>
    <x v="12"/>
    <x v="4"/>
    <x v="10"/>
    <x v="6"/>
    <n v="58"/>
  </r>
  <r>
    <x v="12"/>
    <x v="4"/>
    <x v="4"/>
    <x v="6"/>
    <n v="232"/>
  </r>
  <r>
    <x v="12"/>
    <x v="5"/>
    <x v="1"/>
    <x v="6"/>
    <n v="1842"/>
  </r>
  <r>
    <x v="12"/>
    <x v="5"/>
    <x v="2"/>
    <x v="6"/>
    <n v="1122"/>
  </r>
  <r>
    <x v="12"/>
    <x v="5"/>
    <x v="3"/>
    <x v="6"/>
    <n v="1104"/>
  </r>
  <r>
    <x v="12"/>
    <x v="5"/>
    <x v="11"/>
    <x v="6"/>
    <n v="26"/>
  </r>
  <r>
    <x v="12"/>
    <x v="5"/>
    <x v="6"/>
    <x v="6"/>
    <n v="621"/>
  </r>
  <r>
    <x v="12"/>
    <x v="5"/>
    <x v="9"/>
    <x v="6"/>
    <n v="601"/>
  </r>
  <r>
    <x v="12"/>
    <x v="6"/>
    <x v="1"/>
    <x v="6"/>
    <n v="960"/>
  </r>
  <r>
    <x v="12"/>
    <x v="6"/>
    <x v="3"/>
    <x v="6"/>
    <n v="605"/>
  </r>
  <r>
    <x v="12"/>
    <x v="6"/>
    <x v="2"/>
    <x v="6"/>
    <n v="457"/>
  </r>
  <r>
    <x v="12"/>
    <x v="6"/>
    <x v="4"/>
    <x v="6"/>
    <n v="282"/>
  </r>
  <r>
    <x v="12"/>
    <x v="6"/>
    <x v="11"/>
    <x v="6"/>
    <n v="8"/>
  </r>
  <r>
    <x v="12"/>
    <x v="6"/>
    <x v="6"/>
    <x v="6"/>
    <n v="278"/>
  </r>
  <r>
    <x v="13"/>
    <x v="0"/>
    <x v="1"/>
    <x v="6"/>
    <n v="1776"/>
  </r>
  <r>
    <x v="13"/>
    <x v="0"/>
    <x v="3"/>
    <x v="6"/>
    <n v="1284"/>
  </r>
  <r>
    <x v="13"/>
    <x v="0"/>
    <x v="2"/>
    <x v="6"/>
    <n v="998"/>
  </r>
  <r>
    <x v="13"/>
    <x v="0"/>
    <x v="4"/>
    <x v="6"/>
    <n v="384"/>
  </r>
  <r>
    <x v="13"/>
    <x v="0"/>
    <x v="5"/>
    <x v="6"/>
    <n v="336"/>
  </r>
  <r>
    <x v="13"/>
    <x v="0"/>
    <x v="6"/>
    <x v="6"/>
    <n v="502"/>
  </r>
  <r>
    <x v="13"/>
    <x v="1"/>
    <x v="1"/>
    <x v="6"/>
    <n v="1376"/>
  </r>
  <r>
    <x v="13"/>
    <x v="1"/>
    <x v="3"/>
    <x v="6"/>
    <n v="863"/>
  </r>
  <r>
    <x v="13"/>
    <x v="1"/>
    <x v="2"/>
    <x v="6"/>
    <n v="716"/>
  </r>
  <r>
    <x v="13"/>
    <x v="1"/>
    <x v="11"/>
    <x v="6"/>
    <n v="28"/>
  </r>
  <r>
    <x v="13"/>
    <x v="1"/>
    <x v="4"/>
    <x v="6"/>
    <n v="359"/>
  </r>
  <r>
    <x v="13"/>
    <x v="1"/>
    <x v="6"/>
    <x v="6"/>
    <n v="440"/>
  </r>
  <r>
    <x v="13"/>
    <x v="2"/>
    <x v="1"/>
    <x v="6"/>
    <n v="426"/>
  </r>
  <r>
    <x v="13"/>
    <x v="2"/>
    <x v="3"/>
    <x v="6"/>
    <n v="248"/>
  </r>
  <r>
    <x v="13"/>
    <x v="2"/>
    <x v="2"/>
    <x v="6"/>
    <n v="219"/>
  </r>
  <r>
    <x v="13"/>
    <x v="2"/>
    <x v="11"/>
    <x v="6"/>
    <n v="9"/>
  </r>
  <r>
    <x v="13"/>
    <x v="2"/>
    <x v="6"/>
    <x v="6"/>
    <n v="182"/>
  </r>
  <r>
    <x v="13"/>
    <x v="2"/>
    <x v="9"/>
    <x v="6"/>
    <n v="175"/>
  </r>
  <r>
    <x v="13"/>
    <x v="3"/>
    <x v="1"/>
    <x v="6"/>
    <n v="804"/>
  </r>
  <r>
    <x v="13"/>
    <x v="3"/>
    <x v="3"/>
    <x v="6"/>
    <n v="503"/>
  </r>
  <r>
    <x v="13"/>
    <x v="3"/>
    <x v="2"/>
    <x v="6"/>
    <n v="435"/>
  </r>
  <r>
    <x v="13"/>
    <x v="3"/>
    <x v="4"/>
    <x v="6"/>
    <n v="182"/>
  </r>
  <r>
    <x v="13"/>
    <x v="3"/>
    <x v="6"/>
    <x v="6"/>
    <n v="259"/>
  </r>
  <r>
    <x v="13"/>
    <x v="3"/>
    <x v="9"/>
    <x v="6"/>
    <n v="251"/>
  </r>
  <r>
    <x v="13"/>
    <x v="4"/>
    <x v="1"/>
    <x v="6"/>
    <n v="956"/>
  </r>
  <r>
    <x v="13"/>
    <x v="4"/>
    <x v="2"/>
    <x v="6"/>
    <n v="478"/>
  </r>
  <r>
    <x v="13"/>
    <x v="4"/>
    <x v="3"/>
    <x v="6"/>
    <n v="417"/>
  </r>
  <r>
    <x v="13"/>
    <x v="4"/>
    <x v="10"/>
    <x v="6"/>
    <n v="58"/>
  </r>
  <r>
    <x v="13"/>
    <x v="4"/>
    <x v="11"/>
    <x v="6"/>
    <n v="14"/>
  </r>
  <r>
    <x v="13"/>
    <x v="4"/>
    <x v="4"/>
    <x v="6"/>
    <n v="245"/>
  </r>
  <r>
    <x v="13"/>
    <x v="5"/>
    <x v="1"/>
    <x v="6"/>
    <n v="1879"/>
  </r>
  <r>
    <x v="13"/>
    <x v="5"/>
    <x v="2"/>
    <x v="6"/>
    <n v="1138"/>
  </r>
  <r>
    <x v="13"/>
    <x v="5"/>
    <x v="3"/>
    <x v="6"/>
    <n v="1088"/>
  </r>
  <r>
    <x v="13"/>
    <x v="5"/>
    <x v="6"/>
    <x v="6"/>
    <n v="628"/>
  </r>
  <r>
    <x v="13"/>
    <x v="5"/>
    <x v="9"/>
    <x v="6"/>
    <n v="624"/>
  </r>
  <r>
    <x v="13"/>
    <x v="5"/>
    <x v="4"/>
    <x v="6"/>
    <n v="443"/>
  </r>
  <r>
    <x v="13"/>
    <x v="6"/>
    <x v="1"/>
    <x v="6"/>
    <n v="993"/>
  </r>
  <r>
    <x v="13"/>
    <x v="6"/>
    <x v="3"/>
    <x v="6"/>
    <n v="609"/>
  </r>
  <r>
    <x v="13"/>
    <x v="6"/>
    <x v="2"/>
    <x v="6"/>
    <n v="475"/>
  </r>
  <r>
    <x v="13"/>
    <x v="6"/>
    <x v="4"/>
    <x v="6"/>
    <n v="284"/>
  </r>
  <r>
    <x v="13"/>
    <x v="6"/>
    <x v="6"/>
    <x v="6"/>
    <n v="264"/>
  </r>
  <r>
    <x v="13"/>
    <x v="6"/>
    <x v="11"/>
    <x v="6"/>
    <n v="13"/>
  </r>
  <r>
    <x v="14"/>
    <x v="0"/>
    <x v="1"/>
    <x v="6"/>
    <n v="1865"/>
  </r>
  <r>
    <x v="14"/>
    <x v="0"/>
    <x v="3"/>
    <x v="6"/>
    <n v="1200"/>
  </r>
  <r>
    <x v="14"/>
    <x v="0"/>
    <x v="2"/>
    <x v="6"/>
    <n v="1049"/>
  </r>
  <r>
    <x v="14"/>
    <x v="0"/>
    <x v="5"/>
    <x v="6"/>
    <n v="330"/>
  </r>
  <r>
    <x v="14"/>
    <x v="0"/>
    <x v="4"/>
    <x v="6"/>
    <n v="408"/>
  </r>
  <r>
    <x v="14"/>
    <x v="0"/>
    <x v="6"/>
    <x v="6"/>
    <n v="486"/>
  </r>
  <r>
    <x v="14"/>
    <x v="1"/>
    <x v="1"/>
    <x v="6"/>
    <n v="1417"/>
  </r>
  <r>
    <x v="14"/>
    <x v="1"/>
    <x v="3"/>
    <x v="6"/>
    <n v="857"/>
  </r>
  <r>
    <x v="14"/>
    <x v="1"/>
    <x v="2"/>
    <x v="6"/>
    <n v="749"/>
  </r>
  <r>
    <x v="14"/>
    <x v="1"/>
    <x v="11"/>
    <x v="6"/>
    <n v="21"/>
  </r>
  <r>
    <x v="14"/>
    <x v="1"/>
    <x v="4"/>
    <x v="6"/>
    <n v="328"/>
  </r>
  <r>
    <x v="14"/>
    <x v="1"/>
    <x v="6"/>
    <x v="6"/>
    <n v="435"/>
  </r>
  <r>
    <x v="14"/>
    <x v="2"/>
    <x v="1"/>
    <x v="6"/>
    <n v="456"/>
  </r>
  <r>
    <x v="14"/>
    <x v="2"/>
    <x v="3"/>
    <x v="6"/>
    <n v="272"/>
  </r>
  <r>
    <x v="14"/>
    <x v="2"/>
    <x v="2"/>
    <x v="6"/>
    <n v="254"/>
  </r>
  <r>
    <x v="14"/>
    <x v="2"/>
    <x v="11"/>
    <x v="6"/>
    <n v="6"/>
  </r>
  <r>
    <x v="14"/>
    <x v="2"/>
    <x v="6"/>
    <x v="6"/>
    <n v="199"/>
  </r>
  <r>
    <x v="14"/>
    <x v="2"/>
    <x v="9"/>
    <x v="6"/>
    <n v="190"/>
  </r>
  <r>
    <x v="14"/>
    <x v="3"/>
    <x v="1"/>
    <x v="6"/>
    <n v="875"/>
  </r>
  <r>
    <x v="14"/>
    <x v="3"/>
    <x v="3"/>
    <x v="6"/>
    <n v="527"/>
  </r>
  <r>
    <x v="14"/>
    <x v="3"/>
    <x v="2"/>
    <x v="6"/>
    <n v="470"/>
  </r>
  <r>
    <x v="14"/>
    <x v="3"/>
    <x v="4"/>
    <x v="6"/>
    <n v="199"/>
  </r>
  <r>
    <x v="14"/>
    <x v="3"/>
    <x v="6"/>
    <x v="6"/>
    <n v="287"/>
  </r>
  <r>
    <x v="14"/>
    <x v="3"/>
    <x v="5"/>
    <x v="6"/>
    <n v="159"/>
  </r>
  <r>
    <x v="14"/>
    <x v="4"/>
    <x v="1"/>
    <x v="6"/>
    <n v="960"/>
  </r>
  <r>
    <x v="14"/>
    <x v="4"/>
    <x v="2"/>
    <x v="6"/>
    <n v="484"/>
  </r>
  <r>
    <x v="14"/>
    <x v="4"/>
    <x v="3"/>
    <x v="6"/>
    <n v="487"/>
  </r>
  <r>
    <x v="14"/>
    <x v="4"/>
    <x v="4"/>
    <x v="6"/>
    <n v="282"/>
  </r>
  <r>
    <x v="14"/>
    <x v="4"/>
    <x v="11"/>
    <x v="6"/>
    <n v="18"/>
  </r>
  <r>
    <x v="14"/>
    <x v="4"/>
    <x v="6"/>
    <x v="6"/>
    <n v="263"/>
  </r>
  <r>
    <x v="14"/>
    <x v="5"/>
    <x v="1"/>
    <x v="6"/>
    <n v="2030"/>
  </r>
  <r>
    <x v="14"/>
    <x v="5"/>
    <x v="2"/>
    <x v="6"/>
    <n v="1239"/>
  </r>
  <r>
    <x v="14"/>
    <x v="5"/>
    <x v="3"/>
    <x v="6"/>
    <n v="1215"/>
  </r>
  <r>
    <x v="14"/>
    <x v="5"/>
    <x v="6"/>
    <x v="6"/>
    <n v="733"/>
  </r>
  <r>
    <x v="14"/>
    <x v="5"/>
    <x v="9"/>
    <x v="6"/>
    <n v="717"/>
  </r>
  <r>
    <x v="14"/>
    <x v="5"/>
    <x v="4"/>
    <x v="6"/>
    <n v="472"/>
  </r>
  <r>
    <x v="14"/>
    <x v="6"/>
    <x v="1"/>
    <x v="6"/>
    <n v="1061"/>
  </r>
  <r>
    <x v="14"/>
    <x v="6"/>
    <x v="3"/>
    <x v="6"/>
    <n v="631"/>
  </r>
  <r>
    <x v="14"/>
    <x v="6"/>
    <x v="2"/>
    <x v="6"/>
    <n v="516"/>
  </r>
  <r>
    <x v="14"/>
    <x v="6"/>
    <x v="4"/>
    <x v="6"/>
    <n v="316"/>
  </r>
  <r>
    <x v="14"/>
    <x v="6"/>
    <x v="6"/>
    <x v="6"/>
    <n v="327"/>
  </r>
  <r>
    <x v="14"/>
    <x v="6"/>
    <x v="9"/>
    <x v="6"/>
    <n v="311"/>
  </r>
  <r>
    <x v="15"/>
    <x v="0"/>
    <x v="1"/>
    <x v="6"/>
    <n v="1857"/>
  </r>
  <r>
    <x v="15"/>
    <x v="0"/>
    <x v="3"/>
    <x v="6"/>
    <n v="1386"/>
  </r>
  <r>
    <x v="15"/>
    <x v="0"/>
    <x v="2"/>
    <x v="6"/>
    <n v="1074"/>
  </r>
  <r>
    <x v="15"/>
    <x v="0"/>
    <x v="5"/>
    <x v="6"/>
    <n v="383"/>
  </r>
  <r>
    <x v="15"/>
    <x v="0"/>
    <x v="4"/>
    <x v="6"/>
    <n v="398"/>
  </r>
  <r>
    <x v="15"/>
    <x v="0"/>
    <x v="6"/>
    <x v="6"/>
    <n v="499"/>
  </r>
  <r>
    <x v="15"/>
    <x v="1"/>
    <x v="1"/>
    <x v="6"/>
    <n v="1287"/>
  </r>
  <r>
    <x v="15"/>
    <x v="1"/>
    <x v="3"/>
    <x v="6"/>
    <n v="882"/>
  </r>
  <r>
    <x v="15"/>
    <x v="1"/>
    <x v="2"/>
    <x v="6"/>
    <n v="798"/>
  </r>
  <r>
    <x v="15"/>
    <x v="1"/>
    <x v="11"/>
    <x v="6"/>
    <n v="24"/>
  </r>
  <r>
    <x v="15"/>
    <x v="1"/>
    <x v="4"/>
    <x v="6"/>
    <n v="350"/>
  </r>
  <r>
    <x v="15"/>
    <x v="1"/>
    <x v="6"/>
    <x v="6"/>
    <n v="451"/>
  </r>
  <r>
    <x v="15"/>
    <x v="2"/>
    <x v="1"/>
    <x v="6"/>
    <n v="447"/>
  </r>
  <r>
    <x v="15"/>
    <x v="2"/>
    <x v="3"/>
    <x v="6"/>
    <n v="294"/>
  </r>
  <r>
    <x v="15"/>
    <x v="2"/>
    <x v="2"/>
    <x v="6"/>
    <n v="271"/>
  </r>
  <r>
    <x v="15"/>
    <x v="2"/>
    <x v="6"/>
    <x v="6"/>
    <n v="205"/>
  </r>
  <r>
    <x v="15"/>
    <x v="2"/>
    <x v="11"/>
    <x v="6"/>
    <n v="6"/>
  </r>
  <r>
    <x v="15"/>
    <x v="2"/>
    <x v="9"/>
    <x v="6"/>
    <n v="200"/>
  </r>
  <r>
    <x v="15"/>
    <x v="3"/>
    <x v="1"/>
    <x v="6"/>
    <n v="719"/>
  </r>
  <r>
    <x v="15"/>
    <x v="3"/>
    <x v="3"/>
    <x v="6"/>
    <n v="576"/>
  </r>
  <r>
    <x v="15"/>
    <x v="3"/>
    <x v="2"/>
    <x v="6"/>
    <n v="442"/>
  </r>
  <r>
    <x v="15"/>
    <x v="3"/>
    <x v="12"/>
    <x v="6"/>
    <n v="255"/>
  </r>
  <r>
    <x v="15"/>
    <x v="3"/>
    <x v="6"/>
    <x v="6"/>
    <n v="321"/>
  </r>
  <r>
    <x v="15"/>
    <x v="3"/>
    <x v="9"/>
    <x v="6"/>
    <n v="309"/>
  </r>
  <r>
    <x v="15"/>
    <x v="4"/>
    <x v="1"/>
    <x v="6"/>
    <n v="965"/>
  </r>
  <r>
    <x v="15"/>
    <x v="4"/>
    <x v="3"/>
    <x v="6"/>
    <n v="514"/>
  </r>
  <r>
    <x v="15"/>
    <x v="4"/>
    <x v="2"/>
    <x v="6"/>
    <n v="457"/>
  </r>
  <r>
    <x v="15"/>
    <x v="4"/>
    <x v="4"/>
    <x v="6"/>
    <n v="251"/>
  </r>
  <r>
    <x v="15"/>
    <x v="4"/>
    <x v="11"/>
    <x v="6"/>
    <n v="13"/>
  </r>
  <r>
    <x v="15"/>
    <x v="4"/>
    <x v="6"/>
    <x v="6"/>
    <n v="273"/>
  </r>
  <r>
    <x v="15"/>
    <x v="5"/>
    <x v="1"/>
    <x v="6"/>
    <n v="2130"/>
  </r>
  <r>
    <x v="15"/>
    <x v="5"/>
    <x v="2"/>
    <x v="6"/>
    <n v="1330"/>
  </r>
  <r>
    <x v="15"/>
    <x v="5"/>
    <x v="3"/>
    <x v="6"/>
    <n v="1236"/>
  </r>
  <r>
    <x v="15"/>
    <x v="5"/>
    <x v="6"/>
    <x v="6"/>
    <n v="709"/>
  </r>
  <r>
    <x v="15"/>
    <x v="5"/>
    <x v="9"/>
    <x v="6"/>
    <n v="695"/>
  </r>
  <r>
    <x v="15"/>
    <x v="5"/>
    <x v="4"/>
    <x v="6"/>
    <n v="496"/>
  </r>
  <r>
    <x v="15"/>
    <x v="6"/>
    <x v="1"/>
    <x v="6"/>
    <n v="1119"/>
  </r>
  <r>
    <x v="15"/>
    <x v="6"/>
    <x v="3"/>
    <x v="6"/>
    <n v="638"/>
  </r>
  <r>
    <x v="15"/>
    <x v="6"/>
    <x v="2"/>
    <x v="6"/>
    <n v="565"/>
  </r>
  <r>
    <x v="15"/>
    <x v="6"/>
    <x v="4"/>
    <x v="6"/>
    <n v="350"/>
  </r>
  <r>
    <x v="15"/>
    <x v="6"/>
    <x v="6"/>
    <x v="6"/>
    <n v="280"/>
  </r>
  <r>
    <x v="15"/>
    <x v="6"/>
    <x v="5"/>
    <x v="6"/>
    <n v="171"/>
  </r>
  <r>
    <x v="16"/>
    <x v="0"/>
    <x v="1"/>
    <x v="6"/>
    <n v="1894"/>
  </r>
  <r>
    <x v="16"/>
    <x v="0"/>
    <x v="3"/>
    <x v="6"/>
    <n v="1407"/>
  </r>
  <r>
    <x v="16"/>
    <x v="0"/>
    <x v="2"/>
    <x v="6"/>
    <n v="1093"/>
  </r>
  <r>
    <x v="16"/>
    <x v="0"/>
    <x v="5"/>
    <x v="6"/>
    <n v="415"/>
  </r>
  <r>
    <x v="16"/>
    <x v="0"/>
    <x v="4"/>
    <x v="6"/>
    <n v="409"/>
  </r>
  <r>
    <x v="16"/>
    <x v="0"/>
    <x v="6"/>
    <x v="6"/>
    <n v="558"/>
  </r>
  <r>
    <x v="16"/>
    <x v="1"/>
    <x v="1"/>
    <x v="6"/>
    <n v="1572"/>
  </r>
  <r>
    <x v="16"/>
    <x v="1"/>
    <x v="3"/>
    <x v="6"/>
    <n v="857"/>
  </r>
  <r>
    <x v="16"/>
    <x v="1"/>
    <x v="2"/>
    <x v="6"/>
    <n v="829"/>
  </r>
  <r>
    <x v="16"/>
    <x v="1"/>
    <x v="11"/>
    <x v="6"/>
    <n v="32"/>
  </r>
  <r>
    <x v="16"/>
    <x v="1"/>
    <x v="6"/>
    <x v="6"/>
    <n v="509"/>
  </r>
  <r>
    <x v="16"/>
    <x v="1"/>
    <x v="4"/>
    <x v="6"/>
    <n v="382"/>
  </r>
  <r>
    <x v="16"/>
    <x v="2"/>
    <x v="1"/>
    <x v="6"/>
    <n v="422"/>
  </r>
  <r>
    <x v="16"/>
    <x v="2"/>
    <x v="3"/>
    <x v="6"/>
    <n v="281"/>
  </r>
  <r>
    <x v="16"/>
    <x v="2"/>
    <x v="2"/>
    <x v="6"/>
    <n v="233"/>
  </r>
  <r>
    <x v="16"/>
    <x v="2"/>
    <x v="11"/>
    <x v="6"/>
    <n v="9"/>
  </r>
  <r>
    <x v="16"/>
    <x v="2"/>
    <x v="6"/>
    <x v="6"/>
    <n v="211"/>
  </r>
  <r>
    <x v="16"/>
    <x v="2"/>
    <x v="9"/>
    <x v="6"/>
    <n v="201"/>
  </r>
  <r>
    <x v="16"/>
    <x v="3"/>
    <x v="1"/>
    <x v="6"/>
    <n v="906"/>
  </r>
  <r>
    <x v="16"/>
    <x v="3"/>
    <x v="3"/>
    <x v="6"/>
    <n v="547"/>
  </r>
  <r>
    <x v="16"/>
    <x v="3"/>
    <x v="2"/>
    <x v="6"/>
    <n v="475"/>
  </r>
  <r>
    <x v="16"/>
    <x v="3"/>
    <x v="6"/>
    <x v="6"/>
    <n v="314"/>
  </r>
  <r>
    <x v="16"/>
    <x v="3"/>
    <x v="9"/>
    <x v="6"/>
    <n v="304"/>
  </r>
  <r>
    <x v="16"/>
    <x v="3"/>
    <x v="4"/>
    <x v="6"/>
    <n v="233"/>
  </r>
  <r>
    <x v="16"/>
    <x v="4"/>
    <x v="1"/>
    <x v="6"/>
    <n v="1054"/>
  </r>
  <r>
    <x v="16"/>
    <x v="4"/>
    <x v="2"/>
    <x v="6"/>
    <n v="509"/>
  </r>
  <r>
    <x v="16"/>
    <x v="4"/>
    <x v="3"/>
    <x v="6"/>
    <n v="457"/>
  </r>
  <r>
    <x v="16"/>
    <x v="4"/>
    <x v="11"/>
    <x v="6"/>
    <n v="25"/>
  </r>
  <r>
    <x v="16"/>
    <x v="4"/>
    <x v="4"/>
    <x v="6"/>
    <n v="285"/>
  </r>
  <r>
    <x v="16"/>
    <x v="4"/>
    <x v="10"/>
    <x v="6"/>
    <n v="38"/>
  </r>
  <r>
    <x v="16"/>
    <x v="5"/>
    <x v="1"/>
    <x v="6"/>
    <n v="2065"/>
  </r>
  <r>
    <x v="16"/>
    <x v="5"/>
    <x v="2"/>
    <x v="6"/>
    <n v="1336"/>
  </r>
  <r>
    <x v="16"/>
    <x v="5"/>
    <x v="3"/>
    <x v="6"/>
    <n v="1300"/>
  </r>
  <r>
    <x v="16"/>
    <x v="5"/>
    <x v="6"/>
    <x v="6"/>
    <n v="739"/>
  </r>
  <r>
    <x v="16"/>
    <x v="5"/>
    <x v="9"/>
    <x v="6"/>
    <n v="714"/>
  </r>
  <r>
    <x v="16"/>
    <x v="5"/>
    <x v="4"/>
    <x v="6"/>
    <n v="455"/>
  </r>
  <r>
    <x v="16"/>
    <x v="6"/>
    <x v="1"/>
    <x v="6"/>
    <n v="1139"/>
  </r>
  <r>
    <x v="16"/>
    <x v="6"/>
    <x v="3"/>
    <x v="6"/>
    <n v="644"/>
  </r>
  <r>
    <x v="16"/>
    <x v="6"/>
    <x v="2"/>
    <x v="6"/>
    <n v="574"/>
  </r>
  <r>
    <x v="16"/>
    <x v="6"/>
    <x v="4"/>
    <x v="6"/>
    <n v="335"/>
  </r>
  <r>
    <x v="16"/>
    <x v="6"/>
    <x v="6"/>
    <x v="6"/>
    <n v="349"/>
  </r>
  <r>
    <x v="16"/>
    <x v="6"/>
    <x v="9"/>
    <x v="6"/>
    <n v="337"/>
  </r>
  <r>
    <x v="17"/>
    <x v="0"/>
    <x v="1"/>
    <x v="6"/>
    <n v="1959"/>
  </r>
  <r>
    <x v="17"/>
    <x v="0"/>
    <x v="3"/>
    <x v="6"/>
    <n v="1413"/>
  </r>
  <r>
    <x v="17"/>
    <x v="0"/>
    <x v="2"/>
    <x v="6"/>
    <n v="1145"/>
  </r>
  <r>
    <x v="17"/>
    <x v="0"/>
    <x v="5"/>
    <x v="6"/>
    <n v="457"/>
  </r>
  <r>
    <x v="17"/>
    <x v="0"/>
    <x v="6"/>
    <x v="6"/>
    <n v="570"/>
  </r>
  <r>
    <x v="17"/>
    <x v="0"/>
    <x v="4"/>
    <x v="6"/>
    <n v="401"/>
  </r>
  <r>
    <x v="17"/>
    <x v="1"/>
    <x v="1"/>
    <x v="6"/>
    <n v="1570"/>
  </r>
  <r>
    <x v="17"/>
    <x v="1"/>
    <x v="3"/>
    <x v="6"/>
    <n v="1029"/>
  </r>
  <r>
    <x v="17"/>
    <x v="1"/>
    <x v="2"/>
    <x v="6"/>
    <n v="826"/>
  </r>
  <r>
    <x v="17"/>
    <x v="1"/>
    <x v="11"/>
    <x v="6"/>
    <n v="23"/>
  </r>
  <r>
    <x v="17"/>
    <x v="1"/>
    <x v="6"/>
    <x v="6"/>
    <n v="541"/>
  </r>
  <r>
    <x v="17"/>
    <x v="1"/>
    <x v="5"/>
    <x v="6"/>
    <n v="352"/>
  </r>
  <r>
    <x v="17"/>
    <x v="2"/>
    <x v="1"/>
    <x v="6"/>
    <n v="469"/>
  </r>
  <r>
    <x v="17"/>
    <x v="2"/>
    <x v="3"/>
    <x v="6"/>
    <n v="302"/>
  </r>
  <r>
    <x v="17"/>
    <x v="2"/>
    <x v="2"/>
    <x v="6"/>
    <n v="270"/>
  </r>
  <r>
    <x v="17"/>
    <x v="2"/>
    <x v="6"/>
    <x v="6"/>
    <n v="251"/>
  </r>
  <r>
    <x v="17"/>
    <x v="2"/>
    <x v="11"/>
    <x v="6"/>
    <n v="11"/>
  </r>
  <r>
    <x v="17"/>
    <x v="2"/>
    <x v="9"/>
    <x v="6"/>
    <n v="248"/>
  </r>
  <r>
    <x v="17"/>
    <x v="3"/>
    <x v="1"/>
    <x v="6"/>
    <n v="920"/>
  </r>
  <r>
    <x v="17"/>
    <x v="3"/>
    <x v="2"/>
    <x v="6"/>
    <n v="503"/>
  </r>
  <r>
    <x v="17"/>
    <x v="3"/>
    <x v="3"/>
    <x v="6"/>
    <n v="625"/>
  </r>
  <r>
    <x v="17"/>
    <x v="3"/>
    <x v="6"/>
    <x v="6"/>
    <n v="333"/>
  </r>
  <r>
    <x v="17"/>
    <x v="3"/>
    <x v="9"/>
    <x v="6"/>
    <n v="324"/>
  </r>
  <r>
    <x v="17"/>
    <x v="3"/>
    <x v="5"/>
    <x v="6"/>
    <n v="156"/>
  </r>
  <r>
    <x v="17"/>
    <x v="4"/>
    <x v="1"/>
    <x v="6"/>
    <n v="1067"/>
  </r>
  <r>
    <x v="17"/>
    <x v="4"/>
    <x v="3"/>
    <x v="6"/>
    <n v="552"/>
  </r>
  <r>
    <x v="17"/>
    <x v="4"/>
    <x v="2"/>
    <x v="6"/>
    <n v="505"/>
  </r>
  <r>
    <x v="17"/>
    <x v="4"/>
    <x v="11"/>
    <x v="6"/>
    <n v="15"/>
  </r>
  <r>
    <x v="17"/>
    <x v="4"/>
    <x v="4"/>
    <x v="6"/>
    <n v="285"/>
  </r>
  <r>
    <x v="17"/>
    <x v="4"/>
    <x v="6"/>
    <x v="6"/>
    <n v="307"/>
  </r>
  <r>
    <x v="17"/>
    <x v="5"/>
    <x v="1"/>
    <x v="6"/>
    <n v="2091"/>
  </r>
  <r>
    <x v="17"/>
    <x v="5"/>
    <x v="2"/>
    <x v="6"/>
    <n v="1325"/>
  </r>
  <r>
    <x v="17"/>
    <x v="5"/>
    <x v="3"/>
    <x v="6"/>
    <n v="1259"/>
  </r>
  <r>
    <x v="17"/>
    <x v="5"/>
    <x v="6"/>
    <x v="6"/>
    <n v="812"/>
  </r>
  <r>
    <x v="17"/>
    <x v="5"/>
    <x v="9"/>
    <x v="6"/>
    <n v="796"/>
  </r>
  <r>
    <x v="17"/>
    <x v="5"/>
    <x v="4"/>
    <x v="6"/>
    <n v="460"/>
  </r>
  <r>
    <x v="17"/>
    <x v="6"/>
    <x v="1"/>
    <x v="6"/>
    <n v="1145"/>
  </r>
  <r>
    <x v="17"/>
    <x v="6"/>
    <x v="3"/>
    <x v="6"/>
    <n v="706"/>
  </r>
  <r>
    <x v="17"/>
    <x v="6"/>
    <x v="2"/>
    <x v="6"/>
    <n v="598"/>
  </r>
  <r>
    <x v="17"/>
    <x v="6"/>
    <x v="4"/>
    <x v="6"/>
    <n v="309"/>
  </r>
  <r>
    <x v="17"/>
    <x v="6"/>
    <x v="6"/>
    <x v="6"/>
    <n v="379"/>
  </r>
  <r>
    <x v="17"/>
    <x v="6"/>
    <x v="9"/>
    <x v="6"/>
    <n v="370"/>
  </r>
  <r>
    <x v="18"/>
    <x v="0"/>
    <x v="1"/>
    <x v="6"/>
    <n v="2140"/>
  </r>
  <r>
    <x v="18"/>
    <x v="0"/>
    <x v="3"/>
    <x v="6"/>
    <n v="1428"/>
  </r>
  <r>
    <x v="18"/>
    <x v="0"/>
    <x v="2"/>
    <x v="6"/>
    <n v="1197"/>
  </r>
  <r>
    <x v="18"/>
    <x v="0"/>
    <x v="5"/>
    <x v="6"/>
    <n v="535"/>
  </r>
  <r>
    <x v="18"/>
    <x v="0"/>
    <x v="6"/>
    <x v="6"/>
    <n v="671"/>
  </r>
  <r>
    <x v="18"/>
    <x v="0"/>
    <x v="9"/>
    <x v="6"/>
    <n v="636"/>
  </r>
  <r>
    <x v="18"/>
    <x v="1"/>
    <x v="1"/>
    <x v="6"/>
    <n v="1668"/>
  </r>
  <r>
    <x v="18"/>
    <x v="1"/>
    <x v="3"/>
    <x v="6"/>
    <n v="1063"/>
  </r>
  <r>
    <x v="18"/>
    <x v="1"/>
    <x v="2"/>
    <x v="6"/>
    <n v="864"/>
  </r>
  <r>
    <x v="18"/>
    <x v="1"/>
    <x v="11"/>
    <x v="6"/>
    <n v="17"/>
  </r>
  <r>
    <x v="18"/>
    <x v="1"/>
    <x v="6"/>
    <x v="6"/>
    <n v="664"/>
  </r>
  <r>
    <x v="18"/>
    <x v="1"/>
    <x v="9"/>
    <x v="6"/>
    <n v="643"/>
  </r>
  <r>
    <x v="18"/>
    <x v="2"/>
    <x v="1"/>
    <x v="6"/>
    <n v="450"/>
  </r>
  <r>
    <x v="18"/>
    <x v="2"/>
    <x v="3"/>
    <x v="6"/>
    <n v="300"/>
  </r>
  <r>
    <x v="18"/>
    <x v="2"/>
    <x v="2"/>
    <x v="6"/>
    <n v="252"/>
  </r>
  <r>
    <x v="18"/>
    <x v="2"/>
    <x v="6"/>
    <x v="6"/>
    <n v="248"/>
  </r>
  <r>
    <x v="18"/>
    <x v="2"/>
    <x v="11"/>
    <x v="6"/>
    <n v="8"/>
  </r>
  <r>
    <x v="18"/>
    <x v="2"/>
    <x v="9"/>
    <x v="6"/>
    <n v="239"/>
  </r>
  <r>
    <x v="18"/>
    <x v="3"/>
    <x v="1"/>
    <x v="6"/>
    <n v="1059"/>
  </r>
  <r>
    <x v="18"/>
    <x v="3"/>
    <x v="2"/>
    <x v="6"/>
    <n v="658"/>
  </r>
  <r>
    <x v="18"/>
    <x v="3"/>
    <x v="3"/>
    <x v="6"/>
    <n v="625"/>
  </r>
  <r>
    <x v="18"/>
    <x v="3"/>
    <x v="5"/>
    <x v="6"/>
    <n v="174"/>
  </r>
  <r>
    <x v="18"/>
    <x v="3"/>
    <x v="4"/>
    <x v="6"/>
    <n v="166"/>
  </r>
  <r>
    <x v="18"/>
    <x v="3"/>
    <x v="6"/>
    <x v="6"/>
    <n v="219"/>
  </r>
  <r>
    <x v="18"/>
    <x v="4"/>
    <x v="1"/>
    <x v="6"/>
    <n v="1094"/>
  </r>
  <r>
    <x v="18"/>
    <x v="4"/>
    <x v="2"/>
    <x v="6"/>
    <n v="540"/>
  </r>
  <r>
    <x v="18"/>
    <x v="4"/>
    <x v="3"/>
    <x v="6"/>
    <n v="530"/>
  </r>
  <r>
    <x v="18"/>
    <x v="4"/>
    <x v="11"/>
    <x v="6"/>
    <n v="28"/>
  </r>
  <r>
    <x v="18"/>
    <x v="4"/>
    <x v="4"/>
    <x v="6"/>
    <n v="255"/>
  </r>
  <r>
    <x v="18"/>
    <x v="4"/>
    <x v="6"/>
    <x v="6"/>
    <n v="348"/>
  </r>
  <r>
    <x v="18"/>
    <x v="5"/>
    <x v="1"/>
    <x v="6"/>
    <n v="2456"/>
  </r>
  <r>
    <x v="18"/>
    <x v="5"/>
    <x v="2"/>
    <x v="6"/>
    <n v="1507"/>
  </r>
  <r>
    <x v="18"/>
    <x v="5"/>
    <x v="3"/>
    <x v="6"/>
    <n v="1387"/>
  </r>
  <r>
    <x v="18"/>
    <x v="5"/>
    <x v="6"/>
    <x v="6"/>
    <n v="1015"/>
  </r>
  <r>
    <x v="18"/>
    <x v="5"/>
    <x v="9"/>
    <x v="6"/>
    <n v="995"/>
  </r>
  <r>
    <x v="18"/>
    <x v="5"/>
    <x v="4"/>
    <x v="6"/>
    <n v="546"/>
  </r>
  <r>
    <x v="18"/>
    <x v="6"/>
    <x v="1"/>
    <x v="6"/>
    <n v="1275"/>
  </r>
  <r>
    <x v="18"/>
    <x v="6"/>
    <x v="3"/>
    <x v="6"/>
    <n v="773"/>
  </r>
  <r>
    <x v="18"/>
    <x v="6"/>
    <x v="2"/>
    <x v="6"/>
    <n v="643"/>
  </r>
  <r>
    <x v="18"/>
    <x v="6"/>
    <x v="4"/>
    <x v="6"/>
    <n v="335"/>
  </r>
  <r>
    <x v="18"/>
    <x v="6"/>
    <x v="6"/>
    <x v="6"/>
    <n v="400"/>
  </r>
  <r>
    <x v="18"/>
    <x v="6"/>
    <x v="9"/>
    <x v="6"/>
    <n v="390"/>
  </r>
  <r>
    <x v="0"/>
    <x v="0"/>
    <x v="0"/>
    <x v="7"/>
    <n v="4871"/>
  </r>
  <r>
    <x v="0"/>
    <x v="1"/>
    <x v="0"/>
    <x v="7"/>
    <n v="3549"/>
  </r>
  <r>
    <x v="0"/>
    <x v="2"/>
    <x v="0"/>
    <x v="7"/>
    <n v="1120"/>
  </r>
  <r>
    <x v="0"/>
    <x v="3"/>
    <x v="0"/>
    <x v="7"/>
    <n v="2926"/>
  </r>
  <r>
    <x v="0"/>
    <x v="4"/>
    <x v="0"/>
    <x v="7"/>
    <n v="2038"/>
  </r>
  <r>
    <x v="0"/>
    <x v="5"/>
    <x v="0"/>
    <x v="7"/>
    <n v="4713"/>
  </r>
  <r>
    <x v="0"/>
    <x v="6"/>
    <x v="0"/>
    <x v="7"/>
    <n v="2451"/>
  </r>
  <r>
    <x v="1"/>
    <x v="0"/>
    <x v="0"/>
    <x v="7"/>
    <n v="5113"/>
  </r>
  <r>
    <x v="1"/>
    <x v="1"/>
    <x v="0"/>
    <x v="7"/>
    <n v="3643"/>
  </r>
  <r>
    <x v="1"/>
    <x v="2"/>
    <x v="0"/>
    <x v="7"/>
    <n v="940"/>
  </r>
  <r>
    <x v="1"/>
    <x v="3"/>
    <x v="0"/>
    <x v="7"/>
    <n v="3067"/>
  </r>
  <r>
    <x v="1"/>
    <x v="4"/>
    <x v="0"/>
    <x v="7"/>
    <n v="1979"/>
  </r>
  <r>
    <x v="1"/>
    <x v="5"/>
    <x v="0"/>
    <x v="7"/>
    <n v="4596"/>
  </r>
  <r>
    <x v="1"/>
    <x v="6"/>
    <x v="0"/>
    <x v="7"/>
    <n v="2500"/>
  </r>
  <r>
    <x v="2"/>
    <x v="0"/>
    <x v="0"/>
    <x v="7"/>
    <n v="4914"/>
  </r>
  <r>
    <x v="2"/>
    <x v="1"/>
    <x v="0"/>
    <x v="7"/>
    <n v="3868"/>
  </r>
  <r>
    <x v="2"/>
    <x v="2"/>
    <x v="0"/>
    <x v="7"/>
    <n v="992"/>
  </r>
  <r>
    <x v="2"/>
    <x v="3"/>
    <x v="0"/>
    <x v="7"/>
    <n v="3227"/>
  </r>
  <r>
    <x v="2"/>
    <x v="4"/>
    <x v="0"/>
    <x v="7"/>
    <n v="2121"/>
  </r>
  <r>
    <x v="2"/>
    <x v="5"/>
    <x v="0"/>
    <x v="7"/>
    <n v="4616"/>
  </r>
  <r>
    <x v="2"/>
    <x v="6"/>
    <x v="0"/>
    <x v="7"/>
    <n v="2562"/>
  </r>
  <r>
    <x v="3"/>
    <x v="0"/>
    <x v="0"/>
    <x v="7"/>
    <n v="5402"/>
  </r>
  <r>
    <x v="3"/>
    <x v="1"/>
    <x v="0"/>
    <x v="7"/>
    <n v="4364"/>
  </r>
  <r>
    <x v="3"/>
    <x v="2"/>
    <x v="0"/>
    <x v="7"/>
    <n v="1058"/>
  </r>
  <r>
    <x v="3"/>
    <x v="3"/>
    <x v="0"/>
    <x v="7"/>
    <n v="3228"/>
  </r>
  <r>
    <x v="3"/>
    <x v="4"/>
    <x v="0"/>
    <x v="7"/>
    <n v="2500"/>
  </r>
  <r>
    <x v="3"/>
    <x v="5"/>
    <x v="0"/>
    <x v="7"/>
    <n v="5103"/>
  </r>
  <r>
    <x v="3"/>
    <x v="6"/>
    <x v="0"/>
    <x v="7"/>
    <n v="2641"/>
  </r>
  <r>
    <x v="4"/>
    <x v="0"/>
    <x v="0"/>
    <x v="7"/>
    <n v="5243"/>
  </r>
  <r>
    <x v="4"/>
    <x v="1"/>
    <x v="0"/>
    <x v="7"/>
    <n v="4273"/>
  </r>
  <r>
    <x v="4"/>
    <x v="2"/>
    <x v="0"/>
    <x v="7"/>
    <n v="1152"/>
  </r>
  <r>
    <x v="4"/>
    <x v="3"/>
    <x v="0"/>
    <x v="7"/>
    <n v="3068"/>
  </r>
  <r>
    <x v="4"/>
    <x v="4"/>
    <x v="0"/>
    <x v="7"/>
    <n v="2324"/>
  </r>
  <r>
    <x v="4"/>
    <x v="5"/>
    <x v="0"/>
    <x v="7"/>
    <n v="4878"/>
  </r>
  <r>
    <x v="4"/>
    <x v="6"/>
    <x v="0"/>
    <x v="7"/>
    <n v="2456"/>
  </r>
  <r>
    <x v="5"/>
    <x v="0"/>
    <x v="0"/>
    <x v="7"/>
    <n v="5576"/>
  </r>
  <r>
    <x v="5"/>
    <x v="1"/>
    <x v="0"/>
    <x v="7"/>
    <n v="4553"/>
  </r>
  <r>
    <x v="5"/>
    <x v="2"/>
    <x v="0"/>
    <x v="7"/>
    <n v="1212"/>
  </r>
  <r>
    <x v="5"/>
    <x v="3"/>
    <x v="0"/>
    <x v="7"/>
    <n v="3145"/>
  </r>
  <r>
    <x v="5"/>
    <x v="4"/>
    <x v="0"/>
    <x v="7"/>
    <n v="2956"/>
  </r>
  <r>
    <x v="5"/>
    <x v="5"/>
    <x v="0"/>
    <x v="7"/>
    <n v="5389"/>
  </r>
  <r>
    <x v="5"/>
    <x v="6"/>
    <x v="0"/>
    <x v="7"/>
    <n v="2445"/>
  </r>
  <r>
    <x v="6"/>
    <x v="0"/>
    <x v="0"/>
    <x v="7"/>
    <n v="5519"/>
  </r>
  <r>
    <x v="6"/>
    <x v="1"/>
    <x v="0"/>
    <x v="7"/>
    <n v="4380"/>
  </r>
  <r>
    <x v="6"/>
    <x v="2"/>
    <x v="0"/>
    <x v="7"/>
    <n v="1258"/>
  </r>
  <r>
    <x v="6"/>
    <x v="3"/>
    <x v="0"/>
    <x v="7"/>
    <n v="3236"/>
  </r>
  <r>
    <x v="6"/>
    <x v="4"/>
    <x v="0"/>
    <x v="7"/>
    <n v="2851"/>
  </r>
  <r>
    <x v="6"/>
    <x v="5"/>
    <x v="0"/>
    <x v="7"/>
    <n v="5166"/>
  </r>
  <r>
    <x v="6"/>
    <x v="6"/>
    <x v="0"/>
    <x v="7"/>
    <n v="2730"/>
  </r>
  <r>
    <x v="7"/>
    <x v="0"/>
    <x v="0"/>
    <x v="7"/>
    <n v="6147"/>
  </r>
  <r>
    <x v="7"/>
    <x v="1"/>
    <x v="0"/>
    <x v="7"/>
    <n v="4948"/>
  </r>
  <r>
    <x v="7"/>
    <x v="2"/>
    <x v="0"/>
    <x v="7"/>
    <n v="1347"/>
  </r>
  <r>
    <x v="7"/>
    <x v="3"/>
    <x v="0"/>
    <x v="7"/>
    <n v="3901"/>
  </r>
  <r>
    <x v="7"/>
    <x v="4"/>
    <x v="0"/>
    <x v="7"/>
    <n v="3144"/>
  </r>
  <r>
    <x v="7"/>
    <x v="5"/>
    <x v="0"/>
    <x v="7"/>
    <n v="6705"/>
  </r>
  <r>
    <x v="7"/>
    <x v="6"/>
    <x v="0"/>
    <x v="7"/>
    <n v="3561"/>
  </r>
  <r>
    <x v="8"/>
    <x v="0"/>
    <x v="0"/>
    <x v="7"/>
    <n v="6524"/>
  </r>
  <r>
    <x v="8"/>
    <x v="1"/>
    <x v="0"/>
    <x v="7"/>
    <n v="4596"/>
  </r>
  <r>
    <x v="8"/>
    <x v="2"/>
    <x v="0"/>
    <x v="7"/>
    <n v="1364"/>
  </r>
  <r>
    <x v="8"/>
    <x v="3"/>
    <x v="0"/>
    <x v="7"/>
    <n v="3481"/>
  </r>
  <r>
    <x v="8"/>
    <x v="4"/>
    <x v="0"/>
    <x v="7"/>
    <n v="3226"/>
  </r>
  <r>
    <x v="8"/>
    <x v="5"/>
    <x v="0"/>
    <x v="7"/>
    <n v="6893"/>
  </r>
  <r>
    <x v="8"/>
    <x v="6"/>
    <x v="0"/>
    <x v="7"/>
    <n v="3497"/>
  </r>
  <r>
    <x v="9"/>
    <x v="0"/>
    <x v="0"/>
    <x v="7"/>
    <n v="6604"/>
  </r>
  <r>
    <x v="9"/>
    <x v="1"/>
    <x v="0"/>
    <x v="7"/>
    <n v="4734"/>
  </r>
  <r>
    <x v="9"/>
    <x v="2"/>
    <x v="0"/>
    <x v="7"/>
    <n v="1323"/>
  </r>
  <r>
    <x v="9"/>
    <x v="3"/>
    <x v="0"/>
    <x v="7"/>
    <n v="3632"/>
  </r>
  <r>
    <x v="9"/>
    <x v="4"/>
    <x v="0"/>
    <x v="7"/>
    <n v="2942"/>
  </r>
  <r>
    <x v="9"/>
    <x v="5"/>
    <x v="0"/>
    <x v="7"/>
    <n v="6202"/>
  </r>
  <r>
    <x v="9"/>
    <x v="6"/>
    <x v="0"/>
    <x v="7"/>
    <n v="3727"/>
  </r>
  <r>
    <x v="10"/>
    <x v="0"/>
    <x v="0"/>
    <x v="7"/>
    <n v="6673"/>
  </r>
  <r>
    <x v="10"/>
    <x v="1"/>
    <x v="0"/>
    <x v="7"/>
    <n v="4810"/>
  </r>
  <r>
    <x v="10"/>
    <x v="2"/>
    <x v="0"/>
    <x v="7"/>
    <n v="1415"/>
  </r>
  <r>
    <x v="10"/>
    <x v="3"/>
    <x v="0"/>
    <x v="7"/>
    <n v="3738"/>
  </r>
  <r>
    <x v="10"/>
    <x v="4"/>
    <x v="0"/>
    <x v="7"/>
    <n v="3190"/>
  </r>
  <r>
    <x v="10"/>
    <x v="5"/>
    <x v="0"/>
    <x v="7"/>
    <n v="6855"/>
  </r>
  <r>
    <x v="10"/>
    <x v="6"/>
    <x v="0"/>
    <x v="7"/>
    <n v="3778"/>
  </r>
  <r>
    <x v="11"/>
    <x v="0"/>
    <x v="0"/>
    <x v="7"/>
    <n v="6982"/>
  </r>
  <r>
    <x v="11"/>
    <x v="1"/>
    <x v="0"/>
    <x v="7"/>
    <n v="5059"/>
  </r>
  <r>
    <x v="11"/>
    <x v="2"/>
    <x v="0"/>
    <x v="7"/>
    <n v="1651"/>
  </r>
  <r>
    <x v="11"/>
    <x v="3"/>
    <x v="0"/>
    <x v="7"/>
    <n v="4100"/>
  </r>
  <r>
    <x v="11"/>
    <x v="4"/>
    <x v="0"/>
    <x v="7"/>
    <n v="3220"/>
  </r>
  <r>
    <x v="11"/>
    <x v="5"/>
    <x v="0"/>
    <x v="7"/>
    <n v="7509"/>
  </r>
  <r>
    <x v="11"/>
    <x v="6"/>
    <x v="0"/>
    <x v="7"/>
    <n v="3876"/>
  </r>
  <r>
    <x v="12"/>
    <x v="0"/>
    <x v="0"/>
    <x v="7"/>
    <n v="7232"/>
  </r>
  <r>
    <x v="12"/>
    <x v="1"/>
    <x v="0"/>
    <x v="7"/>
    <n v="5717"/>
  </r>
  <r>
    <x v="12"/>
    <x v="2"/>
    <x v="0"/>
    <x v="7"/>
    <n v="1661"/>
  </r>
  <r>
    <x v="12"/>
    <x v="3"/>
    <x v="0"/>
    <x v="7"/>
    <n v="4060"/>
  </r>
  <r>
    <x v="12"/>
    <x v="4"/>
    <x v="0"/>
    <x v="7"/>
    <n v="3589"/>
  </r>
  <r>
    <x v="12"/>
    <x v="5"/>
    <x v="0"/>
    <x v="7"/>
    <n v="8031"/>
  </r>
  <r>
    <x v="12"/>
    <x v="6"/>
    <x v="0"/>
    <x v="7"/>
    <n v="4327"/>
  </r>
  <r>
    <x v="13"/>
    <x v="0"/>
    <x v="0"/>
    <x v="7"/>
    <n v="7423"/>
  </r>
  <r>
    <x v="13"/>
    <x v="1"/>
    <x v="0"/>
    <x v="7"/>
    <n v="5620"/>
  </r>
  <r>
    <x v="13"/>
    <x v="2"/>
    <x v="0"/>
    <x v="7"/>
    <n v="1550"/>
  </r>
  <r>
    <x v="13"/>
    <x v="3"/>
    <x v="0"/>
    <x v="7"/>
    <n v="3882"/>
  </r>
  <r>
    <x v="13"/>
    <x v="4"/>
    <x v="0"/>
    <x v="7"/>
    <n v="3494"/>
  </r>
  <r>
    <x v="13"/>
    <x v="5"/>
    <x v="0"/>
    <x v="7"/>
    <n v="6643"/>
  </r>
  <r>
    <x v="13"/>
    <x v="6"/>
    <x v="0"/>
    <x v="7"/>
    <n v="4194"/>
  </r>
  <r>
    <x v="14"/>
    <x v="0"/>
    <x v="0"/>
    <x v="7"/>
    <n v="8068"/>
  </r>
  <r>
    <x v="14"/>
    <x v="1"/>
    <x v="0"/>
    <x v="7"/>
    <n v="6224"/>
  </r>
  <r>
    <x v="14"/>
    <x v="2"/>
    <x v="0"/>
    <x v="7"/>
    <n v="1760"/>
  </r>
  <r>
    <x v="14"/>
    <x v="3"/>
    <x v="0"/>
    <x v="7"/>
    <n v="4065"/>
  </r>
  <r>
    <x v="14"/>
    <x v="4"/>
    <x v="0"/>
    <x v="7"/>
    <n v="3672"/>
  </r>
  <r>
    <x v="14"/>
    <x v="5"/>
    <x v="0"/>
    <x v="7"/>
    <n v="7255"/>
  </r>
  <r>
    <x v="14"/>
    <x v="6"/>
    <x v="0"/>
    <x v="7"/>
    <n v="4275"/>
  </r>
  <r>
    <x v="15"/>
    <x v="0"/>
    <x v="0"/>
    <x v="7"/>
    <n v="8470"/>
  </r>
  <r>
    <x v="15"/>
    <x v="1"/>
    <x v="0"/>
    <x v="7"/>
    <n v="7039"/>
  </r>
  <r>
    <x v="15"/>
    <x v="2"/>
    <x v="0"/>
    <x v="7"/>
    <n v="1864"/>
  </r>
  <r>
    <x v="15"/>
    <x v="3"/>
    <x v="0"/>
    <x v="7"/>
    <n v="5407"/>
  </r>
  <r>
    <x v="15"/>
    <x v="4"/>
    <x v="0"/>
    <x v="7"/>
    <n v="3795"/>
  </r>
  <r>
    <x v="15"/>
    <x v="5"/>
    <x v="0"/>
    <x v="7"/>
    <n v="7543"/>
  </r>
  <r>
    <x v="15"/>
    <x v="6"/>
    <x v="0"/>
    <x v="7"/>
    <n v="4225"/>
  </r>
  <r>
    <x v="16"/>
    <x v="0"/>
    <x v="0"/>
    <x v="7"/>
    <n v="8458"/>
  </r>
  <r>
    <x v="16"/>
    <x v="1"/>
    <x v="0"/>
    <x v="7"/>
    <n v="6899"/>
  </r>
  <r>
    <x v="16"/>
    <x v="2"/>
    <x v="0"/>
    <x v="7"/>
    <n v="1841"/>
  </r>
  <r>
    <x v="16"/>
    <x v="3"/>
    <x v="0"/>
    <x v="7"/>
    <n v="4436"/>
  </r>
  <r>
    <x v="16"/>
    <x v="4"/>
    <x v="0"/>
    <x v="7"/>
    <n v="4264"/>
  </r>
  <r>
    <x v="16"/>
    <x v="5"/>
    <x v="0"/>
    <x v="7"/>
    <n v="7322"/>
  </r>
  <r>
    <x v="16"/>
    <x v="6"/>
    <x v="0"/>
    <x v="7"/>
    <n v="4595"/>
  </r>
  <r>
    <x v="17"/>
    <x v="0"/>
    <x v="0"/>
    <x v="7"/>
    <n v="8611"/>
  </r>
  <r>
    <x v="17"/>
    <x v="1"/>
    <x v="0"/>
    <x v="7"/>
    <n v="7037"/>
  </r>
  <r>
    <x v="17"/>
    <x v="2"/>
    <x v="0"/>
    <x v="7"/>
    <n v="1902"/>
  </r>
  <r>
    <x v="17"/>
    <x v="3"/>
    <x v="0"/>
    <x v="7"/>
    <n v="4216"/>
  </r>
  <r>
    <x v="17"/>
    <x v="4"/>
    <x v="0"/>
    <x v="7"/>
    <n v="4188"/>
  </r>
  <r>
    <x v="17"/>
    <x v="5"/>
    <x v="0"/>
    <x v="7"/>
    <n v="7617"/>
  </r>
  <r>
    <x v="17"/>
    <x v="6"/>
    <x v="0"/>
    <x v="7"/>
    <n v="4405"/>
  </r>
  <r>
    <x v="18"/>
    <x v="0"/>
    <x v="0"/>
    <x v="7"/>
    <n v="10519"/>
  </r>
  <r>
    <x v="18"/>
    <x v="1"/>
    <x v="0"/>
    <x v="7"/>
    <n v="8844"/>
  </r>
  <r>
    <x v="18"/>
    <x v="2"/>
    <x v="0"/>
    <x v="7"/>
    <n v="2151"/>
  </r>
  <r>
    <x v="18"/>
    <x v="3"/>
    <x v="0"/>
    <x v="7"/>
    <n v="4264"/>
  </r>
  <r>
    <x v="18"/>
    <x v="4"/>
    <x v="0"/>
    <x v="7"/>
    <n v="4648"/>
  </r>
  <r>
    <x v="18"/>
    <x v="5"/>
    <x v="0"/>
    <x v="7"/>
    <n v="9041"/>
  </r>
  <r>
    <x v="18"/>
    <x v="6"/>
    <x v="0"/>
    <x v="7"/>
    <n v="5223"/>
  </r>
  <r>
    <x v="0"/>
    <x v="0"/>
    <x v="1"/>
    <x v="7"/>
    <n v="3241"/>
  </r>
  <r>
    <x v="0"/>
    <x v="0"/>
    <x v="2"/>
    <x v="7"/>
    <n v="1576"/>
  </r>
  <r>
    <x v="0"/>
    <x v="0"/>
    <x v="3"/>
    <x v="7"/>
    <n v="892"/>
  </r>
  <r>
    <x v="0"/>
    <x v="0"/>
    <x v="4"/>
    <x v="7"/>
    <n v="744"/>
  </r>
  <r>
    <x v="0"/>
    <x v="0"/>
    <x v="5"/>
    <x v="7"/>
    <n v="652"/>
  </r>
  <r>
    <x v="0"/>
    <x v="0"/>
    <x v="6"/>
    <x v="7"/>
    <n v="422"/>
  </r>
  <r>
    <x v="0"/>
    <x v="1"/>
    <x v="1"/>
    <x v="7"/>
    <n v="2040"/>
  </r>
  <r>
    <x v="0"/>
    <x v="1"/>
    <x v="3"/>
    <x v="7"/>
    <n v="561"/>
  </r>
  <r>
    <x v="0"/>
    <x v="1"/>
    <x v="2"/>
    <x v="7"/>
    <n v="713"/>
  </r>
  <r>
    <x v="0"/>
    <x v="1"/>
    <x v="4"/>
    <x v="7"/>
    <n v="601"/>
  </r>
  <r>
    <x v="0"/>
    <x v="1"/>
    <x v="6"/>
    <x v="7"/>
    <n v="334"/>
  </r>
  <r>
    <x v="0"/>
    <x v="1"/>
    <x v="5"/>
    <x v="7"/>
    <n v="431"/>
  </r>
  <r>
    <x v="0"/>
    <x v="2"/>
    <x v="1"/>
    <x v="7"/>
    <n v="537"/>
  </r>
  <r>
    <x v="0"/>
    <x v="2"/>
    <x v="3"/>
    <x v="7"/>
    <n v="135"/>
  </r>
  <r>
    <x v="0"/>
    <x v="2"/>
    <x v="2"/>
    <x v="7"/>
    <n v="226"/>
  </r>
  <r>
    <x v="0"/>
    <x v="2"/>
    <x v="7"/>
    <x v="7"/>
    <n v="38"/>
  </r>
  <r>
    <x v="0"/>
    <x v="2"/>
    <x v="4"/>
    <x v="7"/>
    <n v="150"/>
  </r>
  <r>
    <x v="0"/>
    <x v="2"/>
    <x v="6"/>
    <x v="7"/>
    <n v="76"/>
  </r>
  <r>
    <x v="0"/>
    <x v="3"/>
    <x v="1"/>
    <x v="7"/>
    <n v="2065"/>
  </r>
  <r>
    <x v="0"/>
    <x v="3"/>
    <x v="2"/>
    <x v="7"/>
    <n v="857"/>
  </r>
  <r>
    <x v="0"/>
    <x v="3"/>
    <x v="3"/>
    <x v="7"/>
    <n v="499"/>
  </r>
  <r>
    <x v="0"/>
    <x v="3"/>
    <x v="4"/>
    <x v="7"/>
    <n v="507"/>
  </r>
  <r>
    <x v="0"/>
    <x v="3"/>
    <x v="5"/>
    <x v="7"/>
    <n v="381"/>
  </r>
  <r>
    <x v="0"/>
    <x v="3"/>
    <x v="6"/>
    <x v="7"/>
    <n v="219"/>
  </r>
  <r>
    <x v="0"/>
    <x v="4"/>
    <x v="1"/>
    <x v="7"/>
    <n v="1413"/>
  </r>
  <r>
    <x v="0"/>
    <x v="4"/>
    <x v="2"/>
    <x v="7"/>
    <n v="525"/>
  </r>
  <r>
    <x v="0"/>
    <x v="4"/>
    <x v="3"/>
    <x v="7"/>
    <n v="290"/>
  </r>
  <r>
    <x v="0"/>
    <x v="4"/>
    <x v="4"/>
    <x v="7"/>
    <n v="347"/>
  </r>
  <r>
    <x v="0"/>
    <x v="4"/>
    <x v="7"/>
    <x v="7"/>
    <n v="182"/>
  </r>
  <r>
    <x v="0"/>
    <x v="4"/>
    <x v="8"/>
    <x v="7"/>
    <n v="317"/>
  </r>
  <r>
    <x v="0"/>
    <x v="5"/>
    <x v="1"/>
    <x v="7"/>
    <n v="2983"/>
  </r>
  <r>
    <x v="0"/>
    <x v="5"/>
    <x v="2"/>
    <x v="7"/>
    <n v="1460"/>
  </r>
  <r>
    <x v="0"/>
    <x v="5"/>
    <x v="3"/>
    <x v="7"/>
    <n v="804"/>
  </r>
  <r>
    <x v="0"/>
    <x v="5"/>
    <x v="4"/>
    <x v="7"/>
    <n v="628"/>
  </r>
  <r>
    <x v="0"/>
    <x v="5"/>
    <x v="6"/>
    <x v="7"/>
    <n v="400"/>
  </r>
  <r>
    <x v="0"/>
    <x v="5"/>
    <x v="5"/>
    <x v="7"/>
    <n v="639"/>
  </r>
  <r>
    <x v="0"/>
    <x v="6"/>
    <x v="1"/>
    <x v="7"/>
    <n v="1544"/>
  </r>
  <r>
    <x v="0"/>
    <x v="6"/>
    <x v="3"/>
    <x v="7"/>
    <n v="398"/>
  </r>
  <r>
    <x v="0"/>
    <x v="6"/>
    <x v="2"/>
    <x v="7"/>
    <n v="585"/>
  </r>
  <r>
    <x v="0"/>
    <x v="6"/>
    <x v="4"/>
    <x v="7"/>
    <n v="465"/>
  </r>
  <r>
    <x v="0"/>
    <x v="6"/>
    <x v="5"/>
    <x v="7"/>
    <n v="313"/>
  </r>
  <r>
    <x v="0"/>
    <x v="6"/>
    <x v="7"/>
    <x v="7"/>
    <n v="135"/>
  </r>
  <r>
    <x v="1"/>
    <x v="0"/>
    <x v="1"/>
    <x v="7"/>
    <n v="3216"/>
  </r>
  <r>
    <x v="1"/>
    <x v="0"/>
    <x v="2"/>
    <x v="7"/>
    <n v="1549"/>
  </r>
  <r>
    <x v="1"/>
    <x v="0"/>
    <x v="3"/>
    <x v="7"/>
    <n v="875"/>
  </r>
  <r>
    <x v="1"/>
    <x v="0"/>
    <x v="4"/>
    <x v="7"/>
    <n v="721"/>
  </r>
  <r>
    <x v="1"/>
    <x v="0"/>
    <x v="5"/>
    <x v="7"/>
    <n v="645"/>
  </r>
  <r>
    <x v="1"/>
    <x v="0"/>
    <x v="7"/>
    <x v="7"/>
    <n v="203"/>
  </r>
  <r>
    <x v="1"/>
    <x v="1"/>
    <x v="1"/>
    <x v="7"/>
    <n v="2013"/>
  </r>
  <r>
    <x v="1"/>
    <x v="1"/>
    <x v="3"/>
    <x v="7"/>
    <n v="576"/>
  </r>
  <r>
    <x v="1"/>
    <x v="1"/>
    <x v="2"/>
    <x v="7"/>
    <n v="716"/>
  </r>
  <r>
    <x v="1"/>
    <x v="1"/>
    <x v="4"/>
    <x v="7"/>
    <n v="605"/>
  </r>
  <r>
    <x v="1"/>
    <x v="1"/>
    <x v="6"/>
    <x v="7"/>
    <n v="312"/>
  </r>
  <r>
    <x v="1"/>
    <x v="1"/>
    <x v="9"/>
    <x v="7"/>
    <n v="240"/>
  </r>
  <r>
    <x v="1"/>
    <x v="2"/>
    <x v="1"/>
    <x v="7"/>
    <n v="553"/>
  </r>
  <r>
    <x v="1"/>
    <x v="2"/>
    <x v="3"/>
    <x v="7"/>
    <n v="150"/>
  </r>
  <r>
    <x v="1"/>
    <x v="2"/>
    <x v="2"/>
    <x v="7"/>
    <n v="236"/>
  </r>
  <r>
    <x v="1"/>
    <x v="2"/>
    <x v="4"/>
    <x v="7"/>
    <n v="152"/>
  </r>
  <r>
    <x v="1"/>
    <x v="2"/>
    <x v="7"/>
    <x v="7"/>
    <n v="31"/>
  </r>
  <r>
    <x v="1"/>
    <x v="2"/>
    <x v="6"/>
    <x v="7"/>
    <n v="60"/>
  </r>
  <r>
    <x v="1"/>
    <x v="3"/>
    <x v="1"/>
    <x v="7"/>
    <n v="1976"/>
  </r>
  <r>
    <x v="1"/>
    <x v="3"/>
    <x v="3"/>
    <x v="7"/>
    <n v="515"/>
  </r>
  <r>
    <x v="1"/>
    <x v="3"/>
    <x v="2"/>
    <x v="7"/>
    <n v="810"/>
  </r>
  <r>
    <x v="1"/>
    <x v="3"/>
    <x v="4"/>
    <x v="7"/>
    <n v="440"/>
  </r>
  <r>
    <x v="1"/>
    <x v="3"/>
    <x v="6"/>
    <x v="7"/>
    <n v="286"/>
  </r>
  <r>
    <x v="1"/>
    <x v="3"/>
    <x v="5"/>
    <x v="7"/>
    <n v="420"/>
  </r>
  <r>
    <x v="1"/>
    <x v="4"/>
    <x v="1"/>
    <x v="7"/>
    <n v="1274"/>
  </r>
  <r>
    <x v="1"/>
    <x v="4"/>
    <x v="3"/>
    <x v="7"/>
    <n v="283"/>
  </r>
  <r>
    <x v="1"/>
    <x v="4"/>
    <x v="2"/>
    <x v="7"/>
    <n v="463"/>
  </r>
  <r>
    <x v="1"/>
    <x v="4"/>
    <x v="4"/>
    <x v="7"/>
    <n v="314"/>
  </r>
  <r>
    <x v="1"/>
    <x v="4"/>
    <x v="7"/>
    <x v="7"/>
    <n v="192"/>
  </r>
  <r>
    <x v="1"/>
    <x v="4"/>
    <x v="8"/>
    <x v="7"/>
    <n v="272"/>
  </r>
  <r>
    <x v="1"/>
    <x v="5"/>
    <x v="1"/>
    <x v="7"/>
    <n v="2940"/>
  </r>
  <r>
    <x v="1"/>
    <x v="5"/>
    <x v="2"/>
    <x v="7"/>
    <n v="1362"/>
  </r>
  <r>
    <x v="1"/>
    <x v="5"/>
    <x v="3"/>
    <x v="7"/>
    <n v="791"/>
  </r>
  <r>
    <x v="1"/>
    <x v="5"/>
    <x v="4"/>
    <x v="7"/>
    <n v="718"/>
  </r>
  <r>
    <x v="1"/>
    <x v="5"/>
    <x v="5"/>
    <x v="7"/>
    <n v="635"/>
  </r>
  <r>
    <x v="1"/>
    <x v="5"/>
    <x v="6"/>
    <x v="7"/>
    <n v="424"/>
  </r>
  <r>
    <x v="1"/>
    <x v="6"/>
    <x v="1"/>
    <x v="7"/>
    <n v="1589"/>
  </r>
  <r>
    <x v="1"/>
    <x v="6"/>
    <x v="3"/>
    <x v="7"/>
    <n v="443"/>
  </r>
  <r>
    <x v="1"/>
    <x v="6"/>
    <x v="2"/>
    <x v="7"/>
    <n v="638"/>
  </r>
  <r>
    <x v="1"/>
    <x v="6"/>
    <x v="4"/>
    <x v="7"/>
    <n v="464"/>
  </r>
  <r>
    <x v="1"/>
    <x v="6"/>
    <x v="5"/>
    <x v="7"/>
    <n v="316"/>
  </r>
  <r>
    <x v="1"/>
    <x v="6"/>
    <x v="6"/>
    <x v="7"/>
    <n v="194"/>
  </r>
  <r>
    <x v="2"/>
    <x v="0"/>
    <x v="1"/>
    <x v="7"/>
    <n v="3089"/>
  </r>
  <r>
    <x v="2"/>
    <x v="0"/>
    <x v="2"/>
    <x v="7"/>
    <n v="1540"/>
  </r>
  <r>
    <x v="2"/>
    <x v="0"/>
    <x v="3"/>
    <x v="7"/>
    <n v="950"/>
  </r>
  <r>
    <x v="2"/>
    <x v="0"/>
    <x v="4"/>
    <x v="7"/>
    <n v="677"/>
  </r>
  <r>
    <x v="2"/>
    <x v="0"/>
    <x v="5"/>
    <x v="7"/>
    <n v="686"/>
  </r>
  <r>
    <x v="2"/>
    <x v="0"/>
    <x v="6"/>
    <x v="7"/>
    <n v="426"/>
  </r>
  <r>
    <x v="2"/>
    <x v="1"/>
    <x v="1"/>
    <x v="7"/>
    <n v="1991"/>
  </r>
  <r>
    <x v="2"/>
    <x v="1"/>
    <x v="3"/>
    <x v="7"/>
    <n v="612"/>
  </r>
  <r>
    <x v="2"/>
    <x v="1"/>
    <x v="2"/>
    <x v="7"/>
    <n v="708"/>
  </r>
  <r>
    <x v="2"/>
    <x v="1"/>
    <x v="4"/>
    <x v="7"/>
    <n v="582"/>
  </r>
  <r>
    <x v="2"/>
    <x v="1"/>
    <x v="6"/>
    <x v="7"/>
    <n v="395"/>
  </r>
  <r>
    <x v="2"/>
    <x v="1"/>
    <x v="9"/>
    <x v="7"/>
    <n v="322"/>
  </r>
  <r>
    <x v="2"/>
    <x v="2"/>
    <x v="1"/>
    <x v="7"/>
    <n v="571"/>
  </r>
  <r>
    <x v="2"/>
    <x v="2"/>
    <x v="3"/>
    <x v="7"/>
    <n v="155"/>
  </r>
  <r>
    <x v="2"/>
    <x v="2"/>
    <x v="2"/>
    <x v="7"/>
    <n v="245"/>
  </r>
  <r>
    <x v="2"/>
    <x v="2"/>
    <x v="4"/>
    <x v="7"/>
    <n v="147"/>
  </r>
  <r>
    <x v="2"/>
    <x v="2"/>
    <x v="7"/>
    <x v="7"/>
    <n v="32"/>
  </r>
  <r>
    <x v="2"/>
    <x v="2"/>
    <x v="5"/>
    <x v="7"/>
    <n v="149"/>
  </r>
  <r>
    <x v="2"/>
    <x v="3"/>
    <x v="1"/>
    <x v="7"/>
    <n v="1887"/>
  </r>
  <r>
    <x v="2"/>
    <x v="3"/>
    <x v="3"/>
    <x v="7"/>
    <n v="587"/>
  </r>
  <r>
    <x v="2"/>
    <x v="3"/>
    <x v="2"/>
    <x v="7"/>
    <n v="794"/>
  </r>
  <r>
    <x v="2"/>
    <x v="3"/>
    <x v="4"/>
    <x v="7"/>
    <n v="463"/>
  </r>
  <r>
    <x v="2"/>
    <x v="3"/>
    <x v="5"/>
    <x v="7"/>
    <n v="433"/>
  </r>
  <r>
    <x v="2"/>
    <x v="3"/>
    <x v="10"/>
    <x v="7"/>
    <n v="29"/>
  </r>
  <r>
    <x v="2"/>
    <x v="4"/>
    <x v="1"/>
    <x v="7"/>
    <n v="1340"/>
  </r>
  <r>
    <x v="2"/>
    <x v="4"/>
    <x v="2"/>
    <x v="7"/>
    <n v="512"/>
  </r>
  <r>
    <x v="2"/>
    <x v="4"/>
    <x v="3"/>
    <x v="7"/>
    <n v="289"/>
  </r>
  <r>
    <x v="2"/>
    <x v="4"/>
    <x v="4"/>
    <x v="7"/>
    <n v="338"/>
  </r>
  <r>
    <x v="2"/>
    <x v="4"/>
    <x v="7"/>
    <x v="7"/>
    <n v="168"/>
  </r>
  <r>
    <x v="2"/>
    <x v="4"/>
    <x v="8"/>
    <x v="7"/>
    <n v="304"/>
  </r>
  <r>
    <x v="2"/>
    <x v="5"/>
    <x v="1"/>
    <x v="7"/>
    <n v="3000"/>
  </r>
  <r>
    <x v="2"/>
    <x v="5"/>
    <x v="2"/>
    <x v="7"/>
    <n v="1494"/>
  </r>
  <r>
    <x v="2"/>
    <x v="5"/>
    <x v="3"/>
    <x v="7"/>
    <n v="797"/>
  </r>
  <r>
    <x v="2"/>
    <x v="5"/>
    <x v="4"/>
    <x v="7"/>
    <n v="666"/>
  </r>
  <r>
    <x v="2"/>
    <x v="5"/>
    <x v="5"/>
    <x v="7"/>
    <n v="698"/>
  </r>
  <r>
    <x v="2"/>
    <x v="5"/>
    <x v="6"/>
    <x v="7"/>
    <n v="440"/>
  </r>
  <r>
    <x v="2"/>
    <x v="6"/>
    <x v="1"/>
    <x v="7"/>
    <n v="1642"/>
  </r>
  <r>
    <x v="2"/>
    <x v="6"/>
    <x v="2"/>
    <x v="7"/>
    <n v="673"/>
  </r>
  <r>
    <x v="2"/>
    <x v="6"/>
    <x v="3"/>
    <x v="7"/>
    <n v="406"/>
  </r>
  <r>
    <x v="2"/>
    <x v="6"/>
    <x v="4"/>
    <x v="7"/>
    <n v="499"/>
  </r>
  <r>
    <x v="2"/>
    <x v="6"/>
    <x v="5"/>
    <x v="7"/>
    <n v="406"/>
  </r>
  <r>
    <x v="2"/>
    <x v="6"/>
    <x v="6"/>
    <x v="7"/>
    <n v="214"/>
  </r>
  <r>
    <x v="3"/>
    <x v="0"/>
    <x v="1"/>
    <x v="7"/>
    <n v="3409"/>
  </r>
  <r>
    <x v="3"/>
    <x v="0"/>
    <x v="3"/>
    <x v="7"/>
    <n v="1038"/>
  </r>
  <r>
    <x v="3"/>
    <x v="0"/>
    <x v="2"/>
    <x v="7"/>
    <n v="1544"/>
  </r>
  <r>
    <x v="3"/>
    <x v="0"/>
    <x v="4"/>
    <x v="7"/>
    <n v="856"/>
  </r>
  <r>
    <x v="3"/>
    <x v="0"/>
    <x v="5"/>
    <x v="7"/>
    <n v="734"/>
  </r>
  <r>
    <x v="3"/>
    <x v="0"/>
    <x v="6"/>
    <x v="7"/>
    <n v="505"/>
  </r>
  <r>
    <x v="3"/>
    <x v="1"/>
    <x v="1"/>
    <x v="7"/>
    <n v="2074"/>
  </r>
  <r>
    <x v="3"/>
    <x v="1"/>
    <x v="3"/>
    <x v="7"/>
    <n v="618"/>
  </r>
  <r>
    <x v="3"/>
    <x v="1"/>
    <x v="2"/>
    <x v="7"/>
    <n v="817"/>
  </r>
  <r>
    <x v="3"/>
    <x v="1"/>
    <x v="11"/>
    <x v="7"/>
    <n v="4"/>
  </r>
  <r>
    <x v="3"/>
    <x v="1"/>
    <x v="6"/>
    <x v="7"/>
    <n v="366"/>
  </r>
  <r>
    <x v="3"/>
    <x v="1"/>
    <x v="4"/>
    <x v="7"/>
    <n v="539"/>
  </r>
  <r>
    <x v="3"/>
    <x v="2"/>
    <x v="1"/>
    <x v="7"/>
    <n v="580"/>
  </r>
  <r>
    <x v="3"/>
    <x v="2"/>
    <x v="3"/>
    <x v="7"/>
    <n v="175"/>
  </r>
  <r>
    <x v="3"/>
    <x v="2"/>
    <x v="2"/>
    <x v="7"/>
    <n v="253"/>
  </r>
  <r>
    <x v="3"/>
    <x v="2"/>
    <x v="4"/>
    <x v="7"/>
    <n v="145"/>
  </r>
  <r>
    <x v="3"/>
    <x v="2"/>
    <x v="5"/>
    <x v="7"/>
    <n v="162"/>
  </r>
  <r>
    <x v="3"/>
    <x v="2"/>
    <x v="10"/>
    <x v="7"/>
    <n v="12"/>
  </r>
  <r>
    <x v="3"/>
    <x v="3"/>
    <x v="1"/>
    <x v="7"/>
    <n v="2004"/>
  </r>
  <r>
    <x v="3"/>
    <x v="3"/>
    <x v="3"/>
    <x v="7"/>
    <n v="575"/>
  </r>
  <r>
    <x v="3"/>
    <x v="3"/>
    <x v="2"/>
    <x v="7"/>
    <n v="812"/>
  </r>
  <r>
    <x v="3"/>
    <x v="3"/>
    <x v="4"/>
    <x v="7"/>
    <n v="543"/>
  </r>
  <r>
    <x v="3"/>
    <x v="3"/>
    <x v="6"/>
    <x v="7"/>
    <n v="331"/>
  </r>
  <r>
    <x v="3"/>
    <x v="3"/>
    <x v="5"/>
    <x v="7"/>
    <n v="430"/>
  </r>
  <r>
    <x v="3"/>
    <x v="4"/>
    <x v="1"/>
    <x v="7"/>
    <n v="1337"/>
  </r>
  <r>
    <x v="3"/>
    <x v="4"/>
    <x v="3"/>
    <x v="7"/>
    <n v="337"/>
  </r>
  <r>
    <x v="3"/>
    <x v="4"/>
    <x v="2"/>
    <x v="7"/>
    <n v="533"/>
  </r>
  <r>
    <x v="3"/>
    <x v="4"/>
    <x v="4"/>
    <x v="7"/>
    <n v="331"/>
  </r>
  <r>
    <x v="3"/>
    <x v="4"/>
    <x v="10"/>
    <x v="7"/>
    <n v="17"/>
  </r>
  <r>
    <x v="3"/>
    <x v="4"/>
    <x v="7"/>
    <x v="7"/>
    <n v="173"/>
  </r>
  <r>
    <x v="3"/>
    <x v="5"/>
    <x v="1"/>
    <x v="7"/>
    <n v="3136"/>
  </r>
  <r>
    <x v="3"/>
    <x v="5"/>
    <x v="2"/>
    <x v="7"/>
    <n v="1500"/>
  </r>
  <r>
    <x v="3"/>
    <x v="5"/>
    <x v="3"/>
    <x v="7"/>
    <n v="888"/>
  </r>
  <r>
    <x v="3"/>
    <x v="5"/>
    <x v="6"/>
    <x v="7"/>
    <n v="596"/>
  </r>
  <r>
    <x v="3"/>
    <x v="5"/>
    <x v="4"/>
    <x v="7"/>
    <n v="806"/>
  </r>
  <r>
    <x v="3"/>
    <x v="5"/>
    <x v="9"/>
    <x v="7"/>
    <n v="480"/>
  </r>
  <r>
    <x v="3"/>
    <x v="6"/>
    <x v="1"/>
    <x v="7"/>
    <n v="1674"/>
  </r>
  <r>
    <x v="3"/>
    <x v="6"/>
    <x v="3"/>
    <x v="7"/>
    <n v="430"/>
  </r>
  <r>
    <x v="3"/>
    <x v="6"/>
    <x v="2"/>
    <x v="7"/>
    <n v="671"/>
  </r>
  <r>
    <x v="3"/>
    <x v="6"/>
    <x v="4"/>
    <x v="7"/>
    <n v="508"/>
  </r>
  <r>
    <x v="3"/>
    <x v="6"/>
    <x v="5"/>
    <x v="7"/>
    <n v="438"/>
  </r>
  <r>
    <x v="3"/>
    <x v="6"/>
    <x v="6"/>
    <x v="7"/>
    <n v="239"/>
  </r>
  <r>
    <x v="4"/>
    <x v="0"/>
    <x v="1"/>
    <x v="7"/>
    <n v="3234"/>
  </r>
  <r>
    <x v="4"/>
    <x v="0"/>
    <x v="3"/>
    <x v="7"/>
    <n v="1042"/>
  </r>
  <r>
    <x v="4"/>
    <x v="0"/>
    <x v="2"/>
    <x v="7"/>
    <n v="1485"/>
  </r>
  <r>
    <x v="4"/>
    <x v="0"/>
    <x v="4"/>
    <x v="7"/>
    <n v="779"/>
  </r>
  <r>
    <x v="4"/>
    <x v="0"/>
    <x v="5"/>
    <x v="7"/>
    <n v="618"/>
  </r>
  <r>
    <x v="4"/>
    <x v="0"/>
    <x v="6"/>
    <x v="7"/>
    <n v="471"/>
  </r>
  <r>
    <x v="4"/>
    <x v="1"/>
    <x v="1"/>
    <x v="7"/>
    <n v="2097"/>
  </r>
  <r>
    <x v="4"/>
    <x v="1"/>
    <x v="3"/>
    <x v="7"/>
    <n v="710"/>
  </r>
  <r>
    <x v="4"/>
    <x v="1"/>
    <x v="2"/>
    <x v="7"/>
    <n v="770"/>
  </r>
  <r>
    <x v="4"/>
    <x v="1"/>
    <x v="11"/>
    <x v="7"/>
    <n v="9"/>
  </r>
  <r>
    <x v="4"/>
    <x v="1"/>
    <x v="6"/>
    <x v="7"/>
    <n v="448"/>
  </r>
  <r>
    <x v="4"/>
    <x v="1"/>
    <x v="4"/>
    <x v="7"/>
    <n v="619"/>
  </r>
  <r>
    <x v="4"/>
    <x v="2"/>
    <x v="1"/>
    <x v="7"/>
    <n v="555"/>
  </r>
  <r>
    <x v="4"/>
    <x v="2"/>
    <x v="3"/>
    <x v="7"/>
    <n v="199"/>
  </r>
  <r>
    <x v="4"/>
    <x v="2"/>
    <x v="2"/>
    <x v="7"/>
    <n v="243"/>
  </r>
  <r>
    <x v="4"/>
    <x v="2"/>
    <x v="11"/>
    <x v="7"/>
    <n v="2"/>
  </r>
  <r>
    <x v="4"/>
    <x v="2"/>
    <x v="6"/>
    <x v="7"/>
    <n v="80"/>
  </r>
  <r>
    <x v="4"/>
    <x v="2"/>
    <x v="4"/>
    <x v="7"/>
    <n v="155"/>
  </r>
  <r>
    <x v="4"/>
    <x v="3"/>
    <x v="1"/>
    <x v="7"/>
    <n v="2054"/>
  </r>
  <r>
    <x v="4"/>
    <x v="3"/>
    <x v="2"/>
    <x v="7"/>
    <n v="949"/>
  </r>
  <r>
    <x v="4"/>
    <x v="3"/>
    <x v="3"/>
    <x v="7"/>
    <n v="604"/>
  </r>
  <r>
    <x v="4"/>
    <x v="3"/>
    <x v="4"/>
    <x v="7"/>
    <n v="484"/>
  </r>
  <r>
    <x v="4"/>
    <x v="3"/>
    <x v="6"/>
    <x v="7"/>
    <n v="318"/>
  </r>
  <r>
    <x v="4"/>
    <x v="3"/>
    <x v="9"/>
    <x v="7"/>
    <n v="270"/>
  </r>
  <r>
    <x v="4"/>
    <x v="4"/>
    <x v="1"/>
    <x v="7"/>
    <n v="1365"/>
  </r>
  <r>
    <x v="4"/>
    <x v="4"/>
    <x v="2"/>
    <x v="7"/>
    <n v="552"/>
  </r>
  <r>
    <x v="4"/>
    <x v="4"/>
    <x v="3"/>
    <x v="7"/>
    <n v="355"/>
  </r>
  <r>
    <x v="4"/>
    <x v="4"/>
    <x v="4"/>
    <x v="7"/>
    <n v="351"/>
  </r>
  <r>
    <x v="4"/>
    <x v="4"/>
    <x v="7"/>
    <x v="7"/>
    <n v="166"/>
  </r>
  <r>
    <x v="4"/>
    <x v="4"/>
    <x v="10"/>
    <x v="7"/>
    <n v="17"/>
  </r>
  <r>
    <x v="4"/>
    <x v="5"/>
    <x v="1"/>
    <x v="7"/>
    <n v="3164"/>
  </r>
  <r>
    <x v="4"/>
    <x v="5"/>
    <x v="2"/>
    <x v="7"/>
    <n v="1597"/>
  </r>
  <r>
    <x v="4"/>
    <x v="5"/>
    <x v="3"/>
    <x v="7"/>
    <n v="945"/>
  </r>
  <r>
    <x v="4"/>
    <x v="5"/>
    <x v="4"/>
    <x v="7"/>
    <n v="798"/>
  </r>
  <r>
    <x v="4"/>
    <x v="5"/>
    <x v="6"/>
    <x v="7"/>
    <n v="542"/>
  </r>
  <r>
    <x v="4"/>
    <x v="5"/>
    <x v="9"/>
    <x v="7"/>
    <n v="449"/>
  </r>
  <r>
    <x v="4"/>
    <x v="6"/>
    <x v="1"/>
    <x v="7"/>
    <n v="1701"/>
  </r>
  <r>
    <x v="4"/>
    <x v="6"/>
    <x v="3"/>
    <x v="7"/>
    <n v="449"/>
  </r>
  <r>
    <x v="4"/>
    <x v="6"/>
    <x v="2"/>
    <x v="7"/>
    <n v="655"/>
  </r>
  <r>
    <x v="4"/>
    <x v="6"/>
    <x v="4"/>
    <x v="7"/>
    <n v="539"/>
  </r>
  <r>
    <x v="4"/>
    <x v="6"/>
    <x v="6"/>
    <x v="7"/>
    <n v="200"/>
  </r>
  <r>
    <x v="4"/>
    <x v="6"/>
    <x v="5"/>
    <x v="7"/>
    <n v="340"/>
  </r>
  <r>
    <x v="5"/>
    <x v="0"/>
    <x v="1"/>
    <x v="7"/>
    <n v="3489"/>
  </r>
  <r>
    <x v="5"/>
    <x v="0"/>
    <x v="3"/>
    <x v="7"/>
    <n v="1060"/>
  </r>
  <r>
    <x v="5"/>
    <x v="0"/>
    <x v="2"/>
    <x v="7"/>
    <n v="1572"/>
  </r>
  <r>
    <x v="5"/>
    <x v="0"/>
    <x v="4"/>
    <x v="7"/>
    <n v="874"/>
  </r>
  <r>
    <x v="5"/>
    <x v="0"/>
    <x v="5"/>
    <x v="7"/>
    <n v="708"/>
  </r>
  <r>
    <x v="5"/>
    <x v="0"/>
    <x v="6"/>
    <x v="7"/>
    <n v="524"/>
  </r>
  <r>
    <x v="5"/>
    <x v="1"/>
    <x v="1"/>
    <x v="7"/>
    <n v="2373"/>
  </r>
  <r>
    <x v="5"/>
    <x v="1"/>
    <x v="3"/>
    <x v="7"/>
    <n v="706"/>
  </r>
  <r>
    <x v="5"/>
    <x v="1"/>
    <x v="2"/>
    <x v="7"/>
    <n v="975"/>
  </r>
  <r>
    <x v="5"/>
    <x v="1"/>
    <x v="11"/>
    <x v="7"/>
    <n v="14"/>
  </r>
  <r>
    <x v="5"/>
    <x v="1"/>
    <x v="4"/>
    <x v="7"/>
    <n v="657"/>
  </r>
  <r>
    <x v="5"/>
    <x v="1"/>
    <x v="6"/>
    <x v="7"/>
    <n v="411"/>
  </r>
  <r>
    <x v="5"/>
    <x v="2"/>
    <x v="1"/>
    <x v="7"/>
    <n v="647"/>
  </r>
  <r>
    <x v="5"/>
    <x v="2"/>
    <x v="3"/>
    <x v="7"/>
    <n v="207"/>
  </r>
  <r>
    <x v="5"/>
    <x v="2"/>
    <x v="2"/>
    <x v="7"/>
    <n v="297"/>
  </r>
  <r>
    <x v="5"/>
    <x v="2"/>
    <x v="11"/>
    <x v="7"/>
    <n v="7"/>
  </r>
  <r>
    <x v="5"/>
    <x v="2"/>
    <x v="4"/>
    <x v="7"/>
    <n v="147"/>
  </r>
  <r>
    <x v="5"/>
    <x v="2"/>
    <x v="6"/>
    <x v="7"/>
    <n v="81"/>
  </r>
  <r>
    <x v="5"/>
    <x v="3"/>
    <x v="1"/>
    <x v="7"/>
    <n v="2108"/>
  </r>
  <r>
    <x v="5"/>
    <x v="3"/>
    <x v="2"/>
    <x v="7"/>
    <n v="964"/>
  </r>
  <r>
    <x v="5"/>
    <x v="3"/>
    <x v="3"/>
    <x v="7"/>
    <n v="559"/>
  </r>
  <r>
    <x v="5"/>
    <x v="3"/>
    <x v="4"/>
    <x v="7"/>
    <n v="521"/>
  </r>
  <r>
    <x v="5"/>
    <x v="3"/>
    <x v="6"/>
    <x v="7"/>
    <n v="359"/>
  </r>
  <r>
    <x v="5"/>
    <x v="3"/>
    <x v="5"/>
    <x v="7"/>
    <n v="474"/>
  </r>
  <r>
    <x v="5"/>
    <x v="4"/>
    <x v="1"/>
    <x v="7"/>
    <n v="1614"/>
  </r>
  <r>
    <x v="5"/>
    <x v="4"/>
    <x v="2"/>
    <x v="7"/>
    <n v="661"/>
  </r>
  <r>
    <x v="5"/>
    <x v="4"/>
    <x v="3"/>
    <x v="7"/>
    <n v="386"/>
  </r>
  <r>
    <x v="5"/>
    <x v="4"/>
    <x v="4"/>
    <x v="7"/>
    <n v="395"/>
  </r>
  <r>
    <x v="5"/>
    <x v="4"/>
    <x v="10"/>
    <x v="7"/>
    <n v="26"/>
  </r>
  <r>
    <x v="5"/>
    <x v="4"/>
    <x v="11"/>
    <x v="7"/>
    <n v="9"/>
  </r>
  <r>
    <x v="5"/>
    <x v="5"/>
    <x v="1"/>
    <x v="7"/>
    <n v="3379"/>
  </r>
  <r>
    <x v="5"/>
    <x v="5"/>
    <x v="2"/>
    <x v="7"/>
    <n v="1691"/>
  </r>
  <r>
    <x v="5"/>
    <x v="5"/>
    <x v="3"/>
    <x v="7"/>
    <n v="1021"/>
  </r>
  <r>
    <x v="5"/>
    <x v="5"/>
    <x v="6"/>
    <x v="7"/>
    <n v="632"/>
  </r>
  <r>
    <x v="5"/>
    <x v="5"/>
    <x v="4"/>
    <x v="7"/>
    <n v="814"/>
  </r>
  <r>
    <x v="5"/>
    <x v="5"/>
    <x v="9"/>
    <x v="7"/>
    <n v="568"/>
  </r>
  <r>
    <x v="5"/>
    <x v="6"/>
    <x v="1"/>
    <x v="7"/>
    <n v="1712"/>
  </r>
  <r>
    <x v="5"/>
    <x v="6"/>
    <x v="3"/>
    <x v="7"/>
    <n v="430"/>
  </r>
  <r>
    <x v="5"/>
    <x v="6"/>
    <x v="2"/>
    <x v="7"/>
    <n v="682"/>
  </r>
  <r>
    <x v="5"/>
    <x v="6"/>
    <x v="4"/>
    <x v="7"/>
    <n v="563"/>
  </r>
  <r>
    <x v="5"/>
    <x v="6"/>
    <x v="6"/>
    <x v="7"/>
    <n v="253"/>
  </r>
  <r>
    <x v="5"/>
    <x v="6"/>
    <x v="5"/>
    <x v="7"/>
    <n v="377"/>
  </r>
  <r>
    <x v="6"/>
    <x v="0"/>
    <x v="1"/>
    <x v="7"/>
    <n v="3369"/>
  </r>
  <r>
    <x v="6"/>
    <x v="0"/>
    <x v="3"/>
    <x v="7"/>
    <n v="1119"/>
  </r>
  <r>
    <x v="6"/>
    <x v="0"/>
    <x v="2"/>
    <x v="7"/>
    <n v="1541"/>
  </r>
  <r>
    <x v="6"/>
    <x v="0"/>
    <x v="4"/>
    <x v="7"/>
    <n v="826"/>
  </r>
  <r>
    <x v="6"/>
    <x v="0"/>
    <x v="5"/>
    <x v="7"/>
    <n v="693"/>
  </r>
  <r>
    <x v="6"/>
    <x v="0"/>
    <x v="6"/>
    <x v="7"/>
    <n v="544"/>
  </r>
  <r>
    <x v="6"/>
    <x v="1"/>
    <x v="1"/>
    <x v="7"/>
    <n v="2321"/>
  </r>
  <r>
    <x v="6"/>
    <x v="1"/>
    <x v="3"/>
    <x v="7"/>
    <n v="711"/>
  </r>
  <r>
    <x v="6"/>
    <x v="1"/>
    <x v="2"/>
    <x v="7"/>
    <n v="1011"/>
  </r>
  <r>
    <x v="6"/>
    <x v="1"/>
    <x v="11"/>
    <x v="7"/>
    <n v="6"/>
  </r>
  <r>
    <x v="6"/>
    <x v="1"/>
    <x v="4"/>
    <x v="7"/>
    <n v="662"/>
  </r>
  <r>
    <x v="6"/>
    <x v="1"/>
    <x v="6"/>
    <x v="7"/>
    <n v="451"/>
  </r>
  <r>
    <x v="6"/>
    <x v="2"/>
    <x v="1"/>
    <x v="7"/>
    <n v="603"/>
  </r>
  <r>
    <x v="6"/>
    <x v="2"/>
    <x v="3"/>
    <x v="7"/>
    <n v="191"/>
  </r>
  <r>
    <x v="6"/>
    <x v="2"/>
    <x v="2"/>
    <x v="7"/>
    <n v="277"/>
  </r>
  <r>
    <x v="6"/>
    <x v="2"/>
    <x v="11"/>
    <x v="7"/>
    <n v="4"/>
  </r>
  <r>
    <x v="6"/>
    <x v="2"/>
    <x v="6"/>
    <x v="7"/>
    <n v="96"/>
  </r>
  <r>
    <x v="6"/>
    <x v="2"/>
    <x v="10"/>
    <x v="7"/>
    <n v="9"/>
  </r>
  <r>
    <x v="6"/>
    <x v="3"/>
    <x v="1"/>
    <x v="7"/>
    <n v="1996"/>
  </r>
  <r>
    <x v="6"/>
    <x v="3"/>
    <x v="3"/>
    <x v="7"/>
    <n v="639"/>
  </r>
  <r>
    <x v="6"/>
    <x v="3"/>
    <x v="2"/>
    <x v="7"/>
    <n v="965"/>
  </r>
  <r>
    <x v="6"/>
    <x v="3"/>
    <x v="6"/>
    <x v="7"/>
    <n v="365"/>
  </r>
  <r>
    <x v="6"/>
    <x v="3"/>
    <x v="4"/>
    <x v="7"/>
    <n v="474"/>
  </r>
  <r>
    <x v="6"/>
    <x v="3"/>
    <x v="9"/>
    <x v="7"/>
    <n v="321"/>
  </r>
  <r>
    <x v="6"/>
    <x v="4"/>
    <x v="1"/>
    <x v="7"/>
    <n v="1444"/>
  </r>
  <r>
    <x v="6"/>
    <x v="4"/>
    <x v="3"/>
    <x v="7"/>
    <n v="403"/>
  </r>
  <r>
    <x v="6"/>
    <x v="4"/>
    <x v="2"/>
    <x v="7"/>
    <n v="635"/>
  </r>
  <r>
    <x v="6"/>
    <x v="4"/>
    <x v="4"/>
    <x v="7"/>
    <n v="348"/>
  </r>
  <r>
    <x v="6"/>
    <x v="4"/>
    <x v="10"/>
    <x v="7"/>
    <n v="24"/>
  </r>
  <r>
    <x v="6"/>
    <x v="4"/>
    <x v="11"/>
    <x v="7"/>
    <n v="6"/>
  </r>
  <r>
    <x v="6"/>
    <x v="5"/>
    <x v="1"/>
    <x v="7"/>
    <n v="3353"/>
  </r>
  <r>
    <x v="6"/>
    <x v="5"/>
    <x v="2"/>
    <x v="7"/>
    <n v="1709"/>
  </r>
  <r>
    <x v="6"/>
    <x v="5"/>
    <x v="3"/>
    <x v="7"/>
    <n v="995"/>
  </r>
  <r>
    <x v="6"/>
    <x v="5"/>
    <x v="6"/>
    <x v="7"/>
    <n v="561"/>
  </r>
  <r>
    <x v="6"/>
    <x v="5"/>
    <x v="4"/>
    <x v="7"/>
    <n v="815"/>
  </r>
  <r>
    <x v="6"/>
    <x v="5"/>
    <x v="9"/>
    <x v="7"/>
    <n v="490"/>
  </r>
  <r>
    <x v="6"/>
    <x v="6"/>
    <x v="1"/>
    <x v="7"/>
    <n v="1715"/>
  </r>
  <r>
    <x v="6"/>
    <x v="6"/>
    <x v="3"/>
    <x v="7"/>
    <n v="497"/>
  </r>
  <r>
    <x v="6"/>
    <x v="6"/>
    <x v="2"/>
    <x v="7"/>
    <n v="715"/>
  </r>
  <r>
    <x v="6"/>
    <x v="6"/>
    <x v="4"/>
    <x v="7"/>
    <n v="546"/>
  </r>
  <r>
    <x v="6"/>
    <x v="6"/>
    <x v="11"/>
    <x v="7"/>
    <n v="3"/>
  </r>
  <r>
    <x v="6"/>
    <x v="6"/>
    <x v="6"/>
    <x v="7"/>
    <n v="243"/>
  </r>
  <r>
    <x v="7"/>
    <x v="0"/>
    <x v="1"/>
    <x v="7"/>
    <n v="3609"/>
  </r>
  <r>
    <x v="7"/>
    <x v="0"/>
    <x v="3"/>
    <x v="7"/>
    <n v="1203"/>
  </r>
  <r>
    <x v="7"/>
    <x v="0"/>
    <x v="2"/>
    <x v="7"/>
    <n v="1659"/>
  </r>
  <r>
    <x v="7"/>
    <x v="0"/>
    <x v="4"/>
    <x v="7"/>
    <n v="901"/>
  </r>
  <r>
    <x v="7"/>
    <x v="0"/>
    <x v="5"/>
    <x v="7"/>
    <n v="796"/>
  </r>
  <r>
    <x v="7"/>
    <x v="0"/>
    <x v="6"/>
    <x v="7"/>
    <n v="565"/>
  </r>
  <r>
    <x v="7"/>
    <x v="1"/>
    <x v="1"/>
    <x v="7"/>
    <n v="2608"/>
  </r>
  <r>
    <x v="7"/>
    <x v="1"/>
    <x v="3"/>
    <x v="7"/>
    <n v="760"/>
  </r>
  <r>
    <x v="7"/>
    <x v="1"/>
    <x v="2"/>
    <x v="7"/>
    <n v="1104"/>
  </r>
  <r>
    <x v="7"/>
    <x v="1"/>
    <x v="11"/>
    <x v="7"/>
    <n v="16"/>
  </r>
  <r>
    <x v="7"/>
    <x v="1"/>
    <x v="6"/>
    <x v="7"/>
    <n v="517"/>
  </r>
  <r>
    <x v="7"/>
    <x v="1"/>
    <x v="4"/>
    <x v="7"/>
    <n v="724"/>
  </r>
  <r>
    <x v="7"/>
    <x v="2"/>
    <x v="1"/>
    <x v="7"/>
    <n v="680"/>
  </r>
  <r>
    <x v="7"/>
    <x v="2"/>
    <x v="3"/>
    <x v="7"/>
    <n v="226"/>
  </r>
  <r>
    <x v="7"/>
    <x v="2"/>
    <x v="2"/>
    <x v="7"/>
    <n v="307"/>
  </r>
  <r>
    <x v="7"/>
    <x v="2"/>
    <x v="11"/>
    <x v="7"/>
    <n v="6"/>
  </r>
  <r>
    <x v="7"/>
    <x v="2"/>
    <x v="6"/>
    <x v="7"/>
    <n v="98"/>
  </r>
  <r>
    <x v="7"/>
    <x v="2"/>
    <x v="4"/>
    <x v="7"/>
    <n v="164"/>
  </r>
  <r>
    <x v="7"/>
    <x v="3"/>
    <x v="1"/>
    <x v="7"/>
    <n v="2166"/>
  </r>
  <r>
    <x v="7"/>
    <x v="3"/>
    <x v="3"/>
    <x v="7"/>
    <n v="637"/>
  </r>
  <r>
    <x v="7"/>
    <x v="3"/>
    <x v="2"/>
    <x v="7"/>
    <n v="1020"/>
  </r>
  <r>
    <x v="7"/>
    <x v="3"/>
    <x v="6"/>
    <x v="7"/>
    <n v="372"/>
  </r>
  <r>
    <x v="7"/>
    <x v="3"/>
    <x v="11"/>
    <x v="7"/>
    <n v="7"/>
  </r>
  <r>
    <x v="7"/>
    <x v="3"/>
    <x v="4"/>
    <x v="7"/>
    <n v="469"/>
  </r>
  <r>
    <x v="7"/>
    <x v="4"/>
    <x v="1"/>
    <x v="7"/>
    <n v="1875"/>
  </r>
  <r>
    <x v="7"/>
    <x v="4"/>
    <x v="2"/>
    <x v="7"/>
    <n v="794"/>
  </r>
  <r>
    <x v="7"/>
    <x v="4"/>
    <x v="3"/>
    <x v="7"/>
    <n v="414"/>
  </r>
  <r>
    <x v="7"/>
    <x v="4"/>
    <x v="11"/>
    <x v="7"/>
    <n v="11"/>
  </r>
  <r>
    <x v="7"/>
    <x v="4"/>
    <x v="4"/>
    <x v="7"/>
    <n v="486"/>
  </r>
  <r>
    <x v="7"/>
    <x v="4"/>
    <x v="7"/>
    <x v="7"/>
    <n v="251"/>
  </r>
  <r>
    <x v="7"/>
    <x v="5"/>
    <x v="1"/>
    <x v="7"/>
    <n v="3841"/>
  </r>
  <r>
    <x v="7"/>
    <x v="5"/>
    <x v="2"/>
    <x v="7"/>
    <n v="1956"/>
  </r>
  <r>
    <x v="7"/>
    <x v="5"/>
    <x v="3"/>
    <x v="7"/>
    <n v="1113"/>
  </r>
  <r>
    <x v="7"/>
    <x v="5"/>
    <x v="6"/>
    <x v="7"/>
    <n v="707"/>
  </r>
  <r>
    <x v="7"/>
    <x v="5"/>
    <x v="11"/>
    <x v="7"/>
    <n v="13"/>
  </r>
  <r>
    <x v="7"/>
    <x v="5"/>
    <x v="4"/>
    <x v="7"/>
    <n v="934"/>
  </r>
  <r>
    <x v="7"/>
    <x v="6"/>
    <x v="1"/>
    <x v="7"/>
    <n v="1982"/>
  </r>
  <r>
    <x v="7"/>
    <x v="6"/>
    <x v="3"/>
    <x v="7"/>
    <n v="546"/>
  </r>
  <r>
    <x v="7"/>
    <x v="6"/>
    <x v="2"/>
    <x v="7"/>
    <n v="793"/>
  </r>
  <r>
    <x v="7"/>
    <x v="6"/>
    <x v="4"/>
    <x v="7"/>
    <n v="615"/>
  </r>
  <r>
    <x v="7"/>
    <x v="6"/>
    <x v="11"/>
    <x v="7"/>
    <n v="13"/>
  </r>
  <r>
    <x v="7"/>
    <x v="6"/>
    <x v="6"/>
    <x v="7"/>
    <n v="314"/>
  </r>
  <r>
    <x v="8"/>
    <x v="0"/>
    <x v="1"/>
    <x v="7"/>
    <n v="3762"/>
  </r>
  <r>
    <x v="8"/>
    <x v="0"/>
    <x v="3"/>
    <x v="7"/>
    <n v="1323"/>
  </r>
  <r>
    <x v="8"/>
    <x v="0"/>
    <x v="2"/>
    <x v="7"/>
    <n v="1782"/>
  </r>
  <r>
    <x v="8"/>
    <x v="0"/>
    <x v="4"/>
    <x v="7"/>
    <n v="901"/>
  </r>
  <r>
    <x v="8"/>
    <x v="0"/>
    <x v="5"/>
    <x v="7"/>
    <n v="859"/>
  </r>
  <r>
    <x v="8"/>
    <x v="0"/>
    <x v="6"/>
    <x v="7"/>
    <n v="583"/>
  </r>
  <r>
    <x v="8"/>
    <x v="1"/>
    <x v="1"/>
    <x v="7"/>
    <n v="2508"/>
  </r>
  <r>
    <x v="8"/>
    <x v="1"/>
    <x v="3"/>
    <x v="7"/>
    <n v="757"/>
  </r>
  <r>
    <x v="8"/>
    <x v="1"/>
    <x v="2"/>
    <x v="7"/>
    <n v="1083"/>
  </r>
  <r>
    <x v="8"/>
    <x v="1"/>
    <x v="11"/>
    <x v="7"/>
    <n v="9"/>
  </r>
  <r>
    <x v="8"/>
    <x v="1"/>
    <x v="6"/>
    <x v="7"/>
    <n v="497"/>
  </r>
  <r>
    <x v="8"/>
    <x v="1"/>
    <x v="4"/>
    <x v="7"/>
    <n v="636"/>
  </r>
  <r>
    <x v="8"/>
    <x v="2"/>
    <x v="1"/>
    <x v="7"/>
    <n v="690"/>
  </r>
  <r>
    <x v="8"/>
    <x v="2"/>
    <x v="3"/>
    <x v="7"/>
    <n v="237"/>
  </r>
  <r>
    <x v="8"/>
    <x v="2"/>
    <x v="2"/>
    <x v="7"/>
    <n v="280"/>
  </r>
  <r>
    <x v="8"/>
    <x v="2"/>
    <x v="11"/>
    <x v="7"/>
    <n v="5"/>
  </r>
  <r>
    <x v="8"/>
    <x v="2"/>
    <x v="6"/>
    <x v="7"/>
    <n v="122"/>
  </r>
  <r>
    <x v="8"/>
    <x v="2"/>
    <x v="4"/>
    <x v="7"/>
    <n v="194"/>
  </r>
  <r>
    <x v="8"/>
    <x v="3"/>
    <x v="1"/>
    <x v="7"/>
    <n v="2264"/>
  </r>
  <r>
    <x v="8"/>
    <x v="3"/>
    <x v="2"/>
    <x v="7"/>
    <n v="1014"/>
  </r>
  <r>
    <x v="8"/>
    <x v="3"/>
    <x v="3"/>
    <x v="7"/>
    <n v="642"/>
  </r>
  <r>
    <x v="8"/>
    <x v="3"/>
    <x v="6"/>
    <x v="7"/>
    <n v="405"/>
  </r>
  <r>
    <x v="8"/>
    <x v="3"/>
    <x v="9"/>
    <x v="7"/>
    <n v="339"/>
  </r>
  <r>
    <x v="8"/>
    <x v="3"/>
    <x v="4"/>
    <x v="7"/>
    <n v="536"/>
  </r>
  <r>
    <x v="8"/>
    <x v="4"/>
    <x v="1"/>
    <x v="7"/>
    <n v="1758"/>
  </r>
  <r>
    <x v="8"/>
    <x v="4"/>
    <x v="2"/>
    <x v="7"/>
    <n v="748"/>
  </r>
  <r>
    <x v="8"/>
    <x v="4"/>
    <x v="3"/>
    <x v="7"/>
    <n v="424"/>
  </r>
  <r>
    <x v="8"/>
    <x v="4"/>
    <x v="11"/>
    <x v="7"/>
    <n v="11"/>
  </r>
  <r>
    <x v="8"/>
    <x v="4"/>
    <x v="4"/>
    <x v="7"/>
    <n v="403"/>
  </r>
  <r>
    <x v="8"/>
    <x v="4"/>
    <x v="10"/>
    <x v="7"/>
    <n v="33"/>
  </r>
  <r>
    <x v="8"/>
    <x v="5"/>
    <x v="1"/>
    <x v="7"/>
    <n v="3708"/>
  </r>
  <r>
    <x v="8"/>
    <x v="5"/>
    <x v="2"/>
    <x v="7"/>
    <n v="1974"/>
  </r>
  <r>
    <x v="8"/>
    <x v="5"/>
    <x v="3"/>
    <x v="7"/>
    <n v="1155"/>
  </r>
  <r>
    <x v="8"/>
    <x v="5"/>
    <x v="6"/>
    <x v="7"/>
    <n v="730"/>
  </r>
  <r>
    <x v="8"/>
    <x v="5"/>
    <x v="9"/>
    <x v="7"/>
    <n v="642"/>
  </r>
  <r>
    <x v="8"/>
    <x v="5"/>
    <x v="11"/>
    <x v="7"/>
    <n v="11"/>
  </r>
  <r>
    <x v="8"/>
    <x v="6"/>
    <x v="1"/>
    <x v="7"/>
    <n v="1970"/>
  </r>
  <r>
    <x v="8"/>
    <x v="6"/>
    <x v="3"/>
    <x v="7"/>
    <n v="580"/>
  </r>
  <r>
    <x v="8"/>
    <x v="6"/>
    <x v="2"/>
    <x v="7"/>
    <n v="810"/>
  </r>
  <r>
    <x v="8"/>
    <x v="6"/>
    <x v="4"/>
    <x v="7"/>
    <n v="606"/>
  </r>
  <r>
    <x v="8"/>
    <x v="6"/>
    <x v="11"/>
    <x v="7"/>
    <n v="11"/>
  </r>
  <r>
    <x v="8"/>
    <x v="6"/>
    <x v="6"/>
    <x v="7"/>
    <n v="309"/>
  </r>
  <r>
    <x v="9"/>
    <x v="0"/>
    <x v="1"/>
    <x v="7"/>
    <n v="3753"/>
  </r>
  <r>
    <x v="9"/>
    <x v="0"/>
    <x v="3"/>
    <x v="7"/>
    <n v="1443"/>
  </r>
  <r>
    <x v="9"/>
    <x v="0"/>
    <x v="2"/>
    <x v="7"/>
    <n v="1762"/>
  </r>
  <r>
    <x v="9"/>
    <x v="0"/>
    <x v="4"/>
    <x v="7"/>
    <n v="930"/>
  </r>
  <r>
    <x v="9"/>
    <x v="0"/>
    <x v="5"/>
    <x v="7"/>
    <n v="986"/>
  </r>
  <r>
    <x v="9"/>
    <x v="0"/>
    <x v="6"/>
    <x v="7"/>
    <n v="598"/>
  </r>
  <r>
    <x v="9"/>
    <x v="1"/>
    <x v="1"/>
    <x v="7"/>
    <n v="2638"/>
  </r>
  <r>
    <x v="9"/>
    <x v="1"/>
    <x v="3"/>
    <x v="7"/>
    <n v="844"/>
  </r>
  <r>
    <x v="9"/>
    <x v="1"/>
    <x v="2"/>
    <x v="7"/>
    <n v="1138"/>
  </r>
  <r>
    <x v="9"/>
    <x v="1"/>
    <x v="11"/>
    <x v="7"/>
    <n v="12"/>
  </r>
  <r>
    <x v="9"/>
    <x v="1"/>
    <x v="4"/>
    <x v="7"/>
    <n v="725"/>
  </r>
  <r>
    <x v="9"/>
    <x v="1"/>
    <x v="6"/>
    <x v="7"/>
    <n v="457"/>
  </r>
  <r>
    <x v="9"/>
    <x v="2"/>
    <x v="1"/>
    <x v="7"/>
    <n v="781"/>
  </r>
  <r>
    <x v="9"/>
    <x v="2"/>
    <x v="3"/>
    <x v="7"/>
    <n v="213"/>
  </r>
  <r>
    <x v="9"/>
    <x v="2"/>
    <x v="2"/>
    <x v="7"/>
    <n v="344"/>
  </r>
  <r>
    <x v="9"/>
    <x v="2"/>
    <x v="11"/>
    <x v="7"/>
    <n v="3"/>
  </r>
  <r>
    <x v="9"/>
    <x v="2"/>
    <x v="6"/>
    <x v="7"/>
    <n v="109"/>
  </r>
  <r>
    <x v="9"/>
    <x v="2"/>
    <x v="4"/>
    <x v="7"/>
    <n v="221"/>
  </r>
  <r>
    <x v="9"/>
    <x v="3"/>
    <x v="1"/>
    <x v="7"/>
    <n v="2201"/>
  </r>
  <r>
    <x v="9"/>
    <x v="3"/>
    <x v="3"/>
    <x v="7"/>
    <n v="654"/>
  </r>
  <r>
    <x v="9"/>
    <x v="3"/>
    <x v="2"/>
    <x v="7"/>
    <n v="938"/>
  </r>
  <r>
    <x v="9"/>
    <x v="3"/>
    <x v="6"/>
    <x v="7"/>
    <n v="430"/>
  </r>
  <r>
    <x v="9"/>
    <x v="3"/>
    <x v="4"/>
    <x v="7"/>
    <n v="533"/>
  </r>
  <r>
    <x v="9"/>
    <x v="3"/>
    <x v="9"/>
    <x v="7"/>
    <n v="377"/>
  </r>
  <r>
    <x v="9"/>
    <x v="4"/>
    <x v="1"/>
    <x v="7"/>
    <n v="1702"/>
  </r>
  <r>
    <x v="9"/>
    <x v="4"/>
    <x v="3"/>
    <x v="7"/>
    <n v="474"/>
  </r>
  <r>
    <x v="9"/>
    <x v="4"/>
    <x v="2"/>
    <x v="7"/>
    <n v="740"/>
  </r>
  <r>
    <x v="9"/>
    <x v="4"/>
    <x v="11"/>
    <x v="7"/>
    <n v="8"/>
  </r>
  <r>
    <x v="9"/>
    <x v="4"/>
    <x v="4"/>
    <x v="7"/>
    <n v="393"/>
  </r>
  <r>
    <x v="9"/>
    <x v="4"/>
    <x v="5"/>
    <x v="7"/>
    <n v="377"/>
  </r>
  <r>
    <x v="9"/>
    <x v="5"/>
    <x v="1"/>
    <x v="7"/>
    <n v="3883"/>
  </r>
  <r>
    <x v="9"/>
    <x v="5"/>
    <x v="2"/>
    <x v="7"/>
    <n v="2032"/>
  </r>
  <r>
    <x v="9"/>
    <x v="5"/>
    <x v="3"/>
    <x v="7"/>
    <n v="1239"/>
  </r>
  <r>
    <x v="9"/>
    <x v="5"/>
    <x v="6"/>
    <x v="7"/>
    <n v="766"/>
  </r>
  <r>
    <x v="9"/>
    <x v="5"/>
    <x v="9"/>
    <x v="7"/>
    <n v="688"/>
  </r>
  <r>
    <x v="9"/>
    <x v="5"/>
    <x v="4"/>
    <x v="7"/>
    <n v="928"/>
  </r>
  <r>
    <x v="9"/>
    <x v="6"/>
    <x v="1"/>
    <x v="7"/>
    <n v="2115"/>
  </r>
  <r>
    <x v="9"/>
    <x v="6"/>
    <x v="3"/>
    <x v="7"/>
    <n v="570"/>
  </r>
  <r>
    <x v="9"/>
    <x v="6"/>
    <x v="2"/>
    <x v="7"/>
    <n v="870"/>
  </r>
  <r>
    <x v="9"/>
    <x v="6"/>
    <x v="4"/>
    <x v="7"/>
    <n v="621"/>
  </r>
  <r>
    <x v="9"/>
    <x v="6"/>
    <x v="11"/>
    <x v="7"/>
    <n v="12"/>
  </r>
  <r>
    <x v="9"/>
    <x v="6"/>
    <x v="6"/>
    <x v="7"/>
    <n v="328"/>
  </r>
  <r>
    <x v="10"/>
    <x v="0"/>
    <x v="1"/>
    <x v="7"/>
    <n v="3908"/>
  </r>
  <r>
    <x v="10"/>
    <x v="0"/>
    <x v="3"/>
    <x v="7"/>
    <n v="1428"/>
  </r>
  <r>
    <x v="10"/>
    <x v="0"/>
    <x v="2"/>
    <x v="7"/>
    <n v="1860"/>
  </r>
  <r>
    <x v="10"/>
    <x v="0"/>
    <x v="4"/>
    <x v="7"/>
    <n v="1015"/>
  </r>
  <r>
    <x v="10"/>
    <x v="0"/>
    <x v="5"/>
    <x v="7"/>
    <n v="982"/>
  </r>
  <r>
    <x v="10"/>
    <x v="0"/>
    <x v="6"/>
    <x v="7"/>
    <n v="612"/>
  </r>
  <r>
    <x v="10"/>
    <x v="1"/>
    <x v="1"/>
    <x v="7"/>
    <n v="2843"/>
  </r>
  <r>
    <x v="10"/>
    <x v="1"/>
    <x v="3"/>
    <x v="7"/>
    <n v="904"/>
  </r>
  <r>
    <x v="10"/>
    <x v="1"/>
    <x v="2"/>
    <x v="7"/>
    <n v="1198"/>
  </r>
  <r>
    <x v="10"/>
    <x v="1"/>
    <x v="11"/>
    <x v="7"/>
    <n v="13"/>
  </r>
  <r>
    <x v="10"/>
    <x v="1"/>
    <x v="4"/>
    <x v="7"/>
    <n v="802"/>
  </r>
  <r>
    <x v="10"/>
    <x v="1"/>
    <x v="6"/>
    <x v="7"/>
    <n v="462"/>
  </r>
  <r>
    <x v="10"/>
    <x v="2"/>
    <x v="1"/>
    <x v="7"/>
    <n v="726"/>
  </r>
  <r>
    <x v="10"/>
    <x v="2"/>
    <x v="3"/>
    <x v="7"/>
    <n v="278"/>
  </r>
  <r>
    <x v="10"/>
    <x v="2"/>
    <x v="2"/>
    <x v="7"/>
    <n v="302"/>
  </r>
  <r>
    <x v="10"/>
    <x v="2"/>
    <x v="11"/>
    <x v="7"/>
    <n v="6"/>
  </r>
  <r>
    <x v="10"/>
    <x v="2"/>
    <x v="6"/>
    <x v="7"/>
    <n v="139"/>
  </r>
  <r>
    <x v="10"/>
    <x v="2"/>
    <x v="4"/>
    <x v="7"/>
    <n v="227"/>
  </r>
  <r>
    <x v="10"/>
    <x v="3"/>
    <x v="1"/>
    <x v="7"/>
    <n v="2259"/>
  </r>
  <r>
    <x v="10"/>
    <x v="3"/>
    <x v="2"/>
    <x v="7"/>
    <n v="997"/>
  </r>
  <r>
    <x v="10"/>
    <x v="3"/>
    <x v="3"/>
    <x v="7"/>
    <n v="644"/>
  </r>
  <r>
    <x v="10"/>
    <x v="3"/>
    <x v="4"/>
    <x v="7"/>
    <n v="526"/>
  </r>
  <r>
    <x v="10"/>
    <x v="3"/>
    <x v="6"/>
    <x v="7"/>
    <n v="398"/>
  </r>
  <r>
    <x v="10"/>
    <x v="3"/>
    <x v="9"/>
    <x v="7"/>
    <n v="353"/>
  </r>
  <r>
    <x v="10"/>
    <x v="4"/>
    <x v="1"/>
    <x v="7"/>
    <n v="1776"/>
  </r>
  <r>
    <x v="10"/>
    <x v="4"/>
    <x v="2"/>
    <x v="7"/>
    <n v="769"/>
  </r>
  <r>
    <x v="10"/>
    <x v="4"/>
    <x v="3"/>
    <x v="7"/>
    <n v="481"/>
  </r>
  <r>
    <x v="10"/>
    <x v="4"/>
    <x v="11"/>
    <x v="7"/>
    <n v="5"/>
  </r>
  <r>
    <x v="10"/>
    <x v="4"/>
    <x v="4"/>
    <x v="7"/>
    <n v="474"/>
  </r>
  <r>
    <x v="10"/>
    <x v="4"/>
    <x v="10"/>
    <x v="7"/>
    <n v="21"/>
  </r>
  <r>
    <x v="10"/>
    <x v="5"/>
    <x v="1"/>
    <x v="7"/>
    <n v="3836"/>
  </r>
  <r>
    <x v="10"/>
    <x v="5"/>
    <x v="2"/>
    <x v="7"/>
    <n v="1973"/>
  </r>
  <r>
    <x v="10"/>
    <x v="5"/>
    <x v="3"/>
    <x v="7"/>
    <n v="1317"/>
  </r>
  <r>
    <x v="10"/>
    <x v="5"/>
    <x v="6"/>
    <x v="7"/>
    <n v="703"/>
  </r>
  <r>
    <x v="10"/>
    <x v="5"/>
    <x v="11"/>
    <x v="7"/>
    <n v="19"/>
  </r>
  <r>
    <x v="10"/>
    <x v="5"/>
    <x v="4"/>
    <x v="7"/>
    <n v="968"/>
  </r>
  <r>
    <x v="10"/>
    <x v="6"/>
    <x v="1"/>
    <x v="7"/>
    <n v="2170"/>
  </r>
  <r>
    <x v="10"/>
    <x v="6"/>
    <x v="3"/>
    <x v="7"/>
    <n v="633"/>
  </r>
  <r>
    <x v="10"/>
    <x v="6"/>
    <x v="2"/>
    <x v="7"/>
    <n v="888"/>
  </r>
  <r>
    <x v="10"/>
    <x v="6"/>
    <x v="4"/>
    <x v="7"/>
    <n v="710"/>
  </r>
  <r>
    <x v="10"/>
    <x v="6"/>
    <x v="11"/>
    <x v="7"/>
    <n v="6"/>
  </r>
  <r>
    <x v="10"/>
    <x v="6"/>
    <x v="6"/>
    <x v="7"/>
    <n v="283"/>
  </r>
  <r>
    <x v="11"/>
    <x v="0"/>
    <x v="1"/>
    <x v="7"/>
    <n v="4170"/>
  </r>
  <r>
    <x v="11"/>
    <x v="0"/>
    <x v="3"/>
    <x v="7"/>
    <n v="1469"/>
  </r>
  <r>
    <x v="11"/>
    <x v="0"/>
    <x v="2"/>
    <x v="7"/>
    <n v="1959"/>
  </r>
  <r>
    <x v="11"/>
    <x v="0"/>
    <x v="4"/>
    <x v="7"/>
    <n v="1091"/>
  </r>
  <r>
    <x v="11"/>
    <x v="0"/>
    <x v="5"/>
    <x v="7"/>
    <n v="1021"/>
  </r>
  <r>
    <x v="11"/>
    <x v="0"/>
    <x v="6"/>
    <x v="7"/>
    <n v="698"/>
  </r>
  <r>
    <x v="11"/>
    <x v="1"/>
    <x v="1"/>
    <x v="7"/>
    <n v="2773"/>
  </r>
  <r>
    <x v="11"/>
    <x v="1"/>
    <x v="3"/>
    <x v="7"/>
    <n v="909"/>
  </r>
  <r>
    <x v="11"/>
    <x v="1"/>
    <x v="2"/>
    <x v="7"/>
    <n v="1188"/>
  </r>
  <r>
    <x v="11"/>
    <x v="1"/>
    <x v="11"/>
    <x v="7"/>
    <n v="12"/>
  </r>
  <r>
    <x v="11"/>
    <x v="1"/>
    <x v="4"/>
    <x v="7"/>
    <n v="782"/>
  </r>
  <r>
    <x v="11"/>
    <x v="1"/>
    <x v="6"/>
    <x v="7"/>
    <n v="555"/>
  </r>
  <r>
    <x v="11"/>
    <x v="2"/>
    <x v="1"/>
    <x v="7"/>
    <n v="681"/>
  </r>
  <r>
    <x v="11"/>
    <x v="2"/>
    <x v="3"/>
    <x v="7"/>
    <n v="246"/>
  </r>
  <r>
    <x v="11"/>
    <x v="2"/>
    <x v="11"/>
    <x v="7"/>
    <n v="6"/>
  </r>
  <r>
    <x v="11"/>
    <x v="2"/>
    <x v="2"/>
    <x v="7"/>
    <n v="294"/>
  </r>
  <r>
    <x v="11"/>
    <x v="2"/>
    <x v="6"/>
    <x v="7"/>
    <n v="125"/>
  </r>
  <r>
    <x v="11"/>
    <x v="2"/>
    <x v="10"/>
    <x v="7"/>
    <n v="15"/>
  </r>
  <r>
    <x v="11"/>
    <x v="3"/>
    <x v="1"/>
    <x v="7"/>
    <n v="2395"/>
  </r>
  <r>
    <x v="11"/>
    <x v="3"/>
    <x v="3"/>
    <x v="7"/>
    <n v="782"/>
  </r>
  <r>
    <x v="11"/>
    <x v="3"/>
    <x v="2"/>
    <x v="7"/>
    <n v="1098"/>
  </r>
  <r>
    <x v="11"/>
    <x v="3"/>
    <x v="4"/>
    <x v="7"/>
    <n v="607"/>
  </r>
  <r>
    <x v="11"/>
    <x v="3"/>
    <x v="10"/>
    <x v="7"/>
    <n v="33"/>
  </r>
  <r>
    <x v="11"/>
    <x v="3"/>
    <x v="6"/>
    <x v="7"/>
    <n v="363"/>
  </r>
  <r>
    <x v="11"/>
    <x v="4"/>
    <x v="1"/>
    <x v="7"/>
    <n v="1909"/>
  </r>
  <r>
    <x v="11"/>
    <x v="4"/>
    <x v="2"/>
    <x v="7"/>
    <n v="862"/>
  </r>
  <r>
    <x v="11"/>
    <x v="4"/>
    <x v="3"/>
    <x v="7"/>
    <n v="515"/>
  </r>
  <r>
    <x v="11"/>
    <x v="4"/>
    <x v="10"/>
    <x v="7"/>
    <n v="35"/>
  </r>
  <r>
    <x v="11"/>
    <x v="4"/>
    <x v="11"/>
    <x v="7"/>
    <n v="10"/>
  </r>
  <r>
    <x v="11"/>
    <x v="4"/>
    <x v="4"/>
    <x v="7"/>
    <n v="548"/>
  </r>
  <r>
    <x v="11"/>
    <x v="5"/>
    <x v="1"/>
    <x v="7"/>
    <n v="4035"/>
  </r>
  <r>
    <x v="11"/>
    <x v="5"/>
    <x v="2"/>
    <x v="7"/>
    <n v="2075"/>
  </r>
  <r>
    <x v="11"/>
    <x v="5"/>
    <x v="3"/>
    <x v="7"/>
    <n v="1355"/>
  </r>
  <r>
    <x v="11"/>
    <x v="5"/>
    <x v="6"/>
    <x v="7"/>
    <n v="750"/>
  </r>
  <r>
    <x v="11"/>
    <x v="5"/>
    <x v="11"/>
    <x v="7"/>
    <n v="17"/>
  </r>
  <r>
    <x v="11"/>
    <x v="5"/>
    <x v="9"/>
    <x v="7"/>
    <n v="685"/>
  </r>
  <r>
    <x v="11"/>
    <x v="6"/>
    <x v="1"/>
    <x v="7"/>
    <n v="2220"/>
  </r>
  <r>
    <x v="11"/>
    <x v="6"/>
    <x v="3"/>
    <x v="7"/>
    <n v="691"/>
  </r>
  <r>
    <x v="11"/>
    <x v="6"/>
    <x v="2"/>
    <x v="7"/>
    <n v="854"/>
  </r>
  <r>
    <x v="11"/>
    <x v="6"/>
    <x v="4"/>
    <x v="7"/>
    <n v="771"/>
  </r>
  <r>
    <x v="11"/>
    <x v="6"/>
    <x v="11"/>
    <x v="7"/>
    <n v="10"/>
  </r>
  <r>
    <x v="11"/>
    <x v="6"/>
    <x v="6"/>
    <x v="7"/>
    <n v="321"/>
  </r>
  <r>
    <x v="12"/>
    <x v="0"/>
    <x v="1"/>
    <x v="7"/>
    <n v="4596"/>
  </r>
  <r>
    <x v="12"/>
    <x v="0"/>
    <x v="3"/>
    <x v="7"/>
    <n v="1530"/>
  </r>
  <r>
    <x v="12"/>
    <x v="0"/>
    <x v="2"/>
    <x v="7"/>
    <n v="2230"/>
  </r>
  <r>
    <x v="12"/>
    <x v="0"/>
    <x v="4"/>
    <x v="7"/>
    <n v="1088"/>
  </r>
  <r>
    <x v="12"/>
    <x v="0"/>
    <x v="5"/>
    <x v="7"/>
    <n v="1101"/>
  </r>
  <r>
    <x v="12"/>
    <x v="0"/>
    <x v="6"/>
    <x v="7"/>
    <n v="716"/>
  </r>
  <r>
    <x v="12"/>
    <x v="1"/>
    <x v="1"/>
    <x v="7"/>
    <n v="3145"/>
  </r>
  <r>
    <x v="12"/>
    <x v="1"/>
    <x v="3"/>
    <x v="7"/>
    <n v="979"/>
  </r>
  <r>
    <x v="12"/>
    <x v="1"/>
    <x v="2"/>
    <x v="7"/>
    <n v="1345"/>
  </r>
  <r>
    <x v="12"/>
    <x v="1"/>
    <x v="11"/>
    <x v="7"/>
    <n v="19"/>
  </r>
  <r>
    <x v="12"/>
    <x v="1"/>
    <x v="4"/>
    <x v="7"/>
    <n v="870"/>
  </r>
  <r>
    <x v="12"/>
    <x v="1"/>
    <x v="6"/>
    <x v="7"/>
    <n v="590"/>
  </r>
  <r>
    <x v="12"/>
    <x v="2"/>
    <x v="1"/>
    <x v="7"/>
    <n v="714"/>
  </r>
  <r>
    <x v="12"/>
    <x v="2"/>
    <x v="3"/>
    <x v="7"/>
    <n v="279"/>
  </r>
  <r>
    <x v="12"/>
    <x v="2"/>
    <x v="2"/>
    <x v="7"/>
    <n v="350"/>
  </r>
  <r>
    <x v="12"/>
    <x v="2"/>
    <x v="11"/>
    <x v="7"/>
    <n v="3"/>
  </r>
  <r>
    <x v="12"/>
    <x v="2"/>
    <x v="6"/>
    <x v="7"/>
    <n v="152"/>
  </r>
  <r>
    <x v="12"/>
    <x v="2"/>
    <x v="10"/>
    <x v="7"/>
    <n v="15"/>
  </r>
  <r>
    <x v="12"/>
    <x v="3"/>
    <x v="1"/>
    <x v="7"/>
    <n v="2436"/>
  </r>
  <r>
    <x v="12"/>
    <x v="3"/>
    <x v="2"/>
    <x v="7"/>
    <n v="1162"/>
  </r>
  <r>
    <x v="12"/>
    <x v="3"/>
    <x v="3"/>
    <x v="7"/>
    <n v="719"/>
  </r>
  <r>
    <x v="12"/>
    <x v="3"/>
    <x v="4"/>
    <x v="7"/>
    <n v="603"/>
  </r>
  <r>
    <x v="12"/>
    <x v="3"/>
    <x v="6"/>
    <x v="7"/>
    <n v="411"/>
  </r>
  <r>
    <x v="12"/>
    <x v="3"/>
    <x v="10"/>
    <x v="7"/>
    <n v="31"/>
  </r>
  <r>
    <x v="12"/>
    <x v="4"/>
    <x v="1"/>
    <x v="7"/>
    <n v="1993"/>
  </r>
  <r>
    <x v="12"/>
    <x v="4"/>
    <x v="2"/>
    <x v="7"/>
    <n v="904"/>
  </r>
  <r>
    <x v="12"/>
    <x v="4"/>
    <x v="3"/>
    <x v="7"/>
    <n v="583"/>
  </r>
  <r>
    <x v="12"/>
    <x v="4"/>
    <x v="11"/>
    <x v="7"/>
    <n v="6"/>
  </r>
  <r>
    <x v="12"/>
    <x v="4"/>
    <x v="10"/>
    <x v="7"/>
    <n v="25"/>
  </r>
  <r>
    <x v="12"/>
    <x v="4"/>
    <x v="4"/>
    <x v="7"/>
    <n v="539"/>
  </r>
  <r>
    <x v="12"/>
    <x v="5"/>
    <x v="1"/>
    <x v="7"/>
    <n v="4477"/>
  </r>
  <r>
    <x v="12"/>
    <x v="5"/>
    <x v="2"/>
    <x v="7"/>
    <n v="2351"/>
  </r>
  <r>
    <x v="12"/>
    <x v="5"/>
    <x v="3"/>
    <x v="7"/>
    <n v="1403"/>
  </r>
  <r>
    <x v="12"/>
    <x v="5"/>
    <x v="11"/>
    <x v="7"/>
    <n v="15"/>
  </r>
  <r>
    <x v="12"/>
    <x v="5"/>
    <x v="6"/>
    <x v="7"/>
    <n v="812"/>
  </r>
  <r>
    <x v="12"/>
    <x v="5"/>
    <x v="9"/>
    <x v="7"/>
    <n v="736"/>
  </r>
  <r>
    <x v="12"/>
    <x v="6"/>
    <x v="1"/>
    <x v="7"/>
    <n v="2392"/>
  </r>
  <r>
    <x v="12"/>
    <x v="6"/>
    <x v="3"/>
    <x v="7"/>
    <n v="779"/>
  </r>
  <r>
    <x v="12"/>
    <x v="6"/>
    <x v="2"/>
    <x v="7"/>
    <n v="953"/>
  </r>
  <r>
    <x v="12"/>
    <x v="6"/>
    <x v="4"/>
    <x v="7"/>
    <n v="767"/>
  </r>
  <r>
    <x v="12"/>
    <x v="6"/>
    <x v="11"/>
    <x v="7"/>
    <n v="4"/>
  </r>
  <r>
    <x v="12"/>
    <x v="6"/>
    <x v="6"/>
    <x v="7"/>
    <n v="342"/>
  </r>
  <r>
    <x v="13"/>
    <x v="0"/>
    <x v="1"/>
    <x v="7"/>
    <n v="4385"/>
  </r>
  <r>
    <x v="13"/>
    <x v="0"/>
    <x v="3"/>
    <x v="7"/>
    <n v="1576"/>
  </r>
  <r>
    <x v="13"/>
    <x v="0"/>
    <x v="2"/>
    <x v="7"/>
    <n v="2098"/>
  </r>
  <r>
    <x v="13"/>
    <x v="0"/>
    <x v="4"/>
    <x v="7"/>
    <n v="1067"/>
  </r>
  <r>
    <x v="13"/>
    <x v="0"/>
    <x v="5"/>
    <x v="7"/>
    <n v="1068"/>
  </r>
  <r>
    <x v="13"/>
    <x v="0"/>
    <x v="6"/>
    <x v="7"/>
    <n v="727"/>
  </r>
  <r>
    <x v="13"/>
    <x v="1"/>
    <x v="1"/>
    <x v="7"/>
    <n v="3147"/>
  </r>
  <r>
    <x v="13"/>
    <x v="1"/>
    <x v="3"/>
    <x v="7"/>
    <n v="988"/>
  </r>
  <r>
    <x v="13"/>
    <x v="1"/>
    <x v="2"/>
    <x v="7"/>
    <n v="1355"/>
  </r>
  <r>
    <x v="13"/>
    <x v="1"/>
    <x v="11"/>
    <x v="7"/>
    <n v="20"/>
  </r>
  <r>
    <x v="13"/>
    <x v="1"/>
    <x v="4"/>
    <x v="7"/>
    <n v="873"/>
  </r>
  <r>
    <x v="13"/>
    <x v="1"/>
    <x v="6"/>
    <x v="7"/>
    <n v="580"/>
  </r>
  <r>
    <x v="13"/>
    <x v="2"/>
    <x v="1"/>
    <x v="7"/>
    <n v="734"/>
  </r>
  <r>
    <x v="13"/>
    <x v="2"/>
    <x v="3"/>
    <x v="7"/>
    <n v="300"/>
  </r>
  <r>
    <x v="13"/>
    <x v="2"/>
    <x v="2"/>
    <x v="7"/>
    <n v="366"/>
  </r>
  <r>
    <x v="13"/>
    <x v="2"/>
    <x v="11"/>
    <x v="7"/>
    <n v="2"/>
  </r>
  <r>
    <x v="13"/>
    <x v="2"/>
    <x v="6"/>
    <x v="7"/>
    <n v="170"/>
  </r>
  <r>
    <x v="13"/>
    <x v="2"/>
    <x v="9"/>
    <x v="7"/>
    <n v="158"/>
  </r>
  <r>
    <x v="13"/>
    <x v="3"/>
    <x v="1"/>
    <x v="7"/>
    <n v="2520"/>
  </r>
  <r>
    <x v="13"/>
    <x v="3"/>
    <x v="3"/>
    <x v="7"/>
    <n v="792"/>
  </r>
  <r>
    <x v="13"/>
    <x v="3"/>
    <x v="2"/>
    <x v="7"/>
    <n v="1167"/>
  </r>
  <r>
    <x v="13"/>
    <x v="3"/>
    <x v="4"/>
    <x v="7"/>
    <n v="647"/>
  </r>
  <r>
    <x v="13"/>
    <x v="3"/>
    <x v="6"/>
    <x v="7"/>
    <n v="436"/>
  </r>
  <r>
    <x v="13"/>
    <x v="3"/>
    <x v="9"/>
    <x v="7"/>
    <n v="401"/>
  </r>
  <r>
    <x v="13"/>
    <x v="4"/>
    <x v="1"/>
    <x v="7"/>
    <n v="2005"/>
  </r>
  <r>
    <x v="13"/>
    <x v="4"/>
    <x v="2"/>
    <x v="7"/>
    <n v="908"/>
  </r>
  <r>
    <x v="13"/>
    <x v="4"/>
    <x v="3"/>
    <x v="7"/>
    <n v="517"/>
  </r>
  <r>
    <x v="13"/>
    <x v="4"/>
    <x v="10"/>
    <x v="7"/>
    <n v="28"/>
  </r>
  <r>
    <x v="13"/>
    <x v="4"/>
    <x v="11"/>
    <x v="7"/>
    <n v="4"/>
  </r>
  <r>
    <x v="13"/>
    <x v="4"/>
    <x v="4"/>
    <x v="7"/>
    <n v="504"/>
  </r>
  <r>
    <x v="13"/>
    <x v="5"/>
    <x v="1"/>
    <x v="7"/>
    <n v="4388"/>
  </r>
  <r>
    <x v="13"/>
    <x v="5"/>
    <x v="2"/>
    <x v="7"/>
    <n v="2257"/>
  </r>
  <r>
    <x v="13"/>
    <x v="5"/>
    <x v="3"/>
    <x v="7"/>
    <n v="1393"/>
  </r>
  <r>
    <x v="13"/>
    <x v="5"/>
    <x v="6"/>
    <x v="7"/>
    <n v="846"/>
  </r>
  <r>
    <x v="13"/>
    <x v="5"/>
    <x v="9"/>
    <x v="7"/>
    <n v="800"/>
  </r>
  <r>
    <x v="13"/>
    <x v="5"/>
    <x v="4"/>
    <x v="7"/>
    <n v="1132"/>
  </r>
  <r>
    <x v="13"/>
    <x v="6"/>
    <x v="1"/>
    <x v="7"/>
    <n v="2385"/>
  </r>
  <r>
    <x v="13"/>
    <x v="6"/>
    <x v="3"/>
    <x v="7"/>
    <n v="710"/>
  </r>
  <r>
    <x v="13"/>
    <x v="6"/>
    <x v="2"/>
    <x v="7"/>
    <n v="935"/>
  </r>
  <r>
    <x v="13"/>
    <x v="6"/>
    <x v="4"/>
    <x v="7"/>
    <n v="805"/>
  </r>
  <r>
    <x v="13"/>
    <x v="6"/>
    <x v="6"/>
    <x v="7"/>
    <n v="418"/>
  </r>
  <r>
    <x v="13"/>
    <x v="6"/>
    <x v="11"/>
    <x v="7"/>
    <n v="4"/>
  </r>
  <r>
    <x v="14"/>
    <x v="0"/>
    <x v="1"/>
    <x v="7"/>
    <n v="4582"/>
  </r>
  <r>
    <x v="14"/>
    <x v="0"/>
    <x v="3"/>
    <x v="7"/>
    <n v="1581"/>
  </r>
  <r>
    <x v="14"/>
    <x v="0"/>
    <x v="2"/>
    <x v="7"/>
    <n v="2201"/>
  </r>
  <r>
    <x v="14"/>
    <x v="0"/>
    <x v="5"/>
    <x v="7"/>
    <n v="1168"/>
  </r>
  <r>
    <x v="14"/>
    <x v="0"/>
    <x v="4"/>
    <x v="7"/>
    <n v="1063"/>
  </r>
  <r>
    <x v="14"/>
    <x v="0"/>
    <x v="6"/>
    <x v="7"/>
    <n v="815"/>
  </r>
  <r>
    <x v="14"/>
    <x v="1"/>
    <x v="1"/>
    <x v="7"/>
    <n v="3359"/>
  </r>
  <r>
    <x v="14"/>
    <x v="1"/>
    <x v="3"/>
    <x v="7"/>
    <n v="1067"/>
  </r>
  <r>
    <x v="14"/>
    <x v="1"/>
    <x v="2"/>
    <x v="7"/>
    <n v="1478"/>
  </r>
  <r>
    <x v="14"/>
    <x v="1"/>
    <x v="11"/>
    <x v="7"/>
    <n v="19"/>
  </r>
  <r>
    <x v="14"/>
    <x v="1"/>
    <x v="4"/>
    <x v="7"/>
    <n v="918"/>
  </r>
  <r>
    <x v="14"/>
    <x v="1"/>
    <x v="6"/>
    <x v="7"/>
    <n v="671"/>
  </r>
  <r>
    <x v="14"/>
    <x v="2"/>
    <x v="1"/>
    <x v="7"/>
    <n v="876"/>
  </r>
  <r>
    <x v="14"/>
    <x v="2"/>
    <x v="3"/>
    <x v="7"/>
    <n v="314"/>
  </r>
  <r>
    <x v="14"/>
    <x v="2"/>
    <x v="2"/>
    <x v="7"/>
    <n v="472"/>
  </r>
  <r>
    <x v="14"/>
    <x v="2"/>
    <x v="11"/>
    <x v="7"/>
    <n v="5"/>
  </r>
  <r>
    <x v="14"/>
    <x v="2"/>
    <x v="6"/>
    <x v="7"/>
    <n v="200"/>
  </r>
  <r>
    <x v="14"/>
    <x v="2"/>
    <x v="9"/>
    <x v="7"/>
    <n v="192"/>
  </r>
  <r>
    <x v="14"/>
    <x v="3"/>
    <x v="1"/>
    <x v="7"/>
    <n v="2542"/>
  </r>
  <r>
    <x v="14"/>
    <x v="3"/>
    <x v="3"/>
    <x v="7"/>
    <n v="829"/>
  </r>
  <r>
    <x v="14"/>
    <x v="3"/>
    <x v="2"/>
    <x v="7"/>
    <n v="1155"/>
  </r>
  <r>
    <x v="14"/>
    <x v="3"/>
    <x v="4"/>
    <x v="7"/>
    <n v="652"/>
  </r>
  <r>
    <x v="14"/>
    <x v="3"/>
    <x v="6"/>
    <x v="7"/>
    <n v="472"/>
  </r>
  <r>
    <x v="14"/>
    <x v="3"/>
    <x v="5"/>
    <x v="7"/>
    <n v="700"/>
  </r>
  <r>
    <x v="14"/>
    <x v="4"/>
    <x v="1"/>
    <x v="7"/>
    <n v="2194"/>
  </r>
  <r>
    <x v="14"/>
    <x v="4"/>
    <x v="2"/>
    <x v="7"/>
    <n v="929"/>
  </r>
  <r>
    <x v="14"/>
    <x v="4"/>
    <x v="3"/>
    <x v="7"/>
    <n v="582"/>
  </r>
  <r>
    <x v="14"/>
    <x v="4"/>
    <x v="4"/>
    <x v="7"/>
    <n v="668"/>
  </r>
  <r>
    <x v="14"/>
    <x v="4"/>
    <x v="11"/>
    <x v="7"/>
    <n v="6"/>
  </r>
  <r>
    <x v="14"/>
    <x v="4"/>
    <x v="6"/>
    <x v="7"/>
    <n v="329"/>
  </r>
  <r>
    <x v="14"/>
    <x v="5"/>
    <x v="1"/>
    <x v="7"/>
    <n v="4822"/>
  </r>
  <r>
    <x v="14"/>
    <x v="5"/>
    <x v="2"/>
    <x v="7"/>
    <n v="2501"/>
  </r>
  <r>
    <x v="14"/>
    <x v="5"/>
    <x v="3"/>
    <x v="7"/>
    <n v="1598"/>
  </r>
  <r>
    <x v="14"/>
    <x v="5"/>
    <x v="6"/>
    <x v="7"/>
    <n v="927"/>
  </r>
  <r>
    <x v="14"/>
    <x v="5"/>
    <x v="9"/>
    <x v="7"/>
    <n v="850"/>
  </r>
  <r>
    <x v="14"/>
    <x v="5"/>
    <x v="4"/>
    <x v="7"/>
    <n v="1273"/>
  </r>
  <r>
    <x v="14"/>
    <x v="6"/>
    <x v="1"/>
    <x v="7"/>
    <n v="2606"/>
  </r>
  <r>
    <x v="14"/>
    <x v="6"/>
    <x v="3"/>
    <x v="7"/>
    <n v="842"/>
  </r>
  <r>
    <x v="14"/>
    <x v="6"/>
    <x v="2"/>
    <x v="7"/>
    <n v="1025"/>
  </r>
  <r>
    <x v="14"/>
    <x v="6"/>
    <x v="4"/>
    <x v="7"/>
    <n v="866"/>
  </r>
  <r>
    <x v="14"/>
    <x v="6"/>
    <x v="6"/>
    <x v="7"/>
    <n v="422"/>
  </r>
  <r>
    <x v="14"/>
    <x v="6"/>
    <x v="9"/>
    <x v="7"/>
    <n v="377"/>
  </r>
  <r>
    <x v="15"/>
    <x v="0"/>
    <x v="1"/>
    <x v="7"/>
    <n v="4854"/>
  </r>
  <r>
    <x v="15"/>
    <x v="0"/>
    <x v="3"/>
    <x v="7"/>
    <n v="1657"/>
  </r>
  <r>
    <x v="15"/>
    <x v="0"/>
    <x v="2"/>
    <x v="7"/>
    <n v="2426"/>
  </r>
  <r>
    <x v="15"/>
    <x v="0"/>
    <x v="5"/>
    <x v="7"/>
    <n v="1362"/>
  </r>
  <r>
    <x v="15"/>
    <x v="0"/>
    <x v="4"/>
    <x v="7"/>
    <n v="1064"/>
  </r>
  <r>
    <x v="15"/>
    <x v="0"/>
    <x v="6"/>
    <x v="7"/>
    <n v="883"/>
  </r>
  <r>
    <x v="15"/>
    <x v="1"/>
    <x v="1"/>
    <x v="7"/>
    <n v="3025"/>
  </r>
  <r>
    <x v="15"/>
    <x v="1"/>
    <x v="3"/>
    <x v="7"/>
    <n v="1110"/>
  </r>
  <r>
    <x v="15"/>
    <x v="1"/>
    <x v="2"/>
    <x v="7"/>
    <n v="1555"/>
  </r>
  <r>
    <x v="15"/>
    <x v="1"/>
    <x v="11"/>
    <x v="7"/>
    <n v="14"/>
  </r>
  <r>
    <x v="15"/>
    <x v="1"/>
    <x v="4"/>
    <x v="7"/>
    <n v="952"/>
  </r>
  <r>
    <x v="15"/>
    <x v="1"/>
    <x v="6"/>
    <x v="7"/>
    <n v="675"/>
  </r>
  <r>
    <x v="15"/>
    <x v="2"/>
    <x v="1"/>
    <x v="7"/>
    <n v="888"/>
  </r>
  <r>
    <x v="15"/>
    <x v="2"/>
    <x v="3"/>
    <x v="7"/>
    <n v="343"/>
  </r>
  <r>
    <x v="15"/>
    <x v="2"/>
    <x v="2"/>
    <x v="7"/>
    <n v="457"/>
  </r>
  <r>
    <x v="15"/>
    <x v="2"/>
    <x v="6"/>
    <x v="7"/>
    <n v="230"/>
  </r>
  <r>
    <x v="15"/>
    <x v="2"/>
    <x v="11"/>
    <x v="7"/>
    <n v="3"/>
  </r>
  <r>
    <x v="15"/>
    <x v="2"/>
    <x v="9"/>
    <x v="7"/>
    <n v="211"/>
  </r>
  <r>
    <x v="15"/>
    <x v="3"/>
    <x v="1"/>
    <x v="7"/>
    <n v="2049"/>
  </r>
  <r>
    <x v="15"/>
    <x v="3"/>
    <x v="3"/>
    <x v="7"/>
    <n v="839"/>
  </r>
  <r>
    <x v="15"/>
    <x v="3"/>
    <x v="2"/>
    <x v="7"/>
    <n v="1050"/>
  </r>
  <r>
    <x v="15"/>
    <x v="3"/>
    <x v="12"/>
    <x v="7"/>
    <n v="772"/>
  </r>
  <r>
    <x v="15"/>
    <x v="3"/>
    <x v="6"/>
    <x v="7"/>
    <n v="505"/>
  </r>
  <r>
    <x v="15"/>
    <x v="3"/>
    <x v="9"/>
    <x v="7"/>
    <n v="460"/>
  </r>
  <r>
    <x v="15"/>
    <x v="4"/>
    <x v="1"/>
    <x v="7"/>
    <n v="2196"/>
  </r>
  <r>
    <x v="15"/>
    <x v="4"/>
    <x v="3"/>
    <x v="7"/>
    <n v="615"/>
  </r>
  <r>
    <x v="15"/>
    <x v="4"/>
    <x v="2"/>
    <x v="7"/>
    <n v="889"/>
  </r>
  <r>
    <x v="15"/>
    <x v="4"/>
    <x v="4"/>
    <x v="7"/>
    <n v="628"/>
  </r>
  <r>
    <x v="15"/>
    <x v="4"/>
    <x v="11"/>
    <x v="7"/>
    <n v="9"/>
  </r>
  <r>
    <x v="15"/>
    <x v="4"/>
    <x v="6"/>
    <x v="7"/>
    <n v="326"/>
  </r>
  <r>
    <x v="15"/>
    <x v="5"/>
    <x v="1"/>
    <x v="7"/>
    <n v="5219"/>
  </r>
  <r>
    <x v="15"/>
    <x v="5"/>
    <x v="2"/>
    <x v="7"/>
    <n v="2847"/>
  </r>
  <r>
    <x v="15"/>
    <x v="5"/>
    <x v="3"/>
    <x v="7"/>
    <n v="1566"/>
  </r>
  <r>
    <x v="15"/>
    <x v="5"/>
    <x v="6"/>
    <x v="7"/>
    <n v="960"/>
  </r>
  <r>
    <x v="15"/>
    <x v="5"/>
    <x v="9"/>
    <x v="7"/>
    <n v="901"/>
  </r>
  <r>
    <x v="15"/>
    <x v="5"/>
    <x v="4"/>
    <x v="7"/>
    <n v="1321"/>
  </r>
  <r>
    <x v="15"/>
    <x v="6"/>
    <x v="1"/>
    <x v="7"/>
    <n v="2739"/>
  </r>
  <r>
    <x v="15"/>
    <x v="6"/>
    <x v="3"/>
    <x v="7"/>
    <n v="853"/>
  </r>
  <r>
    <x v="15"/>
    <x v="6"/>
    <x v="2"/>
    <x v="7"/>
    <n v="1155"/>
  </r>
  <r>
    <x v="15"/>
    <x v="6"/>
    <x v="4"/>
    <x v="7"/>
    <n v="896"/>
  </r>
  <r>
    <x v="15"/>
    <x v="6"/>
    <x v="6"/>
    <x v="7"/>
    <n v="455"/>
  </r>
  <r>
    <x v="15"/>
    <x v="6"/>
    <x v="5"/>
    <x v="7"/>
    <n v="648"/>
  </r>
  <r>
    <x v="16"/>
    <x v="0"/>
    <x v="1"/>
    <x v="7"/>
    <n v="4816"/>
  </r>
  <r>
    <x v="16"/>
    <x v="0"/>
    <x v="3"/>
    <x v="7"/>
    <n v="1725"/>
  </r>
  <r>
    <x v="16"/>
    <x v="0"/>
    <x v="2"/>
    <x v="7"/>
    <n v="2259"/>
  </r>
  <r>
    <x v="16"/>
    <x v="0"/>
    <x v="5"/>
    <x v="7"/>
    <n v="1285"/>
  </r>
  <r>
    <x v="16"/>
    <x v="0"/>
    <x v="4"/>
    <x v="7"/>
    <n v="1163"/>
  </r>
  <r>
    <x v="16"/>
    <x v="0"/>
    <x v="6"/>
    <x v="7"/>
    <n v="848"/>
  </r>
  <r>
    <x v="16"/>
    <x v="1"/>
    <x v="1"/>
    <x v="7"/>
    <n v="3495"/>
  </r>
  <r>
    <x v="16"/>
    <x v="1"/>
    <x v="3"/>
    <x v="7"/>
    <n v="1161"/>
  </r>
  <r>
    <x v="16"/>
    <x v="1"/>
    <x v="2"/>
    <x v="7"/>
    <n v="1536"/>
  </r>
  <r>
    <x v="16"/>
    <x v="1"/>
    <x v="11"/>
    <x v="7"/>
    <n v="15"/>
  </r>
  <r>
    <x v="16"/>
    <x v="1"/>
    <x v="6"/>
    <x v="7"/>
    <n v="727"/>
  </r>
  <r>
    <x v="16"/>
    <x v="1"/>
    <x v="4"/>
    <x v="7"/>
    <n v="917"/>
  </r>
  <r>
    <x v="16"/>
    <x v="2"/>
    <x v="1"/>
    <x v="7"/>
    <n v="848"/>
  </r>
  <r>
    <x v="16"/>
    <x v="2"/>
    <x v="3"/>
    <x v="7"/>
    <n v="335"/>
  </r>
  <r>
    <x v="16"/>
    <x v="2"/>
    <x v="2"/>
    <x v="7"/>
    <n v="426"/>
  </r>
  <r>
    <x v="16"/>
    <x v="2"/>
    <x v="11"/>
    <x v="7"/>
    <n v="4"/>
  </r>
  <r>
    <x v="16"/>
    <x v="2"/>
    <x v="6"/>
    <x v="7"/>
    <n v="223"/>
  </r>
  <r>
    <x v="16"/>
    <x v="2"/>
    <x v="9"/>
    <x v="7"/>
    <n v="212"/>
  </r>
  <r>
    <x v="16"/>
    <x v="3"/>
    <x v="1"/>
    <x v="7"/>
    <n v="2591"/>
  </r>
  <r>
    <x v="16"/>
    <x v="3"/>
    <x v="3"/>
    <x v="7"/>
    <n v="880"/>
  </r>
  <r>
    <x v="16"/>
    <x v="3"/>
    <x v="2"/>
    <x v="7"/>
    <n v="1226"/>
  </r>
  <r>
    <x v="16"/>
    <x v="3"/>
    <x v="6"/>
    <x v="7"/>
    <n v="567"/>
  </r>
  <r>
    <x v="16"/>
    <x v="3"/>
    <x v="9"/>
    <x v="7"/>
    <n v="534"/>
  </r>
  <r>
    <x v="16"/>
    <x v="3"/>
    <x v="4"/>
    <x v="7"/>
    <n v="609"/>
  </r>
  <r>
    <x v="16"/>
    <x v="4"/>
    <x v="1"/>
    <x v="7"/>
    <n v="2426"/>
  </r>
  <r>
    <x v="16"/>
    <x v="4"/>
    <x v="2"/>
    <x v="7"/>
    <n v="1110"/>
  </r>
  <r>
    <x v="16"/>
    <x v="4"/>
    <x v="3"/>
    <x v="7"/>
    <n v="629"/>
  </r>
  <r>
    <x v="16"/>
    <x v="4"/>
    <x v="11"/>
    <x v="7"/>
    <n v="21"/>
  </r>
  <r>
    <x v="16"/>
    <x v="4"/>
    <x v="4"/>
    <x v="7"/>
    <n v="711"/>
  </r>
  <r>
    <x v="16"/>
    <x v="4"/>
    <x v="10"/>
    <x v="7"/>
    <n v="39"/>
  </r>
  <r>
    <x v="16"/>
    <x v="5"/>
    <x v="1"/>
    <x v="7"/>
    <n v="5275"/>
  </r>
  <r>
    <x v="16"/>
    <x v="5"/>
    <x v="2"/>
    <x v="7"/>
    <n v="3038"/>
  </r>
  <r>
    <x v="16"/>
    <x v="5"/>
    <x v="3"/>
    <x v="7"/>
    <n v="1660"/>
  </r>
  <r>
    <x v="16"/>
    <x v="5"/>
    <x v="6"/>
    <x v="7"/>
    <n v="1017"/>
  </r>
  <r>
    <x v="16"/>
    <x v="5"/>
    <x v="9"/>
    <x v="7"/>
    <n v="967"/>
  </r>
  <r>
    <x v="16"/>
    <x v="5"/>
    <x v="4"/>
    <x v="7"/>
    <n v="1319"/>
  </r>
  <r>
    <x v="16"/>
    <x v="6"/>
    <x v="1"/>
    <x v="7"/>
    <n v="2955"/>
  </r>
  <r>
    <x v="16"/>
    <x v="6"/>
    <x v="3"/>
    <x v="7"/>
    <n v="873"/>
  </r>
  <r>
    <x v="16"/>
    <x v="6"/>
    <x v="2"/>
    <x v="7"/>
    <n v="1283"/>
  </r>
  <r>
    <x v="16"/>
    <x v="6"/>
    <x v="4"/>
    <x v="7"/>
    <n v="970"/>
  </r>
  <r>
    <x v="16"/>
    <x v="6"/>
    <x v="6"/>
    <x v="7"/>
    <n v="483"/>
  </r>
  <r>
    <x v="16"/>
    <x v="6"/>
    <x v="9"/>
    <x v="7"/>
    <n v="437"/>
  </r>
  <r>
    <x v="17"/>
    <x v="0"/>
    <x v="1"/>
    <x v="7"/>
    <n v="4861"/>
  </r>
  <r>
    <x v="17"/>
    <x v="0"/>
    <x v="3"/>
    <x v="7"/>
    <n v="1695"/>
  </r>
  <r>
    <x v="17"/>
    <x v="0"/>
    <x v="2"/>
    <x v="7"/>
    <n v="2355"/>
  </r>
  <r>
    <x v="17"/>
    <x v="0"/>
    <x v="5"/>
    <x v="7"/>
    <n v="1429"/>
  </r>
  <r>
    <x v="17"/>
    <x v="0"/>
    <x v="6"/>
    <x v="7"/>
    <n v="957"/>
  </r>
  <r>
    <x v="17"/>
    <x v="0"/>
    <x v="4"/>
    <x v="7"/>
    <n v="1148"/>
  </r>
  <r>
    <x v="17"/>
    <x v="1"/>
    <x v="1"/>
    <x v="7"/>
    <n v="3528"/>
  </r>
  <r>
    <x v="17"/>
    <x v="1"/>
    <x v="3"/>
    <x v="7"/>
    <n v="1168"/>
  </r>
  <r>
    <x v="17"/>
    <x v="1"/>
    <x v="2"/>
    <x v="7"/>
    <n v="1566"/>
  </r>
  <r>
    <x v="17"/>
    <x v="1"/>
    <x v="11"/>
    <x v="7"/>
    <n v="14"/>
  </r>
  <r>
    <x v="17"/>
    <x v="1"/>
    <x v="6"/>
    <x v="7"/>
    <n v="792"/>
  </r>
  <r>
    <x v="17"/>
    <x v="1"/>
    <x v="5"/>
    <x v="7"/>
    <n v="1031"/>
  </r>
  <r>
    <x v="17"/>
    <x v="2"/>
    <x v="1"/>
    <x v="7"/>
    <n v="900"/>
  </r>
  <r>
    <x v="17"/>
    <x v="2"/>
    <x v="3"/>
    <x v="7"/>
    <n v="324"/>
  </r>
  <r>
    <x v="17"/>
    <x v="2"/>
    <x v="2"/>
    <x v="7"/>
    <n v="463"/>
  </r>
  <r>
    <x v="17"/>
    <x v="2"/>
    <x v="6"/>
    <x v="7"/>
    <n v="260"/>
  </r>
  <r>
    <x v="17"/>
    <x v="2"/>
    <x v="11"/>
    <x v="7"/>
    <n v="5"/>
  </r>
  <r>
    <x v="17"/>
    <x v="2"/>
    <x v="9"/>
    <x v="7"/>
    <n v="251"/>
  </r>
  <r>
    <x v="17"/>
    <x v="3"/>
    <x v="1"/>
    <x v="7"/>
    <n v="2665"/>
  </r>
  <r>
    <x v="17"/>
    <x v="3"/>
    <x v="2"/>
    <x v="7"/>
    <n v="1362"/>
  </r>
  <r>
    <x v="17"/>
    <x v="3"/>
    <x v="3"/>
    <x v="7"/>
    <n v="830"/>
  </r>
  <r>
    <x v="17"/>
    <x v="3"/>
    <x v="6"/>
    <x v="7"/>
    <n v="542"/>
  </r>
  <r>
    <x v="17"/>
    <x v="3"/>
    <x v="9"/>
    <x v="7"/>
    <n v="512"/>
  </r>
  <r>
    <x v="17"/>
    <x v="3"/>
    <x v="5"/>
    <x v="7"/>
    <n v="662"/>
  </r>
  <r>
    <x v="17"/>
    <x v="4"/>
    <x v="1"/>
    <x v="7"/>
    <n v="2460"/>
  </r>
  <r>
    <x v="17"/>
    <x v="4"/>
    <x v="3"/>
    <x v="7"/>
    <n v="710"/>
  </r>
  <r>
    <x v="17"/>
    <x v="4"/>
    <x v="2"/>
    <x v="7"/>
    <n v="1096"/>
  </r>
  <r>
    <x v="17"/>
    <x v="4"/>
    <x v="11"/>
    <x v="7"/>
    <n v="9"/>
  </r>
  <r>
    <x v="17"/>
    <x v="4"/>
    <x v="4"/>
    <x v="7"/>
    <n v="749"/>
  </r>
  <r>
    <x v="17"/>
    <x v="4"/>
    <x v="6"/>
    <x v="7"/>
    <n v="403"/>
  </r>
  <r>
    <x v="17"/>
    <x v="5"/>
    <x v="1"/>
    <x v="7"/>
    <n v="5109"/>
  </r>
  <r>
    <x v="17"/>
    <x v="5"/>
    <x v="2"/>
    <x v="7"/>
    <n v="2914"/>
  </r>
  <r>
    <x v="17"/>
    <x v="5"/>
    <x v="3"/>
    <x v="7"/>
    <n v="1734"/>
  </r>
  <r>
    <x v="17"/>
    <x v="5"/>
    <x v="6"/>
    <x v="7"/>
    <n v="1140"/>
  </r>
  <r>
    <x v="17"/>
    <x v="5"/>
    <x v="9"/>
    <x v="7"/>
    <n v="1059"/>
  </r>
  <r>
    <x v="17"/>
    <x v="5"/>
    <x v="4"/>
    <x v="7"/>
    <n v="1283"/>
  </r>
  <r>
    <x v="17"/>
    <x v="6"/>
    <x v="1"/>
    <x v="7"/>
    <n v="2940"/>
  </r>
  <r>
    <x v="17"/>
    <x v="6"/>
    <x v="3"/>
    <x v="7"/>
    <n v="869"/>
  </r>
  <r>
    <x v="17"/>
    <x v="6"/>
    <x v="2"/>
    <x v="7"/>
    <n v="1303"/>
  </r>
  <r>
    <x v="17"/>
    <x v="6"/>
    <x v="4"/>
    <x v="7"/>
    <n v="936"/>
  </r>
  <r>
    <x v="17"/>
    <x v="6"/>
    <x v="6"/>
    <x v="7"/>
    <n v="533"/>
  </r>
  <r>
    <x v="17"/>
    <x v="6"/>
    <x v="9"/>
    <x v="7"/>
    <n v="480"/>
  </r>
  <r>
    <x v="18"/>
    <x v="0"/>
    <x v="1"/>
    <x v="7"/>
    <n v="5712"/>
  </r>
  <r>
    <x v="18"/>
    <x v="0"/>
    <x v="3"/>
    <x v="7"/>
    <n v="1916"/>
  </r>
  <r>
    <x v="18"/>
    <x v="0"/>
    <x v="2"/>
    <x v="7"/>
    <n v="2666"/>
  </r>
  <r>
    <x v="18"/>
    <x v="0"/>
    <x v="5"/>
    <x v="7"/>
    <n v="1769"/>
  </r>
  <r>
    <x v="18"/>
    <x v="0"/>
    <x v="6"/>
    <x v="7"/>
    <n v="1178"/>
  </r>
  <r>
    <x v="18"/>
    <x v="0"/>
    <x v="9"/>
    <x v="7"/>
    <n v="1084"/>
  </r>
  <r>
    <x v="18"/>
    <x v="1"/>
    <x v="1"/>
    <x v="7"/>
    <n v="4276"/>
  </r>
  <r>
    <x v="18"/>
    <x v="1"/>
    <x v="3"/>
    <x v="7"/>
    <n v="1226"/>
  </r>
  <r>
    <x v="18"/>
    <x v="1"/>
    <x v="2"/>
    <x v="7"/>
    <n v="1891"/>
  </r>
  <r>
    <x v="18"/>
    <x v="1"/>
    <x v="11"/>
    <x v="7"/>
    <n v="7"/>
  </r>
  <r>
    <x v="18"/>
    <x v="1"/>
    <x v="6"/>
    <x v="7"/>
    <n v="1040"/>
  </r>
  <r>
    <x v="18"/>
    <x v="1"/>
    <x v="9"/>
    <x v="7"/>
    <n v="941"/>
  </r>
  <r>
    <x v="18"/>
    <x v="2"/>
    <x v="1"/>
    <x v="7"/>
    <n v="955"/>
  </r>
  <r>
    <x v="18"/>
    <x v="2"/>
    <x v="3"/>
    <x v="7"/>
    <n v="370"/>
  </r>
  <r>
    <x v="18"/>
    <x v="2"/>
    <x v="2"/>
    <x v="7"/>
    <n v="496"/>
  </r>
  <r>
    <x v="18"/>
    <x v="2"/>
    <x v="6"/>
    <x v="7"/>
    <n v="262"/>
  </r>
  <r>
    <x v="18"/>
    <x v="2"/>
    <x v="11"/>
    <x v="7"/>
    <n v="6"/>
  </r>
  <r>
    <x v="18"/>
    <x v="2"/>
    <x v="9"/>
    <x v="7"/>
    <n v="250"/>
  </r>
  <r>
    <x v="18"/>
    <x v="3"/>
    <x v="1"/>
    <x v="7"/>
    <n v="2942"/>
  </r>
  <r>
    <x v="18"/>
    <x v="3"/>
    <x v="2"/>
    <x v="7"/>
    <n v="1551"/>
  </r>
  <r>
    <x v="18"/>
    <x v="3"/>
    <x v="3"/>
    <x v="7"/>
    <n v="888"/>
  </r>
  <r>
    <x v="18"/>
    <x v="3"/>
    <x v="5"/>
    <x v="7"/>
    <n v="830"/>
  </r>
  <r>
    <x v="18"/>
    <x v="3"/>
    <x v="4"/>
    <x v="7"/>
    <n v="661"/>
  </r>
  <r>
    <x v="18"/>
    <x v="3"/>
    <x v="6"/>
    <x v="7"/>
    <n v="391"/>
  </r>
  <r>
    <x v="18"/>
    <x v="4"/>
    <x v="1"/>
    <x v="7"/>
    <n v="2731"/>
  </r>
  <r>
    <x v="18"/>
    <x v="4"/>
    <x v="2"/>
    <x v="7"/>
    <n v="1258"/>
  </r>
  <r>
    <x v="18"/>
    <x v="4"/>
    <x v="3"/>
    <x v="7"/>
    <n v="694"/>
  </r>
  <r>
    <x v="18"/>
    <x v="4"/>
    <x v="11"/>
    <x v="7"/>
    <n v="8"/>
  </r>
  <r>
    <x v="18"/>
    <x v="4"/>
    <x v="4"/>
    <x v="7"/>
    <n v="757"/>
  </r>
  <r>
    <x v="18"/>
    <x v="4"/>
    <x v="6"/>
    <x v="7"/>
    <n v="435"/>
  </r>
  <r>
    <x v="18"/>
    <x v="5"/>
    <x v="1"/>
    <x v="7"/>
    <n v="6096"/>
  </r>
  <r>
    <x v="18"/>
    <x v="5"/>
    <x v="2"/>
    <x v="7"/>
    <n v="3504"/>
  </r>
  <r>
    <x v="18"/>
    <x v="5"/>
    <x v="3"/>
    <x v="7"/>
    <n v="1860"/>
  </r>
  <r>
    <x v="18"/>
    <x v="5"/>
    <x v="6"/>
    <x v="7"/>
    <n v="1450"/>
  </r>
  <r>
    <x v="18"/>
    <x v="5"/>
    <x v="9"/>
    <x v="7"/>
    <n v="1371"/>
  </r>
  <r>
    <x v="18"/>
    <x v="5"/>
    <x v="4"/>
    <x v="7"/>
    <n v="1432"/>
  </r>
  <r>
    <x v="18"/>
    <x v="6"/>
    <x v="1"/>
    <x v="7"/>
    <n v="3268"/>
  </r>
  <r>
    <x v="18"/>
    <x v="6"/>
    <x v="3"/>
    <x v="7"/>
    <n v="941"/>
  </r>
  <r>
    <x v="18"/>
    <x v="6"/>
    <x v="2"/>
    <x v="7"/>
    <n v="1491"/>
  </r>
  <r>
    <x v="18"/>
    <x v="6"/>
    <x v="4"/>
    <x v="7"/>
    <n v="979"/>
  </r>
  <r>
    <x v="18"/>
    <x v="6"/>
    <x v="6"/>
    <x v="7"/>
    <n v="620"/>
  </r>
  <r>
    <x v="18"/>
    <x v="6"/>
    <x v="9"/>
    <x v="7"/>
    <n v="56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84">
  <r>
    <x v="0"/>
    <x v="0"/>
    <x v="0"/>
    <s v="HOMBRES"/>
    <x v="0"/>
    <x v="0"/>
    <n v="6722"/>
    <n v="61"/>
    <n v="9.0746801547158581E-3"/>
    <n v="0.99092531984528409"/>
  </r>
  <r>
    <x v="0"/>
    <x v="0"/>
    <x v="0"/>
    <s v="HOMBRES"/>
    <x v="1"/>
    <x v="0"/>
    <n v="15141"/>
    <n v="27"/>
    <n v="1.7832375668714088E-3"/>
    <n v="0.99821676243312862"/>
  </r>
  <r>
    <x v="0"/>
    <x v="0"/>
    <x v="0"/>
    <s v="HOMBRES"/>
    <x v="2"/>
    <x v="0"/>
    <n v="11422"/>
    <n v="20"/>
    <n v="1.7510068289266329E-3"/>
    <n v="0.99824899317107341"/>
  </r>
  <r>
    <x v="0"/>
    <x v="0"/>
    <x v="0"/>
    <s v="HOMBRES"/>
    <x v="3"/>
    <x v="0"/>
    <n v="14272"/>
    <n v="64"/>
    <n v="4.4843049327354259E-3"/>
    <n v="0.99551569506726456"/>
  </r>
  <r>
    <x v="0"/>
    <x v="0"/>
    <x v="0"/>
    <s v="HOMBRES"/>
    <x v="4"/>
    <x v="0"/>
    <n v="5485"/>
    <n v="87"/>
    <n v="1.5861440291704648E-2"/>
    <n v="0.98413855970829534"/>
  </r>
  <r>
    <x v="0"/>
    <x v="0"/>
    <x v="0"/>
    <s v="HOMBRES"/>
    <x v="5"/>
    <x v="0"/>
    <n v="1060"/>
    <n v="52"/>
    <n v="4.9056603773584909E-2"/>
    <n v="0.95094339622641511"/>
  </r>
  <r>
    <x v="0"/>
    <x v="0"/>
    <x v="0"/>
    <s v="HOMBRES"/>
    <x v="6"/>
    <x v="0"/>
    <n v="548"/>
    <n v="59"/>
    <n v="0.10766423357664233"/>
    <n v="0.89233576642335766"/>
  </r>
  <r>
    <x v="0"/>
    <x v="0"/>
    <x v="0"/>
    <s v="MUJERES"/>
    <x v="0"/>
    <x v="0"/>
    <n v="6523"/>
    <n v="37"/>
    <n v="5.6722367009044922E-3"/>
    <n v="0.99432776329909556"/>
  </r>
  <r>
    <x v="0"/>
    <x v="0"/>
    <x v="0"/>
    <s v="MUJERES"/>
    <x v="1"/>
    <x v="0"/>
    <n v="14177"/>
    <n v="10"/>
    <n v="7.0536784933342741E-4"/>
    <n v="0.99929463215066661"/>
  </r>
  <r>
    <x v="0"/>
    <x v="0"/>
    <x v="0"/>
    <s v="MUJERES"/>
    <x v="2"/>
    <x v="0"/>
    <n v="10634"/>
    <n v="17"/>
    <n v="1.5986458529245815E-3"/>
    <n v="0.99840135414707543"/>
  </r>
  <r>
    <x v="0"/>
    <x v="0"/>
    <x v="0"/>
    <s v="MUJERES"/>
    <x v="3"/>
    <x v="0"/>
    <n v="13397"/>
    <n v="46"/>
    <n v="3.4336045383294767E-3"/>
    <n v="0.99656639546167047"/>
  </r>
  <r>
    <x v="0"/>
    <x v="0"/>
    <x v="0"/>
    <s v="MUJERES"/>
    <x v="4"/>
    <x v="0"/>
    <n v="4796"/>
    <n v="56"/>
    <n v="1.1676396997497914E-2"/>
    <n v="0.9883236030025021"/>
  </r>
  <r>
    <x v="0"/>
    <x v="0"/>
    <x v="0"/>
    <s v="MUJERES"/>
    <x v="5"/>
    <x v="0"/>
    <n v="957"/>
    <n v="34"/>
    <n v="3.5527690700104496E-2"/>
    <n v="0.96447230929989547"/>
  </r>
  <r>
    <x v="0"/>
    <x v="0"/>
    <x v="0"/>
    <s v="MUJERES"/>
    <x v="6"/>
    <x v="0"/>
    <n v="549"/>
    <n v="34"/>
    <n v="6.1930783242258654E-2"/>
    <n v="0.93806921675774135"/>
  </r>
  <r>
    <x v="0"/>
    <x v="1"/>
    <x v="1"/>
    <s v="HOMBRES"/>
    <x v="0"/>
    <x v="0"/>
    <n v="57335"/>
    <n v="90"/>
    <n v="1.569721810412488E-3"/>
    <n v="0.99843027818958752"/>
  </r>
  <r>
    <x v="0"/>
    <x v="1"/>
    <x v="1"/>
    <s v="HOMBRES"/>
    <x v="1"/>
    <x v="0"/>
    <n v="139682"/>
    <n v="69"/>
    <n v="4.9397918128320044E-4"/>
    <n v="0.99950602081871676"/>
  </r>
  <r>
    <x v="0"/>
    <x v="1"/>
    <x v="1"/>
    <s v="HOMBRES"/>
    <x v="2"/>
    <x v="0"/>
    <n v="127059"/>
    <n v="280"/>
    <n v="2.203700643008366E-3"/>
    <n v="0.99779629935699166"/>
  </r>
  <r>
    <x v="0"/>
    <x v="1"/>
    <x v="1"/>
    <s v="HOMBRES"/>
    <x v="3"/>
    <x v="0"/>
    <n v="180256"/>
    <n v="622"/>
    <n v="3.4506479673353453E-3"/>
    <n v="0.9965493520326647"/>
  </r>
  <r>
    <x v="0"/>
    <x v="1"/>
    <x v="1"/>
    <s v="HOMBRES"/>
    <x v="4"/>
    <x v="0"/>
    <n v="73703"/>
    <n v="891"/>
    <n v="1.2089060146805422E-2"/>
    <n v="0.98791093985319456"/>
  </r>
  <r>
    <x v="0"/>
    <x v="1"/>
    <x v="1"/>
    <s v="HOMBRES"/>
    <x v="5"/>
    <x v="0"/>
    <n v="15372"/>
    <n v="725"/>
    <n v="4.7163674212854542E-2"/>
    <n v="0.9528363257871455"/>
  </r>
  <r>
    <x v="0"/>
    <x v="1"/>
    <x v="1"/>
    <s v="HOMBRES"/>
    <x v="6"/>
    <x v="0"/>
    <n v="8262"/>
    <n v="927"/>
    <n v="0.11220043572984749"/>
    <n v="0.8877995642701525"/>
  </r>
  <r>
    <x v="0"/>
    <x v="1"/>
    <x v="1"/>
    <s v="MUJERES"/>
    <x v="0"/>
    <x v="0"/>
    <n v="55514"/>
    <n v="75"/>
    <n v="1.35101055589581E-3"/>
    <n v="0.99864898944410418"/>
  </r>
  <r>
    <x v="0"/>
    <x v="1"/>
    <x v="1"/>
    <s v="MUJERES"/>
    <x v="1"/>
    <x v="0"/>
    <n v="136561"/>
    <n v="58"/>
    <n v="4.2471862391165854E-4"/>
    <n v="0.99957528137608831"/>
  </r>
  <r>
    <x v="0"/>
    <x v="1"/>
    <x v="1"/>
    <s v="MUJERES"/>
    <x v="2"/>
    <x v="0"/>
    <n v="123216"/>
    <n v="91"/>
    <n v="7.3854044929229975E-4"/>
    <n v="0.99926145955070766"/>
  </r>
  <r>
    <x v="0"/>
    <x v="1"/>
    <x v="1"/>
    <s v="MUJERES"/>
    <x v="3"/>
    <x v="0"/>
    <n v="169917"/>
    <n v="287"/>
    <n v="1.6890599528004849E-3"/>
    <n v="0.99831094004719956"/>
  </r>
  <r>
    <x v="0"/>
    <x v="1"/>
    <x v="1"/>
    <s v="MUJERES"/>
    <x v="4"/>
    <x v="0"/>
    <n v="74972"/>
    <n v="564"/>
    <n v="7.5228085151789999E-3"/>
    <n v="0.99247719148482105"/>
  </r>
  <r>
    <x v="0"/>
    <x v="1"/>
    <x v="1"/>
    <s v="MUJERES"/>
    <x v="5"/>
    <x v="0"/>
    <n v="17020"/>
    <n v="585"/>
    <n v="3.4371327849588719E-2"/>
    <n v="0.96562867215041126"/>
  </r>
  <r>
    <x v="0"/>
    <x v="1"/>
    <x v="1"/>
    <s v="MUJERES"/>
    <x v="6"/>
    <x v="0"/>
    <n v="10063"/>
    <n v="821"/>
    <n v="8.1586008148663416E-2"/>
    <n v="0.91841399185133654"/>
  </r>
  <r>
    <x v="1"/>
    <x v="2"/>
    <x v="2"/>
    <s v="HOMBRES"/>
    <x v="0"/>
    <x v="0"/>
    <n v="22913"/>
    <n v="59"/>
    <n v="2.5749574477370923E-3"/>
    <n v="0.99742504255226294"/>
  </r>
  <r>
    <x v="1"/>
    <x v="2"/>
    <x v="2"/>
    <s v="HOMBRES"/>
    <x v="1"/>
    <x v="0"/>
    <n v="52607"/>
    <n v="67"/>
    <n v="1.2735947687570095E-3"/>
    <n v="0.99872640523124301"/>
  </r>
  <r>
    <x v="1"/>
    <x v="2"/>
    <x v="2"/>
    <s v="HOMBRES"/>
    <x v="2"/>
    <x v="0"/>
    <n v="36469"/>
    <n v="85"/>
    <n v="2.3307466615481642E-3"/>
    <n v="0.9976692533384518"/>
  </r>
  <r>
    <x v="1"/>
    <x v="2"/>
    <x v="2"/>
    <s v="HOMBRES"/>
    <x v="3"/>
    <x v="0"/>
    <n v="48124"/>
    <n v="157"/>
    <n v="3.262405452580833E-3"/>
    <n v="0.99673759454741917"/>
  </r>
  <r>
    <x v="1"/>
    <x v="2"/>
    <x v="2"/>
    <s v="HOMBRES"/>
    <x v="4"/>
    <x v="0"/>
    <n v="20497"/>
    <n v="251"/>
    <n v="1.224569449187686E-2"/>
    <n v="0.98775430550812315"/>
  </r>
  <r>
    <x v="1"/>
    <x v="2"/>
    <x v="2"/>
    <s v="HOMBRES"/>
    <x v="5"/>
    <x v="0"/>
    <n v="4963"/>
    <n v="182"/>
    <n v="3.6671368124118475E-2"/>
    <n v="0.96332863187588158"/>
  </r>
  <r>
    <x v="1"/>
    <x v="2"/>
    <x v="2"/>
    <s v="HOMBRES"/>
    <x v="6"/>
    <x v="0"/>
    <n v="2664"/>
    <n v="305"/>
    <n v="0.11448948948948949"/>
    <n v="0.88551051051051055"/>
  </r>
  <r>
    <x v="1"/>
    <x v="2"/>
    <x v="2"/>
    <s v="MUJERES"/>
    <x v="0"/>
    <x v="0"/>
    <n v="22402"/>
    <n v="56"/>
    <n v="2.4997768056423532E-3"/>
    <n v="0.9975002231943576"/>
  </r>
  <r>
    <x v="1"/>
    <x v="2"/>
    <x v="2"/>
    <s v="MUJERES"/>
    <x v="1"/>
    <x v="0"/>
    <n v="50893"/>
    <n v="25"/>
    <n v="4.9122669129349813E-4"/>
    <n v="0.99950877330870647"/>
  </r>
  <r>
    <x v="1"/>
    <x v="2"/>
    <x v="2"/>
    <s v="MUJERES"/>
    <x v="2"/>
    <x v="0"/>
    <n v="34779"/>
    <n v="46"/>
    <n v="1.3226372236119497E-3"/>
    <n v="0.99867736277638808"/>
  </r>
  <r>
    <x v="1"/>
    <x v="2"/>
    <x v="2"/>
    <s v="MUJERES"/>
    <x v="3"/>
    <x v="0"/>
    <n v="46675"/>
    <n v="130"/>
    <n v="2.785216925549009E-3"/>
    <n v="0.99721478307445099"/>
  </r>
  <r>
    <x v="1"/>
    <x v="2"/>
    <x v="2"/>
    <s v="MUJERES"/>
    <x v="4"/>
    <x v="0"/>
    <n v="18721"/>
    <n v="195"/>
    <n v="1.0416110250520805E-2"/>
    <n v="0.9895838897494792"/>
  </r>
  <r>
    <x v="1"/>
    <x v="2"/>
    <x v="2"/>
    <s v="MUJERES"/>
    <x v="5"/>
    <x v="0"/>
    <n v="4550"/>
    <n v="125"/>
    <n v="2.7472527472527472E-2"/>
    <n v="0.97252747252747251"/>
  </r>
  <r>
    <x v="1"/>
    <x v="2"/>
    <x v="2"/>
    <s v="MUJERES"/>
    <x v="6"/>
    <x v="0"/>
    <n v="2686"/>
    <n v="256"/>
    <n v="9.5309009679821297E-2"/>
    <n v="0.90469099032017875"/>
  </r>
  <r>
    <x v="2"/>
    <x v="3"/>
    <x v="3"/>
    <s v="HOMBRES"/>
    <x v="0"/>
    <x v="0"/>
    <n v="58636"/>
    <n v="148"/>
    <n v="2.5240466607544853E-3"/>
    <n v="0.99747595333924555"/>
  </r>
  <r>
    <x v="2"/>
    <x v="3"/>
    <x v="3"/>
    <s v="HOMBRES"/>
    <x v="1"/>
    <x v="0"/>
    <n v="149288"/>
    <n v="130"/>
    <n v="8.7080006430523553E-4"/>
    <n v="0.99912919993569471"/>
  </r>
  <r>
    <x v="2"/>
    <x v="3"/>
    <x v="3"/>
    <s v="HOMBRES"/>
    <x v="2"/>
    <x v="0"/>
    <n v="138648"/>
    <n v="631"/>
    <n v="4.5510934164214416E-3"/>
    <n v="0.99544890658357854"/>
  </r>
  <r>
    <x v="2"/>
    <x v="3"/>
    <x v="3"/>
    <s v="HOMBRES"/>
    <x v="3"/>
    <x v="0"/>
    <n v="211397"/>
    <n v="1060"/>
    <n v="5.014262264838195E-3"/>
    <n v="0.99498573773516186"/>
  </r>
  <r>
    <x v="2"/>
    <x v="3"/>
    <x v="3"/>
    <s v="HOMBRES"/>
    <x v="4"/>
    <x v="0"/>
    <n v="97659"/>
    <n v="1609"/>
    <n v="1.6475696044399388E-2"/>
    <n v="0.98352430395560064"/>
  </r>
  <r>
    <x v="2"/>
    <x v="3"/>
    <x v="3"/>
    <s v="HOMBRES"/>
    <x v="5"/>
    <x v="0"/>
    <n v="19852"/>
    <n v="1272"/>
    <n v="6.4074148700382832E-2"/>
    <n v="0.93592585129961714"/>
  </r>
  <r>
    <x v="2"/>
    <x v="3"/>
    <x v="3"/>
    <s v="HOMBRES"/>
    <x v="6"/>
    <x v="0"/>
    <n v="9377"/>
    <n v="1438"/>
    <n v="0.1533539511570865"/>
    <n v="0.8466460488429135"/>
  </r>
  <r>
    <x v="2"/>
    <x v="3"/>
    <x v="3"/>
    <s v="MUJERES"/>
    <x v="0"/>
    <x v="0"/>
    <n v="57212"/>
    <n v="76"/>
    <n v="1.3283926448996715E-3"/>
    <n v="0.9986716073551003"/>
  </r>
  <r>
    <x v="2"/>
    <x v="3"/>
    <x v="3"/>
    <s v="MUJERES"/>
    <x v="1"/>
    <x v="0"/>
    <n v="144438"/>
    <n v="69"/>
    <n v="4.7771362106924768E-4"/>
    <n v="0.9995222863789307"/>
  </r>
  <r>
    <x v="2"/>
    <x v="3"/>
    <x v="3"/>
    <s v="MUJERES"/>
    <x v="2"/>
    <x v="0"/>
    <n v="135220"/>
    <n v="139"/>
    <n v="1.0279544446087857E-3"/>
    <n v="0.99897204555539121"/>
  </r>
  <r>
    <x v="2"/>
    <x v="3"/>
    <x v="3"/>
    <s v="MUJERES"/>
    <x v="3"/>
    <x v="0"/>
    <n v="215973"/>
    <n v="506"/>
    <n v="2.3428854532742517E-3"/>
    <n v="0.99765711454672579"/>
  </r>
  <r>
    <x v="2"/>
    <x v="3"/>
    <x v="3"/>
    <s v="MUJERES"/>
    <x v="4"/>
    <x v="0"/>
    <n v="102391"/>
    <n v="1064"/>
    <n v="1.0391538318797551E-2"/>
    <n v="0.98960846168120242"/>
  </r>
  <r>
    <x v="2"/>
    <x v="3"/>
    <x v="3"/>
    <s v="MUJERES"/>
    <x v="5"/>
    <x v="0"/>
    <n v="23094"/>
    <n v="921"/>
    <n v="3.9880488438555468E-2"/>
    <n v="0.96011951156144448"/>
  </r>
  <r>
    <x v="2"/>
    <x v="3"/>
    <x v="3"/>
    <s v="MUJERES"/>
    <x v="6"/>
    <x v="0"/>
    <n v="13664"/>
    <n v="1751"/>
    <n v="0.12814695550351288"/>
    <n v="0.87185304449648715"/>
  </r>
  <r>
    <x v="1"/>
    <x v="2"/>
    <x v="4"/>
    <s v="HOMBRES"/>
    <x v="0"/>
    <x v="0"/>
    <n v="33554"/>
    <n v="95"/>
    <n v="2.8312570781426952E-3"/>
    <n v="0.99716874292185731"/>
  </r>
  <r>
    <x v="1"/>
    <x v="2"/>
    <x v="4"/>
    <s v="HOMBRES"/>
    <x v="1"/>
    <x v="0"/>
    <n v="77206"/>
    <n v="100"/>
    <n v="1.2952361215449576E-3"/>
    <n v="0.99870476387845508"/>
  </r>
  <r>
    <x v="1"/>
    <x v="2"/>
    <x v="4"/>
    <s v="HOMBRES"/>
    <x v="2"/>
    <x v="0"/>
    <n v="60021"/>
    <n v="170"/>
    <n v="2.8323420136285634E-3"/>
    <n v="0.99716765798637141"/>
  </r>
  <r>
    <x v="1"/>
    <x v="2"/>
    <x v="4"/>
    <s v="HOMBRES"/>
    <x v="3"/>
    <x v="0"/>
    <n v="81638"/>
    <n v="351"/>
    <n v="4.299468384820794E-3"/>
    <n v="0.99570053161517924"/>
  </r>
  <r>
    <x v="1"/>
    <x v="2"/>
    <x v="4"/>
    <s v="HOMBRES"/>
    <x v="4"/>
    <x v="0"/>
    <n v="36552"/>
    <n v="481"/>
    <n v="1.3159334646530969E-2"/>
    <n v="0.98684066535346904"/>
  </r>
  <r>
    <x v="1"/>
    <x v="2"/>
    <x v="4"/>
    <s v="HOMBRES"/>
    <x v="5"/>
    <x v="0"/>
    <n v="8942"/>
    <n v="399"/>
    <n v="4.4620890181167522E-2"/>
    <n v="0.95537910981883245"/>
  </r>
  <r>
    <x v="1"/>
    <x v="2"/>
    <x v="4"/>
    <s v="HOMBRES"/>
    <x v="6"/>
    <x v="0"/>
    <n v="4763"/>
    <n v="593"/>
    <n v="0.12450136468612219"/>
    <n v="0.87549863531387784"/>
  </r>
  <r>
    <x v="1"/>
    <x v="2"/>
    <x v="4"/>
    <s v="MUJERES"/>
    <x v="0"/>
    <x v="0"/>
    <n v="32401"/>
    <n v="84"/>
    <n v="2.5925125767723217E-3"/>
    <n v="0.99740748742322771"/>
  </r>
  <r>
    <x v="1"/>
    <x v="2"/>
    <x v="4"/>
    <s v="MUJERES"/>
    <x v="1"/>
    <x v="0"/>
    <n v="74495"/>
    <n v="32"/>
    <n v="4.2955903080743672E-4"/>
    <n v="0.99957044096919256"/>
  </r>
  <r>
    <x v="1"/>
    <x v="2"/>
    <x v="4"/>
    <s v="MUJERES"/>
    <x v="2"/>
    <x v="0"/>
    <n v="55399"/>
    <n v="79"/>
    <n v="1.4260185201898951E-3"/>
    <n v="0.99857398147981014"/>
  </r>
  <r>
    <x v="1"/>
    <x v="2"/>
    <x v="4"/>
    <s v="MUJERES"/>
    <x v="3"/>
    <x v="0"/>
    <n v="78275"/>
    <n v="234"/>
    <n v="2.9894602363462154E-3"/>
    <n v="0.99701053976365384"/>
  </r>
  <r>
    <x v="1"/>
    <x v="2"/>
    <x v="4"/>
    <s v="MUJERES"/>
    <x v="4"/>
    <x v="0"/>
    <n v="32143"/>
    <n v="325"/>
    <n v="1.0111066173039231E-2"/>
    <n v="0.98988893382696075"/>
  </r>
  <r>
    <x v="1"/>
    <x v="2"/>
    <x v="4"/>
    <s v="MUJERES"/>
    <x v="5"/>
    <x v="0"/>
    <n v="8016"/>
    <n v="260"/>
    <n v="3.2435129740518959E-2"/>
    <n v="0.96756487025948101"/>
  </r>
  <r>
    <x v="1"/>
    <x v="2"/>
    <x v="4"/>
    <s v="MUJERES"/>
    <x v="6"/>
    <x v="0"/>
    <n v="5049"/>
    <n v="494"/>
    <n v="9.7841156664686083E-2"/>
    <n v="0.90215884333531393"/>
  </r>
  <r>
    <x v="0"/>
    <x v="0"/>
    <x v="5"/>
    <s v="HOMBRES"/>
    <x v="0"/>
    <x v="0"/>
    <n v="58246"/>
    <n v="300"/>
    <n v="5.1505682793668234E-3"/>
    <n v="0.99484943172063323"/>
  </r>
  <r>
    <x v="0"/>
    <x v="0"/>
    <x v="5"/>
    <s v="HOMBRES"/>
    <x v="1"/>
    <x v="0"/>
    <n v="141893"/>
    <n v="222"/>
    <n v="1.5645592101090258E-3"/>
    <n v="0.99843544078989099"/>
  </r>
  <r>
    <x v="0"/>
    <x v="0"/>
    <x v="5"/>
    <s v="HOMBRES"/>
    <x v="2"/>
    <x v="0"/>
    <n v="129068"/>
    <n v="524"/>
    <n v="4.0598754145101806E-3"/>
    <n v="0.99594012458548986"/>
  </r>
  <r>
    <x v="0"/>
    <x v="0"/>
    <x v="5"/>
    <s v="HOMBRES"/>
    <x v="3"/>
    <x v="0"/>
    <n v="183104"/>
    <n v="998"/>
    <n v="5.4504543865781198E-3"/>
    <n v="0.9945495456134219"/>
  </r>
  <r>
    <x v="0"/>
    <x v="0"/>
    <x v="5"/>
    <s v="HOMBRES"/>
    <x v="4"/>
    <x v="0"/>
    <n v="74866"/>
    <n v="1238"/>
    <n v="1.6536211364304224E-2"/>
    <n v="0.98346378863569572"/>
  </r>
  <r>
    <x v="0"/>
    <x v="0"/>
    <x v="5"/>
    <s v="HOMBRES"/>
    <x v="5"/>
    <x v="0"/>
    <n v="15616"/>
    <n v="770"/>
    <n v="4.930840163934426E-2"/>
    <n v="0.95069159836065575"/>
  </r>
  <r>
    <x v="0"/>
    <x v="0"/>
    <x v="5"/>
    <s v="HOMBRES"/>
    <x v="6"/>
    <x v="0"/>
    <n v="8391"/>
    <n v="974"/>
    <n v="0.11607674889762841"/>
    <n v="0.88392325110237158"/>
  </r>
  <r>
    <x v="0"/>
    <x v="0"/>
    <x v="5"/>
    <s v="MUJERES"/>
    <x v="0"/>
    <x v="0"/>
    <n v="56647"/>
    <n v="228"/>
    <n v="4.0249262979504654E-3"/>
    <n v="0.99597507370204952"/>
  </r>
  <r>
    <x v="0"/>
    <x v="0"/>
    <x v="5"/>
    <s v="MUJERES"/>
    <x v="1"/>
    <x v="0"/>
    <n v="139436"/>
    <n v="120"/>
    <n v="8.6060988553888519E-4"/>
    <n v="0.99913939011446107"/>
  </r>
  <r>
    <x v="0"/>
    <x v="0"/>
    <x v="5"/>
    <s v="MUJERES"/>
    <x v="2"/>
    <x v="0"/>
    <n v="127038"/>
    <n v="182"/>
    <n v="1.4326422015459941E-3"/>
    <n v="0.99856735779845396"/>
  </r>
  <r>
    <x v="0"/>
    <x v="0"/>
    <x v="5"/>
    <s v="MUJERES"/>
    <x v="3"/>
    <x v="0"/>
    <n v="177447"/>
    <n v="444"/>
    <n v="2.5021555732134102E-3"/>
    <n v="0.99749784442678657"/>
  </r>
  <r>
    <x v="0"/>
    <x v="0"/>
    <x v="5"/>
    <s v="MUJERES"/>
    <x v="4"/>
    <x v="0"/>
    <n v="73460"/>
    <n v="722"/>
    <n v="9.8284780833106447E-3"/>
    <n v="0.99017152191668933"/>
  </r>
  <r>
    <x v="0"/>
    <x v="0"/>
    <x v="5"/>
    <s v="MUJERES"/>
    <x v="5"/>
    <x v="0"/>
    <n v="16286"/>
    <n v="508"/>
    <n v="3.119243522043473E-2"/>
    <n v="0.96880756477956531"/>
  </r>
  <r>
    <x v="0"/>
    <x v="0"/>
    <x v="5"/>
    <s v="MUJERES"/>
    <x v="6"/>
    <x v="0"/>
    <n v="10196"/>
    <n v="1030"/>
    <n v="0.1010200078462142"/>
    <n v="0.89897999215378577"/>
  </r>
  <r>
    <x v="2"/>
    <x v="3"/>
    <x v="6"/>
    <s v="HOMBRES"/>
    <x v="0"/>
    <x v="0"/>
    <n v="81533"/>
    <n v="181"/>
    <n v="2.2199600161897635E-3"/>
    <n v="0.99778003998381026"/>
  </r>
  <r>
    <x v="2"/>
    <x v="3"/>
    <x v="6"/>
    <s v="HOMBRES"/>
    <x v="1"/>
    <x v="0"/>
    <n v="204415"/>
    <n v="204"/>
    <n v="9.9796981630506567E-4"/>
    <n v="0.99900203018369493"/>
  </r>
  <r>
    <x v="2"/>
    <x v="3"/>
    <x v="6"/>
    <s v="HOMBRES"/>
    <x v="2"/>
    <x v="0"/>
    <n v="185744"/>
    <n v="892"/>
    <n v="4.80230855370833E-3"/>
    <n v="0.99519769144629167"/>
  </r>
  <r>
    <x v="2"/>
    <x v="3"/>
    <x v="6"/>
    <s v="HOMBRES"/>
    <x v="3"/>
    <x v="0"/>
    <n v="278566"/>
    <n v="1639"/>
    <n v="5.8837044003934432E-3"/>
    <n v="0.99411629559960657"/>
  </r>
  <r>
    <x v="2"/>
    <x v="3"/>
    <x v="6"/>
    <s v="HOMBRES"/>
    <x v="4"/>
    <x v="0"/>
    <n v="121466"/>
    <n v="1987"/>
    <n v="1.6358487148667118E-2"/>
    <n v="0.98364151285133283"/>
  </r>
  <r>
    <x v="2"/>
    <x v="3"/>
    <x v="6"/>
    <s v="HOMBRES"/>
    <x v="5"/>
    <x v="0"/>
    <n v="23504"/>
    <n v="1454"/>
    <n v="6.1861810755616066E-2"/>
    <n v="0.93813818924438397"/>
  </r>
  <r>
    <x v="2"/>
    <x v="3"/>
    <x v="6"/>
    <s v="HOMBRES"/>
    <x v="6"/>
    <x v="0"/>
    <n v="11559"/>
    <n v="1786"/>
    <n v="0.15451163595466735"/>
    <n v="0.84548836404533267"/>
  </r>
  <r>
    <x v="2"/>
    <x v="3"/>
    <x v="6"/>
    <s v="MUJERES"/>
    <x v="0"/>
    <x v="0"/>
    <n v="76745"/>
    <n v="131"/>
    <n v="1.7069515929376508E-3"/>
    <n v="0.99829304840706234"/>
  </r>
  <r>
    <x v="2"/>
    <x v="3"/>
    <x v="6"/>
    <s v="MUJERES"/>
    <x v="1"/>
    <x v="0"/>
    <n v="194994"/>
    <n v="138"/>
    <n v="7.0771408351026188E-4"/>
    <n v="0.99929228591648978"/>
  </r>
  <r>
    <x v="2"/>
    <x v="3"/>
    <x v="6"/>
    <s v="MUJERES"/>
    <x v="2"/>
    <x v="0"/>
    <n v="183232"/>
    <n v="260"/>
    <n v="1.418966119455117E-3"/>
    <n v="0.99858103388054487"/>
  </r>
  <r>
    <x v="2"/>
    <x v="3"/>
    <x v="6"/>
    <s v="MUJERES"/>
    <x v="3"/>
    <x v="0"/>
    <n v="283073"/>
    <n v="683"/>
    <n v="2.4128051774630573E-3"/>
    <n v="0.99758719482253699"/>
  </r>
  <r>
    <x v="2"/>
    <x v="3"/>
    <x v="6"/>
    <s v="MUJERES"/>
    <x v="4"/>
    <x v="0"/>
    <n v="125424"/>
    <n v="1356"/>
    <n v="1.081132797550708E-2"/>
    <n v="0.9891886720244929"/>
  </r>
  <r>
    <x v="2"/>
    <x v="3"/>
    <x v="6"/>
    <s v="MUJERES"/>
    <x v="5"/>
    <x v="0"/>
    <n v="27989"/>
    <n v="1083"/>
    <n v="3.8693772553503161E-2"/>
    <n v="0.96130622744649685"/>
  </r>
  <r>
    <x v="2"/>
    <x v="3"/>
    <x v="6"/>
    <s v="MUJERES"/>
    <x v="6"/>
    <x v="0"/>
    <n v="16809"/>
    <n v="1980"/>
    <n v="0.11779403890772801"/>
    <n v="0.88220596109227201"/>
  </r>
  <r>
    <x v="1"/>
    <x v="2"/>
    <x v="7"/>
    <s v="HOMBRES"/>
    <x v="0"/>
    <x v="0"/>
    <n v="12338"/>
    <n v="26"/>
    <n v="2.1073107472848111E-3"/>
    <n v="0.99789268925271524"/>
  </r>
  <r>
    <x v="1"/>
    <x v="2"/>
    <x v="7"/>
    <s v="HOMBRES"/>
    <x v="1"/>
    <x v="0"/>
    <n v="29452"/>
    <n v="22"/>
    <n v="7.4697813391280731E-4"/>
    <n v="0.99925302186608722"/>
  </r>
  <r>
    <x v="1"/>
    <x v="2"/>
    <x v="7"/>
    <s v="HOMBRES"/>
    <x v="2"/>
    <x v="0"/>
    <n v="23783"/>
    <n v="49"/>
    <n v="2.0602951688180634E-3"/>
    <n v="0.99793970483118188"/>
  </r>
  <r>
    <x v="1"/>
    <x v="2"/>
    <x v="7"/>
    <s v="HOMBRES"/>
    <x v="3"/>
    <x v="0"/>
    <n v="34788"/>
    <n v="158"/>
    <n v="4.5417960216166493E-3"/>
    <n v="0.99545820397838336"/>
  </r>
  <r>
    <x v="1"/>
    <x v="2"/>
    <x v="7"/>
    <s v="HOMBRES"/>
    <x v="4"/>
    <x v="0"/>
    <n v="14901"/>
    <n v="261"/>
    <n v="1.7515602979665795E-2"/>
    <n v="0.98248439702033419"/>
  </r>
  <r>
    <x v="1"/>
    <x v="2"/>
    <x v="7"/>
    <s v="HOMBRES"/>
    <x v="5"/>
    <x v="0"/>
    <n v="3526"/>
    <n v="202"/>
    <n v="5.7288712422007941E-2"/>
    <n v="0.94271128757799205"/>
  </r>
  <r>
    <x v="1"/>
    <x v="2"/>
    <x v="7"/>
    <s v="HOMBRES"/>
    <x v="6"/>
    <x v="0"/>
    <n v="1755"/>
    <n v="299"/>
    <n v="0.17037037037037037"/>
    <n v="0.82962962962962961"/>
  </r>
  <r>
    <x v="1"/>
    <x v="2"/>
    <x v="7"/>
    <s v="MUJERES"/>
    <x v="0"/>
    <x v="0"/>
    <n v="11835"/>
    <n v="32"/>
    <n v="2.7038445289395861E-3"/>
    <n v="0.99729615547106043"/>
  </r>
  <r>
    <x v="1"/>
    <x v="2"/>
    <x v="7"/>
    <s v="MUJERES"/>
    <x v="1"/>
    <x v="0"/>
    <n v="28112"/>
    <n v="21"/>
    <n v="7.4701195219123505E-4"/>
    <n v="0.99925298804780871"/>
  </r>
  <r>
    <x v="1"/>
    <x v="2"/>
    <x v="7"/>
    <s v="MUJERES"/>
    <x v="2"/>
    <x v="0"/>
    <n v="23102"/>
    <n v="32"/>
    <n v="1.3851614578824344E-3"/>
    <n v="0.99861483854211752"/>
  </r>
  <r>
    <x v="1"/>
    <x v="2"/>
    <x v="7"/>
    <s v="MUJERES"/>
    <x v="3"/>
    <x v="0"/>
    <n v="34078"/>
    <n v="74"/>
    <n v="2.1714889371441987E-3"/>
    <n v="0.99782851106285575"/>
  </r>
  <r>
    <x v="1"/>
    <x v="2"/>
    <x v="7"/>
    <s v="MUJERES"/>
    <x v="4"/>
    <x v="0"/>
    <n v="13805"/>
    <n v="195"/>
    <n v="1.4125316914161535E-2"/>
    <n v="0.98587468308583848"/>
  </r>
  <r>
    <x v="1"/>
    <x v="2"/>
    <x v="7"/>
    <s v="MUJERES"/>
    <x v="5"/>
    <x v="0"/>
    <n v="3128"/>
    <n v="123"/>
    <n v="3.9322250639386186E-2"/>
    <n v="0.96067774936061379"/>
  </r>
  <r>
    <x v="1"/>
    <x v="2"/>
    <x v="7"/>
    <s v="MUJERES"/>
    <x v="6"/>
    <x v="0"/>
    <n v="1735"/>
    <n v="283"/>
    <n v="0.16311239193083574"/>
    <n v="0.83688760806916429"/>
  </r>
  <r>
    <x v="0"/>
    <x v="0"/>
    <x v="8"/>
    <s v="HOMBRES"/>
    <x v="0"/>
    <x v="0"/>
    <n v="7615"/>
    <n v="37"/>
    <n v="4.8588312541037425E-3"/>
    <n v="0.99514116874589631"/>
  </r>
  <r>
    <x v="0"/>
    <x v="0"/>
    <x v="8"/>
    <s v="HOMBRES"/>
    <x v="1"/>
    <x v="0"/>
    <n v="16275"/>
    <n v="12"/>
    <n v="7.3732718894009217E-4"/>
    <n v="0.99926267281105996"/>
  </r>
  <r>
    <x v="0"/>
    <x v="0"/>
    <x v="8"/>
    <s v="HOMBRES"/>
    <x v="2"/>
    <x v="0"/>
    <n v="11871"/>
    <n v="34"/>
    <n v="2.8641226518406199E-3"/>
    <n v="0.99713587734815934"/>
  </r>
  <r>
    <x v="0"/>
    <x v="0"/>
    <x v="8"/>
    <s v="HOMBRES"/>
    <x v="3"/>
    <x v="0"/>
    <n v="15796"/>
    <n v="52"/>
    <n v="3.2919726513041276E-3"/>
    <n v="0.9967080273486959"/>
  </r>
  <r>
    <x v="0"/>
    <x v="0"/>
    <x v="8"/>
    <s v="HOMBRES"/>
    <x v="4"/>
    <x v="0"/>
    <n v="6806"/>
    <n v="67"/>
    <n v="9.8442550690567149E-3"/>
    <n v="0.99015574493094327"/>
  </r>
  <r>
    <x v="0"/>
    <x v="0"/>
    <x v="8"/>
    <s v="HOMBRES"/>
    <x v="5"/>
    <x v="0"/>
    <n v="1569"/>
    <n v="66"/>
    <n v="4.2065009560229447E-2"/>
    <n v="0.9579349904397706"/>
  </r>
  <r>
    <x v="0"/>
    <x v="0"/>
    <x v="8"/>
    <s v="HOMBRES"/>
    <x v="6"/>
    <x v="0"/>
    <n v="755"/>
    <n v="109"/>
    <n v="0.14437086092715232"/>
    <n v="0.85562913907284766"/>
  </r>
  <r>
    <x v="0"/>
    <x v="0"/>
    <x v="8"/>
    <s v="MUJERES"/>
    <x v="0"/>
    <x v="0"/>
    <n v="7226"/>
    <n v="26"/>
    <n v="3.5981179075560477E-3"/>
    <n v="0.99640188209244396"/>
  </r>
  <r>
    <x v="0"/>
    <x v="0"/>
    <x v="8"/>
    <s v="MUJERES"/>
    <x v="1"/>
    <x v="0"/>
    <n v="15144"/>
    <n v="16"/>
    <n v="1.0565240359218173E-3"/>
    <n v="0.99894347596407818"/>
  </r>
  <r>
    <x v="0"/>
    <x v="0"/>
    <x v="8"/>
    <s v="MUJERES"/>
    <x v="2"/>
    <x v="0"/>
    <n v="11026"/>
    <n v="19"/>
    <n v="1.723199709776891E-3"/>
    <n v="0.99827680029022314"/>
  </r>
  <r>
    <x v="0"/>
    <x v="0"/>
    <x v="8"/>
    <s v="MUJERES"/>
    <x v="3"/>
    <x v="0"/>
    <n v="14643"/>
    <n v="49"/>
    <n v="3.3463088164993513E-3"/>
    <n v="0.99665369118350067"/>
  </r>
  <r>
    <x v="0"/>
    <x v="0"/>
    <x v="8"/>
    <s v="MUJERES"/>
    <x v="4"/>
    <x v="0"/>
    <n v="5736"/>
    <n v="60"/>
    <n v="1.0460251046025104E-2"/>
    <n v="0.9895397489539749"/>
  </r>
  <r>
    <x v="0"/>
    <x v="0"/>
    <x v="8"/>
    <s v="MUJERES"/>
    <x v="5"/>
    <x v="0"/>
    <n v="1362"/>
    <n v="38"/>
    <n v="2.7900146842878122E-2"/>
    <n v="0.97209985315712188"/>
  </r>
  <r>
    <x v="0"/>
    <x v="0"/>
    <x v="8"/>
    <s v="MUJERES"/>
    <x v="6"/>
    <x v="0"/>
    <n v="786"/>
    <n v="76"/>
    <n v="9.6692111959287536E-2"/>
    <n v="0.90330788804071249"/>
  </r>
  <r>
    <x v="1"/>
    <x v="4"/>
    <x v="9"/>
    <s v="HOMBRES"/>
    <x v="0"/>
    <x v="0"/>
    <n v="66318"/>
    <n v="179"/>
    <n v="2.6991163786603939E-3"/>
    <n v="0.99730088362133962"/>
  </r>
  <r>
    <x v="1"/>
    <x v="4"/>
    <x v="9"/>
    <s v="HOMBRES"/>
    <x v="1"/>
    <x v="0"/>
    <n v="173755"/>
    <n v="218"/>
    <n v="1.2546401542401658E-3"/>
    <n v="0.99874535984575985"/>
  </r>
  <r>
    <x v="1"/>
    <x v="4"/>
    <x v="9"/>
    <s v="HOMBRES"/>
    <x v="2"/>
    <x v="0"/>
    <n v="180118"/>
    <n v="2007"/>
    <n v="1.114269534416327E-2"/>
    <n v="0.98885730465583677"/>
  </r>
  <r>
    <x v="1"/>
    <x v="4"/>
    <x v="9"/>
    <s v="HOMBRES"/>
    <x v="3"/>
    <x v="0"/>
    <n v="294978"/>
    <n v="3218"/>
    <n v="1.0909288150302735E-2"/>
    <n v="0.98909071184969721"/>
  </r>
  <r>
    <x v="1"/>
    <x v="4"/>
    <x v="9"/>
    <s v="HOMBRES"/>
    <x v="4"/>
    <x v="0"/>
    <n v="156220"/>
    <n v="3441"/>
    <n v="2.2026629112789655E-2"/>
    <n v="0.97797337088721037"/>
  </r>
  <r>
    <x v="1"/>
    <x v="4"/>
    <x v="9"/>
    <s v="HOMBRES"/>
    <x v="5"/>
    <x v="0"/>
    <n v="38170"/>
    <n v="2673"/>
    <n v="7.0028818443804028E-2"/>
    <n v="0.92997118155619596"/>
  </r>
  <r>
    <x v="1"/>
    <x v="4"/>
    <x v="9"/>
    <s v="HOMBRES"/>
    <x v="6"/>
    <x v="0"/>
    <n v="21275"/>
    <n v="2904"/>
    <n v="0.13649823736780259"/>
    <n v="0.86350176263219747"/>
  </r>
  <r>
    <x v="1"/>
    <x v="4"/>
    <x v="9"/>
    <s v="MUJERES"/>
    <x v="0"/>
    <x v="0"/>
    <n v="68005"/>
    <n v="166"/>
    <n v="2.440996985515771E-3"/>
    <n v="0.99755900301448419"/>
  </r>
  <r>
    <x v="1"/>
    <x v="4"/>
    <x v="9"/>
    <s v="MUJERES"/>
    <x v="1"/>
    <x v="0"/>
    <n v="178175"/>
    <n v="133"/>
    <n v="7.4645713483934332E-4"/>
    <n v="0.99925354286516066"/>
  </r>
  <r>
    <x v="1"/>
    <x v="4"/>
    <x v="9"/>
    <s v="MUJERES"/>
    <x v="2"/>
    <x v="0"/>
    <n v="184894"/>
    <n v="294"/>
    <n v="1.5901002736703192E-3"/>
    <n v="0.99840989972632965"/>
  </r>
  <r>
    <x v="1"/>
    <x v="4"/>
    <x v="9"/>
    <s v="MUJERES"/>
    <x v="3"/>
    <x v="0"/>
    <n v="304981"/>
    <n v="904"/>
    <n v="2.964119076270325E-3"/>
    <n v="0.99703588092372963"/>
  </r>
  <r>
    <x v="1"/>
    <x v="4"/>
    <x v="9"/>
    <s v="MUJERES"/>
    <x v="4"/>
    <x v="0"/>
    <n v="162984"/>
    <n v="2023"/>
    <n v="1.2412261326265155E-2"/>
    <n v="0.98758773867373484"/>
  </r>
  <r>
    <x v="1"/>
    <x v="4"/>
    <x v="9"/>
    <s v="MUJERES"/>
    <x v="5"/>
    <x v="0"/>
    <n v="40557"/>
    <n v="2042"/>
    <n v="5.0348891683309908E-2"/>
    <n v="0.94965110831669008"/>
  </r>
  <r>
    <x v="1"/>
    <x v="4"/>
    <x v="9"/>
    <s v="MUJERES"/>
    <x v="6"/>
    <x v="0"/>
    <n v="23344"/>
    <n v="3805"/>
    <n v="0.16299691569568198"/>
    <n v="0.83700308430431802"/>
  </r>
  <r>
    <x v="2"/>
    <x v="5"/>
    <x v="10"/>
    <s v="HOMBRES"/>
    <x v="0"/>
    <x v="0"/>
    <n v="35740"/>
    <n v="49"/>
    <n v="1.3710128707330722E-3"/>
    <n v="0.99862898712926695"/>
  </r>
  <r>
    <x v="2"/>
    <x v="5"/>
    <x v="10"/>
    <s v="HOMBRES"/>
    <x v="1"/>
    <x v="0"/>
    <n v="85804"/>
    <n v="52"/>
    <n v="6.060323528040651E-4"/>
    <n v="0.9993939676471959"/>
  </r>
  <r>
    <x v="2"/>
    <x v="5"/>
    <x v="10"/>
    <s v="HOMBRES"/>
    <x v="2"/>
    <x v="0"/>
    <n v="73305"/>
    <n v="152"/>
    <n v="2.0735284087033626E-3"/>
    <n v="0.99792647159129666"/>
  </r>
  <r>
    <x v="2"/>
    <x v="5"/>
    <x v="10"/>
    <s v="HOMBRES"/>
    <x v="3"/>
    <x v="0"/>
    <n v="106433"/>
    <n v="355"/>
    <n v="3.3354316800240525E-3"/>
    <n v="0.99666456831997596"/>
  </r>
  <r>
    <x v="2"/>
    <x v="5"/>
    <x v="10"/>
    <s v="HOMBRES"/>
    <x v="4"/>
    <x v="0"/>
    <n v="47895"/>
    <n v="614"/>
    <n v="1.2819709781814386E-2"/>
    <n v="0.98718029021818565"/>
  </r>
  <r>
    <x v="2"/>
    <x v="5"/>
    <x v="10"/>
    <s v="HOMBRES"/>
    <x v="5"/>
    <x v="0"/>
    <n v="12016"/>
    <n v="567"/>
    <n v="4.7187083888149135E-2"/>
    <n v="0.95281291611185082"/>
  </r>
  <r>
    <x v="2"/>
    <x v="5"/>
    <x v="10"/>
    <s v="HOMBRES"/>
    <x v="6"/>
    <x v="0"/>
    <n v="6605"/>
    <n v="777"/>
    <n v="0.11763815291445874"/>
    <n v="0.88236184708554122"/>
  </r>
  <r>
    <x v="2"/>
    <x v="5"/>
    <x v="10"/>
    <s v="MUJERES"/>
    <x v="0"/>
    <x v="0"/>
    <n v="34126"/>
    <n v="66"/>
    <n v="1.9340092598019107E-3"/>
    <n v="0.99806599074019808"/>
  </r>
  <r>
    <x v="2"/>
    <x v="5"/>
    <x v="10"/>
    <s v="MUJERES"/>
    <x v="1"/>
    <x v="0"/>
    <n v="81845"/>
    <n v="36"/>
    <n v="4.3985582503512736E-4"/>
    <n v="0.99956014417496486"/>
  </r>
  <r>
    <x v="2"/>
    <x v="5"/>
    <x v="10"/>
    <s v="MUJERES"/>
    <x v="2"/>
    <x v="0"/>
    <n v="68196"/>
    <n v="66"/>
    <n v="9.6779869787084289E-4"/>
    <n v="0.99903220130212911"/>
  </r>
  <r>
    <x v="2"/>
    <x v="5"/>
    <x v="10"/>
    <s v="MUJERES"/>
    <x v="3"/>
    <x v="0"/>
    <n v="103067"/>
    <n v="205"/>
    <n v="1.9889974482618102E-3"/>
    <n v="0.99801100255173814"/>
  </r>
  <r>
    <x v="2"/>
    <x v="5"/>
    <x v="10"/>
    <s v="MUJERES"/>
    <x v="4"/>
    <x v="0"/>
    <n v="49474"/>
    <n v="422"/>
    <n v="8.5297327889396445E-3"/>
    <n v="0.99147026721106035"/>
  </r>
  <r>
    <x v="2"/>
    <x v="5"/>
    <x v="10"/>
    <s v="MUJERES"/>
    <x v="5"/>
    <x v="0"/>
    <n v="13439"/>
    <n v="435"/>
    <n v="3.2368479797603988E-2"/>
    <n v="0.96763152020239596"/>
  </r>
  <r>
    <x v="2"/>
    <x v="5"/>
    <x v="10"/>
    <s v="MUJERES"/>
    <x v="6"/>
    <x v="0"/>
    <n v="8454"/>
    <n v="1012"/>
    <n v="0.11970664774071446"/>
    <n v="0.88029335225928551"/>
  </r>
  <r>
    <x v="1"/>
    <x v="2"/>
    <x v="11"/>
    <s v="HOMBRES"/>
    <x v="0"/>
    <x v="0"/>
    <n v="31109"/>
    <n v="98"/>
    <n v="3.1502137645054488E-3"/>
    <n v="0.99684978623549458"/>
  </r>
  <r>
    <x v="1"/>
    <x v="2"/>
    <x v="11"/>
    <s v="HOMBRES"/>
    <x v="1"/>
    <x v="0"/>
    <n v="75686"/>
    <n v="69"/>
    <n v="9.1166133763179451E-4"/>
    <n v="0.99908833866236824"/>
  </r>
  <r>
    <x v="1"/>
    <x v="2"/>
    <x v="11"/>
    <s v="HOMBRES"/>
    <x v="2"/>
    <x v="0"/>
    <n v="59973"/>
    <n v="268"/>
    <n v="4.4686775715738749E-3"/>
    <n v="0.99553132242842612"/>
  </r>
  <r>
    <x v="1"/>
    <x v="2"/>
    <x v="11"/>
    <s v="HOMBRES"/>
    <x v="3"/>
    <x v="0"/>
    <n v="85311"/>
    <n v="460"/>
    <n v="5.3920361969734265E-3"/>
    <n v="0.99460796380302652"/>
  </r>
  <r>
    <x v="1"/>
    <x v="2"/>
    <x v="11"/>
    <s v="HOMBRES"/>
    <x v="4"/>
    <x v="0"/>
    <n v="39312"/>
    <n v="655"/>
    <n v="1.6661579161579163E-2"/>
    <n v="0.98333842083842082"/>
  </r>
  <r>
    <x v="1"/>
    <x v="2"/>
    <x v="11"/>
    <s v="HOMBRES"/>
    <x v="5"/>
    <x v="0"/>
    <n v="9660"/>
    <n v="536"/>
    <n v="5.5486542443064182E-2"/>
    <n v="0.94451345755693583"/>
  </r>
  <r>
    <x v="1"/>
    <x v="2"/>
    <x v="11"/>
    <s v="HOMBRES"/>
    <x v="6"/>
    <x v="0"/>
    <n v="4312"/>
    <n v="807"/>
    <n v="0.18715213358070501"/>
    <n v="0.81284786641929496"/>
  </r>
  <r>
    <x v="1"/>
    <x v="2"/>
    <x v="11"/>
    <s v="MUJERES"/>
    <x v="0"/>
    <x v="0"/>
    <n v="29588"/>
    <n v="76"/>
    <n v="2.5686088954981747E-3"/>
    <n v="0.99743139110450185"/>
  </r>
  <r>
    <x v="1"/>
    <x v="2"/>
    <x v="11"/>
    <s v="MUJERES"/>
    <x v="1"/>
    <x v="0"/>
    <n v="70372"/>
    <n v="43"/>
    <n v="6.1103848121411928E-4"/>
    <n v="0.99938896151878587"/>
  </r>
  <r>
    <x v="1"/>
    <x v="2"/>
    <x v="11"/>
    <s v="MUJERES"/>
    <x v="2"/>
    <x v="0"/>
    <n v="55734"/>
    <n v="70"/>
    <n v="1.2559658377292139E-3"/>
    <n v="0.99874403416227076"/>
  </r>
  <r>
    <x v="1"/>
    <x v="2"/>
    <x v="11"/>
    <s v="MUJERES"/>
    <x v="3"/>
    <x v="0"/>
    <n v="82695"/>
    <n v="241"/>
    <n v="2.9143237196928473E-3"/>
    <n v="0.9970856762803072"/>
  </r>
  <r>
    <x v="1"/>
    <x v="2"/>
    <x v="11"/>
    <s v="MUJERES"/>
    <x v="4"/>
    <x v="0"/>
    <n v="38015"/>
    <n v="503"/>
    <n v="1.3231619097724582E-2"/>
    <n v="0.98676838090227537"/>
  </r>
  <r>
    <x v="1"/>
    <x v="2"/>
    <x v="11"/>
    <s v="MUJERES"/>
    <x v="5"/>
    <x v="0"/>
    <n v="9165"/>
    <n v="414"/>
    <n v="4.5171849427168578E-2"/>
    <n v="0.95482815057283144"/>
  </r>
  <r>
    <x v="1"/>
    <x v="2"/>
    <x v="11"/>
    <s v="MUJERES"/>
    <x v="6"/>
    <x v="0"/>
    <n v="4754"/>
    <n v="682"/>
    <n v="0.14345814051325201"/>
    <n v="0.85654185948674799"/>
  </r>
  <r>
    <x v="2"/>
    <x v="5"/>
    <x v="12"/>
    <s v="HOMBRES"/>
    <x v="0"/>
    <x v="0"/>
    <n v="69073"/>
    <n v="190"/>
    <n v="2.7507130137680424E-3"/>
    <n v="0.99724928698623194"/>
  </r>
  <r>
    <x v="2"/>
    <x v="5"/>
    <x v="12"/>
    <s v="HOMBRES"/>
    <x v="1"/>
    <x v="0"/>
    <n v="169623"/>
    <n v="135"/>
    <n v="7.9588263384092954E-4"/>
    <n v="0.99920411736615911"/>
  </r>
  <r>
    <x v="2"/>
    <x v="5"/>
    <x v="12"/>
    <s v="HOMBRES"/>
    <x v="2"/>
    <x v="0"/>
    <n v="152480"/>
    <n v="429"/>
    <n v="2.8134837355718785E-3"/>
    <n v="0.99718651626442811"/>
  </r>
  <r>
    <x v="2"/>
    <x v="5"/>
    <x v="12"/>
    <s v="HOMBRES"/>
    <x v="3"/>
    <x v="0"/>
    <n v="216689"/>
    <n v="1014"/>
    <n v="4.6795176497191832E-3"/>
    <n v="0.99532048235028081"/>
  </r>
  <r>
    <x v="2"/>
    <x v="5"/>
    <x v="12"/>
    <s v="HOMBRES"/>
    <x v="4"/>
    <x v="0"/>
    <n v="95935"/>
    <n v="1416"/>
    <n v="1.4759993745765362E-2"/>
    <n v="0.98524000625423469"/>
  </r>
  <r>
    <x v="2"/>
    <x v="5"/>
    <x v="12"/>
    <s v="HOMBRES"/>
    <x v="5"/>
    <x v="0"/>
    <n v="21815"/>
    <n v="1210"/>
    <n v="5.5466422186568873E-2"/>
    <n v="0.94453357781343117"/>
  </r>
  <r>
    <x v="2"/>
    <x v="5"/>
    <x v="12"/>
    <s v="HOMBRES"/>
    <x v="6"/>
    <x v="0"/>
    <n v="11787"/>
    <n v="1769"/>
    <n v="0.1500805972681768"/>
    <n v="0.8499194027318232"/>
  </r>
  <r>
    <x v="2"/>
    <x v="5"/>
    <x v="12"/>
    <s v="MUJERES"/>
    <x v="0"/>
    <x v="0"/>
    <n v="64293"/>
    <n v="156"/>
    <n v="2.4263916756100973E-3"/>
    <n v="0.9975736083243899"/>
  </r>
  <r>
    <x v="2"/>
    <x v="5"/>
    <x v="12"/>
    <s v="MUJERES"/>
    <x v="1"/>
    <x v="0"/>
    <n v="159674"/>
    <n v="107"/>
    <n v="6.7011536004609395E-4"/>
    <n v="0.99932988463995387"/>
  </r>
  <r>
    <x v="2"/>
    <x v="5"/>
    <x v="12"/>
    <s v="MUJERES"/>
    <x v="2"/>
    <x v="0"/>
    <n v="147555"/>
    <n v="161"/>
    <n v="1.0911185659584562E-3"/>
    <n v="0.99890888143404155"/>
  </r>
  <r>
    <x v="2"/>
    <x v="5"/>
    <x v="12"/>
    <s v="MUJERES"/>
    <x v="3"/>
    <x v="0"/>
    <n v="217447"/>
    <n v="509"/>
    <n v="2.3408002869664793E-3"/>
    <n v="0.99765919971303352"/>
  </r>
  <r>
    <x v="2"/>
    <x v="5"/>
    <x v="12"/>
    <s v="MUJERES"/>
    <x v="4"/>
    <x v="0"/>
    <n v="98545"/>
    <n v="1003"/>
    <n v="1.017809122735806E-2"/>
    <n v="0.98982190877264198"/>
  </r>
  <r>
    <x v="2"/>
    <x v="5"/>
    <x v="12"/>
    <s v="MUJERES"/>
    <x v="5"/>
    <x v="0"/>
    <n v="24471"/>
    <n v="901"/>
    <n v="3.681909198643292E-2"/>
    <n v="0.96318090801356704"/>
  </r>
  <r>
    <x v="2"/>
    <x v="5"/>
    <x v="12"/>
    <s v="MUJERES"/>
    <x v="6"/>
    <x v="0"/>
    <n v="15625"/>
    <n v="2089"/>
    <n v="0.13369600000000001"/>
    <n v="0.86630399999999996"/>
  </r>
  <r>
    <x v="2"/>
    <x v="6"/>
    <x v="13"/>
    <s v="HOMBRES"/>
    <x v="0"/>
    <x v="0"/>
    <n v="31968"/>
    <n v="66"/>
    <n v="2.0645645645645644E-3"/>
    <n v="0.99793543543543539"/>
  </r>
  <r>
    <x v="2"/>
    <x v="6"/>
    <x v="13"/>
    <s v="HOMBRES"/>
    <x v="1"/>
    <x v="0"/>
    <n v="78241"/>
    <n v="77"/>
    <n v="9.8413875078283766E-4"/>
    <n v="0.99901586124921715"/>
  </r>
  <r>
    <x v="2"/>
    <x v="6"/>
    <x v="13"/>
    <s v="HOMBRES"/>
    <x v="2"/>
    <x v="0"/>
    <n v="68504"/>
    <n v="217"/>
    <n v="3.1676982365993226E-3"/>
    <n v="0.99683230176340065"/>
  </r>
  <r>
    <x v="2"/>
    <x v="6"/>
    <x v="13"/>
    <s v="HOMBRES"/>
    <x v="3"/>
    <x v="0"/>
    <n v="100129"/>
    <n v="598"/>
    <n v="5.9722957384973387E-3"/>
    <n v="0.99402770426150266"/>
  </r>
  <r>
    <x v="2"/>
    <x v="6"/>
    <x v="13"/>
    <s v="HOMBRES"/>
    <x v="4"/>
    <x v="0"/>
    <n v="45527"/>
    <n v="830"/>
    <n v="1.8230939881828365E-2"/>
    <n v="0.98176906011817167"/>
  </r>
  <r>
    <x v="2"/>
    <x v="6"/>
    <x v="13"/>
    <s v="HOMBRES"/>
    <x v="5"/>
    <x v="0"/>
    <n v="10157"/>
    <n v="647"/>
    <n v="6.3699911391158812E-2"/>
    <n v="0.93630008860884117"/>
  </r>
  <r>
    <x v="2"/>
    <x v="6"/>
    <x v="13"/>
    <s v="HOMBRES"/>
    <x v="6"/>
    <x v="0"/>
    <n v="5202"/>
    <n v="1056"/>
    <n v="0.20299884659746251"/>
    <n v="0.79700115340253752"/>
  </r>
  <r>
    <x v="2"/>
    <x v="6"/>
    <x v="13"/>
    <s v="MUJERES"/>
    <x v="0"/>
    <x v="0"/>
    <n v="30356"/>
    <n v="67"/>
    <n v="2.2071419159309527E-3"/>
    <n v="0.99779285808406903"/>
  </r>
  <r>
    <x v="2"/>
    <x v="6"/>
    <x v="13"/>
    <s v="MUJERES"/>
    <x v="1"/>
    <x v="0"/>
    <n v="74474"/>
    <n v="75"/>
    <n v="1.0070628675779467E-3"/>
    <n v="0.9989929371324221"/>
  </r>
  <r>
    <x v="2"/>
    <x v="6"/>
    <x v="13"/>
    <s v="MUJERES"/>
    <x v="2"/>
    <x v="0"/>
    <n v="65922"/>
    <n v="95"/>
    <n v="1.4410970540942325E-3"/>
    <n v="0.99855890294590577"/>
  </r>
  <r>
    <x v="2"/>
    <x v="6"/>
    <x v="13"/>
    <s v="MUJERES"/>
    <x v="3"/>
    <x v="0"/>
    <n v="99712"/>
    <n v="227"/>
    <n v="2.27655648267009E-3"/>
    <n v="0.99772344351732989"/>
  </r>
  <r>
    <x v="2"/>
    <x v="6"/>
    <x v="13"/>
    <s v="MUJERES"/>
    <x v="4"/>
    <x v="0"/>
    <n v="47245"/>
    <n v="470"/>
    <n v="9.9481426605990044E-3"/>
    <n v="0.99005185733940104"/>
  </r>
  <r>
    <x v="2"/>
    <x v="6"/>
    <x v="13"/>
    <s v="MUJERES"/>
    <x v="5"/>
    <x v="0"/>
    <n v="11573"/>
    <n v="466"/>
    <n v="4.0266136697485529E-2"/>
    <n v="0.95973386330251442"/>
  </r>
  <r>
    <x v="2"/>
    <x v="6"/>
    <x v="13"/>
    <s v="MUJERES"/>
    <x v="6"/>
    <x v="0"/>
    <n v="7085"/>
    <n v="1037"/>
    <n v="0.14636556104446014"/>
    <n v="0.85363443895553992"/>
  </r>
  <r>
    <x v="1"/>
    <x v="4"/>
    <x v="14"/>
    <s v="HOMBRES"/>
    <x v="0"/>
    <x v="0"/>
    <n v="95986"/>
    <n v="201"/>
    <n v="2.0940553830766989E-3"/>
    <n v="0.99790594461692328"/>
  </r>
  <r>
    <x v="1"/>
    <x v="4"/>
    <x v="14"/>
    <s v="HOMBRES"/>
    <x v="1"/>
    <x v="0"/>
    <n v="238884"/>
    <n v="244"/>
    <n v="1.0214162522395808E-3"/>
    <n v="0.99897858374776038"/>
  </r>
  <r>
    <x v="1"/>
    <x v="4"/>
    <x v="14"/>
    <s v="HOMBRES"/>
    <x v="2"/>
    <x v="0"/>
    <n v="217620"/>
    <n v="1360"/>
    <n v="6.2494256042643142E-3"/>
    <n v="0.99375057439573566"/>
  </r>
  <r>
    <x v="1"/>
    <x v="4"/>
    <x v="14"/>
    <s v="HOMBRES"/>
    <x v="3"/>
    <x v="0"/>
    <n v="356661"/>
    <n v="2046"/>
    <n v="5.736539739416421E-3"/>
    <n v="0.99426346026058354"/>
  </r>
  <r>
    <x v="1"/>
    <x v="4"/>
    <x v="14"/>
    <s v="HOMBRES"/>
    <x v="4"/>
    <x v="0"/>
    <n v="170571"/>
    <n v="2599"/>
    <n v="1.5237056709522721E-2"/>
    <n v="0.98476294329047731"/>
  </r>
  <r>
    <x v="1"/>
    <x v="4"/>
    <x v="14"/>
    <s v="HOMBRES"/>
    <x v="5"/>
    <x v="0"/>
    <n v="37602"/>
    <n v="1979"/>
    <n v="5.2630179245784801E-2"/>
    <n v="0.94736982075421516"/>
  </r>
  <r>
    <x v="1"/>
    <x v="4"/>
    <x v="14"/>
    <s v="HOMBRES"/>
    <x v="6"/>
    <x v="0"/>
    <n v="17971"/>
    <n v="2476"/>
    <n v="0.13777753046575036"/>
    <n v="0.86222246953424964"/>
  </r>
  <r>
    <x v="1"/>
    <x v="4"/>
    <x v="14"/>
    <s v="MUJERES"/>
    <x v="0"/>
    <x v="0"/>
    <n v="91218"/>
    <n v="182"/>
    <n v="1.9952202416189785E-3"/>
    <n v="0.99800477975838098"/>
  </r>
  <r>
    <x v="1"/>
    <x v="4"/>
    <x v="14"/>
    <s v="MUJERES"/>
    <x v="1"/>
    <x v="0"/>
    <n v="230381"/>
    <n v="160"/>
    <n v="6.9450171672143105E-4"/>
    <n v="0.99930549828327853"/>
  </r>
  <r>
    <x v="1"/>
    <x v="4"/>
    <x v="14"/>
    <s v="MUJERES"/>
    <x v="2"/>
    <x v="0"/>
    <n v="222771"/>
    <n v="239"/>
    <n v="1.0728505954545251E-3"/>
    <n v="0.99892714940454552"/>
  </r>
  <r>
    <x v="1"/>
    <x v="4"/>
    <x v="14"/>
    <s v="MUJERES"/>
    <x v="3"/>
    <x v="0"/>
    <n v="377554"/>
    <n v="774"/>
    <n v="2.0500378753767674E-3"/>
    <n v="0.99794996212462328"/>
  </r>
  <r>
    <x v="1"/>
    <x v="4"/>
    <x v="14"/>
    <s v="MUJERES"/>
    <x v="4"/>
    <x v="0"/>
    <n v="191834"/>
    <n v="1622"/>
    <n v="8.4552269149368725E-3"/>
    <n v="0.99154477308506317"/>
  </r>
  <r>
    <x v="1"/>
    <x v="4"/>
    <x v="14"/>
    <s v="MUJERES"/>
    <x v="5"/>
    <x v="0"/>
    <n v="46840"/>
    <n v="1433"/>
    <n v="3.0593509820666099E-2"/>
    <n v="0.96940649017933389"/>
  </r>
  <r>
    <x v="1"/>
    <x v="4"/>
    <x v="14"/>
    <s v="MUJERES"/>
    <x v="6"/>
    <x v="0"/>
    <n v="29013"/>
    <n v="3213"/>
    <n v="0.11074345982835281"/>
    <n v="0.88925654017164724"/>
  </r>
  <r>
    <x v="0"/>
    <x v="1"/>
    <x v="15"/>
    <s v="HOMBRES"/>
    <x v="0"/>
    <x v="0"/>
    <n v="32231"/>
    <n v="118"/>
    <n v="3.6610716391052094E-3"/>
    <n v="0.99633892836089477"/>
  </r>
  <r>
    <x v="0"/>
    <x v="1"/>
    <x v="15"/>
    <s v="HOMBRES"/>
    <x v="1"/>
    <x v="0"/>
    <n v="78905"/>
    <n v="77"/>
    <n v="9.7585704327989356E-4"/>
    <n v="0.99902414295672015"/>
  </r>
  <r>
    <x v="0"/>
    <x v="1"/>
    <x v="15"/>
    <s v="HOMBRES"/>
    <x v="2"/>
    <x v="0"/>
    <n v="71455"/>
    <n v="218"/>
    <n v="3.0508711776642641E-3"/>
    <n v="0.99694912882233577"/>
  </r>
  <r>
    <x v="0"/>
    <x v="1"/>
    <x v="15"/>
    <s v="HOMBRES"/>
    <x v="3"/>
    <x v="0"/>
    <n v="99612"/>
    <n v="353"/>
    <n v="3.5437497490262218E-3"/>
    <n v="0.99645625025097373"/>
  </r>
  <r>
    <x v="0"/>
    <x v="1"/>
    <x v="15"/>
    <s v="HOMBRES"/>
    <x v="4"/>
    <x v="0"/>
    <n v="42111"/>
    <n v="547"/>
    <n v="1.2989480183325021E-2"/>
    <n v="0.98701051981667498"/>
  </r>
  <r>
    <x v="0"/>
    <x v="1"/>
    <x v="15"/>
    <s v="HOMBRES"/>
    <x v="5"/>
    <x v="0"/>
    <n v="9090"/>
    <n v="430"/>
    <n v="4.7304730473047306E-2"/>
    <n v="0.95269526952695271"/>
  </r>
  <r>
    <x v="0"/>
    <x v="1"/>
    <x v="15"/>
    <s v="HOMBRES"/>
    <x v="6"/>
    <x v="0"/>
    <n v="5057"/>
    <n v="605"/>
    <n v="0.11963614791378288"/>
    <n v="0.88036385208621715"/>
  </r>
  <r>
    <x v="0"/>
    <x v="1"/>
    <x v="15"/>
    <s v="MUJERES"/>
    <x v="0"/>
    <x v="0"/>
    <n v="31039"/>
    <n v="112"/>
    <n v="3.6083636715100358E-3"/>
    <n v="0.99639163632848993"/>
  </r>
  <r>
    <x v="0"/>
    <x v="1"/>
    <x v="15"/>
    <s v="MUJERES"/>
    <x v="1"/>
    <x v="0"/>
    <n v="75970"/>
    <n v="59"/>
    <n v="7.7662235092799785E-4"/>
    <n v="0.99922337764907199"/>
  </r>
  <r>
    <x v="0"/>
    <x v="1"/>
    <x v="15"/>
    <s v="MUJERES"/>
    <x v="2"/>
    <x v="0"/>
    <n v="68859"/>
    <n v="89"/>
    <n v="1.2924962604743025E-3"/>
    <n v="0.99870750373952566"/>
  </r>
  <r>
    <x v="0"/>
    <x v="1"/>
    <x v="15"/>
    <s v="MUJERES"/>
    <x v="3"/>
    <x v="0"/>
    <n v="96704"/>
    <n v="221"/>
    <n v="2.2853242885506287E-3"/>
    <n v="0.99771467571144934"/>
  </r>
  <r>
    <x v="0"/>
    <x v="1"/>
    <x v="15"/>
    <s v="MUJERES"/>
    <x v="4"/>
    <x v="0"/>
    <n v="41240"/>
    <n v="358"/>
    <n v="8.6808923375363729E-3"/>
    <n v="0.99131910766246367"/>
  </r>
  <r>
    <x v="0"/>
    <x v="1"/>
    <x v="15"/>
    <s v="MUJERES"/>
    <x v="5"/>
    <x v="0"/>
    <n v="9069"/>
    <n v="335"/>
    <n v="3.6939023045539754E-2"/>
    <n v="0.96306097695446025"/>
  </r>
  <r>
    <x v="0"/>
    <x v="1"/>
    <x v="15"/>
    <s v="MUJERES"/>
    <x v="6"/>
    <x v="0"/>
    <n v="5215"/>
    <n v="538"/>
    <n v="0.10316395014381592"/>
    <n v="0.89683604985618404"/>
  </r>
  <r>
    <x v="0"/>
    <x v="1"/>
    <x v="16"/>
    <s v="HOMBRES"/>
    <x v="0"/>
    <x v="0"/>
    <n v="16110"/>
    <n v="33"/>
    <n v="2.0484171322160149E-3"/>
    <n v="0.99795158286778396"/>
  </r>
  <r>
    <x v="0"/>
    <x v="1"/>
    <x v="16"/>
    <s v="HOMBRES"/>
    <x v="1"/>
    <x v="0"/>
    <n v="39364"/>
    <n v="18"/>
    <n v="4.5727060258103852E-4"/>
    <n v="0.99954272939741895"/>
  </r>
  <r>
    <x v="0"/>
    <x v="1"/>
    <x v="16"/>
    <s v="HOMBRES"/>
    <x v="2"/>
    <x v="0"/>
    <n v="36150"/>
    <n v="95"/>
    <n v="2.6279391424619642E-3"/>
    <n v="0.99737206085753805"/>
  </r>
  <r>
    <x v="0"/>
    <x v="1"/>
    <x v="16"/>
    <s v="HOMBRES"/>
    <x v="3"/>
    <x v="0"/>
    <n v="55396"/>
    <n v="240"/>
    <n v="4.3324427756516719E-3"/>
    <n v="0.9956675572243483"/>
  </r>
  <r>
    <x v="0"/>
    <x v="1"/>
    <x v="16"/>
    <s v="HOMBRES"/>
    <x v="4"/>
    <x v="0"/>
    <n v="24285"/>
    <n v="338"/>
    <n v="1.3918056413423923E-2"/>
    <n v="0.98608194358657608"/>
  </r>
  <r>
    <x v="0"/>
    <x v="1"/>
    <x v="16"/>
    <s v="HOMBRES"/>
    <x v="5"/>
    <x v="0"/>
    <n v="5112"/>
    <n v="256"/>
    <n v="5.0078247261345854E-2"/>
    <n v="0.94992175273865409"/>
  </r>
  <r>
    <x v="0"/>
    <x v="1"/>
    <x v="16"/>
    <s v="HOMBRES"/>
    <x v="6"/>
    <x v="0"/>
    <n v="2879"/>
    <n v="418"/>
    <n v="0.145189301840917"/>
    <n v="0.85481069815908306"/>
  </r>
  <r>
    <x v="0"/>
    <x v="1"/>
    <x v="16"/>
    <s v="MUJERES"/>
    <x v="0"/>
    <x v="0"/>
    <n v="15087"/>
    <n v="20"/>
    <n v="1.3256445946841651E-3"/>
    <n v="0.99867435540531579"/>
  </r>
  <r>
    <x v="0"/>
    <x v="1"/>
    <x v="16"/>
    <s v="MUJERES"/>
    <x v="1"/>
    <x v="0"/>
    <n v="37221"/>
    <n v="26"/>
    <n v="6.9853039950565539E-4"/>
    <n v="0.99930146960049437"/>
  </r>
  <r>
    <x v="0"/>
    <x v="1"/>
    <x v="16"/>
    <s v="MUJERES"/>
    <x v="2"/>
    <x v="0"/>
    <n v="33913"/>
    <n v="35"/>
    <n v="1.0320526051956476E-3"/>
    <n v="0.99896794739480432"/>
  </r>
  <r>
    <x v="0"/>
    <x v="1"/>
    <x v="16"/>
    <s v="MUJERES"/>
    <x v="3"/>
    <x v="0"/>
    <n v="52275"/>
    <n v="89"/>
    <n v="1.7025346724055476E-3"/>
    <n v="0.99829746532759445"/>
  </r>
  <r>
    <x v="0"/>
    <x v="1"/>
    <x v="16"/>
    <s v="MUJERES"/>
    <x v="4"/>
    <x v="0"/>
    <n v="24310"/>
    <n v="197"/>
    <n v="8.1036610448375155E-3"/>
    <n v="0.99189633895516249"/>
  </r>
  <r>
    <x v="0"/>
    <x v="1"/>
    <x v="16"/>
    <s v="MUJERES"/>
    <x v="5"/>
    <x v="0"/>
    <n v="6067"/>
    <n v="173"/>
    <n v="2.8514916762815229E-2"/>
    <n v="0.97148508323718474"/>
  </r>
  <r>
    <x v="0"/>
    <x v="1"/>
    <x v="16"/>
    <s v="MUJERES"/>
    <x v="6"/>
    <x v="0"/>
    <n v="4379"/>
    <n v="574"/>
    <n v="0.13108015528659511"/>
    <n v="0.86891984471340489"/>
  </r>
  <r>
    <x v="1"/>
    <x v="2"/>
    <x v="17"/>
    <s v="HOMBRES"/>
    <x v="0"/>
    <x v="0"/>
    <n v="38731"/>
    <n v="102"/>
    <n v="2.6335493532312617E-3"/>
    <n v="0.99736645064676877"/>
  </r>
  <r>
    <x v="1"/>
    <x v="2"/>
    <x v="17"/>
    <s v="HOMBRES"/>
    <x v="1"/>
    <x v="0"/>
    <n v="90323"/>
    <n v="67"/>
    <n v="7.4178227029660223E-4"/>
    <n v="0.99925821772970336"/>
  </r>
  <r>
    <x v="1"/>
    <x v="2"/>
    <x v="17"/>
    <s v="HOMBRES"/>
    <x v="2"/>
    <x v="0"/>
    <n v="70158"/>
    <n v="255"/>
    <n v="3.6346532113230136E-3"/>
    <n v="0.99636534678867694"/>
  </r>
  <r>
    <x v="1"/>
    <x v="2"/>
    <x v="17"/>
    <s v="HOMBRES"/>
    <x v="3"/>
    <x v="0"/>
    <n v="98505"/>
    <n v="420"/>
    <n v="4.2637429572102937E-3"/>
    <n v="0.99573625704278967"/>
  </r>
  <r>
    <x v="1"/>
    <x v="2"/>
    <x v="17"/>
    <s v="HOMBRES"/>
    <x v="4"/>
    <x v="0"/>
    <n v="43652"/>
    <n v="781"/>
    <n v="1.7891505543846789E-2"/>
    <n v="0.98210849445615322"/>
  </r>
  <r>
    <x v="1"/>
    <x v="2"/>
    <x v="17"/>
    <s v="HOMBRES"/>
    <x v="5"/>
    <x v="0"/>
    <n v="10020"/>
    <n v="545"/>
    <n v="5.439121756487026E-2"/>
    <n v="0.94560878243512969"/>
  </r>
  <r>
    <x v="1"/>
    <x v="2"/>
    <x v="17"/>
    <s v="HOMBRES"/>
    <x v="6"/>
    <x v="0"/>
    <n v="4893"/>
    <n v="741"/>
    <n v="0.15144083384426732"/>
    <n v="0.84855916615573268"/>
  </r>
  <r>
    <x v="1"/>
    <x v="2"/>
    <x v="17"/>
    <s v="MUJERES"/>
    <x v="0"/>
    <x v="0"/>
    <n v="36669"/>
    <n v="129"/>
    <n v="3.5179579481305736E-3"/>
    <n v="0.99648204205186941"/>
  </r>
  <r>
    <x v="1"/>
    <x v="2"/>
    <x v="17"/>
    <s v="MUJERES"/>
    <x v="1"/>
    <x v="0"/>
    <n v="85366"/>
    <n v="48"/>
    <n v="5.6228475036899938E-4"/>
    <n v="0.99943771524963099"/>
  </r>
  <r>
    <x v="1"/>
    <x v="2"/>
    <x v="17"/>
    <s v="MUJERES"/>
    <x v="2"/>
    <x v="0"/>
    <n v="67299"/>
    <n v="62"/>
    <n v="9.2126183152795732E-4"/>
    <n v="0.99907873816847204"/>
  </r>
  <r>
    <x v="1"/>
    <x v="2"/>
    <x v="17"/>
    <s v="MUJERES"/>
    <x v="3"/>
    <x v="0"/>
    <n v="96043"/>
    <n v="253"/>
    <n v="2.6342367481232364E-3"/>
    <n v="0.99736576325187676"/>
  </r>
  <r>
    <x v="1"/>
    <x v="2"/>
    <x v="17"/>
    <s v="MUJERES"/>
    <x v="4"/>
    <x v="0"/>
    <n v="40447"/>
    <n v="478"/>
    <n v="1.1817934581056691E-2"/>
    <n v="0.98818206541894327"/>
  </r>
  <r>
    <x v="1"/>
    <x v="2"/>
    <x v="17"/>
    <s v="MUJERES"/>
    <x v="5"/>
    <x v="0"/>
    <n v="9083"/>
    <n v="389"/>
    <n v="4.282725971595288E-2"/>
    <n v="0.95717274028404709"/>
  </r>
  <r>
    <x v="1"/>
    <x v="2"/>
    <x v="17"/>
    <s v="MUJERES"/>
    <x v="6"/>
    <x v="0"/>
    <n v="5340"/>
    <n v="652"/>
    <n v="0.12209737827715356"/>
    <n v="0.8779026217228465"/>
  </r>
  <r>
    <x v="0"/>
    <x v="1"/>
    <x v="18"/>
    <s v="HOMBRES"/>
    <x v="0"/>
    <x v="0"/>
    <n v="39498"/>
    <n v="89"/>
    <n v="2.2532786470201025E-3"/>
    <n v="0.99774672135297993"/>
  </r>
  <r>
    <x v="0"/>
    <x v="1"/>
    <x v="18"/>
    <s v="HOMBRES"/>
    <x v="1"/>
    <x v="0"/>
    <n v="93908"/>
    <n v="86"/>
    <n v="9.1578992205136947E-4"/>
    <n v="0.99908421007794868"/>
  </r>
  <r>
    <x v="0"/>
    <x v="1"/>
    <x v="18"/>
    <s v="HOMBRES"/>
    <x v="2"/>
    <x v="0"/>
    <n v="78991"/>
    <n v="190"/>
    <n v="2.4053373169095212E-3"/>
    <n v="0.99759466268309049"/>
  </r>
  <r>
    <x v="0"/>
    <x v="1"/>
    <x v="18"/>
    <s v="HOMBRES"/>
    <x v="3"/>
    <x v="0"/>
    <n v="101934"/>
    <n v="376"/>
    <n v="3.6886612906390408E-3"/>
    <n v="0.99631133870936095"/>
  </r>
  <r>
    <x v="0"/>
    <x v="1"/>
    <x v="18"/>
    <s v="HOMBRES"/>
    <x v="4"/>
    <x v="0"/>
    <n v="51195"/>
    <n v="630"/>
    <n v="1.2305889246996778E-2"/>
    <n v="0.98769411075300317"/>
  </r>
  <r>
    <x v="0"/>
    <x v="1"/>
    <x v="18"/>
    <s v="HOMBRES"/>
    <x v="5"/>
    <x v="0"/>
    <n v="13292"/>
    <n v="586"/>
    <n v="4.4086668672885944E-2"/>
    <n v="0.95591333132711409"/>
  </r>
  <r>
    <x v="0"/>
    <x v="1"/>
    <x v="18"/>
    <s v="HOMBRES"/>
    <x v="6"/>
    <x v="0"/>
    <n v="7856"/>
    <n v="961"/>
    <n v="0.12232688391038697"/>
    <n v="0.87767311608961307"/>
  </r>
  <r>
    <x v="0"/>
    <x v="1"/>
    <x v="18"/>
    <s v="MUJERES"/>
    <x v="0"/>
    <x v="0"/>
    <n v="36500"/>
    <n v="71"/>
    <n v="1.9452054794520549E-3"/>
    <n v="0.99805479452054791"/>
  </r>
  <r>
    <x v="0"/>
    <x v="1"/>
    <x v="18"/>
    <s v="MUJERES"/>
    <x v="1"/>
    <x v="0"/>
    <n v="87267"/>
    <n v="38"/>
    <n v="4.3544524276072284E-4"/>
    <n v="0.99956455475723927"/>
  </r>
  <r>
    <x v="0"/>
    <x v="1"/>
    <x v="18"/>
    <s v="MUJERES"/>
    <x v="2"/>
    <x v="0"/>
    <n v="70921"/>
    <n v="82"/>
    <n v="1.1562160714033926E-3"/>
    <n v="0.99884378392859663"/>
  </r>
  <r>
    <x v="0"/>
    <x v="1"/>
    <x v="18"/>
    <s v="MUJERES"/>
    <x v="3"/>
    <x v="0"/>
    <n v="100423"/>
    <n v="196"/>
    <n v="1.9517441223624069E-3"/>
    <n v="0.99804825587763757"/>
  </r>
  <r>
    <x v="0"/>
    <x v="1"/>
    <x v="18"/>
    <s v="MUJERES"/>
    <x v="4"/>
    <x v="0"/>
    <n v="52844"/>
    <n v="398"/>
    <n v="7.5316024525017029E-3"/>
    <n v="0.99246839754749827"/>
  </r>
  <r>
    <x v="0"/>
    <x v="1"/>
    <x v="18"/>
    <s v="MUJERES"/>
    <x v="5"/>
    <x v="0"/>
    <n v="15134"/>
    <n v="410"/>
    <n v="2.7091317563102946E-2"/>
    <n v="0.9729086824368971"/>
  </r>
  <r>
    <x v="0"/>
    <x v="1"/>
    <x v="18"/>
    <s v="MUJERES"/>
    <x v="6"/>
    <x v="0"/>
    <n v="10272"/>
    <n v="1047"/>
    <n v="0.10192757009345794"/>
    <n v="0.89807242990654201"/>
  </r>
  <r>
    <x v="2"/>
    <x v="6"/>
    <x v="19"/>
    <s v="HOMBRES"/>
    <x v="0"/>
    <x v="0"/>
    <n v="44774"/>
    <n v="123"/>
    <n v="2.7471300308214591E-3"/>
    <n v="0.9972528699691785"/>
  </r>
  <r>
    <x v="2"/>
    <x v="6"/>
    <x v="19"/>
    <s v="HOMBRES"/>
    <x v="1"/>
    <x v="0"/>
    <n v="109576"/>
    <n v="94"/>
    <n v="8.5785208439804334E-4"/>
    <n v="0.99914214791560196"/>
  </r>
  <r>
    <x v="2"/>
    <x v="6"/>
    <x v="19"/>
    <s v="HOMBRES"/>
    <x v="2"/>
    <x v="0"/>
    <n v="95932"/>
    <n v="243"/>
    <n v="2.5330442396697662E-3"/>
    <n v="0.99746695576033029"/>
  </r>
  <r>
    <x v="2"/>
    <x v="6"/>
    <x v="19"/>
    <s v="HOMBRES"/>
    <x v="3"/>
    <x v="0"/>
    <n v="140225"/>
    <n v="688"/>
    <n v="4.9064004278837579E-3"/>
    <n v="0.99509359957211629"/>
  </r>
  <r>
    <x v="2"/>
    <x v="6"/>
    <x v="19"/>
    <s v="HOMBRES"/>
    <x v="4"/>
    <x v="0"/>
    <n v="63762"/>
    <n v="1094"/>
    <n v="1.7157554656378408E-2"/>
    <n v="0.98284244534362164"/>
  </r>
  <r>
    <x v="2"/>
    <x v="6"/>
    <x v="19"/>
    <s v="HOMBRES"/>
    <x v="5"/>
    <x v="0"/>
    <n v="14225"/>
    <n v="919"/>
    <n v="6.4604569420035146E-2"/>
    <n v="0.93539543057996488"/>
  </r>
  <r>
    <x v="2"/>
    <x v="6"/>
    <x v="19"/>
    <s v="HOMBRES"/>
    <x v="6"/>
    <x v="0"/>
    <n v="7283"/>
    <n v="1472"/>
    <n v="0.20211451325003432"/>
    <n v="0.79788548674996562"/>
  </r>
  <r>
    <x v="2"/>
    <x v="6"/>
    <x v="19"/>
    <s v="MUJERES"/>
    <x v="0"/>
    <x v="0"/>
    <n v="42805"/>
    <n v="85"/>
    <n v="1.9857493283494919E-3"/>
    <n v="0.9980142506716505"/>
  </r>
  <r>
    <x v="2"/>
    <x v="6"/>
    <x v="19"/>
    <s v="MUJERES"/>
    <x v="1"/>
    <x v="0"/>
    <n v="105026"/>
    <n v="82"/>
    <n v="7.8075905013996532E-4"/>
    <n v="0.99921924094986003"/>
  </r>
  <r>
    <x v="2"/>
    <x v="6"/>
    <x v="19"/>
    <s v="MUJERES"/>
    <x v="2"/>
    <x v="0"/>
    <n v="92967"/>
    <n v="91"/>
    <n v="9.7884195467208795E-4"/>
    <n v="0.99902115804532787"/>
  </r>
  <r>
    <x v="2"/>
    <x v="6"/>
    <x v="19"/>
    <s v="MUJERES"/>
    <x v="3"/>
    <x v="0"/>
    <n v="140589"/>
    <n v="342"/>
    <n v="2.4326227514243647E-3"/>
    <n v="0.99756737724857558"/>
  </r>
  <r>
    <x v="2"/>
    <x v="6"/>
    <x v="19"/>
    <s v="MUJERES"/>
    <x v="4"/>
    <x v="0"/>
    <n v="66606"/>
    <n v="686"/>
    <n v="1.0299372428910308E-2"/>
    <n v="0.98970062757108967"/>
  </r>
  <r>
    <x v="2"/>
    <x v="6"/>
    <x v="19"/>
    <s v="MUJERES"/>
    <x v="5"/>
    <x v="0"/>
    <n v="16310"/>
    <n v="699"/>
    <n v="4.2857142857142858E-2"/>
    <n v="0.95714285714285718"/>
  </r>
  <r>
    <x v="2"/>
    <x v="6"/>
    <x v="19"/>
    <s v="MUJERES"/>
    <x v="6"/>
    <x v="0"/>
    <n v="9986"/>
    <n v="1595"/>
    <n v="0.15972361305828159"/>
    <n v="0.84027638694171847"/>
  </r>
  <r>
    <x v="2"/>
    <x v="6"/>
    <x v="20"/>
    <s v="HOMBRES"/>
    <x v="0"/>
    <x v="0"/>
    <n v="26869"/>
    <n v="97"/>
    <n v="3.6101083032490976E-3"/>
    <n v="0.99638989169675085"/>
  </r>
  <r>
    <x v="2"/>
    <x v="6"/>
    <x v="20"/>
    <s v="HOMBRES"/>
    <x v="1"/>
    <x v="0"/>
    <n v="65843"/>
    <n v="74"/>
    <n v="1.1238856066704129E-3"/>
    <n v="0.99887611439332957"/>
  </r>
  <r>
    <x v="2"/>
    <x v="6"/>
    <x v="20"/>
    <s v="HOMBRES"/>
    <x v="2"/>
    <x v="0"/>
    <n v="57923"/>
    <n v="173"/>
    <n v="2.9867237539492083E-3"/>
    <n v="0.99701327624605074"/>
  </r>
  <r>
    <x v="2"/>
    <x v="6"/>
    <x v="20"/>
    <s v="HOMBRES"/>
    <x v="3"/>
    <x v="0"/>
    <n v="85790"/>
    <n v="389"/>
    <n v="4.5343280102576062E-3"/>
    <n v="0.99546567198974234"/>
  </r>
  <r>
    <x v="2"/>
    <x v="6"/>
    <x v="20"/>
    <s v="HOMBRES"/>
    <x v="4"/>
    <x v="0"/>
    <n v="39649"/>
    <n v="703"/>
    <n v="1.7730585891195239E-2"/>
    <n v="0.98226941410880475"/>
  </r>
  <r>
    <x v="2"/>
    <x v="6"/>
    <x v="20"/>
    <s v="HOMBRES"/>
    <x v="5"/>
    <x v="0"/>
    <n v="9199"/>
    <n v="717"/>
    <n v="7.7943254701598005E-2"/>
    <n v="0.92205674529840198"/>
  </r>
  <r>
    <x v="2"/>
    <x v="6"/>
    <x v="20"/>
    <s v="HOMBRES"/>
    <x v="6"/>
    <x v="0"/>
    <n v="5114"/>
    <n v="1066"/>
    <n v="0.20844739929605005"/>
    <n v="0.79155260070394995"/>
  </r>
  <r>
    <x v="2"/>
    <x v="6"/>
    <x v="20"/>
    <s v="MUJERES"/>
    <x v="0"/>
    <x v="0"/>
    <n v="26242"/>
    <n v="83"/>
    <n v="3.1628686837893451E-3"/>
    <n v="0.99683713131621066"/>
  </r>
  <r>
    <x v="2"/>
    <x v="6"/>
    <x v="20"/>
    <s v="MUJERES"/>
    <x v="1"/>
    <x v="0"/>
    <n v="64304"/>
    <n v="39"/>
    <n v="6.0649415277432201E-4"/>
    <n v="0.99939350584722564"/>
  </r>
  <r>
    <x v="2"/>
    <x v="6"/>
    <x v="20"/>
    <s v="MUJERES"/>
    <x v="2"/>
    <x v="0"/>
    <n v="56638"/>
    <n v="83"/>
    <n v="1.4654472262438645E-3"/>
    <n v="0.99853455277375613"/>
  </r>
  <r>
    <x v="2"/>
    <x v="6"/>
    <x v="20"/>
    <s v="MUJERES"/>
    <x v="3"/>
    <x v="0"/>
    <n v="84525"/>
    <n v="168"/>
    <n v="1.9875776397515529E-3"/>
    <n v="0.99801242236024845"/>
  </r>
  <r>
    <x v="2"/>
    <x v="6"/>
    <x v="20"/>
    <s v="MUJERES"/>
    <x v="4"/>
    <x v="0"/>
    <n v="39418"/>
    <n v="435"/>
    <n v="1.10355675072302E-2"/>
    <n v="0.98896443249276977"/>
  </r>
  <r>
    <x v="2"/>
    <x v="6"/>
    <x v="20"/>
    <s v="MUJERES"/>
    <x v="5"/>
    <x v="0"/>
    <n v="9318"/>
    <n v="432"/>
    <n v="4.6361880231809399E-2"/>
    <n v="0.95363811976819057"/>
  </r>
  <r>
    <x v="2"/>
    <x v="6"/>
    <x v="20"/>
    <s v="MUJERES"/>
    <x v="6"/>
    <x v="0"/>
    <n v="5359"/>
    <n v="1228"/>
    <n v="0.22914722896062698"/>
    <n v="0.770852771039373"/>
  </r>
  <r>
    <x v="2"/>
    <x v="3"/>
    <x v="21"/>
    <s v="HOMBRES"/>
    <x v="0"/>
    <x v="0"/>
    <n v="24746"/>
    <n v="71"/>
    <n v="2.8691505697890566E-3"/>
    <n v="0.99713084943021091"/>
  </r>
  <r>
    <x v="2"/>
    <x v="3"/>
    <x v="21"/>
    <s v="HOMBRES"/>
    <x v="1"/>
    <x v="0"/>
    <n v="58963"/>
    <n v="63"/>
    <n v="1.068466665536014E-3"/>
    <n v="0.99893153333446394"/>
  </r>
  <r>
    <x v="2"/>
    <x v="3"/>
    <x v="21"/>
    <s v="HOMBRES"/>
    <x v="2"/>
    <x v="0"/>
    <n v="47463"/>
    <n v="147"/>
    <n v="3.0971493584476327E-3"/>
    <n v="0.99690285064155237"/>
  </r>
  <r>
    <x v="2"/>
    <x v="3"/>
    <x v="21"/>
    <s v="HOMBRES"/>
    <x v="3"/>
    <x v="0"/>
    <n v="67644"/>
    <n v="313"/>
    <n v="4.6271657501034827E-3"/>
    <n v="0.99537283424989653"/>
  </r>
  <r>
    <x v="2"/>
    <x v="3"/>
    <x v="21"/>
    <s v="HOMBRES"/>
    <x v="4"/>
    <x v="0"/>
    <n v="30273"/>
    <n v="487"/>
    <n v="1.6086942159680245E-2"/>
    <n v="0.98391305784031979"/>
  </r>
  <r>
    <x v="2"/>
    <x v="3"/>
    <x v="21"/>
    <s v="HOMBRES"/>
    <x v="5"/>
    <x v="0"/>
    <n v="7461"/>
    <n v="417"/>
    <n v="5.5890631282669884E-2"/>
    <n v="0.94410936871733009"/>
  </r>
  <r>
    <x v="2"/>
    <x v="3"/>
    <x v="21"/>
    <s v="HOMBRES"/>
    <x v="6"/>
    <x v="0"/>
    <n v="4020"/>
    <n v="740"/>
    <n v="0.18407960199004975"/>
    <n v="0.81592039800995031"/>
  </r>
  <r>
    <x v="2"/>
    <x v="3"/>
    <x v="21"/>
    <s v="MUJERES"/>
    <x v="0"/>
    <x v="0"/>
    <n v="23600"/>
    <n v="70"/>
    <n v="2.9661016949152543E-3"/>
    <n v="0.99703389830508471"/>
  </r>
  <r>
    <x v="2"/>
    <x v="3"/>
    <x v="21"/>
    <s v="MUJERES"/>
    <x v="1"/>
    <x v="0"/>
    <n v="55336"/>
    <n v="27"/>
    <n v="4.8792829261240424E-4"/>
    <n v="0.99951207170738765"/>
  </r>
  <r>
    <x v="2"/>
    <x v="3"/>
    <x v="21"/>
    <s v="MUJERES"/>
    <x v="2"/>
    <x v="0"/>
    <n v="44854"/>
    <n v="75"/>
    <n v="1.672091675212913E-3"/>
    <n v="0.99832790832478713"/>
  </r>
  <r>
    <x v="2"/>
    <x v="3"/>
    <x v="21"/>
    <s v="MUJERES"/>
    <x v="3"/>
    <x v="0"/>
    <n v="67298"/>
    <n v="169"/>
    <n v="2.5112187583583466E-3"/>
    <n v="0.99748878124164164"/>
  </r>
  <r>
    <x v="2"/>
    <x v="3"/>
    <x v="21"/>
    <s v="MUJERES"/>
    <x v="4"/>
    <x v="0"/>
    <n v="29503"/>
    <n v="293"/>
    <n v="9.9311934379554614E-3"/>
    <n v="0.99006880656204455"/>
  </r>
  <r>
    <x v="2"/>
    <x v="3"/>
    <x v="21"/>
    <s v="MUJERES"/>
    <x v="5"/>
    <x v="0"/>
    <n v="7543"/>
    <n v="305"/>
    <n v="4.0434840249237707E-2"/>
    <n v="0.95956515975076229"/>
  </r>
  <r>
    <x v="2"/>
    <x v="3"/>
    <x v="21"/>
    <s v="MUJERES"/>
    <x v="6"/>
    <x v="0"/>
    <n v="4830"/>
    <n v="534"/>
    <n v="0.11055900621118013"/>
    <n v="0.88944099378881991"/>
  </r>
  <r>
    <x v="2"/>
    <x v="5"/>
    <x v="22"/>
    <s v="HOMBRES"/>
    <x v="0"/>
    <x v="0"/>
    <n v="144570"/>
    <n v="646"/>
    <n v="4.4684236010237256E-3"/>
    <n v="0.99553157639897627"/>
  </r>
  <r>
    <x v="2"/>
    <x v="5"/>
    <x v="22"/>
    <s v="HOMBRES"/>
    <x v="1"/>
    <x v="0"/>
    <n v="349612"/>
    <n v="365"/>
    <n v="1.0440145075111839E-3"/>
    <n v="0.99895598549248876"/>
  </r>
  <r>
    <x v="2"/>
    <x v="5"/>
    <x v="22"/>
    <s v="HOMBRES"/>
    <x v="2"/>
    <x v="0"/>
    <n v="299634"/>
    <n v="1076"/>
    <n v="3.5910477449154635E-3"/>
    <n v="0.99640895225508452"/>
  </r>
  <r>
    <x v="2"/>
    <x v="5"/>
    <x v="22"/>
    <s v="HOMBRES"/>
    <x v="3"/>
    <x v="0"/>
    <n v="423636"/>
    <n v="2288"/>
    <n v="5.4008630050326224E-3"/>
    <n v="0.99459913699496738"/>
  </r>
  <r>
    <x v="2"/>
    <x v="5"/>
    <x v="22"/>
    <s v="HOMBRES"/>
    <x v="4"/>
    <x v="0"/>
    <n v="187256"/>
    <n v="3169"/>
    <n v="1.692335626094758E-2"/>
    <n v="0.98307664373905246"/>
  </r>
  <r>
    <x v="2"/>
    <x v="5"/>
    <x v="22"/>
    <s v="HOMBRES"/>
    <x v="5"/>
    <x v="0"/>
    <n v="39503"/>
    <n v="2495"/>
    <n v="6.3159760018226457E-2"/>
    <n v="0.93684023998177357"/>
  </r>
  <r>
    <x v="2"/>
    <x v="5"/>
    <x v="22"/>
    <s v="HOMBRES"/>
    <x v="6"/>
    <x v="0"/>
    <n v="19337"/>
    <n v="2849"/>
    <n v="0.14733412628639395"/>
    <n v="0.85266587371360603"/>
  </r>
  <r>
    <x v="2"/>
    <x v="5"/>
    <x v="22"/>
    <s v="MUJERES"/>
    <x v="0"/>
    <x v="0"/>
    <n v="136374"/>
    <n v="463"/>
    <n v="3.3950753076099549E-3"/>
    <n v="0.99660492469239004"/>
  </r>
  <r>
    <x v="2"/>
    <x v="5"/>
    <x v="22"/>
    <s v="MUJERES"/>
    <x v="1"/>
    <x v="0"/>
    <n v="330060"/>
    <n v="239"/>
    <n v="7.2411076773919896E-4"/>
    <n v="0.99927588923226085"/>
  </r>
  <r>
    <x v="2"/>
    <x v="5"/>
    <x v="22"/>
    <s v="MUJERES"/>
    <x v="2"/>
    <x v="0"/>
    <n v="283405"/>
    <n v="302"/>
    <n v="1.065612815581941E-3"/>
    <n v="0.99893438718441807"/>
  </r>
  <r>
    <x v="2"/>
    <x v="5"/>
    <x v="22"/>
    <s v="MUJERES"/>
    <x v="3"/>
    <x v="0"/>
    <n v="413294"/>
    <n v="1180"/>
    <n v="2.8551104056676363E-3"/>
    <n v="0.99714488959433234"/>
  </r>
  <r>
    <x v="2"/>
    <x v="5"/>
    <x v="22"/>
    <s v="MUJERES"/>
    <x v="4"/>
    <x v="0"/>
    <n v="198567"/>
    <n v="2140"/>
    <n v="1.0777218772504999E-2"/>
    <n v="0.98922278122749496"/>
  </r>
  <r>
    <x v="2"/>
    <x v="5"/>
    <x v="22"/>
    <s v="MUJERES"/>
    <x v="5"/>
    <x v="0"/>
    <n v="46985"/>
    <n v="1739"/>
    <n v="3.7011812280515061E-2"/>
    <n v="0.96298818771948491"/>
  </r>
  <r>
    <x v="2"/>
    <x v="5"/>
    <x v="22"/>
    <s v="MUJERES"/>
    <x v="6"/>
    <x v="0"/>
    <n v="26623"/>
    <n v="3131"/>
    <n v="0.11760507831574203"/>
    <n v="0.88239492168425793"/>
  </r>
  <r>
    <x v="1"/>
    <x v="4"/>
    <x v="23"/>
    <s v="HOMBRES"/>
    <x v="0"/>
    <x v="0"/>
    <n v="0"/>
    <n v="0"/>
    <e v="#DIV/0!"/>
    <e v="#DIV/0!"/>
  </r>
  <r>
    <x v="1"/>
    <x v="4"/>
    <x v="23"/>
    <s v="HOMBRES"/>
    <x v="1"/>
    <x v="0"/>
    <n v="0"/>
    <n v="0"/>
    <e v="#DIV/0!"/>
    <e v="#DIV/0!"/>
  </r>
  <r>
    <x v="1"/>
    <x v="4"/>
    <x v="23"/>
    <s v="HOMBRES"/>
    <x v="2"/>
    <x v="0"/>
    <n v="0"/>
    <n v="0"/>
    <e v="#DIV/0!"/>
    <e v="#DIV/0!"/>
  </r>
  <r>
    <x v="1"/>
    <x v="4"/>
    <x v="23"/>
    <s v="HOMBRES"/>
    <x v="3"/>
    <x v="0"/>
    <n v="0"/>
    <n v="0"/>
    <e v="#DIV/0!"/>
    <e v="#DIV/0!"/>
  </r>
  <r>
    <x v="1"/>
    <x v="4"/>
    <x v="23"/>
    <s v="HOMBRES"/>
    <x v="4"/>
    <x v="0"/>
    <n v="0"/>
    <n v="0"/>
    <e v="#DIV/0!"/>
    <e v="#DIV/0!"/>
  </r>
  <r>
    <x v="1"/>
    <x v="4"/>
    <x v="23"/>
    <s v="HOMBRES"/>
    <x v="5"/>
    <x v="0"/>
    <n v="0"/>
    <n v="0"/>
    <e v="#DIV/0!"/>
    <e v="#DIV/0!"/>
  </r>
  <r>
    <x v="1"/>
    <x v="4"/>
    <x v="23"/>
    <s v="HOMBRES"/>
    <x v="6"/>
    <x v="0"/>
    <n v="0"/>
    <n v="0"/>
    <e v="#DIV/0!"/>
    <e v="#DIV/0!"/>
  </r>
  <r>
    <x v="1"/>
    <x v="4"/>
    <x v="23"/>
    <s v="MUJERES"/>
    <x v="0"/>
    <x v="0"/>
    <n v="0"/>
    <n v="0"/>
    <e v="#DIV/0!"/>
    <e v="#DIV/0!"/>
  </r>
  <r>
    <x v="1"/>
    <x v="4"/>
    <x v="23"/>
    <s v="MUJERES"/>
    <x v="1"/>
    <x v="0"/>
    <n v="0"/>
    <n v="0"/>
    <e v="#DIV/0!"/>
    <e v="#DIV/0!"/>
  </r>
  <r>
    <x v="1"/>
    <x v="4"/>
    <x v="23"/>
    <s v="MUJERES"/>
    <x v="2"/>
    <x v="0"/>
    <n v="0"/>
    <n v="0"/>
    <e v="#DIV/0!"/>
    <e v="#DIV/0!"/>
  </r>
  <r>
    <x v="1"/>
    <x v="4"/>
    <x v="23"/>
    <s v="MUJERES"/>
    <x v="3"/>
    <x v="0"/>
    <n v="0"/>
    <n v="0"/>
    <e v="#DIV/0!"/>
    <e v="#DIV/0!"/>
  </r>
  <r>
    <x v="1"/>
    <x v="4"/>
    <x v="23"/>
    <s v="MUJERES"/>
    <x v="4"/>
    <x v="0"/>
    <n v="0"/>
    <n v="0"/>
    <e v="#DIV/0!"/>
    <e v="#DIV/0!"/>
  </r>
  <r>
    <x v="1"/>
    <x v="4"/>
    <x v="23"/>
    <s v="MUJERES"/>
    <x v="5"/>
    <x v="0"/>
    <n v="0"/>
    <n v="0"/>
    <e v="#DIV/0!"/>
    <e v="#DIV/0!"/>
  </r>
  <r>
    <x v="1"/>
    <x v="4"/>
    <x v="23"/>
    <s v="MUJERES"/>
    <x v="6"/>
    <x v="0"/>
    <n v="0"/>
    <n v="0"/>
    <e v="#DIV/0!"/>
    <e v="#DIV/0!"/>
  </r>
  <r>
    <x v="0"/>
    <x v="0"/>
    <x v="0"/>
    <s v="HOMBRES"/>
    <x v="0"/>
    <x v="1"/>
    <n v="6861"/>
    <n v="41"/>
    <n v="5.975805276198805E-3"/>
    <n v="0.99402419472380121"/>
  </r>
  <r>
    <x v="0"/>
    <x v="0"/>
    <x v="0"/>
    <s v="HOMBRES"/>
    <x v="1"/>
    <x v="1"/>
    <n v="15453"/>
    <n v="19"/>
    <n v="1.2295347181777E-3"/>
    <n v="0.99877046528182234"/>
  </r>
  <r>
    <x v="0"/>
    <x v="0"/>
    <x v="0"/>
    <s v="HOMBRES"/>
    <x v="2"/>
    <x v="1"/>
    <n v="11659"/>
    <n v="35"/>
    <n v="3.0019727249335276E-3"/>
    <n v="0.99699802727506648"/>
  </r>
  <r>
    <x v="0"/>
    <x v="0"/>
    <x v="0"/>
    <s v="HOMBRES"/>
    <x v="3"/>
    <x v="1"/>
    <n v="14566"/>
    <n v="66"/>
    <n v="4.5310998215021278E-3"/>
    <n v="0.99546890017849787"/>
  </r>
  <r>
    <x v="0"/>
    <x v="0"/>
    <x v="0"/>
    <s v="HOMBRES"/>
    <x v="4"/>
    <x v="1"/>
    <n v="5598"/>
    <n v="92"/>
    <n v="1.6434440871739908E-2"/>
    <n v="0.98356555912826005"/>
  </r>
  <r>
    <x v="0"/>
    <x v="0"/>
    <x v="0"/>
    <s v="HOMBRES"/>
    <x v="5"/>
    <x v="1"/>
    <n v="1082"/>
    <n v="26"/>
    <n v="2.4029574861367836E-2"/>
    <n v="0.97597042513863219"/>
  </r>
  <r>
    <x v="0"/>
    <x v="0"/>
    <x v="0"/>
    <s v="HOMBRES"/>
    <x v="6"/>
    <x v="1"/>
    <n v="560"/>
    <n v="68"/>
    <n v="0.12142857142857143"/>
    <n v="0.87857142857142856"/>
  </r>
  <r>
    <x v="0"/>
    <x v="0"/>
    <x v="0"/>
    <s v="MUJERES"/>
    <x v="0"/>
    <x v="1"/>
    <n v="6658"/>
    <n v="42"/>
    <n v="6.3082006608591165E-3"/>
    <n v="0.99369179933914087"/>
  </r>
  <r>
    <x v="0"/>
    <x v="0"/>
    <x v="0"/>
    <s v="MUJERES"/>
    <x v="1"/>
    <x v="1"/>
    <n v="14469"/>
    <n v="12"/>
    <n v="8.2935931992535769E-4"/>
    <n v="0.99917064068007466"/>
  </r>
  <r>
    <x v="0"/>
    <x v="0"/>
    <x v="0"/>
    <s v="MUJERES"/>
    <x v="2"/>
    <x v="1"/>
    <n v="10853"/>
    <n v="16"/>
    <n v="1.4742467520501245E-3"/>
    <n v="0.9985257532479499"/>
  </r>
  <r>
    <x v="0"/>
    <x v="0"/>
    <x v="0"/>
    <s v="MUJERES"/>
    <x v="3"/>
    <x v="1"/>
    <n v="13673"/>
    <n v="43"/>
    <n v="3.1448840781101439E-3"/>
    <n v="0.99685511592188991"/>
  </r>
  <r>
    <x v="0"/>
    <x v="0"/>
    <x v="0"/>
    <s v="MUJERES"/>
    <x v="4"/>
    <x v="1"/>
    <n v="4894"/>
    <n v="57"/>
    <n v="1.1646914589293011E-2"/>
    <n v="0.98835308541070699"/>
  </r>
  <r>
    <x v="0"/>
    <x v="0"/>
    <x v="0"/>
    <s v="MUJERES"/>
    <x v="5"/>
    <x v="1"/>
    <n v="977"/>
    <n v="29"/>
    <n v="2.9682702149437051E-2"/>
    <n v="0.97031729785056298"/>
  </r>
  <r>
    <x v="0"/>
    <x v="0"/>
    <x v="0"/>
    <s v="MUJERES"/>
    <x v="6"/>
    <x v="1"/>
    <n v="561"/>
    <n v="45"/>
    <n v="8.0213903743315509E-2"/>
    <n v="0.9197860962566845"/>
  </r>
  <r>
    <x v="0"/>
    <x v="1"/>
    <x v="1"/>
    <s v="HOMBRES"/>
    <x v="0"/>
    <x v="1"/>
    <n v="58519"/>
    <n v="49"/>
    <n v="8.3733488268767405E-4"/>
    <n v="0.99916266511731233"/>
  </r>
  <r>
    <x v="0"/>
    <x v="1"/>
    <x v="1"/>
    <s v="HOMBRES"/>
    <x v="1"/>
    <x v="1"/>
    <n v="142566"/>
    <n v="91"/>
    <n v="6.3830085714686527E-4"/>
    <n v="0.99936169914285311"/>
  </r>
  <r>
    <x v="0"/>
    <x v="1"/>
    <x v="1"/>
    <s v="HOMBRES"/>
    <x v="2"/>
    <x v="1"/>
    <n v="129681"/>
    <n v="255"/>
    <n v="1.9663636153330094E-3"/>
    <n v="0.99803363638466702"/>
  </r>
  <r>
    <x v="0"/>
    <x v="1"/>
    <x v="1"/>
    <s v="HOMBRES"/>
    <x v="3"/>
    <x v="1"/>
    <n v="183978"/>
    <n v="693"/>
    <n v="3.7667547206731238E-3"/>
    <n v="0.99623324527932688"/>
  </r>
  <r>
    <x v="0"/>
    <x v="1"/>
    <x v="1"/>
    <s v="HOMBRES"/>
    <x v="4"/>
    <x v="1"/>
    <n v="75223"/>
    <n v="906"/>
    <n v="1.2044188612525424E-2"/>
    <n v="0.98795581138747457"/>
  </r>
  <r>
    <x v="0"/>
    <x v="1"/>
    <x v="1"/>
    <s v="HOMBRES"/>
    <x v="5"/>
    <x v="1"/>
    <n v="15689"/>
    <n v="730"/>
    <n v="4.6529415514054435E-2"/>
    <n v="0.95347058448594557"/>
  </r>
  <r>
    <x v="0"/>
    <x v="1"/>
    <x v="1"/>
    <s v="HOMBRES"/>
    <x v="6"/>
    <x v="1"/>
    <n v="8432"/>
    <n v="876"/>
    <n v="0.1038899430740038"/>
    <n v="0.89611005692599621"/>
  </r>
  <r>
    <x v="0"/>
    <x v="1"/>
    <x v="1"/>
    <s v="MUJERES"/>
    <x v="0"/>
    <x v="1"/>
    <n v="56660"/>
    <n v="43"/>
    <n v="7.5891281327214964E-4"/>
    <n v="0.99924108718672788"/>
  </r>
  <r>
    <x v="0"/>
    <x v="1"/>
    <x v="1"/>
    <s v="MUJERES"/>
    <x v="1"/>
    <x v="1"/>
    <n v="139380"/>
    <n v="47"/>
    <n v="3.3720763380685895E-4"/>
    <n v="0.99966279236619315"/>
  </r>
  <r>
    <x v="0"/>
    <x v="1"/>
    <x v="1"/>
    <s v="MUJERES"/>
    <x v="2"/>
    <x v="1"/>
    <n v="125759"/>
    <n v="99"/>
    <n v="7.8722000015903439E-4"/>
    <n v="0.99921277999984093"/>
  </r>
  <r>
    <x v="0"/>
    <x v="1"/>
    <x v="1"/>
    <s v="MUJERES"/>
    <x v="3"/>
    <x v="1"/>
    <n v="173425"/>
    <n v="321"/>
    <n v="1.8509442121954736E-3"/>
    <n v="0.99814905578780455"/>
  </r>
  <r>
    <x v="0"/>
    <x v="1"/>
    <x v="1"/>
    <s v="MUJERES"/>
    <x v="4"/>
    <x v="1"/>
    <n v="76522"/>
    <n v="579"/>
    <n v="7.5664514780063247E-3"/>
    <n v="0.99243354852199372"/>
  </r>
  <r>
    <x v="0"/>
    <x v="1"/>
    <x v="1"/>
    <s v="MUJERES"/>
    <x v="5"/>
    <x v="1"/>
    <n v="17372"/>
    <n v="506"/>
    <n v="2.9127331337784942E-2"/>
    <n v="0.97087266866221511"/>
  </r>
  <r>
    <x v="0"/>
    <x v="1"/>
    <x v="1"/>
    <s v="MUJERES"/>
    <x v="6"/>
    <x v="1"/>
    <n v="10271"/>
    <n v="895"/>
    <n v="8.7138545419141275E-2"/>
    <n v="0.91286145458085877"/>
  </r>
  <r>
    <x v="1"/>
    <x v="2"/>
    <x v="2"/>
    <s v="HOMBRES"/>
    <x v="0"/>
    <x v="1"/>
    <n v="23386"/>
    <n v="63"/>
    <n v="2.6939194389805866E-3"/>
    <n v="0.99730608056101944"/>
  </r>
  <r>
    <x v="1"/>
    <x v="2"/>
    <x v="2"/>
    <s v="HOMBRES"/>
    <x v="1"/>
    <x v="1"/>
    <n v="53694"/>
    <n v="55"/>
    <n v="1.0243230156069579E-3"/>
    <n v="0.99897567698439305"/>
  </r>
  <r>
    <x v="1"/>
    <x v="2"/>
    <x v="2"/>
    <s v="HOMBRES"/>
    <x v="2"/>
    <x v="1"/>
    <n v="37221"/>
    <n v="110"/>
    <n v="2.9553209209854654E-3"/>
    <n v="0.99704467907901451"/>
  </r>
  <r>
    <x v="1"/>
    <x v="2"/>
    <x v="2"/>
    <s v="HOMBRES"/>
    <x v="3"/>
    <x v="1"/>
    <n v="49117"/>
    <n v="199"/>
    <n v="4.0515503797056013E-3"/>
    <n v="0.99594844962029438"/>
  </r>
  <r>
    <x v="1"/>
    <x v="2"/>
    <x v="2"/>
    <s v="HOMBRES"/>
    <x v="4"/>
    <x v="1"/>
    <n v="20921"/>
    <n v="286"/>
    <n v="1.3670474642703503E-2"/>
    <n v="0.98632952535729645"/>
  </r>
  <r>
    <x v="1"/>
    <x v="2"/>
    <x v="2"/>
    <s v="HOMBRES"/>
    <x v="5"/>
    <x v="1"/>
    <n v="5065"/>
    <n v="222"/>
    <n v="4.3830207305034549E-2"/>
    <n v="0.95616979269496549"/>
  </r>
  <r>
    <x v="1"/>
    <x v="2"/>
    <x v="2"/>
    <s v="HOMBRES"/>
    <x v="6"/>
    <x v="1"/>
    <n v="2719"/>
    <n v="316"/>
    <n v="0.11621919823464509"/>
    <n v="0.8837808017653549"/>
  </r>
  <r>
    <x v="1"/>
    <x v="2"/>
    <x v="2"/>
    <s v="MUJERES"/>
    <x v="0"/>
    <x v="1"/>
    <n v="22864"/>
    <n v="50"/>
    <n v="2.186843946815955E-3"/>
    <n v="0.99781315605318399"/>
  </r>
  <r>
    <x v="1"/>
    <x v="2"/>
    <x v="2"/>
    <s v="MUJERES"/>
    <x v="1"/>
    <x v="1"/>
    <n v="51944"/>
    <n v="31"/>
    <n v="5.9679655013091025E-4"/>
    <n v="0.9994032034498691"/>
  </r>
  <r>
    <x v="1"/>
    <x v="2"/>
    <x v="2"/>
    <s v="MUJERES"/>
    <x v="2"/>
    <x v="1"/>
    <n v="35496"/>
    <n v="47"/>
    <n v="1.3240928555330177E-3"/>
    <n v="0.99867590714446697"/>
  </r>
  <r>
    <x v="1"/>
    <x v="2"/>
    <x v="2"/>
    <s v="MUJERES"/>
    <x v="3"/>
    <x v="1"/>
    <n v="47638"/>
    <n v="120"/>
    <n v="2.5189974390192704E-3"/>
    <n v="0.99748100256098071"/>
  </r>
  <r>
    <x v="1"/>
    <x v="2"/>
    <x v="2"/>
    <s v="MUJERES"/>
    <x v="4"/>
    <x v="1"/>
    <n v="19109"/>
    <n v="199"/>
    <n v="1.041394107488618E-2"/>
    <n v="0.98958605892511387"/>
  </r>
  <r>
    <x v="1"/>
    <x v="2"/>
    <x v="2"/>
    <s v="MUJERES"/>
    <x v="5"/>
    <x v="1"/>
    <n v="4644"/>
    <n v="168"/>
    <n v="3.6175710594315243E-2"/>
    <n v="0.96382428940568476"/>
  </r>
  <r>
    <x v="1"/>
    <x v="2"/>
    <x v="2"/>
    <s v="MUJERES"/>
    <x v="6"/>
    <x v="1"/>
    <n v="2742"/>
    <n v="240"/>
    <n v="8.7527352297592995E-2"/>
    <n v="0.91247264770240699"/>
  </r>
  <r>
    <x v="2"/>
    <x v="3"/>
    <x v="3"/>
    <s v="HOMBRES"/>
    <x v="0"/>
    <x v="1"/>
    <n v="59846"/>
    <n v="74"/>
    <n v="1.2365070347224543E-3"/>
    <n v="0.99876349296527756"/>
  </r>
  <r>
    <x v="2"/>
    <x v="3"/>
    <x v="3"/>
    <s v="HOMBRES"/>
    <x v="1"/>
    <x v="1"/>
    <n v="152371"/>
    <n v="113"/>
    <n v="7.4161093646428781E-4"/>
    <n v="0.9992583890635357"/>
  </r>
  <r>
    <x v="2"/>
    <x v="3"/>
    <x v="3"/>
    <s v="HOMBRES"/>
    <x v="2"/>
    <x v="1"/>
    <n v="141510"/>
    <n v="589"/>
    <n v="4.1622500176665958E-3"/>
    <n v="0.99583774998233343"/>
  </r>
  <r>
    <x v="2"/>
    <x v="3"/>
    <x v="3"/>
    <s v="HOMBRES"/>
    <x v="3"/>
    <x v="1"/>
    <n v="215761"/>
    <n v="1107"/>
    <n v="5.1306769990869527E-3"/>
    <n v="0.99486932300091302"/>
  </r>
  <r>
    <x v="2"/>
    <x v="3"/>
    <x v="3"/>
    <s v="HOMBRES"/>
    <x v="4"/>
    <x v="1"/>
    <n v="99677"/>
    <n v="1587"/>
    <n v="1.5921426206647472E-2"/>
    <n v="0.98407857379335251"/>
  </r>
  <r>
    <x v="2"/>
    <x v="3"/>
    <x v="3"/>
    <s v="HOMBRES"/>
    <x v="5"/>
    <x v="1"/>
    <n v="20261"/>
    <n v="1223"/>
    <n v="6.0362272345886182E-2"/>
    <n v="0.9396377276541138"/>
  </r>
  <r>
    <x v="2"/>
    <x v="3"/>
    <x v="3"/>
    <s v="HOMBRES"/>
    <x v="6"/>
    <x v="1"/>
    <n v="9570"/>
    <n v="1457"/>
    <n v="0.15224660397074191"/>
    <n v="0.84775339602925803"/>
  </r>
  <r>
    <x v="2"/>
    <x v="3"/>
    <x v="3"/>
    <s v="MUJERES"/>
    <x v="0"/>
    <x v="1"/>
    <n v="58394"/>
    <n v="93"/>
    <n v="1.5926293797307943E-3"/>
    <n v="0.99840737062026919"/>
  </r>
  <r>
    <x v="2"/>
    <x v="3"/>
    <x v="3"/>
    <s v="MUJERES"/>
    <x v="1"/>
    <x v="1"/>
    <n v="147420"/>
    <n v="68"/>
    <n v="4.6126712793379459E-4"/>
    <n v="0.99953873287206618"/>
  </r>
  <r>
    <x v="2"/>
    <x v="3"/>
    <x v="3"/>
    <s v="MUJERES"/>
    <x v="2"/>
    <x v="1"/>
    <n v="138011"/>
    <n v="145"/>
    <n v="1.0506408909434755E-3"/>
    <n v="0.99894935910905658"/>
  </r>
  <r>
    <x v="2"/>
    <x v="3"/>
    <x v="3"/>
    <s v="MUJERES"/>
    <x v="3"/>
    <x v="1"/>
    <n v="220432"/>
    <n v="487"/>
    <n v="2.2092981055382159E-3"/>
    <n v="0.99779070189446173"/>
  </r>
  <r>
    <x v="2"/>
    <x v="3"/>
    <x v="3"/>
    <s v="MUJERES"/>
    <x v="4"/>
    <x v="1"/>
    <n v="104505"/>
    <n v="1053"/>
    <n v="1.0076072915171522E-2"/>
    <n v="0.98992392708482846"/>
  </r>
  <r>
    <x v="2"/>
    <x v="3"/>
    <x v="3"/>
    <s v="MUJERES"/>
    <x v="5"/>
    <x v="1"/>
    <n v="23570"/>
    <n v="908"/>
    <n v="3.8523546881629192E-2"/>
    <n v="0.96147645311837082"/>
  </r>
  <r>
    <x v="2"/>
    <x v="3"/>
    <x v="3"/>
    <s v="MUJERES"/>
    <x v="6"/>
    <x v="1"/>
    <n v="13946"/>
    <n v="1547"/>
    <n v="0.11092786462067976"/>
    <n v="0.88907213537932028"/>
  </r>
  <r>
    <x v="1"/>
    <x v="2"/>
    <x v="4"/>
    <s v="HOMBRES"/>
    <x v="0"/>
    <x v="1"/>
    <n v="34247"/>
    <n v="77"/>
    <n v="2.2483721201857097E-3"/>
    <n v="0.99775162787981431"/>
  </r>
  <r>
    <x v="1"/>
    <x v="2"/>
    <x v="4"/>
    <s v="HOMBRES"/>
    <x v="1"/>
    <x v="1"/>
    <n v="78800"/>
    <n v="99"/>
    <n v="1.2563451776649746E-3"/>
    <n v="0.99874365482233507"/>
  </r>
  <r>
    <x v="1"/>
    <x v="2"/>
    <x v="4"/>
    <s v="HOMBRES"/>
    <x v="2"/>
    <x v="1"/>
    <n v="61260"/>
    <n v="202"/>
    <n v="3.297420829252367E-3"/>
    <n v="0.99670257917074767"/>
  </r>
  <r>
    <x v="1"/>
    <x v="2"/>
    <x v="4"/>
    <s v="HOMBRES"/>
    <x v="3"/>
    <x v="1"/>
    <n v="83323"/>
    <n v="432"/>
    <n v="5.184642895719069E-3"/>
    <n v="0.99481535710428093"/>
  </r>
  <r>
    <x v="1"/>
    <x v="2"/>
    <x v="4"/>
    <s v="HOMBRES"/>
    <x v="4"/>
    <x v="1"/>
    <n v="37306"/>
    <n v="518"/>
    <n v="1.3885165925052271E-2"/>
    <n v="0.98611483407494771"/>
  </r>
  <r>
    <x v="1"/>
    <x v="2"/>
    <x v="4"/>
    <s v="HOMBRES"/>
    <x v="5"/>
    <x v="1"/>
    <n v="9127"/>
    <n v="460"/>
    <n v="5.0399912347978526E-2"/>
    <n v="0.94960008765202142"/>
  </r>
  <r>
    <x v="1"/>
    <x v="2"/>
    <x v="4"/>
    <s v="HOMBRES"/>
    <x v="6"/>
    <x v="1"/>
    <n v="4861"/>
    <n v="562"/>
    <n v="0.1156140711787698"/>
    <n v="0.88438592882123024"/>
  </r>
  <r>
    <x v="1"/>
    <x v="2"/>
    <x v="4"/>
    <s v="MUJERES"/>
    <x v="0"/>
    <x v="1"/>
    <n v="33070"/>
    <n v="60"/>
    <n v="1.8143332325370426E-3"/>
    <n v="0.99818566676746301"/>
  </r>
  <r>
    <x v="1"/>
    <x v="2"/>
    <x v="4"/>
    <s v="MUJERES"/>
    <x v="1"/>
    <x v="1"/>
    <n v="76033"/>
    <n v="34"/>
    <n v="4.4717425328475791E-4"/>
    <n v="0.99955282574671522"/>
  </r>
  <r>
    <x v="1"/>
    <x v="2"/>
    <x v="4"/>
    <s v="MUJERES"/>
    <x v="2"/>
    <x v="1"/>
    <n v="56543"/>
    <n v="58"/>
    <n v="1.0257679995755442E-3"/>
    <n v="0.99897423200042446"/>
  </r>
  <r>
    <x v="1"/>
    <x v="2"/>
    <x v="4"/>
    <s v="MUJERES"/>
    <x v="3"/>
    <x v="1"/>
    <n v="79891"/>
    <n v="211"/>
    <n v="2.6410984967017563E-3"/>
    <n v="0.9973589015032982"/>
  </r>
  <r>
    <x v="1"/>
    <x v="2"/>
    <x v="4"/>
    <s v="MUJERES"/>
    <x v="4"/>
    <x v="1"/>
    <n v="32806"/>
    <n v="323"/>
    <n v="9.8457599219654943E-3"/>
    <n v="0.99015424007803454"/>
  </r>
  <r>
    <x v="1"/>
    <x v="2"/>
    <x v="4"/>
    <s v="MUJERES"/>
    <x v="5"/>
    <x v="1"/>
    <n v="8181"/>
    <n v="264"/>
    <n v="3.2269893656032271E-2"/>
    <n v="0.96773010634396772"/>
  </r>
  <r>
    <x v="1"/>
    <x v="2"/>
    <x v="4"/>
    <s v="MUJERES"/>
    <x v="6"/>
    <x v="1"/>
    <n v="5153"/>
    <n v="524"/>
    <n v="0.10168833689113138"/>
    <n v="0.89831166310886856"/>
  </r>
  <r>
    <x v="0"/>
    <x v="0"/>
    <x v="5"/>
    <s v="HOMBRES"/>
    <x v="0"/>
    <x v="1"/>
    <n v="59449"/>
    <n v="181"/>
    <n v="3.044626486568319E-3"/>
    <n v="0.99695537351343166"/>
  </r>
  <r>
    <x v="0"/>
    <x v="0"/>
    <x v="5"/>
    <s v="HOMBRES"/>
    <x v="1"/>
    <x v="1"/>
    <n v="144822"/>
    <n v="170"/>
    <n v="1.1738548010661364E-3"/>
    <n v="0.99882614519893387"/>
  </r>
  <r>
    <x v="0"/>
    <x v="0"/>
    <x v="5"/>
    <s v="HOMBRES"/>
    <x v="2"/>
    <x v="1"/>
    <n v="131732"/>
    <n v="517"/>
    <n v="3.9246348647253518E-3"/>
    <n v="0.99607536513527462"/>
  </r>
  <r>
    <x v="0"/>
    <x v="0"/>
    <x v="5"/>
    <s v="HOMBRES"/>
    <x v="3"/>
    <x v="1"/>
    <n v="186885"/>
    <n v="997"/>
    <n v="5.3348315809187471E-3"/>
    <n v="0.99466516841908126"/>
  </r>
  <r>
    <x v="0"/>
    <x v="0"/>
    <x v="5"/>
    <s v="HOMBRES"/>
    <x v="4"/>
    <x v="1"/>
    <n v="76411"/>
    <n v="1166"/>
    <n v="1.5259583044326079E-2"/>
    <n v="0.98474041695567394"/>
  </r>
  <r>
    <x v="0"/>
    <x v="0"/>
    <x v="5"/>
    <s v="HOMBRES"/>
    <x v="5"/>
    <x v="1"/>
    <n v="15939"/>
    <n v="798"/>
    <n v="5.0065876152832672E-2"/>
    <n v="0.94993412384716736"/>
  </r>
  <r>
    <x v="0"/>
    <x v="0"/>
    <x v="5"/>
    <s v="HOMBRES"/>
    <x v="6"/>
    <x v="1"/>
    <n v="8565"/>
    <n v="990"/>
    <n v="0.11558669001751314"/>
    <n v="0.88441330998248691"/>
  </r>
  <r>
    <x v="0"/>
    <x v="0"/>
    <x v="5"/>
    <s v="MUJERES"/>
    <x v="0"/>
    <x v="1"/>
    <n v="57817"/>
    <n v="161"/>
    <n v="2.7846481138765417E-3"/>
    <n v="0.99721535188612342"/>
  </r>
  <r>
    <x v="0"/>
    <x v="0"/>
    <x v="5"/>
    <s v="MUJERES"/>
    <x v="1"/>
    <x v="1"/>
    <n v="142315"/>
    <n v="88"/>
    <n v="6.1834662544355825E-4"/>
    <n v="0.99938165337455642"/>
  </r>
  <r>
    <x v="0"/>
    <x v="0"/>
    <x v="5"/>
    <s v="MUJERES"/>
    <x v="2"/>
    <x v="1"/>
    <n v="129660"/>
    <n v="137"/>
    <n v="1.0566095943236155E-3"/>
    <n v="0.99894339040567637"/>
  </r>
  <r>
    <x v="0"/>
    <x v="0"/>
    <x v="5"/>
    <s v="MUJERES"/>
    <x v="3"/>
    <x v="1"/>
    <n v="181110"/>
    <n v="442"/>
    <n v="2.4405057699740489E-3"/>
    <n v="0.99755949423002599"/>
  </r>
  <r>
    <x v="0"/>
    <x v="0"/>
    <x v="5"/>
    <s v="MUJERES"/>
    <x v="4"/>
    <x v="1"/>
    <n v="74977"/>
    <n v="764"/>
    <n v="1.0189791536071061E-2"/>
    <n v="0.98981020846392898"/>
  </r>
  <r>
    <x v="0"/>
    <x v="0"/>
    <x v="5"/>
    <s v="MUJERES"/>
    <x v="5"/>
    <x v="1"/>
    <n v="16622"/>
    <n v="579"/>
    <n v="3.4833353387077368E-2"/>
    <n v="0.96516664661292262"/>
  </r>
  <r>
    <x v="0"/>
    <x v="0"/>
    <x v="5"/>
    <s v="MUJERES"/>
    <x v="6"/>
    <x v="1"/>
    <n v="10407"/>
    <n v="844"/>
    <n v="8.1099260113385224E-2"/>
    <n v="0.9189007398866148"/>
  </r>
  <r>
    <x v="2"/>
    <x v="3"/>
    <x v="6"/>
    <s v="HOMBRES"/>
    <x v="0"/>
    <x v="1"/>
    <n v="83216"/>
    <n v="145"/>
    <n v="1.7424533743510863E-3"/>
    <n v="0.99825754662564892"/>
  </r>
  <r>
    <x v="2"/>
    <x v="3"/>
    <x v="6"/>
    <s v="HOMBRES"/>
    <x v="1"/>
    <x v="1"/>
    <n v="208635"/>
    <n v="170"/>
    <n v="8.1482014043664772E-4"/>
    <n v="0.99918517985956334"/>
  </r>
  <r>
    <x v="2"/>
    <x v="3"/>
    <x v="6"/>
    <s v="HOMBRES"/>
    <x v="2"/>
    <x v="1"/>
    <n v="189579"/>
    <n v="803"/>
    <n v="4.23570121163209E-3"/>
    <n v="0.99576429878836792"/>
  </r>
  <r>
    <x v="2"/>
    <x v="3"/>
    <x v="6"/>
    <s v="HOMBRES"/>
    <x v="3"/>
    <x v="1"/>
    <n v="284318"/>
    <n v="1370"/>
    <n v="4.8185482452746571E-3"/>
    <n v="0.99518145175472539"/>
  </r>
  <r>
    <x v="2"/>
    <x v="3"/>
    <x v="6"/>
    <s v="HOMBRES"/>
    <x v="4"/>
    <x v="1"/>
    <n v="123972"/>
    <n v="2035"/>
    <n v="1.6414996934791728E-2"/>
    <n v="0.98358500306520824"/>
  </r>
  <r>
    <x v="2"/>
    <x v="3"/>
    <x v="6"/>
    <s v="HOMBRES"/>
    <x v="5"/>
    <x v="1"/>
    <n v="23990"/>
    <n v="1482"/>
    <n v="6.1775739891621509E-2"/>
    <n v="0.93822426010837845"/>
  </r>
  <r>
    <x v="2"/>
    <x v="3"/>
    <x v="6"/>
    <s v="HOMBRES"/>
    <x v="6"/>
    <x v="1"/>
    <n v="11798"/>
    <n v="1756"/>
    <n v="0.14883878623495508"/>
    <n v="0.85116121376504494"/>
  </r>
  <r>
    <x v="2"/>
    <x v="3"/>
    <x v="6"/>
    <s v="MUJERES"/>
    <x v="0"/>
    <x v="1"/>
    <n v="78329"/>
    <n v="124"/>
    <n v="1.5830662972845307E-3"/>
    <n v="0.99841693370271545"/>
  </r>
  <r>
    <x v="2"/>
    <x v="3"/>
    <x v="6"/>
    <s v="MUJERES"/>
    <x v="1"/>
    <x v="1"/>
    <n v="199020"/>
    <n v="121"/>
    <n v="6.0797909757813288E-4"/>
    <n v="0.99939202090242185"/>
  </r>
  <r>
    <x v="2"/>
    <x v="3"/>
    <x v="6"/>
    <s v="MUJERES"/>
    <x v="2"/>
    <x v="1"/>
    <n v="187015"/>
    <n v="171"/>
    <n v="9.1436515787503671E-4"/>
    <n v="0.99908563484212498"/>
  </r>
  <r>
    <x v="2"/>
    <x v="3"/>
    <x v="6"/>
    <s v="MUJERES"/>
    <x v="3"/>
    <x v="1"/>
    <n v="288918"/>
    <n v="615"/>
    <n v="2.1286316532718626E-3"/>
    <n v="0.99787136834672818"/>
  </r>
  <r>
    <x v="2"/>
    <x v="3"/>
    <x v="6"/>
    <s v="MUJERES"/>
    <x v="4"/>
    <x v="1"/>
    <n v="128014"/>
    <n v="1292"/>
    <n v="1.0092646116830972E-2"/>
    <n v="0.98990735388316908"/>
  </r>
  <r>
    <x v="2"/>
    <x v="3"/>
    <x v="6"/>
    <s v="MUJERES"/>
    <x v="5"/>
    <x v="1"/>
    <n v="28566"/>
    <n v="1054"/>
    <n v="3.6897010431982076E-2"/>
    <n v="0.96310298956801788"/>
  </r>
  <r>
    <x v="2"/>
    <x v="3"/>
    <x v="6"/>
    <s v="MUJERES"/>
    <x v="6"/>
    <x v="1"/>
    <n v="17156"/>
    <n v="2081"/>
    <n v="0.12129867101888551"/>
    <n v="0.87870132898111453"/>
  </r>
  <r>
    <x v="1"/>
    <x v="2"/>
    <x v="7"/>
    <s v="HOMBRES"/>
    <x v="0"/>
    <x v="1"/>
    <n v="12593"/>
    <n v="24"/>
    <n v="1.9058206940363695E-3"/>
    <n v="0.99809417930596367"/>
  </r>
  <r>
    <x v="1"/>
    <x v="2"/>
    <x v="7"/>
    <s v="HOMBRES"/>
    <x v="1"/>
    <x v="1"/>
    <n v="30060"/>
    <n v="36"/>
    <n v="1.1976047904191617E-3"/>
    <n v="0.99880239520958081"/>
  </r>
  <r>
    <x v="1"/>
    <x v="2"/>
    <x v="7"/>
    <s v="HOMBRES"/>
    <x v="2"/>
    <x v="1"/>
    <n v="24273"/>
    <n v="64"/>
    <n v="2.6366744942940717E-3"/>
    <n v="0.99736332550570594"/>
  </r>
  <r>
    <x v="1"/>
    <x v="2"/>
    <x v="7"/>
    <s v="HOMBRES"/>
    <x v="3"/>
    <x v="1"/>
    <n v="35506"/>
    <n v="143"/>
    <n v="4.0274883118346198E-3"/>
    <n v="0.99597251168816536"/>
  </r>
  <r>
    <x v="1"/>
    <x v="2"/>
    <x v="7"/>
    <s v="HOMBRES"/>
    <x v="4"/>
    <x v="1"/>
    <n v="15209"/>
    <n v="219"/>
    <n v="1.4399368794792557E-2"/>
    <n v="0.98560063120520747"/>
  </r>
  <r>
    <x v="1"/>
    <x v="2"/>
    <x v="7"/>
    <s v="HOMBRES"/>
    <x v="5"/>
    <x v="1"/>
    <n v="3599"/>
    <n v="213"/>
    <n v="5.9183106418449566E-2"/>
    <n v="0.94081689358155041"/>
  </r>
  <r>
    <x v="1"/>
    <x v="2"/>
    <x v="7"/>
    <s v="HOMBRES"/>
    <x v="6"/>
    <x v="1"/>
    <n v="1791"/>
    <n v="243"/>
    <n v="0.135678391959799"/>
    <n v="0.86432160804020097"/>
  </r>
  <r>
    <x v="1"/>
    <x v="2"/>
    <x v="7"/>
    <s v="MUJERES"/>
    <x v="0"/>
    <x v="1"/>
    <n v="12079"/>
    <n v="32"/>
    <n v="2.6492259292987832E-3"/>
    <n v="0.99735077407070116"/>
  </r>
  <r>
    <x v="1"/>
    <x v="2"/>
    <x v="7"/>
    <s v="MUJERES"/>
    <x v="1"/>
    <x v="1"/>
    <n v="28693"/>
    <n v="15"/>
    <n v="5.2277558986512393E-4"/>
    <n v="0.99947722441013487"/>
  </r>
  <r>
    <x v="1"/>
    <x v="2"/>
    <x v="7"/>
    <s v="MUJERES"/>
    <x v="2"/>
    <x v="1"/>
    <n v="23579"/>
    <n v="45"/>
    <n v="1.9084778828618687E-3"/>
    <n v="0.99809152211713814"/>
  </r>
  <r>
    <x v="1"/>
    <x v="2"/>
    <x v="7"/>
    <s v="MUJERES"/>
    <x v="3"/>
    <x v="1"/>
    <n v="34782"/>
    <n v="86"/>
    <n v="2.4725432695072162E-3"/>
    <n v="0.99752745673049281"/>
  </r>
  <r>
    <x v="1"/>
    <x v="2"/>
    <x v="7"/>
    <s v="MUJERES"/>
    <x v="4"/>
    <x v="1"/>
    <n v="14089"/>
    <n v="184"/>
    <n v="1.3059833912981759E-2"/>
    <n v="0.98694016608701829"/>
  </r>
  <r>
    <x v="1"/>
    <x v="2"/>
    <x v="7"/>
    <s v="MUJERES"/>
    <x v="5"/>
    <x v="1"/>
    <n v="3193"/>
    <n v="182"/>
    <n v="5.6999686814907607E-2"/>
    <n v="0.94300031318509236"/>
  </r>
  <r>
    <x v="1"/>
    <x v="2"/>
    <x v="7"/>
    <s v="MUJERES"/>
    <x v="6"/>
    <x v="1"/>
    <n v="1770"/>
    <n v="218"/>
    <n v="0.12316384180790961"/>
    <n v="0.87683615819209038"/>
  </r>
  <r>
    <x v="0"/>
    <x v="0"/>
    <x v="8"/>
    <s v="HOMBRES"/>
    <x v="0"/>
    <x v="1"/>
    <n v="7773"/>
    <n v="37"/>
    <n v="4.760066898237489E-3"/>
    <n v="0.99523993310176251"/>
  </r>
  <r>
    <x v="0"/>
    <x v="0"/>
    <x v="8"/>
    <s v="HOMBRES"/>
    <x v="1"/>
    <x v="1"/>
    <n v="16611"/>
    <n v="14"/>
    <n v="8.4281500210703754E-4"/>
    <n v="0.99915718499789297"/>
  </r>
  <r>
    <x v="0"/>
    <x v="0"/>
    <x v="8"/>
    <s v="HOMBRES"/>
    <x v="2"/>
    <x v="1"/>
    <n v="12116"/>
    <n v="34"/>
    <n v="2.8062066688676131E-3"/>
    <n v="0.99719379333113234"/>
  </r>
  <r>
    <x v="0"/>
    <x v="0"/>
    <x v="8"/>
    <s v="HOMBRES"/>
    <x v="3"/>
    <x v="1"/>
    <n v="16121"/>
    <n v="102"/>
    <n v="6.3271509211587371E-3"/>
    <n v="0.99367284907884124"/>
  </r>
  <r>
    <x v="0"/>
    <x v="0"/>
    <x v="8"/>
    <s v="HOMBRES"/>
    <x v="4"/>
    <x v="1"/>
    <n v="6947"/>
    <n v="122"/>
    <n v="1.7561537354253635E-2"/>
    <n v="0.98243846264574641"/>
  </r>
  <r>
    <x v="0"/>
    <x v="0"/>
    <x v="8"/>
    <s v="HOMBRES"/>
    <x v="5"/>
    <x v="1"/>
    <n v="1601"/>
    <n v="69"/>
    <n v="4.3098063710181135E-2"/>
    <n v="0.9569019362898189"/>
  </r>
  <r>
    <x v="0"/>
    <x v="0"/>
    <x v="8"/>
    <s v="HOMBRES"/>
    <x v="6"/>
    <x v="1"/>
    <n v="770"/>
    <n v="102"/>
    <n v="0.13246753246753246"/>
    <n v="0.8675324675324676"/>
  </r>
  <r>
    <x v="0"/>
    <x v="0"/>
    <x v="8"/>
    <s v="MUJERES"/>
    <x v="0"/>
    <x v="1"/>
    <n v="7375"/>
    <n v="46"/>
    <n v="6.2372881355932204E-3"/>
    <n v="0.99376271186440679"/>
  </r>
  <r>
    <x v="0"/>
    <x v="0"/>
    <x v="8"/>
    <s v="MUJERES"/>
    <x v="1"/>
    <x v="1"/>
    <n v="15457"/>
    <n v="17"/>
    <n v="1.0998253218606456E-3"/>
    <n v="0.99890017467813941"/>
  </r>
  <r>
    <x v="0"/>
    <x v="0"/>
    <x v="8"/>
    <s v="MUJERES"/>
    <x v="2"/>
    <x v="1"/>
    <n v="11254"/>
    <n v="28"/>
    <n v="2.488004265150169E-3"/>
    <n v="0.99751199573484983"/>
  </r>
  <r>
    <x v="0"/>
    <x v="0"/>
    <x v="8"/>
    <s v="MUJERES"/>
    <x v="3"/>
    <x v="1"/>
    <n v="14945"/>
    <n v="74"/>
    <n v="4.9514887922382069E-3"/>
    <n v="0.99504851120776183"/>
  </r>
  <r>
    <x v="0"/>
    <x v="0"/>
    <x v="8"/>
    <s v="MUJERES"/>
    <x v="4"/>
    <x v="1"/>
    <n v="5854"/>
    <n v="62"/>
    <n v="1.0591048855483429E-2"/>
    <n v="0.98940895114451655"/>
  </r>
  <r>
    <x v="0"/>
    <x v="0"/>
    <x v="8"/>
    <s v="MUJERES"/>
    <x v="5"/>
    <x v="1"/>
    <n v="1390"/>
    <n v="49"/>
    <n v="3.5251798561151078E-2"/>
    <n v="0.96474820143884887"/>
  </r>
  <r>
    <x v="0"/>
    <x v="0"/>
    <x v="8"/>
    <s v="MUJERES"/>
    <x v="6"/>
    <x v="1"/>
    <n v="802"/>
    <n v="73"/>
    <n v="9.1022443890274321E-2"/>
    <n v="0.90897755610972564"/>
  </r>
  <r>
    <x v="1"/>
    <x v="4"/>
    <x v="9"/>
    <s v="HOMBRES"/>
    <x v="0"/>
    <x v="1"/>
    <n v="67686"/>
    <n v="133"/>
    <n v="1.9649558254291877E-3"/>
    <n v="0.99803504417457078"/>
  </r>
  <r>
    <x v="1"/>
    <x v="4"/>
    <x v="9"/>
    <s v="HOMBRES"/>
    <x v="1"/>
    <x v="1"/>
    <n v="177342"/>
    <n v="210"/>
    <n v="1.184152654193592E-3"/>
    <n v="0.99881584734580642"/>
  </r>
  <r>
    <x v="1"/>
    <x v="4"/>
    <x v="9"/>
    <s v="HOMBRES"/>
    <x v="2"/>
    <x v="1"/>
    <n v="183837"/>
    <n v="1638"/>
    <n v="8.9100670702850892E-3"/>
    <n v="0.99108993292971492"/>
  </r>
  <r>
    <x v="1"/>
    <x v="4"/>
    <x v="9"/>
    <s v="HOMBRES"/>
    <x v="3"/>
    <x v="1"/>
    <n v="301067"/>
    <n v="2844"/>
    <n v="9.4464022958344815E-3"/>
    <n v="0.99055359770416551"/>
  </r>
  <r>
    <x v="1"/>
    <x v="4"/>
    <x v="9"/>
    <s v="HOMBRES"/>
    <x v="4"/>
    <x v="1"/>
    <n v="159446"/>
    <n v="3442"/>
    <n v="2.1587245838716556E-2"/>
    <n v="0.97841275416128348"/>
  </r>
  <r>
    <x v="1"/>
    <x v="4"/>
    <x v="9"/>
    <s v="HOMBRES"/>
    <x v="5"/>
    <x v="1"/>
    <n v="38959"/>
    <n v="2516"/>
    <n v="6.4580713057316663E-2"/>
    <n v="0.93541928694268339"/>
  </r>
  <r>
    <x v="1"/>
    <x v="4"/>
    <x v="9"/>
    <s v="HOMBRES"/>
    <x v="6"/>
    <x v="1"/>
    <n v="21714"/>
    <n v="2793"/>
    <n v="0.1286266924564797"/>
    <n v="0.87137330754352027"/>
  </r>
  <r>
    <x v="1"/>
    <x v="4"/>
    <x v="9"/>
    <s v="MUJERES"/>
    <x v="0"/>
    <x v="1"/>
    <n v="69409"/>
    <n v="111"/>
    <n v="1.5992162399688801E-3"/>
    <n v="0.99840078376003116"/>
  </r>
  <r>
    <x v="1"/>
    <x v="4"/>
    <x v="9"/>
    <s v="MUJERES"/>
    <x v="1"/>
    <x v="1"/>
    <n v="181853"/>
    <n v="138"/>
    <n v="7.5885467932890855E-4"/>
    <n v="0.9992411453206711"/>
  </r>
  <r>
    <x v="1"/>
    <x v="4"/>
    <x v="9"/>
    <s v="MUJERES"/>
    <x v="2"/>
    <x v="1"/>
    <n v="188712"/>
    <n v="270"/>
    <n v="1.4307516215185045E-3"/>
    <n v="0.99856924837848149"/>
  </r>
  <r>
    <x v="1"/>
    <x v="4"/>
    <x v="9"/>
    <s v="MUJERES"/>
    <x v="3"/>
    <x v="1"/>
    <n v="311277"/>
    <n v="1074"/>
    <n v="3.4503031062365673E-3"/>
    <n v="0.99654969689376338"/>
  </r>
  <r>
    <x v="1"/>
    <x v="4"/>
    <x v="9"/>
    <s v="MUJERES"/>
    <x v="4"/>
    <x v="1"/>
    <n v="166350"/>
    <n v="2099"/>
    <n v="1.2617974150886684E-2"/>
    <n v="0.98738202584911328"/>
  </r>
  <r>
    <x v="1"/>
    <x v="4"/>
    <x v="9"/>
    <s v="MUJERES"/>
    <x v="5"/>
    <x v="1"/>
    <n v="41394"/>
    <n v="1979"/>
    <n v="4.7808861187611733E-2"/>
    <n v="0.95219113881238826"/>
  </r>
  <r>
    <x v="1"/>
    <x v="4"/>
    <x v="9"/>
    <s v="MUJERES"/>
    <x v="6"/>
    <x v="1"/>
    <n v="23826"/>
    <n v="3922"/>
    <n v="0.16461008981784606"/>
    <n v="0.83538991018215392"/>
  </r>
  <r>
    <x v="2"/>
    <x v="5"/>
    <x v="10"/>
    <s v="HOMBRES"/>
    <x v="0"/>
    <x v="1"/>
    <n v="36478"/>
    <n v="60"/>
    <n v="1.644827019025166E-3"/>
    <n v="0.99835517298097487"/>
  </r>
  <r>
    <x v="2"/>
    <x v="5"/>
    <x v="10"/>
    <s v="HOMBRES"/>
    <x v="1"/>
    <x v="1"/>
    <n v="87575"/>
    <n v="51"/>
    <n v="5.8235797887524977E-4"/>
    <n v="0.99941764202112471"/>
  </r>
  <r>
    <x v="2"/>
    <x v="5"/>
    <x v="10"/>
    <s v="HOMBRES"/>
    <x v="2"/>
    <x v="1"/>
    <n v="74817"/>
    <n v="140"/>
    <n v="1.87123247390299E-3"/>
    <n v="0.99812876752609703"/>
  </r>
  <r>
    <x v="2"/>
    <x v="5"/>
    <x v="10"/>
    <s v="HOMBRES"/>
    <x v="3"/>
    <x v="1"/>
    <n v="108630"/>
    <n v="346"/>
    <n v="3.1851238147841297E-3"/>
    <n v="0.99681487618521591"/>
  </r>
  <r>
    <x v="2"/>
    <x v="5"/>
    <x v="10"/>
    <s v="HOMBRES"/>
    <x v="4"/>
    <x v="1"/>
    <n v="48884"/>
    <n v="549"/>
    <n v="1.1230668521397594E-2"/>
    <n v="0.98876933147860235"/>
  </r>
  <r>
    <x v="2"/>
    <x v="5"/>
    <x v="10"/>
    <s v="HOMBRES"/>
    <x v="5"/>
    <x v="1"/>
    <n v="12264"/>
    <n v="470"/>
    <n v="3.8323548597521198E-2"/>
    <n v="0.96167645140247882"/>
  </r>
  <r>
    <x v="2"/>
    <x v="5"/>
    <x v="10"/>
    <s v="HOMBRES"/>
    <x v="6"/>
    <x v="1"/>
    <n v="6742"/>
    <n v="698"/>
    <n v="0.10353010975971522"/>
    <n v="0.89646989024028478"/>
  </r>
  <r>
    <x v="2"/>
    <x v="5"/>
    <x v="10"/>
    <s v="MUJERES"/>
    <x v="0"/>
    <x v="1"/>
    <n v="34831"/>
    <n v="43"/>
    <n v="1.2345324567195888E-3"/>
    <n v="0.99876546754328044"/>
  </r>
  <r>
    <x v="2"/>
    <x v="5"/>
    <x v="10"/>
    <s v="MUJERES"/>
    <x v="1"/>
    <x v="1"/>
    <n v="83535"/>
    <n v="35"/>
    <n v="4.1898605374992518E-4"/>
    <n v="0.9995810139462501"/>
  </r>
  <r>
    <x v="2"/>
    <x v="5"/>
    <x v="10"/>
    <s v="MUJERES"/>
    <x v="2"/>
    <x v="1"/>
    <n v="69605"/>
    <n v="57"/>
    <n v="8.1890668773794981E-4"/>
    <n v="0.99918109331226201"/>
  </r>
  <r>
    <x v="2"/>
    <x v="5"/>
    <x v="10"/>
    <s v="MUJERES"/>
    <x v="3"/>
    <x v="1"/>
    <n v="105195"/>
    <n v="240"/>
    <n v="2.2814772565235989E-3"/>
    <n v="0.99771852274347639"/>
  </r>
  <r>
    <x v="2"/>
    <x v="5"/>
    <x v="10"/>
    <s v="MUJERES"/>
    <x v="4"/>
    <x v="1"/>
    <n v="50496"/>
    <n v="429"/>
    <n v="8.4957224334600758E-3"/>
    <n v="0.99150427756653992"/>
  </r>
  <r>
    <x v="2"/>
    <x v="5"/>
    <x v="10"/>
    <s v="MUJERES"/>
    <x v="5"/>
    <x v="1"/>
    <n v="13715"/>
    <n v="374"/>
    <n v="2.7269413051403572E-2"/>
    <n v="0.97273058694859638"/>
  </r>
  <r>
    <x v="2"/>
    <x v="5"/>
    <x v="10"/>
    <s v="MUJERES"/>
    <x v="6"/>
    <x v="1"/>
    <n v="8629"/>
    <n v="874"/>
    <n v="0.10128635994900916"/>
    <n v="0.89871364005099086"/>
  </r>
  <r>
    <x v="1"/>
    <x v="2"/>
    <x v="11"/>
    <s v="HOMBRES"/>
    <x v="0"/>
    <x v="1"/>
    <n v="31751"/>
    <n v="83"/>
    <n v="2.6140908947749676E-3"/>
    <n v="0.99738590910522507"/>
  </r>
  <r>
    <x v="1"/>
    <x v="2"/>
    <x v="11"/>
    <s v="HOMBRES"/>
    <x v="1"/>
    <x v="1"/>
    <n v="77248"/>
    <n v="67"/>
    <n v="8.6733637116818561E-4"/>
    <n v="0.9991326636288318"/>
  </r>
  <r>
    <x v="1"/>
    <x v="2"/>
    <x v="11"/>
    <s v="HOMBRES"/>
    <x v="2"/>
    <x v="1"/>
    <n v="61211"/>
    <n v="211"/>
    <n v="3.4470928427896945E-3"/>
    <n v="0.99655290715721034"/>
  </r>
  <r>
    <x v="1"/>
    <x v="2"/>
    <x v="11"/>
    <s v="HOMBRES"/>
    <x v="3"/>
    <x v="1"/>
    <n v="87072"/>
    <n v="454"/>
    <n v="5.2140757074604924E-3"/>
    <n v="0.99478592429253954"/>
  </r>
  <r>
    <x v="1"/>
    <x v="2"/>
    <x v="11"/>
    <s v="HOMBRES"/>
    <x v="4"/>
    <x v="1"/>
    <n v="40122"/>
    <n v="591"/>
    <n v="1.4730073276506654E-2"/>
    <n v="0.98526992672349334"/>
  </r>
  <r>
    <x v="1"/>
    <x v="2"/>
    <x v="11"/>
    <s v="HOMBRES"/>
    <x v="5"/>
    <x v="1"/>
    <n v="9860"/>
    <n v="506"/>
    <n v="5.1318458417849898E-2"/>
    <n v="0.94868154158215012"/>
  </r>
  <r>
    <x v="1"/>
    <x v="2"/>
    <x v="11"/>
    <s v="HOMBRES"/>
    <x v="6"/>
    <x v="1"/>
    <n v="4401"/>
    <n v="763"/>
    <n v="0.17336968870711203"/>
    <n v="0.826630311292888"/>
  </r>
  <r>
    <x v="1"/>
    <x v="2"/>
    <x v="11"/>
    <s v="MUJERES"/>
    <x v="0"/>
    <x v="1"/>
    <n v="30198"/>
    <n v="62"/>
    <n v="2.0531161004040004E-3"/>
    <n v="0.99794688389959596"/>
  </r>
  <r>
    <x v="1"/>
    <x v="2"/>
    <x v="11"/>
    <s v="MUJERES"/>
    <x v="1"/>
    <x v="1"/>
    <n v="71826"/>
    <n v="50"/>
    <n v="6.9612675075877821E-4"/>
    <n v="0.99930387324924119"/>
  </r>
  <r>
    <x v="1"/>
    <x v="2"/>
    <x v="11"/>
    <s v="MUJERES"/>
    <x v="2"/>
    <x v="1"/>
    <n v="56884"/>
    <n v="60"/>
    <n v="1.0547781449968356E-3"/>
    <n v="0.99894522185500312"/>
  </r>
  <r>
    <x v="1"/>
    <x v="2"/>
    <x v="11"/>
    <s v="MUJERES"/>
    <x v="3"/>
    <x v="1"/>
    <n v="84404"/>
    <n v="212"/>
    <n v="2.5117293019288186E-3"/>
    <n v="0.99748827069807122"/>
  </r>
  <r>
    <x v="1"/>
    <x v="2"/>
    <x v="11"/>
    <s v="MUJERES"/>
    <x v="4"/>
    <x v="1"/>
    <n v="38800"/>
    <n v="463"/>
    <n v="1.193298969072165E-2"/>
    <n v="0.98806701030927835"/>
  </r>
  <r>
    <x v="1"/>
    <x v="2"/>
    <x v="11"/>
    <s v="MUJERES"/>
    <x v="5"/>
    <x v="1"/>
    <n v="9354"/>
    <n v="386"/>
    <n v="4.1265768655120806E-2"/>
    <n v="0.95873423134487923"/>
  </r>
  <r>
    <x v="1"/>
    <x v="2"/>
    <x v="11"/>
    <s v="MUJERES"/>
    <x v="6"/>
    <x v="1"/>
    <n v="4852"/>
    <n v="703"/>
    <n v="0.14488870568837592"/>
    <n v="0.85511129431162414"/>
  </r>
  <r>
    <x v="2"/>
    <x v="5"/>
    <x v="12"/>
    <s v="HOMBRES"/>
    <x v="0"/>
    <x v="1"/>
    <n v="70499"/>
    <n v="126"/>
    <n v="1.7872593937502659E-3"/>
    <n v="0.99821274060624976"/>
  </r>
  <r>
    <x v="2"/>
    <x v="5"/>
    <x v="12"/>
    <s v="HOMBRES"/>
    <x v="1"/>
    <x v="1"/>
    <n v="173125"/>
    <n v="125"/>
    <n v="7.2202166064981946E-4"/>
    <n v="0.99927797833935017"/>
  </r>
  <r>
    <x v="2"/>
    <x v="5"/>
    <x v="12"/>
    <s v="HOMBRES"/>
    <x v="2"/>
    <x v="1"/>
    <n v="155628"/>
    <n v="411"/>
    <n v="2.6409129462564578E-3"/>
    <n v="0.99735908705374354"/>
  </r>
  <r>
    <x v="2"/>
    <x v="5"/>
    <x v="12"/>
    <s v="HOMBRES"/>
    <x v="3"/>
    <x v="1"/>
    <n v="221162"/>
    <n v="902"/>
    <n v="4.0784583246669861E-3"/>
    <n v="0.99592154167533298"/>
  </r>
  <r>
    <x v="2"/>
    <x v="5"/>
    <x v="12"/>
    <s v="HOMBRES"/>
    <x v="4"/>
    <x v="1"/>
    <n v="97916"/>
    <n v="1352"/>
    <n v="1.3807753584705257E-2"/>
    <n v="0.98619224641529479"/>
  </r>
  <r>
    <x v="2"/>
    <x v="5"/>
    <x v="12"/>
    <s v="HOMBRES"/>
    <x v="5"/>
    <x v="1"/>
    <n v="22266"/>
    <n v="1180"/>
    <n v="5.2995598670618878E-2"/>
    <n v="0.94700440132938113"/>
  </r>
  <r>
    <x v="2"/>
    <x v="5"/>
    <x v="12"/>
    <s v="HOMBRES"/>
    <x v="6"/>
    <x v="1"/>
    <n v="12031"/>
    <n v="1801"/>
    <n v="0.14969661707256254"/>
    <n v="0.85030338292743746"/>
  </r>
  <r>
    <x v="2"/>
    <x v="5"/>
    <x v="12"/>
    <s v="MUJERES"/>
    <x v="0"/>
    <x v="1"/>
    <n v="65620"/>
    <n v="145"/>
    <n v="2.2096921670222494E-3"/>
    <n v="0.99779030783297773"/>
  </r>
  <r>
    <x v="2"/>
    <x v="5"/>
    <x v="12"/>
    <s v="MUJERES"/>
    <x v="1"/>
    <x v="1"/>
    <n v="162970"/>
    <n v="89"/>
    <n v="5.4611278149352643E-4"/>
    <n v="0.99945388721850648"/>
  </r>
  <r>
    <x v="2"/>
    <x v="5"/>
    <x v="12"/>
    <s v="MUJERES"/>
    <x v="2"/>
    <x v="1"/>
    <n v="150601"/>
    <n v="146"/>
    <n v="9.6944907404333304E-4"/>
    <n v="0.99903055092595672"/>
  </r>
  <r>
    <x v="2"/>
    <x v="5"/>
    <x v="12"/>
    <s v="MUJERES"/>
    <x v="3"/>
    <x v="1"/>
    <n v="221936"/>
    <n v="458"/>
    <n v="2.063657991493043E-3"/>
    <n v="0.997936342008507"/>
  </r>
  <r>
    <x v="2"/>
    <x v="5"/>
    <x v="12"/>
    <s v="MUJERES"/>
    <x v="4"/>
    <x v="1"/>
    <n v="100581"/>
    <n v="998"/>
    <n v="9.9223511398773123E-3"/>
    <n v="0.99007764886012273"/>
  </r>
  <r>
    <x v="2"/>
    <x v="5"/>
    <x v="12"/>
    <s v="MUJERES"/>
    <x v="5"/>
    <x v="1"/>
    <n v="24976"/>
    <n v="980"/>
    <n v="3.923766816143498E-2"/>
    <n v="0.96076233183856496"/>
  </r>
  <r>
    <x v="2"/>
    <x v="5"/>
    <x v="12"/>
    <s v="MUJERES"/>
    <x v="6"/>
    <x v="1"/>
    <n v="15947"/>
    <n v="1960"/>
    <n v="0.12290712986768672"/>
    <n v="0.8770928701323133"/>
  </r>
  <r>
    <x v="2"/>
    <x v="6"/>
    <x v="13"/>
    <s v="HOMBRES"/>
    <x v="0"/>
    <x v="1"/>
    <n v="32628"/>
    <n v="110"/>
    <n v="3.3713375015324261E-3"/>
    <n v="0.9966286624984676"/>
  </r>
  <r>
    <x v="2"/>
    <x v="6"/>
    <x v="13"/>
    <s v="HOMBRES"/>
    <x v="1"/>
    <x v="1"/>
    <n v="79856"/>
    <n v="100"/>
    <n v="1.2522540573031457E-3"/>
    <n v="0.99874774594269689"/>
  </r>
  <r>
    <x v="2"/>
    <x v="6"/>
    <x v="13"/>
    <s v="HOMBRES"/>
    <x v="2"/>
    <x v="1"/>
    <n v="69918"/>
    <n v="217"/>
    <n v="3.1036356875196658E-3"/>
    <n v="0.9968963643124803"/>
  </r>
  <r>
    <x v="2"/>
    <x v="6"/>
    <x v="13"/>
    <s v="HOMBRES"/>
    <x v="3"/>
    <x v="1"/>
    <n v="102197"/>
    <n v="523"/>
    <n v="5.1175670518704072E-3"/>
    <n v="0.99488243294812961"/>
  </r>
  <r>
    <x v="2"/>
    <x v="6"/>
    <x v="13"/>
    <s v="HOMBRES"/>
    <x v="4"/>
    <x v="1"/>
    <n v="46467"/>
    <n v="793"/>
    <n v="1.7065874706781156E-2"/>
    <n v="0.98293412529321889"/>
  </r>
  <r>
    <x v="2"/>
    <x v="6"/>
    <x v="13"/>
    <s v="HOMBRES"/>
    <x v="5"/>
    <x v="1"/>
    <n v="10367"/>
    <n v="630"/>
    <n v="6.0769750168804863E-2"/>
    <n v="0.93923024983119519"/>
  </r>
  <r>
    <x v="2"/>
    <x v="6"/>
    <x v="13"/>
    <s v="HOMBRES"/>
    <x v="6"/>
    <x v="1"/>
    <n v="5309"/>
    <n v="1132"/>
    <n v="0.21322282915803353"/>
    <n v="0.78677717084196641"/>
  </r>
  <r>
    <x v="2"/>
    <x v="6"/>
    <x v="13"/>
    <s v="MUJERES"/>
    <x v="0"/>
    <x v="1"/>
    <n v="30982"/>
    <n v="95"/>
    <n v="3.0662965592924926E-3"/>
    <n v="0.99693370344070753"/>
  </r>
  <r>
    <x v="2"/>
    <x v="6"/>
    <x v="13"/>
    <s v="MUJERES"/>
    <x v="1"/>
    <x v="1"/>
    <n v="76012"/>
    <n v="51"/>
    <n v="6.7094669262747985E-4"/>
    <n v="0.99932905330737254"/>
  </r>
  <r>
    <x v="2"/>
    <x v="6"/>
    <x v="13"/>
    <s v="MUJERES"/>
    <x v="2"/>
    <x v="1"/>
    <n v="67283"/>
    <n v="102"/>
    <n v="1.5159847212520251E-3"/>
    <n v="0.99848401527874797"/>
  </r>
  <r>
    <x v="2"/>
    <x v="6"/>
    <x v="13"/>
    <s v="MUJERES"/>
    <x v="3"/>
    <x v="1"/>
    <n v="101773"/>
    <n v="219"/>
    <n v="2.1518477395772945E-3"/>
    <n v="0.99784815226042267"/>
  </r>
  <r>
    <x v="2"/>
    <x v="6"/>
    <x v="13"/>
    <s v="MUJERES"/>
    <x v="4"/>
    <x v="1"/>
    <n v="48219"/>
    <n v="482"/>
    <n v="9.9960596445384606E-3"/>
    <n v="0.99000394035546158"/>
  </r>
  <r>
    <x v="2"/>
    <x v="6"/>
    <x v="13"/>
    <s v="MUJERES"/>
    <x v="5"/>
    <x v="1"/>
    <n v="11811"/>
    <n v="486"/>
    <n v="4.1148082296164595E-2"/>
    <n v="0.95885191770383538"/>
  </r>
  <r>
    <x v="2"/>
    <x v="6"/>
    <x v="13"/>
    <s v="MUJERES"/>
    <x v="6"/>
    <x v="1"/>
    <n v="7232"/>
    <n v="1146"/>
    <n v="0.15846238938053098"/>
    <n v="0.84153761061946897"/>
  </r>
  <r>
    <x v="1"/>
    <x v="4"/>
    <x v="14"/>
    <s v="HOMBRES"/>
    <x v="0"/>
    <x v="1"/>
    <n v="97967"/>
    <n v="199"/>
    <n v="2.0312962528198273E-3"/>
    <n v="0.99796870374718016"/>
  </r>
  <r>
    <x v="1"/>
    <x v="4"/>
    <x v="14"/>
    <s v="HOMBRES"/>
    <x v="1"/>
    <x v="1"/>
    <n v="243815"/>
    <n v="219"/>
    <n v="8.9822201259151405E-4"/>
    <n v="0.99910177798740851"/>
  </r>
  <r>
    <x v="1"/>
    <x v="4"/>
    <x v="14"/>
    <s v="HOMBRES"/>
    <x v="2"/>
    <x v="1"/>
    <n v="222113"/>
    <n v="1149"/>
    <n v="5.1730425504135282E-3"/>
    <n v="0.99482695744958649"/>
  </r>
  <r>
    <x v="1"/>
    <x v="4"/>
    <x v="14"/>
    <s v="HOMBRES"/>
    <x v="3"/>
    <x v="1"/>
    <n v="364024"/>
    <n v="1921"/>
    <n v="5.2771245851921849E-3"/>
    <n v="0.99472287541480786"/>
  </r>
  <r>
    <x v="1"/>
    <x v="4"/>
    <x v="14"/>
    <s v="HOMBRES"/>
    <x v="4"/>
    <x v="1"/>
    <n v="174093"/>
    <n v="2567"/>
    <n v="1.4744992618887606E-2"/>
    <n v="0.98525500738111238"/>
  </r>
  <r>
    <x v="1"/>
    <x v="4"/>
    <x v="14"/>
    <s v="HOMBRES"/>
    <x v="5"/>
    <x v="1"/>
    <n v="38378"/>
    <n v="1959"/>
    <n v="5.1044869456459432E-2"/>
    <n v="0.94895513054354053"/>
  </r>
  <r>
    <x v="1"/>
    <x v="4"/>
    <x v="14"/>
    <s v="HOMBRES"/>
    <x v="6"/>
    <x v="1"/>
    <n v="18342"/>
    <n v="2445"/>
    <n v="0.13330062152437031"/>
    <n v="0.86669937847562972"/>
  </r>
  <r>
    <x v="1"/>
    <x v="4"/>
    <x v="14"/>
    <s v="MUJERES"/>
    <x v="0"/>
    <x v="1"/>
    <n v="93101"/>
    <n v="151"/>
    <n v="1.621894501670229E-3"/>
    <n v="0.99837810549832973"/>
  </r>
  <r>
    <x v="1"/>
    <x v="4"/>
    <x v="14"/>
    <s v="MUJERES"/>
    <x v="1"/>
    <x v="1"/>
    <n v="235137"/>
    <n v="132"/>
    <n v="5.6137485806147052E-4"/>
    <n v="0.99943862514193849"/>
  </r>
  <r>
    <x v="1"/>
    <x v="4"/>
    <x v="14"/>
    <s v="MUJERES"/>
    <x v="2"/>
    <x v="1"/>
    <n v="227370"/>
    <n v="264"/>
    <n v="1.1611030478955006E-3"/>
    <n v="0.99883889695210448"/>
  </r>
  <r>
    <x v="1"/>
    <x v="4"/>
    <x v="14"/>
    <s v="MUJERES"/>
    <x v="3"/>
    <x v="1"/>
    <n v="385350"/>
    <n v="831"/>
    <n v="2.1564811210587776E-3"/>
    <n v="0.99784351887894118"/>
  </r>
  <r>
    <x v="1"/>
    <x v="4"/>
    <x v="14"/>
    <s v="MUJERES"/>
    <x v="4"/>
    <x v="1"/>
    <n v="195793"/>
    <n v="1618"/>
    <n v="8.2638296568314489E-3"/>
    <n v="0.99173617034316852"/>
  </r>
  <r>
    <x v="1"/>
    <x v="4"/>
    <x v="14"/>
    <s v="MUJERES"/>
    <x v="5"/>
    <x v="1"/>
    <n v="47807"/>
    <n v="1486"/>
    <n v="3.1083314159014372E-2"/>
    <n v="0.96891668584098567"/>
  </r>
  <r>
    <x v="1"/>
    <x v="4"/>
    <x v="14"/>
    <s v="MUJERES"/>
    <x v="6"/>
    <x v="1"/>
    <n v="29612"/>
    <n v="3162"/>
    <n v="0.10678103471565581"/>
    <n v="0.89321896528434419"/>
  </r>
  <r>
    <x v="0"/>
    <x v="1"/>
    <x v="15"/>
    <s v="HOMBRES"/>
    <x v="0"/>
    <x v="1"/>
    <n v="32896"/>
    <n v="81"/>
    <n v="2.462305447470817E-3"/>
    <n v="0.99753769455252916"/>
  </r>
  <r>
    <x v="0"/>
    <x v="1"/>
    <x v="15"/>
    <s v="HOMBRES"/>
    <x v="1"/>
    <x v="1"/>
    <n v="80534"/>
    <n v="68"/>
    <n v="8.4436387116000697E-4"/>
    <n v="0.99915563612883995"/>
  </r>
  <r>
    <x v="0"/>
    <x v="1"/>
    <x v="15"/>
    <s v="HOMBRES"/>
    <x v="2"/>
    <x v="1"/>
    <n v="72930"/>
    <n v="168"/>
    <n v="2.3035787741670093E-3"/>
    <n v="0.99769642122583302"/>
  </r>
  <r>
    <x v="0"/>
    <x v="1"/>
    <x v="15"/>
    <s v="HOMBRES"/>
    <x v="3"/>
    <x v="1"/>
    <n v="101670"/>
    <n v="378"/>
    <n v="3.7179108881676011E-3"/>
    <n v="0.99628208911183236"/>
  </r>
  <r>
    <x v="0"/>
    <x v="1"/>
    <x v="15"/>
    <s v="HOMBRES"/>
    <x v="4"/>
    <x v="1"/>
    <n v="42979"/>
    <n v="537"/>
    <n v="1.2494474045464063E-2"/>
    <n v="0.98750552595453589"/>
  </r>
  <r>
    <x v="0"/>
    <x v="1"/>
    <x v="15"/>
    <s v="HOMBRES"/>
    <x v="5"/>
    <x v="1"/>
    <n v="9278"/>
    <n v="400"/>
    <n v="4.311273981461522E-2"/>
    <n v="0.95688726018538484"/>
  </r>
  <r>
    <x v="0"/>
    <x v="1"/>
    <x v="15"/>
    <s v="HOMBRES"/>
    <x v="6"/>
    <x v="1"/>
    <n v="5162"/>
    <n v="675"/>
    <n v="0.13076327005036809"/>
    <n v="0.86923672994963197"/>
  </r>
  <r>
    <x v="0"/>
    <x v="1"/>
    <x v="15"/>
    <s v="MUJERES"/>
    <x v="0"/>
    <x v="1"/>
    <n v="31680"/>
    <n v="53"/>
    <n v="1.6729797979797979E-3"/>
    <n v="0.99832702020202024"/>
  </r>
  <r>
    <x v="0"/>
    <x v="1"/>
    <x v="15"/>
    <s v="MUJERES"/>
    <x v="1"/>
    <x v="1"/>
    <n v="77538"/>
    <n v="50"/>
    <n v="6.448451082050092E-4"/>
    <n v="0.99935515489179494"/>
  </r>
  <r>
    <x v="0"/>
    <x v="1"/>
    <x v="15"/>
    <s v="MUJERES"/>
    <x v="2"/>
    <x v="1"/>
    <n v="70281"/>
    <n v="86"/>
    <n v="1.2236593104822072E-3"/>
    <n v="0.99877634068951782"/>
  </r>
  <r>
    <x v="0"/>
    <x v="1"/>
    <x v="15"/>
    <s v="MUJERES"/>
    <x v="3"/>
    <x v="1"/>
    <n v="98701"/>
    <n v="211"/>
    <n v="2.1377696274607148E-3"/>
    <n v="0.99786223037253929"/>
  </r>
  <r>
    <x v="0"/>
    <x v="1"/>
    <x v="15"/>
    <s v="MUJERES"/>
    <x v="4"/>
    <x v="1"/>
    <n v="42091"/>
    <n v="381"/>
    <n v="9.0518163027725647E-3"/>
    <n v="0.99094818369722748"/>
  </r>
  <r>
    <x v="0"/>
    <x v="1"/>
    <x v="15"/>
    <s v="MUJERES"/>
    <x v="5"/>
    <x v="1"/>
    <n v="9257"/>
    <n v="293"/>
    <n v="3.165172302041698E-2"/>
    <n v="0.96834827697958303"/>
  </r>
  <r>
    <x v="0"/>
    <x v="1"/>
    <x v="15"/>
    <s v="MUJERES"/>
    <x v="6"/>
    <x v="1"/>
    <n v="5322"/>
    <n v="552"/>
    <n v="0.10372040586245772"/>
    <n v="0.89627959413754232"/>
  </r>
  <r>
    <x v="0"/>
    <x v="1"/>
    <x v="16"/>
    <s v="HOMBRES"/>
    <x v="0"/>
    <x v="1"/>
    <n v="16443"/>
    <n v="38"/>
    <n v="2.3110138052666786E-3"/>
    <n v="0.99768898619473334"/>
  </r>
  <r>
    <x v="0"/>
    <x v="1"/>
    <x v="16"/>
    <s v="HOMBRES"/>
    <x v="1"/>
    <x v="1"/>
    <n v="40176"/>
    <n v="36"/>
    <n v="8.960573476702509E-4"/>
    <n v="0.99910394265232971"/>
  </r>
  <r>
    <x v="0"/>
    <x v="1"/>
    <x v="16"/>
    <s v="HOMBRES"/>
    <x v="2"/>
    <x v="1"/>
    <n v="36897"/>
    <n v="75"/>
    <n v="2.0326855841938368E-3"/>
    <n v="0.99796731441580622"/>
  </r>
  <r>
    <x v="0"/>
    <x v="1"/>
    <x v="16"/>
    <s v="HOMBRES"/>
    <x v="3"/>
    <x v="1"/>
    <n v="56539"/>
    <n v="270"/>
    <n v="4.7754647234652184E-3"/>
    <n v="0.99522453527653476"/>
  </r>
  <r>
    <x v="0"/>
    <x v="1"/>
    <x v="16"/>
    <s v="HOMBRES"/>
    <x v="4"/>
    <x v="1"/>
    <n v="24786"/>
    <n v="376"/>
    <n v="1.5169853949810377E-2"/>
    <n v="0.98483014605018959"/>
  </r>
  <r>
    <x v="0"/>
    <x v="1"/>
    <x v="16"/>
    <s v="HOMBRES"/>
    <x v="5"/>
    <x v="1"/>
    <n v="5219"/>
    <n v="252"/>
    <n v="4.828511209043878E-2"/>
    <n v="0.95171488790956127"/>
  </r>
  <r>
    <x v="0"/>
    <x v="1"/>
    <x v="16"/>
    <s v="HOMBRES"/>
    <x v="6"/>
    <x v="1"/>
    <n v="2939"/>
    <n v="471"/>
    <n v="0.16025859135760462"/>
    <n v="0.83974140864239533"/>
  </r>
  <r>
    <x v="0"/>
    <x v="1"/>
    <x v="16"/>
    <s v="MUJERES"/>
    <x v="0"/>
    <x v="1"/>
    <n v="15399"/>
    <n v="23"/>
    <n v="1.4936034807455029E-3"/>
    <n v="0.99850639651925455"/>
  </r>
  <r>
    <x v="0"/>
    <x v="1"/>
    <x v="16"/>
    <s v="MUJERES"/>
    <x v="1"/>
    <x v="1"/>
    <n v="37990"/>
    <n v="33"/>
    <n v="8.686496446433272E-4"/>
    <n v="0.99913135035535672"/>
  </r>
  <r>
    <x v="0"/>
    <x v="1"/>
    <x v="16"/>
    <s v="MUJERES"/>
    <x v="2"/>
    <x v="1"/>
    <n v="34613"/>
    <n v="44"/>
    <n v="1.2711986825759108E-3"/>
    <n v="0.99872880131742414"/>
  </r>
  <r>
    <x v="0"/>
    <x v="1"/>
    <x v="16"/>
    <s v="MUJERES"/>
    <x v="3"/>
    <x v="1"/>
    <n v="53354"/>
    <n v="113"/>
    <n v="2.1179293023953216E-3"/>
    <n v="0.99788207069760471"/>
  </r>
  <r>
    <x v="0"/>
    <x v="1"/>
    <x v="16"/>
    <s v="MUJERES"/>
    <x v="4"/>
    <x v="1"/>
    <n v="24812"/>
    <n v="249"/>
    <n v="1.0035466709656618E-2"/>
    <n v="0.9899645332903434"/>
  </r>
  <r>
    <x v="0"/>
    <x v="1"/>
    <x v="16"/>
    <s v="MUJERES"/>
    <x v="5"/>
    <x v="1"/>
    <n v="6192"/>
    <n v="176"/>
    <n v="2.8423772609819122E-2"/>
    <n v="0.9715762273901809"/>
  </r>
  <r>
    <x v="0"/>
    <x v="1"/>
    <x v="16"/>
    <s v="MUJERES"/>
    <x v="6"/>
    <x v="1"/>
    <n v="4469"/>
    <n v="618"/>
    <n v="0.13828597001566345"/>
    <n v="0.86171402998433655"/>
  </r>
  <r>
    <x v="1"/>
    <x v="2"/>
    <x v="17"/>
    <s v="HOMBRES"/>
    <x v="0"/>
    <x v="1"/>
    <n v="39530"/>
    <n v="93"/>
    <n v="2.352643561851758E-3"/>
    <n v="0.99764735643814828"/>
  </r>
  <r>
    <x v="1"/>
    <x v="2"/>
    <x v="17"/>
    <s v="HOMBRES"/>
    <x v="1"/>
    <x v="1"/>
    <n v="92187"/>
    <n v="108"/>
    <n v="1.1715317777994728E-3"/>
    <n v="0.99882846822220051"/>
  </r>
  <r>
    <x v="1"/>
    <x v="2"/>
    <x v="17"/>
    <s v="HOMBRES"/>
    <x v="2"/>
    <x v="1"/>
    <n v="71606"/>
    <n v="233"/>
    <n v="3.2539172695025555E-3"/>
    <n v="0.99674608273049747"/>
  </r>
  <r>
    <x v="1"/>
    <x v="2"/>
    <x v="17"/>
    <s v="HOMBRES"/>
    <x v="3"/>
    <x v="1"/>
    <n v="100539"/>
    <n v="504"/>
    <n v="5.0129800375973499E-3"/>
    <n v="0.99498701996240269"/>
  </r>
  <r>
    <x v="1"/>
    <x v="2"/>
    <x v="17"/>
    <s v="HOMBRES"/>
    <x v="4"/>
    <x v="1"/>
    <n v="44553"/>
    <n v="679"/>
    <n v="1.5240275626781586E-2"/>
    <n v="0.98475972437321846"/>
  </r>
  <r>
    <x v="1"/>
    <x v="2"/>
    <x v="17"/>
    <s v="HOMBRES"/>
    <x v="5"/>
    <x v="1"/>
    <n v="10227"/>
    <n v="594"/>
    <n v="5.8081548841302434E-2"/>
    <n v="0.94191845115869755"/>
  </r>
  <r>
    <x v="1"/>
    <x v="2"/>
    <x v="17"/>
    <s v="HOMBRES"/>
    <x v="6"/>
    <x v="1"/>
    <n v="4994"/>
    <n v="683"/>
    <n v="0.13676411694032839"/>
    <n v="0.86323588305967158"/>
  </r>
  <r>
    <x v="1"/>
    <x v="2"/>
    <x v="17"/>
    <s v="MUJERES"/>
    <x v="0"/>
    <x v="1"/>
    <n v="37426"/>
    <n v="75"/>
    <n v="2.003954470154438E-3"/>
    <n v="0.99799604552984555"/>
  </r>
  <r>
    <x v="1"/>
    <x v="2"/>
    <x v="17"/>
    <s v="MUJERES"/>
    <x v="1"/>
    <x v="1"/>
    <n v="87129"/>
    <n v="45"/>
    <n v="5.164755707055056E-4"/>
    <n v="0.99948352442929445"/>
  </r>
  <r>
    <x v="1"/>
    <x v="2"/>
    <x v="17"/>
    <s v="MUJERES"/>
    <x v="2"/>
    <x v="1"/>
    <n v="68688"/>
    <n v="100"/>
    <n v="1.4558583740973679E-3"/>
    <n v="0.99854414162590266"/>
  </r>
  <r>
    <x v="1"/>
    <x v="2"/>
    <x v="17"/>
    <s v="MUJERES"/>
    <x v="3"/>
    <x v="1"/>
    <n v="98025"/>
    <n v="291"/>
    <n v="2.9686304514154552E-3"/>
    <n v="0.99703136954858451"/>
  </r>
  <r>
    <x v="1"/>
    <x v="2"/>
    <x v="17"/>
    <s v="MUJERES"/>
    <x v="4"/>
    <x v="1"/>
    <n v="41283"/>
    <n v="462"/>
    <n v="1.1191047162270184E-2"/>
    <n v="0.98880895283772985"/>
  </r>
  <r>
    <x v="1"/>
    <x v="2"/>
    <x v="17"/>
    <s v="MUJERES"/>
    <x v="5"/>
    <x v="1"/>
    <n v="9271"/>
    <n v="362"/>
    <n v="3.9046489051882211E-2"/>
    <n v="0.96095351094811776"/>
  </r>
  <r>
    <x v="1"/>
    <x v="2"/>
    <x v="17"/>
    <s v="MUJERES"/>
    <x v="6"/>
    <x v="1"/>
    <n v="5451"/>
    <n v="525"/>
    <n v="9.6312603192074853E-2"/>
    <n v="0.90368739680792509"/>
  </r>
  <r>
    <x v="0"/>
    <x v="1"/>
    <x v="18"/>
    <s v="HOMBRES"/>
    <x v="0"/>
    <x v="1"/>
    <n v="40313"/>
    <n v="61"/>
    <n v="1.5131595267035447E-3"/>
    <n v="0.9984868404732965"/>
  </r>
  <r>
    <x v="0"/>
    <x v="1"/>
    <x v="18"/>
    <s v="HOMBRES"/>
    <x v="1"/>
    <x v="1"/>
    <n v="95848"/>
    <n v="103"/>
    <n v="1.0746181453968784E-3"/>
    <n v="0.99892538185460311"/>
  </r>
  <r>
    <x v="0"/>
    <x v="1"/>
    <x v="18"/>
    <s v="HOMBRES"/>
    <x v="2"/>
    <x v="1"/>
    <n v="80622"/>
    <n v="172"/>
    <n v="2.1334127161320732E-3"/>
    <n v="0.9978665872838679"/>
  </r>
  <r>
    <x v="0"/>
    <x v="1"/>
    <x v="18"/>
    <s v="HOMBRES"/>
    <x v="3"/>
    <x v="1"/>
    <n v="104038"/>
    <n v="366"/>
    <n v="3.5179453661162269E-3"/>
    <n v="0.99648205463388373"/>
  </r>
  <r>
    <x v="0"/>
    <x v="1"/>
    <x v="18"/>
    <s v="HOMBRES"/>
    <x v="4"/>
    <x v="1"/>
    <n v="52252"/>
    <n v="632"/>
    <n v="1.2095230804562505E-2"/>
    <n v="0.98790476919543746"/>
  </r>
  <r>
    <x v="0"/>
    <x v="1"/>
    <x v="18"/>
    <s v="HOMBRES"/>
    <x v="5"/>
    <x v="1"/>
    <n v="13567"/>
    <n v="590"/>
    <n v="4.348787499078647E-2"/>
    <n v="0.95651212500921357"/>
  </r>
  <r>
    <x v="0"/>
    <x v="1"/>
    <x v="18"/>
    <s v="HOMBRES"/>
    <x v="6"/>
    <x v="1"/>
    <n v="8018"/>
    <n v="971"/>
    <n v="0.12110251933150412"/>
    <n v="0.87889748066849593"/>
  </r>
  <r>
    <x v="0"/>
    <x v="1"/>
    <x v="18"/>
    <s v="MUJERES"/>
    <x v="0"/>
    <x v="1"/>
    <n v="37254"/>
    <n v="62"/>
    <n v="1.6642508187040318E-3"/>
    <n v="0.99833574918129597"/>
  </r>
  <r>
    <x v="0"/>
    <x v="1"/>
    <x v="18"/>
    <s v="MUJERES"/>
    <x v="1"/>
    <x v="1"/>
    <n v="89068"/>
    <n v="64"/>
    <n v="7.1855211748327117E-4"/>
    <n v="0.99928144788251672"/>
  </r>
  <r>
    <x v="0"/>
    <x v="1"/>
    <x v="18"/>
    <s v="MUJERES"/>
    <x v="2"/>
    <x v="1"/>
    <n v="72385"/>
    <n v="102"/>
    <n v="1.4091317261863646E-3"/>
    <n v="0.9985908682738136"/>
  </r>
  <r>
    <x v="0"/>
    <x v="1"/>
    <x v="18"/>
    <s v="MUJERES"/>
    <x v="3"/>
    <x v="1"/>
    <n v="102496"/>
    <n v="252"/>
    <n v="2.4586325320012487E-3"/>
    <n v="0.99754136746799871"/>
  </r>
  <r>
    <x v="0"/>
    <x v="1"/>
    <x v="18"/>
    <s v="MUJERES"/>
    <x v="4"/>
    <x v="1"/>
    <n v="53936"/>
    <n v="428"/>
    <n v="7.9353307623850483E-3"/>
    <n v="0.99206466923761494"/>
  </r>
  <r>
    <x v="0"/>
    <x v="1"/>
    <x v="18"/>
    <s v="MUJERES"/>
    <x v="5"/>
    <x v="1"/>
    <n v="15446"/>
    <n v="405"/>
    <n v="2.622038068108248E-2"/>
    <n v="0.97377961931891754"/>
  </r>
  <r>
    <x v="0"/>
    <x v="1"/>
    <x v="18"/>
    <s v="MUJERES"/>
    <x v="6"/>
    <x v="1"/>
    <n v="10484"/>
    <n v="1086"/>
    <n v="0.10358641739793972"/>
    <n v="0.89641358260206028"/>
  </r>
  <r>
    <x v="2"/>
    <x v="6"/>
    <x v="19"/>
    <s v="HOMBRES"/>
    <x v="0"/>
    <x v="1"/>
    <n v="45698"/>
    <n v="74"/>
    <n v="1.6193268852028534E-3"/>
    <n v="0.99838067311479717"/>
  </r>
  <r>
    <x v="2"/>
    <x v="6"/>
    <x v="19"/>
    <s v="HOMBRES"/>
    <x v="1"/>
    <x v="1"/>
    <n v="111839"/>
    <n v="99"/>
    <n v="8.8520104793497799E-4"/>
    <n v="0.99911479895206501"/>
  </r>
  <r>
    <x v="2"/>
    <x v="6"/>
    <x v="19"/>
    <s v="HOMBRES"/>
    <x v="2"/>
    <x v="1"/>
    <n v="97913"/>
    <n v="239"/>
    <n v="2.440942469335022E-3"/>
    <n v="0.99755905753066498"/>
  </r>
  <r>
    <x v="2"/>
    <x v="6"/>
    <x v="19"/>
    <s v="HOMBRES"/>
    <x v="3"/>
    <x v="1"/>
    <n v="143120"/>
    <n v="691"/>
    <n v="4.8281162660704308E-3"/>
    <n v="0.99517188373392962"/>
  </r>
  <r>
    <x v="2"/>
    <x v="6"/>
    <x v="19"/>
    <s v="HOMBRES"/>
    <x v="4"/>
    <x v="1"/>
    <n v="65078"/>
    <n v="1187"/>
    <n v="1.8239650880481885E-2"/>
    <n v="0.98176034911951815"/>
  </r>
  <r>
    <x v="2"/>
    <x v="6"/>
    <x v="19"/>
    <s v="HOMBRES"/>
    <x v="5"/>
    <x v="1"/>
    <n v="14519"/>
    <n v="986"/>
    <n v="6.7911013155175975E-2"/>
    <n v="0.932088986844824"/>
  </r>
  <r>
    <x v="2"/>
    <x v="6"/>
    <x v="19"/>
    <s v="HOMBRES"/>
    <x v="6"/>
    <x v="1"/>
    <n v="7433"/>
    <n v="1417"/>
    <n v="0.19063635140589263"/>
    <n v="0.80936364859410737"/>
  </r>
  <r>
    <x v="2"/>
    <x v="6"/>
    <x v="19"/>
    <s v="MUJERES"/>
    <x v="0"/>
    <x v="1"/>
    <n v="43688"/>
    <n v="66"/>
    <n v="1.5107123237502289E-3"/>
    <n v="0.99848928767624978"/>
  </r>
  <r>
    <x v="2"/>
    <x v="6"/>
    <x v="19"/>
    <s v="MUJERES"/>
    <x v="1"/>
    <x v="1"/>
    <n v="107194"/>
    <n v="61"/>
    <n v="5.6906170121462027E-4"/>
    <n v="0.99943093829878538"/>
  </r>
  <r>
    <x v="2"/>
    <x v="6"/>
    <x v="19"/>
    <s v="MUJERES"/>
    <x v="2"/>
    <x v="1"/>
    <n v="94887"/>
    <n v="103"/>
    <n v="1.0855017020245134E-3"/>
    <n v="0.99891449829797552"/>
  </r>
  <r>
    <x v="2"/>
    <x v="6"/>
    <x v="19"/>
    <s v="MUJERES"/>
    <x v="3"/>
    <x v="1"/>
    <n v="143491"/>
    <n v="374"/>
    <n v="2.6064352468099044E-3"/>
    <n v="0.99739356475319008"/>
  </r>
  <r>
    <x v="2"/>
    <x v="6"/>
    <x v="19"/>
    <s v="MUJERES"/>
    <x v="4"/>
    <x v="1"/>
    <n v="67981"/>
    <n v="751"/>
    <n v="1.1047204365925774E-2"/>
    <n v="0.98895279563407423"/>
  </r>
  <r>
    <x v="2"/>
    <x v="6"/>
    <x v="19"/>
    <s v="MUJERES"/>
    <x v="5"/>
    <x v="1"/>
    <n v="16647"/>
    <n v="659"/>
    <n v="3.9586712320538238E-2"/>
    <n v="0.96041328767946177"/>
  </r>
  <r>
    <x v="2"/>
    <x v="6"/>
    <x v="19"/>
    <s v="MUJERES"/>
    <x v="6"/>
    <x v="1"/>
    <n v="10192"/>
    <n v="1568"/>
    <n v="0.15384615384615385"/>
    <n v="0.84615384615384615"/>
  </r>
  <r>
    <x v="2"/>
    <x v="6"/>
    <x v="20"/>
    <s v="HOMBRES"/>
    <x v="0"/>
    <x v="1"/>
    <n v="27423"/>
    <n v="63"/>
    <n v="2.2973416475221531E-3"/>
    <n v="0.99770265835247784"/>
  </r>
  <r>
    <x v="2"/>
    <x v="6"/>
    <x v="20"/>
    <s v="HOMBRES"/>
    <x v="1"/>
    <x v="1"/>
    <n v="67203"/>
    <n v="66"/>
    <n v="9.820990134369002E-4"/>
    <n v="0.99901790098656307"/>
  </r>
  <r>
    <x v="2"/>
    <x v="6"/>
    <x v="20"/>
    <s v="HOMBRES"/>
    <x v="2"/>
    <x v="1"/>
    <n v="59118"/>
    <n v="173"/>
    <n v="2.9263506884536013E-3"/>
    <n v="0.99707364931154641"/>
  </r>
  <r>
    <x v="2"/>
    <x v="6"/>
    <x v="20"/>
    <s v="HOMBRES"/>
    <x v="3"/>
    <x v="1"/>
    <n v="87561"/>
    <n v="443"/>
    <n v="5.0593300670389784E-3"/>
    <n v="0.99494066993296104"/>
  </r>
  <r>
    <x v="2"/>
    <x v="6"/>
    <x v="20"/>
    <s v="HOMBRES"/>
    <x v="4"/>
    <x v="1"/>
    <n v="40469"/>
    <n v="685"/>
    <n v="1.6926536361165336E-2"/>
    <n v="0.98307346363883463"/>
  </r>
  <r>
    <x v="2"/>
    <x v="6"/>
    <x v="20"/>
    <s v="HOMBRES"/>
    <x v="5"/>
    <x v="1"/>
    <n v="9390"/>
    <n v="701"/>
    <n v="7.4653887113951017E-2"/>
    <n v="0.92534611288604895"/>
  </r>
  <r>
    <x v="2"/>
    <x v="6"/>
    <x v="20"/>
    <s v="HOMBRES"/>
    <x v="6"/>
    <x v="1"/>
    <n v="5220"/>
    <n v="1102"/>
    <n v="0.21111111111111111"/>
    <n v="0.78888888888888886"/>
  </r>
  <r>
    <x v="2"/>
    <x v="6"/>
    <x v="20"/>
    <s v="MUJERES"/>
    <x v="0"/>
    <x v="1"/>
    <n v="26784"/>
    <n v="60"/>
    <n v="2.2401433691756271E-3"/>
    <n v="0.99775985663082434"/>
  </r>
  <r>
    <x v="2"/>
    <x v="6"/>
    <x v="20"/>
    <s v="MUJERES"/>
    <x v="1"/>
    <x v="1"/>
    <n v="65631"/>
    <n v="50"/>
    <n v="7.6183510840913593E-4"/>
    <n v="0.9992381648915909"/>
  </r>
  <r>
    <x v="2"/>
    <x v="6"/>
    <x v="20"/>
    <s v="MUJERES"/>
    <x v="2"/>
    <x v="1"/>
    <n v="57807"/>
    <n v="63"/>
    <n v="1.089833411178577E-3"/>
    <n v="0.99891016658882137"/>
  </r>
  <r>
    <x v="2"/>
    <x v="6"/>
    <x v="20"/>
    <s v="MUJERES"/>
    <x v="3"/>
    <x v="1"/>
    <n v="86269"/>
    <n v="194"/>
    <n v="2.2487799789031983E-3"/>
    <n v="0.99775122002109684"/>
  </r>
  <r>
    <x v="2"/>
    <x v="6"/>
    <x v="20"/>
    <s v="MUJERES"/>
    <x v="4"/>
    <x v="1"/>
    <n v="40233"/>
    <n v="421"/>
    <n v="1.0464046926652251E-2"/>
    <n v="0.98953595307334774"/>
  </r>
  <r>
    <x v="2"/>
    <x v="6"/>
    <x v="20"/>
    <s v="MUJERES"/>
    <x v="5"/>
    <x v="1"/>
    <n v="9510"/>
    <n v="472"/>
    <n v="4.9631966351209256E-2"/>
    <n v="0.95036803364879074"/>
  </r>
  <r>
    <x v="2"/>
    <x v="6"/>
    <x v="20"/>
    <s v="MUJERES"/>
    <x v="6"/>
    <x v="1"/>
    <n v="5470"/>
    <n v="1149"/>
    <n v="0.21005484460694698"/>
    <n v="0.78994515539305299"/>
  </r>
  <r>
    <x v="2"/>
    <x v="3"/>
    <x v="21"/>
    <s v="HOMBRES"/>
    <x v="0"/>
    <x v="1"/>
    <n v="25256"/>
    <n v="65"/>
    <n v="2.5736458663287933E-3"/>
    <n v="0.9974263541336712"/>
  </r>
  <r>
    <x v="2"/>
    <x v="3"/>
    <x v="21"/>
    <s v="HOMBRES"/>
    <x v="1"/>
    <x v="1"/>
    <n v="60180"/>
    <n v="58"/>
    <n v="9.6377534064473252E-4"/>
    <n v="0.99903622465935527"/>
  </r>
  <r>
    <x v="2"/>
    <x v="3"/>
    <x v="21"/>
    <s v="HOMBRES"/>
    <x v="2"/>
    <x v="1"/>
    <n v="48443"/>
    <n v="120"/>
    <n v="2.4771380798051319E-3"/>
    <n v="0.9975228619201949"/>
  </r>
  <r>
    <x v="2"/>
    <x v="3"/>
    <x v="21"/>
    <s v="HOMBRES"/>
    <x v="3"/>
    <x v="1"/>
    <n v="69040"/>
    <n v="302"/>
    <n v="4.3742757821552724E-3"/>
    <n v="0.99562572421784468"/>
  </r>
  <r>
    <x v="2"/>
    <x v="3"/>
    <x v="21"/>
    <s v="HOMBRES"/>
    <x v="4"/>
    <x v="1"/>
    <n v="30898"/>
    <n v="484"/>
    <n v="1.566444430060198E-2"/>
    <n v="0.98433555569939801"/>
  </r>
  <r>
    <x v="2"/>
    <x v="3"/>
    <x v="21"/>
    <s v="HOMBRES"/>
    <x v="5"/>
    <x v="1"/>
    <n v="7615"/>
    <n v="467"/>
    <n v="6.13263296126067E-2"/>
    <n v="0.93867367038739324"/>
  </r>
  <r>
    <x v="2"/>
    <x v="3"/>
    <x v="21"/>
    <s v="HOMBRES"/>
    <x v="6"/>
    <x v="1"/>
    <n v="4103"/>
    <n v="604"/>
    <n v="0.14720935900560567"/>
    <n v="0.85279064099439439"/>
  </r>
  <r>
    <x v="2"/>
    <x v="3"/>
    <x v="21"/>
    <s v="MUJERES"/>
    <x v="0"/>
    <x v="1"/>
    <n v="24087"/>
    <n v="72"/>
    <n v="2.9891642794868602E-3"/>
    <n v="0.99701083572051319"/>
  </r>
  <r>
    <x v="2"/>
    <x v="3"/>
    <x v="21"/>
    <s v="MUJERES"/>
    <x v="1"/>
    <x v="1"/>
    <n v="56478"/>
    <n v="36"/>
    <n v="6.3741633910549241E-4"/>
    <n v="0.99936258366089448"/>
  </r>
  <r>
    <x v="2"/>
    <x v="3"/>
    <x v="21"/>
    <s v="MUJERES"/>
    <x v="2"/>
    <x v="1"/>
    <n v="45781"/>
    <n v="61"/>
    <n v="1.3324304842620301E-3"/>
    <n v="0.99866756951573799"/>
  </r>
  <r>
    <x v="2"/>
    <x v="3"/>
    <x v="21"/>
    <s v="MUJERES"/>
    <x v="3"/>
    <x v="1"/>
    <n v="68687"/>
    <n v="143"/>
    <n v="2.081907784588059E-3"/>
    <n v="0.99791809221541194"/>
  </r>
  <r>
    <x v="2"/>
    <x v="3"/>
    <x v="21"/>
    <s v="MUJERES"/>
    <x v="4"/>
    <x v="1"/>
    <n v="30111"/>
    <n v="341"/>
    <n v="1.1324765036033344E-2"/>
    <n v="0.9886752349639667"/>
  </r>
  <r>
    <x v="2"/>
    <x v="3"/>
    <x v="21"/>
    <s v="MUJERES"/>
    <x v="5"/>
    <x v="1"/>
    <n v="7699"/>
    <n v="261"/>
    <n v="3.3900506559293414E-2"/>
    <n v="0.96609949344070656"/>
  </r>
  <r>
    <x v="2"/>
    <x v="3"/>
    <x v="21"/>
    <s v="MUJERES"/>
    <x v="6"/>
    <x v="1"/>
    <n v="4930"/>
    <n v="660"/>
    <n v="0.13387423935091278"/>
    <n v="0.8661257606490872"/>
  </r>
  <r>
    <x v="2"/>
    <x v="5"/>
    <x v="22"/>
    <s v="HOMBRES"/>
    <x v="0"/>
    <x v="1"/>
    <n v="147554"/>
    <n v="519"/>
    <n v="3.5173563576724452E-3"/>
    <n v="0.99648264364232753"/>
  </r>
  <r>
    <x v="2"/>
    <x v="5"/>
    <x v="22"/>
    <s v="HOMBRES"/>
    <x v="1"/>
    <x v="1"/>
    <n v="356831"/>
    <n v="349"/>
    <n v="9.780540367849205E-4"/>
    <n v="0.99902194596321503"/>
  </r>
  <r>
    <x v="2"/>
    <x v="5"/>
    <x v="22"/>
    <s v="HOMBRES"/>
    <x v="2"/>
    <x v="1"/>
    <n v="305819"/>
    <n v="1080"/>
    <n v="3.5315006588864657E-3"/>
    <n v="0.99646849934111359"/>
  </r>
  <r>
    <x v="2"/>
    <x v="5"/>
    <x v="22"/>
    <s v="HOMBRES"/>
    <x v="3"/>
    <x v="1"/>
    <n v="432382"/>
    <n v="2348"/>
    <n v="5.4303833184545149E-3"/>
    <n v="0.99456961668154553"/>
  </r>
  <r>
    <x v="2"/>
    <x v="5"/>
    <x v="22"/>
    <s v="HOMBRES"/>
    <x v="4"/>
    <x v="1"/>
    <n v="191122"/>
    <n v="3326"/>
    <n v="1.7402496834482688E-2"/>
    <n v="0.98259750316551731"/>
  </r>
  <r>
    <x v="2"/>
    <x v="5"/>
    <x v="22"/>
    <s v="HOMBRES"/>
    <x v="5"/>
    <x v="1"/>
    <n v="40319"/>
    <n v="2587"/>
    <n v="6.4163297700835828E-2"/>
    <n v="0.93583670229916416"/>
  </r>
  <r>
    <x v="2"/>
    <x v="5"/>
    <x v="22"/>
    <s v="HOMBRES"/>
    <x v="6"/>
    <x v="1"/>
    <n v="19736"/>
    <n v="2905"/>
    <n v="0.1471929468990677"/>
    <n v="0.8528070531009323"/>
  </r>
  <r>
    <x v="2"/>
    <x v="5"/>
    <x v="22"/>
    <s v="MUJERES"/>
    <x v="0"/>
    <x v="1"/>
    <n v="139190"/>
    <n v="444"/>
    <n v="3.1898843307708886E-3"/>
    <n v="0.99681011566922906"/>
  </r>
  <r>
    <x v="2"/>
    <x v="5"/>
    <x v="22"/>
    <s v="MUJERES"/>
    <x v="1"/>
    <x v="1"/>
    <n v="336874"/>
    <n v="268"/>
    <n v="7.9554967139049018E-4"/>
    <n v="0.99920445032860949"/>
  </r>
  <r>
    <x v="2"/>
    <x v="5"/>
    <x v="22"/>
    <s v="MUJERES"/>
    <x v="2"/>
    <x v="1"/>
    <n v="289255"/>
    <n v="329"/>
    <n v="1.137404712105236E-3"/>
    <n v="0.99886259528789478"/>
  </r>
  <r>
    <x v="2"/>
    <x v="5"/>
    <x v="22"/>
    <s v="MUJERES"/>
    <x v="3"/>
    <x v="1"/>
    <n v="421826"/>
    <n v="1128"/>
    <n v="2.6740883681897277E-3"/>
    <n v="0.99732591163181028"/>
  </r>
  <r>
    <x v="2"/>
    <x v="5"/>
    <x v="22"/>
    <s v="MUJERES"/>
    <x v="4"/>
    <x v="1"/>
    <n v="202667"/>
    <n v="2134"/>
    <n v="1.052958794475667E-2"/>
    <n v="0.98947041205524333"/>
  </r>
  <r>
    <x v="2"/>
    <x v="5"/>
    <x v="22"/>
    <s v="MUJERES"/>
    <x v="5"/>
    <x v="1"/>
    <n v="47954"/>
    <n v="1862"/>
    <n v="3.8828877674438003E-2"/>
    <n v="0.96117112232556201"/>
  </r>
  <r>
    <x v="2"/>
    <x v="5"/>
    <x v="22"/>
    <s v="MUJERES"/>
    <x v="6"/>
    <x v="1"/>
    <n v="27173"/>
    <n v="3228"/>
    <n v="0.11879439149155412"/>
    <n v="0.88120560850844587"/>
  </r>
  <r>
    <x v="1"/>
    <x v="4"/>
    <x v="23"/>
    <s v="HOMBRES"/>
    <x v="0"/>
    <x v="1"/>
    <n v="0"/>
    <n v="0"/>
    <e v="#DIV/0!"/>
    <e v="#DIV/0!"/>
  </r>
  <r>
    <x v="1"/>
    <x v="4"/>
    <x v="23"/>
    <s v="HOMBRES"/>
    <x v="1"/>
    <x v="1"/>
    <n v="0"/>
    <n v="0"/>
    <e v="#DIV/0!"/>
    <e v="#DIV/0!"/>
  </r>
  <r>
    <x v="1"/>
    <x v="4"/>
    <x v="23"/>
    <s v="HOMBRES"/>
    <x v="2"/>
    <x v="1"/>
    <n v="0"/>
    <n v="0"/>
    <e v="#DIV/0!"/>
    <e v="#DIV/0!"/>
  </r>
  <r>
    <x v="1"/>
    <x v="4"/>
    <x v="23"/>
    <s v="HOMBRES"/>
    <x v="3"/>
    <x v="1"/>
    <n v="0"/>
    <n v="0"/>
    <e v="#DIV/0!"/>
    <e v="#DIV/0!"/>
  </r>
  <r>
    <x v="1"/>
    <x v="4"/>
    <x v="23"/>
    <s v="HOMBRES"/>
    <x v="4"/>
    <x v="1"/>
    <n v="0"/>
    <n v="0"/>
    <e v="#DIV/0!"/>
    <e v="#DIV/0!"/>
  </r>
  <r>
    <x v="1"/>
    <x v="4"/>
    <x v="23"/>
    <s v="HOMBRES"/>
    <x v="5"/>
    <x v="1"/>
    <n v="0"/>
    <n v="0"/>
    <e v="#DIV/0!"/>
    <e v="#DIV/0!"/>
  </r>
  <r>
    <x v="1"/>
    <x v="4"/>
    <x v="23"/>
    <s v="HOMBRES"/>
    <x v="6"/>
    <x v="1"/>
    <n v="0"/>
    <n v="0"/>
    <e v="#DIV/0!"/>
    <e v="#DIV/0!"/>
  </r>
  <r>
    <x v="1"/>
    <x v="4"/>
    <x v="23"/>
    <s v="MUJERES"/>
    <x v="0"/>
    <x v="1"/>
    <n v="0"/>
    <n v="0"/>
    <e v="#DIV/0!"/>
    <e v="#DIV/0!"/>
  </r>
  <r>
    <x v="1"/>
    <x v="4"/>
    <x v="23"/>
    <s v="MUJERES"/>
    <x v="1"/>
    <x v="1"/>
    <n v="0"/>
    <n v="0"/>
    <e v="#DIV/0!"/>
    <e v="#DIV/0!"/>
  </r>
  <r>
    <x v="1"/>
    <x v="4"/>
    <x v="23"/>
    <s v="MUJERES"/>
    <x v="2"/>
    <x v="1"/>
    <n v="0"/>
    <n v="0"/>
    <e v="#DIV/0!"/>
    <e v="#DIV/0!"/>
  </r>
  <r>
    <x v="1"/>
    <x v="4"/>
    <x v="23"/>
    <s v="MUJERES"/>
    <x v="3"/>
    <x v="1"/>
    <n v="0"/>
    <n v="0"/>
    <e v="#DIV/0!"/>
    <e v="#DIV/0!"/>
  </r>
  <r>
    <x v="1"/>
    <x v="4"/>
    <x v="23"/>
    <s v="MUJERES"/>
    <x v="4"/>
    <x v="1"/>
    <n v="0"/>
    <n v="0"/>
    <e v="#DIV/0!"/>
    <e v="#DIV/0!"/>
  </r>
  <r>
    <x v="1"/>
    <x v="4"/>
    <x v="23"/>
    <s v="MUJERES"/>
    <x v="5"/>
    <x v="1"/>
    <n v="0"/>
    <n v="0"/>
    <e v="#DIV/0!"/>
    <e v="#DIV/0!"/>
  </r>
  <r>
    <x v="1"/>
    <x v="4"/>
    <x v="23"/>
    <s v="MUJERES"/>
    <x v="6"/>
    <x v="1"/>
    <n v="0"/>
    <n v="0"/>
    <e v="#DIV/0!"/>
    <e v="#DIV/0!"/>
  </r>
  <r>
    <x v="0"/>
    <x v="0"/>
    <x v="0"/>
    <s v="HOMBRES"/>
    <x v="0"/>
    <x v="2"/>
    <n v="6909"/>
    <n v="40"/>
    <n v="5.7895498624981907E-3"/>
    <n v="0.99421045013750176"/>
  </r>
  <r>
    <x v="0"/>
    <x v="0"/>
    <x v="0"/>
    <s v="HOMBRES"/>
    <x v="1"/>
    <x v="2"/>
    <n v="15561"/>
    <n v="26"/>
    <n v="1.6708437761069339E-3"/>
    <n v="0.99832915622389307"/>
  </r>
  <r>
    <x v="0"/>
    <x v="0"/>
    <x v="0"/>
    <s v="HOMBRES"/>
    <x v="2"/>
    <x v="2"/>
    <n v="11739"/>
    <n v="26"/>
    <n v="2.2148394241417496E-3"/>
    <n v="0.9977851605758582"/>
  </r>
  <r>
    <x v="0"/>
    <x v="0"/>
    <x v="0"/>
    <s v="HOMBRES"/>
    <x v="3"/>
    <x v="2"/>
    <n v="14668"/>
    <n v="57"/>
    <n v="3.8860103626943004E-3"/>
    <n v="0.99611398963730569"/>
  </r>
  <r>
    <x v="0"/>
    <x v="0"/>
    <x v="0"/>
    <s v="HOMBRES"/>
    <x v="4"/>
    <x v="2"/>
    <n v="5638"/>
    <n v="72"/>
    <n v="1.2770485987938986E-2"/>
    <n v="0.98722951401206105"/>
  </r>
  <r>
    <x v="0"/>
    <x v="0"/>
    <x v="0"/>
    <s v="HOMBRES"/>
    <x v="5"/>
    <x v="2"/>
    <n v="1090"/>
    <n v="35"/>
    <n v="3.2110091743119268E-2"/>
    <n v="0.9678899082568807"/>
  </r>
  <r>
    <x v="0"/>
    <x v="0"/>
    <x v="0"/>
    <s v="HOMBRES"/>
    <x v="6"/>
    <x v="2"/>
    <n v="564"/>
    <n v="55"/>
    <n v="9.7517730496453903E-2"/>
    <n v="0.90248226950354615"/>
  </r>
  <r>
    <x v="0"/>
    <x v="0"/>
    <x v="0"/>
    <s v="MUJERES"/>
    <x v="0"/>
    <x v="2"/>
    <n v="6704"/>
    <n v="20"/>
    <n v="2.9832935560859188E-3"/>
    <n v="0.99701670644391405"/>
  </r>
  <r>
    <x v="0"/>
    <x v="0"/>
    <x v="0"/>
    <s v="MUJERES"/>
    <x v="1"/>
    <x v="2"/>
    <n v="14570"/>
    <n v="15"/>
    <n v="1.0295126973232671E-3"/>
    <n v="0.99897048730267668"/>
  </r>
  <r>
    <x v="0"/>
    <x v="0"/>
    <x v="0"/>
    <s v="MUJERES"/>
    <x v="2"/>
    <x v="2"/>
    <n v="10929"/>
    <n v="6"/>
    <n v="5.4899807850672519E-4"/>
    <n v="0.99945100192149328"/>
  </r>
  <r>
    <x v="0"/>
    <x v="0"/>
    <x v="0"/>
    <s v="MUJERES"/>
    <x v="3"/>
    <x v="2"/>
    <n v="13769"/>
    <n v="29"/>
    <n v="2.1061805505120197E-3"/>
    <n v="0.99789381944948796"/>
  </r>
  <r>
    <x v="0"/>
    <x v="0"/>
    <x v="0"/>
    <s v="MUJERES"/>
    <x v="4"/>
    <x v="2"/>
    <n v="4928"/>
    <n v="49"/>
    <n v="9.943181818181818E-3"/>
    <n v="0.99005681818181823"/>
  </r>
  <r>
    <x v="0"/>
    <x v="0"/>
    <x v="0"/>
    <s v="MUJERES"/>
    <x v="5"/>
    <x v="2"/>
    <n v="984"/>
    <n v="35"/>
    <n v="3.556910569105691E-2"/>
    <n v="0.96443089430894313"/>
  </r>
  <r>
    <x v="0"/>
    <x v="0"/>
    <x v="0"/>
    <s v="MUJERES"/>
    <x v="6"/>
    <x v="2"/>
    <n v="565"/>
    <n v="44"/>
    <n v="7.7876106194690264E-2"/>
    <n v="0.92212389380530979"/>
  </r>
  <r>
    <x v="0"/>
    <x v="1"/>
    <x v="1"/>
    <s v="HOMBRES"/>
    <x v="0"/>
    <x v="2"/>
    <n v="58925"/>
    <n v="54"/>
    <n v="9.1641917691981335E-4"/>
    <n v="0.99908358082308024"/>
  </r>
  <r>
    <x v="0"/>
    <x v="1"/>
    <x v="1"/>
    <s v="HOMBRES"/>
    <x v="1"/>
    <x v="2"/>
    <n v="143555"/>
    <n v="65"/>
    <n v="4.5278812998502315E-4"/>
    <n v="0.99954721187001494"/>
  </r>
  <r>
    <x v="0"/>
    <x v="1"/>
    <x v="1"/>
    <s v="HOMBRES"/>
    <x v="2"/>
    <x v="2"/>
    <n v="130582"/>
    <n v="265"/>
    <n v="2.0293761774210842E-3"/>
    <n v="0.99797062382257895"/>
  </r>
  <r>
    <x v="0"/>
    <x v="1"/>
    <x v="1"/>
    <s v="HOMBRES"/>
    <x v="3"/>
    <x v="2"/>
    <n v="185255"/>
    <n v="642"/>
    <n v="3.4654935089471271E-3"/>
    <n v="0.99653450649105291"/>
  </r>
  <r>
    <x v="0"/>
    <x v="1"/>
    <x v="1"/>
    <s v="HOMBRES"/>
    <x v="4"/>
    <x v="2"/>
    <n v="75746"/>
    <n v="920"/>
    <n v="1.2145855886779499E-2"/>
    <n v="0.98785414411322048"/>
  </r>
  <r>
    <x v="0"/>
    <x v="1"/>
    <x v="1"/>
    <s v="HOMBRES"/>
    <x v="5"/>
    <x v="2"/>
    <n v="15799"/>
    <n v="788"/>
    <n v="4.9876574466738398E-2"/>
    <n v="0.95012342553326157"/>
  </r>
  <r>
    <x v="0"/>
    <x v="1"/>
    <x v="1"/>
    <s v="HOMBRES"/>
    <x v="6"/>
    <x v="2"/>
    <n v="8491"/>
    <n v="969"/>
    <n v="0.11412083382404899"/>
    <n v="0.88587916617595097"/>
  </r>
  <r>
    <x v="0"/>
    <x v="1"/>
    <x v="1"/>
    <s v="MUJERES"/>
    <x v="0"/>
    <x v="2"/>
    <n v="57054"/>
    <n v="57"/>
    <n v="9.990535282364077E-4"/>
    <n v="0.99900094647176363"/>
  </r>
  <r>
    <x v="0"/>
    <x v="1"/>
    <x v="1"/>
    <s v="MUJERES"/>
    <x v="1"/>
    <x v="2"/>
    <n v="140347"/>
    <n v="64"/>
    <n v="4.5601259734800174E-4"/>
    <n v="0.99954398740265205"/>
  </r>
  <r>
    <x v="0"/>
    <x v="1"/>
    <x v="1"/>
    <s v="MUJERES"/>
    <x v="2"/>
    <x v="2"/>
    <n v="126632"/>
    <n v="86"/>
    <n v="6.7913323646471668E-4"/>
    <n v="0.99932086676353526"/>
  </r>
  <r>
    <x v="0"/>
    <x v="1"/>
    <x v="1"/>
    <s v="MUJERES"/>
    <x v="3"/>
    <x v="2"/>
    <n v="174629"/>
    <n v="230"/>
    <n v="1.3170779194750014E-3"/>
    <n v="0.998682922080525"/>
  </r>
  <r>
    <x v="0"/>
    <x v="1"/>
    <x v="1"/>
    <s v="MUJERES"/>
    <x v="4"/>
    <x v="2"/>
    <n v="77051"/>
    <n v="619"/>
    <n v="8.0336400565858973E-3"/>
    <n v="0.99196635994341409"/>
  </r>
  <r>
    <x v="0"/>
    <x v="1"/>
    <x v="1"/>
    <s v="MUJERES"/>
    <x v="5"/>
    <x v="2"/>
    <n v="17493"/>
    <n v="523"/>
    <n v="2.9897673355056307E-2"/>
    <n v="0.97010232664494367"/>
  </r>
  <r>
    <x v="0"/>
    <x v="1"/>
    <x v="1"/>
    <s v="MUJERES"/>
    <x v="6"/>
    <x v="2"/>
    <n v="10342"/>
    <n v="960"/>
    <n v="9.2825372268420039E-2"/>
    <n v="0.90717462773157997"/>
  </r>
  <r>
    <x v="1"/>
    <x v="2"/>
    <x v="2"/>
    <s v="HOMBRES"/>
    <x v="0"/>
    <x v="2"/>
    <n v="23548"/>
    <n v="79"/>
    <n v="3.3548496687616784E-3"/>
    <n v="0.99664515033123835"/>
  </r>
  <r>
    <x v="1"/>
    <x v="2"/>
    <x v="2"/>
    <s v="HOMBRES"/>
    <x v="1"/>
    <x v="2"/>
    <n v="54066"/>
    <n v="51"/>
    <n v="9.4329153257130169E-4"/>
    <n v="0.99905670846742867"/>
  </r>
  <r>
    <x v="1"/>
    <x v="2"/>
    <x v="2"/>
    <s v="HOMBRES"/>
    <x v="2"/>
    <x v="2"/>
    <n v="37480"/>
    <n v="116"/>
    <n v="3.0949839914621133E-3"/>
    <n v="0.99690501600853787"/>
  </r>
  <r>
    <x v="1"/>
    <x v="2"/>
    <x v="2"/>
    <s v="HOMBRES"/>
    <x v="3"/>
    <x v="2"/>
    <n v="49458"/>
    <n v="222"/>
    <n v="4.4886570423389545E-3"/>
    <n v="0.99551134295766108"/>
  </r>
  <r>
    <x v="1"/>
    <x v="2"/>
    <x v="2"/>
    <s v="HOMBRES"/>
    <x v="4"/>
    <x v="2"/>
    <n v="21065"/>
    <n v="291"/>
    <n v="1.3814384049370994E-2"/>
    <n v="0.98618561595062904"/>
  </r>
  <r>
    <x v="1"/>
    <x v="2"/>
    <x v="2"/>
    <s v="HOMBRES"/>
    <x v="5"/>
    <x v="2"/>
    <n v="5100"/>
    <n v="206"/>
    <n v="4.0392156862745096E-2"/>
    <n v="0.95960784313725489"/>
  </r>
  <r>
    <x v="1"/>
    <x v="2"/>
    <x v="2"/>
    <s v="HOMBRES"/>
    <x v="6"/>
    <x v="2"/>
    <n v="2738"/>
    <n v="381"/>
    <n v="0.13915266617969321"/>
    <n v="0.86084733382030676"/>
  </r>
  <r>
    <x v="1"/>
    <x v="2"/>
    <x v="2"/>
    <s v="MUJERES"/>
    <x v="0"/>
    <x v="2"/>
    <n v="23022"/>
    <n v="54"/>
    <n v="2.3455824863174357E-3"/>
    <n v="0.99765441751368256"/>
  </r>
  <r>
    <x v="1"/>
    <x v="2"/>
    <x v="2"/>
    <s v="MUJERES"/>
    <x v="1"/>
    <x v="2"/>
    <n v="52305"/>
    <n v="36"/>
    <n v="6.8827071981646115E-4"/>
    <n v="0.99931172928018352"/>
  </r>
  <r>
    <x v="1"/>
    <x v="2"/>
    <x v="2"/>
    <s v="MUJERES"/>
    <x v="2"/>
    <x v="2"/>
    <n v="35743"/>
    <n v="46"/>
    <n v="1.2869652799149484E-3"/>
    <n v="0.9987130347200851"/>
  </r>
  <r>
    <x v="1"/>
    <x v="2"/>
    <x v="2"/>
    <s v="MUJERES"/>
    <x v="3"/>
    <x v="2"/>
    <n v="47968"/>
    <n v="130"/>
    <n v="2.710140093395597E-3"/>
    <n v="0.99728985990660435"/>
  </r>
  <r>
    <x v="1"/>
    <x v="2"/>
    <x v="2"/>
    <s v="MUJERES"/>
    <x v="4"/>
    <x v="2"/>
    <n v="19240"/>
    <n v="234"/>
    <n v="1.2162162162162163E-2"/>
    <n v="0.98783783783783785"/>
  </r>
  <r>
    <x v="1"/>
    <x v="2"/>
    <x v="2"/>
    <s v="MUJERES"/>
    <x v="5"/>
    <x v="2"/>
    <n v="4676"/>
    <n v="170"/>
    <n v="3.6355859709153122E-2"/>
    <n v="0.96364414029084688"/>
  </r>
  <r>
    <x v="1"/>
    <x v="2"/>
    <x v="2"/>
    <s v="MUJERES"/>
    <x v="6"/>
    <x v="2"/>
    <n v="2761"/>
    <n v="300"/>
    <n v="0.10865628395508874"/>
    <n v="0.89134371604491125"/>
  </r>
  <r>
    <x v="2"/>
    <x v="3"/>
    <x v="3"/>
    <s v="HOMBRES"/>
    <x v="0"/>
    <x v="2"/>
    <n v="60262"/>
    <n v="100"/>
    <n v="1.6594205303508015E-3"/>
    <n v="0.99834057946964916"/>
  </r>
  <r>
    <x v="2"/>
    <x v="3"/>
    <x v="3"/>
    <s v="HOMBRES"/>
    <x v="1"/>
    <x v="2"/>
    <n v="153428"/>
    <n v="110"/>
    <n v="7.169486664754804E-4"/>
    <n v="0.99928305133352457"/>
  </r>
  <r>
    <x v="2"/>
    <x v="3"/>
    <x v="3"/>
    <s v="HOMBRES"/>
    <x v="2"/>
    <x v="2"/>
    <n v="142492"/>
    <n v="619"/>
    <n v="4.3441035286191504E-3"/>
    <n v="0.99565589647138086"/>
  </r>
  <r>
    <x v="2"/>
    <x v="3"/>
    <x v="3"/>
    <s v="HOMBRES"/>
    <x v="3"/>
    <x v="2"/>
    <n v="217259"/>
    <n v="1156"/>
    <n v="5.3208382621663542E-3"/>
    <n v="0.99467916173783366"/>
  </r>
  <r>
    <x v="2"/>
    <x v="3"/>
    <x v="3"/>
    <s v="HOMBRES"/>
    <x v="4"/>
    <x v="2"/>
    <n v="100367"/>
    <n v="1780"/>
    <n v="1.7734912869767951E-2"/>
    <n v="0.98226508713023208"/>
  </r>
  <r>
    <x v="2"/>
    <x v="3"/>
    <x v="3"/>
    <s v="HOMBRES"/>
    <x v="5"/>
    <x v="2"/>
    <n v="20402"/>
    <n v="1299"/>
    <n v="6.3670228408979512E-2"/>
    <n v="0.93632977159102049"/>
  </r>
  <r>
    <x v="2"/>
    <x v="3"/>
    <x v="3"/>
    <s v="HOMBRES"/>
    <x v="6"/>
    <x v="2"/>
    <n v="9637"/>
    <n v="1496"/>
    <n v="0.15523503164885338"/>
    <n v="0.84476496835114667"/>
  </r>
  <r>
    <x v="2"/>
    <x v="3"/>
    <x v="3"/>
    <s v="MUJERES"/>
    <x v="0"/>
    <x v="2"/>
    <n v="58798"/>
    <n v="78"/>
    <n v="1.3265757338684989E-3"/>
    <n v="0.99867342426613148"/>
  </r>
  <r>
    <x v="2"/>
    <x v="3"/>
    <x v="3"/>
    <s v="MUJERES"/>
    <x v="1"/>
    <x v="2"/>
    <n v="148443"/>
    <n v="70"/>
    <n v="4.7156147477482938E-4"/>
    <n v="0.99952843852522522"/>
  </r>
  <r>
    <x v="2"/>
    <x v="3"/>
    <x v="3"/>
    <s v="MUJERES"/>
    <x v="2"/>
    <x v="2"/>
    <n v="138970"/>
    <n v="121"/>
    <n v="8.7069151615456575E-4"/>
    <n v="0.9991293084838454"/>
  </r>
  <r>
    <x v="2"/>
    <x v="3"/>
    <x v="3"/>
    <s v="MUJERES"/>
    <x v="3"/>
    <x v="2"/>
    <n v="221962"/>
    <n v="437"/>
    <n v="1.9688054712067833E-3"/>
    <n v="0.99803119452879319"/>
  </r>
  <r>
    <x v="2"/>
    <x v="3"/>
    <x v="3"/>
    <s v="MUJERES"/>
    <x v="4"/>
    <x v="2"/>
    <n v="105230"/>
    <n v="1137"/>
    <n v="1.0804903544616554E-2"/>
    <n v="0.98919509645538339"/>
  </r>
  <r>
    <x v="2"/>
    <x v="3"/>
    <x v="3"/>
    <s v="MUJERES"/>
    <x v="5"/>
    <x v="2"/>
    <n v="23734"/>
    <n v="976"/>
    <n v="4.1122440380888178E-2"/>
    <n v="0.95887755961911181"/>
  </r>
  <r>
    <x v="2"/>
    <x v="3"/>
    <x v="3"/>
    <s v="MUJERES"/>
    <x v="6"/>
    <x v="2"/>
    <n v="14043"/>
    <n v="1736"/>
    <n v="0.12362030905077263"/>
    <n v="0.87637969094922741"/>
  </r>
  <r>
    <x v="1"/>
    <x v="2"/>
    <x v="4"/>
    <s v="HOMBRES"/>
    <x v="0"/>
    <x v="2"/>
    <n v="34485"/>
    <n v="81"/>
    <n v="2.3488473249238802E-3"/>
    <n v="0.99765115267507609"/>
  </r>
  <r>
    <x v="1"/>
    <x v="2"/>
    <x v="4"/>
    <s v="HOMBRES"/>
    <x v="1"/>
    <x v="2"/>
    <n v="79346"/>
    <n v="70"/>
    <n v="8.8221208378494193E-4"/>
    <n v="0.99911778791621508"/>
  </r>
  <r>
    <x v="1"/>
    <x v="2"/>
    <x v="4"/>
    <s v="HOMBRES"/>
    <x v="2"/>
    <x v="2"/>
    <n v="61685"/>
    <n v="204"/>
    <n v="3.307124908810894E-3"/>
    <n v="0.99669287509118909"/>
  </r>
  <r>
    <x v="1"/>
    <x v="2"/>
    <x v="4"/>
    <s v="HOMBRES"/>
    <x v="3"/>
    <x v="2"/>
    <n v="83901"/>
    <n v="427"/>
    <n v="5.0893314739991176E-3"/>
    <n v="0.99491066852600085"/>
  </r>
  <r>
    <x v="1"/>
    <x v="2"/>
    <x v="4"/>
    <s v="HOMBRES"/>
    <x v="4"/>
    <x v="2"/>
    <n v="37565"/>
    <n v="540"/>
    <n v="1.4375083189138826E-2"/>
    <n v="0.98562491681086117"/>
  </r>
  <r>
    <x v="1"/>
    <x v="2"/>
    <x v="4"/>
    <s v="HOMBRES"/>
    <x v="5"/>
    <x v="2"/>
    <n v="9191"/>
    <n v="435"/>
    <n v="4.732890871504733E-2"/>
    <n v="0.95267109128495264"/>
  </r>
  <r>
    <x v="1"/>
    <x v="2"/>
    <x v="4"/>
    <s v="HOMBRES"/>
    <x v="6"/>
    <x v="2"/>
    <n v="4895"/>
    <n v="555"/>
    <n v="0.11338100102145046"/>
    <n v="0.88661899897854957"/>
  </r>
  <r>
    <x v="1"/>
    <x v="2"/>
    <x v="4"/>
    <s v="MUJERES"/>
    <x v="0"/>
    <x v="2"/>
    <n v="33298"/>
    <n v="66"/>
    <n v="1.9821010270887141E-3"/>
    <n v="0.99801789897291127"/>
  </r>
  <r>
    <x v="1"/>
    <x v="2"/>
    <x v="4"/>
    <s v="MUJERES"/>
    <x v="1"/>
    <x v="2"/>
    <n v="76561"/>
    <n v="51"/>
    <n v="6.6613549979754709E-4"/>
    <n v="0.99933386450020245"/>
  </r>
  <r>
    <x v="1"/>
    <x v="2"/>
    <x v="4"/>
    <s v="MUJERES"/>
    <x v="2"/>
    <x v="2"/>
    <n v="56935"/>
    <n v="82"/>
    <n v="1.4402388688855713E-3"/>
    <n v="0.99855976113111444"/>
  </r>
  <r>
    <x v="1"/>
    <x v="2"/>
    <x v="4"/>
    <s v="MUJERES"/>
    <x v="3"/>
    <x v="2"/>
    <n v="80445"/>
    <n v="183"/>
    <n v="2.2748461681894464E-3"/>
    <n v="0.9977251538318106"/>
  </r>
  <r>
    <x v="1"/>
    <x v="2"/>
    <x v="4"/>
    <s v="MUJERES"/>
    <x v="4"/>
    <x v="2"/>
    <n v="33035"/>
    <n v="336"/>
    <n v="1.0171030724988648E-2"/>
    <n v="0.98982896927501141"/>
  </r>
  <r>
    <x v="1"/>
    <x v="2"/>
    <x v="4"/>
    <s v="MUJERES"/>
    <x v="5"/>
    <x v="2"/>
    <n v="8238"/>
    <n v="287"/>
    <n v="3.4838553046856034E-2"/>
    <n v="0.96516144695314399"/>
  </r>
  <r>
    <x v="1"/>
    <x v="2"/>
    <x v="4"/>
    <s v="MUJERES"/>
    <x v="6"/>
    <x v="2"/>
    <n v="5189"/>
    <n v="544"/>
    <n v="0.10483715552129505"/>
    <n v="0.89516284447870498"/>
  </r>
  <r>
    <x v="0"/>
    <x v="0"/>
    <x v="5"/>
    <s v="HOMBRES"/>
    <x v="0"/>
    <x v="2"/>
    <n v="59862"/>
    <n v="254"/>
    <n v="4.2430924459590392E-3"/>
    <n v="0.995756907554041"/>
  </r>
  <r>
    <x v="0"/>
    <x v="0"/>
    <x v="5"/>
    <s v="HOMBRES"/>
    <x v="1"/>
    <x v="2"/>
    <n v="145827"/>
    <n v="159"/>
    <n v="1.0903330658931475E-3"/>
    <n v="0.99890966693410688"/>
  </r>
  <r>
    <x v="0"/>
    <x v="0"/>
    <x v="5"/>
    <s v="HOMBRES"/>
    <x v="2"/>
    <x v="2"/>
    <n v="132647"/>
    <n v="569"/>
    <n v="4.2895806162220025E-3"/>
    <n v="0.99571041938377802"/>
  </r>
  <r>
    <x v="0"/>
    <x v="0"/>
    <x v="5"/>
    <s v="HOMBRES"/>
    <x v="3"/>
    <x v="2"/>
    <n v="188181"/>
    <n v="1101"/>
    <n v="5.8507500757249671E-3"/>
    <n v="0.994149249924275"/>
  </r>
  <r>
    <x v="0"/>
    <x v="0"/>
    <x v="5"/>
    <s v="HOMBRES"/>
    <x v="4"/>
    <x v="2"/>
    <n v="76942"/>
    <n v="1286"/>
    <n v="1.6713888383457668E-2"/>
    <n v="0.98328611161654234"/>
  </r>
  <r>
    <x v="0"/>
    <x v="0"/>
    <x v="5"/>
    <s v="HOMBRES"/>
    <x v="5"/>
    <x v="2"/>
    <n v="16049"/>
    <n v="908"/>
    <n v="5.6576733752881803E-2"/>
    <n v="0.94342326624711825"/>
  </r>
  <r>
    <x v="0"/>
    <x v="0"/>
    <x v="5"/>
    <s v="HOMBRES"/>
    <x v="6"/>
    <x v="2"/>
    <n v="8624"/>
    <n v="1064"/>
    <n v="0.12337662337662338"/>
    <n v="0.87662337662337664"/>
  </r>
  <r>
    <x v="0"/>
    <x v="0"/>
    <x v="5"/>
    <s v="MUJERES"/>
    <x v="0"/>
    <x v="2"/>
    <n v="58218"/>
    <n v="167"/>
    <n v="2.8685286337558832E-3"/>
    <n v="0.99713147136624414"/>
  </r>
  <r>
    <x v="0"/>
    <x v="0"/>
    <x v="5"/>
    <s v="MUJERES"/>
    <x v="1"/>
    <x v="2"/>
    <n v="143302"/>
    <n v="109"/>
    <n v="7.6063139383958356E-4"/>
    <n v="0.99923936860616047"/>
  </r>
  <r>
    <x v="0"/>
    <x v="0"/>
    <x v="5"/>
    <s v="MUJERES"/>
    <x v="2"/>
    <x v="2"/>
    <n v="130560"/>
    <n v="172"/>
    <n v="1.3174019607843138E-3"/>
    <n v="0.99868259803921566"/>
  </r>
  <r>
    <x v="0"/>
    <x v="0"/>
    <x v="5"/>
    <s v="MUJERES"/>
    <x v="3"/>
    <x v="2"/>
    <n v="182367"/>
    <n v="477"/>
    <n v="2.6156047969204954E-3"/>
    <n v="0.99738439520307953"/>
  </r>
  <r>
    <x v="0"/>
    <x v="0"/>
    <x v="5"/>
    <s v="MUJERES"/>
    <x v="4"/>
    <x v="2"/>
    <n v="75496"/>
    <n v="798"/>
    <n v="1.0570096428949878E-2"/>
    <n v="0.9894299035710501"/>
  </r>
  <r>
    <x v="0"/>
    <x v="0"/>
    <x v="5"/>
    <s v="MUJERES"/>
    <x v="5"/>
    <x v="2"/>
    <n v="16738"/>
    <n v="595"/>
    <n v="3.5547855179830327E-2"/>
    <n v="0.96445214482016972"/>
  </r>
  <r>
    <x v="0"/>
    <x v="0"/>
    <x v="5"/>
    <s v="MUJERES"/>
    <x v="6"/>
    <x v="2"/>
    <n v="10479"/>
    <n v="985"/>
    <n v="9.3997518847218242E-2"/>
    <n v="0.90600248115278181"/>
  </r>
  <r>
    <x v="2"/>
    <x v="3"/>
    <x v="6"/>
    <s v="HOMBRES"/>
    <x v="0"/>
    <x v="2"/>
    <n v="83794"/>
    <n v="162"/>
    <n v="1.9333126476836051E-3"/>
    <n v="0.99806668735231641"/>
  </r>
  <r>
    <x v="2"/>
    <x v="3"/>
    <x v="6"/>
    <s v="HOMBRES"/>
    <x v="1"/>
    <x v="2"/>
    <n v="210083"/>
    <n v="185"/>
    <n v="8.8060433257331622E-4"/>
    <n v="0.99911939566742669"/>
  </r>
  <r>
    <x v="2"/>
    <x v="3"/>
    <x v="6"/>
    <s v="HOMBRES"/>
    <x v="2"/>
    <x v="2"/>
    <n v="190894"/>
    <n v="951"/>
    <n v="4.981822372625646E-3"/>
    <n v="0.99501817762737432"/>
  </r>
  <r>
    <x v="2"/>
    <x v="3"/>
    <x v="6"/>
    <s v="HOMBRES"/>
    <x v="3"/>
    <x v="2"/>
    <n v="286292"/>
    <n v="1718"/>
    <n v="6.0008662484456431E-3"/>
    <n v="0.99399913375155435"/>
  </r>
  <r>
    <x v="2"/>
    <x v="3"/>
    <x v="6"/>
    <s v="HOMBRES"/>
    <x v="4"/>
    <x v="2"/>
    <n v="124833"/>
    <n v="2231"/>
    <n v="1.7871876827441461E-2"/>
    <n v="0.98212812317255849"/>
  </r>
  <r>
    <x v="2"/>
    <x v="3"/>
    <x v="6"/>
    <s v="HOMBRES"/>
    <x v="5"/>
    <x v="2"/>
    <n v="24156"/>
    <n v="1473"/>
    <n v="6.0978638847491308E-2"/>
    <n v="0.93902136115250867"/>
  </r>
  <r>
    <x v="2"/>
    <x v="3"/>
    <x v="6"/>
    <s v="HOMBRES"/>
    <x v="6"/>
    <x v="2"/>
    <n v="11880"/>
    <n v="1890"/>
    <n v="0.15909090909090909"/>
    <n v="0.84090909090909094"/>
  </r>
  <r>
    <x v="2"/>
    <x v="3"/>
    <x v="6"/>
    <s v="MUJERES"/>
    <x v="0"/>
    <x v="2"/>
    <n v="78873"/>
    <n v="123"/>
    <n v="1.5594690198166674E-3"/>
    <n v="0.99844053098018337"/>
  </r>
  <r>
    <x v="2"/>
    <x v="3"/>
    <x v="6"/>
    <s v="MUJERES"/>
    <x v="1"/>
    <x v="2"/>
    <n v="200401"/>
    <n v="105"/>
    <n v="5.2394948129001349E-4"/>
    <n v="0.99947605051871002"/>
  </r>
  <r>
    <x v="2"/>
    <x v="3"/>
    <x v="6"/>
    <s v="MUJERES"/>
    <x v="2"/>
    <x v="2"/>
    <n v="188313"/>
    <n v="208"/>
    <n v="1.1045440304174434E-3"/>
    <n v="0.99889545596958251"/>
  </r>
  <r>
    <x v="2"/>
    <x v="3"/>
    <x v="6"/>
    <s v="MUJERES"/>
    <x v="3"/>
    <x v="2"/>
    <n v="290922"/>
    <n v="673"/>
    <n v="2.313334845766219E-3"/>
    <n v="0.99768666515423376"/>
  </r>
  <r>
    <x v="2"/>
    <x v="3"/>
    <x v="6"/>
    <s v="MUJERES"/>
    <x v="4"/>
    <x v="2"/>
    <n v="128902"/>
    <n v="1230"/>
    <n v="9.5421327830444835E-3"/>
    <n v="0.9904578672169555"/>
  </r>
  <r>
    <x v="2"/>
    <x v="3"/>
    <x v="6"/>
    <s v="MUJERES"/>
    <x v="5"/>
    <x v="2"/>
    <n v="28764"/>
    <n v="1150"/>
    <n v="3.9980531219580027E-2"/>
    <n v="0.96001946878041999"/>
  </r>
  <r>
    <x v="2"/>
    <x v="3"/>
    <x v="6"/>
    <s v="MUJERES"/>
    <x v="6"/>
    <x v="2"/>
    <n v="17275"/>
    <n v="2131"/>
    <n v="0.12335745296671491"/>
    <n v="0.87664254703328504"/>
  </r>
  <r>
    <x v="1"/>
    <x v="2"/>
    <x v="7"/>
    <s v="HOMBRES"/>
    <x v="0"/>
    <x v="2"/>
    <n v="12680"/>
    <n v="14"/>
    <n v="1.1041009463722397E-3"/>
    <n v="0.99889589905362774"/>
  </r>
  <r>
    <x v="1"/>
    <x v="2"/>
    <x v="7"/>
    <s v="HOMBRES"/>
    <x v="1"/>
    <x v="2"/>
    <n v="30269"/>
    <n v="23"/>
    <n v="7.5985331527305159E-4"/>
    <n v="0.99924014668472694"/>
  </r>
  <r>
    <x v="1"/>
    <x v="2"/>
    <x v="7"/>
    <s v="HOMBRES"/>
    <x v="2"/>
    <x v="2"/>
    <n v="24442"/>
    <n v="88"/>
    <n v="3.6003600360036002E-3"/>
    <n v="0.99639963996399639"/>
  </r>
  <r>
    <x v="1"/>
    <x v="2"/>
    <x v="7"/>
    <s v="HOMBRES"/>
    <x v="3"/>
    <x v="2"/>
    <n v="35752"/>
    <n v="186"/>
    <n v="5.2025061535019021E-3"/>
    <n v="0.99479749384649807"/>
  </r>
  <r>
    <x v="1"/>
    <x v="2"/>
    <x v="7"/>
    <s v="HOMBRES"/>
    <x v="4"/>
    <x v="2"/>
    <n v="15315"/>
    <n v="304"/>
    <n v="1.9849820437479595E-2"/>
    <n v="0.98015017956252037"/>
  </r>
  <r>
    <x v="1"/>
    <x v="2"/>
    <x v="7"/>
    <s v="HOMBRES"/>
    <x v="5"/>
    <x v="2"/>
    <n v="3624"/>
    <n v="236"/>
    <n v="6.5121412803532008E-2"/>
    <n v="0.93487858719646799"/>
  </r>
  <r>
    <x v="1"/>
    <x v="2"/>
    <x v="7"/>
    <s v="HOMBRES"/>
    <x v="6"/>
    <x v="2"/>
    <n v="1804"/>
    <n v="305"/>
    <n v="0.16906873614190687"/>
    <n v="0.83093126385809313"/>
  </r>
  <r>
    <x v="1"/>
    <x v="2"/>
    <x v="7"/>
    <s v="MUJERES"/>
    <x v="0"/>
    <x v="2"/>
    <n v="12163"/>
    <n v="21"/>
    <n v="1.7265477267121598E-3"/>
    <n v="0.99827345227328779"/>
  </r>
  <r>
    <x v="1"/>
    <x v="2"/>
    <x v="7"/>
    <s v="MUJERES"/>
    <x v="1"/>
    <x v="2"/>
    <n v="28892"/>
    <n v="22"/>
    <n v="7.6145645853523472E-4"/>
    <n v="0.9992385435414648"/>
  </r>
  <r>
    <x v="1"/>
    <x v="2"/>
    <x v="7"/>
    <s v="MUJERES"/>
    <x v="2"/>
    <x v="2"/>
    <n v="23742"/>
    <n v="38"/>
    <n v="1.6005391289697583E-3"/>
    <n v="0.99839946087103026"/>
  </r>
  <r>
    <x v="1"/>
    <x v="2"/>
    <x v="7"/>
    <s v="MUJERES"/>
    <x v="3"/>
    <x v="2"/>
    <n v="35024"/>
    <n v="78"/>
    <n v="2.2270443124714481E-3"/>
    <n v="0.99777295568752855"/>
  </r>
  <r>
    <x v="1"/>
    <x v="2"/>
    <x v="7"/>
    <s v="MUJERES"/>
    <x v="4"/>
    <x v="2"/>
    <n v="14187"/>
    <n v="195"/>
    <n v="1.3744977796574329E-2"/>
    <n v="0.98625502220342565"/>
  </r>
  <r>
    <x v="1"/>
    <x v="2"/>
    <x v="7"/>
    <s v="MUJERES"/>
    <x v="5"/>
    <x v="2"/>
    <n v="3215"/>
    <n v="134"/>
    <n v="4.1679626749611197E-2"/>
    <n v="0.95832037325038877"/>
  </r>
  <r>
    <x v="1"/>
    <x v="2"/>
    <x v="7"/>
    <s v="MUJERES"/>
    <x v="6"/>
    <x v="2"/>
    <n v="1783"/>
    <n v="258"/>
    <n v="0.14469994391475041"/>
    <n v="0.85530005608524962"/>
  </r>
  <r>
    <x v="0"/>
    <x v="0"/>
    <x v="8"/>
    <s v="HOMBRES"/>
    <x v="0"/>
    <x v="2"/>
    <n v="7826"/>
    <n v="43"/>
    <n v="5.4945054945054949E-3"/>
    <n v="0.99450549450549453"/>
  </r>
  <r>
    <x v="0"/>
    <x v="0"/>
    <x v="8"/>
    <s v="HOMBRES"/>
    <x v="1"/>
    <x v="2"/>
    <n v="16726"/>
    <n v="23"/>
    <n v="1.3751046275260073E-3"/>
    <n v="0.99862489537247401"/>
  </r>
  <r>
    <x v="0"/>
    <x v="0"/>
    <x v="8"/>
    <s v="HOMBRES"/>
    <x v="2"/>
    <x v="2"/>
    <n v="12199"/>
    <n v="46"/>
    <n v="3.7708008853184686E-3"/>
    <n v="0.99622919911468155"/>
  </r>
  <r>
    <x v="0"/>
    <x v="0"/>
    <x v="8"/>
    <s v="HOMBRES"/>
    <x v="3"/>
    <x v="2"/>
    <n v="16234"/>
    <n v="55"/>
    <n v="3.3879512135025257E-3"/>
    <n v="0.99661204878649745"/>
  </r>
  <r>
    <x v="0"/>
    <x v="0"/>
    <x v="8"/>
    <s v="HOMBRES"/>
    <x v="4"/>
    <x v="2"/>
    <n v="6995"/>
    <n v="93"/>
    <n v="1.3295210864903503E-2"/>
    <n v="0.98670478913509652"/>
  </r>
  <r>
    <x v="0"/>
    <x v="0"/>
    <x v="8"/>
    <s v="HOMBRES"/>
    <x v="5"/>
    <x v="2"/>
    <n v="1612"/>
    <n v="46"/>
    <n v="2.8535980148883373E-2"/>
    <n v="0.97146401985111663"/>
  </r>
  <r>
    <x v="0"/>
    <x v="0"/>
    <x v="8"/>
    <s v="HOMBRES"/>
    <x v="6"/>
    <x v="2"/>
    <n v="776"/>
    <n v="87"/>
    <n v="0.11211340206185567"/>
    <n v="0.88788659793814428"/>
  </r>
  <r>
    <x v="0"/>
    <x v="0"/>
    <x v="8"/>
    <s v="MUJERES"/>
    <x v="0"/>
    <x v="2"/>
    <n v="7426"/>
    <n v="44"/>
    <n v="5.9251279288984647E-3"/>
    <n v="0.99407487207110157"/>
  </r>
  <r>
    <x v="0"/>
    <x v="0"/>
    <x v="8"/>
    <s v="MUJERES"/>
    <x v="1"/>
    <x v="2"/>
    <n v="15564"/>
    <n v="12"/>
    <n v="7.7101002313030066E-4"/>
    <n v="0.99922898997686971"/>
  </r>
  <r>
    <x v="0"/>
    <x v="0"/>
    <x v="8"/>
    <s v="MUJERES"/>
    <x v="2"/>
    <x v="2"/>
    <n v="11332"/>
    <n v="12"/>
    <n v="1.0589481115425344E-3"/>
    <n v="0.9989410518884575"/>
  </r>
  <r>
    <x v="0"/>
    <x v="0"/>
    <x v="8"/>
    <s v="MUJERES"/>
    <x v="3"/>
    <x v="2"/>
    <n v="15049"/>
    <n v="38"/>
    <n v="2.5250847232374243E-3"/>
    <n v="0.99747491527676257"/>
  </r>
  <r>
    <x v="0"/>
    <x v="0"/>
    <x v="8"/>
    <s v="MUJERES"/>
    <x v="4"/>
    <x v="2"/>
    <n v="5895"/>
    <n v="57"/>
    <n v="9.6692111959287529E-3"/>
    <n v="0.99033078880407122"/>
  </r>
  <r>
    <x v="0"/>
    <x v="0"/>
    <x v="8"/>
    <s v="MUJERES"/>
    <x v="5"/>
    <x v="2"/>
    <n v="1400"/>
    <n v="38"/>
    <n v="2.7142857142857142E-2"/>
    <n v="0.97285714285714286"/>
  </r>
  <r>
    <x v="0"/>
    <x v="0"/>
    <x v="8"/>
    <s v="MUJERES"/>
    <x v="6"/>
    <x v="2"/>
    <n v="807"/>
    <n v="56"/>
    <n v="6.9392812887236685E-2"/>
    <n v="0.93060718711276336"/>
  </r>
  <r>
    <x v="1"/>
    <x v="4"/>
    <x v="9"/>
    <s v="HOMBRES"/>
    <x v="0"/>
    <x v="2"/>
    <n v="68156"/>
    <n v="161"/>
    <n v="2.3622278302717296E-3"/>
    <n v="0.99763777216972827"/>
  </r>
  <r>
    <x v="1"/>
    <x v="4"/>
    <x v="9"/>
    <s v="HOMBRES"/>
    <x v="1"/>
    <x v="2"/>
    <n v="178572"/>
    <n v="203"/>
    <n v="1.1367963622516408E-3"/>
    <n v="0.99886320363774839"/>
  </r>
  <r>
    <x v="1"/>
    <x v="4"/>
    <x v="9"/>
    <s v="HOMBRES"/>
    <x v="2"/>
    <x v="2"/>
    <n v="185113"/>
    <n v="1585"/>
    <n v="8.5623375991961664E-3"/>
    <n v="0.99143766240080389"/>
  </r>
  <r>
    <x v="1"/>
    <x v="4"/>
    <x v="9"/>
    <s v="HOMBRES"/>
    <x v="3"/>
    <x v="2"/>
    <n v="303156"/>
    <n v="3025"/>
    <n v="9.9783609758672103E-3"/>
    <n v="0.99002163902413276"/>
  </r>
  <r>
    <x v="1"/>
    <x v="4"/>
    <x v="9"/>
    <s v="HOMBRES"/>
    <x v="4"/>
    <x v="2"/>
    <n v="160552"/>
    <n v="3761"/>
    <n v="2.3425432258707458E-2"/>
    <n v="0.97657456774129259"/>
  </r>
  <r>
    <x v="1"/>
    <x v="4"/>
    <x v="9"/>
    <s v="HOMBRES"/>
    <x v="5"/>
    <x v="2"/>
    <n v="39229"/>
    <n v="2760"/>
    <n v="7.0356114099263303E-2"/>
    <n v="0.92964388590073666"/>
  </r>
  <r>
    <x v="1"/>
    <x v="4"/>
    <x v="9"/>
    <s v="HOMBRES"/>
    <x v="6"/>
    <x v="2"/>
    <n v="21864"/>
    <n v="2884"/>
    <n v="0.13190633004024882"/>
    <n v="0.86809366995975124"/>
  </r>
  <r>
    <x v="1"/>
    <x v="4"/>
    <x v="9"/>
    <s v="MUJERES"/>
    <x v="0"/>
    <x v="2"/>
    <n v="69890"/>
    <n v="120"/>
    <n v="1.7169838317355845E-3"/>
    <n v="0.99828301616826443"/>
  </r>
  <r>
    <x v="1"/>
    <x v="4"/>
    <x v="9"/>
    <s v="MUJERES"/>
    <x v="1"/>
    <x v="2"/>
    <n v="183116"/>
    <n v="121"/>
    <n v="6.6078332860044998E-4"/>
    <n v="0.99933921667139958"/>
  </r>
  <r>
    <x v="1"/>
    <x v="4"/>
    <x v="9"/>
    <s v="MUJERES"/>
    <x v="2"/>
    <x v="2"/>
    <n v="190021"/>
    <n v="279"/>
    <n v="1.4682587713989506E-3"/>
    <n v="0.998531741228601"/>
  </r>
  <r>
    <x v="1"/>
    <x v="4"/>
    <x v="9"/>
    <s v="MUJERES"/>
    <x v="3"/>
    <x v="2"/>
    <n v="313437"/>
    <n v="1009"/>
    <n v="3.2191477075137905E-3"/>
    <n v="0.99678085229248625"/>
  </r>
  <r>
    <x v="1"/>
    <x v="4"/>
    <x v="9"/>
    <s v="MUJERES"/>
    <x v="4"/>
    <x v="2"/>
    <n v="167504"/>
    <n v="2185"/>
    <n v="1.3044464609800363E-2"/>
    <n v="0.98695553539019965"/>
  </r>
  <r>
    <x v="1"/>
    <x v="4"/>
    <x v="9"/>
    <s v="MUJERES"/>
    <x v="5"/>
    <x v="2"/>
    <n v="41682"/>
    <n v="2060"/>
    <n v="4.9421812772899573E-2"/>
    <n v="0.95057818722710041"/>
  </r>
  <r>
    <x v="1"/>
    <x v="4"/>
    <x v="9"/>
    <s v="MUJERES"/>
    <x v="6"/>
    <x v="2"/>
    <n v="23991"/>
    <n v="3902"/>
    <n v="0.16264432495519154"/>
    <n v="0.83735567504480846"/>
  </r>
  <r>
    <x v="2"/>
    <x v="5"/>
    <x v="10"/>
    <s v="HOMBRES"/>
    <x v="0"/>
    <x v="2"/>
    <n v="36731"/>
    <n v="60"/>
    <n v="1.633497590591054E-3"/>
    <n v="0.99836650240940894"/>
  </r>
  <r>
    <x v="2"/>
    <x v="5"/>
    <x v="10"/>
    <s v="HOMBRES"/>
    <x v="1"/>
    <x v="2"/>
    <n v="88184"/>
    <n v="68"/>
    <n v="7.7111494148598384E-4"/>
    <n v="0.99922888505851404"/>
  </r>
  <r>
    <x v="2"/>
    <x v="5"/>
    <x v="10"/>
    <s v="HOMBRES"/>
    <x v="2"/>
    <x v="2"/>
    <n v="75337"/>
    <n v="181"/>
    <n v="2.4025379295697998E-3"/>
    <n v="0.99759746207043021"/>
  </r>
  <r>
    <x v="2"/>
    <x v="5"/>
    <x v="10"/>
    <s v="HOMBRES"/>
    <x v="3"/>
    <x v="2"/>
    <n v="109384"/>
    <n v="385"/>
    <n v="3.5197103781174576E-3"/>
    <n v="0.99648028962188251"/>
  </r>
  <r>
    <x v="2"/>
    <x v="5"/>
    <x v="10"/>
    <s v="HOMBRES"/>
    <x v="4"/>
    <x v="2"/>
    <n v="49224"/>
    <n v="686"/>
    <n v="1.3936291240045506E-2"/>
    <n v="0.98606370875995453"/>
  </r>
  <r>
    <x v="2"/>
    <x v="5"/>
    <x v="10"/>
    <s v="HOMBRES"/>
    <x v="5"/>
    <x v="2"/>
    <n v="12349"/>
    <n v="516"/>
    <n v="4.1784759899587014E-2"/>
    <n v="0.95821524010041303"/>
  </r>
  <r>
    <x v="2"/>
    <x v="5"/>
    <x v="10"/>
    <s v="HOMBRES"/>
    <x v="6"/>
    <x v="2"/>
    <n v="6788"/>
    <n v="948"/>
    <n v="0.13965822038892162"/>
    <n v="0.86034177961107838"/>
  </r>
  <r>
    <x v="2"/>
    <x v="5"/>
    <x v="10"/>
    <s v="MUJERES"/>
    <x v="0"/>
    <x v="2"/>
    <n v="35073"/>
    <n v="44"/>
    <n v="1.2545262737718474E-3"/>
    <n v="0.99874547372622813"/>
  </r>
  <r>
    <x v="2"/>
    <x v="5"/>
    <x v="10"/>
    <s v="MUJERES"/>
    <x v="1"/>
    <x v="2"/>
    <n v="84115"/>
    <n v="38"/>
    <n v="4.5176246804969387E-4"/>
    <n v="0.99954823753195032"/>
  </r>
  <r>
    <x v="2"/>
    <x v="5"/>
    <x v="10"/>
    <s v="MUJERES"/>
    <x v="2"/>
    <x v="2"/>
    <n v="70087"/>
    <n v="64"/>
    <n v="9.1315079829354948E-4"/>
    <n v="0.99908684920170643"/>
  </r>
  <r>
    <x v="2"/>
    <x v="5"/>
    <x v="10"/>
    <s v="MUJERES"/>
    <x v="3"/>
    <x v="2"/>
    <n v="105925"/>
    <n v="172"/>
    <n v="1.6237904177484068E-3"/>
    <n v="0.99837620958225159"/>
  </r>
  <r>
    <x v="2"/>
    <x v="5"/>
    <x v="10"/>
    <s v="MUJERES"/>
    <x v="4"/>
    <x v="2"/>
    <n v="50845"/>
    <n v="470"/>
    <n v="9.2437801160389424E-3"/>
    <n v="0.99075621988396101"/>
  </r>
  <r>
    <x v="2"/>
    <x v="5"/>
    <x v="10"/>
    <s v="MUJERES"/>
    <x v="5"/>
    <x v="2"/>
    <n v="13811"/>
    <n v="421"/>
    <n v="3.0482948374484106E-2"/>
    <n v="0.96951705162551594"/>
  </r>
  <r>
    <x v="2"/>
    <x v="5"/>
    <x v="10"/>
    <s v="MUJERES"/>
    <x v="6"/>
    <x v="2"/>
    <n v="8689"/>
    <n v="844"/>
    <n v="9.7134307745425252E-2"/>
    <n v="0.9028656922545748"/>
  </r>
  <r>
    <x v="1"/>
    <x v="2"/>
    <x v="11"/>
    <s v="HOMBRES"/>
    <x v="0"/>
    <x v="2"/>
    <n v="31971"/>
    <n v="80"/>
    <n v="2.5022676800850771E-3"/>
    <n v="0.9974977323199149"/>
  </r>
  <r>
    <x v="1"/>
    <x v="2"/>
    <x v="11"/>
    <s v="HOMBRES"/>
    <x v="1"/>
    <x v="2"/>
    <n v="77784"/>
    <n v="61"/>
    <n v="7.8422297644759845E-4"/>
    <n v="0.99921577702355235"/>
  </r>
  <r>
    <x v="1"/>
    <x v="2"/>
    <x v="11"/>
    <s v="HOMBRES"/>
    <x v="2"/>
    <x v="2"/>
    <n v="61636"/>
    <n v="233"/>
    <n v="3.7802582906093841E-3"/>
    <n v="0.99621974170939065"/>
  </r>
  <r>
    <x v="1"/>
    <x v="2"/>
    <x v="11"/>
    <s v="HOMBRES"/>
    <x v="3"/>
    <x v="2"/>
    <n v="87676"/>
    <n v="428"/>
    <n v="4.8816095624800403E-3"/>
    <n v="0.99511839043751993"/>
  </r>
  <r>
    <x v="1"/>
    <x v="2"/>
    <x v="11"/>
    <s v="HOMBRES"/>
    <x v="4"/>
    <x v="2"/>
    <n v="40400"/>
    <n v="570"/>
    <n v="1.4108910891089109E-2"/>
    <n v="0.98589108910891088"/>
  </r>
  <r>
    <x v="1"/>
    <x v="2"/>
    <x v="11"/>
    <s v="HOMBRES"/>
    <x v="5"/>
    <x v="2"/>
    <n v="9927"/>
    <n v="473"/>
    <n v="4.7647829152815555E-2"/>
    <n v="0.95235217084718449"/>
  </r>
  <r>
    <x v="1"/>
    <x v="2"/>
    <x v="11"/>
    <s v="HOMBRES"/>
    <x v="6"/>
    <x v="2"/>
    <n v="4431"/>
    <n v="747"/>
    <n v="0.16858496953283683"/>
    <n v="0.83141503046716314"/>
  </r>
  <r>
    <x v="1"/>
    <x v="2"/>
    <x v="11"/>
    <s v="MUJERES"/>
    <x v="0"/>
    <x v="2"/>
    <n v="30408"/>
    <n v="67"/>
    <n v="2.2033675348592475E-3"/>
    <n v="0.99779663246514072"/>
  </r>
  <r>
    <x v="1"/>
    <x v="2"/>
    <x v="11"/>
    <s v="MUJERES"/>
    <x v="1"/>
    <x v="2"/>
    <n v="72324"/>
    <n v="48"/>
    <n v="6.6368010618881701E-4"/>
    <n v="0.99933631989381122"/>
  </r>
  <r>
    <x v="1"/>
    <x v="2"/>
    <x v="11"/>
    <s v="MUJERES"/>
    <x v="2"/>
    <x v="2"/>
    <n v="57279"/>
    <n v="70"/>
    <n v="1.2220883744478779E-3"/>
    <n v="0.99877791162555207"/>
  </r>
  <r>
    <x v="1"/>
    <x v="2"/>
    <x v="11"/>
    <s v="MUJERES"/>
    <x v="3"/>
    <x v="2"/>
    <n v="84988"/>
    <n v="186"/>
    <n v="2.1885442650727161E-3"/>
    <n v="0.99781145573492724"/>
  </r>
  <r>
    <x v="1"/>
    <x v="2"/>
    <x v="11"/>
    <s v="MUJERES"/>
    <x v="4"/>
    <x v="2"/>
    <n v="39070"/>
    <n v="433"/>
    <n v="1.1082672126951625E-2"/>
    <n v="0.98891732787304842"/>
  </r>
  <r>
    <x v="1"/>
    <x v="2"/>
    <x v="11"/>
    <s v="MUJERES"/>
    <x v="5"/>
    <x v="2"/>
    <n v="9419"/>
    <n v="418"/>
    <n v="4.4378384117209894E-2"/>
    <n v="0.95562161588279015"/>
  </r>
  <r>
    <x v="1"/>
    <x v="2"/>
    <x v="11"/>
    <s v="MUJERES"/>
    <x v="6"/>
    <x v="2"/>
    <n v="4885"/>
    <n v="630"/>
    <n v="0.12896622313203684"/>
    <n v="0.87103377686796313"/>
  </r>
  <r>
    <x v="2"/>
    <x v="5"/>
    <x v="12"/>
    <s v="HOMBRES"/>
    <x v="0"/>
    <x v="2"/>
    <n v="70988"/>
    <n v="177"/>
    <n v="2.4933791626753818E-3"/>
    <n v="0.99750662083732466"/>
  </r>
  <r>
    <x v="2"/>
    <x v="5"/>
    <x v="12"/>
    <s v="HOMBRES"/>
    <x v="1"/>
    <x v="2"/>
    <n v="174326"/>
    <n v="103"/>
    <n v="5.9084703371843563E-4"/>
    <n v="0.99940915296628152"/>
  </r>
  <r>
    <x v="2"/>
    <x v="5"/>
    <x v="12"/>
    <s v="HOMBRES"/>
    <x v="2"/>
    <x v="2"/>
    <n v="156709"/>
    <n v="402"/>
    <n v="2.5652642796520938E-3"/>
    <n v="0.99743473572034791"/>
  </r>
  <r>
    <x v="2"/>
    <x v="5"/>
    <x v="12"/>
    <s v="HOMBRES"/>
    <x v="3"/>
    <x v="2"/>
    <n v="222698"/>
    <n v="963"/>
    <n v="4.3242417983098188E-3"/>
    <n v="0.99567575820169019"/>
  </r>
  <r>
    <x v="2"/>
    <x v="5"/>
    <x v="12"/>
    <s v="HOMBRES"/>
    <x v="4"/>
    <x v="2"/>
    <n v="98595"/>
    <n v="1532"/>
    <n v="1.5538313301891577E-2"/>
    <n v="0.98446168669810841"/>
  </r>
  <r>
    <x v="2"/>
    <x v="5"/>
    <x v="12"/>
    <s v="HOMBRES"/>
    <x v="5"/>
    <x v="2"/>
    <n v="22420"/>
    <n v="1209"/>
    <n v="5.3925066904549512E-2"/>
    <n v="0.94607493309545054"/>
  </r>
  <r>
    <x v="2"/>
    <x v="5"/>
    <x v="12"/>
    <s v="HOMBRES"/>
    <x v="6"/>
    <x v="2"/>
    <n v="12114"/>
    <n v="1790"/>
    <n v="0.14776291893676738"/>
    <n v="0.85223708106323259"/>
  </r>
  <r>
    <x v="2"/>
    <x v="5"/>
    <x v="12"/>
    <s v="MUJERES"/>
    <x v="0"/>
    <x v="2"/>
    <n v="66076"/>
    <n v="156"/>
    <n v="2.3609177310975242E-3"/>
    <n v="0.99763908226890252"/>
  </r>
  <r>
    <x v="2"/>
    <x v="5"/>
    <x v="12"/>
    <s v="MUJERES"/>
    <x v="1"/>
    <x v="2"/>
    <n v="164101"/>
    <n v="93"/>
    <n v="5.6672415158956979E-4"/>
    <n v="0.99943327584841046"/>
  </r>
  <r>
    <x v="2"/>
    <x v="5"/>
    <x v="12"/>
    <s v="MUJERES"/>
    <x v="2"/>
    <x v="2"/>
    <n v="151647"/>
    <n v="122"/>
    <n v="8.0449992416599077E-4"/>
    <n v="0.99919550007583402"/>
  </r>
  <r>
    <x v="2"/>
    <x v="5"/>
    <x v="12"/>
    <s v="MUJERES"/>
    <x v="3"/>
    <x v="2"/>
    <n v="223475"/>
    <n v="513"/>
    <n v="2.295558787336391E-3"/>
    <n v="0.99770444121266366"/>
  </r>
  <r>
    <x v="2"/>
    <x v="5"/>
    <x v="12"/>
    <s v="MUJERES"/>
    <x v="4"/>
    <x v="2"/>
    <n v="101278"/>
    <n v="974"/>
    <n v="9.6170935445012741E-3"/>
    <n v="0.99038290645549876"/>
  </r>
  <r>
    <x v="2"/>
    <x v="5"/>
    <x v="12"/>
    <s v="MUJERES"/>
    <x v="5"/>
    <x v="2"/>
    <n v="25149"/>
    <n v="971"/>
    <n v="3.8609885084894033E-2"/>
    <n v="0.96139011491510595"/>
  </r>
  <r>
    <x v="2"/>
    <x v="5"/>
    <x v="12"/>
    <s v="MUJERES"/>
    <x v="6"/>
    <x v="2"/>
    <n v="16058"/>
    <n v="1988"/>
    <n v="0.12380122057541412"/>
    <n v="0.87619877942458591"/>
  </r>
  <r>
    <x v="2"/>
    <x v="6"/>
    <x v="13"/>
    <s v="HOMBRES"/>
    <x v="0"/>
    <x v="2"/>
    <n v="32854"/>
    <n v="82"/>
    <n v="2.4958909113045598E-3"/>
    <n v="0.99750410908869547"/>
  </r>
  <r>
    <x v="2"/>
    <x v="6"/>
    <x v="13"/>
    <s v="HOMBRES"/>
    <x v="1"/>
    <x v="2"/>
    <n v="80410"/>
    <n v="75"/>
    <n v="9.32719810968785E-4"/>
    <n v="0.99906728018903124"/>
  </r>
  <r>
    <x v="2"/>
    <x v="6"/>
    <x v="13"/>
    <s v="HOMBRES"/>
    <x v="2"/>
    <x v="2"/>
    <n v="70403"/>
    <n v="207"/>
    <n v="2.9402156158118264E-3"/>
    <n v="0.99705978438418819"/>
  </r>
  <r>
    <x v="2"/>
    <x v="6"/>
    <x v="13"/>
    <s v="HOMBRES"/>
    <x v="3"/>
    <x v="2"/>
    <n v="102906"/>
    <n v="578"/>
    <n v="5.6167764756185259E-3"/>
    <n v="0.99438322352438147"/>
  </r>
  <r>
    <x v="2"/>
    <x v="6"/>
    <x v="13"/>
    <s v="HOMBRES"/>
    <x v="4"/>
    <x v="2"/>
    <n v="46789"/>
    <n v="822"/>
    <n v="1.7568231849366303E-2"/>
    <n v="0.98243176815063371"/>
  </r>
  <r>
    <x v="2"/>
    <x v="6"/>
    <x v="13"/>
    <s v="HOMBRES"/>
    <x v="5"/>
    <x v="2"/>
    <n v="10439"/>
    <n v="704"/>
    <n v="6.7439409905163325E-2"/>
    <n v="0.93256059009483672"/>
  </r>
  <r>
    <x v="2"/>
    <x v="6"/>
    <x v="13"/>
    <s v="HOMBRES"/>
    <x v="6"/>
    <x v="2"/>
    <n v="5346"/>
    <n v="1168"/>
    <n v="0.21848110736999626"/>
    <n v="0.78151889263000374"/>
  </r>
  <r>
    <x v="2"/>
    <x v="6"/>
    <x v="13"/>
    <s v="MUJERES"/>
    <x v="0"/>
    <x v="2"/>
    <n v="31198"/>
    <n v="66"/>
    <n v="2.1155202256554909E-3"/>
    <n v="0.99788447977434447"/>
  </r>
  <r>
    <x v="2"/>
    <x v="6"/>
    <x v="13"/>
    <s v="MUJERES"/>
    <x v="1"/>
    <x v="2"/>
    <n v="76539"/>
    <n v="58"/>
    <n v="7.5778361358261803E-4"/>
    <n v="0.99924221638641741"/>
  </r>
  <r>
    <x v="2"/>
    <x v="6"/>
    <x v="13"/>
    <s v="MUJERES"/>
    <x v="2"/>
    <x v="2"/>
    <n v="67750"/>
    <n v="93"/>
    <n v="1.3726937269372694E-3"/>
    <n v="0.99862730627306273"/>
  </r>
  <r>
    <x v="2"/>
    <x v="6"/>
    <x v="13"/>
    <s v="MUJERES"/>
    <x v="3"/>
    <x v="2"/>
    <n v="102479"/>
    <n v="232"/>
    <n v="2.2638784531464982E-3"/>
    <n v="0.99773612154685354"/>
  </r>
  <r>
    <x v="2"/>
    <x v="6"/>
    <x v="13"/>
    <s v="MUJERES"/>
    <x v="4"/>
    <x v="2"/>
    <n v="48555"/>
    <n v="481"/>
    <n v="9.906291834002677E-3"/>
    <n v="0.99009370816599729"/>
  </r>
  <r>
    <x v="2"/>
    <x v="6"/>
    <x v="13"/>
    <s v="MUJERES"/>
    <x v="5"/>
    <x v="2"/>
    <n v="11894"/>
    <n v="418"/>
    <n v="3.5143769968051117E-2"/>
    <n v="0.96485623003194887"/>
  </r>
  <r>
    <x v="2"/>
    <x v="6"/>
    <x v="13"/>
    <s v="MUJERES"/>
    <x v="6"/>
    <x v="2"/>
    <n v="7282"/>
    <n v="1139"/>
    <n v="0.15641307333150234"/>
    <n v="0.84358692666849766"/>
  </r>
  <r>
    <x v="1"/>
    <x v="4"/>
    <x v="14"/>
    <s v="HOMBRES"/>
    <x v="0"/>
    <x v="2"/>
    <n v="98647"/>
    <n v="193"/>
    <n v="1.9564710533518507E-3"/>
    <n v="0.99804352894664816"/>
  </r>
  <r>
    <x v="1"/>
    <x v="4"/>
    <x v="14"/>
    <s v="HOMBRES"/>
    <x v="1"/>
    <x v="2"/>
    <n v="245507"/>
    <n v="205"/>
    <n v="8.3500674115198343E-4"/>
    <n v="0.999164993258848"/>
  </r>
  <r>
    <x v="1"/>
    <x v="4"/>
    <x v="14"/>
    <s v="HOMBRES"/>
    <x v="2"/>
    <x v="2"/>
    <n v="223655"/>
    <n v="1071"/>
    <n v="4.7886253381323914E-3"/>
    <n v="0.9952113746618676"/>
  </r>
  <r>
    <x v="1"/>
    <x v="4"/>
    <x v="14"/>
    <s v="HOMBRES"/>
    <x v="3"/>
    <x v="2"/>
    <n v="366551"/>
    <n v="1938"/>
    <n v="5.2871223922455537E-3"/>
    <n v="0.9947128776077544"/>
  </r>
  <r>
    <x v="1"/>
    <x v="4"/>
    <x v="14"/>
    <s v="HOMBRES"/>
    <x v="4"/>
    <x v="2"/>
    <n v="175302"/>
    <n v="2768"/>
    <n v="1.5789894011477335E-2"/>
    <n v="0.98421010598852265"/>
  </r>
  <r>
    <x v="1"/>
    <x v="4"/>
    <x v="14"/>
    <s v="HOMBRES"/>
    <x v="5"/>
    <x v="2"/>
    <n v="38644"/>
    <n v="2167"/>
    <n v="5.6075975571886968E-2"/>
    <n v="0.94392402442811307"/>
  </r>
  <r>
    <x v="1"/>
    <x v="4"/>
    <x v="14"/>
    <s v="HOMBRES"/>
    <x v="6"/>
    <x v="2"/>
    <n v="18469"/>
    <n v="2486"/>
    <n v="0.13460393091125669"/>
    <n v="0.86539606908874334"/>
  </r>
  <r>
    <x v="1"/>
    <x v="4"/>
    <x v="14"/>
    <s v="MUJERES"/>
    <x v="0"/>
    <x v="2"/>
    <n v="93747"/>
    <n v="153"/>
    <n v="1.6320522256712214E-3"/>
    <n v="0.9983679477743288"/>
  </r>
  <r>
    <x v="1"/>
    <x v="4"/>
    <x v="14"/>
    <s v="MUJERES"/>
    <x v="1"/>
    <x v="2"/>
    <n v="236769"/>
    <n v="109"/>
    <n v="4.6036432134274337E-4"/>
    <n v="0.99953963567865722"/>
  </r>
  <r>
    <x v="1"/>
    <x v="4"/>
    <x v="14"/>
    <s v="MUJERES"/>
    <x v="2"/>
    <x v="2"/>
    <n v="228948"/>
    <n v="206"/>
    <n v="8.9976763282492093E-4"/>
    <n v="0.99910023236717505"/>
  </r>
  <r>
    <x v="1"/>
    <x v="4"/>
    <x v="14"/>
    <s v="MUJERES"/>
    <x v="3"/>
    <x v="2"/>
    <n v="388023"/>
    <n v="839"/>
    <n v="2.1622429598245466E-3"/>
    <n v="0.99783775704017541"/>
  </r>
  <r>
    <x v="1"/>
    <x v="4"/>
    <x v="14"/>
    <s v="MUJERES"/>
    <x v="4"/>
    <x v="2"/>
    <n v="197151"/>
    <n v="1690"/>
    <n v="8.5721097027151773E-3"/>
    <n v="0.99142789029728484"/>
  </r>
  <r>
    <x v="1"/>
    <x v="4"/>
    <x v="14"/>
    <s v="MUJERES"/>
    <x v="5"/>
    <x v="2"/>
    <n v="48139"/>
    <n v="1544"/>
    <n v="3.2073786327094456E-2"/>
    <n v="0.96792621367290554"/>
  </r>
  <r>
    <x v="1"/>
    <x v="4"/>
    <x v="14"/>
    <s v="MUJERES"/>
    <x v="6"/>
    <x v="2"/>
    <n v="29818"/>
    <n v="3010"/>
    <n v="0.10094573747400899"/>
    <n v="0.89905426252599097"/>
  </r>
  <r>
    <x v="0"/>
    <x v="1"/>
    <x v="15"/>
    <s v="HOMBRES"/>
    <x v="0"/>
    <x v="2"/>
    <n v="33125"/>
    <n v="89"/>
    <n v="2.6867924528301886E-3"/>
    <n v="0.99731320754716979"/>
  </r>
  <r>
    <x v="0"/>
    <x v="1"/>
    <x v="15"/>
    <s v="HOMBRES"/>
    <x v="1"/>
    <x v="2"/>
    <n v="81094"/>
    <n v="71"/>
    <n v="8.755271660048832E-4"/>
    <n v="0.99912447283399508"/>
  </r>
  <r>
    <x v="0"/>
    <x v="1"/>
    <x v="15"/>
    <s v="HOMBRES"/>
    <x v="2"/>
    <x v="2"/>
    <n v="73436"/>
    <n v="198"/>
    <n v="2.6962252846015576E-3"/>
    <n v="0.99730377471539844"/>
  </r>
  <r>
    <x v="0"/>
    <x v="1"/>
    <x v="15"/>
    <s v="HOMBRES"/>
    <x v="3"/>
    <x v="2"/>
    <n v="102374"/>
    <n v="475"/>
    <n v="4.6398499619043901E-3"/>
    <n v="0.99536015003809564"/>
  </r>
  <r>
    <x v="0"/>
    <x v="1"/>
    <x v="15"/>
    <s v="HOMBRES"/>
    <x v="4"/>
    <x v="2"/>
    <n v="43279"/>
    <n v="654"/>
    <n v="1.5111254881120174E-2"/>
    <n v="0.9848887451188798"/>
  </r>
  <r>
    <x v="0"/>
    <x v="1"/>
    <x v="15"/>
    <s v="HOMBRES"/>
    <x v="5"/>
    <x v="2"/>
    <n v="9342"/>
    <n v="424"/>
    <n v="4.5386426889317065E-2"/>
    <n v="0.95461357311068296"/>
  </r>
  <r>
    <x v="0"/>
    <x v="1"/>
    <x v="15"/>
    <s v="HOMBRES"/>
    <x v="6"/>
    <x v="2"/>
    <n v="5198"/>
    <n v="672"/>
    <n v="0.12928049249711426"/>
    <n v="0.87071950750288574"/>
  </r>
  <r>
    <x v="0"/>
    <x v="1"/>
    <x v="15"/>
    <s v="MUJERES"/>
    <x v="0"/>
    <x v="2"/>
    <n v="31900"/>
    <n v="61"/>
    <n v="1.9122257053291536E-3"/>
    <n v="0.99808777429467088"/>
  </r>
  <r>
    <x v="0"/>
    <x v="1"/>
    <x v="15"/>
    <s v="MUJERES"/>
    <x v="1"/>
    <x v="2"/>
    <n v="78077"/>
    <n v="45"/>
    <n v="5.7635411196639216E-4"/>
    <n v="0.99942364588803356"/>
  </r>
  <r>
    <x v="0"/>
    <x v="1"/>
    <x v="15"/>
    <s v="MUJERES"/>
    <x v="2"/>
    <x v="2"/>
    <n v="70769"/>
    <n v="67"/>
    <n v="9.4674221763766623E-4"/>
    <n v="0.99905325778236231"/>
  </r>
  <r>
    <x v="0"/>
    <x v="1"/>
    <x v="15"/>
    <s v="MUJERES"/>
    <x v="3"/>
    <x v="2"/>
    <n v="99386"/>
    <n v="202"/>
    <n v="2.0324794236612803E-3"/>
    <n v="0.99796752057633875"/>
  </r>
  <r>
    <x v="0"/>
    <x v="1"/>
    <x v="15"/>
    <s v="MUJERES"/>
    <x v="4"/>
    <x v="2"/>
    <n v="42384"/>
    <n v="379"/>
    <n v="8.9420536051340125E-3"/>
    <n v="0.991057946394866"/>
  </r>
  <r>
    <x v="0"/>
    <x v="1"/>
    <x v="15"/>
    <s v="MUJERES"/>
    <x v="5"/>
    <x v="2"/>
    <n v="9321"/>
    <n v="353"/>
    <n v="3.7871473017916532E-2"/>
    <n v="0.96212852698208351"/>
  </r>
  <r>
    <x v="0"/>
    <x v="1"/>
    <x v="15"/>
    <s v="MUJERES"/>
    <x v="6"/>
    <x v="2"/>
    <n v="5359"/>
    <n v="535"/>
    <n v="9.9832058219817124E-2"/>
    <n v="0.90016794178018289"/>
  </r>
  <r>
    <x v="0"/>
    <x v="1"/>
    <x v="16"/>
    <s v="HOMBRES"/>
    <x v="0"/>
    <x v="2"/>
    <n v="16558"/>
    <n v="28"/>
    <n v="1.6910254861698273E-3"/>
    <n v="0.99830897451383016"/>
  </r>
  <r>
    <x v="0"/>
    <x v="1"/>
    <x v="16"/>
    <s v="HOMBRES"/>
    <x v="1"/>
    <x v="2"/>
    <n v="40456"/>
    <n v="34"/>
    <n v="8.4041922088194578E-4"/>
    <n v="0.99915958077911804"/>
  </r>
  <r>
    <x v="0"/>
    <x v="1"/>
    <x v="16"/>
    <s v="HOMBRES"/>
    <x v="2"/>
    <x v="2"/>
    <n v="37153"/>
    <n v="121"/>
    <n v="3.2568029499636638E-3"/>
    <n v="0.99674319705003633"/>
  </r>
  <r>
    <x v="0"/>
    <x v="1"/>
    <x v="16"/>
    <s v="HOMBRES"/>
    <x v="3"/>
    <x v="2"/>
    <n v="56932"/>
    <n v="291"/>
    <n v="5.1113609218014474E-3"/>
    <n v="0.99488863907819858"/>
  </r>
  <r>
    <x v="0"/>
    <x v="1"/>
    <x v="16"/>
    <s v="HOMBRES"/>
    <x v="4"/>
    <x v="2"/>
    <n v="24959"/>
    <n v="383"/>
    <n v="1.5345166072358668E-2"/>
    <n v="0.9846548339276413"/>
  </r>
  <r>
    <x v="0"/>
    <x v="1"/>
    <x v="16"/>
    <s v="HOMBRES"/>
    <x v="5"/>
    <x v="2"/>
    <n v="5254"/>
    <n v="255"/>
    <n v="4.8534449942900647E-2"/>
    <n v="0.95146555005709932"/>
  </r>
  <r>
    <x v="0"/>
    <x v="1"/>
    <x v="16"/>
    <s v="HOMBRES"/>
    <x v="6"/>
    <x v="2"/>
    <n v="2959"/>
    <n v="453"/>
    <n v="0.15309226089895234"/>
    <n v="0.84690773910104766"/>
  </r>
  <r>
    <x v="0"/>
    <x v="1"/>
    <x v="16"/>
    <s v="MUJERES"/>
    <x v="0"/>
    <x v="2"/>
    <n v="15506"/>
    <n v="23"/>
    <n v="1.4832967883399975E-3"/>
    <n v="0.99851670321165997"/>
  </r>
  <r>
    <x v="0"/>
    <x v="1"/>
    <x v="16"/>
    <s v="MUJERES"/>
    <x v="1"/>
    <x v="2"/>
    <n v="38254"/>
    <n v="25"/>
    <n v="6.5352642860877291E-4"/>
    <n v="0.99934647357139128"/>
  </r>
  <r>
    <x v="0"/>
    <x v="1"/>
    <x v="16"/>
    <s v="MUJERES"/>
    <x v="2"/>
    <x v="2"/>
    <n v="34854"/>
    <n v="42"/>
    <n v="1.2050266827336891E-3"/>
    <n v="0.9987949733172663"/>
  </r>
  <r>
    <x v="0"/>
    <x v="1"/>
    <x v="16"/>
    <s v="MUJERES"/>
    <x v="3"/>
    <x v="2"/>
    <n v="53724"/>
    <n v="103"/>
    <n v="1.9172064626610081E-3"/>
    <n v="0.99808279353733897"/>
  </r>
  <r>
    <x v="0"/>
    <x v="1"/>
    <x v="16"/>
    <s v="MUJERES"/>
    <x v="4"/>
    <x v="2"/>
    <n v="24984"/>
    <n v="210"/>
    <n v="8.4053794428434192E-3"/>
    <n v="0.99159462055715664"/>
  </r>
  <r>
    <x v="0"/>
    <x v="1"/>
    <x v="16"/>
    <s v="MUJERES"/>
    <x v="5"/>
    <x v="2"/>
    <n v="6235"/>
    <n v="158"/>
    <n v="2.5340817963111467E-2"/>
    <n v="0.97465918203688851"/>
  </r>
  <r>
    <x v="0"/>
    <x v="1"/>
    <x v="16"/>
    <s v="MUJERES"/>
    <x v="6"/>
    <x v="2"/>
    <n v="4500"/>
    <n v="627"/>
    <n v="0.13933333333333334"/>
    <n v="0.86066666666666669"/>
  </r>
  <r>
    <x v="1"/>
    <x v="2"/>
    <x v="17"/>
    <s v="HOMBRES"/>
    <x v="0"/>
    <x v="2"/>
    <n v="39805"/>
    <n v="85"/>
    <n v="2.1354101243562366E-3"/>
    <n v="0.99786458987564375"/>
  </r>
  <r>
    <x v="1"/>
    <x v="2"/>
    <x v="17"/>
    <s v="HOMBRES"/>
    <x v="1"/>
    <x v="2"/>
    <n v="92827"/>
    <n v="86"/>
    <n v="9.2645458756611756E-4"/>
    <n v="0.99907354541243387"/>
  </r>
  <r>
    <x v="1"/>
    <x v="2"/>
    <x v="17"/>
    <s v="HOMBRES"/>
    <x v="2"/>
    <x v="2"/>
    <n v="72103"/>
    <n v="242"/>
    <n v="3.3563097235898647E-3"/>
    <n v="0.99664369027641009"/>
  </r>
  <r>
    <x v="1"/>
    <x v="2"/>
    <x v="17"/>
    <s v="HOMBRES"/>
    <x v="3"/>
    <x v="2"/>
    <n v="101236"/>
    <n v="505"/>
    <n v="4.9883440673278278E-3"/>
    <n v="0.99501165593267216"/>
  </r>
  <r>
    <x v="1"/>
    <x v="2"/>
    <x v="17"/>
    <s v="HOMBRES"/>
    <x v="4"/>
    <x v="2"/>
    <n v="44862"/>
    <n v="705"/>
    <n v="1.5714858900628594E-2"/>
    <n v="0.98428514109937137"/>
  </r>
  <r>
    <x v="1"/>
    <x v="2"/>
    <x v="17"/>
    <s v="HOMBRES"/>
    <x v="5"/>
    <x v="2"/>
    <n v="10299"/>
    <n v="568"/>
    <n v="5.5150985532575976E-2"/>
    <n v="0.94484901446742398"/>
  </r>
  <r>
    <x v="1"/>
    <x v="2"/>
    <x v="17"/>
    <s v="HOMBRES"/>
    <x v="6"/>
    <x v="2"/>
    <n v="5029"/>
    <n v="743"/>
    <n v="0.14774309007755021"/>
    <n v="0.85225690992244973"/>
  </r>
  <r>
    <x v="1"/>
    <x v="2"/>
    <x v="17"/>
    <s v="MUJERES"/>
    <x v="0"/>
    <x v="2"/>
    <n v="37686"/>
    <n v="95"/>
    <n v="2.5208300164517327E-3"/>
    <n v="0.99747916998354824"/>
  </r>
  <r>
    <x v="1"/>
    <x v="2"/>
    <x v="17"/>
    <s v="MUJERES"/>
    <x v="1"/>
    <x v="2"/>
    <n v="87734"/>
    <n v="63"/>
    <n v="7.1807964985068503E-4"/>
    <n v="0.99928192035014929"/>
  </r>
  <r>
    <x v="1"/>
    <x v="2"/>
    <x v="17"/>
    <s v="MUJERES"/>
    <x v="2"/>
    <x v="2"/>
    <n v="69166"/>
    <n v="91"/>
    <n v="1.3156753318104271E-3"/>
    <n v="0.99868432466818957"/>
  </r>
  <r>
    <x v="1"/>
    <x v="2"/>
    <x v="17"/>
    <s v="MUJERES"/>
    <x v="3"/>
    <x v="2"/>
    <n v="98705"/>
    <n v="271"/>
    <n v="2.745554936426726E-3"/>
    <n v="0.9972544450635733"/>
  </r>
  <r>
    <x v="1"/>
    <x v="2"/>
    <x v="17"/>
    <s v="MUJERES"/>
    <x v="4"/>
    <x v="2"/>
    <n v="41568"/>
    <n v="487"/>
    <n v="1.1715742879137798E-2"/>
    <n v="0.98828425712086221"/>
  </r>
  <r>
    <x v="1"/>
    <x v="2"/>
    <x v="17"/>
    <s v="MUJERES"/>
    <x v="5"/>
    <x v="2"/>
    <n v="9335"/>
    <n v="428"/>
    <n v="4.5848955543652918E-2"/>
    <n v="0.95415104445634713"/>
  </r>
  <r>
    <x v="1"/>
    <x v="2"/>
    <x v="17"/>
    <s v="MUJERES"/>
    <x v="6"/>
    <x v="2"/>
    <n v="5489"/>
    <n v="609"/>
    <n v="0.11094917106941155"/>
    <n v="0.88905082893058851"/>
  </r>
  <r>
    <x v="0"/>
    <x v="1"/>
    <x v="18"/>
    <s v="HOMBRES"/>
    <x v="0"/>
    <x v="2"/>
    <n v="40593"/>
    <n v="78"/>
    <n v="1.9215135614514818E-3"/>
    <n v="0.99807848643854857"/>
  </r>
  <r>
    <x v="0"/>
    <x v="1"/>
    <x v="18"/>
    <s v="HOMBRES"/>
    <x v="1"/>
    <x v="2"/>
    <n v="96512"/>
    <n v="75"/>
    <n v="7.7710543766578246E-4"/>
    <n v="0.99922289456233426"/>
  </r>
  <r>
    <x v="0"/>
    <x v="1"/>
    <x v="18"/>
    <s v="HOMBRES"/>
    <x v="2"/>
    <x v="2"/>
    <n v="81181"/>
    <n v="210"/>
    <n v="2.5868121851172071E-3"/>
    <n v="0.99741318781488275"/>
  </r>
  <r>
    <x v="0"/>
    <x v="1"/>
    <x v="18"/>
    <s v="HOMBRES"/>
    <x v="3"/>
    <x v="2"/>
    <n v="104760"/>
    <n v="425"/>
    <n v="4.0568919434898817E-3"/>
    <n v="0.9959431080565101"/>
  </r>
  <r>
    <x v="0"/>
    <x v="1"/>
    <x v="18"/>
    <s v="HOMBRES"/>
    <x v="4"/>
    <x v="2"/>
    <n v="52614"/>
    <n v="743"/>
    <n v="1.4121716653362223E-2"/>
    <n v="0.98587828334663774"/>
  </r>
  <r>
    <x v="0"/>
    <x v="1"/>
    <x v="18"/>
    <s v="HOMBRES"/>
    <x v="5"/>
    <x v="2"/>
    <n v="13661"/>
    <n v="654"/>
    <n v="4.7873508527926212E-2"/>
    <n v="0.95212649147207373"/>
  </r>
  <r>
    <x v="0"/>
    <x v="1"/>
    <x v="18"/>
    <s v="HOMBRES"/>
    <x v="6"/>
    <x v="2"/>
    <n v="8074"/>
    <n v="1058"/>
    <n v="0.13103789943027"/>
    <n v="0.86896210056973"/>
  </r>
  <r>
    <x v="0"/>
    <x v="1"/>
    <x v="18"/>
    <s v="MUJERES"/>
    <x v="0"/>
    <x v="2"/>
    <n v="37512"/>
    <n v="47"/>
    <n v="1.2529323949669439E-3"/>
    <n v="0.99874706760503307"/>
  </r>
  <r>
    <x v="0"/>
    <x v="1"/>
    <x v="18"/>
    <s v="MUJERES"/>
    <x v="1"/>
    <x v="2"/>
    <n v="89687"/>
    <n v="51"/>
    <n v="5.686442851249345E-4"/>
    <n v="0.99943135571487507"/>
  </r>
  <r>
    <x v="0"/>
    <x v="1"/>
    <x v="18"/>
    <s v="MUJERES"/>
    <x v="2"/>
    <x v="2"/>
    <n v="72888"/>
    <n v="84"/>
    <n v="1.1524530786960817E-3"/>
    <n v="0.99884754692130395"/>
  </r>
  <r>
    <x v="0"/>
    <x v="1"/>
    <x v="18"/>
    <s v="MUJERES"/>
    <x v="3"/>
    <x v="2"/>
    <n v="103208"/>
    <n v="219"/>
    <n v="2.1219285326718857E-3"/>
    <n v="0.9978780714673281"/>
  </r>
  <r>
    <x v="0"/>
    <x v="1"/>
    <x v="18"/>
    <s v="MUJERES"/>
    <x v="4"/>
    <x v="2"/>
    <n v="54310"/>
    <n v="428"/>
    <n v="7.8806849567298835E-3"/>
    <n v="0.99211931504327011"/>
  </r>
  <r>
    <x v="0"/>
    <x v="1"/>
    <x v="18"/>
    <s v="MUJERES"/>
    <x v="5"/>
    <x v="2"/>
    <n v="15553"/>
    <n v="482"/>
    <n v="3.0990805632353888E-2"/>
    <n v="0.9690091943676461"/>
  </r>
  <r>
    <x v="0"/>
    <x v="1"/>
    <x v="18"/>
    <s v="MUJERES"/>
    <x v="6"/>
    <x v="2"/>
    <n v="10557"/>
    <n v="1128"/>
    <n v="0.10684853651605569"/>
    <n v="0.89315146348394436"/>
  </r>
  <r>
    <x v="2"/>
    <x v="6"/>
    <x v="19"/>
    <s v="HOMBRES"/>
    <x v="0"/>
    <x v="2"/>
    <n v="46016"/>
    <n v="105"/>
    <n v="2.2818150208623088E-3"/>
    <n v="0.99771818497913767"/>
  </r>
  <r>
    <x v="2"/>
    <x v="6"/>
    <x v="19"/>
    <s v="HOMBRES"/>
    <x v="1"/>
    <x v="2"/>
    <n v="112615"/>
    <n v="125"/>
    <n v="1.1099764684988679E-3"/>
    <n v="0.99889002353150114"/>
  </r>
  <r>
    <x v="2"/>
    <x v="6"/>
    <x v="19"/>
    <s v="HOMBRES"/>
    <x v="2"/>
    <x v="2"/>
    <n v="98592"/>
    <n v="285"/>
    <n v="2.8907010710808177E-3"/>
    <n v="0.9971092989289192"/>
  </r>
  <r>
    <x v="2"/>
    <x v="6"/>
    <x v="19"/>
    <s v="HOMBRES"/>
    <x v="3"/>
    <x v="2"/>
    <n v="144114"/>
    <n v="744"/>
    <n v="5.1625796244639663E-3"/>
    <n v="0.99483742037553602"/>
  </r>
  <r>
    <x v="2"/>
    <x v="6"/>
    <x v="19"/>
    <s v="HOMBRES"/>
    <x v="4"/>
    <x v="2"/>
    <n v="65530"/>
    <n v="1240"/>
    <n v="1.8922630856096443E-2"/>
    <n v="0.98107736914390353"/>
  </r>
  <r>
    <x v="2"/>
    <x v="6"/>
    <x v="19"/>
    <s v="HOMBRES"/>
    <x v="5"/>
    <x v="2"/>
    <n v="14621"/>
    <n v="987"/>
    <n v="6.7505642568907731E-2"/>
    <n v="0.93249435743109221"/>
  </r>
  <r>
    <x v="2"/>
    <x v="6"/>
    <x v="19"/>
    <s v="HOMBRES"/>
    <x v="6"/>
    <x v="2"/>
    <n v="7485"/>
    <n v="1397"/>
    <n v="0.18663994655978625"/>
    <n v="0.81336005344021378"/>
  </r>
  <r>
    <x v="2"/>
    <x v="6"/>
    <x v="19"/>
    <s v="MUJERES"/>
    <x v="0"/>
    <x v="2"/>
    <n v="43991"/>
    <n v="81"/>
    <n v="1.8412857175331319E-3"/>
    <n v="0.99815871428246683"/>
  </r>
  <r>
    <x v="2"/>
    <x v="6"/>
    <x v="19"/>
    <s v="MUJERES"/>
    <x v="1"/>
    <x v="2"/>
    <n v="107938"/>
    <n v="78"/>
    <n v="7.226370694287461E-4"/>
    <n v="0.99927736293057123"/>
  </r>
  <r>
    <x v="2"/>
    <x v="6"/>
    <x v="19"/>
    <s v="MUJERES"/>
    <x v="2"/>
    <x v="2"/>
    <n v="95545"/>
    <n v="96"/>
    <n v="1.0047621539588675E-3"/>
    <n v="0.99899523784604116"/>
  </r>
  <r>
    <x v="2"/>
    <x v="6"/>
    <x v="19"/>
    <s v="MUJERES"/>
    <x v="3"/>
    <x v="2"/>
    <n v="144487"/>
    <n v="272"/>
    <n v="1.8825223030445645E-3"/>
    <n v="0.99811747769695547"/>
  </r>
  <r>
    <x v="2"/>
    <x v="6"/>
    <x v="19"/>
    <s v="MUJERES"/>
    <x v="4"/>
    <x v="2"/>
    <n v="68454"/>
    <n v="712"/>
    <n v="1.0401145294650423E-2"/>
    <n v="0.98959885470534958"/>
  </r>
  <r>
    <x v="2"/>
    <x v="6"/>
    <x v="19"/>
    <s v="MUJERES"/>
    <x v="5"/>
    <x v="2"/>
    <n v="16762"/>
    <n v="716"/>
    <n v="4.271566638825916E-2"/>
    <n v="0.95728433361174081"/>
  </r>
  <r>
    <x v="2"/>
    <x v="6"/>
    <x v="19"/>
    <s v="MUJERES"/>
    <x v="6"/>
    <x v="2"/>
    <n v="10263"/>
    <n v="1462"/>
    <n v="0.14245347364318425"/>
    <n v="0.85754652635681572"/>
  </r>
  <r>
    <x v="2"/>
    <x v="6"/>
    <x v="20"/>
    <s v="HOMBRES"/>
    <x v="0"/>
    <x v="2"/>
    <n v="27614"/>
    <n v="96"/>
    <n v="3.4764974288404435E-3"/>
    <n v="0.99652350257115951"/>
  </r>
  <r>
    <x v="2"/>
    <x v="6"/>
    <x v="20"/>
    <s v="HOMBRES"/>
    <x v="1"/>
    <x v="2"/>
    <n v="67669"/>
    <n v="73"/>
    <n v="1.0787805346613663E-3"/>
    <n v="0.99892121946533863"/>
  </r>
  <r>
    <x v="2"/>
    <x v="6"/>
    <x v="20"/>
    <s v="HOMBRES"/>
    <x v="2"/>
    <x v="2"/>
    <n v="59528"/>
    <n v="179"/>
    <n v="3.0069883080231152E-3"/>
    <n v="0.99699301169197685"/>
  </r>
  <r>
    <x v="2"/>
    <x v="6"/>
    <x v="20"/>
    <s v="HOMBRES"/>
    <x v="3"/>
    <x v="2"/>
    <n v="88169"/>
    <n v="542"/>
    <n v="6.1472853270423842E-3"/>
    <n v="0.99385271467295766"/>
  </r>
  <r>
    <x v="2"/>
    <x v="6"/>
    <x v="20"/>
    <s v="HOMBRES"/>
    <x v="4"/>
    <x v="2"/>
    <n v="40750"/>
    <n v="725"/>
    <n v="1.7791411042944787E-2"/>
    <n v="0.98220858895705521"/>
  </r>
  <r>
    <x v="2"/>
    <x v="6"/>
    <x v="20"/>
    <s v="HOMBRES"/>
    <x v="5"/>
    <x v="2"/>
    <n v="9454"/>
    <n v="614"/>
    <n v="6.4946054580071924E-2"/>
    <n v="0.93505394541992803"/>
  </r>
  <r>
    <x v="2"/>
    <x v="6"/>
    <x v="20"/>
    <s v="HOMBRES"/>
    <x v="6"/>
    <x v="2"/>
    <n v="5256"/>
    <n v="1139"/>
    <n v="0.21670471841704719"/>
    <n v="0.78329528158295281"/>
  </r>
  <r>
    <x v="2"/>
    <x v="6"/>
    <x v="20"/>
    <s v="MUJERES"/>
    <x v="0"/>
    <x v="2"/>
    <n v="26970"/>
    <n v="62"/>
    <n v="2.2988505747126436E-3"/>
    <n v="0.99770114942528731"/>
  </r>
  <r>
    <x v="2"/>
    <x v="6"/>
    <x v="20"/>
    <s v="MUJERES"/>
    <x v="1"/>
    <x v="2"/>
    <n v="66086"/>
    <n v="47"/>
    <n v="7.1119450413098084E-4"/>
    <n v="0.99928880549586907"/>
  </r>
  <r>
    <x v="2"/>
    <x v="6"/>
    <x v="20"/>
    <s v="MUJERES"/>
    <x v="2"/>
    <x v="2"/>
    <n v="58208"/>
    <n v="54"/>
    <n v="9.277075316107752E-4"/>
    <n v="0.99907229246838924"/>
  </r>
  <r>
    <x v="2"/>
    <x v="6"/>
    <x v="20"/>
    <s v="MUJERES"/>
    <x v="3"/>
    <x v="2"/>
    <n v="86869"/>
    <n v="219"/>
    <n v="2.5210374241674246E-3"/>
    <n v="0.99747896257583257"/>
  </r>
  <r>
    <x v="2"/>
    <x v="6"/>
    <x v="20"/>
    <s v="MUJERES"/>
    <x v="4"/>
    <x v="2"/>
    <n v="40512"/>
    <n v="389"/>
    <n v="9.6020932069510265E-3"/>
    <n v="0.99039790679304895"/>
  </r>
  <r>
    <x v="2"/>
    <x v="6"/>
    <x v="20"/>
    <s v="MUJERES"/>
    <x v="5"/>
    <x v="2"/>
    <n v="9576"/>
    <n v="465"/>
    <n v="4.8558897243107767E-2"/>
    <n v="0.9514411027568922"/>
  </r>
  <r>
    <x v="2"/>
    <x v="6"/>
    <x v="20"/>
    <s v="MUJERES"/>
    <x v="6"/>
    <x v="2"/>
    <n v="5508"/>
    <n v="1115"/>
    <n v="0.20243282498184459"/>
    <n v="0.79756717501815544"/>
  </r>
  <r>
    <x v="2"/>
    <x v="3"/>
    <x v="21"/>
    <s v="HOMBRES"/>
    <x v="0"/>
    <x v="2"/>
    <n v="25431"/>
    <n v="66"/>
    <n v="2.5952577562817036E-3"/>
    <n v="0.99740474224371833"/>
  </r>
  <r>
    <x v="2"/>
    <x v="3"/>
    <x v="21"/>
    <s v="HOMBRES"/>
    <x v="1"/>
    <x v="2"/>
    <n v="60598"/>
    <n v="55"/>
    <n v="9.0762071355490281E-4"/>
    <n v="0.99909237928644512"/>
  </r>
  <r>
    <x v="2"/>
    <x v="3"/>
    <x v="21"/>
    <s v="HOMBRES"/>
    <x v="2"/>
    <x v="2"/>
    <n v="48779"/>
    <n v="120"/>
    <n v="2.4600750322884848E-3"/>
    <n v="0.99753992496771149"/>
  </r>
  <r>
    <x v="2"/>
    <x v="3"/>
    <x v="21"/>
    <s v="HOMBRES"/>
    <x v="3"/>
    <x v="2"/>
    <n v="69519"/>
    <n v="339"/>
    <n v="4.8763647348206967E-3"/>
    <n v="0.99512363526517933"/>
  </r>
  <r>
    <x v="2"/>
    <x v="3"/>
    <x v="21"/>
    <s v="HOMBRES"/>
    <x v="4"/>
    <x v="2"/>
    <n v="31113"/>
    <n v="530"/>
    <n v="1.7034680037283451E-2"/>
    <n v="0.98296531996271652"/>
  </r>
  <r>
    <x v="2"/>
    <x v="3"/>
    <x v="21"/>
    <s v="HOMBRES"/>
    <x v="5"/>
    <x v="2"/>
    <n v="7668"/>
    <n v="440"/>
    <n v="5.738132498695879E-2"/>
    <n v="0.9426186750130412"/>
  </r>
  <r>
    <x v="2"/>
    <x v="3"/>
    <x v="21"/>
    <s v="HOMBRES"/>
    <x v="6"/>
    <x v="2"/>
    <n v="4132"/>
    <n v="649"/>
    <n v="0.15706679574056148"/>
    <n v="0.84293320425943852"/>
  </r>
  <r>
    <x v="2"/>
    <x v="3"/>
    <x v="21"/>
    <s v="MUJERES"/>
    <x v="0"/>
    <x v="2"/>
    <n v="24254"/>
    <n v="82"/>
    <n v="3.3808856271130535E-3"/>
    <n v="0.99661911437288697"/>
  </r>
  <r>
    <x v="2"/>
    <x v="3"/>
    <x v="21"/>
    <s v="MUJERES"/>
    <x v="1"/>
    <x v="2"/>
    <n v="56870"/>
    <n v="50"/>
    <n v="8.7919817126780374E-4"/>
    <n v="0.9991208018287322"/>
  </r>
  <r>
    <x v="2"/>
    <x v="3"/>
    <x v="21"/>
    <s v="MUJERES"/>
    <x v="2"/>
    <x v="2"/>
    <n v="46099"/>
    <n v="48"/>
    <n v="1.0412373370355106E-3"/>
    <n v="0.99895876266296446"/>
  </r>
  <r>
    <x v="2"/>
    <x v="3"/>
    <x v="21"/>
    <s v="MUJERES"/>
    <x v="3"/>
    <x v="2"/>
    <n v="69164"/>
    <n v="117"/>
    <n v="1.6916314845873575E-3"/>
    <n v="0.9983083685154126"/>
  </r>
  <r>
    <x v="2"/>
    <x v="3"/>
    <x v="21"/>
    <s v="MUJERES"/>
    <x v="4"/>
    <x v="2"/>
    <n v="30321"/>
    <n v="304"/>
    <n v="1.0026054549652056E-2"/>
    <n v="0.98997394545034789"/>
  </r>
  <r>
    <x v="2"/>
    <x v="3"/>
    <x v="21"/>
    <s v="MUJERES"/>
    <x v="5"/>
    <x v="2"/>
    <n v="7753"/>
    <n v="312"/>
    <n v="4.0242486779311235E-2"/>
    <n v="0.95975751322068881"/>
  </r>
  <r>
    <x v="2"/>
    <x v="3"/>
    <x v="21"/>
    <s v="MUJERES"/>
    <x v="6"/>
    <x v="2"/>
    <n v="4964"/>
    <n v="576"/>
    <n v="0.11603545527800162"/>
    <n v="0.88396454472199837"/>
  </r>
  <r>
    <x v="2"/>
    <x v="5"/>
    <x v="22"/>
    <s v="HOMBRES"/>
    <x v="0"/>
    <x v="2"/>
    <n v="148578"/>
    <n v="611"/>
    <n v="4.1123181090067171E-3"/>
    <n v="0.9958876818909933"/>
  </r>
  <r>
    <x v="2"/>
    <x v="5"/>
    <x v="22"/>
    <s v="HOMBRES"/>
    <x v="1"/>
    <x v="2"/>
    <n v="359307"/>
    <n v="395"/>
    <n v="1.099338448736039E-3"/>
    <n v="0.998900661551264"/>
  </r>
  <r>
    <x v="2"/>
    <x v="5"/>
    <x v="22"/>
    <s v="HOMBRES"/>
    <x v="2"/>
    <x v="2"/>
    <n v="307940"/>
    <n v="1199"/>
    <n v="3.8936156394102747E-3"/>
    <n v="0.99610638436058974"/>
  </r>
  <r>
    <x v="2"/>
    <x v="5"/>
    <x v="22"/>
    <s v="HOMBRES"/>
    <x v="3"/>
    <x v="2"/>
    <n v="435383"/>
    <n v="2520"/>
    <n v="5.7880073406632784E-3"/>
    <n v="0.99421199265933669"/>
  </r>
  <r>
    <x v="2"/>
    <x v="5"/>
    <x v="22"/>
    <s v="HOMBRES"/>
    <x v="4"/>
    <x v="2"/>
    <n v="192448"/>
    <n v="3603"/>
    <n v="1.8721940472231458E-2"/>
    <n v="0.98127805952776859"/>
  </r>
  <r>
    <x v="2"/>
    <x v="5"/>
    <x v="22"/>
    <s v="HOMBRES"/>
    <x v="5"/>
    <x v="2"/>
    <n v="40599"/>
    <n v="2616"/>
    <n v="6.4435084607995269E-2"/>
    <n v="0.9355649153920047"/>
  </r>
  <r>
    <x v="2"/>
    <x v="5"/>
    <x v="22"/>
    <s v="HOMBRES"/>
    <x v="6"/>
    <x v="2"/>
    <n v="19873"/>
    <n v="2953"/>
    <n v="0.14859356916419261"/>
    <n v="0.85140643083580736"/>
  </r>
  <r>
    <x v="2"/>
    <x v="5"/>
    <x v="22"/>
    <s v="MUJERES"/>
    <x v="0"/>
    <x v="2"/>
    <n v="140156"/>
    <n v="444"/>
    <n v="3.1678986272439284E-3"/>
    <n v="0.99683210137275602"/>
  </r>
  <r>
    <x v="2"/>
    <x v="5"/>
    <x v="22"/>
    <s v="MUJERES"/>
    <x v="1"/>
    <x v="2"/>
    <n v="339211"/>
    <n v="231"/>
    <n v="6.8099206688462344E-4"/>
    <n v="0.99931900793311534"/>
  </r>
  <r>
    <x v="2"/>
    <x v="5"/>
    <x v="22"/>
    <s v="MUJERES"/>
    <x v="2"/>
    <x v="2"/>
    <n v="291263"/>
    <n v="337"/>
    <n v="1.1570299008112942E-3"/>
    <n v="0.99884297009918865"/>
  </r>
  <r>
    <x v="2"/>
    <x v="5"/>
    <x v="22"/>
    <s v="MUJERES"/>
    <x v="3"/>
    <x v="2"/>
    <n v="424753"/>
    <n v="1132"/>
    <n v="2.6650782925606176E-3"/>
    <n v="0.99733492170743943"/>
  </r>
  <r>
    <x v="2"/>
    <x v="5"/>
    <x v="22"/>
    <s v="MUJERES"/>
    <x v="4"/>
    <x v="2"/>
    <n v="204073"/>
    <n v="2188"/>
    <n v="1.0721653525944147E-2"/>
    <n v="0.98927834647405588"/>
  </r>
  <r>
    <x v="2"/>
    <x v="5"/>
    <x v="22"/>
    <s v="MUJERES"/>
    <x v="5"/>
    <x v="2"/>
    <n v="48288"/>
    <n v="1912"/>
    <n v="3.9595758780649436E-2"/>
    <n v="0.96040424121935053"/>
  </r>
  <r>
    <x v="2"/>
    <x v="5"/>
    <x v="22"/>
    <s v="MUJERES"/>
    <x v="6"/>
    <x v="2"/>
    <n v="27362"/>
    <n v="3188"/>
    <n v="0.11651195088078357"/>
    <n v="0.88348804911921641"/>
  </r>
  <r>
    <x v="1"/>
    <x v="4"/>
    <x v="23"/>
    <s v="HOMBRES"/>
    <x v="0"/>
    <x v="2"/>
    <n v="12205"/>
    <n v="0"/>
    <n v="0"/>
    <n v="1"/>
  </r>
  <r>
    <x v="1"/>
    <x v="4"/>
    <x v="23"/>
    <s v="HOMBRES"/>
    <x v="1"/>
    <x v="2"/>
    <n v="31292"/>
    <n v="0"/>
    <n v="0"/>
    <n v="1"/>
  </r>
  <r>
    <x v="1"/>
    <x v="4"/>
    <x v="23"/>
    <s v="HOMBRES"/>
    <x v="2"/>
    <x v="2"/>
    <n v="30681"/>
    <n v="0"/>
    <n v="0"/>
    <n v="1"/>
  </r>
  <r>
    <x v="1"/>
    <x v="4"/>
    <x v="23"/>
    <s v="HOMBRES"/>
    <x v="3"/>
    <x v="2"/>
    <n v="47795"/>
    <n v="0"/>
    <n v="0"/>
    <n v="1"/>
  </r>
  <r>
    <x v="1"/>
    <x v="4"/>
    <x v="23"/>
    <s v="HOMBRES"/>
    <x v="4"/>
    <x v="2"/>
    <n v="22390"/>
    <n v="0"/>
    <n v="0"/>
    <n v="1"/>
  </r>
  <r>
    <x v="1"/>
    <x v="4"/>
    <x v="23"/>
    <s v="HOMBRES"/>
    <x v="5"/>
    <x v="2"/>
    <n v="5164"/>
    <n v="0"/>
    <n v="0"/>
    <n v="1"/>
  </r>
  <r>
    <x v="1"/>
    <x v="4"/>
    <x v="23"/>
    <s v="HOMBRES"/>
    <x v="6"/>
    <x v="2"/>
    <n v="2301"/>
    <n v="0"/>
    <n v="0"/>
    <n v="1"/>
  </r>
  <r>
    <x v="1"/>
    <x v="4"/>
    <x v="23"/>
    <s v="MUJERES"/>
    <x v="0"/>
    <x v="2"/>
    <n v="11655"/>
    <n v="0"/>
    <n v="0"/>
    <n v="1"/>
  </r>
  <r>
    <x v="1"/>
    <x v="4"/>
    <x v="23"/>
    <s v="MUJERES"/>
    <x v="1"/>
    <x v="2"/>
    <n v="29634"/>
    <n v="0"/>
    <n v="0"/>
    <n v="1"/>
  </r>
  <r>
    <x v="1"/>
    <x v="4"/>
    <x v="23"/>
    <s v="MUJERES"/>
    <x v="2"/>
    <x v="2"/>
    <n v="28669"/>
    <n v="0"/>
    <n v="0"/>
    <n v="1"/>
  </r>
  <r>
    <x v="1"/>
    <x v="4"/>
    <x v="23"/>
    <s v="MUJERES"/>
    <x v="3"/>
    <x v="2"/>
    <n v="45944"/>
    <n v="0"/>
    <n v="0"/>
    <n v="1"/>
  </r>
  <r>
    <x v="1"/>
    <x v="4"/>
    <x v="23"/>
    <s v="MUJERES"/>
    <x v="4"/>
    <x v="2"/>
    <n v="23162"/>
    <n v="0"/>
    <n v="0"/>
    <n v="1"/>
  </r>
  <r>
    <x v="1"/>
    <x v="4"/>
    <x v="23"/>
    <s v="MUJERES"/>
    <x v="5"/>
    <x v="2"/>
    <n v="5950"/>
    <n v="0"/>
    <n v="0"/>
    <n v="1"/>
  </r>
  <r>
    <x v="1"/>
    <x v="4"/>
    <x v="23"/>
    <s v="MUJERES"/>
    <x v="6"/>
    <x v="2"/>
    <n v="3302"/>
    <n v="0"/>
    <n v="0"/>
    <n v="1"/>
  </r>
  <r>
    <x v="0"/>
    <x v="0"/>
    <x v="0"/>
    <s v="HOMBRES"/>
    <x v="0"/>
    <x v="3"/>
    <n v="7045"/>
    <n v="33"/>
    <n v="4.6841731724627392E-3"/>
    <n v="0.99531582682753728"/>
  </r>
  <r>
    <x v="0"/>
    <x v="0"/>
    <x v="0"/>
    <s v="HOMBRES"/>
    <x v="1"/>
    <x v="3"/>
    <n v="15867"/>
    <n v="12"/>
    <n v="7.5628663263376818E-4"/>
    <n v="0.99924371336736628"/>
  </r>
  <r>
    <x v="0"/>
    <x v="0"/>
    <x v="0"/>
    <s v="HOMBRES"/>
    <x v="2"/>
    <x v="3"/>
    <n v="11971"/>
    <n v="42"/>
    <n v="3.5084788238242421E-3"/>
    <n v="0.99649152117617579"/>
  </r>
  <r>
    <x v="0"/>
    <x v="0"/>
    <x v="0"/>
    <s v="HOMBRES"/>
    <x v="3"/>
    <x v="3"/>
    <n v="14957"/>
    <n v="74"/>
    <n v="4.9475162131443476E-3"/>
    <n v="0.99505248378685562"/>
  </r>
  <r>
    <x v="0"/>
    <x v="0"/>
    <x v="0"/>
    <s v="HOMBRES"/>
    <x v="4"/>
    <x v="3"/>
    <n v="5748"/>
    <n v="84"/>
    <n v="1.4613778705636743E-2"/>
    <n v="0.98538622129436326"/>
  </r>
  <r>
    <x v="0"/>
    <x v="0"/>
    <x v="0"/>
    <s v="HOMBRES"/>
    <x v="5"/>
    <x v="3"/>
    <n v="1112"/>
    <n v="50"/>
    <n v="4.4964028776978415E-2"/>
    <n v="0.95503597122302164"/>
  </r>
  <r>
    <x v="0"/>
    <x v="0"/>
    <x v="0"/>
    <s v="HOMBRES"/>
    <x v="6"/>
    <x v="3"/>
    <n v="575"/>
    <n v="60"/>
    <n v="0.10434782608695652"/>
    <n v="0.89565217391304353"/>
  </r>
  <r>
    <x v="0"/>
    <x v="0"/>
    <x v="0"/>
    <s v="MUJERES"/>
    <x v="0"/>
    <x v="3"/>
    <n v="6836"/>
    <n v="30"/>
    <n v="4.388531304856641E-3"/>
    <n v="0.99561146869514339"/>
  </r>
  <r>
    <x v="0"/>
    <x v="0"/>
    <x v="0"/>
    <s v="MUJERES"/>
    <x v="1"/>
    <x v="3"/>
    <n v="14857"/>
    <n v="3"/>
    <n v="2.0192501850979335E-4"/>
    <n v="0.9997980749814902"/>
  </r>
  <r>
    <x v="0"/>
    <x v="0"/>
    <x v="0"/>
    <s v="MUJERES"/>
    <x v="2"/>
    <x v="3"/>
    <n v="11144"/>
    <n v="10"/>
    <n v="8.9734386216798272E-4"/>
    <n v="0.999102656137832"/>
  </r>
  <r>
    <x v="0"/>
    <x v="0"/>
    <x v="0"/>
    <s v="MUJERES"/>
    <x v="3"/>
    <x v="3"/>
    <n v="14039"/>
    <n v="47"/>
    <n v="3.347816796068096E-3"/>
    <n v="0.9966521832039319"/>
  </r>
  <r>
    <x v="0"/>
    <x v="0"/>
    <x v="0"/>
    <s v="MUJERES"/>
    <x v="4"/>
    <x v="3"/>
    <n v="5026"/>
    <n v="41"/>
    <n v="8.1575805809789102E-3"/>
    <n v="0.99184241941902107"/>
  </r>
  <r>
    <x v="0"/>
    <x v="0"/>
    <x v="0"/>
    <s v="MUJERES"/>
    <x v="5"/>
    <x v="3"/>
    <n v="1003"/>
    <n v="30"/>
    <n v="2.991026919242273E-2"/>
    <n v="0.97008973080757732"/>
  </r>
  <r>
    <x v="0"/>
    <x v="0"/>
    <x v="0"/>
    <s v="MUJERES"/>
    <x v="6"/>
    <x v="3"/>
    <n v="576"/>
    <n v="43"/>
    <n v="7.4652777777777776E-2"/>
    <n v="0.92534722222222221"/>
  </r>
  <r>
    <x v="0"/>
    <x v="1"/>
    <x v="1"/>
    <s v="HOMBRES"/>
    <x v="0"/>
    <x v="3"/>
    <n v="60086"/>
    <n v="57"/>
    <n v="9.4864028226209103E-4"/>
    <n v="0.99905135971773795"/>
  </r>
  <r>
    <x v="0"/>
    <x v="1"/>
    <x v="1"/>
    <s v="HOMBRES"/>
    <x v="1"/>
    <x v="3"/>
    <n v="146383"/>
    <n v="53"/>
    <n v="3.6206390086280512E-4"/>
    <n v="0.9996379360991372"/>
  </r>
  <r>
    <x v="0"/>
    <x v="1"/>
    <x v="1"/>
    <s v="HOMBRES"/>
    <x v="2"/>
    <x v="3"/>
    <n v="133153"/>
    <n v="303"/>
    <n v="2.2755777188647646E-3"/>
    <n v="0.99772442228113523"/>
  </r>
  <r>
    <x v="0"/>
    <x v="1"/>
    <x v="1"/>
    <s v="HOMBRES"/>
    <x v="3"/>
    <x v="3"/>
    <n v="188904"/>
    <n v="630"/>
    <n v="3.335027315461822E-3"/>
    <n v="0.99666497268453813"/>
  </r>
  <r>
    <x v="0"/>
    <x v="1"/>
    <x v="1"/>
    <s v="HOMBRES"/>
    <x v="4"/>
    <x v="3"/>
    <n v="77237"/>
    <n v="904"/>
    <n v="1.1704235016896047E-2"/>
    <n v="0.9882957649831039"/>
  </r>
  <r>
    <x v="0"/>
    <x v="1"/>
    <x v="1"/>
    <s v="HOMBRES"/>
    <x v="5"/>
    <x v="3"/>
    <n v="16110"/>
    <n v="822"/>
    <n v="5.1024208566108009E-2"/>
    <n v="0.94897579143389199"/>
  </r>
  <r>
    <x v="0"/>
    <x v="1"/>
    <x v="1"/>
    <s v="HOMBRES"/>
    <x v="6"/>
    <x v="3"/>
    <n v="8658"/>
    <n v="1068"/>
    <n v="0.12335412335412335"/>
    <n v="0.87664587664587668"/>
  </r>
  <r>
    <x v="0"/>
    <x v="1"/>
    <x v="1"/>
    <s v="MUJERES"/>
    <x v="0"/>
    <x v="3"/>
    <n v="58178"/>
    <n v="36"/>
    <n v="6.187906081336588E-4"/>
    <n v="0.99938120939186637"/>
  </r>
  <r>
    <x v="0"/>
    <x v="1"/>
    <x v="1"/>
    <s v="MUJERES"/>
    <x v="1"/>
    <x v="3"/>
    <n v="143112"/>
    <n v="47"/>
    <n v="3.2841410922913525E-4"/>
    <n v="0.99967158589077088"/>
  </r>
  <r>
    <x v="0"/>
    <x v="1"/>
    <x v="1"/>
    <s v="MUJERES"/>
    <x v="2"/>
    <x v="3"/>
    <n v="129127"/>
    <n v="80"/>
    <n v="6.1954509901105109E-4"/>
    <n v="0.99938045490098892"/>
  </r>
  <r>
    <x v="0"/>
    <x v="1"/>
    <x v="1"/>
    <s v="MUJERES"/>
    <x v="3"/>
    <x v="3"/>
    <n v="178069"/>
    <n v="246"/>
    <n v="1.3814869516872673E-3"/>
    <n v="0.99861851304831273"/>
  </r>
  <r>
    <x v="0"/>
    <x v="1"/>
    <x v="1"/>
    <s v="MUJERES"/>
    <x v="4"/>
    <x v="3"/>
    <n v="78570"/>
    <n v="632"/>
    <n v="8.043782614229349E-3"/>
    <n v="0.99195621738577067"/>
  </r>
  <r>
    <x v="0"/>
    <x v="1"/>
    <x v="1"/>
    <s v="MUJERES"/>
    <x v="5"/>
    <x v="3"/>
    <n v="17838"/>
    <n v="627"/>
    <n v="3.5149680457450386E-2"/>
    <n v="0.96485031954254963"/>
  </r>
  <r>
    <x v="0"/>
    <x v="1"/>
    <x v="1"/>
    <s v="MUJERES"/>
    <x v="6"/>
    <x v="3"/>
    <n v="10546"/>
    <n v="1115"/>
    <n v="0.10572728996776029"/>
    <n v="0.89427271003223974"/>
  </r>
  <r>
    <x v="1"/>
    <x v="2"/>
    <x v="2"/>
    <s v="HOMBRES"/>
    <x v="0"/>
    <x v="3"/>
    <n v="24012"/>
    <n v="51"/>
    <n v="2.1239380309845076E-3"/>
    <n v="0.99787606196901546"/>
  </r>
  <r>
    <x v="1"/>
    <x v="2"/>
    <x v="2"/>
    <s v="HOMBRES"/>
    <x v="1"/>
    <x v="3"/>
    <n v="55131"/>
    <n v="52"/>
    <n v="9.4320799550162335E-4"/>
    <n v="0.99905679200449837"/>
  </r>
  <r>
    <x v="1"/>
    <x v="2"/>
    <x v="2"/>
    <s v="HOMBRES"/>
    <x v="2"/>
    <x v="3"/>
    <n v="38219"/>
    <n v="90"/>
    <n v="2.354849682095293E-3"/>
    <n v="0.99764515031790468"/>
  </r>
  <r>
    <x v="1"/>
    <x v="2"/>
    <x v="2"/>
    <s v="HOMBRES"/>
    <x v="3"/>
    <x v="3"/>
    <n v="50431"/>
    <n v="249"/>
    <n v="4.9374392734627508E-3"/>
    <n v="0.9950625607265372"/>
  </r>
  <r>
    <x v="1"/>
    <x v="2"/>
    <x v="2"/>
    <s v="HOMBRES"/>
    <x v="4"/>
    <x v="3"/>
    <n v="21480"/>
    <n v="316"/>
    <n v="1.4711359404096834E-2"/>
    <n v="0.98528864059590315"/>
  </r>
  <r>
    <x v="1"/>
    <x v="2"/>
    <x v="2"/>
    <s v="HOMBRES"/>
    <x v="5"/>
    <x v="3"/>
    <n v="5200"/>
    <n v="260"/>
    <n v="0.05"/>
    <n v="0.95"/>
  </r>
  <r>
    <x v="1"/>
    <x v="2"/>
    <x v="2"/>
    <s v="HOMBRES"/>
    <x v="6"/>
    <x v="3"/>
    <n v="2791"/>
    <n v="317"/>
    <n v="0.11357936223575779"/>
    <n v="0.88642063776424218"/>
  </r>
  <r>
    <x v="1"/>
    <x v="2"/>
    <x v="2"/>
    <s v="MUJERES"/>
    <x v="0"/>
    <x v="3"/>
    <n v="23476"/>
    <n v="60"/>
    <n v="2.5558016697904244E-3"/>
    <n v="0.99744419833020959"/>
  </r>
  <r>
    <x v="1"/>
    <x v="2"/>
    <x v="2"/>
    <s v="MUJERES"/>
    <x v="1"/>
    <x v="3"/>
    <n v="53335"/>
    <n v="30"/>
    <n v="5.6248242242429921E-4"/>
    <n v="0.99943751757757571"/>
  </r>
  <r>
    <x v="1"/>
    <x v="2"/>
    <x v="2"/>
    <s v="MUJERES"/>
    <x v="2"/>
    <x v="3"/>
    <n v="36447"/>
    <n v="58"/>
    <n v="1.5913518259390348E-3"/>
    <n v="0.99840864817406094"/>
  </r>
  <r>
    <x v="1"/>
    <x v="2"/>
    <x v="2"/>
    <s v="MUJERES"/>
    <x v="3"/>
    <x v="3"/>
    <n v="48914"/>
    <n v="110"/>
    <n v="2.2488449114772867E-3"/>
    <n v="0.99775115508852275"/>
  </r>
  <r>
    <x v="1"/>
    <x v="2"/>
    <x v="2"/>
    <s v="MUJERES"/>
    <x v="4"/>
    <x v="3"/>
    <n v="19620"/>
    <n v="240"/>
    <n v="1.2232415902140673E-2"/>
    <n v="0.98776758409785936"/>
  </r>
  <r>
    <x v="1"/>
    <x v="2"/>
    <x v="2"/>
    <s v="MUJERES"/>
    <x v="5"/>
    <x v="3"/>
    <n v="4768"/>
    <n v="175"/>
    <n v="3.6703020134228187E-2"/>
    <n v="0.96329697986577179"/>
  </r>
  <r>
    <x v="1"/>
    <x v="2"/>
    <x v="2"/>
    <s v="MUJERES"/>
    <x v="6"/>
    <x v="3"/>
    <n v="2815"/>
    <n v="301"/>
    <n v="0.10692717584369449"/>
    <n v="0.89307282415630551"/>
  </r>
  <r>
    <x v="2"/>
    <x v="3"/>
    <x v="3"/>
    <s v="HOMBRES"/>
    <x v="0"/>
    <x v="3"/>
    <n v="61449"/>
    <n v="87"/>
    <n v="1.4158082312161304E-3"/>
    <n v="0.99858419176878388"/>
  </r>
  <r>
    <x v="2"/>
    <x v="3"/>
    <x v="3"/>
    <s v="HOMBRES"/>
    <x v="1"/>
    <x v="3"/>
    <n v="156451"/>
    <n v="139"/>
    <n v="8.8845708880096641E-4"/>
    <n v="0.99911154291119908"/>
  </r>
  <r>
    <x v="2"/>
    <x v="3"/>
    <x v="3"/>
    <s v="HOMBRES"/>
    <x v="2"/>
    <x v="3"/>
    <n v="145299"/>
    <n v="832"/>
    <n v="5.7261233731821966E-3"/>
    <n v="0.99427387662681777"/>
  </r>
  <r>
    <x v="2"/>
    <x v="3"/>
    <x v="3"/>
    <s v="HOMBRES"/>
    <x v="3"/>
    <x v="3"/>
    <n v="221539"/>
    <n v="1350"/>
    <n v="6.0937351888380826E-3"/>
    <n v="0.99390626481116195"/>
  </r>
  <r>
    <x v="2"/>
    <x v="3"/>
    <x v="3"/>
    <s v="HOMBRES"/>
    <x v="4"/>
    <x v="3"/>
    <n v="102345"/>
    <n v="1852"/>
    <n v="1.8095656846939274E-2"/>
    <n v="0.98190434315306074"/>
  </r>
  <r>
    <x v="2"/>
    <x v="3"/>
    <x v="3"/>
    <s v="HOMBRES"/>
    <x v="5"/>
    <x v="3"/>
    <n v="20804"/>
    <n v="1248"/>
    <n v="5.9988463756969812E-2"/>
    <n v="0.94001153624303013"/>
  </r>
  <r>
    <x v="2"/>
    <x v="3"/>
    <x v="3"/>
    <s v="HOMBRES"/>
    <x v="6"/>
    <x v="3"/>
    <n v="9827"/>
    <n v="1591"/>
    <n v="0.16190088531596622"/>
    <n v="0.83809911468403375"/>
  </r>
  <r>
    <x v="2"/>
    <x v="3"/>
    <x v="3"/>
    <s v="MUJERES"/>
    <x v="0"/>
    <x v="3"/>
    <n v="59957"/>
    <n v="89"/>
    <n v="1.484397151291759E-3"/>
    <n v="0.99851560284870822"/>
  </r>
  <r>
    <x v="2"/>
    <x v="3"/>
    <x v="3"/>
    <s v="MUJERES"/>
    <x v="1"/>
    <x v="3"/>
    <n v="151367"/>
    <n v="84"/>
    <n v="5.5494262289666838E-4"/>
    <n v="0.99944505737710332"/>
  </r>
  <r>
    <x v="2"/>
    <x v="3"/>
    <x v="3"/>
    <s v="MUJERES"/>
    <x v="2"/>
    <x v="3"/>
    <n v="141707"/>
    <n v="144"/>
    <n v="1.0161812754486369E-3"/>
    <n v="0.99898381872455133"/>
  </r>
  <r>
    <x v="2"/>
    <x v="3"/>
    <x v="3"/>
    <s v="MUJERES"/>
    <x v="3"/>
    <x v="3"/>
    <n v="226335"/>
    <n v="519"/>
    <n v="2.2930611703890253E-3"/>
    <n v="0.99770693882961092"/>
  </r>
  <r>
    <x v="2"/>
    <x v="3"/>
    <x v="3"/>
    <s v="MUJERES"/>
    <x v="4"/>
    <x v="3"/>
    <n v="107303"/>
    <n v="1166"/>
    <n v="1.0866424983458058E-2"/>
    <n v="0.98913357501654198"/>
  </r>
  <r>
    <x v="2"/>
    <x v="3"/>
    <x v="3"/>
    <s v="MUJERES"/>
    <x v="5"/>
    <x v="3"/>
    <n v="24202"/>
    <n v="1012"/>
    <n v="4.1814726055697873E-2"/>
    <n v="0.95818527394430208"/>
  </r>
  <r>
    <x v="2"/>
    <x v="3"/>
    <x v="3"/>
    <s v="MUJERES"/>
    <x v="6"/>
    <x v="3"/>
    <n v="14320"/>
    <n v="1891"/>
    <n v="0.13205307262569832"/>
    <n v="0.86794692737430168"/>
  </r>
  <r>
    <x v="1"/>
    <x v="2"/>
    <x v="4"/>
    <s v="HOMBRES"/>
    <x v="0"/>
    <x v="3"/>
    <n v="35165"/>
    <n v="79"/>
    <n v="2.2465519692876439E-3"/>
    <n v="0.99775344803071231"/>
  </r>
  <r>
    <x v="1"/>
    <x v="2"/>
    <x v="4"/>
    <s v="HOMBRES"/>
    <x v="1"/>
    <x v="3"/>
    <n v="80910"/>
    <n v="84"/>
    <n v="1.0381905821282907E-3"/>
    <n v="0.99896180941787172"/>
  </r>
  <r>
    <x v="1"/>
    <x v="2"/>
    <x v="4"/>
    <s v="HOMBRES"/>
    <x v="2"/>
    <x v="3"/>
    <n v="62900"/>
    <n v="205"/>
    <n v="3.2591414944356119E-3"/>
    <n v="0.99674085850556438"/>
  </r>
  <r>
    <x v="1"/>
    <x v="2"/>
    <x v="4"/>
    <s v="HOMBRES"/>
    <x v="3"/>
    <x v="3"/>
    <n v="85554"/>
    <n v="423"/>
    <n v="4.944245739532927E-3"/>
    <n v="0.99505575426046711"/>
  </r>
  <r>
    <x v="1"/>
    <x v="2"/>
    <x v="4"/>
    <s v="HOMBRES"/>
    <x v="4"/>
    <x v="3"/>
    <n v="38304"/>
    <n v="536"/>
    <n v="1.3993316624895571E-2"/>
    <n v="0.98600668337510444"/>
  </r>
  <r>
    <x v="1"/>
    <x v="2"/>
    <x v="4"/>
    <s v="HOMBRES"/>
    <x v="5"/>
    <x v="3"/>
    <n v="9372"/>
    <n v="460"/>
    <n v="4.9082373026034999E-2"/>
    <n v="0.95091762697396498"/>
  </r>
  <r>
    <x v="1"/>
    <x v="2"/>
    <x v="4"/>
    <s v="HOMBRES"/>
    <x v="6"/>
    <x v="3"/>
    <n v="4991"/>
    <n v="603"/>
    <n v="0.12081747144860749"/>
    <n v="0.87918252855139256"/>
  </r>
  <r>
    <x v="1"/>
    <x v="2"/>
    <x v="4"/>
    <s v="MUJERES"/>
    <x v="0"/>
    <x v="3"/>
    <n v="33954"/>
    <n v="55"/>
    <n v="1.6198386051717029E-3"/>
    <n v="0.99838016139482832"/>
  </r>
  <r>
    <x v="1"/>
    <x v="2"/>
    <x v="4"/>
    <s v="MUJERES"/>
    <x v="1"/>
    <x v="3"/>
    <n v="78069"/>
    <n v="45"/>
    <n v="5.7641317296237946E-4"/>
    <n v="0.99942358682703758"/>
  </r>
  <r>
    <x v="1"/>
    <x v="2"/>
    <x v="4"/>
    <s v="MUJERES"/>
    <x v="2"/>
    <x v="3"/>
    <n v="58057"/>
    <n v="62"/>
    <n v="1.067916013572868E-3"/>
    <n v="0.99893208398642708"/>
  </r>
  <r>
    <x v="1"/>
    <x v="2"/>
    <x v="4"/>
    <s v="MUJERES"/>
    <x v="3"/>
    <x v="3"/>
    <n v="82030"/>
    <n v="158"/>
    <n v="1.926124588565159E-3"/>
    <n v="0.99807387541143489"/>
  </r>
  <r>
    <x v="1"/>
    <x v="2"/>
    <x v="4"/>
    <s v="MUJERES"/>
    <x v="4"/>
    <x v="3"/>
    <n v="33685"/>
    <n v="378"/>
    <n v="1.1221611993468904E-2"/>
    <n v="0.98877838800653106"/>
  </r>
  <r>
    <x v="1"/>
    <x v="2"/>
    <x v="4"/>
    <s v="MUJERES"/>
    <x v="5"/>
    <x v="3"/>
    <n v="8400"/>
    <n v="292"/>
    <n v="3.4761904761904765E-2"/>
    <n v="0.96523809523809523"/>
  </r>
  <r>
    <x v="1"/>
    <x v="2"/>
    <x v="4"/>
    <s v="MUJERES"/>
    <x v="6"/>
    <x v="3"/>
    <n v="5291"/>
    <n v="545"/>
    <n v="0.103005103005103"/>
    <n v="0.89699489699489698"/>
  </r>
  <r>
    <x v="0"/>
    <x v="0"/>
    <x v="5"/>
    <s v="HOMBRES"/>
    <x v="0"/>
    <x v="3"/>
    <n v="61041"/>
    <n v="174"/>
    <n v="2.8505430776035777E-3"/>
    <n v="0.99714945692239643"/>
  </r>
  <r>
    <x v="0"/>
    <x v="0"/>
    <x v="5"/>
    <s v="HOMBRES"/>
    <x v="1"/>
    <x v="3"/>
    <n v="148700"/>
    <n v="160"/>
    <n v="1.0759919300605246E-3"/>
    <n v="0.99892400806993953"/>
  </r>
  <r>
    <x v="0"/>
    <x v="0"/>
    <x v="5"/>
    <s v="HOMBRES"/>
    <x v="2"/>
    <x v="3"/>
    <n v="135260"/>
    <n v="575"/>
    <n v="4.2510720094632555E-3"/>
    <n v="0.99574892799053671"/>
  </r>
  <r>
    <x v="0"/>
    <x v="0"/>
    <x v="5"/>
    <s v="HOMBRES"/>
    <x v="3"/>
    <x v="3"/>
    <n v="191888"/>
    <n v="1118"/>
    <n v="5.8263153506211956E-3"/>
    <n v="0.99417368464937883"/>
  </r>
  <r>
    <x v="0"/>
    <x v="0"/>
    <x v="5"/>
    <s v="HOMBRES"/>
    <x v="4"/>
    <x v="3"/>
    <n v="78457"/>
    <n v="1361"/>
    <n v="1.7347081841008451E-2"/>
    <n v="0.98265291815899158"/>
  </r>
  <r>
    <x v="0"/>
    <x v="0"/>
    <x v="5"/>
    <s v="HOMBRES"/>
    <x v="5"/>
    <x v="3"/>
    <n v="16365"/>
    <n v="922"/>
    <n v="5.6339749465322338E-2"/>
    <n v="0.94366025053467761"/>
  </r>
  <r>
    <x v="0"/>
    <x v="0"/>
    <x v="5"/>
    <s v="HOMBRES"/>
    <x v="6"/>
    <x v="3"/>
    <n v="8794"/>
    <n v="1083"/>
    <n v="0.12315214919263134"/>
    <n v="0.87684785080736871"/>
  </r>
  <r>
    <x v="0"/>
    <x v="0"/>
    <x v="5"/>
    <s v="MUJERES"/>
    <x v="0"/>
    <x v="3"/>
    <n v="59365"/>
    <n v="128"/>
    <n v="2.1561526151772929E-3"/>
    <n v="0.99784384738482268"/>
  </r>
  <r>
    <x v="0"/>
    <x v="0"/>
    <x v="5"/>
    <s v="MUJERES"/>
    <x v="1"/>
    <x v="3"/>
    <n v="146125"/>
    <n v="101"/>
    <n v="6.9118905047048764E-4"/>
    <n v="0.9993088109495295"/>
  </r>
  <r>
    <x v="0"/>
    <x v="0"/>
    <x v="5"/>
    <s v="MUJERES"/>
    <x v="2"/>
    <x v="3"/>
    <n v="133132"/>
    <n v="172"/>
    <n v="1.2919508457771235E-3"/>
    <n v="0.99870804915422284"/>
  </r>
  <r>
    <x v="0"/>
    <x v="0"/>
    <x v="5"/>
    <s v="MUJERES"/>
    <x v="3"/>
    <x v="3"/>
    <n v="185959"/>
    <n v="455"/>
    <n v="2.4467759022150045E-3"/>
    <n v="0.99755322409778502"/>
  </r>
  <r>
    <x v="0"/>
    <x v="0"/>
    <x v="5"/>
    <s v="MUJERES"/>
    <x v="4"/>
    <x v="3"/>
    <n v="76985"/>
    <n v="787"/>
    <n v="1.0222770669610963E-2"/>
    <n v="0.98977722933038903"/>
  </r>
  <r>
    <x v="0"/>
    <x v="0"/>
    <x v="5"/>
    <s v="MUJERES"/>
    <x v="5"/>
    <x v="3"/>
    <n v="17067"/>
    <n v="631"/>
    <n v="3.6971934141911293E-2"/>
    <n v="0.96302806585808876"/>
  </r>
  <r>
    <x v="0"/>
    <x v="0"/>
    <x v="5"/>
    <s v="MUJERES"/>
    <x v="6"/>
    <x v="3"/>
    <n v="10685"/>
    <n v="1042"/>
    <n v="9.7519887693027607E-2"/>
    <n v="0.90248011230697234"/>
  </r>
  <r>
    <x v="2"/>
    <x v="3"/>
    <x v="6"/>
    <s v="HOMBRES"/>
    <x v="0"/>
    <x v="3"/>
    <n v="85445"/>
    <n v="132"/>
    <n v="1.5448534144771491E-3"/>
    <n v="0.99845514658552281"/>
  </r>
  <r>
    <x v="2"/>
    <x v="3"/>
    <x v="6"/>
    <s v="HOMBRES"/>
    <x v="1"/>
    <x v="3"/>
    <n v="214222"/>
    <n v="200"/>
    <n v="9.3361092698228941E-4"/>
    <n v="0.9990663890730177"/>
  </r>
  <r>
    <x v="2"/>
    <x v="3"/>
    <x v="6"/>
    <s v="HOMBRES"/>
    <x v="2"/>
    <x v="3"/>
    <n v="194654"/>
    <n v="1301"/>
    <n v="6.6836540733814873E-3"/>
    <n v="0.99331634592661855"/>
  </r>
  <r>
    <x v="2"/>
    <x v="3"/>
    <x v="6"/>
    <s v="HOMBRES"/>
    <x v="3"/>
    <x v="3"/>
    <n v="291931"/>
    <n v="1969"/>
    <n v="6.744744477290867E-3"/>
    <n v="0.9932552555227091"/>
  </r>
  <r>
    <x v="2"/>
    <x v="3"/>
    <x v="6"/>
    <s v="HOMBRES"/>
    <x v="4"/>
    <x v="3"/>
    <n v="127292"/>
    <n v="2300"/>
    <n v="1.8068692455142508E-2"/>
    <n v="0.98193130754485747"/>
  </r>
  <r>
    <x v="2"/>
    <x v="3"/>
    <x v="6"/>
    <s v="HOMBRES"/>
    <x v="5"/>
    <x v="3"/>
    <n v="24632"/>
    <n v="1629"/>
    <n v="6.613348489769405E-2"/>
    <n v="0.93386651510230601"/>
  </r>
  <r>
    <x v="2"/>
    <x v="3"/>
    <x v="6"/>
    <s v="HOMBRES"/>
    <x v="6"/>
    <x v="3"/>
    <n v="12114"/>
    <n v="1891"/>
    <n v="0.15610037972593693"/>
    <n v="0.84389962027406307"/>
  </r>
  <r>
    <x v="2"/>
    <x v="3"/>
    <x v="6"/>
    <s v="MUJERES"/>
    <x v="0"/>
    <x v="3"/>
    <n v="80426"/>
    <n v="126"/>
    <n v="1.5666575485539503E-3"/>
    <n v="0.9984333424514461"/>
  </r>
  <r>
    <x v="2"/>
    <x v="3"/>
    <x v="6"/>
    <s v="MUJERES"/>
    <x v="1"/>
    <x v="3"/>
    <n v="204349"/>
    <n v="113"/>
    <n v="5.529755467362209E-4"/>
    <n v="0.99944702445326383"/>
  </r>
  <r>
    <x v="2"/>
    <x v="3"/>
    <x v="6"/>
    <s v="MUJERES"/>
    <x v="2"/>
    <x v="3"/>
    <n v="192023"/>
    <n v="197"/>
    <n v="1.0259187701473261E-3"/>
    <n v="0.99897408122985265"/>
  </r>
  <r>
    <x v="2"/>
    <x v="3"/>
    <x v="6"/>
    <s v="MUJERES"/>
    <x v="3"/>
    <x v="3"/>
    <n v="296654"/>
    <n v="644"/>
    <n v="2.1708792060784617E-3"/>
    <n v="0.9978291207939215"/>
  </r>
  <r>
    <x v="2"/>
    <x v="3"/>
    <x v="6"/>
    <s v="MUJERES"/>
    <x v="4"/>
    <x v="3"/>
    <n v="131441"/>
    <n v="1357"/>
    <n v="1.0324023706453847E-2"/>
    <n v="0.9896759762935462"/>
  </r>
  <r>
    <x v="2"/>
    <x v="3"/>
    <x v="6"/>
    <s v="MUJERES"/>
    <x v="5"/>
    <x v="3"/>
    <n v="29331"/>
    <n v="1112"/>
    <n v="3.7912106644846746E-2"/>
    <n v="0.96208789335515321"/>
  </r>
  <r>
    <x v="2"/>
    <x v="3"/>
    <x v="6"/>
    <s v="MUJERES"/>
    <x v="6"/>
    <x v="3"/>
    <n v="17615"/>
    <n v="2203"/>
    <n v="0.12506386602327563"/>
    <n v="0.87493613397672432"/>
  </r>
  <r>
    <x v="1"/>
    <x v="2"/>
    <x v="7"/>
    <s v="HOMBRES"/>
    <x v="0"/>
    <x v="3"/>
    <n v="12930"/>
    <n v="22"/>
    <n v="1.7014694508894045E-3"/>
    <n v="0.99829853054911055"/>
  </r>
  <r>
    <x v="1"/>
    <x v="2"/>
    <x v="7"/>
    <s v="HOMBRES"/>
    <x v="1"/>
    <x v="3"/>
    <n v="30865"/>
    <n v="27"/>
    <n v="8.7477725579134945E-4"/>
    <n v="0.99912522274420867"/>
  </r>
  <r>
    <x v="1"/>
    <x v="2"/>
    <x v="7"/>
    <s v="HOMBRES"/>
    <x v="2"/>
    <x v="3"/>
    <n v="24924"/>
    <n v="90"/>
    <n v="3.6109773712084737E-3"/>
    <n v="0.99638902262879148"/>
  </r>
  <r>
    <x v="1"/>
    <x v="2"/>
    <x v="7"/>
    <s v="HOMBRES"/>
    <x v="3"/>
    <x v="3"/>
    <n v="36457"/>
    <n v="211"/>
    <n v="5.7876402336999753E-3"/>
    <n v="0.99421235976630007"/>
  </r>
  <r>
    <x v="1"/>
    <x v="2"/>
    <x v="7"/>
    <s v="HOMBRES"/>
    <x v="4"/>
    <x v="3"/>
    <n v="15617"/>
    <n v="264"/>
    <n v="1.6904655183453927E-2"/>
    <n v="0.98309534481654604"/>
  </r>
  <r>
    <x v="1"/>
    <x v="2"/>
    <x v="7"/>
    <s v="HOMBRES"/>
    <x v="5"/>
    <x v="3"/>
    <n v="3695"/>
    <n v="240"/>
    <n v="6.4952638700947224E-2"/>
    <n v="0.93504736129905275"/>
  </r>
  <r>
    <x v="1"/>
    <x v="2"/>
    <x v="7"/>
    <s v="HOMBRES"/>
    <x v="6"/>
    <x v="3"/>
    <n v="1839"/>
    <n v="293"/>
    <n v="0.15932572050027188"/>
    <n v="0.84067427949972817"/>
  </r>
  <r>
    <x v="1"/>
    <x v="2"/>
    <x v="7"/>
    <s v="MUJERES"/>
    <x v="0"/>
    <x v="3"/>
    <n v="12403"/>
    <n v="34"/>
    <n v="2.7412722728372167E-3"/>
    <n v="0.99725872772716273"/>
  </r>
  <r>
    <x v="1"/>
    <x v="2"/>
    <x v="7"/>
    <s v="MUJERES"/>
    <x v="1"/>
    <x v="3"/>
    <n v="29461"/>
    <n v="12"/>
    <n v="4.073181494178745E-4"/>
    <n v="0.99959268185058214"/>
  </r>
  <r>
    <x v="1"/>
    <x v="2"/>
    <x v="7"/>
    <s v="MUJERES"/>
    <x v="2"/>
    <x v="3"/>
    <n v="24210"/>
    <n v="42"/>
    <n v="1.7348203221809169E-3"/>
    <n v="0.99826517967781914"/>
  </r>
  <r>
    <x v="1"/>
    <x v="2"/>
    <x v="7"/>
    <s v="MUJERES"/>
    <x v="3"/>
    <x v="3"/>
    <n v="35713"/>
    <n v="90"/>
    <n v="2.5200907232660378E-3"/>
    <n v="0.99747990927673391"/>
  </r>
  <r>
    <x v="1"/>
    <x v="2"/>
    <x v="7"/>
    <s v="MUJERES"/>
    <x v="4"/>
    <x v="3"/>
    <n v="14466"/>
    <n v="200"/>
    <n v="1.3825521913452233E-2"/>
    <n v="0.98617447808654779"/>
  </r>
  <r>
    <x v="1"/>
    <x v="2"/>
    <x v="7"/>
    <s v="MUJERES"/>
    <x v="5"/>
    <x v="3"/>
    <n v="3278"/>
    <n v="168"/>
    <n v="5.1250762660158634E-2"/>
    <n v="0.9487492373398414"/>
  </r>
  <r>
    <x v="1"/>
    <x v="2"/>
    <x v="7"/>
    <s v="MUJERES"/>
    <x v="6"/>
    <x v="3"/>
    <n v="1818"/>
    <n v="241"/>
    <n v="0.13256325632563257"/>
    <n v="0.86743674367436741"/>
  </r>
  <r>
    <x v="0"/>
    <x v="0"/>
    <x v="8"/>
    <s v="HOMBRES"/>
    <x v="0"/>
    <x v="3"/>
    <n v="7981"/>
    <n v="42"/>
    <n v="5.2624984337802279E-3"/>
    <n v="0.99473750156621976"/>
  </r>
  <r>
    <x v="0"/>
    <x v="0"/>
    <x v="8"/>
    <s v="HOMBRES"/>
    <x v="1"/>
    <x v="3"/>
    <n v="17055"/>
    <n v="26"/>
    <n v="1.524479624743477E-3"/>
    <n v="0.99847552037525655"/>
  </r>
  <r>
    <x v="0"/>
    <x v="0"/>
    <x v="8"/>
    <s v="HOMBRES"/>
    <x v="2"/>
    <x v="3"/>
    <n v="12440"/>
    <n v="40"/>
    <n v="3.2154340836012861E-3"/>
    <n v="0.99678456591639875"/>
  </r>
  <r>
    <x v="0"/>
    <x v="0"/>
    <x v="8"/>
    <s v="HOMBRES"/>
    <x v="3"/>
    <x v="3"/>
    <n v="16554"/>
    <n v="63"/>
    <n v="3.8057267125770206E-3"/>
    <n v="0.99619427328742294"/>
  </r>
  <r>
    <x v="0"/>
    <x v="0"/>
    <x v="8"/>
    <s v="HOMBRES"/>
    <x v="4"/>
    <x v="3"/>
    <n v="7134"/>
    <n v="107"/>
    <n v="1.4998598261844687E-2"/>
    <n v="0.98500140173815531"/>
  </r>
  <r>
    <x v="0"/>
    <x v="0"/>
    <x v="8"/>
    <s v="HOMBRES"/>
    <x v="5"/>
    <x v="3"/>
    <n v="1644"/>
    <n v="56"/>
    <n v="3.4063260340632603E-2"/>
    <n v="0.96593673965936744"/>
  </r>
  <r>
    <x v="0"/>
    <x v="0"/>
    <x v="8"/>
    <s v="HOMBRES"/>
    <x v="6"/>
    <x v="3"/>
    <n v="791"/>
    <n v="98"/>
    <n v="0.12389380530973451"/>
    <n v="0.87610619469026552"/>
  </r>
  <r>
    <x v="0"/>
    <x v="0"/>
    <x v="8"/>
    <s v="MUJERES"/>
    <x v="0"/>
    <x v="3"/>
    <n v="7573"/>
    <n v="49"/>
    <n v="6.4703552092961842E-3"/>
    <n v="0.99352964479070383"/>
  </r>
  <r>
    <x v="0"/>
    <x v="0"/>
    <x v="8"/>
    <s v="MUJERES"/>
    <x v="1"/>
    <x v="3"/>
    <n v="15871"/>
    <n v="20"/>
    <n v="1.2601600403251212E-3"/>
    <n v="0.99873983995967486"/>
  </r>
  <r>
    <x v="0"/>
    <x v="0"/>
    <x v="8"/>
    <s v="MUJERES"/>
    <x v="2"/>
    <x v="3"/>
    <n v="11555"/>
    <n v="29"/>
    <n v="2.5097360450021637E-3"/>
    <n v="0.99749026395499785"/>
  </r>
  <r>
    <x v="0"/>
    <x v="0"/>
    <x v="8"/>
    <s v="MUJERES"/>
    <x v="3"/>
    <x v="3"/>
    <n v="15346"/>
    <n v="34"/>
    <n v="2.2155610582562232E-3"/>
    <n v="0.99778443894174373"/>
  </r>
  <r>
    <x v="0"/>
    <x v="0"/>
    <x v="8"/>
    <s v="MUJERES"/>
    <x v="4"/>
    <x v="3"/>
    <n v="6011"/>
    <n v="59"/>
    <n v="9.8153385459990011E-3"/>
    <n v="0.99018466145400097"/>
  </r>
  <r>
    <x v="0"/>
    <x v="0"/>
    <x v="8"/>
    <s v="MUJERES"/>
    <x v="5"/>
    <x v="3"/>
    <n v="1428"/>
    <n v="50"/>
    <n v="3.5014005602240897E-2"/>
    <n v="0.96498599439775912"/>
  </r>
  <r>
    <x v="0"/>
    <x v="0"/>
    <x v="8"/>
    <s v="MUJERES"/>
    <x v="6"/>
    <x v="3"/>
    <n v="823"/>
    <n v="59"/>
    <n v="7.168894289185905E-2"/>
    <n v="0.92831105710814099"/>
  </r>
  <r>
    <x v="1"/>
    <x v="4"/>
    <x v="9"/>
    <s v="HOMBRES"/>
    <x v="0"/>
    <x v="3"/>
    <n v="69499"/>
    <n v="136"/>
    <n v="1.9568626886717795E-3"/>
    <n v="0.99804313731132821"/>
  </r>
  <r>
    <x v="1"/>
    <x v="4"/>
    <x v="9"/>
    <s v="HOMBRES"/>
    <x v="1"/>
    <x v="3"/>
    <n v="182090"/>
    <n v="199"/>
    <n v="1.0928661650832006E-3"/>
    <n v="0.9989071338349168"/>
  </r>
  <r>
    <x v="1"/>
    <x v="4"/>
    <x v="9"/>
    <s v="HOMBRES"/>
    <x v="2"/>
    <x v="3"/>
    <n v="188760"/>
    <n v="1753"/>
    <n v="9.2869251960161058E-3"/>
    <n v="0.99071307480398385"/>
  </r>
  <r>
    <x v="1"/>
    <x v="4"/>
    <x v="9"/>
    <s v="HOMBRES"/>
    <x v="3"/>
    <x v="3"/>
    <n v="309128"/>
    <n v="3012"/>
    <n v="9.743536657953987E-3"/>
    <n v="0.99025646334204598"/>
  </r>
  <r>
    <x v="1"/>
    <x v="4"/>
    <x v="9"/>
    <s v="HOMBRES"/>
    <x v="4"/>
    <x v="3"/>
    <n v="163715"/>
    <n v="3466"/>
    <n v="2.1170937299575483E-2"/>
    <n v="0.97882906270042447"/>
  </r>
  <r>
    <x v="1"/>
    <x v="4"/>
    <x v="9"/>
    <s v="HOMBRES"/>
    <x v="5"/>
    <x v="3"/>
    <n v="40002"/>
    <n v="2380"/>
    <n v="5.9497025148742562E-2"/>
    <n v="0.94050297485125745"/>
  </r>
  <r>
    <x v="1"/>
    <x v="4"/>
    <x v="9"/>
    <s v="HOMBRES"/>
    <x v="6"/>
    <x v="3"/>
    <n v="22295"/>
    <n v="2756"/>
    <n v="0.12361516034985423"/>
    <n v="0.8763848396501458"/>
  </r>
  <r>
    <x v="1"/>
    <x v="4"/>
    <x v="9"/>
    <s v="MUJERES"/>
    <x v="0"/>
    <x v="3"/>
    <n v="71267"/>
    <n v="103"/>
    <n v="1.4452691989279751E-3"/>
    <n v="0.99855473080107204"/>
  </r>
  <r>
    <x v="1"/>
    <x v="4"/>
    <x v="9"/>
    <s v="MUJERES"/>
    <x v="1"/>
    <x v="3"/>
    <n v="186722"/>
    <n v="94"/>
    <n v="5.0342219984790223E-4"/>
    <n v="0.99949657780015211"/>
  </r>
  <r>
    <x v="1"/>
    <x v="4"/>
    <x v="9"/>
    <s v="MUJERES"/>
    <x v="2"/>
    <x v="3"/>
    <n v="193764"/>
    <n v="261"/>
    <n v="1.3469994426209204E-3"/>
    <n v="0.99865300055737904"/>
  </r>
  <r>
    <x v="1"/>
    <x v="4"/>
    <x v="9"/>
    <s v="MUJERES"/>
    <x v="3"/>
    <x v="3"/>
    <n v="319612"/>
    <n v="878"/>
    <n v="2.7470808355130596E-3"/>
    <n v="0.997252919164487"/>
  </r>
  <r>
    <x v="1"/>
    <x v="4"/>
    <x v="9"/>
    <s v="MUJERES"/>
    <x v="4"/>
    <x v="3"/>
    <n v="170803"/>
    <n v="1887"/>
    <n v="1.1047815319403055E-2"/>
    <n v="0.98895218468059698"/>
  </r>
  <r>
    <x v="1"/>
    <x v="4"/>
    <x v="9"/>
    <s v="MUJERES"/>
    <x v="5"/>
    <x v="3"/>
    <n v="42503"/>
    <n v="1872"/>
    <n v="4.4043949838834903E-2"/>
    <n v="0.95595605016116514"/>
  </r>
  <r>
    <x v="1"/>
    <x v="4"/>
    <x v="9"/>
    <s v="MUJERES"/>
    <x v="6"/>
    <x v="3"/>
    <n v="24464"/>
    <n v="3758"/>
    <n v="0.15361347285807717"/>
    <n v="0.84638652714192286"/>
  </r>
  <r>
    <x v="2"/>
    <x v="5"/>
    <x v="10"/>
    <s v="HOMBRES"/>
    <x v="0"/>
    <x v="3"/>
    <n v="37455"/>
    <n v="42"/>
    <n v="1.1213456147376852E-3"/>
    <n v="0.99887865438526235"/>
  </r>
  <r>
    <x v="2"/>
    <x v="5"/>
    <x v="10"/>
    <s v="HOMBRES"/>
    <x v="1"/>
    <x v="3"/>
    <n v="89921"/>
    <n v="48"/>
    <n v="5.3380189277254478E-4"/>
    <n v="0.99946619810722748"/>
  </r>
  <r>
    <x v="2"/>
    <x v="5"/>
    <x v="10"/>
    <s v="HOMBRES"/>
    <x v="2"/>
    <x v="3"/>
    <n v="76821"/>
    <n v="155"/>
    <n v="2.0176774579867486E-3"/>
    <n v="0.99798232254201324"/>
  </r>
  <r>
    <x v="2"/>
    <x v="5"/>
    <x v="10"/>
    <s v="HOMBRES"/>
    <x v="3"/>
    <x v="3"/>
    <n v="111539"/>
    <n v="432"/>
    <n v="3.873084750625342E-3"/>
    <n v="0.99612691524937469"/>
  </r>
  <r>
    <x v="2"/>
    <x v="5"/>
    <x v="10"/>
    <s v="HOMBRES"/>
    <x v="4"/>
    <x v="3"/>
    <n v="50193"/>
    <n v="683"/>
    <n v="1.3607475145936684E-2"/>
    <n v="0.98639252485406337"/>
  </r>
  <r>
    <x v="2"/>
    <x v="5"/>
    <x v="10"/>
    <s v="HOMBRES"/>
    <x v="5"/>
    <x v="3"/>
    <n v="12592"/>
    <n v="609"/>
    <n v="4.8364040660736976E-2"/>
    <n v="0.95163595933926304"/>
  </r>
  <r>
    <x v="2"/>
    <x v="5"/>
    <x v="10"/>
    <s v="HOMBRES"/>
    <x v="6"/>
    <x v="3"/>
    <n v="6922"/>
    <n v="883"/>
    <n v="0.12756428777809881"/>
    <n v="0.87243571222190119"/>
  </r>
  <r>
    <x v="2"/>
    <x v="5"/>
    <x v="10"/>
    <s v="MUJERES"/>
    <x v="0"/>
    <x v="3"/>
    <n v="35763"/>
    <n v="27"/>
    <n v="7.5497022061907562E-4"/>
    <n v="0.9992450297793809"/>
  </r>
  <r>
    <x v="2"/>
    <x v="5"/>
    <x v="10"/>
    <s v="MUJERES"/>
    <x v="1"/>
    <x v="3"/>
    <n v="85772"/>
    <n v="31"/>
    <n v="3.6142330830574079E-4"/>
    <n v="0.99963857669169431"/>
  </r>
  <r>
    <x v="2"/>
    <x v="5"/>
    <x v="10"/>
    <s v="MUJERES"/>
    <x v="2"/>
    <x v="3"/>
    <n v="71468"/>
    <n v="58"/>
    <n v="8.1155202328314765E-4"/>
    <n v="0.9991884479767168"/>
  </r>
  <r>
    <x v="2"/>
    <x v="5"/>
    <x v="10"/>
    <s v="MUJERES"/>
    <x v="3"/>
    <x v="3"/>
    <n v="108012"/>
    <n v="219"/>
    <n v="2.0275524941673149E-3"/>
    <n v="0.99797244750583269"/>
  </r>
  <r>
    <x v="2"/>
    <x v="5"/>
    <x v="10"/>
    <s v="MUJERES"/>
    <x v="4"/>
    <x v="3"/>
    <n v="51848"/>
    <n v="466"/>
    <n v="8.9878105230674285E-3"/>
    <n v="0.99101218947693259"/>
  </r>
  <r>
    <x v="2"/>
    <x v="5"/>
    <x v="10"/>
    <s v="MUJERES"/>
    <x v="5"/>
    <x v="3"/>
    <n v="14083"/>
    <n v="503"/>
    <n v="3.5716821699921894E-2"/>
    <n v="0.96428317830007815"/>
  </r>
  <r>
    <x v="2"/>
    <x v="5"/>
    <x v="10"/>
    <s v="MUJERES"/>
    <x v="6"/>
    <x v="3"/>
    <n v="8860"/>
    <n v="984"/>
    <n v="0.11106094808126411"/>
    <n v="0.8889390519187359"/>
  </r>
  <r>
    <x v="1"/>
    <x v="2"/>
    <x v="11"/>
    <s v="HOMBRES"/>
    <x v="0"/>
    <x v="3"/>
    <n v="32601"/>
    <n v="95"/>
    <n v="2.9140210422993161E-3"/>
    <n v="0.99708597895770068"/>
  </r>
  <r>
    <x v="1"/>
    <x v="2"/>
    <x v="11"/>
    <s v="HOMBRES"/>
    <x v="1"/>
    <x v="3"/>
    <n v="79317"/>
    <n v="83"/>
    <n v="1.0464339296745969E-3"/>
    <n v="0.99895356607032537"/>
  </r>
  <r>
    <x v="1"/>
    <x v="2"/>
    <x v="11"/>
    <s v="HOMBRES"/>
    <x v="2"/>
    <x v="3"/>
    <n v="62850"/>
    <n v="253"/>
    <n v="4.0254574383452668E-3"/>
    <n v="0.99597454256165474"/>
  </r>
  <r>
    <x v="1"/>
    <x v="2"/>
    <x v="11"/>
    <s v="HOMBRES"/>
    <x v="3"/>
    <x v="3"/>
    <n v="89403"/>
    <n v="557"/>
    <n v="6.230215988277798E-3"/>
    <n v="0.99376978401172222"/>
  </r>
  <r>
    <x v="1"/>
    <x v="2"/>
    <x v="11"/>
    <s v="HOMBRES"/>
    <x v="4"/>
    <x v="3"/>
    <n v="41197"/>
    <n v="728"/>
    <n v="1.7671189649731776E-2"/>
    <n v="0.9823288103502682"/>
  </r>
  <r>
    <x v="1"/>
    <x v="2"/>
    <x v="11"/>
    <s v="HOMBRES"/>
    <x v="5"/>
    <x v="3"/>
    <n v="10123"/>
    <n v="579"/>
    <n v="5.7196483255951794E-2"/>
    <n v="0.94280351674404816"/>
  </r>
  <r>
    <x v="1"/>
    <x v="2"/>
    <x v="11"/>
    <s v="HOMBRES"/>
    <x v="6"/>
    <x v="3"/>
    <n v="4519"/>
    <n v="815"/>
    <n v="0.18034963487497233"/>
    <n v="0.81965036512502765"/>
  </r>
  <r>
    <x v="1"/>
    <x v="2"/>
    <x v="11"/>
    <s v="MUJERES"/>
    <x v="0"/>
    <x v="3"/>
    <n v="31007"/>
    <n v="53"/>
    <n v="1.7092914503176702E-3"/>
    <n v="0.99829070854968238"/>
  </r>
  <r>
    <x v="1"/>
    <x v="2"/>
    <x v="11"/>
    <s v="MUJERES"/>
    <x v="1"/>
    <x v="3"/>
    <n v="73749"/>
    <n v="42"/>
    <n v="5.6949924744742302E-4"/>
    <n v="0.99943050075255258"/>
  </r>
  <r>
    <x v="1"/>
    <x v="2"/>
    <x v="11"/>
    <s v="MUJERES"/>
    <x v="2"/>
    <x v="3"/>
    <n v="58407"/>
    <n v="79"/>
    <n v="1.3525776019997604E-3"/>
    <n v="0.9986474223980002"/>
  </r>
  <r>
    <x v="1"/>
    <x v="2"/>
    <x v="11"/>
    <s v="MUJERES"/>
    <x v="3"/>
    <x v="3"/>
    <n v="86662"/>
    <n v="232"/>
    <n v="2.6770672266968223E-3"/>
    <n v="0.99732293277330319"/>
  </r>
  <r>
    <x v="1"/>
    <x v="2"/>
    <x v="11"/>
    <s v="MUJERES"/>
    <x v="4"/>
    <x v="3"/>
    <n v="39840"/>
    <n v="517"/>
    <n v="1.2976907630522089E-2"/>
    <n v="0.98702309236947794"/>
  </r>
  <r>
    <x v="1"/>
    <x v="2"/>
    <x v="11"/>
    <s v="MUJERES"/>
    <x v="5"/>
    <x v="3"/>
    <n v="9605"/>
    <n v="440"/>
    <n v="4.5809474232170744E-2"/>
    <n v="0.95419052576782926"/>
  </r>
  <r>
    <x v="1"/>
    <x v="2"/>
    <x v="11"/>
    <s v="MUJERES"/>
    <x v="6"/>
    <x v="3"/>
    <n v="4982"/>
    <n v="775"/>
    <n v="0.15556001605780811"/>
    <n v="0.84443998394219189"/>
  </r>
  <r>
    <x v="2"/>
    <x v="5"/>
    <x v="12"/>
    <s v="HOMBRES"/>
    <x v="0"/>
    <x v="3"/>
    <n v="72386"/>
    <n v="150"/>
    <n v="2.0722239107009641E-3"/>
    <n v="0.99792777608929906"/>
  </r>
  <r>
    <x v="2"/>
    <x v="5"/>
    <x v="12"/>
    <s v="HOMBRES"/>
    <x v="1"/>
    <x v="3"/>
    <n v="177760"/>
    <n v="113"/>
    <n v="6.3568856885688567E-4"/>
    <n v="0.99936431143114313"/>
  </r>
  <r>
    <x v="2"/>
    <x v="5"/>
    <x v="12"/>
    <s v="HOMBRES"/>
    <x v="2"/>
    <x v="3"/>
    <n v="159796"/>
    <n v="405"/>
    <n v="2.5344814638664295E-3"/>
    <n v="0.99746551853613352"/>
  </r>
  <r>
    <x v="2"/>
    <x v="5"/>
    <x v="12"/>
    <s v="HOMBRES"/>
    <x v="3"/>
    <x v="3"/>
    <n v="227084"/>
    <n v="1088"/>
    <n v="4.7911785947050431E-3"/>
    <n v="0.99520882140529499"/>
  </r>
  <r>
    <x v="2"/>
    <x v="5"/>
    <x v="12"/>
    <s v="HOMBRES"/>
    <x v="4"/>
    <x v="3"/>
    <n v="100538"/>
    <n v="1637"/>
    <n v="1.6282400684318368E-2"/>
    <n v="0.98371759931568159"/>
  </r>
  <r>
    <x v="2"/>
    <x v="5"/>
    <x v="12"/>
    <s v="HOMBRES"/>
    <x v="5"/>
    <x v="3"/>
    <n v="22862"/>
    <n v="1211"/>
    <n v="5.2969993876301288E-2"/>
    <n v="0.9470300061236987"/>
  </r>
  <r>
    <x v="2"/>
    <x v="5"/>
    <x v="12"/>
    <s v="HOMBRES"/>
    <x v="6"/>
    <x v="3"/>
    <n v="12353"/>
    <n v="1832"/>
    <n v="0.14830405569497287"/>
    <n v="0.85169594430502715"/>
  </r>
  <r>
    <x v="2"/>
    <x v="5"/>
    <x v="12"/>
    <s v="MUJERES"/>
    <x v="0"/>
    <x v="3"/>
    <n v="67378"/>
    <n v="92"/>
    <n v="1.3654308528006174E-3"/>
    <n v="0.99863456914719939"/>
  </r>
  <r>
    <x v="2"/>
    <x v="5"/>
    <x v="12"/>
    <s v="MUJERES"/>
    <x v="1"/>
    <x v="3"/>
    <n v="167334"/>
    <n v="98"/>
    <n v="5.8565503723092736E-4"/>
    <n v="0.99941434496276904"/>
  </r>
  <r>
    <x v="2"/>
    <x v="5"/>
    <x v="12"/>
    <s v="MUJERES"/>
    <x v="2"/>
    <x v="3"/>
    <n v="154633"/>
    <n v="153"/>
    <n v="9.8943951161783051E-4"/>
    <n v="0.99901056048838222"/>
  </r>
  <r>
    <x v="2"/>
    <x v="5"/>
    <x v="12"/>
    <s v="MUJERES"/>
    <x v="3"/>
    <x v="3"/>
    <n v="227878"/>
    <n v="527"/>
    <n v="2.3126409745565608E-3"/>
    <n v="0.99768735902544348"/>
  </r>
  <r>
    <x v="2"/>
    <x v="5"/>
    <x v="12"/>
    <s v="MUJERES"/>
    <x v="4"/>
    <x v="3"/>
    <n v="103273"/>
    <n v="1124"/>
    <n v="1.0883774074540296E-2"/>
    <n v="0.98911622592545967"/>
  </r>
  <r>
    <x v="2"/>
    <x v="5"/>
    <x v="12"/>
    <s v="MUJERES"/>
    <x v="5"/>
    <x v="3"/>
    <n v="25645"/>
    <n v="989"/>
    <n v="3.8565022421524667E-2"/>
    <n v="0.96143497757847529"/>
  </r>
  <r>
    <x v="2"/>
    <x v="5"/>
    <x v="12"/>
    <s v="MUJERES"/>
    <x v="6"/>
    <x v="3"/>
    <n v="16374"/>
    <n v="2227"/>
    <n v="0.13600830585073898"/>
    <n v="0.86399169414926102"/>
  </r>
  <r>
    <x v="2"/>
    <x v="6"/>
    <x v="13"/>
    <s v="HOMBRES"/>
    <x v="0"/>
    <x v="3"/>
    <n v="33502"/>
    <n v="71"/>
    <n v="2.1192764611067997E-3"/>
    <n v="0.99788072353889323"/>
  </r>
  <r>
    <x v="2"/>
    <x v="6"/>
    <x v="13"/>
    <s v="HOMBRES"/>
    <x v="1"/>
    <x v="3"/>
    <n v="81994"/>
    <n v="91"/>
    <n v="1.109837305168671E-3"/>
    <n v="0.99889016269483133"/>
  </r>
  <r>
    <x v="2"/>
    <x v="6"/>
    <x v="13"/>
    <s v="HOMBRES"/>
    <x v="2"/>
    <x v="3"/>
    <n v="71790"/>
    <n v="235"/>
    <n v="3.2734364117565119E-3"/>
    <n v="0.99672656358824352"/>
  </r>
  <r>
    <x v="2"/>
    <x v="6"/>
    <x v="13"/>
    <s v="HOMBRES"/>
    <x v="3"/>
    <x v="3"/>
    <n v="104933"/>
    <n v="628"/>
    <n v="5.9847712349785104E-3"/>
    <n v="0.99401522876502146"/>
  </r>
  <r>
    <x v="2"/>
    <x v="6"/>
    <x v="13"/>
    <s v="HOMBRES"/>
    <x v="4"/>
    <x v="3"/>
    <n v="47711"/>
    <n v="875"/>
    <n v="1.8339586258933997E-2"/>
    <n v="0.98166041374106605"/>
  </r>
  <r>
    <x v="2"/>
    <x v="6"/>
    <x v="13"/>
    <s v="HOMBRES"/>
    <x v="5"/>
    <x v="3"/>
    <n v="10644"/>
    <n v="641"/>
    <n v="6.02217211574596E-2"/>
    <n v="0.93977827884254039"/>
  </r>
  <r>
    <x v="2"/>
    <x v="6"/>
    <x v="13"/>
    <s v="HOMBRES"/>
    <x v="6"/>
    <x v="3"/>
    <n v="5451"/>
    <n v="1144"/>
    <n v="0.20986974866996883"/>
    <n v="0.79013025133003123"/>
  </r>
  <r>
    <x v="2"/>
    <x v="6"/>
    <x v="13"/>
    <s v="MUJERES"/>
    <x v="0"/>
    <x v="3"/>
    <n v="31812"/>
    <n v="54"/>
    <n v="1.6974726518294984E-3"/>
    <n v="0.99830252734817049"/>
  </r>
  <r>
    <x v="2"/>
    <x v="6"/>
    <x v="13"/>
    <s v="MUJERES"/>
    <x v="1"/>
    <x v="3"/>
    <n v="78048"/>
    <n v="48"/>
    <n v="6.1500615006150063E-4"/>
    <n v="0.99938499384993851"/>
  </r>
  <r>
    <x v="2"/>
    <x v="6"/>
    <x v="13"/>
    <s v="MUJERES"/>
    <x v="2"/>
    <x v="3"/>
    <n v="69084"/>
    <n v="99"/>
    <n v="1.4330380406461698E-3"/>
    <n v="0.99856696195935379"/>
  </r>
  <r>
    <x v="2"/>
    <x v="6"/>
    <x v="13"/>
    <s v="MUJERES"/>
    <x v="3"/>
    <x v="3"/>
    <n v="104497"/>
    <n v="243"/>
    <n v="2.3254256103046019E-3"/>
    <n v="0.99767457438969542"/>
  </r>
  <r>
    <x v="2"/>
    <x v="6"/>
    <x v="13"/>
    <s v="MUJERES"/>
    <x v="4"/>
    <x v="3"/>
    <n v="49511"/>
    <n v="473"/>
    <n v="9.5534325705398798E-3"/>
    <n v="0.99044656742946013"/>
  </r>
  <r>
    <x v="2"/>
    <x v="6"/>
    <x v="13"/>
    <s v="MUJERES"/>
    <x v="5"/>
    <x v="3"/>
    <n v="12128"/>
    <n v="433"/>
    <n v="3.5702506596306069E-2"/>
    <n v="0.96429749340369397"/>
  </r>
  <r>
    <x v="2"/>
    <x v="6"/>
    <x v="13"/>
    <s v="MUJERES"/>
    <x v="6"/>
    <x v="3"/>
    <n v="7425"/>
    <n v="1228"/>
    <n v="0.16538720538720539"/>
    <n v="0.83461279461279458"/>
  </r>
  <r>
    <x v="1"/>
    <x v="4"/>
    <x v="14"/>
    <s v="HOMBRES"/>
    <x v="0"/>
    <x v="3"/>
    <n v="100590"/>
    <n v="176"/>
    <n v="1.7496769062531068E-3"/>
    <n v="0.99825032309374684"/>
  </r>
  <r>
    <x v="1"/>
    <x v="4"/>
    <x v="14"/>
    <s v="HOMBRES"/>
    <x v="1"/>
    <x v="3"/>
    <n v="250344"/>
    <n v="193"/>
    <n v="7.7093918767775539E-4"/>
    <n v="0.99922906081232221"/>
  </r>
  <r>
    <x v="1"/>
    <x v="4"/>
    <x v="14"/>
    <s v="HOMBRES"/>
    <x v="2"/>
    <x v="3"/>
    <n v="228061"/>
    <n v="1381"/>
    <n v="6.0553974594516379E-3"/>
    <n v="0.99394460254054839"/>
  </r>
  <r>
    <x v="1"/>
    <x v="4"/>
    <x v="14"/>
    <s v="HOMBRES"/>
    <x v="3"/>
    <x v="3"/>
    <n v="373771"/>
    <n v="2229"/>
    <n v="5.9635445232508674E-3"/>
    <n v="0.99403645547674913"/>
  </r>
  <r>
    <x v="1"/>
    <x v="4"/>
    <x v="14"/>
    <s v="HOMBRES"/>
    <x v="4"/>
    <x v="3"/>
    <n v="178754"/>
    <n v="2876"/>
    <n v="1.6089150452577285E-2"/>
    <n v="0.98391084954742269"/>
  </r>
  <r>
    <x v="1"/>
    <x v="4"/>
    <x v="14"/>
    <s v="HOMBRES"/>
    <x v="5"/>
    <x v="3"/>
    <n v="39406"/>
    <n v="2084"/>
    <n v="5.2885347409024008E-2"/>
    <n v="0.94711465259097594"/>
  </r>
  <r>
    <x v="1"/>
    <x v="4"/>
    <x v="14"/>
    <s v="HOMBRES"/>
    <x v="6"/>
    <x v="3"/>
    <n v="18833"/>
    <n v="2714"/>
    <n v="0.14410874528752721"/>
    <n v="0.85589125471247285"/>
  </r>
  <r>
    <x v="1"/>
    <x v="4"/>
    <x v="14"/>
    <s v="MUJERES"/>
    <x v="0"/>
    <x v="3"/>
    <n v="95594"/>
    <n v="156"/>
    <n v="1.6319015837814089E-3"/>
    <n v="0.99836809841621854"/>
  </r>
  <r>
    <x v="1"/>
    <x v="4"/>
    <x v="14"/>
    <s v="MUJERES"/>
    <x v="1"/>
    <x v="3"/>
    <n v="241433"/>
    <n v="109"/>
    <n v="4.5147100851996208E-4"/>
    <n v="0.99954852899148006"/>
  </r>
  <r>
    <x v="1"/>
    <x v="4"/>
    <x v="14"/>
    <s v="MUJERES"/>
    <x v="2"/>
    <x v="3"/>
    <n v="233458"/>
    <n v="250"/>
    <n v="1.0708564281369669E-3"/>
    <n v="0.99892914357186302"/>
  </r>
  <r>
    <x v="1"/>
    <x v="4"/>
    <x v="14"/>
    <s v="MUJERES"/>
    <x v="3"/>
    <x v="3"/>
    <n v="395667"/>
    <n v="884"/>
    <n v="2.2342019930901491E-3"/>
    <n v="0.9977657980069099"/>
  </r>
  <r>
    <x v="1"/>
    <x v="4"/>
    <x v="14"/>
    <s v="MUJERES"/>
    <x v="4"/>
    <x v="3"/>
    <n v="201036"/>
    <n v="1807"/>
    <n v="8.988439881414274E-3"/>
    <n v="0.99101156011858571"/>
  </r>
  <r>
    <x v="1"/>
    <x v="4"/>
    <x v="14"/>
    <s v="MUJERES"/>
    <x v="5"/>
    <x v="3"/>
    <n v="49087"/>
    <n v="1556"/>
    <n v="3.1698820461629355E-2"/>
    <n v="0.96830117953837069"/>
  </r>
  <r>
    <x v="1"/>
    <x v="4"/>
    <x v="14"/>
    <s v="MUJERES"/>
    <x v="6"/>
    <x v="3"/>
    <n v="30405"/>
    <n v="3506"/>
    <n v="0.11530998191086993"/>
    <n v="0.88469001808913006"/>
  </r>
  <r>
    <x v="0"/>
    <x v="1"/>
    <x v="15"/>
    <s v="HOMBRES"/>
    <x v="0"/>
    <x v="3"/>
    <n v="33777"/>
    <n v="52"/>
    <n v="1.5395091334339936E-3"/>
    <n v="0.99846049086656596"/>
  </r>
  <r>
    <x v="0"/>
    <x v="1"/>
    <x v="15"/>
    <s v="HOMBRES"/>
    <x v="1"/>
    <x v="3"/>
    <n v="82691"/>
    <n v="50"/>
    <n v="6.0466072486727702E-4"/>
    <n v="0.99939533927513269"/>
  </r>
  <r>
    <x v="0"/>
    <x v="1"/>
    <x v="15"/>
    <s v="HOMBRES"/>
    <x v="2"/>
    <x v="3"/>
    <n v="74883"/>
    <n v="186"/>
    <n v="2.4838748447578224E-3"/>
    <n v="0.99751612515524213"/>
  </r>
  <r>
    <x v="0"/>
    <x v="1"/>
    <x v="15"/>
    <s v="HOMBRES"/>
    <x v="3"/>
    <x v="3"/>
    <n v="104391"/>
    <n v="460"/>
    <n v="4.4065101397630065E-3"/>
    <n v="0.99559348986023699"/>
  </r>
  <r>
    <x v="0"/>
    <x v="1"/>
    <x v="15"/>
    <s v="HOMBRES"/>
    <x v="4"/>
    <x v="3"/>
    <n v="44131"/>
    <n v="663"/>
    <n v="1.5023452901588453E-2"/>
    <n v="0.98497654709841154"/>
  </r>
  <r>
    <x v="0"/>
    <x v="1"/>
    <x v="15"/>
    <s v="HOMBRES"/>
    <x v="5"/>
    <x v="3"/>
    <n v="9526"/>
    <n v="420"/>
    <n v="4.4089859332353556E-2"/>
    <n v="0.95591014066764646"/>
  </r>
  <r>
    <x v="0"/>
    <x v="1"/>
    <x v="15"/>
    <s v="HOMBRES"/>
    <x v="6"/>
    <x v="3"/>
    <n v="5300"/>
    <n v="672"/>
    <n v="0.12679245283018867"/>
    <n v="0.8732075471698113"/>
  </r>
  <r>
    <x v="0"/>
    <x v="1"/>
    <x v="15"/>
    <s v="MUJERES"/>
    <x v="0"/>
    <x v="3"/>
    <n v="32528"/>
    <n v="71"/>
    <n v="2.1827348745696016E-3"/>
    <n v="0.99781726512543045"/>
  </r>
  <r>
    <x v="0"/>
    <x v="1"/>
    <x v="15"/>
    <s v="MUJERES"/>
    <x v="1"/>
    <x v="3"/>
    <n v="79615"/>
    <n v="53"/>
    <n v="6.6570369905168624E-4"/>
    <n v="0.99933429630094828"/>
  </r>
  <r>
    <x v="0"/>
    <x v="1"/>
    <x v="15"/>
    <s v="MUJERES"/>
    <x v="2"/>
    <x v="3"/>
    <n v="72163"/>
    <n v="57"/>
    <n v="7.8987846957582141E-4"/>
    <n v="0.99921012153042421"/>
  </r>
  <r>
    <x v="0"/>
    <x v="1"/>
    <x v="15"/>
    <s v="MUJERES"/>
    <x v="3"/>
    <x v="3"/>
    <n v="101343"/>
    <n v="187"/>
    <n v="1.8452187126885922E-3"/>
    <n v="0.99815478128731139"/>
  </r>
  <r>
    <x v="0"/>
    <x v="1"/>
    <x v="15"/>
    <s v="MUJERES"/>
    <x v="4"/>
    <x v="3"/>
    <n v="43218"/>
    <n v="434"/>
    <n v="1.004211208292841E-2"/>
    <n v="0.98995788791707162"/>
  </r>
  <r>
    <x v="0"/>
    <x v="1"/>
    <x v="15"/>
    <s v="MUJERES"/>
    <x v="5"/>
    <x v="3"/>
    <n v="9504"/>
    <n v="347"/>
    <n v="3.6510942760942758E-2"/>
    <n v="0.9634890572390572"/>
  </r>
  <r>
    <x v="0"/>
    <x v="1"/>
    <x v="15"/>
    <s v="MUJERES"/>
    <x v="6"/>
    <x v="3"/>
    <n v="5465"/>
    <n v="552"/>
    <n v="0.1010064043915828"/>
    <n v="0.89899359560841718"/>
  </r>
  <r>
    <x v="0"/>
    <x v="1"/>
    <x v="16"/>
    <s v="HOMBRES"/>
    <x v="0"/>
    <x v="3"/>
    <n v="16883"/>
    <n v="28"/>
    <n v="1.6584730201978321E-3"/>
    <n v="0.99834152697980216"/>
  </r>
  <r>
    <x v="0"/>
    <x v="1"/>
    <x v="16"/>
    <s v="HOMBRES"/>
    <x v="1"/>
    <x v="3"/>
    <n v="41253"/>
    <n v="28"/>
    <n v="6.7873851598671616E-4"/>
    <n v="0.99932126148401323"/>
  </r>
  <r>
    <x v="0"/>
    <x v="1"/>
    <x v="16"/>
    <s v="HOMBRES"/>
    <x v="2"/>
    <x v="3"/>
    <n v="37884"/>
    <n v="131"/>
    <n v="3.4579241896315069E-3"/>
    <n v="0.99654207581036847"/>
  </r>
  <r>
    <x v="0"/>
    <x v="1"/>
    <x v="16"/>
    <s v="HOMBRES"/>
    <x v="3"/>
    <x v="3"/>
    <n v="58053"/>
    <n v="297"/>
    <n v="5.1160146762441218E-3"/>
    <n v="0.99488398532375588"/>
  </r>
  <r>
    <x v="0"/>
    <x v="1"/>
    <x v="16"/>
    <s v="HOMBRES"/>
    <x v="4"/>
    <x v="3"/>
    <n v="25450"/>
    <n v="423"/>
    <n v="1.662082514734774E-2"/>
    <n v="0.98337917485265225"/>
  </r>
  <r>
    <x v="0"/>
    <x v="1"/>
    <x v="16"/>
    <s v="HOMBRES"/>
    <x v="5"/>
    <x v="3"/>
    <n v="5358"/>
    <n v="292"/>
    <n v="5.4497946995147442E-2"/>
    <n v="0.94550205300485257"/>
  </r>
  <r>
    <x v="0"/>
    <x v="1"/>
    <x v="16"/>
    <s v="HOMBRES"/>
    <x v="6"/>
    <x v="3"/>
    <n v="3017"/>
    <n v="465"/>
    <n v="0.15412661584355319"/>
    <n v="0.84587338415644675"/>
  </r>
  <r>
    <x v="0"/>
    <x v="1"/>
    <x v="16"/>
    <s v="MUJERES"/>
    <x v="0"/>
    <x v="3"/>
    <n v="15811"/>
    <n v="13"/>
    <n v="8.2221238378344188E-4"/>
    <n v="0.99917778761621656"/>
  </r>
  <r>
    <x v="0"/>
    <x v="1"/>
    <x v="16"/>
    <s v="MUJERES"/>
    <x v="1"/>
    <x v="3"/>
    <n v="39007"/>
    <n v="32"/>
    <n v="8.2036557540954183E-4"/>
    <n v="0.99917963442459046"/>
  </r>
  <r>
    <x v="0"/>
    <x v="1"/>
    <x v="16"/>
    <s v="MUJERES"/>
    <x v="2"/>
    <x v="3"/>
    <n v="35540"/>
    <n v="40"/>
    <n v="1.1254924029262803E-3"/>
    <n v="0.99887450759707375"/>
  </r>
  <r>
    <x v="0"/>
    <x v="1"/>
    <x v="16"/>
    <s v="MUJERES"/>
    <x v="3"/>
    <x v="3"/>
    <n v="54784"/>
    <n v="105"/>
    <n v="1.9166179906542056E-3"/>
    <n v="0.99808338200934577"/>
  </r>
  <r>
    <x v="0"/>
    <x v="1"/>
    <x v="16"/>
    <s v="MUJERES"/>
    <x v="4"/>
    <x v="3"/>
    <n v="25477"/>
    <n v="208"/>
    <n v="8.164226557286965E-3"/>
    <n v="0.99183577344271301"/>
  </r>
  <r>
    <x v="0"/>
    <x v="1"/>
    <x v="16"/>
    <s v="MUJERES"/>
    <x v="5"/>
    <x v="3"/>
    <n v="6358"/>
    <n v="167"/>
    <n v="2.6266121421830765E-2"/>
    <n v="0.97373387857816929"/>
  </r>
  <r>
    <x v="0"/>
    <x v="1"/>
    <x v="16"/>
    <s v="MUJERES"/>
    <x v="6"/>
    <x v="3"/>
    <n v="4589"/>
    <n v="632"/>
    <n v="0.1377206363042057"/>
    <n v="0.86227936369579428"/>
  </r>
  <r>
    <x v="1"/>
    <x v="2"/>
    <x v="17"/>
    <s v="HOMBRES"/>
    <x v="0"/>
    <x v="3"/>
    <n v="40589"/>
    <n v="89"/>
    <n v="2.1927123112173248E-3"/>
    <n v="0.99780728768878268"/>
  </r>
  <r>
    <x v="1"/>
    <x v="2"/>
    <x v="17"/>
    <s v="HOMBRES"/>
    <x v="1"/>
    <x v="3"/>
    <n v="94655"/>
    <n v="82"/>
    <n v="8.6630394590882676E-4"/>
    <n v="0.99913369605409119"/>
  </r>
  <r>
    <x v="1"/>
    <x v="2"/>
    <x v="17"/>
    <s v="HOMBRES"/>
    <x v="2"/>
    <x v="3"/>
    <n v="73524"/>
    <n v="226"/>
    <n v="3.0738262336107939E-3"/>
    <n v="0.99692617376638926"/>
  </r>
  <r>
    <x v="1"/>
    <x v="2"/>
    <x v="17"/>
    <s v="HOMBRES"/>
    <x v="3"/>
    <x v="3"/>
    <n v="103231"/>
    <n v="520"/>
    <n v="5.0372465635322725E-3"/>
    <n v="0.99496275343646767"/>
  </r>
  <r>
    <x v="1"/>
    <x v="2"/>
    <x v="17"/>
    <s v="HOMBRES"/>
    <x v="4"/>
    <x v="3"/>
    <n v="45745"/>
    <n v="730"/>
    <n v="1.5958028199803256E-2"/>
    <n v="0.9840419718001967"/>
  </r>
  <r>
    <x v="1"/>
    <x v="2"/>
    <x v="17"/>
    <s v="HOMBRES"/>
    <x v="5"/>
    <x v="3"/>
    <n v="10501"/>
    <n v="566"/>
    <n v="5.3899628606799352E-2"/>
    <n v="0.94610037139320069"/>
  </r>
  <r>
    <x v="1"/>
    <x v="2"/>
    <x v="17"/>
    <s v="HOMBRES"/>
    <x v="6"/>
    <x v="3"/>
    <n v="5128"/>
    <n v="714"/>
    <n v="0.1392355694227769"/>
    <n v="0.86076443057722307"/>
  </r>
  <r>
    <x v="1"/>
    <x v="2"/>
    <x v="17"/>
    <s v="MUJERES"/>
    <x v="0"/>
    <x v="3"/>
    <n v="38428"/>
    <n v="80"/>
    <n v="2.0818153429790777E-3"/>
    <n v="0.99791818465702087"/>
  </r>
  <r>
    <x v="1"/>
    <x v="2"/>
    <x v="17"/>
    <s v="MUJERES"/>
    <x v="1"/>
    <x v="3"/>
    <n v="89461"/>
    <n v="56"/>
    <n v="6.2597109354914436E-4"/>
    <n v="0.99937402890645088"/>
  </r>
  <r>
    <x v="1"/>
    <x v="2"/>
    <x v="17"/>
    <s v="MUJERES"/>
    <x v="2"/>
    <x v="3"/>
    <n v="70528"/>
    <n v="90"/>
    <n v="1.2760889292196007E-3"/>
    <n v="0.9987239110707804"/>
  </r>
  <r>
    <x v="1"/>
    <x v="2"/>
    <x v="17"/>
    <s v="MUJERES"/>
    <x v="3"/>
    <x v="3"/>
    <n v="100650"/>
    <n v="244"/>
    <n v="2.4242424242424242E-3"/>
    <n v="0.99757575757575756"/>
  </r>
  <r>
    <x v="1"/>
    <x v="2"/>
    <x v="17"/>
    <s v="MUJERES"/>
    <x v="4"/>
    <x v="3"/>
    <n v="42387"/>
    <n v="418"/>
    <n v="9.8615141434873904E-3"/>
    <n v="0.99013848585651265"/>
  </r>
  <r>
    <x v="1"/>
    <x v="2"/>
    <x v="17"/>
    <s v="MUJERES"/>
    <x v="5"/>
    <x v="3"/>
    <n v="9519"/>
    <n v="420"/>
    <n v="4.4122281752284907E-2"/>
    <n v="0.95587771824771506"/>
  </r>
  <r>
    <x v="1"/>
    <x v="2"/>
    <x v="17"/>
    <s v="MUJERES"/>
    <x v="6"/>
    <x v="3"/>
    <n v="5597"/>
    <n v="624"/>
    <n v="0.11148829730212614"/>
    <n v="0.88851170269787383"/>
  </r>
  <r>
    <x v="0"/>
    <x v="1"/>
    <x v="18"/>
    <s v="HOMBRES"/>
    <x v="0"/>
    <x v="3"/>
    <n v="41392"/>
    <n v="76"/>
    <n v="1.8361035948975648E-3"/>
    <n v="0.99816389640510239"/>
  </r>
  <r>
    <x v="0"/>
    <x v="1"/>
    <x v="18"/>
    <s v="HOMBRES"/>
    <x v="1"/>
    <x v="3"/>
    <n v="98414"/>
    <n v="83"/>
    <n v="8.4337594244721277E-4"/>
    <n v="0.99915662405755279"/>
  </r>
  <r>
    <x v="0"/>
    <x v="1"/>
    <x v="18"/>
    <s v="HOMBRES"/>
    <x v="2"/>
    <x v="3"/>
    <n v="82780"/>
    <n v="201"/>
    <n v="2.4281227349601353E-3"/>
    <n v="0.99757187726503982"/>
  </r>
  <r>
    <x v="0"/>
    <x v="1"/>
    <x v="18"/>
    <s v="HOMBRES"/>
    <x v="3"/>
    <x v="3"/>
    <n v="106823"/>
    <n v="447"/>
    <n v="4.1844921037604262E-3"/>
    <n v="0.99581550789623963"/>
  </r>
  <r>
    <x v="0"/>
    <x v="1"/>
    <x v="18"/>
    <s v="HOMBRES"/>
    <x v="4"/>
    <x v="3"/>
    <n v="53650"/>
    <n v="695"/>
    <n v="1.2954333643988816E-2"/>
    <n v="0.98704566635601121"/>
  </r>
  <r>
    <x v="0"/>
    <x v="1"/>
    <x v="18"/>
    <s v="HOMBRES"/>
    <x v="5"/>
    <x v="3"/>
    <n v="13929"/>
    <n v="532"/>
    <n v="3.8193696604207052E-2"/>
    <n v="0.96180630339579298"/>
  </r>
  <r>
    <x v="0"/>
    <x v="1"/>
    <x v="18"/>
    <s v="HOMBRES"/>
    <x v="6"/>
    <x v="3"/>
    <n v="8233"/>
    <n v="1012"/>
    <n v="0.12291995627353335"/>
    <n v="0.87708004372646664"/>
  </r>
  <r>
    <x v="0"/>
    <x v="1"/>
    <x v="18"/>
    <s v="MUJERES"/>
    <x v="0"/>
    <x v="3"/>
    <n v="38251"/>
    <n v="58"/>
    <n v="1.5163002274450341E-3"/>
    <n v="0.99848369977255491"/>
  </r>
  <r>
    <x v="0"/>
    <x v="1"/>
    <x v="18"/>
    <s v="MUJERES"/>
    <x v="1"/>
    <x v="3"/>
    <n v="91453"/>
    <n v="36"/>
    <n v="3.9364482302384831E-4"/>
    <n v="0.99960635517697616"/>
  </r>
  <r>
    <x v="0"/>
    <x v="1"/>
    <x v="18"/>
    <s v="MUJERES"/>
    <x v="2"/>
    <x v="3"/>
    <n v="74323"/>
    <n v="66"/>
    <n v="8.8801582282738861E-4"/>
    <n v="0.99911198417717262"/>
  </r>
  <r>
    <x v="0"/>
    <x v="1"/>
    <x v="18"/>
    <s v="MUJERES"/>
    <x v="3"/>
    <x v="3"/>
    <n v="105240"/>
    <n v="170"/>
    <n v="1.6153553781832002E-3"/>
    <n v="0.99838464462181675"/>
  </r>
  <r>
    <x v="0"/>
    <x v="1"/>
    <x v="18"/>
    <s v="MUJERES"/>
    <x v="4"/>
    <x v="3"/>
    <n v="55380"/>
    <n v="391"/>
    <n v="7.060310581437342E-3"/>
    <n v="0.9929396894185627"/>
  </r>
  <r>
    <x v="0"/>
    <x v="1"/>
    <x v="18"/>
    <s v="MUJERES"/>
    <x v="5"/>
    <x v="3"/>
    <n v="15859"/>
    <n v="432"/>
    <n v="2.7240052966769658E-2"/>
    <n v="0.97275994703323032"/>
  </r>
  <r>
    <x v="0"/>
    <x v="1"/>
    <x v="18"/>
    <s v="MUJERES"/>
    <x v="6"/>
    <x v="3"/>
    <n v="10765"/>
    <n v="1085"/>
    <n v="0.10078959591267998"/>
    <n v="0.89921040408732"/>
  </r>
  <r>
    <x v="2"/>
    <x v="6"/>
    <x v="19"/>
    <s v="HOMBRES"/>
    <x v="0"/>
    <x v="3"/>
    <n v="46922"/>
    <n v="92"/>
    <n v="1.9607007373939728E-3"/>
    <n v="0.99803929926260604"/>
  </r>
  <r>
    <x v="2"/>
    <x v="6"/>
    <x v="19"/>
    <s v="HOMBRES"/>
    <x v="1"/>
    <x v="3"/>
    <n v="114833"/>
    <n v="115"/>
    <n v="1.0014542857889283E-3"/>
    <n v="0.99899854571421109"/>
  </r>
  <r>
    <x v="2"/>
    <x v="6"/>
    <x v="19"/>
    <s v="HOMBRES"/>
    <x v="2"/>
    <x v="3"/>
    <n v="100534"/>
    <n v="295"/>
    <n v="2.934330674199773E-3"/>
    <n v="0.99706566932580021"/>
  </r>
  <r>
    <x v="2"/>
    <x v="6"/>
    <x v="19"/>
    <s v="HOMBRES"/>
    <x v="3"/>
    <x v="3"/>
    <n v="146953"/>
    <n v="676"/>
    <n v="4.6001102393282206E-3"/>
    <n v="0.99539988976067173"/>
  </r>
  <r>
    <x v="2"/>
    <x v="6"/>
    <x v="19"/>
    <s v="HOMBRES"/>
    <x v="4"/>
    <x v="3"/>
    <n v="66821"/>
    <n v="1257"/>
    <n v="1.8811451489801109E-2"/>
    <n v="0.98118854851019888"/>
  </r>
  <r>
    <x v="2"/>
    <x v="6"/>
    <x v="19"/>
    <s v="HOMBRES"/>
    <x v="5"/>
    <x v="3"/>
    <n v="14908"/>
    <n v="1041"/>
    <n v="6.9828280118057418E-2"/>
    <n v="0.93017171988194258"/>
  </r>
  <r>
    <x v="2"/>
    <x v="6"/>
    <x v="19"/>
    <s v="HOMBRES"/>
    <x v="6"/>
    <x v="3"/>
    <n v="7632"/>
    <n v="1586"/>
    <n v="0.20780922431865828"/>
    <n v="0.79219077568134177"/>
  </r>
  <r>
    <x v="2"/>
    <x v="6"/>
    <x v="19"/>
    <s v="MUJERES"/>
    <x v="0"/>
    <x v="3"/>
    <n v="44858"/>
    <n v="92"/>
    <n v="2.0509162245307415E-3"/>
    <n v="0.9979490837754692"/>
  </r>
  <r>
    <x v="2"/>
    <x v="6"/>
    <x v="19"/>
    <s v="MUJERES"/>
    <x v="1"/>
    <x v="3"/>
    <n v="110065"/>
    <n v="80"/>
    <n v="7.2684322900104482E-4"/>
    <n v="0.99927315677099893"/>
  </r>
  <r>
    <x v="2"/>
    <x v="6"/>
    <x v="19"/>
    <s v="MUJERES"/>
    <x v="2"/>
    <x v="3"/>
    <n v="97427"/>
    <n v="117"/>
    <n v="1.2008991347367774E-3"/>
    <n v="0.99879910086526325"/>
  </r>
  <r>
    <x v="2"/>
    <x v="6"/>
    <x v="19"/>
    <s v="MUJERES"/>
    <x v="3"/>
    <x v="3"/>
    <n v="147333"/>
    <n v="322"/>
    <n v="2.1855253066183408E-3"/>
    <n v="0.99781447469338169"/>
  </r>
  <r>
    <x v="2"/>
    <x v="6"/>
    <x v="19"/>
    <s v="MUJERES"/>
    <x v="4"/>
    <x v="3"/>
    <n v="69801"/>
    <n v="815"/>
    <n v="1.1676050486382717E-2"/>
    <n v="0.98832394951361724"/>
  </r>
  <r>
    <x v="2"/>
    <x v="6"/>
    <x v="19"/>
    <s v="MUJERES"/>
    <x v="5"/>
    <x v="3"/>
    <n v="17093"/>
    <n v="696"/>
    <n v="4.0718422746153393E-2"/>
    <n v="0.95928157725384655"/>
  </r>
  <r>
    <x v="2"/>
    <x v="6"/>
    <x v="19"/>
    <s v="MUJERES"/>
    <x v="6"/>
    <x v="3"/>
    <n v="10465"/>
    <n v="1619"/>
    <n v="0.15470616340181559"/>
    <n v="0.84529383659818436"/>
  </r>
  <r>
    <x v="2"/>
    <x v="6"/>
    <x v="20"/>
    <s v="HOMBRES"/>
    <x v="0"/>
    <x v="3"/>
    <n v="28158"/>
    <n v="70"/>
    <n v="2.4859720150578876E-3"/>
    <n v="0.99751402798494215"/>
  </r>
  <r>
    <x v="2"/>
    <x v="6"/>
    <x v="20"/>
    <s v="HOMBRES"/>
    <x v="1"/>
    <x v="3"/>
    <n v="69002"/>
    <n v="84"/>
    <n v="1.2173560186661257E-3"/>
    <n v="0.99878264398133387"/>
  </r>
  <r>
    <x v="2"/>
    <x v="6"/>
    <x v="20"/>
    <s v="HOMBRES"/>
    <x v="2"/>
    <x v="3"/>
    <n v="60701"/>
    <n v="230"/>
    <n v="3.7890644305695127E-3"/>
    <n v="0.99621093556943052"/>
  </r>
  <r>
    <x v="2"/>
    <x v="6"/>
    <x v="20"/>
    <s v="HOMBRES"/>
    <x v="3"/>
    <x v="3"/>
    <n v="89905"/>
    <n v="484"/>
    <n v="5.3834603192258494E-3"/>
    <n v="0.99461653968077413"/>
  </r>
  <r>
    <x v="2"/>
    <x v="6"/>
    <x v="20"/>
    <s v="HOMBRES"/>
    <x v="4"/>
    <x v="3"/>
    <n v="41553"/>
    <n v="769"/>
    <n v="1.8506485692970424E-2"/>
    <n v="0.98149351430702958"/>
  </r>
  <r>
    <x v="2"/>
    <x v="6"/>
    <x v="20"/>
    <s v="HOMBRES"/>
    <x v="5"/>
    <x v="3"/>
    <n v="9640"/>
    <n v="655"/>
    <n v="6.7946058091286302E-2"/>
    <n v="0.93205394190871371"/>
  </r>
  <r>
    <x v="2"/>
    <x v="6"/>
    <x v="20"/>
    <s v="HOMBRES"/>
    <x v="6"/>
    <x v="3"/>
    <n v="5360"/>
    <n v="1171"/>
    <n v="0.21847014925373134"/>
    <n v="0.78152985074626868"/>
  </r>
  <r>
    <x v="2"/>
    <x v="6"/>
    <x v="20"/>
    <s v="MUJERES"/>
    <x v="0"/>
    <x v="3"/>
    <n v="27502"/>
    <n v="55"/>
    <n v="1.9998545560322885E-3"/>
    <n v="0.99800014544396776"/>
  </r>
  <r>
    <x v="2"/>
    <x v="6"/>
    <x v="20"/>
    <s v="MUJERES"/>
    <x v="1"/>
    <x v="3"/>
    <n v="67388"/>
    <n v="39"/>
    <n v="5.7873805425298272E-4"/>
    <n v="0.99942126194574699"/>
  </r>
  <r>
    <x v="2"/>
    <x v="6"/>
    <x v="20"/>
    <s v="MUJERES"/>
    <x v="2"/>
    <x v="3"/>
    <n v="59355"/>
    <n v="85"/>
    <n v="1.4320613259203099E-3"/>
    <n v="0.99856793867407967"/>
  </r>
  <r>
    <x v="2"/>
    <x v="6"/>
    <x v="20"/>
    <s v="MUJERES"/>
    <x v="3"/>
    <x v="3"/>
    <n v="88580"/>
    <n v="152"/>
    <n v="1.7159629713253556E-3"/>
    <n v="0.99828403702867463"/>
  </r>
  <r>
    <x v="2"/>
    <x v="6"/>
    <x v="20"/>
    <s v="MUJERES"/>
    <x v="4"/>
    <x v="3"/>
    <n v="41310"/>
    <n v="434"/>
    <n v="1.0505930767368676E-2"/>
    <n v="0.98949406923263128"/>
  </r>
  <r>
    <x v="2"/>
    <x v="6"/>
    <x v="20"/>
    <s v="MUJERES"/>
    <x v="5"/>
    <x v="3"/>
    <n v="9765"/>
    <n v="494"/>
    <n v="5.0588837685611877E-2"/>
    <n v="0.94941116231438816"/>
  </r>
  <r>
    <x v="2"/>
    <x v="6"/>
    <x v="20"/>
    <s v="MUJERES"/>
    <x v="6"/>
    <x v="3"/>
    <n v="5616"/>
    <n v="1175"/>
    <n v="0.20922364672364671"/>
    <n v="0.79077635327635332"/>
  </r>
  <r>
    <x v="2"/>
    <x v="3"/>
    <x v="21"/>
    <s v="HOMBRES"/>
    <x v="0"/>
    <x v="3"/>
    <n v="25932"/>
    <n v="69"/>
    <n v="2.6608051827857475E-3"/>
    <n v="0.99733919481721423"/>
  </r>
  <r>
    <x v="2"/>
    <x v="3"/>
    <x v="21"/>
    <s v="HOMBRES"/>
    <x v="1"/>
    <x v="3"/>
    <n v="61792"/>
    <n v="50"/>
    <n v="8.0916623511134125E-4"/>
    <n v="0.99919083376488871"/>
  </r>
  <r>
    <x v="2"/>
    <x v="3"/>
    <x v="21"/>
    <s v="HOMBRES"/>
    <x v="2"/>
    <x v="3"/>
    <n v="49740"/>
    <n v="124"/>
    <n v="2.4929634097305992E-3"/>
    <n v="0.9975070365902694"/>
  </r>
  <r>
    <x v="2"/>
    <x v="3"/>
    <x v="21"/>
    <s v="HOMBRES"/>
    <x v="3"/>
    <x v="3"/>
    <n v="70889"/>
    <n v="300"/>
    <n v="4.2319682884509584E-3"/>
    <n v="0.99576803171154904"/>
  </r>
  <r>
    <x v="2"/>
    <x v="3"/>
    <x v="21"/>
    <s v="HOMBRES"/>
    <x v="4"/>
    <x v="3"/>
    <n v="31726"/>
    <n v="558"/>
    <n v="1.7588098089894724E-2"/>
    <n v="0.9824119019101053"/>
  </r>
  <r>
    <x v="2"/>
    <x v="3"/>
    <x v="21"/>
    <s v="HOMBRES"/>
    <x v="5"/>
    <x v="3"/>
    <n v="7819"/>
    <n v="455"/>
    <n v="5.819158460161146E-2"/>
    <n v="0.94180841539838855"/>
  </r>
  <r>
    <x v="2"/>
    <x v="3"/>
    <x v="21"/>
    <s v="HOMBRES"/>
    <x v="6"/>
    <x v="3"/>
    <n v="4213"/>
    <n v="579"/>
    <n v="0.13743175884168052"/>
    <n v="0.86256824115831954"/>
  </r>
  <r>
    <x v="2"/>
    <x v="3"/>
    <x v="21"/>
    <s v="MUJERES"/>
    <x v="0"/>
    <x v="3"/>
    <n v="24732"/>
    <n v="49"/>
    <n v="1.9812388808021996E-3"/>
    <n v="0.99801876111919785"/>
  </r>
  <r>
    <x v="2"/>
    <x v="3"/>
    <x v="21"/>
    <s v="MUJERES"/>
    <x v="1"/>
    <x v="3"/>
    <n v="57990"/>
    <n v="29"/>
    <n v="5.0008622176237285E-4"/>
    <n v="0.99949991377823766"/>
  </r>
  <r>
    <x v="2"/>
    <x v="3"/>
    <x v="21"/>
    <s v="MUJERES"/>
    <x v="2"/>
    <x v="3"/>
    <n v="47007"/>
    <n v="47"/>
    <n v="9.9985108600846679E-4"/>
    <n v="0.99900014891399158"/>
  </r>
  <r>
    <x v="2"/>
    <x v="3"/>
    <x v="21"/>
    <s v="MUJERES"/>
    <x v="3"/>
    <x v="3"/>
    <n v="70526"/>
    <n v="181"/>
    <n v="2.5664294019226951E-3"/>
    <n v="0.99743357059807736"/>
  </r>
  <r>
    <x v="2"/>
    <x v="3"/>
    <x v="21"/>
    <s v="MUJERES"/>
    <x v="4"/>
    <x v="3"/>
    <n v="30917"/>
    <n v="342"/>
    <n v="1.1061875343662063E-2"/>
    <n v="0.9889381246563379"/>
  </r>
  <r>
    <x v="2"/>
    <x v="3"/>
    <x v="21"/>
    <s v="MUJERES"/>
    <x v="5"/>
    <x v="3"/>
    <n v="7906"/>
    <n v="277"/>
    <n v="3.5036681001770806E-2"/>
    <n v="0.96496331899822918"/>
  </r>
  <r>
    <x v="2"/>
    <x v="3"/>
    <x v="21"/>
    <s v="MUJERES"/>
    <x v="6"/>
    <x v="3"/>
    <n v="5062"/>
    <n v="627"/>
    <n v="0.12386408534176215"/>
    <n v="0.87613591465823781"/>
  </r>
  <r>
    <x v="2"/>
    <x v="5"/>
    <x v="22"/>
    <s v="HOMBRES"/>
    <x v="0"/>
    <x v="3"/>
    <n v="151505"/>
    <n v="571"/>
    <n v="3.768852513118379E-3"/>
    <n v="0.99623114748688157"/>
  </r>
  <r>
    <x v="2"/>
    <x v="5"/>
    <x v="22"/>
    <s v="HOMBRES"/>
    <x v="1"/>
    <x v="3"/>
    <n v="366385"/>
    <n v="356"/>
    <n v="9.716554989969568E-4"/>
    <n v="0.99902834450100308"/>
  </r>
  <r>
    <x v="2"/>
    <x v="5"/>
    <x v="22"/>
    <s v="HOMBRES"/>
    <x v="2"/>
    <x v="3"/>
    <n v="314008"/>
    <n v="1291"/>
    <n v="4.1113602201217807E-3"/>
    <n v="0.99588863977987818"/>
  </r>
  <r>
    <x v="2"/>
    <x v="5"/>
    <x v="22"/>
    <s v="HOMBRES"/>
    <x v="3"/>
    <x v="3"/>
    <n v="443960"/>
    <n v="2763"/>
    <n v="6.2235336516803319E-3"/>
    <n v="0.99377646634831962"/>
  </r>
  <r>
    <x v="2"/>
    <x v="5"/>
    <x v="22"/>
    <s v="HOMBRES"/>
    <x v="4"/>
    <x v="3"/>
    <n v="196238"/>
    <n v="3602"/>
    <n v="1.8355262487387763E-2"/>
    <n v="0.98164473751261228"/>
  </r>
  <r>
    <x v="2"/>
    <x v="5"/>
    <x v="22"/>
    <s v="HOMBRES"/>
    <x v="5"/>
    <x v="3"/>
    <n v="41399"/>
    <n v="2593"/>
    <n v="6.2634363148868333E-2"/>
    <n v="0.93736563685113161"/>
  </r>
  <r>
    <x v="2"/>
    <x v="5"/>
    <x v="22"/>
    <s v="HOMBRES"/>
    <x v="6"/>
    <x v="3"/>
    <n v="20264"/>
    <n v="3078"/>
    <n v="0.15189498618239242"/>
    <n v="0.84810501381760761"/>
  </r>
  <r>
    <x v="2"/>
    <x v="5"/>
    <x v="22"/>
    <s v="MUJERES"/>
    <x v="0"/>
    <x v="3"/>
    <n v="142917"/>
    <n v="483"/>
    <n v="3.3795839543231385E-3"/>
    <n v="0.99662041604567686"/>
  </r>
  <r>
    <x v="2"/>
    <x v="5"/>
    <x v="22"/>
    <s v="MUJERES"/>
    <x v="1"/>
    <x v="3"/>
    <n v="345893"/>
    <n v="259"/>
    <n v="7.4878647442995375E-4"/>
    <n v="0.99925121352557"/>
  </r>
  <r>
    <x v="2"/>
    <x v="5"/>
    <x v="22"/>
    <s v="MUJERES"/>
    <x v="2"/>
    <x v="3"/>
    <n v="297001"/>
    <n v="383"/>
    <n v="1.289557947616338E-3"/>
    <n v="0.99871044205238368"/>
  </r>
  <r>
    <x v="2"/>
    <x v="5"/>
    <x v="22"/>
    <s v="MUJERES"/>
    <x v="3"/>
    <x v="3"/>
    <n v="433121"/>
    <n v="1121"/>
    <n v="2.588191290655498E-3"/>
    <n v="0.99741180870934454"/>
  </r>
  <r>
    <x v="2"/>
    <x v="5"/>
    <x v="22"/>
    <s v="MUJERES"/>
    <x v="4"/>
    <x v="3"/>
    <n v="208093"/>
    <n v="2420"/>
    <n v="1.1629415693944534E-2"/>
    <n v="0.98837058430605551"/>
  </r>
  <r>
    <x v="2"/>
    <x v="5"/>
    <x v="22"/>
    <s v="MUJERES"/>
    <x v="5"/>
    <x v="3"/>
    <n v="49239"/>
    <n v="2056"/>
    <n v="4.1755518999167324E-2"/>
    <n v="0.9582444810008327"/>
  </r>
  <r>
    <x v="2"/>
    <x v="5"/>
    <x v="22"/>
    <s v="MUJERES"/>
    <x v="6"/>
    <x v="3"/>
    <n v="27901"/>
    <n v="3505"/>
    <n v="0.12562273753628903"/>
    <n v="0.87437726246371095"/>
  </r>
  <r>
    <x v="1"/>
    <x v="4"/>
    <x v="23"/>
    <s v="HOMBRES"/>
    <x v="0"/>
    <x v="3"/>
    <n v="12446"/>
    <n v="31"/>
    <n v="2.4907600835609835E-3"/>
    <n v="0.99750923991643903"/>
  </r>
  <r>
    <x v="1"/>
    <x v="4"/>
    <x v="23"/>
    <s v="HOMBRES"/>
    <x v="1"/>
    <x v="3"/>
    <n v="31909"/>
    <n v="64"/>
    <n v="2.0057037199536182E-3"/>
    <n v="0.99799429628004643"/>
  </r>
  <r>
    <x v="1"/>
    <x v="4"/>
    <x v="23"/>
    <s v="HOMBRES"/>
    <x v="2"/>
    <x v="3"/>
    <n v="31285"/>
    <n v="188"/>
    <n v="6.0092696180278089E-3"/>
    <n v="0.99399073038197217"/>
  </r>
  <r>
    <x v="1"/>
    <x v="4"/>
    <x v="23"/>
    <s v="HOMBRES"/>
    <x v="3"/>
    <x v="3"/>
    <n v="48737"/>
    <n v="491"/>
    <n v="1.0074481400168251E-2"/>
    <n v="0.9899255185998318"/>
  </r>
  <r>
    <x v="1"/>
    <x v="4"/>
    <x v="23"/>
    <s v="HOMBRES"/>
    <x v="4"/>
    <x v="3"/>
    <n v="22831"/>
    <n v="532"/>
    <n v="2.3301651263632778E-2"/>
    <n v="0.97669834873636718"/>
  </r>
  <r>
    <x v="1"/>
    <x v="4"/>
    <x v="23"/>
    <s v="HOMBRES"/>
    <x v="5"/>
    <x v="3"/>
    <n v="5266"/>
    <n v="411"/>
    <n v="7.8047854158754273E-2"/>
    <n v="0.92195214584124574"/>
  </r>
  <r>
    <x v="1"/>
    <x v="4"/>
    <x v="23"/>
    <s v="HOMBRES"/>
    <x v="6"/>
    <x v="3"/>
    <n v="2346"/>
    <n v="343"/>
    <n v="0.14620630861040068"/>
    <n v="0.85379369138959937"/>
  </r>
  <r>
    <x v="1"/>
    <x v="4"/>
    <x v="23"/>
    <s v="MUJERES"/>
    <x v="0"/>
    <x v="3"/>
    <n v="11885"/>
    <n v="20"/>
    <n v="1.6827934371055953E-3"/>
    <n v="0.99831720656289435"/>
  </r>
  <r>
    <x v="1"/>
    <x v="4"/>
    <x v="23"/>
    <s v="MUJERES"/>
    <x v="1"/>
    <x v="3"/>
    <n v="30218"/>
    <n v="55"/>
    <n v="1.820107220861738E-3"/>
    <n v="0.99817989277913821"/>
  </r>
  <r>
    <x v="1"/>
    <x v="4"/>
    <x v="23"/>
    <s v="MUJERES"/>
    <x v="2"/>
    <x v="3"/>
    <n v="29233"/>
    <n v="83"/>
    <n v="2.839257004070742E-3"/>
    <n v="0.99716074299592927"/>
  </r>
  <r>
    <x v="1"/>
    <x v="4"/>
    <x v="23"/>
    <s v="MUJERES"/>
    <x v="3"/>
    <x v="3"/>
    <n v="46849"/>
    <n v="208"/>
    <n v="4.4397959401481354E-3"/>
    <n v="0.99556020405985191"/>
  </r>
  <r>
    <x v="1"/>
    <x v="4"/>
    <x v="23"/>
    <s v="MUJERES"/>
    <x v="4"/>
    <x v="3"/>
    <n v="23618"/>
    <n v="328"/>
    <n v="1.388771276145313E-2"/>
    <n v="0.98611228723854683"/>
  </r>
  <r>
    <x v="1"/>
    <x v="4"/>
    <x v="23"/>
    <s v="MUJERES"/>
    <x v="5"/>
    <x v="3"/>
    <n v="6067"/>
    <n v="221"/>
    <n v="3.6426569968683042E-2"/>
    <n v="0.96357343003131701"/>
  </r>
  <r>
    <x v="1"/>
    <x v="4"/>
    <x v="23"/>
    <s v="MUJERES"/>
    <x v="6"/>
    <x v="3"/>
    <n v="3367"/>
    <n v="411"/>
    <n v="0.12206712206712207"/>
    <n v="0.87793287793287789"/>
  </r>
  <r>
    <x v="0"/>
    <x v="0"/>
    <x v="0"/>
    <s v="HOMBRES"/>
    <x v="0"/>
    <x v="4"/>
    <n v="7180"/>
    <n v="48"/>
    <n v="6.6852367688022283E-3"/>
    <n v="0.99331476323119772"/>
  </r>
  <r>
    <x v="0"/>
    <x v="0"/>
    <x v="0"/>
    <s v="HOMBRES"/>
    <x v="1"/>
    <x v="4"/>
    <n v="16172"/>
    <n v="13"/>
    <n v="8.0385852090032153E-4"/>
    <n v="0.99919614147909963"/>
  </r>
  <r>
    <x v="0"/>
    <x v="0"/>
    <x v="0"/>
    <s v="HOMBRES"/>
    <x v="2"/>
    <x v="4"/>
    <n v="12201"/>
    <n v="40"/>
    <n v="3.278419801655602E-3"/>
    <n v="0.99672158019834445"/>
  </r>
  <r>
    <x v="0"/>
    <x v="0"/>
    <x v="0"/>
    <s v="HOMBRES"/>
    <x v="3"/>
    <x v="4"/>
    <n v="15244"/>
    <n v="93"/>
    <n v="6.1007609551298869E-3"/>
    <n v="0.9938992390448701"/>
  </r>
  <r>
    <x v="0"/>
    <x v="0"/>
    <x v="0"/>
    <s v="HOMBRES"/>
    <x v="4"/>
    <x v="4"/>
    <n v="5858"/>
    <n v="81"/>
    <n v="1.3827244793444863E-2"/>
    <n v="0.98617275520655512"/>
  </r>
  <r>
    <x v="0"/>
    <x v="0"/>
    <x v="0"/>
    <s v="HOMBRES"/>
    <x v="5"/>
    <x v="4"/>
    <n v="1133"/>
    <n v="57"/>
    <n v="5.0308914386584289E-2"/>
    <n v="0.94969108561341575"/>
  </r>
  <r>
    <x v="0"/>
    <x v="0"/>
    <x v="0"/>
    <s v="HOMBRES"/>
    <x v="6"/>
    <x v="4"/>
    <n v="586"/>
    <n v="60"/>
    <n v="0.10238907849829351"/>
    <n v="0.89761092150170652"/>
  </r>
  <r>
    <x v="0"/>
    <x v="0"/>
    <x v="0"/>
    <s v="MUJERES"/>
    <x v="0"/>
    <x v="4"/>
    <n v="6968"/>
    <n v="37"/>
    <n v="5.3099885189437429E-3"/>
    <n v="0.99469001148105629"/>
  </r>
  <r>
    <x v="0"/>
    <x v="0"/>
    <x v="0"/>
    <s v="MUJERES"/>
    <x v="1"/>
    <x v="4"/>
    <n v="15143"/>
    <n v="10"/>
    <n v="6.6037112857425875E-4"/>
    <n v="0.99933962887142569"/>
  </r>
  <r>
    <x v="0"/>
    <x v="0"/>
    <x v="0"/>
    <s v="MUJERES"/>
    <x v="2"/>
    <x v="4"/>
    <n v="11358"/>
    <n v="12"/>
    <n v="1.0565240359218173E-3"/>
    <n v="0.99894347596407818"/>
  </r>
  <r>
    <x v="0"/>
    <x v="0"/>
    <x v="0"/>
    <s v="MUJERES"/>
    <x v="3"/>
    <x v="4"/>
    <n v="14310"/>
    <n v="63"/>
    <n v="4.4025157232704401E-3"/>
    <n v="0.99559748427672956"/>
  </r>
  <r>
    <x v="0"/>
    <x v="0"/>
    <x v="0"/>
    <s v="MUJERES"/>
    <x v="4"/>
    <x v="4"/>
    <n v="5123"/>
    <n v="50"/>
    <n v="9.7599063048994725E-3"/>
    <n v="0.99024009369510058"/>
  </r>
  <r>
    <x v="0"/>
    <x v="0"/>
    <x v="0"/>
    <s v="MUJERES"/>
    <x v="5"/>
    <x v="4"/>
    <n v="1023"/>
    <n v="49"/>
    <n v="4.7898338220918865E-2"/>
    <n v="0.95210166177908118"/>
  </r>
  <r>
    <x v="0"/>
    <x v="0"/>
    <x v="0"/>
    <s v="MUJERES"/>
    <x v="6"/>
    <x v="4"/>
    <n v="587"/>
    <n v="59"/>
    <n v="0.10051107325383304"/>
    <n v="0.89948892674616698"/>
  </r>
  <r>
    <x v="0"/>
    <x v="1"/>
    <x v="1"/>
    <s v="HOMBRES"/>
    <x v="0"/>
    <x v="4"/>
    <n v="61242"/>
    <n v="58"/>
    <n v="9.470624734659221E-4"/>
    <n v="0.99905293752653412"/>
  </r>
  <r>
    <x v="0"/>
    <x v="1"/>
    <x v="1"/>
    <s v="HOMBRES"/>
    <x v="1"/>
    <x v="4"/>
    <n v="149198"/>
    <n v="95"/>
    <n v="6.3673775787879191E-4"/>
    <n v="0.99936326224212124"/>
  </r>
  <r>
    <x v="0"/>
    <x v="1"/>
    <x v="1"/>
    <s v="HOMBRES"/>
    <x v="2"/>
    <x v="4"/>
    <n v="135715"/>
    <n v="430"/>
    <n v="3.1684043768190695E-3"/>
    <n v="0.99683159562318091"/>
  </r>
  <r>
    <x v="0"/>
    <x v="1"/>
    <x v="1"/>
    <s v="HOMBRES"/>
    <x v="3"/>
    <x v="4"/>
    <n v="192537"/>
    <n v="751"/>
    <n v="3.9005489853898212E-3"/>
    <n v="0.99609945101461017"/>
  </r>
  <r>
    <x v="0"/>
    <x v="1"/>
    <x v="1"/>
    <s v="HOMBRES"/>
    <x v="4"/>
    <x v="4"/>
    <n v="78723"/>
    <n v="1000"/>
    <n v="1.270276793313263E-2"/>
    <n v="0.98729723206686737"/>
  </r>
  <r>
    <x v="0"/>
    <x v="1"/>
    <x v="1"/>
    <s v="HOMBRES"/>
    <x v="5"/>
    <x v="4"/>
    <n v="16420"/>
    <n v="806"/>
    <n v="4.9086479902557857E-2"/>
    <n v="0.95091352009744212"/>
  </r>
  <r>
    <x v="0"/>
    <x v="1"/>
    <x v="1"/>
    <s v="HOMBRES"/>
    <x v="6"/>
    <x v="4"/>
    <n v="8825"/>
    <n v="1082"/>
    <n v="0.12260623229461756"/>
    <n v="0.87739376770538247"/>
  </r>
  <r>
    <x v="0"/>
    <x v="1"/>
    <x v="1"/>
    <s v="MUJERES"/>
    <x v="0"/>
    <x v="4"/>
    <n v="59297"/>
    <n v="33"/>
    <n v="5.5652056596455128E-4"/>
    <n v="0.99944347943403544"/>
  </r>
  <r>
    <x v="0"/>
    <x v="1"/>
    <x v="1"/>
    <s v="MUJERES"/>
    <x v="1"/>
    <x v="4"/>
    <n v="145865"/>
    <n v="36"/>
    <n v="2.46803551228876E-4"/>
    <n v="0.99975319644877114"/>
  </r>
  <r>
    <x v="0"/>
    <x v="1"/>
    <x v="1"/>
    <s v="MUJERES"/>
    <x v="2"/>
    <x v="4"/>
    <n v="131611"/>
    <n v="100"/>
    <n v="7.5981490908814616E-4"/>
    <n v="0.99924018509091184"/>
  </r>
  <r>
    <x v="0"/>
    <x v="1"/>
    <x v="1"/>
    <s v="MUJERES"/>
    <x v="3"/>
    <x v="4"/>
    <n v="181494"/>
    <n v="278"/>
    <n v="1.5317310765094164E-3"/>
    <n v="0.99846826892349061"/>
  </r>
  <r>
    <x v="0"/>
    <x v="1"/>
    <x v="1"/>
    <s v="MUJERES"/>
    <x v="4"/>
    <x v="4"/>
    <n v="80082"/>
    <n v="688"/>
    <n v="8.5911940261232233E-3"/>
    <n v="0.99140880597387682"/>
  </r>
  <r>
    <x v="0"/>
    <x v="1"/>
    <x v="1"/>
    <s v="MUJERES"/>
    <x v="5"/>
    <x v="4"/>
    <n v="18180"/>
    <n v="591"/>
    <n v="3.2508250825082512E-2"/>
    <n v="0.96749174917491754"/>
  </r>
  <r>
    <x v="0"/>
    <x v="1"/>
    <x v="1"/>
    <s v="MUJERES"/>
    <x v="6"/>
    <x v="4"/>
    <n v="10749"/>
    <n v="954"/>
    <n v="8.8752442087636066E-2"/>
    <n v="0.91124755791236389"/>
  </r>
  <r>
    <x v="1"/>
    <x v="2"/>
    <x v="2"/>
    <s v="HOMBRES"/>
    <x v="0"/>
    <x v="4"/>
    <n v="24474"/>
    <n v="67"/>
    <n v="2.7375990847429924E-3"/>
    <n v="0.99726240091525697"/>
  </r>
  <r>
    <x v="1"/>
    <x v="2"/>
    <x v="2"/>
    <s v="HOMBRES"/>
    <x v="1"/>
    <x v="4"/>
    <n v="56191"/>
    <n v="56"/>
    <n v="9.9660087914434699E-4"/>
    <n v="0.99900339912085567"/>
  </r>
  <r>
    <x v="1"/>
    <x v="2"/>
    <x v="2"/>
    <s v="HOMBRES"/>
    <x v="2"/>
    <x v="4"/>
    <n v="38954"/>
    <n v="130"/>
    <n v="3.337269600041074E-3"/>
    <n v="0.9966627303999589"/>
  </r>
  <r>
    <x v="1"/>
    <x v="2"/>
    <x v="2"/>
    <s v="HOMBRES"/>
    <x v="3"/>
    <x v="4"/>
    <n v="51402"/>
    <n v="263"/>
    <n v="5.1165324306447222E-3"/>
    <n v="0.99488346756935531"/>
  </r>
  <r>
    <x v="1"/>
    <x v="2"/>
    <x v="2"/>
    <s v="HOMBRES"/>
    <x v="4"/>
    <x v="4"/>
    <n v="21894"/>
    <n v="305"/>
    <n v="1.3930757285100941E-2"/>
    <n v="0.98606924271489904"/>
  </r>
  <r>
    <x v="1"/>
    <x v="2"/>
    <x v="2"/>
    <s v="HOMBRES"/>
    <x v="5"/>
    <x v="4"/>
    <n v="5301"/>
    <n v="235"/>
    <n v="4.4331258253159783E-2"/>
    <n v="0.95566874174684024"/>
  </r>
  <r>
    <x v="1"/>
    <x v="2"/>
    <x v="2"/>
    <s v="HOMBRES"/>
    <x v="6"/>
    <x v="4"/>
    <n v="2845"/>
    <n v="332"/>
    <n v="0.11669595782073813"/>
    <n v="0.88330404217926184"/>
  </r>
  <r>
    <x v="1"/>
    <x v="2"/>
    <x v="2"/>
    <s v="MUJERES"/>
    <x v="0"/>
    <x v="4"/>
    <n v="23927"/>
    <n v="62"/>
    <n v="2.5912149454591048E-3"/>
    <n v="0.99740878505454089"/>
  </r>
  <r>
    <x v="1"/>
    <x v="2"/>
    <x v="2"/>
    <s v="MUJERES"/>
    <x v="1"/>
    <x v="4"/>
    <n v="54361"/>
    <n v="44"/>
    <n v="8.0940380051875425E-4"/>
    <n v="0.99919059619948125"/>
  </r>
  <r>
    <x v="1"/>
    <x v="2"/>
    <x v="2"/>
    <s v="MUJERES"/>
    <x v="2"/>
    <x v="4"/>
    <n v="37148"/>
    <n v="57"/>
    <n v="1.5344029288252396E-3"/>
    <n v="0.99846559707117477"/>
  </r>
  <r>
    <x v="1"/>
    <x v="2"/>
    <x v="2"/>
    <s v="MUJERES"/>
    <x v="3"/>
    <x v="4"/>
    <n v="49854"/>
    <n v="125"/>
    <n v="2.5073213784250008E-3"/>
    <n v="0.99749267862157498"/>
  </r>
  <r>
    <x v="1"/>
    <x v="2"/>
    <x v="2"/>
    <s v="MUJERES"/>
    <x v="4"/>
    <x v="4"/>
    <n v="19997"/>
    <n v="235"/>
    <n v="1.1751762764414662E-2"/>
    <n v="0.9882482372355853"/>
  </r>
  <r>
    <x v="1"/>
    <x v="2"/>
    <x v="2"/>
    <s v="MUJERES"/>
    <x v="5"/>
    <x v="4"/>
    <n v="4860"/>
    <n v="145"/>
    <n v="2.9835390946502057E-2"/>
    <n v="0.97016460905349799"/>
  </r>
  <r>
    <x v="1"/>
    <x v="2"/>
    <x v="2"/>
    <s v="MUJERES"/>
    <x v="6"/>
    <x v="4"/>
    <n v="2869"/>
    <n v="345"/>
    <n v="0.12025095852213315"/>
    <n v="0.87974904147786681"/>
  </r>
  <r>
    <x v="2"/>
    <x v="3"/>
    <x v="3"/>
    <s v="HOMBRES"/>
    <x v="0"/>
    <x v="4"/>
    <n v="62631"/>
    <n v="111"/>
    <n v="1.7722852900320927E-3"/>
    <n v="0.99822771470996796"/>
  </r>
  <r>
    <x v="2"/>
    <x v="3"/>
    <x v="3"/>
    <s v="HOMBRES"/>
    <x v="1"/>
    <x v="4"/>
    <n v="159460"/>
    <n v="121"/>
    <n v="7.5881098708139975E-4"/>
    <n v="0.99924118901291858"/>
  </r>
  <r>
    <x v="2"/>
    <x v="3"/>
    <x v="3"/>
    <s v="HOMBRES"/>
    <x v="2"/>
    <x v="4"/>
    <n v="148094"/>
    <n v="1062"/>
    <n v="7.1711210447418534E-3"/>
    <n v="0.99282887895525818"/>
  </r>
  <r>
    <x v="2"/>
    <x v="3"/>
    <x v="3"/>
    <s v="HOMBRES"/>
    <x v="3"/>
    <x v="4"/>
    <n v="225800"/>
    <n v="1560"/>
    <n v="6.9087688219663422E-3"/>
    <n v="0.99309123117803366"/>
  </r>
  <r>
    <x v="2"/>
    <x v="3"/>
    <x v="3"/>
    <s v="HOMBRES"/>
    <x v="4"/>
    <x v="4"/>
    <n v="104314"/>
    <n v="1780"/>
    <n v="1.7063864869528537E-2"/>
    <n v="0.98293613513047151"/>
  </r>
  <r>
    <x v="2"/>
    <x v="3"/>
    <x v="3"/>
    <s v="HOMBRES"/>
    <x v="5"/>
    <x v="4"/>
    <n v="21204"/>
    <n v="1259"/>
    <n v="5.9375589511412939E-2"/>
    <n v="0.94062441048858703"/>
  </r>
  <r>
    <x v="2"/>
    <x v="3"/>
    <x v="3"/>
    <s v="HOMBRES"/>
    <x v="6"/>
    <x v="4"/>
    <n v="10016"/>
    <n v="1538"/>
    <n v="0.15355431309904152"/>
    <n v="0.84644568690095845"/>
  </r>
  <r>
    <x v="2"/>
    <x v="3"/>
    <x v="3"/>
    <s v="MUJERES"/>
    <x v="0"/>
    <x v="4"/>
    <n v="61110"/>
    <n v="74"/>
    <n v="1.2109311078383244E-3"/>
    <n v="0.99878906889216168"/>
  </r>
  <r>
    <x v="2"/>
    <x v="3"/>
    <x v="3"/>
    <s v="MUJERES"/>
    <x v="1"/>
    <x v="4"/>
    <n v="154279"/>
    <n v="62"/>
    <n v="4.0186934061019322E-4"/>
    <n v="0.99959813065938985"/>
  </r>
  <r>
    <x v="2"/>
    <x v="3"/>
    <x v="3"/>
    <s v="MUJERES"/>
    <x v="2"/>
    <x v="4"/>
    <n v="144433"/>
    <n v="151"/>
    <n v="1.0454674485747717E-3"/>
    <n v="0.99895453255142519"/>
  </r>
  <r>
    <x v="2"/>
    <x v="3"/>
    <x v="3"/>
    <s v="MUJERES"/>
    <x v="3"/>
    <x v="4"/>
    <n v="230688"/>
    <n v="491"/>
    <n v="2.1284158690525732E-3"/>
    <n v="0.99787158413094745"/>
  </r>
  <r>
    <x v="2"/>
    <x v="3"/>
    <x v="3"/>
    <s v="MUJERES"/>
    <x v="4"/>
    <x v="4"/>
    <n v="109367"/>
    <n v="1167"/>
    <n v="1.0670494756187881E-2"/>
    <n v="0.98932950524381214"/>
  </r>
  <r>
    <x v="2"/>
    <x v="3"/>
    <x v="3"/>
    <s v="MUJERES"/>
    <x v="5"/>
    <x v="4"/>
    <n v="24666"/>
    <n v="969"/>
    <n v="3.9284845536365846E-2"/>
    <n v="0.9607151544636342"/>
  </r>
  <r>
    <x v="2"/>
    <x v="3"/>
    <x v="3"/>
    <s v="MUJERES"/>
    <x v="6"/>
    <x v="4"/>
    <n v="14595"/>
    <n v="1794"/>
    <n v="0.12291880781089415"/>
    <n v="0.87708119218910585"/>
  </r>
  <r>
    <x v="1"/>
    <x v="2"/>
    <x v="4"/>
    <s v="HOMBRES"/>
    <x v="0"/>
    <x v="4"/>
    <n v="35841"/>
    <n v="69"/>
    <n v="1.9251694986189001E-3"/>
    <n v="0.99807483050138113"/>
  </r>
  <r>
    <x v="1"/>
    <x v="2"/>
    <x v="4"/>
    <s v="HOMBRES"/>
    <x v="1"/>
    <x v="4"/>
    <n v="82466"/>
    <n v="79"/>
    <n v="9.5797055756311692E-4"/>
    <n v="0.99904202944243692"/>
  </r>
  <r>
    <x v="1"/>
    <x v="2"/>
    <x v="4"/>
    <s v="HOMBRES"/>
    <x v="2"/>
    <x v="4"/>
    <n v="64110"/>
    <n v="257"/>
    <n v="4.0087349867415382E-3"/>
    <n v="0.99599126501325841"/>
  </r>
  <r>
    <x v="1"/>
    <x v="2"/>
    <x v="4"/>
    <s v="HOMBRES"/>
    <x v="3"/>
    <x v="4"/>
    <n v="87200"/>
    <n v="450"/>
    <n v="5.1605504587155966E-3"/>
    <n v="0.99483944954128445"/>
  </r>
  <r>
    <x v="1"/>
    <x v="2"/>
    <x v="4"/>
    <s v="HOMBRES"/>
    <x v="4"/>
    <x v="4"/>
    <n v="39041"/>
    <n v="589"/>
    <n v="1.5086703721728439E-2"/>
    <n v="0.98491329627827151"/>
  </r>
  <r>
    <x v="1"/>
    <x v="2"/>
    <x v="4"/>
    <s v="HOMBRES"/>
    <x v="5"/>
    <x v="4"/>
    <n v="9552"/>
    <n v="437"/>
    <n v="4.574958123953099E-2"/>
    <n v="0.95425041876046901"/>
  </r>
  <r>
    <x v="1"/>
    <x v="2"/>
    <x v="4"/>
    <s v="HOMBRES"/>
    <x v="6"/>
    <x v="4"/>
    <n v="5087"/>
    <n v="634"/>
    <n v="0.12463141340672301"/>
    <n v="0.87536858659327699"/>
  </r>
  <r>
    <x v="1"/>
    <x v="2"/>
    <x v="4"/>
    <s v="MUJERES"/>
    <x v="0"/>
    <x v="4"/>
    <n v="34608"/>
    <n v="83"/>
    <n v="2.3982894128525196E-3"/>
    <n v="0.99760171058714753"/>
  </r>
  <r>
    <x v="1"/>
    <x v="2"/>
    <x v="4"/>
    <s v="MUJERES"/>
    <x v="1"/>
    <x v="4"/>
    <n v="79571"/>
    <n v="42"/>
    <n v="5.2783049100803053E-4"/>
    <n v="0.99947216950899198"/>
  </r>
  <r>
    <x v="1"/>
    <x v="2"/>
    <x v="4"/>
    <s v="MUJERES"/>
    <x v="2"/>
    <x v="4"/>
    <n v="59174"/>
    <n v="85"/>
    <n v="1.4364416804677729E-3"/>
    <n v="0.99856355831953225"/>
  </r>
  <r>
    <x v="1"/>
    <x v="2"/>
    <x v="4"/>
    <s v="MUJERES"/>
    <x v="3"/>
    <x v="4"/>
    <n v="83608"/>
    <n v="199"/>
    <n v="2.3801550090900392E-3"/>
    <n v="0.99761984499090994"/>
  </r>
  <r>
    <x v="1"/>
    <x v="2"/>
    <x v="4"/>
    <s v="MUJERES"/>
    <x v="4"/>
    <x v="4"/>
    <n v="34333"/>
    <n v="349"/>
    <n v="1.0165147234439169E-2"/>
    <n v="0.98983485276556082"/>
  </r>
  <r>
    <x v="1"/>
    <x v="2"/>
    <x v="4"/>
    <s v="MUJERES"/>
    <x v="5"/>
    <x v="4"/>
    <n v="8561"/>
    <n v="308"/>
    <n v="3.5977105478331974E-2"/>
    <n v="0.96402289452166801"/>
  </r>
  <r>
    <x v="1"/>
    <x v="2"/>
    <x v="4"/>
    <s v="MUJERES"/>
    <x v="6"/>
    <x v="4"/>
    <n v="5393"/>
    <n v="489"/>
    <n v="9.0673094752456884E-2"/>
    <n v="0.90932690524754312"/>
  </r>
  <r>
    <x v="0"/>
    <x v="0"/>
    <x v="5"/>
    <s v="HOMBRES"/>
    <x v="0"/>
    <x v="4"/>
    <n v="62215"/>
    <n v="171"/>
    <n v="2.7485333119022745E-3"/>
    <n v="0.99725146668809772"/>
  </r>
  <r>
    <x v="0"/>
    <x v="0"/>
    <x v="5"/>
    <s v="HOMBRES"/>
    <x v="1"/>
    <x v="4"/>
    <n v="151560"/>
    <n v="129"/>
    <n v="8.5114806017418847E-4"/>
    <n v="0.99914885193982583"/>
  </r>
  <r>
    <x v="0"/>
    <x v="0"/>
    <x v="5"/>
    <s v="HOMBRES"/>
    <x v="2"/>
    <x v="4"/>
    <n v="137861"/>
    <n v="811"/>
    <n v="5.8827369596912834E-3"/>
    <n v="0.99411726304030867"/>
  </r>
  <r>
    <x v="0"/>
    <x v="0"/>
    <x v="5"/>
    <s v="HOMBRES"/>
    <x v="3"/>
    <x v="4"/>
    <n v="195579"/>
    <n v="1360"/>
    <n v="6.9537117993240579E-3"/>
    <n v="0.99304628820067598"/>
  </r>
  <r>
    <x v="0"/>
    <x v="0"/>
    <x v="5"/>
    <s v="HOMBRES"/>
    <x v="4"/>
    <x v="4"/>
    <n v="79966"/>
    <n v="1388"/>
    <n v="1.73573768851762E-2"/>
    <n v="0.98264262311482375"/>
  </r>
  <r>
    <x v="0"/>
    <x v="0"/>
    <x v="5"/>
    <s v="HOMBRES"/>
    <x v="5"/>
    <x v="4"/>
    <n v="16680"/>
    <n v="887"/>
    <n v="5.3177458033573141E-2"/>
    <n v="0.9468225419664269"/>
  </r>
  <r>
    <x v="0"/>
    <x v="0"/>
    <x v="5"/>
    <s v="HOMBRES"/>
    <x v="6"/>
    <x v="4"/>
    <n v="8963"/>
    <n v="1106"/>
    <n v="0.12339618431328796"/>
    <n v="0.87660381568671208"/>
  </r>
  <r>
    <x v="0"/>
    <x v="0"/>
    <x v="5"/>
    <s v="MUJERES"/>
    <x v="0"/>
    <x v="4"/>
    <n v="60507"/>
    <n v="162"/>
    <n v="2.6773761713520749E-3"/>
    <n v="0.99732262382864789"/>
  </r>
  <r>
    <x v="0"/>
    <x v="0"/>
    <x v="5"/>
    <s v="MUJERES"/>
    <x v="1"/>
    <x v="4"/>
    <n v="148936"/>
    <n v="120"/>
    <n v="8.0571520653166463E-4"/>
    <n v="0.99919428479346839"/>
  </r>
  <r>
    <x v="0"/>
    <x v="0"/>
    <x v="5"/>
    <s v="MUJERES"/>
    <x v="2"/>
    <x v="4"/>
    <n v="135693"/>
    <n v="177"/>
    <n v="1.3044151135283323E-3"/>
    <n v="0.9986955848864717"/>
  </r>
  <r>
    <x v="0"/>
    <x v="0"/>
    <x v="5"/>
    <s v="MUJERES"/>
    <x v="3"/>
    <x v="4"/>
    <n v="189535"/>
    <n v="452"/>
    <n v="2.3847838130160656E-3"/>
    <n v="0.9976152161869839"/>
  </r>
  <r>
    <x v="0"/>
    <x v="0"/>
    <x v="5"/>
    <s v="MUJERES"/>
    <x v="4"/>
    <x v="4"/>
    <n v="78465"/>
    <n v="905"/>
    <n v="1.1533804881157204E-2"/>
    <n v="0.98846619511884282"/>
  </r>
  <r>
    <x v="0"/>
    <x v="0"/>
    <x v="5"/>
    <s v="MUJERES"/>
    <x v="5"/>
    <x v="4"/>
    <n v="17396"/>
    <n v="586"/>
    <n v="3.3685904805702459E-2"/>
    <n v="0.96631409519429756"/>
  </r>
  <r>
    <x v="0"/>
    <x v="0"/>
    <x v="5"/>
    <s v="MUJERES"/>
    <x v="6"/>
    <x v="4"/>
    <n v="10891"/>
    <n v="992"/>
    <n v="9.1084381599485814E-2"/>
    <n v="0.90891561840051416"/>
  </r>
  <r>
    <x v="2"/>
    <x v="3"/>
    <x v="6"/>
    <s v="HOMBRES"/>
    <x v="0"/>
    <x v="4"/>
    <n v="87088"/>
    <n v="139"/>
    <n v="1.5960867168840712E-3"/>
    <n v="0.99840391328311595"/>
  </r>
  <r>
    <x v="2"/>
    <x v="3"/>
    <x v="6"/>
    <s v="HOMBRES"/>
    <x v="1"/>
    <x v="4"/>
    <n v="218341"/>
    <n v="215"/>
    <n v="9.8469824723711988E-4"/>
    <n v="0.99901530175276287"/>
  </r>
  <r>
    <x v="2"/>
    <x v="3"/>
    <x v="6"/>
    <s v="HOMBRES"/>
    <x v="2"/>
    <x v="4"/>
    <n v="198399"/>
    <n v="1704"/>
    <n v="8.5887529675048764E-3"/>
    <n v="0.99141124703249517"/>
  </r>
  <r>
    <x v="2"/>
    <x v="3"/>
    <x v="6"/>
    <s v="HOMBRES"/>
    <x v="3"/>
    <x v="4"/>
    <n v="297546"/>
    <n v="2427"/>
    <n v="8.1567219858442053E-3"/>
    <n v="0.99184327801415584"/>
  </r>
  <r>
    <x v="2"/>
    <x v="3"/>
    <x v="6"/>
    <s v="HOMBRES"/>
    <x v="4"/>
    <x v="4"/>
    <n v="129740"/>
    <n v="2377"/>
    <n v="1.8321257900416218E-2"/>
    <n v="0.98167874209958383"/>
  </r>
  <r>
    <x v="2"/>
    <x v="3"/>
    <x v="6"/>
    <s v="HOMBRES"/>
    <x v="5"/>
    <x v="4"/>
    <n v="25105"/>
    <n v="1693"/>
    <n v="6.7436765584544908E-2"/>
    <n v="0.93256323441545508"/>
  </r>
  <r>
    <x v="2"/>
    <x v="3"/>
    <x v="6"/>
    <s v="HOMBRES"/>
    <x v="6"/>
    <x v="4"/>
    <n v="12347"/>
    <n v="2020"/>
    <n v="0.16360249453308495"/>
    <n v="0.83639750546691505"/>
  </r>
  <r>
    <x v="2"/>
    <x v="3"/>
    <x v="6"/>
    <s v="MUJERES"/>
    <x v="0"/>
    <x v="4"/>
    <n v="81974"/>
    <n v="108"/>
    <n v="1.317490911752507E-3"/>
    <n v="0.99868250908824752"/>
  </r>
  <r>
    <x v="2"/>
    <x v="3"/>
    <x v="6"/>
    <s v="MUJERES"/>
    <x v="1"/>
    <x v="4"/>
    <n v="208280"/>
    <n v="125"/>
    <n v="6.0015363933166896E-4"/>
    <n v="0.99939984636066836"/>
  </r>
  <r>
    <x v="2"/>
    <x v="3"/>
    <x v="6"/>
    <s v="MUJERES"/>
    <x v="2"/>
    <x v="4"/>
    <n v="195716"/>
    <n v="259"/>
    <n v="1.3233460728811135E-3"/>
    <n v="0.99867665392711891"/>
  </r>
  <r>
    <x v="2"/>
    <x v="3"/>
    <x v="6"/>
    <s v="MUJERES"/>
    <x v="3"/>
    <x v="4"/>
    <n v="302360"/>
    <n v="634"/>
    <n v="2.0968382061119194E-3"/>
    <n v="0.99790316179388805"/>
  </r>
  <r>
    <x v="2"/>
    <x v="3"/>
    <x v="6"/>
    <s v="MUJERES"/>
    <x v="4"/>
    <x v="4"/>
    <n v="133968"/>
    <n v="1420"/>
    <n v="1.0599546160277081E-2"/>
    <n v="0.98940045383972297"/>
  </r>
  <r>
    <x v="2"/>
    <x v="3"/>
    <x v="6"/>
    <s v="MUJERES"/>
    <x v="5"/>
    <x v="4"/>
    <n v="29896"/>
    <n v="1186"/>
    <n v="3.9670858977789672E-2"/>
    <n v="0.96032914102221034"/>
  </r>
  <r>
    <x v="2"/>
    <x v="3"/>
    <x v="6"/>
    <s v="MUJERES"/>
    <x v="6"/>
    <x v="4"/>
    <n v="17954"/>
    <n v="2198"/>
    <n v="0.12242397237384427"/>
    <n v="0.87757602762615572"/>
  </r>
  <r>
    <x v="1"/>
    <x v="2"/>
    <x v="7"/>
    <s v="HOMBRES"/>
    <x v="0"/>
    <x v="4"/>
    <n v="13178"/>
    <n v="30"/>
    <n v="2.2765214751859159E-3"/>
    <n v="0.99772347852481413"/>
  </r>
  <r>
    <x v="1"/>
    <x v="2"/>
    <x v="7"/>
    <s v="HOMBRES"/>
    <x v="1"/>
    <x v="4"/>
    <n v="31459"/>
    <n v="32"/>
    <n v="1.0171969865539273E-3"/>
    <n v="0.99898280301344611"/>
  </r>
  <r>
    <x v="1"/>
    <x v="2"/>
    <x v="7"/>
    <s v="HOMBRES"/>
    <x v="2"/>
    <x v="4"/>
    <n v="25403"/>
    <n v="98"/>
    <n v="3.8578120694406173E-3"/>
    <n v="0.99614218793055942"/>
  </r>
  <r>
    <x v="1"/>
    <x v="2"/>
    <x v="7"/>
    <s v="HOMBRES"/>
    <x v="3"/>
    <x v="4"/>
    <n v="37159"/>
    <n v="240"/>
    <n v="6.4587313975080062E-3"/>
    <n v="0.99354126860249203"/>
  </r>
  <r>
    <x v="1"/>
    <x v="2"/>
    <x v="7"/>
    <s v="HOMBRES"/>
    <x v="4"/>
    <x v="4"/>
    <n v="15917"/>
    <n v="253"/>
    <n v="1.5894955079474776E-2"/>
    <n v="0.9841050449205252"/>
  </r>
  <r>
    <x v="1"/>
    <x v="2"/>
    <x v="7"/>
    <s v="HOMBRES"/>
    <x v="5"/>
    <x v="4"/>
    <n v="3766"/>
    <n v="257"/>
    <n v="6.8242166755177913E-2"/>
    <n v="0.93175783324482209"/>
  </r>
  <r>
    <x v="1"/>
    <x v="2"/>
    <x v="7"/>
    <s v="HOMBRES"/>
    <x v="6"/>
    <x v="4"/>
    <n v="1875"/>
    <n v="276"/>
    <n v="0.1472"/>
    <n v="0.8528"/>
  </r>
  <r>
    <x v="1"/>
    <x v="2"/>
    <x v="7"/>
    <s v="MUJERES"/>
    <x v="0"/>
    <x v="4"/>
    <n v="12642"/>
    <n v="26"/>
    <n v="2.0566366081316246E-3"/>
    <n v="0.9979433633918684"/>
  </r>
  <r>
    <x v="1"/>
    <x v="2"/>
    <x v="7"/>
    <s v="MUJERES"/>
    <x v="1"/>
    <x v="4"/>
    <n v="30028"/>
    <n v="13"/>
    <n v="4.3292926601838286E-4"/>
    <n v="0.99956707073398166"/>
  </r>
  <r>
    <x v="1"/>
    <x v="2"/>
    <x v="7"/>
    <s v="MUJERES"/>
    <x v="2"/>
    <x v="4"/>
    <n v="24676"/>
    <n v="31"/>
    <n v="1.2562814070351759E-3"/>
    <n v="0.99874371859296485"/>
  </r>
  <r>
    <x v="1"/>
    <x v="2"/>
    <x v="7"/>
    <s v="MUJERES"/>
    <x v="3"/>
    <x v="4"/>
    <n v="36401"/>
    <n v="82"/>
    <n v="2.2526853657866544E-3"/>
    <n v="0.9977473146342134"/>
  </r>
  <r>
    <x v="1"/>
    <x v="2"/>
    <x v="7"/>
    <s v="MUJERES"/>
    <x v="4"/>
    <x v="4"/>
    <n v="14745"/>
    <n v="174"/>
    <n v="1.180061037639878E-2"/>
    <n v="0.98819938962360121"/>
  </r>
  <r>
    <x v="1"/>
    <x v="2"/>
    <x v="7"/>
    <s v="MUJERES"/>
    <x v="5"/>
    <x v="4"/>
    <n v="3341"/>
    <n v="169"/>
    <n v="5.0583657587548639E-2"/>
    <n v="0.94941634241245132"/>
  </r>
  <r>
    <x v="1"/>
    <x v="2"/>
    <x v="7"/>
    <s v="MUJERES"/>
    <x v="6"/>
    <x v="4"/>
    <n v="1853"/>
    <n v="231"/>
    <n v="0.12466270912034538"/>
    <n v="0.87533729087965462"/>
  </r>
  <r>
    <x v="0"/>
    <x v="0"/>
    <x v="8"/>
    <s v="HOMBRES"/>
    <x v="0"/>
    <x v="4"/>
    <n v="8134"/>
    <n v="54"/>
    <n v="6.6388000983525937E-3"/>
    <n v="0.9933611999016474"/>
  </r>
  <r>
    <x v="0"/>
    <x v="0"/>
    <x v="8"/>
    <s v="HOMBRES"/>
    <x v="1"/>
    <x v="4"/>
    <n v="17383"/>
    <n v="22"/>
    <n v="1.2656043260656964E-3"/>
    <n v="0.99873439567393429"/>
  </r>
  <r>
    <x v="0"/>
    <x v="0"/>
    <x v="8"/>
    <s v="HOMBRES"/>
    <x v="2"/>
    <x v="4"/>
    <n v="12679"/>
    <n v="42"/>
    <n v="3.3125640823408785E-3"/>
    <n v="0.99668743591765907"/>
  </r>
  <r>
    <x v="0"/>
    <x v="0"/>
    <x v="8"/>
    <s v="HOMBRES"/>
    <x v="3"/>
    <x v="4"/>
    <n v="16873"/>
    <n v="77"/>
    <n v="4.5635038226752803E-3"/>
    <n v="0.99543649617732477"/>
  </r>
  <r>
    <x v="0"/>
    <x v="0"/>
    <x v="8"/>
    <s v="HOMBRES"/>
    <x v="4"/>
    <x v="4"/>
    <n v="7270"/>
    <n v="102"/>
    <n v="1.4030261348005502E-2"/>
    <n v="0.98596973865199455"/>
  </r>
  <r>
    <x v="0"/>
    <x v="0"/>
    <x v="8"/>
    <s v="HOMBRES"/>
    <x v="5"/>
    <x v="4"/>
    <n v="1675"/>
    <n v="102"/>
    <n v="6.0895522388059703E-2"/>
    <n v="0.93910447761194027"/>
  </r>
  <r>
    <x v="0"/>
    <x v="0"/>
    <x v="8"/>
    <s v="HOMBRES"/>
    <x v="6"/>
    <x v="4"/>
    <n v="806"/>
    <n v="98"/>
    <n v="0.12158808933002481"/>
    <n v="0.87841191066997515"/>
  </r>
  <r>
    <x v="0"/>
    <x v="0"/>
    <x v="8"/>
    <s v="MUJERES"/>
    <x v="0"/>
    <x v="4"/>
    <n v="7718"/>
    <n v="44"/>
    <n v="5.7009587976159628E-3"/>
    <n v="0.99429904120238399"/>
  </r>
  <r>
    <x v="0"/>
    <x v="0"/>
    <x v="8"/>
    <s v="MUJERES"/>
    <x v="1"/>
    <x v="4"/>
    <n v="16176"/>
    <n v="20"/>
    <n v="1.2363996043521265E-3"/>
    <n v="0.99876360039564782"/>
  </r>
  <r>
    <x v="0"/>
    <x v="0"/>
    <x v="8"/>
    <s v="MUJERES"/>
    <x v="2"/>
    <x v="4"/>
    <n v="11777"/>
    <n v="18"/>
    <n v="1.5284028190540885E-3"/>
    <n v="0.99847159718094591"/>
  </r>
  <r>
    <x v="0"/>
    <x v="0"/>
    <x v="8"/>
    <s v="MUJERES"/>
    <x v="3"/>
    <x v="4"/>
    <n v="15641"/>
    <n v="54"/>
    <n v="3.4524646761716002E-3"/>
    <n v="0.99654753532382845"/>
  </r>
  <r>
    <x v="0"/>
    <x v="0"/>
    <x v="8"/>
    <s v="MUJERES"/>
    <x v="4"/>
    <x v="4"/>
    <n v="6127"/>
    <n v="60"/>
    <n v="9.7927207442467766E-3"/>
    <n v="0.99020727925575325"/>
  </r>
  <r>
    <x v="0"/>
    <x v="0"/>
    <x v="8"/>
    <s v="MUJERES"/>
    <x v="5"/>
    <x v="4"/>
    <n v="1455"/>
    <n v="56"/>
    <n v="3.8487972508591067E-2"/>
    <n v="0.96151202749140896"/>
  </r>
  <r>
    <x v="0"/>
    <x v="0"/>
    <x v="8"/>
    <s v="MUJERES"/>
    <x v="6"/>
    <x v="4"/>
    <n v="839"/>
    <n v="71"/>
    <n v="8.4624553039332542E-2"/>
    <n v="0.91537544696066742"/>
  </r>
  <r>
    <x v="1"/>
    <x v="4"/>
    <x v="9"/>
    <s v="HOMBRES"/>
    <x v="0"/>
    <x v="4"/>
    <n v="70835"/>
    <n v="91"/>
    <n v="1.2846756546904779E-3"/>
    <n v="0.99871532434530952"/>
  </r>
  <r>
    <x v="1"/>
    <x v="4"/>
    <x v="9"/>
    <s v="HOMBRES"/>
    <x v="1"/>
    <x v="4"/>
    <n v="185592"/>
    <n v="119"/>
    <n v="6.4119143066511484E-4"/>
    <n v="0.9993588085693349"/>
  </r>
  <r>
    <x v="1"/>
    <x v="4"/>
    <x v="9"/>
    <s v="HOMBRES"/>
    <x v="2"/>
    <x v="4"/>
    <n v="192390"/>
    <n v="2098"/>
    <n v="1.0904932688809189E-2"/>
    <n v="0.98909506731119079"/>
  </r>
  <r>
    <x v="1"/>
    <x v="4"/>
    <x v="9"/>
    <s v="HOMBRES"/>
    <x v="3"/>
    <x v="4"/>
    <n v="315075"/>
    <n v="3217"/>
    <n v="1.021026739665159E-2"/>
    <n v="0.98978973260334846"/>
  </r>
  <r>
    <x v="1"/>
    <x v="4"/>
    <x v="9"/>
    <s v="HOMBRES"/>
    <x v="4"/>
    <x v="4"/>
    <n v="166864"/>
    <n v="3501"/>
    <n v="2.0981158308562661E-2"/>
    <n v="0.97901884169143738"/>
  </r>
  <r>
    <x v="1"/>
    <x v="4"/>
    <x v="9"/>
    <s v="HOMBRES"/>
    <x v="5"/>
    <x v="4"/>
    <n v="40771"/>
    <n v="2284"/>
    <n v="5.6020210443697725E-2"/>
    <n v="0.94397978955630224"/>
  </r>
  <r>
    <x v="1"/>
    <x v="4"/>
    <x v="9"/>
    <s v="HOMBRES"/>
    <x v="6"/>
    <x v="4"/>
    <n v="22724"/>
    <n v="2585"/>
    <n v="0.11375638091885232"/>
    <n v="0.88624361908114768"/>
  </r>
  <r>
    <x v="1"/>
    <x v="4"/>
    <x v="9"/>
    <s v="MUJERES"/>
    <x v="0"/>
    <x v="4"/>
    <n v="72638"/>
    <n v="78"/>
    <n v="1.0738181117321511E-3"/>
    <n v="0.99892618188826787"/>
  </r>
  <r>
    <x v="1"/>
    <x v="4"/>
    <x v="9"/>
    <s v="MUJERES"/>
    <x v="1"/>
    <x v="4"/>
    <n v="190315"/>
    <n v="81"/>
    <n v="4.2561017260857E-4"/>
    <n v="0.99957438982739144"/>
  </r>
  <r>
    <x v="1"/>
    <x v="4"/>
    <x v="9"/>
    <s v="MUJERES"/>
    <x v="2"/>
    <x v="4"/>
    <n v="197492"/>
    <n v="225"/>
    <n v="1.1392866546493022E-3"/>
    <n v="0.99886071334535065"/>
  </r>
  <r>
    <x v="1"/>
    <x v="4"/>
    <x v="9"/>
    <s v="MUJERES"/>
    <x v="3"/>
    <x v="4"/>
    <n v="325761"/>
    <n v="836"/>
    <n v="2.5662986054193104E-3"/>
    <n v="0.99743370139458065"/>
  </r>
  <r>
    <x v="1"/>
    <x v="4"/>
    <x v="9"/>
    <s v="MUJERES"/>
    <x v="4"/>
    <x v="4"/>
    <n v="174090"/>
    <n v="1906"/>
    <n v="1.094836004365558E-2"/>
    <n v="0.98905163995634438"/>
  </r>
  <r>
    <x v="1"/>
    <x v="4"/>
    <x v="9"/>
    <s v="MUJERES"/>
    <x v="5"/>
    <x v="4"/>
    <n v="43320"/>
    <n v="1838"/>
    <n v="4.2428439519852264E-2"/>
    <n v="0.95757156048014769"/>
  </r>
  <r>
    <x v="1"/>
    <x v="4"/>
    <x v="9"/>
    <s v="MUJERES"/>
    <x v="6"/>
    <x v="4"/>
    <n v="24934"/>
    <n v="3689"/>
    <n v="0.14795058955642898"/>
    <n v="0.85204941044357096"/>
  </r>
  <r>
    <x v="2"/>
    <x v="5"/>
    <x v="10"/>
    <s v="HOMBRES"/>
    <x v="0"/>
    <x v="4"/>
    <n v="38175"/>
    <n v="45"/>
    <n v="1.1787819253438114E-3"/>
    <n v="0.99882121807465618"/>
  </r>
  <r>
    <x v="2"/>
    <x v="5"/>
    <x v="10"/>
    <s v="HOMBRES"/>
    <x v="1"/>
    <x v="4"/>
    <n v="91650"/>
    <n v="49"/>
    <n v="5.3464266230223681E-4"/>
    <n v="0.99946535733769781"/>
  </r>
  <r>
    <x v="2"/>
    <x v="5"/>
    <x v="10"/>
    <s v="HOMBRES"/>
    <x v="2"/>
    <x v="4"/>
    <n v="78299"/>
    <n v="202"/>
    <n v="2.5798541488397044E-3"/>
    <n v="0.99742014585116034"/>
  </r>
  <r>
    <x v="2"/>
    <x v="5"/>
    <x v="10"/>
    <s v="HOMBRES"/>
    <x v="3"/>
    <x v="4"/>
    <n v="113684"/>
    <n v="362"/>
    <n v="3.1842651560465853E-3"/>
    <n v="0.99681573484395336"/>
  </r>
  <r>
    <x v="2"/>
    <x v="5"/>
    <x v="10"/>
    <s v="HOMBRES"/>
    <x v="4"/>
    <x v="4"/>
    <n v="51159"/>
    <n v="573"/>
    <n v="1.1200375300533631E-2"/>
    <n v="0.98879962469946636"/>
  </r>
  <r>
    <x v="2"/>
    <x v="5"/>
    <x v="10"/>
    <s v="HOMBRES"/>
    <x v="5"/>
    <x v="4"/>
    <n v="12835"/>
    <n v="569"/>
    <n v="4.4331904947409427E-2"/>
    <n v="0.95566809505259054"/>
  </r>
  <r>
    <x v="2"/>
    <x v="5"/>
    <x v="10"/>
    <s v="HOMBRES"/>
    <x v="6"/>
    <x v="4"/>
    <n v="7055"/>
    <n v="805"/>
    <n v="0.11410347271438696"/>
    <n v="0.88589652728561308"/>
  </r>
  <r>
    <x v="2"/>
    <x v="5"/>
    <x v="10"/>
    <s v="MUJERES"/>
    <x v="0"/>
    <x v="4"/>
    <n v="36451"/>
    <n v="44"/>
    <n v="1.2070999423884118E-3"/>
    <n v="0.99879290005761157"/>
  </r>
  <r>
    <x v="2"/>
    <x v="5"/>
    <x v="10"/>
    <s v="MUJERES"/>
    <x v="1"/>
    <x v="4"/>
    <n v="87422"/>
    <n v="31"/>
    <n v="3.546018164764018E-4"/>
    <n v="0.9996453981835236"/>
  </r>
  <r>
    <x v="2"/>
    <x v="5"/>
    <x v="10"/>
    <s v="MUJERES"/>
    <x v="2"/>
    <x v="4"/>
    <n v="72843"/>
    <n v="73"/>
    <n v="1.0021553203464987E-3"/>
    <n v="0.99899784467965347"/>
  </r>
  <r>
    <x v="2"/>
    <x v="5"/>
    <x v="10"/>
    <s v="MUJERES"/>
    <x v="3"/>
    <x v="4"/>
    <n v="110088"/>
    <n v="198"/>
    <n v="1.7985611510791368E-3"/>
    <n v="0.99820143884892087"/>
  </r>
  <r>
    <x v="2"/>
    <x v="5"/>
    <x v="10"/>
    <s v="MUJERES"/>
    <x v="4"/>
    <x v="4"/>
    <n v="52845"/>
    <n v="380"/>
    <n v="7.1908411391806227E-3"/>
    <n v="0.99280915886081933"/>
  </r>
  <r>
    <x v="2"/>
    <x v="5"/>
    <x v="10"/>
    <s v="MUJERES"/>
    <x v="5"/>
    <x v="4"/>
    <n v="14354"/>
    <n v="450"/>
    <n v="3.1350146300682738E-2"/>
    <n v="0.96864985369931722"/>
  </r>
  <r>
    <x v="2"/>
    <x v="5"/>
    <x v="10"/>
    <s v="MUJERES"/>
    <x v="6"/>
    <x v="4"/>
    <n v="9030"/>
    <n v="815"/>
    <n v="9.0254706533776305E-2"/>
    <n v="0.90974529346622368"/>
  </r>
  <r>
    <x v="1"/>
    <x v="2"/>
    <x v="11"/>
    <s v="HOMBRES"/>
    <x v="0"/>
    <x v="4"/>
    <n v="33228"/>
    <n v="78"/>
    <n v="2.3474178403755869E-3"/>
    <n v="0.99765258215962438"/>
  </r>
  <r>
    <x v="1"/>
    <x v="2"/>
    <x v="11"/>
    <s v="HOMBRES"/>
    <x v="1"/>
    <x v="4"/>
    <n v="80842"/>
    <n v="74"/>
    <n v="9.1536577521585311E-4"/>
    <n v="0.99908463422478411"/>
  </r>
  <r>
    <x v="1"/>
    <x v="2"/>
    <x v="11"/>
    <s v="HOMBRES"/>
    <x v="2"/>
    <x v="4"/>
    <n v="64059"/>
    <n v="276"/>
    <n v="4.3085280756802319E-3"/>
    <n v="0.99569147192431973"/>
  </r>
  <r>
    <x v="1"/>
    <x v="2"/>
    <x v="11"/>
    <s v="HOMBRES"/>
    <x v="3"/>
    <x v="4"/>
    <n v="91123"/>
    <n v="551"/>
    <n v="6.0467719456119753E-3"/>
    <n v="0.99395322805438802"/>
  </r>
  <r>
    <x v="1"/>
    <x v="2"/>
    <x v="11"/>
    <s v="HOMBRES"/>
    <x v="4"/>
    <x v="4"/>
    <n v="41989"/>
    <n v="712"/>
    <n v="1.6956822024816024E-2"/>
    <n v="0.98304317797518392"/>
  </r>
  <r>
    <x v="1"/>
    <x v="2"/>
    <x v="11"/>
    <s v="HOMBRES"/>
    <x v="5"/>
    <x v="4"/>
    <n v="10318"/>
    <n v="575"/>
    <n v="5.5727854235316919E-2"/>
    <n v="0.9442721457646831"/>
  </r>
  <r>
    <x v="1"/>
    <x v="2"/>
    <x v="11"/>
    <s v="HOMBRES"/>
    <x v="6"/>
    <x v="4"/>
    <n v="4606"/>
    <n v="771"/>
    <n v="0.16739036039947894"/>
    <n v="0.83260963960052103"/>
  </r>
  <r>
    <x v="1"/>
    <x v="2"/>
    <x v="11"/>
    <s v="MUJERES"/>
    <x v="0"/>
    <x v="4"/>
    <n v="31603"/>
    <n v="56"/>
    <n v="1.7719836724361612E-3"/>
    <n v="0.99822801632756386"/>
  </r>
  <r>
    <x v="1"/>
    <x v="2"/>
    <x v="11"/>
    <s v="MUJERES"/>
    <x v="1"/>
    <x v="4"/>
    <n v="75167"/>
    <n v="36"/>
    <n v="4.7893357457394866E-4"/>
    <n v="0.99952106642542604"/>
  </r>
  <r>
    <x v="1"/>
    <x v="2"/>
    <x v="11"/>
    <s v="MUJERES"/>
    <x v="2"/>
    <x v="4"/>
    <n v="59531"/>
    <n v="79"/>
    <n v="1.3270396936050125E-3"/>
    <n v="0.99867296030639496"/>
  </r>
  <r>
    <x v="1"/>
    <x v="2"/>
    <x v="11"/>
    <s v="MUJERES"/>
    <x v="3"/>
    <x v="4"/>
    <n v="88330"/>
    <n v="190"/>
    <n v="2.1510245669647912E-3"/>
    <n v="0.99784897543303519"/>
  </r>
  <r>
    <x v="1"/>
    <x v="2"/>
    <x v="11"/>
    <s v="MUJERES"/>
    <x v="4"/>
    <x v="4"/>
    <n v="40607"/>
    <n v="487"/>
    <n v="1.1993006131947695E-2"/>
    <n v="0.98800699386805235"/>
  </r>
  <r>
    <x v="1"/>
    <x v="2"/>
    <x v="11"/>
    <s v="MUJERES"/>
    <x v="5"/>
    <x v="4"/>
    <n v="9789"/>
    <n v="379"/>
    <n v="3.8716927163142303E-2"/>
    <n v="0.96128307283685765"/>
  </r>
  <r>
    <x v="1"/>
    <x v="2"/>
    <x v="11"/>
    <s v="MUJERES"/>
    <x v="6"/>
    <x v="4"/>
    <n v="5077"/>
    <n v="744"/>
    <n v="0.1465432341934213"/>
    <n v="0.8534567658065787"/>
  </r>
  <r>
    <x v="2"/>
    <x v="5"/>
    <x v="12"/>
    <s v="HOMBRES"/>
    <x v="0"/>
    <x v="4"/>
    <n v="73779"/>
    <n v="122"/>
    <n v="1.6535870640697217E-3"/>
    <n v="0.99834641293593029"/>
  </r>
  <r>
    <x v="2"/>
    <x v="5"/>
    <x v="12"/>
    <s v="HOMBRES"/>
    <x v="1"/>
    <x v="4"/>
    <n v="181180"/>
    <n v="123"/>
    <n v="6.7888287890495642E-4"/>
    <n v="0.99932111712109506"/>
  </r>
  <r>
    <x v="2"/>
    <x v="5"/>
    <x v="12"/>
    <s v="HOMBRES"/>
    <x v="2"/>
    <x v="4"/>
    <n v="162869"/>
    <n v="740"/>
    <n v="4.5435288483382354E-3"/>
    <n v="0.9954564711516618"/>
  </r>
  <r>
    <x v="2"/>
    <x v="5"/>
    <x v="12"/>
    <s v="HOMBRES"/>
    <x v="3"/>
    <x v="4"/>
    <n v="231452"/>
    <n v="1327"/>
    <n v="5.7333702020289307E-3"/>
    <n v="0.99426662979797109"/>
  </r>
  <r>
    <x v="2"/>
    <x v="5"/>
    <x v="12"/>
    <s v="HOMBRES"/>
    <x v="4"/>
    <x v="4"/>
    <n v="102473"/>
    <n v="1665"/>
    <n v="1.6248182448059489E-2"/>
    <n v="0.98375181755194052"/>
  </r>
  <r>
    <x v="2"/>
    <x v="5"/>
    <x v="12"/>
    <s v="HOMBRES"/>
    <x v="5"/>
    <x v="4"/>
    <n v="23302"/>
    <n v="1297"/>
    <n v="5.56604583297571E-2"/>
    <n v="0.94433954167024292"/>
  </r>
  <r>
    <x v="2"/>
    <x v="5"/>
    <x v="12"/>
    <s v="HOMBRES"/>
    <x v="6"/>
    <x v="4"/>
    <n v="12590"/>
    <n v="1993"/>
    <n v="0.15830023828435266"/>
    <n v="0.84169976171564731"/>
  </r>
  <r>
    <x v="2"/>
    <x v="5"/>
    <x v="12"/>
    <s v="MUJERES"/>
    <x v="0"/>
    <x v="4"/>
    <n v="68674"/>
    <n v="100"/>
    <n v="1.4561551678946908E-3"/>
    <n v="0.99854384483210534"/>
  </r>
  <r>
    <x v="2"/>
    <x v="5"/>
    <x v="12"/>
    <s v="MUJERES"/>
    <x v="1"/>
    <x v="4"/>
    <n v="170553"/>
    <n v="88"/>
    <n v="5.159686431783668E-4"/>
    <n v="0.99948403135682162"/>
  </r>
  <r>
    <x v="2"/>
    <x v="5"/>
    <x v="12"/>
    <s v="MUJERES"/>
    <x v="2"/>
    <x v="4"/>
    <n v="157607"/>
    <n v="126"/>
    <n v="7.9945687691536545E-4"/>
    <n v="0.99920054312308459"/>
  </r>
  <r>
    <x v="2"/>
    <x v="5"/>
    <x v="12"/>
    <s v="MUJERES"/>
    <x v="3"/>
    <x v="4"/>
    <n v="232262"/>
    <n v="486"/>
    <n v="2.0924645443507763E-3"/>
    <n v="0.99790753545564925"/>
  </r>
  <r>
    <x v="2"/>
    <x v="5"/>
    <x v="12"/>
    <s v="MUJERES"/>
    <x v="4"/>
    <x v="4"/>
    <n v="105259"/>
    <n v="1036"/>
    <n v="9.8423887743565863E-3"/>
    <n v="0.99015761122564339"/>
  </r>
  <r>
    <x v="2"/>
    <x v="5"/>
    <x v="12"/>
    <s v="MUJERES"/>
    <x v="5"/>
    <x v="4"/>
    <n v="26137"/>
    <n v="921"/>
    <n v="3.5237402915407279E-2"/>
    <n v="0.96476259708459278"/>
  </r>
  <r>
    <x v="2"/>
    <x v="5"/>
    <x v="12"/>
    <s v="MUJERES"/>
    <x v="6"/>
    <x v="4"/>
    <n v="16689"/>
    <n v="2284"/>
    <n v="0.13685661213973277"/>
    <n v="0.86314338786026723"/>
  </r>
  <r>
    <x v="2"/>
    <x v="6"/>
    <x v="13"/>
    <s v="HOMBRES"/>
    <x v="0"/>
    <x v="4"/>
    <n v="34146"/>
    <n v="62"/>
    <n v="1.8157324430387162E-3"/>
    <n v="0.99818426755696132"/>
  </r>
  <r>
    <x v="2"/>
    <x v="6"/>
    <x v="13"/>
    <s v="HOMBRES"/>
    <x v="1"/>
    <x v="4"/>
    <n v="83572"/>
    <n v="62"/>
    <n v="7.4187526922892834E-4"/>
    <n v="0.99925812473077102"/>
  </r>
  <r>
    <x v="2"/>
    <x v="6"/>
    <x v="13"/>
    <s v="HOMBRES"/>
    <x v="2"/>
    <x v="4"/>
    <n v="73172"/>
    <n v="252"/>
    <n v="3.4439403050347127E-3"/>
    <n v="0.9965560596949653"/>
  </r>
  <r>
    <x v="2"/>
    <x v="6"/>
    <x v="13"/>
    <s v="HOMBRES"/>
    <x v="3"/>
    <x v="4"/>
    <n v="106952"/>
    <n v="632"/>
    <n v="5.9091929089685096E-3"/>
    <n v="0.99409080709103148"/>
  </r>
  <r>
    <x v="2"/>
    <x v="6"/>
    <x v="13"/>
    <s v="HOMBRES"/>
    <x v="4"/>
    <x v="4"/>
    <n v="48628"/>
    <n v="899"/>
    <n v="1.848729127251789E-2"/>
    <n v="0.98151270872748209"/>
  </r>
  <r>
    <x v="2"/>
    <x v="6"/>
    <x v="13"/>
    <s v="HOMBRES"/>
    <x v="5"/>
    <x v="4"/>
    <n v="10849"/>
    <n v="703"/>
    <n v="6.4798598949211902E-2"/>
    <n v="0.93520140105078808"/>
  </r>
  <r>
    <x v="2"/>
    <x v="6"/>
    <x v="13"/>
    <s v="HOMBRES"/>
    <x v="6"/>
    <x v="4"/>
    <n v="5556"/>
    <n v="1140"/>
    <n v="0.20518358531317496"/>
    <n v="0.79481641468682507"/>
  </r>
  <r>
    <x v="2"/>
    <x v="6"/>
    <x v="13"/>
    <s v="MUJERES"/>
    <x v="0"/>
    <x v="4"/>
    <n v="32424"/>
    <n v="67"/>
    <n v="2.066370589686652E-3"/>
    <n v="0.99793362941031338"/>
  </r>
  <r>
    <x v="2"/>
    <x v="6"/>
    <x v="13"/>
    <s v="MUJERES"/>
    <x v="1"/>
    <x v="4"/>
    <n v="79549"/>
    <n v="51"/>
    <n v="6.4111428176344138E-4"/>
    <n v="0.99935888571823661"/>
  </r>
  <r>
    <x v="2"/>
    <x v="6"/>
    <x v="13"/>
    <s v="MUJERES"/>
    <x v="2"/>
    <x v="4"/>
    <n v="70413"/>
    <n v="98"/>
    <n v="1.3917884481558804E-3"/>
    <n v="0.99860821155184409"/>
  </r>
  <r>
    <x v="2"/>
    <x v="6"/>
    <x v="13"/>
    <s v="MUJERES"/>
    <x v="3"/>
    <x v="4"/>
    <n v="106507"/>
    <n v="213"/>
    <n v="1.9998685532406323E-3"/>
    <n v="0.99800013144675936"/>
  </r>
  <r>
    <x v="2"/>
    <x v="6"/>
    <x v="13"/>
    <s v="MUJERES"/>
    <x v="4"/>
    <x v="4"/>
    <n v="50464"/>
    <n v="486"/>
    <n v="9.6306277742549146E-3"/>
    <n v="0.99036937222574506"/>
  </r>
  <r>
    <x v="2"/>
    <x v="6"/>
    <x v="13"/>
    <s v="MUJERES"/>
    <x v="5"/>
    <x v="4"/>
    <n v="12361"/>
    <n v="412"/>
    <n v="3.3330636679880267E-2"/>
    <n v="0.96666936332011977"/>
  </r>
  <r>
    <x v="2"/>
    <x v="6"/>
    <x v="13"/>
    <s v="MUJERES"/>
    <x v="6"/>
    <x v="4"/>
    <n v="7568"/>
    <n v="1116"/>
    <n v="0.14746300211416491"/>
    <n v="0.85253699788583504"/>
  </r>
  <r>
    <x v="1"/>
    <x v="4"/>
    <x v="14"/>
    <s v="HOMBRES"/>
    <x v="0"/>
    <x v="4"/>
    <n v="102526"/>
    <n v="157"/>
    <n v="1.5313188849657648E-3"/>
    <n v="0.99846868111503428"/>
  </r>
  <r>
    <x v="1"/>
    <x v="4"/>
    <x v="14"/>
    <s v="HOMBRES"/>
    <x v="1"/>
    <x v="4"/>
    <n v="255159"/>
    <n v="254"/>
    <n v="9.9545773419710843E-4"/>
    <n v="0.99900454226580293"/>
  </r>
  <r>
    <x v="1"/>
    <x v="4"/>
    <x v="14"/>
    <s v="HOMBRES"/>
    <x v="2"/>
    <x v="4"/>
    <n v="232448"/>
    <n v="1763"/>
    <n v="7.5844920154185024E-3"/>
    <n v="0.99241550798458145"/>
  </r>
  <r>
    <x v="1"/>
    <x v="4"/>
    <x v="14"/>
    <s v="HOMBRES"/>
    <x v="3"/>
    <x v="4"/>
    <n v="380961"/>
    <n v="2597"/>
    <n v="6.8169707660364186E-3"/>
    <n v="0.99318302923396362"/>
  </r>
  <r>
    <x v="1"/>
    <x v="4"/>
    <x v="14"/>
    <s v="HOMBRES"/>
    <x v="4"/>
    <x v="4"/>
    <n v="182192"/>
    <n v="3032"/>
    <n v="1.6641784491086328E-2"/>
    <n v="0.98335821550891367"/>
  </r>
  <r>
    <x v="1"/>
    <x v="4"/>
    <x v="14"/>
    <s v="HOMBRES"/>
    <x v="5"/>
    <x v="4"/>
    <n v="40163"/>
    <n v="2189"/>
    <n v="5.4502900679730099E-2"/>
    <n v="0.94549709932026993"/>
  </r>
  <r>
    <x v="1"/>
    <x v="4"/>
    <x v="14"/>
    <s v="HOMBRES"/>
    <x v="6"/>
    <x v="4"/>
    <n v="19195"/>
    <n v="2715"/>
    <n v="0.14144308413649387"/>
    <n v="0.85855691586350613"/>
  </r>
  <r>
    <x v="1"/>
    <x v="4"/>
    <x v="14"/>
    <s v="MUJERES"/>
    <x v="0"/>
    <x v="4"/>
    <n v="97433"/>
    <n v="138"/>
    <n v="1.4163579074851437E-3"/>
    <n v="0.99858364209251482"/>
  </r>
  <r>
    <x v="1"/>
    <x v="4"/>
    <x v="14"/>
    <s v="MUJERES"/>
    <x v="1"/>
    <x v="4"/>
    <n v="246077"/>
    <n v="125"/>
    <n v="5.0797108222223127E-4"/>
    <n v="0.99949202891777778"/>
  </r>
  <r>
    <x v="1"/>
    <x v="4"/>
    <x v="14"/>
    <s v="MUJERES"/>
    <x v="2"/>
    <x v="4"/>
    <n v="237948"/>
    <n v="283"/>
    <n v="1.1893354850639635E-3"/>
    <n v="0.99881066451493605"/>
  </r>
  <r>
    <x v="1"/>
    <x v="4"/>
    <x v="14"/>
    <s v="MUJERES"/>
    <x v="3"/>
    <x v="4"/>
    <n v="403275"/>
    <n v="935"/>
    <n v="2.3185171409088093E-3"/>
    <n v="0.9976814828590912"/>
  </r>
  <r>
    <x v="1"/>
    <x v="4"/>
    <x v="14"/>
    <s v="MUJERES"/>
    <x v="4"/>
    <x v="4"/>
    <n v="204903"/>
    <n v="1829"/>
    <n v="8.9261748241851024E-3"/>
    <n v="0.99107382517581488"/>
  </r>
  <r>
    <x v="1"/>
    <x v="4"/>
    <x v="14"/>
    <s v="MUJERES"/>
    <x v="5"/>
    <x v="4"/>
    <n v="50032"/>
    <n v="1528"/>
    <n v="3.0540454109370004E-2"/>
    <n v="0.96945954589062999"/>
  </r>
  <r>
    <x v="1"/>
    <x v="4"/>
    <x v="14"/>
    <s v="MUJERES"/>
    <x v="6"/>
    <x v="4"/>
    <n v="30990"/>
    <n v="3333"/>
    <n v="0.10755082284607938"/>
    <n v="0.89244917715392058"/>
  </r>
  <r>
    <x v="0"/>
    <x v="1"/>
    <x v="15"/>
    <s v="HOMBRES"/>
    <x v="0"/>
    <x v="4"/>
    <n v="34426"/>
    <n v="80"/>
    <n v="2.323825015976297E-3"/>
    <n v="0.99767617498402372"/>
  </r>
  <r>
    <x v="0"/>
    <x v="1"/>
    <x v="15"/>
    <s v="HOMBRES"/>
    <x v="1"/>
    <x v="4"/>
    <n v="84281"/>
    <n v="80"/>
    <n v="9.49205633535435E-4"/>
    <n v="0.9990507943664646"/>
  </r>
  <r>
    <x v="0"/>
    <x v="1"/>
    <x v="15"/>
    <s v="HOMBRES"/>
    <x v="2"/>
    <x v="4"/>
    <n v="76324"/>
    <n v="257"/>
    <n v="3.3672239400450712E-3"/>
    <n v="0.99663277605995493"/>
  </r>
  <r>
    <x v="0"/>
    <x v="1"/>
    <x v="15"/>
    <s v="HOMBRES"/>
    <x v="3"/>
    <x v="4"/>
    <n v="106400"/>
    <n v="617"/>
    <n v="5.7988721804511281E-3"/>
    <n v="0.99420112781954884"/>
  </r>
  <r>
    <x v="0"/>
    <x v="1"/>
    <x v="15"/>
    <s v="HOMBRES"/>
    <x v="4"/>
    <x v="4"/>
    <n v="44980"/>
    <n v="644"/>
    <n v="1.431747443308137E-2"/>
    <n v="0.9856825255669186"/>
  </r>
  <r>
    <x v="0"/>
    <x v="1"/>
    <x v="15"/>
    <s v="HOMBRES"/>
    <x v="5"/>
    <x v="4"/>
    <n v="9709"/>
    <n v="455"/>
    <n v="4.686373467916366E-2"/>
    <n v="0.9531362653208364"/>
  </r>
  <r>
    <x v="0"/>
    <x v="1"/>
    <x v="15"/>
    <s v="HOMBRES"/>
    <x v="6"/>
    <x v="4"/>
    <n v="5402"/>
    <n v="647"/>
    <n v="0.11977045538689374"/>
    <n v="0.88022954461310632"/>
  </r>
  <r>
    <x v="0"/>
    <x v="1"/>
    <x v="15"/>
    <s v="MUJERES"/>
    <x v="0"/>
    <x v="4"/>
    <n v="33154"/>
    <n v="63"/>
    <n v="1.9002232008204138E-3"/>
    <n v="0.99809977679917961"/>
  </r>
  <r>
    <x v="0"/>
    <x v="1"/>
    <x v="15"/>
    <s v="MUJERES"/>
    <x v="1"/>
    <x v="4"/>
    <n v="81146"/>
    <n v="38"/>
    <n v="4.6829172109530968E-4"/>
    <n v="0.9995317082789047"/>
  </r>
  <r>
    <x v="0"/>
    <x v="1"/>
    <x v="15"/>
    <s v="MUJERES"/>
    <x v="2"/>
    <x v="4"/>
    <n v="73551"/>
    <n v="82"/>
    <n v="1.1148726733830948E-3"/>
    <n v="0.99888512732661694"/>
  </r>
  <r>
    <x v="0"/>
    <x v="1"/>
    <x v="15"/>
    <s v="MUJERES"/>
    <x v="3"/>
    <x v="4"/>
    <n v="103294"/>
    <n v="183"/>
    <n v="1.7716421089317869E-3"/>
    <n v="0.99822835789106823"/>
  </r>
  <r>
    <x v="0"/>
    <x v="1"/>
    <x v="15"/>
    <s v="MUJERES"/>
    <x v="4"/>
    <x v="4"/>
    <n v="44049"/>
    <n v="404"/>
    <n v="9.171604349701469E-3"/>
    <n v="0.99082839565029857"/>
  </r>
  <r>
    <x v="0"/>
    <x v="1"/>
    <x v="15"/>
    <s v="MUJERES"/>
    <x v="5"/>
    <x v="4"/>
    <n v="9687"/>
    <n v="354"/>
    <n v="3.6543821616599567E-2"/>
    <n v="0.96345617838340047"/>
  </r>
  <r>
    <x v="0"/>
    <x v="1"/>
    <x v="15"/>
    <s v="MUJERES"/>
    <x v="6"/>
    <x v="4"/>
    <n v="5570"/>
    <n v="574"/>
    <n v="0.10305206463195692"/>
    <n v="0.89694793536804307"/>
  </r>
  <r>
    <x v="0"/>
    <x v="1"/>
    <x v="16"/>
    <s v="HOMBRES"/>
    <x v="0"/>
    <x v="4"/>
    <n v="17208"/>
    <n v="23"/>
    <n v="1.3365876336587635E-3"/>
    <n v="0.99866341236634126"/>
  </r>
  <r>
    <x v="0"/>
    <x v="1"/>
    <x v="16"/>
    <s v="HOMBRES"/>
    <x v="1"/>
    <x v="4"/>
    <n v="42046"/>
    <n v="24"/>
    <n v="5.7080340579365458E-4"/>
    <n v="0.99942919659420637"/>
  </r>
  <r>
    <x v="0"/>
    <x v="1"/>
    <x v="16"/>
    <s v="HOMBRES"/>
    <x v="2"/>
    <x v="4"/>
    <n v="38613"/>
    <n v="196"/>
    <n v="5.0760106699816124E-3"/>
    <n v="0.99492398933001835"/>
  </r>
  <r>
    <x v="0"/>
    <x v="1"/>
    <x v="16"/>
    <s v="HOMBRES"/>
    <x v="3"/>
    <x v="4"/>
    <n v="59170"/>
    <n v="298"/>
    <n v="5.0363359810714891E-3"/>
    <n v="0.99496366401892855"/>
  </r>
  <r>
    <x v="0"/>
    <x v="1"/>
    <x v="16"/>
    <s v="HOMBRES"/>
    <x v="4"/>
    <x v="4"/>
    <n v="25939"/>
    <n v="442"/>
    <n v="1.7039978410887082E-2"/>
    <n v="0.98296002158911289"/>
  </r>
  <r>
    <x v="0"/>
    <x v="1"/>
    <x v="16"/>
    <s v="HOMBRES"/>
    <x v="5"/>
    <x v="4"/>
    <n v="5461"/>
    <n v="249"/>
    <n v="4.5596044680461453E-2"/>
    <n v="0.95440395531953859"/>
  </r>
  <r>
    <x v="0"/>
    <x v="1"/>
    <x v="16"/>
    <s v="HOMBRES"/>
    <x v="6"/>
    <x v="4"/>
    <n v="3075"/>
    <n v="496"/>
    <n v="0.1613008130081301"/>
    <n v="0.83869918699186985"/>
  </r>
  <r>
    <x v="0"/>
    <x v="1"/>
    <x v="16"/>
    <s v="MUJERES"/>
    <x v="0"/>
    <x v="4"/>
    <n v="16115"/>
    <n v="21"/>
    <n v="1.3031337263419175E-3"/>
    <n v="0.99869686627365806"/>
  </r>
  <r>
    <x v="0"/>
    <x v="1"/>
    <x v="16"/>
    <s v="MUJERES"/>
    <x v="1"/>
    <x v="4"/>
    <n v="39758"/>
    <n v="20"/>
    <n v="5.0304341264651136E-4"/>
    <n v="0.99949695658735349"/>
  </r>
  <r>
    <x v="0"/>
    <x v="1"/>
    <x v="16"/>
    <s v="MUJERES"/>
    <x v="2"/>
    <x v="4"/>
    <n v="36223"/>
    <n v="33"/>
    <n v="9.1102338293349531E-4"/>
    <n v="0.99908897661706653"/>
  </r>
  <r>
    <x v="0"/>
    <x v="1"/>
    <x v="16"/>
    <s v="MUJERES"/>
    <x v="3"/>
    <x v="4"/>
    <n v="55838"/>
    <n v="110"/>
    <n v="1.9699845983022313E-3"/>
    <n v="0.99803001540169778"/>
  </r>
  <r>
    <x v="0"/>
    <x v="1"/>
    <x v="16"/>
    <s v="MUJERES"/>
    <x v="4"/>
    <x v="4"/>
    <n v="25966"/>
    <n v="193"/>
    <n v="7.4327967341908645E-3"/>
    <n v="0.99256720326580916"/>
  </r>
  <r>
    <x v="0"/>
    <x v="1"/>
    <x v="16"/>
    <s v="MUJERES"/>
    <x v="5"/>
    <x v="4"/>
    <n v="6480"/>
    <n v="210"/>
    <n v="3.2407407407407406E-2"/>
    <n v="0.96759259259259256"/>
  </r>
  <r>
    <x v="0"/>
    <x v="1"/>
    <x v="16"/>
    <s v="MUJERES"/>
    <x v="6"/>
    <x v="4"/>
    <n v="4677"/>
    <n v="642"/>
    <n v="0.1372674791533034"/>
    <n v="0.8627325208466966"/>
  </r>
  <r>
    <x v="1"/>
    <x v="2"/>
    <x v="17"/>
    <s v="HOMBRES"/>
    <x v="0"/>
    <x v="4"/>
    <n v="41370"/>
    <n v="84"/>
    <n v="2.0304568527918783E-3"/>
    <n v="0.99796954314720809"/>
  </r>
  <r>
    <x v="1"/>
    <x v="2"/>
    <x v="17"/>
    <s v="HOMBRES"/>
    <x v="1"/>
    <x v="4"/>
    <n v="96476"/>
    <n v="78"/>
    <n v="8.0849123097972552E-4"/>
    <n v="0.9991915087690203"/>
  </r>
  <r>
    <x v="1"/>
    <x v="2"/>
    <x v="17"/>
    <s v="HOMBRES"/>
    <x v="2"/>
    <x v="4"/>
    <n v="74937"/>
    <n v="313"/>
    <n v="4.1768418805129643E-3"/>
    <n v="0.99582315811948707"/>
  </r>
  <r>
    <x v="1"/>
    <x v="2"/>
    <x v="17"/>
    <s v="HOMBRES"/>
    <x v="3"/>
    <x v="4"/>
    <n v="105217"/>
    <n v="558"/>
    <n v="5.3033255082353611E-3"/>
    <n v="0.99469667449176469"/>
  </r>
  <r>
    <x v="1"/>
    <x v="2"/>
    <x v="17"/>
    <s v="HOMBRES"/>
    <x v="4"/>
    <x v="4"/>
    <n v="46625"/>
    <n v="650"/>
    <n v="1.3941018766756031E-2"/>
    <n v="0.98605898123324398"/>
  </r>
  <r>
    <x v="1"/>
    <x v="2"/>
    <x v="17"/>
    <s v="HOMBRES"/>
    <x v="5"/>
    <x v="4"/>
    <n v="10703"/>
    <n v="615"/>
    <n v="5.7460525086424366E-2"/>
    <n v="0.94253947491357559"/>
  </r>
  <r>
    <x v="1"/>
    <x v="2"/>
    <x v="17"/>
    <s v="HOMBRES"/>
    <x v="6"/>
    <x v="4"/>
    <n v="5227"/>
    <n v="668"/>
    <n v="0.12779797206810789"/>
    <n v="0.87220202793189205"/>
  </r>
  <r>
    <x v="1"/>
    <x v="2"/>
    <x v="17"/>
    <s v="MUJERES"/>
    <x v="0"/>
    <x v="4"/>
    <n v="39167"/>
    <n v="61"/>
    <n v="1.5574335537569893E-3"/>
    <n v="0.99844256644624296"/>
  </r>
  <r>
    <x v="1"/>
    <x v="2"/>
    <x v="17"/>
    <s v="MUJERES"/>
    <x v="1"/>
    <x v="4"/>
    <n v="91183"/>
    <n v="51"/>
    <n v="5.5931478455413834E-4"/>
    <n v="0.99944068521544582"/>
  </r>
  <r>
    <x v="1"/>
    <x v="2"/>
    <x v="17"/>
    <s v="MUJERES"/>
    <x v="2"/>
    <x v="4"/>
    <n v="71884"/>
    <n v="69"/>
    <n v="9.5987980635468253E-4"/>
    <n v="0.9990401201936453"/>
  </r>
  <r>
    <x v="1"/>
    <x v="2"/>
    <x v="17"/>
    <s v="MUJERES"/>
    <x v="3"/>
    <x v="4"/>
    <n v="102586"/>
    <n v="250"/>
    <n v="2.436979704833018E-3"/>
    <n v="0.99756302029516697"/>
  </r>
  <r>
    <x v="1"/>
    <x v="2"/>
    <x v="17"/>
    <s v="MUJERES"/>
    <x v="4"/>
    <x v="4"/>
    <n v="43203"/>
    <n v="428"/>
    <n v="9.9067194407795756E-3"/>
    <n v="0.99009328055922041"/>
  </r>
  <r>
    <x v="1"/>
    <x v="2"/>
    <x v="17"/>
    <s v="MUJERES"/>
    <x v="5"/>
    <x v="4"/>
    <n v="9702"/>
    <n v="407"/>
    <n v="4.195011337868481E-2"/>
    <n v="0.95804988662131518"/>
  </r>
  <r>
    <x v="1"/>
    <x v="2"/>
    <x v="17"/>
    <s v="MUJERES"/>
    <x v="6"/>
    <x v="4"/>
    <n v="5704"/>
    <n v="640"/>
    <n v="0.11220196353436185"/>
    <n v="0.88779803646563815"/>
  </r>
  <r>
    <x v="0"/>
    <x v="1"/>
    <x v="18"/>
    <s v="HOMBRES"/>
    <x v="0"/>
    <x v="4"/>
    <n v="42189"/>
    <n v="56"/>
    <n v="1.327360212377634E-3"/>
    <n v="0.99867263978762233"/>
  </r>
  <r>
    <x v="0"/>
    <x v="1"/>
    <x v="18"/>
    <s v="HOMBRES"/>
    <x v="1"/>
    <x v="4"/>
    <n v="100306"/>
    <n v="70"/>
    <n v="6.9786453452435552E-4"/>
    <n v="0.99930213546547564"/>
  </r>
  <r>
    <x v="0"/>
    <x v="1"/>
    <x v="18"/>
    <s v="HOMBRES"/>
    <x v="2"/>
    <x v="4"/>
    <n v="84372"/>
    <n v="239"/>
    <n v="2.8326933105769685E-3"/>
    <n v="0.99716730668942299"/>
  </r>
  <r>
    <x v="0"/>
    <x v="1"/>
    <x v="18"/>
    <s v="HOMBRES"/>
    <x v="3"/>
    <x v="4"/>
    <n v="108879"/>
    <n v="464"/>
    <n v="4.2616115136986932E-3"/>
    <n v="0.99573838848630136"/>
  </r>
  <r>
    <x v="0"/>
    <x v="1"/>
    <x v="18"/>
    <s v="HOMBRES"/>
    <x v="4"/>
    <x v="4"/>
    <n v="54682"/>
    <n v="671"/>
    <n v="1.2270948392524048E-2"/>
    <n v="0.98772905160747593"/>
  </r>
  <r>
    <x v="0"/>
    <x v="1"/>
    <x v="18"/>
    <s v="HOMBRES"/>
    <x v="5"/>
    <x v="4"/>
    <n v="14198"/>
    <n v="597"/>
    <n v="4.2048175799408366E-2"/>
    <n v="0.95795182420059166"/>
  </r>
  <r>
    <x v="0"/>
    <x v="1"/>
    <x v="18"/>
    <s v="HOMBRES"/>
    <x v="6"/>
    <x v="4"/>
    <n v="8391"/>
    <n v="949"/>
    <n v="0.11309736622571803"/>
    <n v="0.88690263377428202"/>
  </r>
  <r>
    <x v="0"/>
    <x v="1"/>
    <x v="18"/>
    <s v="MUJERES"/>
    <x v="0"/>
    <x v="4"/>
    <n v="38987"/>
    <n v="45"/>
    <n v="1.1542308974786468E-3"/>
    <n v="0.99884576910252132"/>
  </r>
  <r>
    <x v="0"/>
    <x v="1"/>
    <x v="18"/>
    <s v="MUJERES"/>
    <x v="1"/>
    <x v="4"/>
    <n v="93213"/>
    <n v="47"/>
    <n v="5.0422151416647893E-4"/>
    <n v="0.99949577848583349"/>
  </r>
  <r>
    <x v="0"/>
    <x v="1"/>
    <x v="18"/>
    <s v="MUJERES"/>
    <x v="2"/>
    <x v="4"/>
    <n v="75753"/>
    <n v="67"/>
    <n v="8.8445342098662761E-4"/>
    <n v="0.99911554657901336"/>
  </r>
  <r>
    <x v="0"/>
    <x v="1"/>
    <x v="18"/>
    <s v="MUJERES"/>
    <x v="3"/>
    <x v="4"/>
    <n v="107264"/>
    <n v="206"/>
    <n v="1.9204952267303102E-3"/>
    <n v="0.99807950477326968"/>
  </r>
  <r>
    <x v="0"/>
    <x v="1"/>
    <x v="18"/>
    <s v="MUJERES"/>
    <x v="4"/>
    <x v="4"/>
    <n v="56445"/>
    <n v="384"/>
    <n v="6.8030826468243426E-3"/>
    <n v="0.99319691735317561"/>
  </r>
  <r>
    <x v="0"/>
    <x v="1"/>
    <x v="18"/>
    <s v="MUJERES"/>
    <x v="5"/>
    <x v="4"/>
    <n v="16164"/>
    <n v="382"/>
    <n v="2.3632764167285325E-2"/>
    <n v="0.97636723583271467"/>
  </r>
  <r>
    <x v="0"/>
    <x v="1"/>
    <x v="18"/>
    <s v="MUJERES"/>
    <x v="6"/>
    <x v="4"/>
    <n v="10972"/>
    <n v="996"/>
    <n v="9.0776522056142908E-2"/>
    <n v="0.90922347794385705"/>
  </r>
  <r>
    <x v="2"/>
    <x v="6"/>
    <x v="19"/>
    <s v="HOMBRES"/>
    <x v="0"/>
    <x v="4"/>
    <n v="47825"/>
    <n v="77"/>
    <n v="1.6100365917407213E-3"/>
    <n v="0.99838996340825925"/>
  </r>
  <r>
    <x v="2"/>
    <x v="6"/>
    <x v="19"/>
    <s v="HOMBRES"/>
    <x v="1"/>
    <x v="4"/>
    <n v="117042"/>
    <n v="135"/>
    <n v="1.1534321012969704E-3"/>
    <n v="0.99884656789870307"/>
  </r>
  <r>
    <x v="2"/>
    <x v="6"/>
    <x v="19"/>
    <s v="HOMBRES"/>
    <x v="2"/>
    <x v="4"/>
    <n v="102467"/>
    <n v="326"/>
    <n v="3.1815120965774345E-3"/>
    <n v="0.99681848790342253"/>
  </r>
  <r>
    <x v="2"/>
    <x v="6"/>
    <x v="19"/>
    <s v="HOMBRES"/>
    <x v="3"/>
    <x v="4"/>
    <n v="149780"/>
    <n v="812"/>
    <n v="5.4212845506743223E-3"/>
    <n v="0.99457871544932563"/>
  </r>
  <r>
    <x v="2"/>
    <x v="6"/>
    <x v="19"/>
    <s v="HOMBRES"/>
    <x v="4"/>
    <x v="4"/>
    <n v="68106"/>
    <n v="1311"/>
    <n v="1.9249405338736675E-2"/>
    <n v="0.98075059466126335"/>
  </r>
  <r>
    <x v="2"/>
    <x v="6"/>
    <x v="19"/>
    <s v="HOMBRES"/>
    <x v="5"/>
    <x v="4"/>
    <n v="15195"/>
    <n v="966"/>
    <n v="6.357354392892399E-2"/>
    <n v="0.936426456071076"/>
  </r>
  <r>
    <x v="2"/>
    <x v="6"/>
    <x v="19"/>
    <s v="HOMBRES"/>
    <x v="6"/>
    <x v="4"/>
    <n v="7779"/>
    <n v="1520"/>
    <n v="0.19539786604962078"/>
    <n v="0.80460213395037927"/>
  </r>
  <r>
    <x v="2"/>
    <x v="6"/>
    <x v="19"/>
    <s v="MUJERES"/>
    <x v="0"/>
    <x v="4"/>
    <n v="45721"/>
    <n v="84"/>
    <n v="1.837230156820717E-3"/>
    <n v="0.99816276984317931"/>
  </r>
  <r>
    <x v="2"/>
    <x v="6"/>
    <x v="19"/>
    <s v="MUJERES"/>
    <x v="1"/>
    <x v="4"/>
    <n v="112181"/>
    <n v="82"/>
    <n v="7.3096157103252782E-4"/>
    <n v="0.99926903842896753"/>
  </r>
  <r>
    <x v="2"/>
    <x v="6"/>
    <x v="19"/>
    <s v="MUJERES"/>
    <x v="2"/>
    <x v="4"/>
    <n v="99301"/>
    <n v="140"/>
    <n v="1.4098548856506983E-3"/>
    <n v="0.99859014511434929"/>
  </r>
  <r>
    <x v="2"/>
    <x v="6"/>
    <x v="19"/>
    <s v="MUJERES"/>
    <x v="3"/>
    <x v="4"/>
    <n v="150167"/>
    <n v="342"/>
    <n v="2.2774644229424574E-3"/>
    <n v="0.99772253557705759"/>
  </r>
  <r>
    <x v="2"/>
    <x v="6"/>
    <x v="19"/>
    <s v="MUJERES"/>
    <x v="4"/>
    <x v="4"/>
    <n v="71144"/>
    <n v="822"/>
    <n v="1.1554031260541999E-2"/>
    <n v="0.988445968739458"/>
  </r>
  <r>
    <x v="2"/>
    <x v="6"/>
    <x v="19"/>
    <s v="MUJERES"/>
    <x v="5"/>
    <x v="4"/>
    <n v="17421"/>
    <n v="722"/>
    <n v="4.1444233970495382E-2"/>
    <n v="0.95855576602950465"/>
  </r>
  <r>
    <x v="2"/>
    <x v="6"/>
    <x v="19"/>
    <s v="MUJERES"/>
    <x v="6"/>
    <x v="4"/>
    <n v="10666"/>
    <n v="1523"/>
    <n v="0.14279017438589911"/>
    <n v="0.85720982561410086"/>
  </r>
  <r>
    <x v="2"/>
    <x v="6"/>
    <x v="20"/>
    <s v="HOMBRES"/>
    <x v="0"/>
    <x v="4"/>
    <n v="28699"/>
    <n v="61"/>
    <n v="2.125509599637618E-3"/>
    <n v="0.99787449040036236"/>
  </r>
  <r>
    <x v="2"/>
    <x v="6"/>
    <x v="20"/>
    <s v="HOMBRES"/>
    <x v="1"/>
    <x v="4"/>
    <n v="70329"/>
    <n v="58"/>
    <n v="8.2469536037765357E-4"/>
    <n v="0.99917530463962234"/>
  </r>
  <r>
    <x v="2"/>
    <x v="6"/>
    <x v="20"/>
    <s v="HOMBRES"/>
    <x v="2"/>
    <x v="4"/>
    <n v="61869"/>
    <n v="267"/>
    <n v="4.3155699946661498E-3"/>
    <n v="0.9956844300053338"/>
  </r>
  <r>
    <x v="2"/>
    <x v="6"/>
    <x v="20"/>
    <s v="HOMBRES"/>
    <x v="3"/>
    <x v="4"/>
    <n v="91635"/>
    <n v="586"/>
    <n v="6.3949364325858026E-3"/>
    <n v="0.99360506356741418"/>
  </r>
  <r>
    <x v="2"/>
    <x v="6"/>
    <x v="20"/>
    <s v="HOMBRES"/>
    <x v="4"/>
    <x v="4"/>
    <n v="42352"/>
    <n v="814"/>
    <n v="1.9219871552701173E-2"/>
    <n v="0.98078012844729878"/>
  </r>
  <r>
    <x v="2"/>
    <x v="6"/>
    <x v="20"/>
    <s v="HOMBRES"/>
    <x v="5"/>
    <x v="4"/>
    <n v="9826"/>
    <n v="738"/>
    <n v="7.5106859352737629E-2"/>
    <n v="0.92489314064726236"/>
  </r>
  <r>
    <x v="2"/>
    <x v="6"/>
    <x v="20"/>
    <s v="HOMBRES"/>
    <x v="6"/>
    <x v="4"/>
    <n v="5463"/>
    <n v="1246"/>
    <n v="0.22807980962840929"/>
    <n v="0.77192019037159065"/>
  </r>
  <r>
    <x v="2"/>
    <x v="6"/>
    <x v="20"/>
    <s v="MUJERES"/>
    <x v="0"/>
    <x v="4"/>
    <n v="28030"/>
    <n v="56"/>
    <n v="1.9978594363182305E-3"/>
    <n v="0.99800214056368175"/>
  </r>
  <r>
    <x v="2"/>
    <x v="6"/>
    <x v="20"/>
    <s v="MUJERES"/>
    <x v="1"/>
    <x v="4"/>
    <n v="68685"/>
    <n v="33"/>
    <n v="4.8045424765232584E-4"/>
    <n v="0.99951954575234769"/>
  </r>
  <r>
    <x v="2"/>
    <x v="6"/>
    <x v="20"/>
    <s v="MUJERES"/>
    <x v="2"/>
    <x v="4"/>
    <n v="60497"/>
    <n v="68"/>
    <n v="1.1240226788105194E-3"/>
    <n v="0.99887597732118949"/>
  </r>
  <r>
    <x v="2"/>
    <x v="6"/>
    <x v="20"/>
    <s v="MUJERES"/>
    <x v="3"/>
    <x v="4"/>
    <n v="90283"/>
    <n v="237"/>
    <n v="2.6250789185117908E-3"/>
    <n v="0.99737492108148817"/>
  </r>
  <r>
    <x v="2"/>
    <x v="6"/>
    <x v="20"/>
    <s v="MUJERES"/>
    <x v="4"/>
    <x v="4"/>
    <n v="42106"/>
    <n v="425"/>
    <n v="1.0093573362466158E-2"/>
    <n v="0.98990642663753381"/>
  </r>
  <r>
    <x v="2"/>
    <x v="6"/>
    <x v="20"/>
    <s v="MUJERES"/>
    <x v="5"/>
    <x v="4"/>
    <n v="9952"/>
    <n v="492"/>
    <n v="4.9437299035369774E-2"/>
    <n v="0.95056270096463025"/>
  </r>
  <r>
    <x v="2"/>
    <x v="6"/>
    <x v="20"/>
    <s v="MUJERES"/>
    <x v="6"/>
    <x v="4"/>
    <n v="5724"/>
    <n v="1202"/>
    <n v="0.20999301187980432"/>
    <n v="0.79000698812019565"/>
  </r>
  <r>
    <x v="2"/>
    <x v="3"/>
    <x v="21"/>
    <s v="HOMBRES"/>
    <x v="0"/>
    <x v="4"/>
    <n v="26431"/>
    <n v="67"/>
    <n v="2.5349021981763836E-3"/>
    <n v="0.99746509780182357"/>
  </r>
  <r>
    <x v="2"/>
    <x v="3"/>
    <x v="21"/>
    <s v="HOMBRES"/>
    <x v="1"/>
    <x v="4"/>
    <n v="62980"/>
    <n v="58"/>
    <n v="9.2092727850111148E-4"/>
    <n v="0.99907907272149887"/>
  </r>
  <r>
    <x v="2"/>
    <x v="3"/>
    <x v="21"/>
    <s v="HOMBRES"/>
    <x v="2"/>
    <x v="4"/>
    <n v="50696"/>
    <n v="211"/>
    <n v="4.1620640681710591E-3"/>
    <n v="0.9958379359318289"/>
  </r>
  <r>
    <x v="2"/>
    <x v="3"/>
    <x v="21"/>
    <s v="HOMBRES"/>
    <x v="3"/>
    <x v="4"/>
    <n v="72252"/>
    <n v="440"/>
    <n v="6.0897968222332942E-3"/>
    <n v="0.99391020317776668"/>
  </r>
  <r>
    <x v="2"/>
    <x v="3"/>
    <x v="21"/>
    <s v="HOMBRES"/>
    <x v="4"/>
    <x v="4"/>
    <n v="32336"/>
    <n v="522"/>
    <n v="1.6142998515586343E-2"/>
    <n v="0.98385700148441368"/>
  </r>
  <r>
    <x v="2"/>
    <x v="3"/>
    <x v="21"/>
    <s v="HOMBRES"/>
    <x v="5"/>
    <x v="4"/>
    <n v="7970"/>
    <n v="470"/>
    <n v="5.8971141781681308E-2"/>
    <n v="0.94102885821831872"/>
  </r>
  <r>
    <x v="2"/>
    <x v="3"/>
    <x v="21"/>
    <s v="HOMBRES"/>
    <x v="6"/>
    <x v="4"/>
    <n v="4294"/>
    <n v="662"/>
    <n v="0.15416860735910573"/>
    <n v="0.84583139264089424"/>
  </r>
  <r>
    <x v="2"/>
    <x v="3"/>
    <x v="21"/>
    <s v="MUJERES"/>
    <x v="0"/>
    <x v="4"/>
    <n v="25208"/>
    <n v="56"/>
    <n v="2.221516978736909E-3"/>
    <n v="0.99777848302126304"/>
  </r>
  <r>
    <x v="2"/>
    <x v="3"/>
    <x v="21"/>
    <s v="MUJERES"/>
    <x v="1"/>
    <x v="4"/>
    <n v="59105"/>
    <n v="45"/>
    <n v="7.6135690719905257E-4"/>
    <n v="0.99923864309280097"/>
  </r>
  <r>
    <x v="2"/>
    <x v="3"/>
    <x v="21"/>
    <s v="MUJERES"/>
    <x v="2"/>
    <x v="4"/>
    <n v="47910"/>
    <n v="51"/>
    <n v="1.0644959298685035E-3"/>
    <n v="0.99893550407013154"/>
  </r>
  <r>
    <x v="2"/>
    <x v="3"/>
    <x v="21"/>
    <s v="MUJERES"/>
    <x v="3"/>
    <x v="4"/>
    <n v="71882"/>
    <n v="174"/>
    <n v="2.4206338165326507E-3"/>
    <n v="0.99757936618346732"/>
  </r>
  <r>
    <x v="2"/>
    <x v="3"/>
    <x v="21"/>
    <s v="MUJERES"/>
    <x v="4"/>
    <x v="4"/>
    <n v="31512"/>
    <n v="380"/>
    <n v="1.2058898197512059E-2"/>
    <n v="0.98794110180248795"/>
  </r>
  <r>
    <x v="2"/>
    <x v="3"/>
    <x v="21"/>
    <s v="MUJERES"/>
    <x v="5"/>
    <x v="4"/>
    <n v="8058"/>
    <n v="280"/>
    <n v="3.4748076445768182E-2"/>
    <n v="0.96525192355423184"/>
  </r>
  <r>
    <x v="2"/>
    <x v="3"/>
    <x v="21"/>
    <s v="MUJERES"/>
    <x v="6"/>
    <x v="4"/>
    <n v="5159"/>
    <n v="714"/>
    <n v="0.13839891451831751"/>
    <n v="0.86160108548168246"/>
  </r>
  <r>
    <x v="2"/>
    <x v="5"/>
    <x v="22"/>
    <s v="HOMBRES"/>
    <x v="0"/>
    <x v="4"/>
    <n v="154419"/>
    <n v="538"/>
    <n v="3.4840272246290938E-3"/>
    <n v="0.99651597277537096"/>
  </r>
  <r>
    <x v="2"/>
    <x v="5"/>
    <x v="22"/>
    <s v="HOMBRES"/>
    <x v="1"/>
    <x v="4"/>
    <n v="373431"/>
    <n v="332"/>
    <n v="8.8905313163609872E-4"/>
    <n v="0.99911094686836388"/>
  </r>
  <r>
    <x v="2"/>
    <x v="5"/>
    <x v="22"/>
    <s v="HOMBRES"/>
    <x v="2"/>
    <x v="4"/>
    <n v="320047"/>
    <n v="1428"/>
    <n v="4.4618446665645982E-3"/>
    <n v="0.99553815533343537"/>
  </r>
  <r>
    <x v="2"/>
    <x v="5"/>
    <x v="22"/>
    <s v="HOMBRES"/>
    <x v="3"/>
    <x v="4"/>
    <n v="452498"/>
    <n v="3073"/>
    <n v="6.7911902373049161E-3"/>
    <n v="0.9932088097626951"/>
  </r>
  <r>
    <x v="2"/>
    <x v="5"/>
    <x v="22"/>
    <s v="HOMBRES"/>
    <x v="4"/>
    <x v="4"/>
    <n v="200013"/>
    <n v="3911"/>
    <n v="1.9553729007614505E-2"/>
    <n v="0.98044627099238546"/>
  </r>
  <r>
    <x v="2"/>
    <x v="5"/>
    <x v="22"/>
    <s v="HOMBRES"/>
    <x v="5"/>
    <x v="4"/>
    <n v="42195"/>
    <n v="2696"/>
    <n v="6.389382628273492E-2"/>
    <n v="0.93610617371726512"/>
  </r>
  <r>
    <x v="2"/>
    <x v="5"/>
    <x v="22"/>
    <s v="HOMBRES"/>
    <x v="6"/>
    <x v="4"/>
    <n v="20654"/>
    <n v="3150"/>
    <n v="0.15251283044446595"/>
    <n v="0.84748716955553405"/>
  </r>
  <r>
    <x v="2"/>
    <x v="5"/>
    <x v="22"/>
    <s v="MUJERES"/>
    <x v="0"/>
    <x v="4"/>
    <n v="145666"/>
    <n v="412"/>
    <n v="2.8283882306097512E-3"/>
    <n v="0.99717161176939029"/>
  </r>
  <r>
    <x v="2"/>
    <x v="5"/>
    <x v="22"/>
    <s v="MUJERES"/>
    <x v="1"/>
    <x v="4"/>
    <n v="352547"/>
    <n v="233"/>
    <n v="6.6090478716313006E-4"/>
    <n v="0.99933909521283693"/>
  </r>
  <r>
    <x v="2"/>
    <x v="5"/>
    <x v="22"/>
    <s v="MUJERES"/>
    <x v="2"/>
    <x v="4"/>
    <n v="302713"/>
    <n v="318"/>
    <n v="1.0504999785275161E-3"/>
    <n v="0.99894950002147254"/>
  </r>
  <r>
    <x v="2"/>
    <x v="5"/>
    <x v="22"/>
    <s v="MUJERES"/>
    <x v="3"/>
    <x v="4"/>
    <n v="441451"/>
    <n v="1097"/>
    <n v="2.4849870087506882E-3"/>
    <n v="0.99751501299124934"/>
  </r>
  <r>
    <x v="2"/>
    <x v="5"/>
    <x v="22"/>
    <s v="MUJERES"/>
    <x v="4"/>
    <x v="4"/>
    <n v="212095"/>
    <n v="2336"/>
    <n v="1.1013932435936727E-2"/>
    <n v="0.98898606756406326"/>
  </r>
  <r>
    <x v="2"/>
    <x v="5"/>
    <x v="22"/>
    <s v="MUJERES"/>
    <x v="5"/>
    <x v="4"/>
    <n v="50185"/>
    <n v="1985"/>
    <n v="3.9553651489488889E-2"/>
    <n v="0.96044634851051114"/>
  </r>
  <r>
    <x v="2"/>
    <x v="5"/>
    <x v="22"/>
    <s v="MUJERES"/>
    <x v="6"/>
    <x v="4"/>
    <n v="28437"/>
    <n v="3326"/>
    <n v="0.11696029820304533"/>
    <n v="0.88303970179695468"/>
  </r>
  <r>
    <x v="1"/>
    <x v="4"/>
    <x v="23"/>
    <s v="HOMBRES"/>
    <x v="0"/>
    <x v="4"/>
    <n v="12685"/>
    <n v="7"/>
    <n v="5.5183287347260548E-4"/>
    <n v="0.9994481671265274"/>
  </r>
  <r>
    <x v="1"/>
    <x v="4"/>
    <x v="23"/>
    <s v="HOMBRES"/>
    <x v="1"/>
    <x v="4"/>
    <n v="32522"/>
    <n v="17"/>
    <n v="5.2272307976139226E-4"/>
    <n v="0.99947727692023858"/>
  </r>
  <r>
    <x v="1"/>
    <x v="4"/>
    <x v="23"/>
    <s v="HOMBRES"/>
    <x v="2"/>
    <x v="4"/>
    <n v="31887"/>
    <n v="150"/>
    <n v="4.7041113933577947E-3"/>
    <n v="0.9952958886066422"/>
  </r>
  <r>
    <x v="1"/>
    <x v="4"/>
    <x v="23"/>
    <s v="HOMBRES"/>
    <x v="3"/>
    <x v="4"/>
    <n v="49674"/>
    <n v="309"/>
    <n v="6.2205580384104365E-3"/>
    <n v="0.99377944196158952"/>
  </r>
  <r>
    <x v="1"/>
    <x v="4"/>
    <x v="23"/>
    <s v="HOMBRES"/>
    <x v="4"/>
    <x v="4"/>
    <n v="23270"/>
    <n v="373"/>
    <n v="1.602922217447357E-2"/>
    <n v="0.98397077782552644"/>
  </r>
  <r>
    <x v="1"/>
    <x v="4"/>
    <x v="23"/>
    <s v="HOMBRES"/>
    <x v="5"/>
    <x v="4"/>
    <n v="5367"/>
    <n v="290"/>
    <n v="5.4033910937208871E-2"/>
    <n v="0.94596608906279112"/>
  </r>
  <r>
    <x v="1"/>
    <x v="4"/>
    <x v="23"/>
    <s v="HOMBRES"/>
    <x v="6"/>
    <x v="4"/>
    <n v="2391"/>
    <n v="254"/>
    <n v="0.10623170221664575"/>
    <n v="0.8937682977833542"/>
  </r>
  <r>
    <x v="1"/>
    <x v="4"/>
    <x v="23"/>
    <s v="MUJERES"/>
    <x v="0"/>
    <x v="4"/>
    <n v="12114"/>
    <n v="8"/>
    <n v="6.6039293379560843E-4"/>
    <n v="0.99933960706620439"/>
  </r>
  <r>
    <x v="1"/>
    <x v="4"/>
    <x v="23"/>
    <s v="MUJERES"/>
    <x v="1"/>
    <x v="4"/>
    <n v="30800"/>
    <n v="2"/>
    <n v="6.4935064935064935E-5"/>
    <n v="0.9999350649350649"/>
  </r>
  <r>
    <x v="1"/>
    <x v="4"/>
    <x v="23"/>
    <s v="MUJERES"/>
    <x v="2"/>
    <x v="4"/>
    <n v="29796"/>
    <n v="14"/>
    <n v="4.6986172640622902E-4"/>
    <n v="0.99953013827359372"/>
  </r>
  <r>
    <x v="1"/>
    <x v="4"/>
    <x v="23"/>
    <s v="MUJERES"/>
    <x v="3"/>
    <x v="4"/>
    <n v="47750"/>
    <n v="93"/>
    <n v="1.9476439790575917E-3"/>
    <n v="0.99805235602094244"/>
  </r>
  <r>
    <x v="1"/>
    <x v="4"/>
    <x v="23"/>
    <s v="MUJERES"/>
    <x v="4"/>
    <x v="4"/>
    <n v="24073"/>
    <n v="207"/>
    <n v="8.5988451792464587E-3"/>
    <n v="0.99140115482075353"/>
  </r>
  <r>
    <x v="1"/>
    <x v="4"/>
    <x v="23"/>
    <s v="MUJERES"/>
    <x v="5"/>
    <x v="4"/>
    <n v="6184"/>
    <n v="166"/>
    <n v="2.684346701164295E-2"/>
    <n v="0.97315653298835703"/>
  </r>
  <r>
    <x v="1"/>
    <x v="4"/>
    <x v="23"/>
    <s v="MUJERES"/>
    <x v="6"/>
    <x v="4"/>
    <n v="3432"/>
    <n v="296"/>
    <n v="8.6247086247086241E-2"/>
    <n v="0.91375291375291379"/>
  </r>
  <r>
    <x v="0"/>
    <x v="0"/>
    <x v="0"/>
    <s v="HOMBRES"/>
    <x v="0"/>
    <x v="5"/>
    <n v="7313"/>
    <n v="58"/>
    <n v="7.9310816354437302E-3"/>
    <n v="0.99206891836455624"/>
  </r>
  <r>
    <x v="0"/>
    <x v="0"/>
    <x v="0"/>
    <s v="HOMBRES"/>
    <x v="1"/>
    <x v="5"/>
    <n v="16472"/>
    <n v="11"/>
    <n v="6.6779990286546865E-4"/>
    <n v="0.99933220009713453"/>
  </r>
  <r>
    <x v="0"/>
    <x v="0"/>
    <x v="0"/>
    <s v="HOMBRES"/>
    <x v="2"/>
    <x v="5"/>
    <n v="12426"/>
    <n v="38"/>
    <n v="3.0581039755351682E-3"/>
    <n v="0.99694189602446481"/>
  </r>
  <r>
    <x v="0"/>
    <x v="0"/>
    <x v="0"/>
    <s v="HOMBRES"/>
    <x v="3"/>
    <x v="5"/>
    <n v="15526"/>
    <n v="92"/>
    <n v="5.9255442483575936E-3"/>
    <n v="0.99407445575164244"/>
  </r>
  <r>
    <x v="0"/>
    <x v="0"/>
    <x v="0"/>
    <s v="HOMBRES"/>
    <x v="4"/>
    <x v="5"/>
    <n v="5967"/>
    <n v="87"/>
    <n v="1.4580191050779286E-2"/>
    <n v="0.98541980894922077"/>
  </r>
  <r>
    <x v="0"/>
    <x v="0"/>
    <x v="0"/>
    <s v="HOMBRES"/>
    <x v="5"/>
    <x v="5"/>
    <n v="1154"/>
    <n v="48"/>
    <n v="4.1594454072790298E-2"/>
    <n v="0.95840554592720972"/>
  </r>
  <r>
    <x v="0"/>
    <x v="0"/>
    <x v="0"/>
    <s v="HOMBRES"/>
    <x v="6"/>
    <x v="5"/>
    <n v="597"/>
    <n v="65"/>
    <n v="0.10887772194304858"/>
    <n v="0.89112227805695143"/>
  </r>
  <r>
    <x v="0"/>
    <x v="0"/>
    <x v="0"/>
    <s v="MUJERES"/>
    <x v="0"/>
    <x v="5"/>
    <n v="7097"/>
    <n v="36"/>
    <n v="5.0725658729040436E-3"/>
    <n v="0.99492743412709594"/>
  </r>
  <r>
    <x v="0"/>
    <x v="0"/>
    <x v="0"/>
    <s v="MUJERES"/>
    <x v="1"/>
    <x v="5"/>
    <n v="15423"/>
    <n v="17"/>
    <n v="1.1022498865331E-3"/>
    <n v="0.99889775011346693"/>
  </r>
  <r>
    <x v="0"/>
    <x v="0"/>
    <x v="0"/>
    <s v="MUJERES"/>
    <x v="2"/>
    <x v="5"/>
    <n v="11569"/>
    <n v="10"/>
    <n v="8.6437894372893079E-4"/>
    <n v="0.99913562105627107"/>
  </r>
  <r>
    <x v="0"/>
    <x v="0"/>
    <x v="0"/>
    <s v="MUJERES"/>
    <x v="3"/>
    <x v="5"/>
    <n v="14574"/>
    <n v="46"/>
    <n v="3.1563057499656923E-3"/>
    <n v="0.99684369425003427"/>
  </r>
  <r>
    <x v="0"/>
    <x v="0"/>
    <x v="0"/>
    <s v="MUJERES"/>
    <x v="4"/>
    <x v="5"/>
    <n v="5218"/>
    <n v="60"/>
    <n v="1.1498658489842852E-2"/>
    <n v="0.98850134151015712"/>
  </r>
  <r>
    <x v="0"/>
    <x v="0"/>
    <x v="0"/>
    <s v="MUJERES"/>
    <x v="5"/>
    <x v="5"/>
    <n v="1041"/>
    <n v="42"/>
    <n v="4.0345821325648415E-2"/>
    <n v="0.95965417867435154"/>
  </r>
  <r>
    <x v="0"/>
    <x v="0"/>
    <x v="0"/>
    <s v="MUJERES"/>
    <x v="6"/>
    <x v="5"/>
    <n v="598"/>
    <n v="42"/>
    <n v="7.0234113712374577E-2"/>
    <n v="0.92976588628762546"/>
  </r>
  <r>
    <x v="0"/>
    <x v="1"/>
    <x v="1"/>
    <s v="HOMBRES"/>
    <x v="0"/>
    <x v="5"/>
    <n v="62375"/>
    <n v="47"/>
    <n v="7.5350701402805611E-4"/>
    <n v="0.9992464929859719"/>
  </r>
  <r>
    <x v="0"/>
    <x v="1"/>
    <x v="1"/>
    <s v="HOMBRES"/>
    <x v="1"/>
    <x v="5"/>
    <n v="151959"/>
    <n v="67"/>
    <n v="4.4090840292447303E-4"/>
    <n v="0.99955909159707557"/>
  </r>
  <r>
    <x v="0"/>
    <x v="1"/>
    <x v="1"/>
    <s v="HOMBRES"/>
    <x v="2"/>
    <x v="5"/>
    <n v="138226"/>
    <n v="482"/>
    <n v="3.4870429586329635E-3"/>
    <n v="0.996512957041367"/>
  </r>
  <r>
    <x v="0"/>
    <x v="1"/>
    <x v="1"/>
    <s v="HOMBRES"/>
    <x v="3"/>
    <x v="5"/>
    <n v="196099"/>
    <n v="901"/>
    <n v="4.5946180245692225E-3"/>
    <n v="0.99540538197543083"/>
  </r>
  <r>
    <x v="0"/>
    <x v="1"/>
    <x v="1"/>
    <s v="HOMBRES"/>
    <x v="4"/>
    <x v="5"/>
    <n v="80179"/>
    <n v="1052"/>
    <n v="1.3120642562266928E-2"/>
    <n v="0.98687935743773303"/>
  </r>
  <r>
    <x v="0"/>
    <x v="1"/>
    <x v="1"/>
    <s v="HOMBRES"/>
    <x v="5"/>
    <x v="5"/>
    <n v="16724"/>
    <n v="820"/>
    <n v="4.9031332217172922E-2"/>
    <n v="0.95096866778282707"/>
  </r>
  <r>
    <x v="0"/>
    <x v="1"/>
    <x v="1"/>
    <s v="HOMBRES"/>
    <x v="6"/>
    <x v="5"/>
    <n v="8988"/>
    <n v="1043"/>
    <n v="0.11604361370716511"/>
    <n v="0.88395638629283491"/>
  </r>
  <r>
    <x v="0"/>
    <x v="1"/>
    <x v="1"/>
    <s v="MUJERES"/>
    <x v="0"/>
    <x v="5"/>
    <n v="60394"/>
    <n v="52"/>
    <n v="8.6101268337914361E-4"/>
    <n v="0.99913898731662087"/>
  </r>
  <r>
    <x v="0"/>
    <x v="1"/>
    <x v="1"/>
    <s v="MUJERES"/>
    <x v="1"/>
    <x v="5"/>
    <n v="148564"/>
    <n v="69"/>
    <n v="4.6444629923803884E-4"/>
    <n v="0.99953555370076197"/>
  </r>
  <r>
    <x v="0"/>
    <x v="1"/>
    <x v="1"/>
    <s v="MUJERES"/>
    <x v="2"/>
    <x v="5"/>
    <n v="134047"/>
    <n v="85"/>
    <n v="6.3410594791379145E-4"/>
    <n v="0.9993658940520862"/>
  </r>
  <r>
    <x v="0"/>
    <x v="1"/>
    <x v="1"/>
    <s v="MUJERES"/>
    <x v="3"/>
    <x v="5"/>
    <n v="184852"/>
    <n v="249"/>
    <n v="1.3470235647977842E-3"/>
    <n v="0.99865297643520223"/>
  </r>
  <r>
    <x v="0"/>
    <x v="1"/>
    <x v="1"/>
    <s v="MUJERES"/>
    <x v="4"/>
    <x v="5"/>
    <n v="81563"/>
    <n v="622"/>
    <n v="7.6260068903792159E-3"/>
    <n v="0.99237399310962082"/>
  </r>
  <r>
    <x v="0"/>
    <x v="1"/>
    <x v="1"/>
    <s v="MUJERES"/>
    <x v="5"/>
    <x v="5"/>
    <n v="18516"/>
    <n v="576"/>
    <n v="3.1108230719377836E-2"/>
    <n v="0.96889176928062215"/>
  </r>
  <r>
    <x v="0"/>
    <x v="1"/>
    <x v="1"/>
    <s v="MUJERES"/>
    <x v="6"/>
    <x v="5"/>
    <n v="10947"/>
    <n v="1085"/>
    <n v="9.9113912487439476E-2"/>
    <n v="0.9008860875125605"/>
  </r>
  <r>
    <x v="1"/>
    <x v="2"/>
    <x v="2"/>
    <s v="HOMBRES"/>
    <x v="0"/>
    <x v="5"/>
    <n v="24926"/>
    <n v="59"/>
    <n v="2.3670063387627375E-3"/>
    <n v="0.99763299366123726"/>
  </r>
  <r>
    <x v="1"/>
    <x v="2"/>
    <x v="2"/>
    <s v="HOMBRES"/>
    <x v="1"/>
    <x v="5"/>
    <n v="57231"/>
    <n v="45"/>
    <n v="7.8628715206793516E-4"/>
    <n v="0.99921371284793203"/>
  </r>
  <r>
    <x v="1"/>
    <x v="2"/>
    <x v="2"/>
    <s v="HOMBRES"/>
    <x v="2"/>
    <x v="5"/>
    <n v="39674"/>
    <n v="176"/>
    <n v="4.436154660482936E-3"/>
    <n v="0.99556384533951703"/>
  </r>
  <r>
    <x v="1"/>
    <x v="2"/>
    <x v="2"/>
    <s v="HOMBRES"/>
    <x v="3"/>
    <x v="5"/>
    <n v="52353"/>
    <n v="275"/>
    <n v="5.2528030867381049E-3"/>
    <n v="0.99474719691326186"/>
  </r>
  <r>
    <x v="1"/>
    <x v="2"/>
    <x v="2"/>
    <s v="HOMBRES"/>
    <x v="4"/>
    <x v="5"/>
    <n v="22299"/>
    <n v="326"/>
    <n v="1.4619489663213596E-2"/>
    <n v="0.98538051033678642"/>
  </r>
  <r>
    <x v="1"/>
    <x v="2"/>
    <x v="2"/>
    <s v="HOMBRES"/>
    <x v="5"/>
    <x v="5"/>
    <n v="5398"/>
    <n v="285"/>
    <n v="5.2797332345313079E-2"/>
    <n v="0.94720266765468697"/>
  </r>
  <r>
    <x v="1"/>
    <x v="2"/>
    <x v="2"/>
    <s v="HOMBRES"/>
    <x v="6"/>
    <x v="5"/>
    <n v="2898"/>
    <n v="435"/>
    <n v="0.15010351966873706"/>
    <n v="0.84989648033126297"/>
  </r>
  <r>
    <x v="1"/>
    <x v="2"/>
    <x v="2"/>
    <s v="MUJERES"/>
    <x v="0"/>
    <x v="5"/>
    <n v="24370"/>
    <n v="62"/>
    <n v="2.5441116126384898E-3"/>
    <n v="0.99745588838736154"/>
  </r>
  <r>
    <x v="1"/>
    <x v="2"/>
    <x v="2"/>
    <s v="MUJERES"/>
    <x v="1"/>
    <x v="5"/>
    <n v="55367"/>
    <n v="47"/>
    <n v="8.4888110246175523E-4"/>
    <n v="0.99915111889753827"/>
  </r>
  <r>
    <x v="1"/>
    <x v="2"/>
    <x v="2"/>
    <s v="MUJERES"/>
    <x v="2"/>
    <x v="5"/>
    <n v="37836"/>
    <n v="48"/>
    <n v="1.2686330478908975E-3"/>
    <n v="0.99873136695210907"/>
  </r>
  <r>
    <x v="1"/>
    <x v="2"/>
    <x v="2"/>
    <s v="MUJERES"/>
    <x v="3"/>
    <x v="5"/>
    <n v="50776"/>
    <n v="160"/>
    <n v="3.1510950055144162E-3"/>
    <n v="0.99684890499448553"/>
  </r>
  <r>
    <x v="1"/>
    <x v="2"/>
    <x v="2"/>
    <s v="MUJERES"/>
    <x v="4"/>
    <x v="5"/>
    <n v="20367"/>
    <n v="209"/>
    <n v="1.0261697844552463E-2"/>
    <n v="0.98973830215544756"/>
  </r>
  <r>
    <x v="1"/>
    <x v="2"/>
    <x v="2"/>
    <s v="MUJERES"/>
    <x v="5"/>
    <x v="5"/>
    <n v="4950"/>
    <n v="187"/>
    <n v="3.7777777777777778E-2"/>
    <n v="0.9622222222222222"/>
  </r>
  <r>
    <x v="1"/>
    <x v="2"/>
    <x v="2"/>
    <s v="MUJERES"/>
    <x v="6"/>
    <x v="5"/>
    <n v="2922"/>
    <n v="391"/>
    <n v="0.13381245722108145"/>
    <n v="0.86618754277891852"/>
  </r>
  <r>
    <x v="2"/>
    <x v="3"/>
    <x v="3"/>
    <s v="HOMBRES"/>
    <x v="0"/>
    <x v="5"/>
    <n v="63790"/>
    <n v="106"/>
    <n v="1.6617024612008151E-3"/>
    <n v="0.99833829753879921"/>
  </r>
  <r>
    <x v="2"/>
    <x v="3"/>
    <x v="3"/>
    <s v="HOMBRES"/>
    <x v="1"/>
    <x v="5"/>
    <n v="162410"/>
    <n v="110"/>
    <n v="6.7729819592389636E-4"/>
    <n v="0.99932270180407612"/>
  </r>
  <r>
    <x v="2"/>
    <x v="3"/>
    <x v="3"/>
    <s v="HOMBRES"/>
    <x v="2"/>
    <x v="5"/>
    <n v="150834"/>
    <n v="1018"/>
    <n v="6.7491414402588278E-3"/>
    <n v="0.99325085855974116"/>
  </r>
  <r>
    <x v="2"/>
    <x v="3"/>
    <x v="3"/>
    <s v="HOMBRES"/>
    <x v="3"/>
    <x v="5"/>
    <n v="229978"/>
    <n v="1514"/>
    <n v="6.5832383967162076E-3"/>
    <n v="0.99341676160328374"/>
  </r>
  <r>
    <x v="2"/>
    <x v="3"/>
    <x v="3"/>
    <s v="HOMBRES"/>
    <x v="4"/>
    <x v="5"/>
    <n v="106244"/>
    <n v="1893"/>
    <n v="1.7817476751628328E-2"/>
    <n v="0.98218252324837163"/>
  </r>
  <r>
    <x v="2"/>
    <x v="3"/>
    <x v="3"/>
    <s v="HOMBRES"/>
    <x v="5"/>
    <x v="5"/>
    <n v="21596"/>
    <n v="1514"/>
    <n v="7.01055751065012E-2"/>
    <n v="0.92989442489349883"/>
  </r>
  <r>
    <x v="2"/>
    <x v="3"/>
    <x v="3"/>
    <s v="HOMBRES"/>
    <x v="6"/>
    <x v="5"/>
    <n v="10201"/>
    <n v="1743"/>
    <n v="0.17086560141162632"/>
    <n v="0.82913439858837368"/>
  </r>
  <r>
    <x v="2"/>
    <x v="3"/>
    <x v="3"/>
    <s v="MUJERES"/>
    <x v="0"/>
    <x v="5"/>
    <n v="62241"/>
    <n v="88"/>
    <n v="1.4138590318278949E-3"/>
    <n v="0.99858614096817211"/>
  </r>
  <r>
    <x v="2"/>
    <x v="3"/>
    <x v="3"/>
    <s v="MUJERES"/>
    <x v="1"/>
    <x v="5"/>
    <n v="157134"/>
    <n v="60"/>
    <n v="3.8183970369238992E-4"/>
    <n v="0.99961816029630757"/>
  </r>
  <r>
    <x v="2"/>
    <x v="3"/>
    <x v="3"/>
    <s v="MUJERES"/>
    <x v="2"/>
    <x v="5"/>
    <n v="147105"/>
    <n v="136"/>
    <n v="9.2450970395295876E-4"/>
    <n v="0.99907549029604703"/>
  </r>
  <r>
    <x v="2"/>
    <x v="3"/>
    <x v="3"/>
    <s v="MUJERES"/>
    <x v="3"/>
    <x v="5"/>
    <n v="234956"/>
    <n v="512"/>
    <n v="2.1791314118388126E-3"/>
    <n v="0.99782086858816121"/>
  </r>
  <r>
    <x v="2"/>
    <x v="3"/>
    <x v="3"/>
    <s v="MUJERES"/>
    <x v="4"/>
    <x v="5"/>
    <n v="111390"/>
    <n v="1159"/>
    <n v="1.0404883741808061E-2"/>
    <n v="0.98959511625819196"/>
  </r>
  <r>
    <x v="2"/>
    <x v="3"/>
    <x v="3"/>
    <s v="MUJERES"/>
    <x v="5"/>
    <x v="5"/>
    <n v="25123"/>
    <n v="1073"/>
    <n v="4.2709867452135494E-2"/>
    <n v="0.95729013254786455"/>
  </r>
  <r>
    <x v="2"/>
    <x v="3"/>
    <x v="3"/>
    <s v="MUJERES"/>
    <x v="6"/>
    <x v="5"/>
    <n v="14865"/>
    <n v="2108"/>
    <n v="0.14180961991254626"/>
    <n v="0.85819038008745374"/>
  </r>
  <r>
    <x v="1"/>
    <x v="2"/>
    <x v="4"/>
    <s v="HOMBRES"/>
    <x v="0"/>
    <x v="5"/>
    <n v="36504"/>
    <n v="63"/>
    <n v="1.7258382642998027E-3"/>
    <n v="0.99827416173570016"/>
  </r>
  <r>
    <x v="1"/>
    <x v="2"/>
    <x v="4"/>
    <s v="HOMBRES"/>
    <x v="1"/>
    <x v="5"/>
    <n v="83991"/>
    <n v="83"/>
    <n v="9.8820111678632233E-4"/>
    <n v="0.99901179888321368"/>
  </r>
  <r>
    <x v="1"/>
    <x v="2"/>
    <x v="4"/>
    <s v="HOMBRES"/>
    <x v="2"/>
    <x v="5"/>
    <n v="65296"/>
    <n v="236"/>
    <n v="3.6143102180838031E-3"/>
    <n v="0.99638568978191622"/>
  </r>
  <r>
    <x v="1"/>
    <x v="2"/>
    <x v="4"/>
    <s v="HOMBRES"/>
    <x v="3"/>
    <x v="5"/>
    <n v="88812"/>
    <n v="530"/>
    <n v="5.9676620276539203E-3"/>
    <n v="0.99403233797234603"/>
  </r>
  <r>
    <x v="1"/>
    <x v="2"/>
    <x v="4"/>
    <s v="HOMBRES"/>
    <x v="4"/>
    <x v="5"/>
    <n v="39764"/>
    <n v="691"/>
    <n v="1.7377527411729203E-2"/>
    <n v="0.98262247258827085"/>
  </r>
  <r>
    <x v="1"/>
    <x v="2"/>
    <x v="4"/>
    <s v="HOMBRES"/>
    <x v="5"/>
    <x v="5"/>
    <n v="9729"/>
    <n v="429"/>
    <n v="4.4094973789700898E-2"/>
    <n v="0.95590502621029905"/>
  </r>
  <r>
    <x v="1"/>
    <x v="2"/>
    <x v="4"/>
    <s v="HOMBRES"/>
    <x v="6"/>
    <x v="5"/>
    <n v="5182"/>
    <n v="676"/>
    <n v="0.13045156310304901"/>
    <n v="0.86954843689695105"/>
  </r>
  <r>
    <x v="1"/>
    <x v="2"/>
    <x v="4"/>
    <s v="MUJERES"/>
    <x v="0"/>
    <x v="5"/>
    <n v="35248"/>
    <n v="55"/>
    <n v="1.5603722197004084E-3"/>
    <n v="0.9984396277802996"/>
  </r>
  <r>
    <x v="1"/>
    <x v="2"/>
    <x v="4"/>
    <s v="MUJERES"/>
    <x v="1"/>
    <x v="5"/>
    <n v="81043"/>
    <n v="62"/>
    <n v="7.650259738657256E-4"/>
    <n v="0.99923497402613426"/>
  </r>
  <r>
    <x v="1"/>
    <x v="2"/>
    <x v="4"/>
    <s v="MUJERES"/>
    <x v="2"/>
    <x v="5"/>
    <n v="60269"/>
    <n v="89"/>
    <n v="1.4767127378917853E-3"/>
    <n v="0.99852328726210826"/>
  </r>
  <r>
    <x v="1"/>
    <x v="2"/>
    <x v="4"/>
    <s v="MUJERES"/>
    <x v="3"/>
    <x v="5"/>
    <n v="85156"/>
    <n v="221"/>
    <n v="2.5952369768425009E-3"/>
    <n v="0.9974047630231575"/>
  </r>
  <r>
    <x v="1"/>
    <x v="2"/>
    <x v="4"/>
    <s v="MUJERES"/>
    <x v="4"/>
    <x v="5"/>
    <n v="34969"/>
    <n v="341"/>
    <n v="9.7514941805599241E-3"/>
    <n v="0.99024850581944013"/>
  </r>
  <r>
    <x v="1"/>
    <x v="2"/>
    <x v="4"/>
    <s v="MUJERES"/>
    <x v="5"/>
    <x v="5"/>
    <n v="8720"/>
    <n v="276"/>
    <n v="3.1651376146788993E-2"/>
    <n v="0.96834862385321097"/>
  </r>
  <r>
    <x v="1"/>
    <x v="2"/>
    <x v="4"/>
    <s v="MUJERES"/>
    <x v="6"/>
    <x v="5"/>
    <n v="5493"/>
    <n v="532"/>
    <n v="9.6850537047150922E-2"/>
    <n v="0.90314946295284904"/>
  </r>
  <r>
    <x v="0"/>
    <x v="0"/>
    <x v="5"/>
    <s v="HOMBRES"/>
    <x v="0"/>
    <x v="5"/>
    <n v="63366"/>
    <n v="174"/>
    <n v="2.7459520878704668E-3"/>
    <n v="0.99725404791212957"/>
  </r>
  <r>
    <x v="0"/>
    <x v="0"/>
    <x v="5"/>
    <s v="HOMBRES"/>
    <x v="1"/>
    <x v="5"/>
    <n v="154365"/>
    <n v="145"/>
    <n v="9.3933210248437144E-4"/>
    <n v="0.99906066789751558"/>
  </r>
  <r>
    <x v="0"/>
    <x v="0"/>
    <x v="5"/>
    <s v="HOMBRES"/>
    <x v="2"/>
    <x v="5"/>
    <n v="140412"/>
    <n v="810"/>
    <n v="5.7687377147252368E-3"/>
    <n v="0.99423126228527481"/>
  </r>
  <r>
    <x v="0"/>
    <x v="0"/>
    <x v="5"/>
    <s v="HOMBRES"/>
    <x v="3"/>
    <x v="5"/>
    <n v="199197"/>
    <n v="1361"/>
    <n v="6.8324322153446087E-3"/>
    <n v="0.99316756778465543"/>
  </r>
  <r>
    <x v="0"/>
    <x v="0"/>
    <x v="5"/>
    <s v="HOMBRES"/>
    <x v="4"/>
    <x v="5"/>
    <n v="81445"/>
    <n v="1418"/>
    <n v="1.7410522438455398E-2"/>
    <n v="0.98258947756154458"/>
  </r>
  <r>
    <x v="0"/>
    <x v="0"/>
    <x v="5"/>
    <s v="HOMBRES"/>
    <x v="5"/>
    <x v="5"/>
    <n v="16989"/>
    <n v="935"/>
    <n v="5.5035611277885692E-2"/>
    <n v="0.9449643887221143"/>
  </r>
  <r>
    <x v="0"/>
    <x v="0"/>
    <x v="5"/>
    <s v="HOMBRES"/>
    <x v="6"/>
    <x v="5"/>
    <n v="9129"/>
    <n v="1201"/>
    <n v="0.13155876875890021"/>
    <n v="0.86844123124109984"/>
  </r>
  <r>
    <x v="0"/>
    <x v="0"/>
    <x v="5"/>
    <s v="MUJERES"/>
    <x v="0"/>
    <x v="5"/>
    <n v="61626"/>
    <n v="158"/>
    <n v="2.5638529192224062E-3"/>
    <n v="0.99743614708077755"/>
  </r>
  <r>
    <x v="0"/>
    <x v="0"/>
    <x v="5"/>
    <s v="MUJERES"/>
    <x v="1"/>
    <x v="5"/>
    <n v="151692"/>
    <n v="101"/>
    <n v="6.6582285156765021E-4"/>
    <n v="0.99933417714843231"/>
  </r>
  <r>
    <x v="0"/>
    <x v="0"/>
    <x v="5"/>
    <s v="MUJERES"/>
    <x v="2"/>
    <x v="5"/>
    <n v="138204"/>
    <n v="160"/>
    <n v="1.1577088940985789E-3"/>
    <n v="0.99884229110590139"/>
  </r>
  <r>
    <x v="0"/>
    <x v="0"/>
    <x v="5"/>
    <s v="MUJERES"/>
    <x v="3"/>
    <x v="5"/>
    <n v="193043"/>
    <n v="531"/>
    <n v="2.7506824904295936E-3"/>
    <n v="0.99724931750957035"/>
  </r>
  <r>
    <x v="0"/>
    <x v="0"/>
    <x v="5"/>
    <s v="MUJERES"/>
    <x v="4"/>
    <x v="5"/>
    <n v="79917"/>
    <n v="983"/>
    <n v="1.2300261521328378E-2"/>
    <n v="0.98769973847867165"/>
  </r>
  <r>
    <x v="0"/>
    <x v="0"/>
    <x v="5"/>
    <s v="MUJERES"/>
    <x v="5"/>
    <x v="5"/>
    <n v="17717"/>
    <n v="657"/>
    <n v="3.7083027600609587E-2"/>
    <n v="0.96291697239939045"/>
  </r>
  <r>
    <x v="0"/>
    <x v="0"/>
    <x v="5"/>
    <s v="MUJERES"/>
    <x v="6"/>
    <x v="5"/>
    <n v="11092"/>
    <n v="1128"/>
    <n v="0.10169491525423729"/>
    <n v="0.89830508474576276"/>
  </r>
  <r>
    <x v="2"/>
    <x v="3"/>
    <x v="6"/>
    <s v="HOMBRES"/>
    <x v="0"/>
    <x v="5"/>
    <n v="88699"/>
    <n v="129"/>
    <n v="1.4543568698632454E-3"/>
    <n v="0.99854564313013672"/>
  </r>
  <r>
    <x v="2"/>
    <x v="3"/>
    <x v="6"/>
    <s v="HOMBRES"/>
    <x v="1"/>
    <x v="5"/>
    <n v="222382"/>
    <n v="184"/>
    <n v="8.2740509573616566E-4"/>
    <n v="0.9991725949042638"/>
  </r>
  <r>
    <x v="2"/>
    <x v="3"/>
    <x v="6"/>
    <s v="HOMBRES"/>
    <x v="2"/>
    <x v="5"/>
    <n v="202070"/>
    <n v="1552"/>
    <n v="7.6805067550848715E-3"/>
    <n v="0.99231949324491509"/>
  </r>
  <r>
    <x v="2"/>
    <x v="3"/>
    <x v="6"/>
    <s v="HOMBRES"/>
    <x v="3"/>
    <x v="5"/>
    <n v="303051"/>
    <n v="2101"/>
    <n v="6.9328264879508729E-3"/>
    <n v="0.9930671735120491"/>
  </r>
  <r>
    <x v="2"/>
    <x v="3"/>
    <x v="6"/>
    <s v="HOMBRES"/>
    <x v="4"/>
    <x v="5"/>
    <n v="132141"/>
    <n v="2547"/>
    <n v="1.9274865484596001E-2"/>
    <n v="0.980725134515404"/>
  </r>
  <r>
    <x v="2"/>
    <x v="3"/>
    <x v="6"/>
    <s v="HOMBRES"/>
    <x v="5"/>
    <x v="5"/>
    <n v="25570"/>
    <n v="1681"/>
    <n v="6.5741102854908098E-2"/>
    <n v="0.93425889714509192"/>
  </r>
  <r>
    <x v="2"/>
    <x v="3"/>
    <x v="6"/>
    <s v="HOMBRES"/>
    <x v="6"/>
    <x v="5"/>
    <n v="12575"/>
    <n v="2040"/>
    <n v="0.16222664015904573"/>
    <n v="0.83777335984095425"/>
  </r>
  <r>
    <x v="2"/>
    <x v="3"/>
    <x v="6"/>
    <s v="MUJERES"/>
    <x v="0"/>
    <x v="5"/>
    <n v="83490"/>
    <n v="112"/>
    <n v="1.3414780213199186E-3"/>
    <n v="0.9986585219786801"/>
  </r>
  <r>
    <x v="2"/>
    <x v="3"/>
    <x v="6"/>
    <s v="MUJERES"/>
    <x v="1"/>
    <x v="5"/>
    <n v="212133"/>
    <n v="120"/>
    <n v="5.6568284991019785E-4"/>
    <n v="0.99943431715008979"/>
  </r>
  <r>
    <x v="2"/>
    <x v="3"/>
    <x v="6"/>
    <s v="MUJERES"/>
    <x v="2"/>
    <x v="5"/>
    <n v="199338"/>
    <n v="268"/>
    <n v="1.3444501299300685E-3"/>
    <n v="0.99865554987006988"/>
  </r>
  <r>
    <x v="2"/>
    <x v="3"/>
    <x v="6"/>
    <s v="MUJERES"/>
    <x v="3"/>
    <x v="5"/>
    <n v="307954"/>
    <n v="693"/>
    <n v="2.2503360891561728E-3"/>
    <n v="0.99774966391084385"/>
  </r>
  <r>
    <x v="2"/>
    <x v="3"/>
    <x v="6"/>
    <s v="MUJERES"/>
    <x v="4"/>
    <x v="5"/>
    <n v="136449"/>
    <n v="1487"/>
    <n v="1.089784461593709E-2"/>
    <n v="0.98910215538406288"/>
  </r>
  <r>
    <x v="2"/>
    <x v="3"/>
    <x v="6"/>
    <s v="MUJERES"/>
    <x v="5"/>
    <x v="5"/>
    <n v="30448"/>
    <n v="1331"/>
    <n v="4.3713872832369945E-2"/>
    <n v="0.95628612716763006"/>
  </r>
  <r>
    <x v="2"/>
    <x v="3"/>
    <x v="6"/>
    <s v="MUJERES"/>
    <x v="6"/>
    <x v="5"/>
    <n v="18286"/>
    <n v="2470"/>
    <n v="0.13507601443727441"/>
    <n v="0.86492398556272554"/>
  </r>
  <r>
    <x v="1"/>
    <x v="2"/>
    <x v="7"/>
    <s v="HOMBRES"/>
    <x v="0"/>
    <x v="5"/>
    <n v="13422"/>
    <n v="27"/>
    <n v="2.0116227089852479E-3"/>
    <n v="0.99798837729101475"/>
  </r>
  <r>
    <x v="1"/>
    <x v="2"/>
    <x v="7"/>
    <s v="HOMBRES"/>
    <x v="1"/>
    <x v="5"/>
    <n v="32041"/>
    <n v="46"/>
    <n v="1.4356605599076184E-3"/>
    <n v="0.99856433944009237"/>
  </r>
  <r>
    <x v="1"/>
    <x v="2"/>
    <x v="7"/>
    <s v="HOMBRES"/>
    <x v="2"/>
    <x v="5"/>
    <n v="25873"/>
    <n v="123"/>
    <n v="4.7539906466200288E-3"/>
    <n v="0.99524600935337992"/>
  </r>
  <r>
    <x v="1"/>
    <x v="2"/>
    <x v="7"/>
    <s v="HOMBRES"/>
    <x v="3"/>
    <x v="5"/>
    <n v="37846"/>
    <n v="262"/>
    <n v="6.9227923690746707E-3"/>
    <n v="0.99307720763092533"/>
  </r>
  <r>
    <x v="1"/>
    <x v="2"/>
    <x v="7"/>
    <s v="HOMBRES"/>
    <x v="4"/>
    <x v="5"/>
    <n v="16211"/>
    <n v="317"/>
    <n v="1.9554623403861576E-2"/>
    <n v="0.9804453765961384"/>
  </r>
  <r>
    <x v="1"/>
    <x v="2"/>
    <x v="7"/>
    <s v="HOMBRES"/>
    <x v="5"/>
    <x v="5"/>
    <n v="3836"/>
    <n v="231"/>
    <n v="6.0218978102189784E-2"/>
    <n v="0.93978102189781021"/>
  </r>
  <r>
    <x v="1"/>
    <x v="2"/>
    <x v="7"/>
    <s v="HOMBRES"/>
    <x v="6"/>
    <x v="5"/>
    <n v="1909"/>
    <n v="315"/>
    <n v="0.16500785751702463"/>
    <n v="0.83499214248297537"/>
  </r>
  <r>
    <x v="1"/>
    <x v="2"/>
    <x v="7"/>
    <s v="MUJERES"/>
    <x v="0"/>
    <x v="5"/>
    <n v="12875"/>
    <n v="16"/>
    <n v="1.2427184466019417E-3"/>
    <n v="0.99875728155339805"/>
  </r>
  <r>
    <x v="1"/>
    <x v="2"/>
    <x v="7"/>
    <s v="MUJERES"/>
    <x v="1"/>
    <x v="5"/>
    <n v="30583"/>
    <n v="22"/>
    <n v="7.193538894156885E-4"/>
    <n v="0.99928064611058431"/>
  </r>
  <r>
    <x v="1"/>
    <x v="2"/>
    <x v="7"/>
    <s v="MUJERES"/>
    <x v="2"/>
    <x v="5"/>
    <n v="25133"/>
    <n v="26"/>
    <n v="1.0344964787331397E-3"/>
    <n v="0.9989655035212669"/>
  </r>
  <r>
    <x v="1"/>
    <x v="2"/>
    <x v="7"/>
    <s v="MUJERES"/>
    <x v="3"/>
    <x v="5"/>
    <n v="37073"/>
    <n v="108"/>
    <n v="2.9131713106573518E-3"/>
    <n v="0.99708682868934262"/>
  </r>
  <r>
    <x v="1"/>
    <x v="2"/>
    <x v="7"/>
    <s v="MUJERES"/>
    <x v="4"/>
    <x v="5"/>
    <n v="15017"/>
    <n v="191"/>
    <n v="1.2718918558966504E-2"/>
    <n v="0.98728108144103355"/>
  </r>
  <r>
    <x v="1"/>
    <x v="2"/>
    <x v="7"/>
    <s v="MUJERES"/>
    <x v="5"/>
    <x v="5"/>
    <n v="3402"/>
    <n v="184"/>
    <n v="5.4085831863609643E-2"/>
    <n v="0.9459141681363904"/>
  </r>
  <r>
    <x v="1"/>
    <x v="2"/>
    <x v="7"/>
    <s v="MUJERES"/>
    <x v="6"/>
    <x v="5"/>
    <n v="1887"/>
    <n v="269"/>
    <n v="0.14255431902490726"/>
    <n v="0.85744568097509277"/>
  </r>
  <r>
    <x v="0"/>
    <x v="0"/>
    <x v="8"/>
    <s v="HOMBRES"/>
    <x v="0"/>
    <x v="5"/>
    <n v="8285"/>
    <n v="42"/>
    <n v="5.0694025347012674E-3"/>
    <n v="0.99493059746529877"/>
  </r>
  <r>
    <x v="0"/>
    <x v="0"/>
    <x v="8"/>
    <s v="HOMBRES"/>
    <x v="1"/>
    <x v="5"/>
    <n v="17704"/>
    <n v="14"/>
    <n v="7.9078174423859019E-4"/>
    <n v="0.99920921825576137"/>
  </r>
  <r>
    <x v="0"/>
    <x v="0"/>
    <x v="8"/>
    <s v="HOMBRES"/>
    <x v="2"/>
    <x v="5"/>
    <n v="12914"/>
    <n v="44"/>
    <n v="3.4071550255536627E-3"/>
    <n v="0.99659284497444633"/>
  </r>
  <r>
    <x v="0"/>
    <x v="0"/>
    <x v="8"/>
    <s v="HOMBRES"/>
    <x v="3"/>
    <x v="5"/>
    <n v="17184"/>
    <n v="91"/>
    <n v="5.295623836126629E-3"/>
    <n v="0.99470437616387342"/>
  </r>
  <r>
    <x v="0"/>
    <x v="0"/>
    <x v="8"/>
    <s v="HOMBRES"/>
    <x v="4"/>
    <x v="5"/>
    <n v="7405"/>
    <n v="106"/>
    <n v="1.4314652261985146E-2"/>
    <n v="0.98568534773801486"/>
  </r>
  <r>
    <x v="0"/>
    <x v="0"/>
    <x v="8"/>
    <s v="HOMBRES"/>
    <x v="5"/>
    <x v="5"/>
    <n v="1707"/>
    <n v="80"/>
    <n v="4.6865846514352667E-2"/>
    <n v="0.95313415348564734"/>
  </r>
  <r>
    <x v="0"/>
    <x v="0"/>
    <x v="8"/>
    <s v="HOMBRES"/>
    <x v="6"/>
    <x v="5"/>
    <n v="821"/>
    <n v="94"/>
    <n v="0.11449451887941535"/>
    <n v="0.88550548112058469"/>
  </r>
  <r>
    <x v="0"/>
    <x v="0"/>
    <x v="8"/>
    <s v="MUJERES"/>
    <x v="0"/>
    <x v="5"/>
    <n v="7862"/>
    <n v="50"/>
    <n v="6.3597049096921904E-3"/>
    <n v="0.99364029509030782"/>
  </r>
  <r>
    <x v="0"/>
    <x v="0"/>
    <x v="8"/>
    <s v="MUJERES"/>
    <x v="1"/>
    <x v="5"/>
    <n v="16475"/>
    <n v="5"/>
    <n v="3.0349013657056146E-4"/>
    <n v="0.99969650986342939"/>
  </r>
  <r>
    <x v="0"/>
    <x v="0"/>
    <x v="8"/>
    <s v="MUJERES"/>
    <x v="2"/>
    <x v="5"/>
    <n v="11995"/>
    <n v="29"/>
    <n v="2.4176740308461857E-3"/>
    <n v="0.99758232596915386"/>
  </r>
  <r>
    <x v="0"/>
    <x v="0"/>
    <x v="8"/>
    <s v="MUJERES"/>
    <x v="3"/>
    <x v="5"/>
    <n v="15930"/>
    <n v="37"/>
    <n v="2.3226616446955432E-3"/>
    <n v="0.99767733835530448"/>
  </r>
  <r>
    <x v="0"/>
    <x v="0"/>
    <x v="8"/>
    <s v="MUJERES"/>
    <x v="4"/>
    <x v="5"/>
    <n v="6239"/>
    <n v="51"/>
    <n v="8.1743869209809257E-3"/>
    <n v="0.99182561307901906"/>
  </r>
  <r>
    <x v="0"/>
    <x v="0"/>
    <x v="8"/>
    <s v="MUJERES"/>
    <x v="5"/>
    <x v="5"/>
    <n v="1482"/>
    <n v="32"/>
    <n v="2.1592442645074223E-2"/>
    <n v="0.97840755735492579"/>
  </r>
  <r>
    <x v="0"/>
    <x v="0"/>
    <x v="8"/>
    <s v="MUJERES"/>
    <x v="6"/>
    <x v="5"/>
    <n v="855"/>
    <n v="68"/>
    <n v="7.9532163742690065E-2"/>
    <n v="0.92046783625730999"/>
  </r>
  <r>
    <x v="1"/>
    <x v="4"/>
    <x v="9"/>
    <s v="HOMBRES"/>
    <x v="0"/>
    <x v="5"/>
    <n v="72146"/>
    <n v="102"/>
    <n v="1.4137997948604219E-3"/>
    <n v="0.99858620020513955"/>
  </r>
  <r>
    <x v="1"/>
    <x v="4"/>
    <x v="9"/>
    <s v="HOMBRES"/>
    <x v="1"/>
    <x v="5"/>
    <n v="189027"/>
    <n v="174"/>
    <n v="9.2050342014632835E-4"/>
    <n v="0.99907949657985362"/>
  </r>
  <r>
    <x v="1"/>
    <x v="4"/>
    <x v="9"/>
    <s v="HOMBRES"/>
    <x v="2"/>
    <x v="5"/>
    <n v="195951"/>
    <n v="1812"/>
    <n v="9.2472097616240791E-3"/>
    <n v="0.99075279023837592"/>
  </r>
  <r>
    <x v="1"/>
    <x v="4"/>
    <x v="9"/>
    <s v="HOMBRES"/>
    <x v="3"/>
    <x v="5"/>
    <n v="320905"/>
    <n v="2878"/>
    <n v="8.9683862825446787E-3"/>
    <n v="0.9910316137174553"/>
  </r>
  <r>
    <x v="1"/>
    <x v="4"/>
    <x v="9"/>
    <s v="HOMBRES"/>
    <x v="4"/>
    <x v="5"/>
    <n v="169952"/>
    <n v="3630"/>
    <n v="2.1358971945019772E-2"/>
    <n v="0.97864102805498021"/>
  </r>
  <r>
    <x v="1"/>
    <x v="4"/>
    <x v="9"/>
    <s v="HOMBRES"/>
    <x v="5"/>
    <x v="5"/>
    <n v="41525"/>
    <n v="2215"/>
    <n v="5.3341360626128841E-2"/>
    <n v="0.94665863937387118"/>
  </r>
  <r>
    <x v="1"/>
    <x v="4"/>
    <x v="9"/>
    <s v="HOMBRES"/>
    <x v="6"/>
    <x v="5"/>
    <n v="23144"/>
    <n v="2669"/>
    <n v="0.11532146560663671"/>
    <n v="0.8846785343933633"/>
  </r>
  <r>
    <x v="1"/>
    <x v="4"/>
    <x v="9"/>
    <s v="MUJERES"/>
    <x v="0"/>
    <x v="5"/>
    <n v="73982"/>
    <n v="84"/>
    <n v="1.1354113162661188E-3"/>
    <n v="0.99886458868373385"/>
  </r>
  <r>
    <x v="1"/>
    <x v="4"/>
    <x v="9"/>
    <s v="MUJERES"/>
    <x v="1"/>
    <x v="5"/>
    <n v="193835"/>
    <n v="115"/>
    <n v="5.9328810586323417E-4"/>
    <n v="0.99940671189413677"/>
  </r>
  <r>
    <x v="1"/>
    <x v="4"/>
    <x v="9"/>
    <s v="MUJERES"/>
    <x v="2"/>
    <x v="5"/>
    <n v="201146"/>
    <n v="245"/>
    <n v="1.2180207411531922E-3"/>
    <n v="0.99878197925884682"/>
  </r>
  <r>
    <x v="1"/>
    <x v="4"/>
    <x v="9"/>
    <s v="MUJERES"/>
    <x v="3"/>
    <x v="5"/>
    <n v="331787"/>
    <n v="792"/>
    <n v="2.3870736345908672E-3"/>
    <n v="0.9976129263654091"/>
  </r>
  <r>
    <x v="1"/>
    <x v="4"/>
    <x v="9"/>
    <s v="MUJERES"/>
    <x v="4"/>
    <x v="5"/>
    <n v="177311"/>
    <n v="1893"/>
    <n v="1.0676156583629894E-2"/>
    <n v="0.98932384341637014"/>
  </r>
  <r>
    <x v="1"/>
    <x v="4"/>
    <x v="9"/>
    <s v="MUJERES"/>
    <x v="5"/>
    <x v="5"/>
    <n v="44122"/>
    <n v="1764"/>
    <n v="3.9980055301210279E-2"/>
    <n v="0.96001994469878971"/>
  </r>
  <r>
    <x v="1"/>
    <x v="4"/>
    <x v="9"/>
    <s v="MUJERES"/>
    <x v="6"/>
    <x v="5"/>
    <n v="25396"/>
    <n v="3870"/>
    <n v="0.15238620255158292"/>
    <n v="0.84761379744841703"/>
  </r>
  <r>
    <x v="2"/>
    <x v="5"/>
    <x v="10"/>
    <s v="HOMBRES"/>
    <x v="0"/>
    <x v="5"/>
    <n v="38882"/>
    <n v="50"/>
    <n v="1.2859420811686642E-3"/>
    <n v="0.99871405791883139"/>
  </r>
  <r>
    <x v="2"/>
    <x v="5"/>
    <x v="10"/>
    <s v="HOMBRES"/>
    <x v="1"/>
    <x v="5"/>
    <n v="93346"/>
    <n v="45"/>
    <n v="4.82077432348467E-4"/>
    <n v="0.99951792256765148"/>
  </r>
  <r>
    <x v="2"/>
    <x v="5"/>
    <x v="10"/>
    <s v="HOMBRES"/>
    <x v="2"/>
    <x v="5"/>
    <n v="79747"/>
    <n v="222"/>
    <n v="2.7838037794525186E-3"/>
    <n v="0.99721619622054747"/>
  </r>
  <r>
    <x v="2"/>
    <x v="5"/>
    <x v="10"/>
    <s v="HOMBRES"/>
    <x v="3"/>
    <x v="5"/>
    <n v="115789"/>
    <n v="505"/>
    <n v="4.3613814783787751E-3"/>
    <n v="0.99563861852162128"/>
  </r>
  <r>
    <x v="2"/>
    <x v="5"/>
    <x v="10"/>
    <s v="HOMBRES"/>
    <x v="4"/>
    <x v="5"/>
    <n v="52105"/>
    <n v="687"/>
    <n v="1.3184915075328664E-2"/>
    <n v="0.98681508492467129"/>
  </r>
  <r>
    <x v="2"/>
    <x v="5"/>
    <x v="10"/>
    <s v="HOMBRES"/>
    <x v="5"/>
    <x v="5"/>
    <n v="13072"/>
    <n v="544"/>
    <n v="4.1615667074663402E-2"/>
    <n v="0.95838433292533665"/>
  </r>
  <r>
    <x v="2"/>
    <x v="5"/>
    <x v="10"/>
    <s v="HOMBRES"/>
    <x v="6"/>
    <x v="5"/>
    <n v="7186"/>
    <n v="825"/>
    <n v="0.11480656832730309"/>
    <n v="0.88519343167269693"/>
  </r>
  <r>
    <x v="2"/>
    <x v="5"/>
    <x v="10"/>
    <s v="MUJERES"/>
    <x v="0"/>
    <x v="5"/>
    <n v="37126"/>
    <n v="31"/>
    <n v="8.349943435867047E-4"/>
    <n v="0.99916500565641331"/>
  </r>
  <r>
    <x v="2"/>
    <x v="5"/>
    <x v="10"/>
    <s v="MUJERES"/>
    <x v="1"/>
    <x v="5"/>
    <n v="89039"/>
    <n v="44"/>
    <n v="4.941654780489448E-4"/>
    <n v="0.99950583452195108"/>
  </r>
  <r>
    <x v="2"/>
    <x v="5"/>
    <x v="10"/>
    <s v="MUJERES"/>
    <x v="2"/>
    <x v="5"/>
    <n v="74191"/>
    <n v="56"/>
    <n v="7.5480853472793201E-4"/>
    <n v="0.99924519146527202"/>
  </r>
  <r>
    <x v="2"/>
    <x v="5"/>
    <x v="10"/>
    <s v="MUJERES"/>
    <x v="3"/>
    <x v="5"/>
    <n v="112127"/>
    <n v="220"/>
    <n v="1.9620608773979506E-3"/>
    <n v="0.99803793912260208"/>
  </r>
  <r>
    <x v="2"/>
    <x v="5"/>
    <x v="10"/>
    <s v="MUJERES"/>
    <x v="4"/>
    <x v="5"/>
    <n v="53823"/>
    <n v="435"/>
    <n v="8.0820467086561501E-3"/>
    <n v="0.9919179532913438"/>
  </r>
  <r>
    <x v="2"/>
    <x v="5"/>
    <x v="10"/>
    <s v="MUJERES"/>
    <x v="5"/>
    <x v="5"/>
    <n v="14620"/>
    <n v="405"/>
    <n v="2.7701778385772913E-2"/>
    <n v="0.97229822161422708"/>
  </r>
  <r>
    <x v="2"/>
    <x v="5"/>
    <x v="10"/>
    <s v="MUJERES"/>
    <x v="6"/>
    <x v="5"/>
    <n v="9197"/>
    <n v="884"/>
    <n v="9.6118299445471345E-2"/>
    <n v="0.90388170055452866"/>
  </r>
  <r>
    <x v="1"/>
    <x v="2"/>
    <x v="11"/>
    <s v="HOMBRES"/>
    <x v="0"/>
    <x v="5"/>
    <n v="33843"/>
    <n v="68"/>
    <n v="2.0092781372809741E-3"/>
    <n v="0.99799072186271898"/>
  </r>
  <r>
    <x v="1"/>
    <x v="2"/>
    <x v="11"/>
    <s v="HOMBRES"/>
    <x v="1"/>
    <x v="5"/>
    <n v="82338"/>
    <n v="101"/>
    <n v="1.2266511209890938E-3"/>
    <n v="0.99877334887901092"/>
  </r>
  <r>
    <x v="1"/>
    <x v="2"/>
    <x v="11"/>
    <s v="HOMBRES"/>
    <x v="2"/>
    <x v="5"/>
    <n v="65244"/>
    <n v="257"/>
    <n v="3.9390595303782725E-3"/>
    <n v="0.99606094046962168"/>
  </r>
  <r>
    <x v="1"/>
    <x v="2"/>
    <x v="11"/>
    <s v="HOMBRES"/>
    <x v="3"/>
    <x v="5"/>
    <n v="92808"/>
    <n v="648"/>
    <n v="6.9821567106283944E-3"/>
    <n v="0.99301784328937159"/>
  </r>
  <r>
    <x v="1"/>
    <x v="2"/>
    <x v="11"/>
    <s v="HOMBRES"/>
    <x v="4"/>
    <x v="5"/>
    <n v="42766"/>
    <n v="770"/>
    <n v="1.8004957208997804E-2"/>
    <n v="0.98199504279100225"/>
  </r>
  <r>
    <x v="1"/>
    <x v="2"/>
    <x v="11"/>
    <s v="HOMBRES"/>
    <x v="5"/>
    <x v="5"/>
    <n v="10509"/>
    <n v="630"/>
    <n v="5.9948615472452185E-2"/>
    <n v="0.94005138452754777"/>
  </r>
  <r>
    <x v="1"/>
    <x v="2"/>
    <x v="11"/>
    <s v="HOMBRES"/>
    <x v="6"/>
    <x v="5"/>
    <n v="4691"/>
    <n v="941"/>
    <n v="0.20059688765721595"/>
    <n v="0.79940311234278405"/>
  </r>
  <r>
    <x v="1"/>
    <x v="2"/>
    <x v="11"/>
    <s v="MUJERES"/>
    <x v="0"/>
    <x v="5"/>
    <n v="32188"/>
    <n v="51"/>
    <n v="1.5844414067354294E-3"/>
    <n v="0.99841555859326458"/>
  </r>
  <r>
    <x v="1"/>
    <x v="2"/>
    <x v="11"/>
    <s v="MUJERES"/>
    <x v="1"/>
    <x v="5"/>
    <n v="76558"/>
    <n v="50"/>
    <n v="6.5309961075263204E-4"/>
    <n v="0.99934690038924734"/>
  </r>
  <r>
    <x v="1"/>
    <x v="2"/>
    <x v="11"/>
    <s v="MUJERES"/>
    <x v="2"/>
    <x v="5"/>
    <n v="60632"/>
    <n v="69"/>
    <n v="1.1380129304657607E-3"/>
    <n v="0.99886198706953422"/>
  </r>
  <r>
    <x v="1"/>
    <x v="2"/>
    <x v="11"/>
    <s v="MUJERES"/>
    <x v="3"/>
    <x v="5"/>
    <n v="89964"/>
    <n v="211"/>
    <n v="2.3453825974834377E-3"/>
    <n v="0.9976546174025166"/>
  </r>
  <r>
    <x v="1"/>
    <x v="2"/>
    <x v="11"/>
    <s v="MUJERES"/>
    <x v="4"/>
    <x v="5"/>
    <n v="41357"/>
    <n v="493"/>
    <n v="1.1920593853519356E-2"/>
    <n v="0.9880794061464806"/>
  </r>
  <r>
    <x v="1"/>
    <x v="2"/>
    <x v="11"/>
    <s v="MUJERES"/>
    <x v="5"/>
    <x v="5"/>
    <n v="9970"/>
    <n v="417"/>
    <n v="4.1825476429287863E-2"/>
    <n v="0.95817452357071209"/>
  </r>
  <r>
    <x v="1"/>
    <x v="2"/>
    <x v="11"/>
    <s v="MUJERES"/>
    <x v="6"/>
    <x v="5"/>
    <n v="5171"/>
    <n v="839"/>
    <n v="0.16225101527750918"/>
    <n v="0.83774898472249082"/>
  </r>
  <r>
    <x v="2"/>
    <x v="5"/>
    <x v="12"/>
    <s v="HOMBRES"/>
    <x v="0"/>
    <x v="5"/>
    <n v="75144"/>
    <n v="144"/>
    <n v="1.9163206643244969E-3"/>
    <n v="0.99808367933567554"/>
  </r>
  <r>
    <x v="2"/>
    <x v="5"/>
    <x v="12"/>
    <s v="HOMBRES"/>
    <x v="1"/>
    <x v="5"/>
    <n v="184533"/>
    <n v="115"/>
    <n v="6.2319476733158834E-4"/>
    <n v="0.99937680523266836"/>
  </r>
  <r>
    <x v="2"/>
    <x v="5"/>
    <x v="12"/>
    <s v="HOMBRES"/>
    <x v="2"/>
    <x v="5"/>
    <n v="165883"/>
    <n v="745"/>
    <n v="4.4911172332306503E-3"/>
    <n v="0.9955088827667693"/>
  </r>
  <r>
    <x v="2"/>
    <x v="5"/>
    <x v="12"/>
    <s v="HOMBRES"/>
    <x v="3"/>
    <x v="5"/>
    <n v="235735"/>
    <n v="1283"/>
    <n v="5.44255201815598E-3"/>
    <n v="0.99455744798184398"/>
  </r>
  <r>
    <x v="2"/>
    <x v="5"/>
    <x v="12"/>
    <s v="HOMBRES"/>
    <x v="4"/>
    <x v="5"/>
    <n v="104369"/>
    <n v="1754"/>
    <n v="1.6805756498577164E-2"/>
    <n v="0.98319424350142282"/>
  </r>
  <r>
    <x v="2"/>
    <x v="5"/>
    <x v="12"/>
    <s v="HOMBRES"/>
    <x v="5"/>
    <x v="5"/>
    <n v="23733"/>
    <n v="1265"/>
    <n v="5.3301310411663083E-2"/>
    <n v="0.94669868958833692"/>
  </r>
  <r>
    <x v="2"/>
    <x v="5"/>
    <x v="12"/>
    <s v="HOMBRES"/>
    <x v="6"/>
    <x v="5"/>
    <n v="12823"/>
    <n v="2017"/>
    <n v="0.15729548467597287"/>
    <n v="0.84270451532402713"/>
  </r>
  <r>
    <x v="2"/>
    <x v="5"/>
    <x v="12"/>
    <s v="MUJERES"/>
    <x v="0"/>
    <x v="5"/>
    <n v="69944"/>
    <n v="94"/>
    <n v="1.3439322886880933E-3"/>
    <n v="0.99865606771131188"/>
  </r>
  <r>
    <x v="2"/>
    <x v="5"/>
    <x v="12"/>
    <s v="MUJERES"/>
    <x v="1"/>
    <x v="5"/>
    <n v="173708"/>
    <n v="82"/>
    <n v="4.7205655467796534E-4"/>
    <n v="0.99952794344532203"/>
  </r>
  <r>
    <x v="2"/>
    <x v="5"/>
    <x v="12"/>
    <s v="MUJERES"/>
    <x v="2"/>
    <x v="5"/>
    <n v="160524"/>
    <n v="174"/>
    <n v="1.0839500635419002E-3"/>
    <n v="0.99891604993645811"/>
  </r>
  <r>
    <x v="2"/>
    <x v="5"/>
    <x v="12"/>
    <s v="MUJERES"/>
    <x v="3"/>
    <x v="5"/>
    <n v="236558"/>
    <n v="448"/>
    <n v="1.8938273066224775E-3"/>
    <n v="0.99810617269337754"/>
  </r>
  <r>
    <x v="2"/>
    <x v="5"/>
    <x v="12"/>
    <s v="MUJERES"/>
    <x v="4"/>
    <x v="5"/>
    <n v="107207"/>
    <n v="1077"/>
    <n v="1.0045985803165838E-2"/>
    <n v="0.98995401419683415"/>
  </r>
  <r>
    <x v="2"/>
    <x v="5"/>
    <x v="12"/>
    <s v="MUJERES"/>
    <x v="5"/>
    <x v="5"/>
    <n v="26622"/>
    <n v="1006"/>
    <n v="3.7788295394786266E-2"/>
    <n v="0.96221170460521377"/>
  </r>
  <r>
    <x v="2"/>
    <x v="5"/>
    <x v="12"/>
    <s v="MUJERES"/>
    <x v="6"/>
    <x v="5"/>
    <n v="16998"/>
    <n v="2233"/>
    <n v="0.13136839628191552"/>
    <n v="0.86863160371808446"/>
  </r>
  <r>
    <x v="2"/>
    <x v="6"/>
    <x v="13"/>
    <s v="HOMBRES"/>
    <x v="0"/>
    <x v="5"/>
    <n v="34778"/>
    <n v="62"/>
    <n v="1.7827362125481627E-3"/>
    <n v="0.99821726378745179"/>
  </r>
  <r>
    <x v="2"/>
    <x v="6"/>
    <x v="13"/>
    <s v="HOMBRES"/>
    <x v="1"/>
    <x v="5"/>
    <n v="85118"/>
    <n v="71"/>
    <n v="8.3413614041683308E-4"/>
    <n v="0.99916586385958317"/>
  </r>
  <r>
    <x v="2"/>
    <x v="6"/>
    <x v="13"/>
    <s v="HOMBRES"/>
    <x v="2"/>
    <x v="5"/>
    <n v="74525"/>
    <n v="299"/>
    <n v="4.0120764844012074E-3"/>
    <n v="0.99598792351559884"/>
  </r>
  <r>
    <x v="2"/>
    <x v="6"/>
    <x v="13"/>
    <s v="HOMBRES"/>
    <x v="3"/>
    <x v="5"/>
    <n v="108929"/>
    <n v="734"/>
    <n v="6.7383341442591041E-3"/>
    <n v="0.99326166585574094"/>
  </r>
  <r>
    <x v="2"/>
    <x v="6"/>
    <x v="13"/>
    <s v="HOMBRES"/>
    <x v="4"/>
    <x v="5"/>
    <n v="49528"/>
    <n v="843"/>
    <n v="1.7020675173639154E-2"/>
    <n v="0.98297932482636086"/>
  </r>
  <r>
    <x v="2"/>
    <x v="6"/>
    <x v="13"/>
    <s v="HOMBRES"/>
    <x v="5"/>
    <x v="5"/>
    <n v="11050"/>
    <n v="704"/>
    <n v="6.3710407239819009E-2"/>
    <n v="0.93628959276018098"/>
  </r>
  <r>
    <x v="2"/>
    <x v="6"/>
    <x v="13"/>
    <s v="HOMBRES"/>
    <x v="6"/>
    <x v="5"/>
    <n v="5659"/>
    <n v="1188"/>
    <n v="0.2099310832302527"/>
    <n v="0.79006891676974733"/>
  </r>
  <r>
    <x v="2"/>
    <x v="6"/>
    <x v="13"/>
    <s v="MUJERES"/>
    <x v="0"/>
    <x v="5"/>
    <n v="33024"/>
    <n v="51"/>
    <n v="1.5443313953488371E-3"/>
    <n v="0.99845566860465118"/>
  </r>
  <r>
    <x v="2"/>
    <x v="6"/>
    <x v="13"/>
    <s v="MUJERES"/>
    <x v="1"/>
    <x v="5"/>
    <n v="81020"/>
    <n v="80"/>
    <n v="9.8741051592199456E-4"/>
    <n v="0.99901258948407801"/>
  </r>
  <r>
    <x v="2"/>
    <x v="6"/>
    <x v="13"/>
    <s v="MUJERES"/>
    <x v="2"/>
    <x v="5"/>
    <n v="71716"/>
    <n v="60"/>
    <n v="8.3663338724970717E-4"/>
    <n v="0.99916336661275029"/>
  </r>
  <r>
    <x v="2"/>
    <x v="6"/>
    <x v="13"/>
    <s v="MUJERES"/>
    <x v="3"/>
    <x v="5"/>
    <n v="108478"/>
    <n v="271"/>
    <n v="2.4982024004867346E-3"/>
    <n v="0.9975017975995133"/>
  </r>
  <r>
    <x v="2"/>
    <x v="6"/>
    <x v="13"/>
    <s v="MUJERES"/>
    <x v="4"/>
    <x v="5"/>
    <n v="51397"/>
    <n v="470"/>
    <n v="9.1445025974278647E-3"/>
    <n v="0.99085549740257217"/>
  </r>
  <r>
    <x v="2"/>
    <x v="6"/>
    <x v="13"/>
    <s v="MUJERES"/>
    <x v="5"/>
    <x v="5"/>
    <n v="12590"/>
    <n v="429"/>
    <n v="3.4074662430500398E-2"/>
    <n v="0.96592533756949961"/>
  </r>
  <r>
    <x v="2"/>
    <x v="6"/>
    <x v="13"/>
    <s v="MUJERES"/>
    <x v="6"/>
    <x v="5"/>
    <n v="7708"/>
    <n v="1134"/>
    <n v="0.14711987545407368"/>
    <n v="0.85288012454592632"/>
  </r>
  <r>
    <x v="1"/>
    <x v="4"/>
    <x v="14"/>
    <s v="HOMBRES"/>
    <x v="0"/>
    <x v="5"/>
    <n v="104422"/>
    <n v="175"/>
    <n v="1.6758920533987091E-3"/>
    <n v="0.99832410794660131"/>
  </r>
  <r>
    <x v="1"/>
    <x v="4"/>
    <x v="14"/>
    <s v="HOMBRES"/>
    <x v="1"/>
    <x v="5"/>
    <n v="259881"/>
    <n v="222"/>
    <n v="8.5423713161023702E-4"/>
    <n v="0.99914576286838974"/>
  </r>
  <r>
    <x v="1"/>
    <x v="4"/>
    <x v="14"/>
    <s v="HOMBRES"/>
    <x v="2"/>
    <x v="5"/>
    <n v="236748"/>
    <n v="1817"/>
    <n v="7.674827242468785E-3"/>
    <n v="0.99232517275753118"/>
  </r>
  <r>
    <x v="1"/>
    <x v="4"/>
    <x v="14"/>
    <s v="HOMBRES"/>
    <x v="3"/>
    <x v="5"/>
    <n v="388010"/>
    <n v="2838"/>
    <n v="7.3142444782350966E-3"/>
    <n v="0.99268575552176486"/>
  </r>
  <r>
    <x v="1"/>
    <x v="4"/>
    <x v="14"/>
    <s v="HOMBRES"/>
    <x v="4"/>
    <x v="5"/>
    <n v="185563"/>
    <n v="3158"/>
    <n v="1.7018478899349546E-2"/>
    <n v="0.9829815211006504"/>
  </r>
  <r>
    <x v="1"/>
    <x v="4"/>
    <x v="14"/>
    <s v="HOMBRES"/>
    <x v="5"/>
    <x v="5"/>
    <n v="40907"/>
    <n v="2263"/>
    <n v="5.5320605275380741E-2"/>
    <n v="0.94467939472461926"/>
  </r>
  <r>
    <x v="1"/>
    <x v="4"/>
    <x v="14"/>
    <s v="HOMBRES"/>
    <x v="6"/>
    <x v="5"/>
    <n v="19550"/>
    <n v="3005"/>
    <n v="0.15370843989769822"/>
    <n v="0.84629156010230178"/>
  </r>
  <r>
    <x v="1"/>
    <x v="4"/>
    <x v="14"/>
    <s v="MUJERES"/>
    <x v="0"/>
    <x v="5"/>
    <n v="99235"/>
    <n v="130"/>
    <n v="1.3100216657429334E-3"/>
    <n v="0.9986899783342571"/>
  </r>
  <r>
    <x v="1"/>
    <x v="4"/>
    <x v="14"/>
    <s v="MUJERES"/>
    <x v="1"/>
    <x v="5"/>
    <n v="250630"/>
    <n v="135"/>
    <n v="5.3864262059609782E-4"/>
    <n v="0.99946135737940389"/>
  </r>
  <r>
    <x v="1"/>
    <x v="4"/>
    <x v="14"/>
    <s v="MUJERES"/>
    <x v="2"/>
    <x v="5"/>
    <n v="242351"/>
    <n v="292"/>
    <n v="1.2048640195419041E-3"/>
    <n v="0.9987951359804581"/>
  </r>
  <r>
    <x v="1"/>
    <x v="4"/>
    <x v="14"/>
    <s v="MUJERES"/>
    <x v="3"/>
    <x v="5"/>
    <n v="410739"/>
    <n v="897"/>
    <n v="2.1838685880814822E-3"/>
    <n v="0.99781613141191849"/>
  </r>
  <r>
    <x v="1"/>
    <x v="4"/>
    <x v="14"/>
    <s v="MUJERES"/>
    <x v="4"/>
    <x v="5"/>
    <n v="208694"/>
    <n v="1887"/>
    <n v="9.0419465820771074E-3"/>
    <n v="0.99095805341792287"/>
  </r>
  <r>
    <x v="1"/>
    <x v="4"/>
    <x v="14"/>
    <s v="MUJERES"/>
    <x v="5"/>
    <x v="5"/>
    <n v="50958"/>
    <n v="1607"/>
    <n v="3.1535774559441107E-2"/>
    <n v="0.96846422544055888"/>
  </r>
  <r>
    <x v="1"/>
    <x v="4"/>
    <x v="14"/>
    <s v="MUJERES"/>
    <x v="6"/>
    <x v="5"/>
    <n v="31563"/>
    <n v="3557"/>
    <n v="0.11269524443177138"/>
    <n v="0.88730475556822863"/>
  </r>
  <r>
    <x v="0"/>
    <x v="1"/>
    <x v="15"/>
    <s v="HOMBRES"/>
    <x v="0"/>
    <x v="5"/>
    <n v="35064"/>
    <n v="75"/>
    <n v="2.138945927446954E-3"/>
    <n v="0.9978610540725531"/>
  </r>
  <r>
    <x v="0"/>
    <x v="1"/>
    <x v="15"/>
    <s v="HOMBRES"/>
    <x v="1"/>
    <x v="5"/>
    <n v="85841"/>
    <n v="61"/>
    <n v="7.1061613914096997E-4"/>
    <n v="0.99928938386085908"/>
  </r>
  <r>
    <x v="0"/>
    <x v="1"/>
    <x v="15"/>
    <s v="HOMBRES"/>
    <x v="2"/>
    <x v="5"/>
    <n v="77736"/>
    <n v="308"/>
    <n v="3.9621282288772259E-3"/>
    <n v="0.9960378717711228"/>
  </r>
  <r>
    <x v="0"/>
    <x v="1"/>
    <x v="15"/>
    <s v="HOMBRES"/>
    <x v="3"/>
    <x v="5"/>
    <n v="108368"/>
    <n v="573"/>
    <n v="5.2875387568285838E-3"/>
    <n v="0.99471246124317136"/>
  </r>
  <r>
    <x v="0"/>
    <x v="1"/>
    <x v="15"/>
    <s v="HOMBRES"/>
    <x v="4"/>
    <x v="5"/>
    <n v="45811"/>
    <n v="760"/>
    <n v="1.6589901988605358E-2"/>
    <n v="0.98341009801139467"/>
  </r>
  <r>
    <x v="0"/>
    <x v="1"/>
    <x v="15"/>
    <s v="HOMBRES"/>
    <x v="5"/>
    <x v="5"/>
    <n v="9888"/>
    <n v="509"/>
    <n v="5.1476537216828482E-2"/>
    <n v="0.94852346278317157"/>
  </r>
  <r>
    <x v="0"/>
    <x v="1"/>
    <x v="15"/>
    <s v="HOMBRES"/>
    <x v="6"/>
    <x v="5"/>
    <n v="5502"/>
    <n v="669"/>
    <n v="0.12159214830970556"/>
    <n v="0.87840785169029445"/>
  </r>
  <r>
    <x v="0"/>
    <x v="1"/>
    <x v="15"/>
    <s v="MUJERES"/>
    <x v="0"/>
    <x v="5"/>
    <n v="33767"/>
    <n v="76"/>
    <n v="2.2507181567802885E-3"/>
    <n v="0.99774928184321976"/>
  </r>
  <r>
    <x v="0"/>
    <x v="1"/>
    <x v="15"/>
    <s v="MUJERES"/>
    <x v="1"/>
    <x v="5"/>
    <n v="82647"/>
    <n v="41"/>
    <n v="4.9608576233862089E-4"/>
    <n v="0.99950391423766138"/>
  </r>
  <r>
    <x v="0"/>
    <x v="1"/>
    <x v="15"/>
    <s v="MUJERES"/>
    <x v="2"/>
    <x v="5"/>
    <n v="74912"/>
    <n v="72"/>
    <n v="9.6112772319521572E-4"/>
    <n v="0.99903887227680477"/>
  </r>
  <r>
    <x v="0"/>
    <x v="1"/>
    <x v="15"/>
    <s v="MUJERES"/>
    <x v="3"/>
    <x v="5"/>
    <n v="105204"/>
    <n v="219"/>
    <n v="2.0816698984829473E-3"/>
    <n v="0.99791833010151709"/>
  </r>
  <r>
    <x v="0"/>
    <x v="1"/>
    <x v="15"/>
    <s v="MUJERES"/>
    <x v="4"/>
    <x v="5"/>
    <n v="44865"/>
    <n v="472"/>
    <n v="1.0520450239607713E-2"/>
    <n v="0.98947954976039232"/>
  </r>
  <r>
    <x v="0"/>
    <x v="1"/>
    <x v="15"/>
    <s v="MUJERES"/>
    <x v="5"/>
    <x v="5"/>
    <n v="9866"/>
    <n v="319"/>
    <n v="3.2333265761200082E-2"/>
    <n v="0.9676667342387999"/>
  </r>
  <r>
    <x v="0"/>
    <x v="1"/>
    <x v="15"/>
    <s v="MUJERES"/>
    <x v="6"/>
    <x v="5"/>
    <n v="5673"/>
    <n v="607"/>
    <n v="0.10699806099065751"/>
    <n v="0.89300193900934244"/>
  </r>
  <r>
    <x v="0"/>
    <x v="1"/>
    <x v="16"/>
    <s v="HOMBRES"/>
    <x v="0"/>
    <x v="5"/>
    <n v="17526"/>
    <n v="50"/>
    <n v="2.8529042565331509E-3"/>
    <n v="0.99714709574346683"/>
  </r>
  <r>
    <x v="0"/>
    <x v="1"/>
    <x v="16"/>
    <s v="HOMBRES"/>
    <x v="1"/>
    <x v="5"/>
    <n v="42824"/>
    <n v="35"/>
    <n v="8.1729871100317576E-4"/>
    <n v="0.99918270128899678"/>
  </r>
  <r>
    <x v="0"/>
    <x v="1"/>
    <x v="16"/>
    <s v="HOMBRES"/>
    <x v="2"/>
    <x v="5"/>
    <n v="39328"/>
    <n v="180"/>
    <n v="4.5768917819365334E-3"/>
    <n v="0.99542310821806346"/>
  </r>
  <r>
    <x v="0"/>
    <x v="1"/>
    <x v="16"/>
    <s v="HOMBRES"/>
    <x v="3"/>
    <x v="5"/>
    <n v="60266"/>
    <n v="326"/>
    <n v="5.4093518733614307E-3"/>
    <n v="0.99459064812663855"/>
  </r>
  <r>
    <x v="0"/>
    <x v="1"/>
    <x v="16"/>
    <s v="HOMBRES"/>
    <x v="4"/>
    <x v="5"/>
    <n v="26420"/>
    <n v="456"/>
    <n v="1.7259651778955339E-2"/>
    <n v="0.98274034822104461"/>
  </r>
  <r>
    <x v="0"/>
    <x v="1"/>
    <x v="16"/>
    <s v="HOMBRES"/>
    <x v="5"/>
    <x v="5"/>
    <n v="5562"/>
    <n v="285"/>
    <n v="5.1240560949298811E-2"/>
    <n v="0.94875943905070115"/>
  </r>
  <r>
    <x v="0"/>
    <x v="1"/>
    <x v="16"/>
    <s v="HOMBRES"/>
    <x v="6"/>
    <x v="5"/>
    <n v="3132"/>
    <n v="534"/>
    <n v="0.17049808429118773"/>
    <n v="0.82950191570881227"/>
  </r>
  <r>
    <x v="0"/>
    <x v="1"/>
    <x v="16"/>
    <s v="MUJERES"/>
    <x v="0"/>
    <x v="5"/>
    <n v="16414"/>
    <n v="20"/>
    <n v="1.2184720360667724E-3"/>
    <n v="0.99878152796393327"/>
  </r>
  <r>
    <x v="0"/>
    <x v="1"/>
    <x v="16"/>
    <s v="MUJERES"/>
    <x v="1"/>
    <x v="5"/>
    <n v="40493"/>
    <n v="24"/>
    <n v="5.9269503370953003E-4"/>
    <n v="0.99940730496629049"/>
  </r>
  <r>
    <x v="0"/>
    <x v="1"/>
    <x v="16"/>
    <s v="MUJERES"/>
    <x v="2"/>
    <x v="5"/>
    <n v="36894"/>
    <n v="37"/>
    <n v="1.0028730958963517E-3"/>
    <n v="0.99899712690410369"/>
  </r>
  <r>
    <x v="0"/>
    <x v="1"/>
    <x v="16"/>
    <s v="MUJERES"/>
    <x v="3"/>
    <x v="5"/>
    <n v="56870"/>
    <n v="132"/>
    <n v="2.3210831721470018E-3"/>
    <n v="0.99767891682785304"/>
  </r>
  <r>
    <x v="0"/>
    <x v="1"/>
    <x v="16"/>
    <s v="MUJERES"/>
    <x v="4"/>
    <x v="5"/>
    <n v="26447"/>
    <n v="224"/>
    <n v="8.4697697281355157E-3"/>
    <n v="0.99153023027186449"/>
  </r>
  <r>
    <x v="0"/>
    <x v="1"/>
    <x v="16"/>
    <s v="MUJERES"/>
    <x v="5"/>
    <x v="5"/>
    <n v="6600"/>
    <n v="214"/>
    <n v="3.2424242424242425E-2"/>
    <n v="0.96757575757575753"/>
  </r>
  <r>
    <x v="0"/>
    <x v="1"/>
    <x v="16"/>
    <s v="MUJERES"/>
    <x v="6"/>
    <x v="5"/>
    <n v="4763"/>
    <n v="673"/>
    <n v="0.14129750157463783"/>
    <n v="0.85870249842536217"/>
  </r>
  <r>
    <x v="1"/>
    <x v="2"/>
    <x v="17"/>
    <s v="HOMBRES"/>
    <x v="0"/>
    <x v="5"/>
    <n v="42135"/>
    <n v="95"/>
    <n v="2.2546576480360746E-3"/>
    <n v="0.99774534235196388"/>
  </r>
  <r>
    <x v="1"/>
    <x v="2"/>
    <x v="17"/>
    <s v="HOMBRES"/>
    <x v="1"/>
    <x v="5"/>
    <n v="98261"/>
    <n v="93"/>
    <n v="9.4645892062975143E-4"/>
    <n v="0.99905354107937028"/>
  </r>
  <r>
    <x v="1"/>
    <x v="2"/>
    <x v="17"/>
    <s v="HOMBRES"/>
    <x v="2"/>
    <x v="5"/>
    <n v="76325"/>
    <n v="410"/>
    <n v="5.3717654765804129E-3"/>
    <n v="0.99462823452341964"/>
  </r>
  <r>
    <x v="1"/>
    <x v="2"/>
    <x v="17"/>
    <s v="HOMBRES"/>
    <x v="3"/>
    <x v="5"/>
    <n v="107164"/>
    <n v="754"/>
    <n v="7.0359449068717102E-3"/>
    <n v="0.99296405509312824"/>
  </r>
  <r>
    <x v="1"/>
    <x v="2"/>
    <x v="17"/>
    <s v="HOMBRES"/>
    <x v="4"/>
    <x v="5"/>
    <n v="47489"/>
    <n v="924"/>
    <n v="1.9457137442355072E-2"/>
    <n v="0.98054286255764489"/>
  </r>
  <r>
    <x v="1"/>
    <x v="2"/>
    <x v="17"/>
    <s v="HOMBRES"/>
    <x v="5"/>
    <x v="5"/>
    <n v="10902"/>
    <n v="656"/>
    <n v="6.0172445422858191E-2"/>
    <n v="0.93982755457714184"/>
  </r>
  <r>
    <x v="1"/>
    <x v="2"/>
    <x v="17"/>
    <s v="HOMBRES"/>
    <x v="6"/>
    <x v="5"/>
    <n v="5323"/>
    <n v="823"/>
    <n v="0.15461206086793161"/>
    <n v="0.84538793913206844"/>
  </r>
  <r>
    <x v="1"/>
    <x v="2"/>
    <x v="17"/>
    <s v="MUJERES"/>
    <x v="0"/>
    <x v="5"/>
    <n v="39892"/>
    <n v="102"/>
    <n v="2.5569036398275344E-3"/>
    <n v="0.99744309636017248"/>
  </r>
  <r>
    <x v="1"/>
    <x v="2"/>
    <x v="17"/>
    <s v="MUJERES"/>
    <x v="1"/>
    <x v="5"/>
    <n v="92870"/>
    <n v="64"/>
    <n v="6.8913535048993212E-4"/>
    <n v="0.99931086464951002"/>
  </r>
  <r>
    <x v="1"/>
    <x v="2"/>
    <x v="17"/>
    <s v="MUJERES"/>
    <x v="2"/>
    <x v="5"/>
    <n v="73214"/>
    <n v="82"/>
    <n v="1.1200043707487639E-3"/>
    <n v="0.99887999562925123"/>
  </r>
  <r>
    <x v="1"/>
    <x v="2"/>
    <x v="17"/>
    <s v="MUJERES"/>
    <x v="3"/>
    <x v="5"/>
    <n v="104485"/>
    <n v="221"/>
    <n v="2.1151361439441067E-3"/>
    <n v="0.9978848638560559"/>
  </r>
  <r>
    <x v="1"/>
    <x v="2"/>
    <x v="17"/>
    <s v="MUJERES"/>
    <x v="4"/>
    <x v="5"/>
    <n v="44002"/>
    <n v="554"/>
    <n v="1.2590336802872597E-2"/>
    <n v="0.98740966319712742"/>
  </r>
  <r>
    <x v="1"/>
    <x v="2"/>
    <x v="17"/>
    <s v="MUJERES"/>
    <x v="5"/>
    <x v="5"/>
    <n v="9881"/>
    <n v="454"/>
    <n v="4.5946766521607126E-2"/>
    <n v="0.95405323347839288"/>
  </r>
  <r>
    <x v="1"/>
    <x v="2"/>
    <x v="17"/>
    <s v="MUJERES"/>
    <x v="6"/>
    <x v="5"/>
    <n v="5810"/>
    <n v="826"/>
    <n v="0.14216867469879518"/>
    <n v="0.85783132530120487"/>
  </r>
  <r>
    <x v="0"/>
    <x v="1"/>
    <x v="18"/>
    <s v="HOMBRES"/>
    <x v="0"/>
    <x v="5"/>
    <n v="42969"/>
    <n v="88"/>
    <n v="2.0479880844329634E-3"/>
    <n v="0.99795201191556704"/>
  </r>
  <r>
    <x v="0"/>
    <x v="1"/>
    <x v="18"/>
    <s v="HOMBRES"/>
    <x v="1"/>
    <x v="5"/>
    <n v="102163"/>
    <n v="65"/>
    <n v="6.3623816841713735E-4"/>
    <n v="0.99936376183158282"/>
  </r>
  <r>
    <x v="0"/>
    <x v="1"/>
    <x v="18"/>
    <s v="HOMBRES"/>
    <x v="2"/>
    <x v="5"/>
    <n v="85933"/>
    <n v="275"/>
    <n v="3.2001675724110646E-3"/>
    <n v="0.99679983242758896"/>
  </r>
  <r>
    <x v="0"/>
    <x v="1"/>
    <x v="18"/>
    <s v="HOMBRES"/>
    <x v="3"/>
    <x v="5"/>
    <n v="110893"/>
    <n v="497"/>
    <n v="4.4817977690205877E-3"/>
    <n v="0.99551820223097942"/>
  </r>
  <r>
    <x v="0"/>
    <x v="1"/>
    <x v="18"/>
    <s v="HOMBRES"/>
    <x v="4"/>
    <x v="5"/>
    <n v="55695"/>
    <n v="702"/>
    <n v="1.2604363048747643E-2"/>
    <n v="0.98739563695125232"/>
  </r>
  <r>
    <x v="0"/>
    <x v="1"/>
    <x v="18"/>
    <s v="HOMBRES"/>
    <x v="5"/>
    <x v="5"/>
    <n v="14461"/>
    <n v="512"/>
    <n v="3.5405573611783418E-2"/>
    <n v="0.96459442638821657"/>
  </r>
  <r>
    <x v="0"/>
    <x v="1"/>
    <x v="18"/>
    <s v="HOMBRES"/>
    <x v="6"/>
    <x v="5"/>
    <n v="8546"/>
    <n v="890"/>
    <n v="0.10414228879007723"/>
    <n v="0.89585771120992275"/>
  </r>
  <r>
    <x v="0"/>
    <x v="1"/>
    <x v="18"/>
    <s v="MUJERES"/>
    <x v="0"/>
    <x v="5"/>
    <n v="39708"/>
    <n v="40"/>
    <n v="1.0073536818777072E-3"/>
    <n v="0.99899264631812235"/>
  </r>
  <r>
    <x v="0"/>
    <x v="1"/>
    <x v="18"/>
    <s v="MUJERES"/>
    <x v="1"/>
    <x v="5"/>
    <n v="94937"/>
    <n v="52"/>
    <n v="5.4773165362292887E-4"/>
    <n v="0.99945226834637713"/>
  </r>
  <r>
    <x v="0"/>
    <x v="1"/>
    <x v="18"/>
    <s v="MUJERES"/>
    <x v="2"/>
    <x v="5"/>
    <n v="77155"/>
    <n v="52"/>
    <n v="6.7396798652064028E-4"/>
    <n v="0.99932603201347936"/>
  </r>
  <r>
    <x v="0"/>
    <x v="1"/>
    <x v="18"/>
    <s v="MUJERES"/>
    <x v="3"/>
    <x v="5"/>
    <n v="109250"/>
    <n v="177"/>
    <n v="1.6201372997711671E-3"/>
    <n v="0.99837986270022883"/>
  </r>
  <r>
    <x v="0"/>
    <x v="1"/>
    <x v="18"/>
    <s v="MUJERES"/>
    <x v="4"/>
    <x v="5"/>
    <n v="57489"/>
    <n v="400"/>
    <n v="6.9578528066238758E-3"/>
    <n v="0.99304214719337613"/>
  </r>
  <r>
    <x v="0"/>
    <x v="1"/>
    <x v="18"/>
    <s v="MUJERES"/>
    <x v="5"/>
    <x v="5"/>
    <n v="16463"/>
    <n v="430"/>
    <n v="2.6119176334811395E-2"/>
    <n v="0.97388082366518858"/>
  </r>
  <r>
    <x v="0"/>
    <x v="1"/>
    <x v="18"/>
    <s v="MUJERES"/>
    <x v="6"/>
    <x v="5"/>
    <n v="11175"/>
    <n v="961"/>
    <n v="8.5995525727069352E-2"/>
    <n v="0.91400447427293063"/>
  </r>
  <r>
    <x v="2"/>
    <x v="6"/>
    <x v="19"/>
    <s v="HOMBRES"/>
    <x v="0"/>
    <x v="5"/>
    <n v="48710"/>
    <n v="108"/>
    <n v="2.2172038595770888E-3"/>
    <n v="0.99778279614042287"/>
  </r>
  <r>
    <x v="2"/>
    <x v="6"/>
    <x v="19"/>
    <s v="HOMBRES"/>
    <x v="1"/>
    <x v="5"/>
    <n v="119208"/>
    <n v="106"/>
    <n v="8.8920206697537074E-4"/>
    <n v="0.9991107979330246"/>
  </r>
  <r>
    <x v="2"/>
    <x v="6"/>
    <x v="19"/>
    <s v="HOMBRES"/>
    <x v="2"/>
    <x v="5"/>
    <n v="104364"/>
    <n v="355"/>
    <n v="3.4015560921390516E-3"/>
    <n v="0.9965984439078609"/>
  </r>
  <r>
    <x v="2"/>
    <x v="6"/>
    <x v="19"/>
    <s v="HOMBRES"/>
    <x v="3"/>
    <x v="5"/>
    <n v="152551"/>
    <n v="859"/>
    <n v="5.6309037633316067E-3"/>
    <n v="0.99436909623666836"/>
  </r>
  <r>
    <x v="2"/>
    <x v="6"/>
    <x v="19"/>
    <s v="HOMBRES"/>
    <x v="4"/>
    <x v="5"/>
    <n v="69367"/>
    <n v="1459"/>
    <n v="2.1033056064122709E-2"/>
    <n v="0.97896694393587724"/>
  </r>
  <r>
    <x v="2"/>
    <x v="6"/>
    <x v="19"/>
    <s v="HOMBRES"/>
    <x v="5"/>
    <x v="5"/>
    <n v="15476"/>
    <n v="1071"/>
    <n v="6.9203928663737396E-2"/>
    <n v="0.93079607133626263"/>
  </r>
  <r>
    <x v="2"/>
    <x v="6"/>
    <x v="19"/>
    <s v="HOMBRES"/>
    <x v="6"/>
    <x v="5"/>
    <n v="7923"/>
    <n v="1681"/>
    <n v="0.21216710841852834"/>
    <n v="0.78783289158147163"/>
  </r>
  <r>
    <x v="2"/>
    <x v="6"/>
    <x v="19"/>
    <s v="MUJERES"/>
    <x v="0"/>
    <x v="5"/>
    <n v="46566"/>
    <n v="65"/>
    <n v="1.3958682300390843E-3"/>
    <n v="0.99860413176996088"/>
  </r>
  <r>
    <x v="2"/>
    <x v="6"/>
    <x v="19"/>
    <s v="MUJERES"/>
    <x v="1"/>
    <x v="5"/>
    <n v="114258"/>
    <n v="90"/>
    <n v="7.876910150711548E-4"/>
    <n v="0.99921230898492885"/>
  </r>
  <r>
    <x v="2"/>
    <x v="6"/>
    <x v="19"/>
    <s v="MUJERES"/>
    <x v="2"/>
    <x v="5"/>
    <n v="101138"/>
    <n v="121"/>
    <n v="1.1963851371393542E-3"/>
    <n v="0.99880361486286062"/>
  </r>
  <r>
    <x v="2"/>
    <x v="6"/>
    <x v="19"/>
    <s v="MUJERES"/>
    <x v="3"/>
    <x v="5"/>
    <n v="152946"/>
    <n v="364"/>
    <n v="2.3799249408287893E-3"/>
    <n v="0.99762007505917116"/>
  </r>
  <r>
    <x v="2"/>
    <x v="6"/>
    <x v="19"/>
    <s v="MUJERES"/>
    <x v="4"/>
    <x v="5"/>
    <n v="72461"/>
    <n v="765"/>
    <n v="1.0557403292805785E-2"/>
    <n v="0.98944259670719426"/>
  </r>
  <r>
    <x v="2"/>
    <x v="6"/>
    <x v="19"/>
    <s v="MUJERES"/>
    <x v="5"/>
    <x v="5"/>
    <n v="17743"/>
    <n v="770"/>
    <n v="4.3397396156230623E-2"/>
    <n v="0.95660260384376938"/>
  </r>
  <r>
    <x v="2"/>
    <x v="6"/>
    <x v="19"/>
    <s v="MUJERES"/>
    <x v="6"/>
    <x v="5"/>
    <n v="10864"/>
    <n v="1750"/>
    <n v="0.16108247422680413"/>
    <n v="0.83891752577319589"/>
  </r>
  <r>
    <x v="2"/>
    <x v="6"/>
    <x v="20"/>
    <s v="HOMBRES"/>
    <x v="0"/>
    <x v="5"/>
    <n v="29230"/>
    <n v="64"/>
    <n v="2.1895313034553539E-3"/>
    <n v="0.99781046869654466"/>
  </r>
  <r>
    <x v="2"/>
    <x v="6"/>
    <x v="20"/>
    <s v="HOMBRES"/>
    <x v="1"/>
    <x v="5"/>
    <n v="71630"/>
    <n v="76"/>
    <n v="1.0610079575596816E-3"/>
    <n v="0.9989389920424403"/>
  </r>
  <r>
    <x v="2"/>
    <x v="6"/>
    <x v="20"/>
    <s v="HOMBRES"/>
    <x v="2"/>
    <x v="5"/>
    <n v="63014"/>
    <n v="241"/>
    <n v="3.8245469260799188E-3"/>
    <n v="0.99617545307392008"/>
  </r>
  <r>
    <x v="2"/>
    <x v="6"/>
    <x v="20"/>
    <s v="HOMBRES"/>
    <x v="3"/>
    <x v="5"/>
    <n v="93330"/>
    <n v="608"/>
    <n v="6.5145183756562738E-3"/>
    <n v="0.99348548162434369"/>
  </r>
  <r>
    <x v="2"/>
    <x v="6"/>
    <x v="20"/>
    <s v="HOMBRES"/>
    <x v="4"/>
    <x v="5"/>
    <n v="43136"/>
    <n v="832"/>
    <n v="1.9287833827893175E-2"/>
    <n v="0.98071216617210677"/>
  </r>
  <r>
    <x v="2"/>
    <x v="6"/>
    <x v="20"/>
    <s v="HOMBRES"/>
    <x v="5"/>
    <x v="5"/>
    <n v="10008"/>
    <n v="699"/>
    <n v="6.9844124700239804E-2"/>
    <n v="0.93015587529976018"/>
  </r>
  <r>
    <x v="2"/>
    <x v="6"/>
    <x v="20"/>
    <s v="HOMBRES"/>
    <x v="6"/>
    <x v="5"/>
    <n v="5564"/>
    <n v="1118"/>
    <n v="0.20093457943925233"/>
    <n v="0.7990654205607477"/>
  </r>
  <r>
    <x v="2"/>
    <x v="6"/>
    <x v="20"/>
    <s v="MUJERES"/>
    <x v="0"/>
    <x v="5"/>
    <n v="28549"/>
    <n v="47"/>
    <n v="1.6462923394864968E-3"/>
    <n v="0.99835370766051346"/>
  </r>
  <r>
    <x v="2"/>
    <x v="6"/>
    <x v="20"/>
    <s v="MUJERES"/>
    <x v="1"/>
    <x v="5"/>
    <n v="69956"/>
    <n v="30"/>
    <n v="4.2884098576247929E-4"/>
    <n v="0.99957115901423754"/>
  </r>
  <r>
    <x v="2"/>
    <x v="6"/>
    <x v="20"/>
    <s v="MUJERES"/>
    <x v="2"/>
    <x v="5"/>
    <n v="61616"/>
    <n v="68"/>
    <n v="1.1036094520903662E-3"/>
    <n v="0.99889639054790968"/>
  </r>
  <r>
    <x v="2"/>
    <x v="6"/>
    <x v="20"/>
    <s v="MUJERES"/>
    <x v="3"/>
    <x v="5"/>
    <n v="91955"/>
    <n v="206"/>
    <n v="2.2402261975966505E-3"/>
    <n v="0.99775977380240333"/>
  </r>
  <r>
    <x v="2"/>
    <x v="6"/>
    <x v="20"/>
    <s v="MUJERES"/>
    <x v="4"/>
    <x v="5"/>
    <n v="42884"/>
    <n v="469"/>
    <n v="1.0936479805988247E-2"/>
    <n v="0.98906352019401178"/>
  </r>
  <r>
    <x v="2"/>
    <x v="6"/>
    <x v="20"/>
    <s v="MUJERES"/>
    <x v="5"/>
    <x v="5"/>
    <n v="10137"/>
    <n v="502"/>
    <n v="4.9521554700601753E-2"/>
    <n v="0.95047844529939829"/>
  </r>
  <r>
    <x v="2"/>
    <x v="6"/>
    <x v="20"/>
    <s v="MUJERES"/>
    <x v="6"/>
    <x v="5"/>
    <n v="5830"/>
    <n v="1259"/>
    <n v="0.21595197255574614"/>
    <n v="0.78404802744425384"/>
  </r>
  <r>
    <x v="2"/>
    <x v="3"/>
    <x v="21"/>
    <s v="HOMBRES"/>
    <x v="0"/>
    <x v="5"/>
    <n v="26920"/>
    <n v="51"/>
    <n v="1.8945022288261516E-3"/>
    <n v="0.99810549777117386"/>
  </r>
  <r>
    <x v="2"/>
    <x v="3"/>
    <x v="21"/>
    <s v="HOMBRES"/>
    <x v="1"/>
    <x v="5"/>
    <n v="64146"/>
    <n v="43"/>
    <n v="6.7034577370373837E-4"/>
    <n v="0.99932965422629627"/>
  </r>
  <r>
    <x v="2"/>
    <x v="3"/>
    <x v="21"/>
    <s v="HOMBRES"/>
    <x v="2"/>
    <x v="5"/>
    <n v="51635"/>
    <n v="172"/>
    <n v="3.3310738839934153E-3"/>
    <n v="0.99666892611600655"/>
  </r>
  <r>
    <x v="2"/>
    <x v="3"/>
    <x v="21"/>
    <s v="HOMBRES"/>
    <x v="3"/>
    <x v="5"/>
    <n v="73589"/>
    <n v="429"/>
    <n v="5.8296756308687438E-3"/>
    <n v="0.99417032436913122"/>
  </r>
  <r>
    <x v="2"/>
    <x v="3"/>
    <x v="21"/>
    <s v="HOMBRES"/>
    <x v="4"/>
    <x v="5"/>
    <n v="32935"/>
    <n v="654"/>
    <n v="1.9857294671322301E-2"/>
    <n v="0.98014270532867775"/>
  </r>
  <r>
    <x v="2"/>
    <x v="3"/>
    <x v="21"/>
    <s v="HOMBRES"/>
    <x v="5"/>
    <x v="5"/>
    <n v="8117"/>
    <n v="426"/>
    <n v="5.2482444252802761E-2"/>
    <n v="0.9475175557471972"/>
  </r>
  <r>
    <x v="2"/>
    <x v="3"/>
    <x v="21"/>
    <s v="HOMBRES"/>
    <x v="6"/>
    <x v="5"/>
    <n v="4374"/>
    <n v="664"/>
    <n v="0.1518061271147691"/>
    <n v="0.84819387288523096"/>
  </r>
  <r>
    <x v="2"/>
    <x v="3"/>
    <x v="21"/>
    <s v="MUJERES"/>
    <x v="0"/>
    <x v="5"/>
    <n v="25674"/>
    <n v="57"/>
    <n v="2.2201448936667446E-3"/>
    <n v="0.99777985510633327"/>
  </r>
  <r>
    <x v="2"/>
    <x v="3"/>
    <x v="21"/>
    <s v="MUJERES"/>
    <x v="1"/>
    <x v="5"/>
    <n v="60200"/>
    <n v="48"/>
    <n v="7.9734219269102995E-4"/>
    <n v="0.99920265780730899"/>
  </r>
  <r>
    <x v="2"/>
    <x v="3"/>
    <x v="21"/>
    <s v="MUJERES"/>
    <x v="2"/>
    <x v="5"/>
    <n v="48797"/>
    <n v="61"/>
    <n v="1.2500768489866181E-3"/>
    <n v="0.99874992315101341"/>
  </r>
  <r>
    <x v="2"/>
    <x v="3"/>
    <x v="21"/>
    <s v="MUJERES"/>
    <x v="3"/>
    <x v="5"/>
    <n v="73213"/>
    <n v="166"/>
    <n v="2.2673568901697785E-3"/>
    <n v="0.99773264310983023"/>
  </r>
  <r>
    <x v="2"/>
    <x v="3"/>
    <x v="21"/>
    <s v="MUJERES"/>
    <x v="4"/>
    <x v="5"/>
    <n v="32095"/>
    <n v="360"/>
    <n v="1.1216700420626266E-2"/>
    <n v="0.98878329957937372"/>
  </r>
  <r>
    <x v="2"/>
    <x v="3"/>
    <x v="21"/>
    <s v="MUJERES"/>
    <x v="5"/>
    <x v="5"/>
    <n v="8207"/>
    <n v="298"/>
    <n v="3.6310466674789814E-2"/>
    <n v="0.96368953332521023"/>
  </r>
  <r>
    <x v="2"/>
    <x v="3"/>
    <x v="21"/>
    <s v="MUJERES"/>
    <x v="6"/>
    <x v="5"/>
    <n v="5255"/>
    <n v="664"/>
    <n v="0.1263558515699334"/>
    <n v="0.87364414843006655"/>
  </r>
  <r>
    <x v="2"/>
    <x v="5"/>
    <x v="22"/>
    <s v="HOMBRES"/>
    <x v="0"/>
    <x v="5"/>
    <n v="157277"/>
    <n v="551"/>
    <n v="3.5033730297500589E-3"/>
    <n v="0.99649662697024999"/>
  </r>
  <r>
    <x v="2"/>
    <x v="5"/>
    <x v="22"/>
    <s v="HOMBRES"/>
    <x v="1"/>
    <x v="5"/>
    <n v="380342"/>
    <n v="333"/>
    <n v="8.755278144406876E-4"/>
    <n v="0.99912447218555933"/>
  </r>
  <r>
    <x v="2"/>
    <x v="5"/>
    <x v="22"/>
    <s v="HOMBRES"/>
    <x v="2"/>
    <x v="5"/>
    <n v="325970"/>
    <n v="1738"/>
    <n v="5.3317789980673064E-3"/>
    <n v="0.99466822100193264"/>
  </r>
  <r>
    <x v="2"/>
    <x v="5"/>
    <x v="22"/>
    <s v="HOMBRES"/>
    <x v="3"/>
    <x v="5"/>
    <n v="460872"/>
    <n v="3334"/>
    <n v="7.2341127254422054E-3"/>
    <n v="0.99276588727455783"/>
  </r>
  <r>
    <x v="2"/>
    <x v="5"/>
    <x v="22"/>
    <s v="HOMBRES"/>
    <x v="4"/>
    <x v="5"/>
    <n v="203714"/>
    <n v="4171"/>
    <n v="2.0474783274590846E-2"/>
    <n v="0.97952521672540915"/>
  </r>
  <r>
    <x v="2"/>
    <x v="5"/>
    <x v="22"/>
    <s v="HOMBRES"/>
    <x v="5"/>
    <x v="5"/>
    <n v="42976"/>
    <n v="2956"/>
    <n v="6.8782576321667913E-2"/>
    <n v="0.93121742367833205"/>
  </r>
  <r>
    <x v="2"/>
    <x v="5"/>
    <x v="22"/>
    <s v="HOMBRES"/>
    <x v="6"/>
    <x v="5"/>
    <n v="21036"/>
    <n v="3457"/>
    <n v="0.16433732648792546"/>
    <n v="0.83566267351207457"/>
  </r>
  <r>
    <x v="2"/>
    <x v="5"/>
    <x v="22"/>
    <s v="MUJERES"/>
    <x v="0"/>
    <x v="5"/>
    <n v="148361"/>
    <n v="480"/>
    <n v="3.2353516085763777E-3"/>
    <n v="0.99676464839142365"/>
  </r>
  <r>
    <x v="2"/>
    <x v="5"/>
    <x v="22"/>
    <s v="MUJERES"/>
    <x v="1"/>
    <x v="5"/>
    <n v="359070"/>
    <n v="258"/>
    <n v="7.1852285069763557E-4"/>
    <n v="0.99928147714930238"/>
  </r>
  <r>
    <x v="2"/>
    <x v="5"/>
    <x v="22"/>
    <s v="MUJERES"/>
    <x v="2"/>
    <x v="5"/>
    <n v="308314"/>
    <n v="364"/>
    <n v="1.180614568264821E-3"/>
    <n v="0.99881938543173521"/>
  </r>
  <r>
    <x v="2"/>
    <x v="5"/>
    <x v="22"/>
    <s v="MUJERES"/>
    <x v="3"/>
    <x v="5"/>
    <n v="449619"/>
    <n v="1308"/>
    <n v="2.9091297298379296E-3"/>
    <n v="0.99709087027016208"/>
  </r>
  <r>
    <x v="2"/>
    <x v="5"/>
    <x v="22"/>
    <s v="MUJERES"/>
    <x v="4"/>
    <x v="5"/>
    <n v="216021"/>
    <n v="2442"/>
    <n v="1.1304456511172525E-2"/>
    <n v="0.98869554348882749"/>
  </r>
  <r>
    <x v="2"/>
    <x v="5"/>
    <x v="22"/>
    <s v="MUJERES"/>
    <x v="5"/>
    <x v="5"/>
    <n v="51115"/>
    <n v="2087"/>
    <n v="4.0829502103100851E-2"/>
    <n v="0.95917049789689912"/>
  </r>
  <r>
    <x v="2"/>
    <x v="5"/>
    <x v="22"/>
    <s v="MUJERES"/>
    <x v="6"/>
    <x v="5"/>
    <n v="28963"/>
    <n v="4078"/>
    <n v="0.14080033145737667"/>
    <n v="0.85919966854262331"/>
  </r>
  <r>
    <x v="1"/>
    <x v="4"/>
    <x v="23"/>
    <s v="HOMBRES"/>
    <x v="0"/>
    <x v="5"/>
    <n v="12919"/>
    <n v="20"/>
    <n v="1.5481074386562428E-3"/>
    <n v="0.99845189256134381"/>
  </r>
  <r>
    <x v="1"/>
    <x v="4"/>
    <x v="23"/>
    <s v="HOMBRES"/>
    <x v="1"/>
    <x v="5"/>
    <n v="33123"/>
    <n v="16"/>
    <n v="4.8304803308879025E-4"/>
    <n v="0.99951695196691126"/>
  </r>
  <r>
    <x v="1"/>
    <x v="4"/>
    <x v="23"/>
    <s v="HOMBRES"/>
    <x v="2"/>
    <x v="5"/>
    <n v="32477"/>
    <n v="276"/>
    <n v="8.4983218893370689E-3"/>
    <n v="0.99150167811066292"/>
  </r>
  <r>
    <x v="1"/>
    <x v="4"/>
    <x v="23"/>
    <s v="HOMBRES"/>
    <x v="3"/>
    <x v="5"/>
    <n v="50592"/>
    <n v="419"/>
    <n v="8.281941808981657E-3"/>
    <n v="0.99171805819101833"/>
  </r>
  <r>
    <x v="1"/>
    <x v="4"/>
    <x v="23"/>
    <s v="HOMBRES"/>
    <x v="4"/>
    <x v="5"/>
    <n v="23700"/>
    <n v="482"/>
    <n v="2.0337552742616033E-2"/>
    <n v="0.97966244725738394"/>
  </r>
  <r>
    <x v="1"/>
    <x v="4"/>
    <x v="23"/>
    <s v="HOMBRES"/>
    <x v="5"/>
    <x v="5"/>
    <n v="5466"/>
    <n v="378"/>
    <n v="6.9154774972557634E-2"/>
    <n v="0.93084522502744238"/>
  </r>
  <r>
    <x v="1"/>
    <x v="4"/>
    <x v="23"/>
    <s v="HOMBRES"/>
    <x v="6"/>
    <x v="5"/>
    <n v="2436"/>
    <n v="335"/>
    <n v="0.13752052545155993"/>
    <n v="0.86247947454844009"/>
  </r>
  <r>
    <x v="1"/>
    <x v="4"/>
    <x v="23"/>
    <s v="MUJERES"/>
    <x v="0"/>
    <x v="5"/>
    <n v="12338"/>
    <n v="12"/>
    <n v="9.7260496028529742E-4"/>
    <n v="0.99902739503971472"/>
  </r>
  <r>
    <x v="1"/>
    <x v="4"/>
    <x v="23"/>
    <s v="MUJERES"/>
    <x v="1"/>
    <x v="5"/>
    <n v="31370"/>
    <n v="12"/>
    <n v="3.8253108065030282E-4"/>
    <n v="0.99961746891934966"/>
  </r>
  <r>
    <x v="1"/>
    <x v="4"/>
    <x v="23"/>
    <s v="MUJERES"/>
    <x v="2"/>
    <x v="5"/>
    <n v="30348"/>
    <n v="42"/>
    <n v="1.383946223803875E-3"/>
    <n v="0.99861605377619611"/>
  </r>
  <r>
    <x v="1"/>
    <x v="4"/>
    <x v="23"/>
    <s v="MUJERES"/>
    <x v="3"/>
    <x v="5"/>
    <n v="48634"/>
    <n v="144"/>
    <n v="2.960891557346712E-3"/>
    <n v="0.99703910844265331"/>
  </r>
  <r>
    <x v="1"/>
    <x v="4"/>
    <x v="23"/>
    <s v="MUJERES"/>
    <x v="4"/>
    <x v="5"/>
    <n v="24518"/>
    <n v="224"/>
    <n v="9.1361448731544174E-3"/>
    <n v="0.99086385512684561"/>
  </r>
  <r>
    <x v="1"/>
    <x v="4"/>
    <x v="23"/>
    <s v="MUJERES"/>
    <x v="5"/>
    <x v="5"/>
    <n v="6299"/>
    <n v="226"/>
    <n v="3.5878710906493097E-2"/>
    <n v="0.96412128909350692"/>
  </r>
  <r>
    <x v="1"/>
    <x v="4"/>
    <x v="23"/>
    <s v="MUJERES"/>
    <x v="6"/>
    <x v="5"/>
    <n v="3495"/>
    <n v="367"/>
    <n v="0.1050071530758226"/>
    <n v="0.89499284692417735"/>
  </r>
  <r>
    <x v="0"/>
    <x v="0"/>
    <x v="0"/>
    <s v="HOMBRES"/>
    <x v="0"/>
    <x v="6"/>
    <n v="7446"/>
    <n v="40"/>
    <n v="5.3720118184260009E-3"/>
    <n v="0.99462798818157405"/>
  </r>
  <r>
    <x v="0"/>
    <x v="0"/>
    <x v="0"/>
    <s v="HOMBRES"/>
    <x v="1"/>
    <x v="6"/>
    <n v="16771"/>
    <n v="17"/>
    <n v="1.0136545226879733E-3"/>
    <n v="0.99898634547731202"/>
  </r>
  <r>
    <x v="0"/>
    <x v="0"/>
    <x v="0"/>
    <s v="HOMBRES"/>
    <x v="2"/>
    <x v="6"/>
    <n v="12652"/>
    <n v="36"/>
    <n v="2.8453999367688901E-3"/>
    <n v="0.99715460006323109"/>
  </r>
  <r>
    <x v="0"/>
    <x v="0"/>
    <x v="0"/>
    <s v="HOMBRES"/>
    <x v="3"/>
    <x v="6"/>
    <n v="15808"/>
    <n v="95"/>
    <n v="6.0096153846153849E-3"/>
    <n v="0.99399038461538458"/>
  </r>
  <r>
    <x v="0"/>
    <x v="0"/>
    <x v="0"/>
    <s v="HOMBRES"/>
    <x v="4"/>
    <x v="6"/>
    <n v="6076"/>
    <n v="68"/>
    <n v="1.119157340355497E-2"/>
    <n v="0.98880842659644508"/>
  </r>
  <r>
    <x v="0"/>
    <x v="0"/>
    <x v="0"/>
    <s v="HOMBRES"/>
    <x v="5"/>
    <x v="6"/>
    <n v="1174"/>
    <n v="49"/>
    <n v="4.1737649063032366E-2"/>
    <n v="0.95826235093696766"/>
  </r>
  <r>
    <x v="0"/>
    <x v="0"/>
    <x v="0"/>
    <s v="HOMBRES"/>
    <x v="6"/>
    <x v="6"/>
    <n v="607"/>
    <n v="49"/>
    <n v="8.0724876441515644E-2"/>
    <n v="0.9192751235584844"/>
  </r>
  <r>
    <x v="0"/>
    <x v="0"/>
    <x v="0"/>
    <s v="MUJERES"/>
    <x v="0"/>
    <x v="6"/>
    <n v="7226"/>
    <n v="30"/>
    <n v="4.1516745087185163E-3"/>
    <n v="0.99584832549128144"/>
  </r>
  <r>
    <x v="0"/>
    <x v="0"/>
    <x v="0"/>
    <s v="MUJERES"/>
    <x v="1"/>
    <x v="6"/>
    <n v="15703"/>
    <n v="8"/>
    <n v="5.0945679169585431E-4"/>
    <n v="0.99949054320830411"/>
  </r>
  <r>
    <x v="0"/>
    <x v="0"/>
    <x v="0"/>
    <s v="MUJERES"/>
    <x v="2"/>
    <x v="6"/>
    <n v="11778"/>
    <n v="32"/>
    <n v="2.71692986924775E-3"/>
    <n v="0.99728307013075224"/>
  </r>
  <r>
    <x v="0"/>
    <x v="0"/>
    <x v="0"/>
    <s v="MUJERES"/>
    <x v="3"/>
    <x v="6"/>
    <n v="14838"/>
    <n v="36"/>
    <n v="2.4262029923170238E-3"/>
    <n v="0.99757379700768301"/>
  </r>
  <r>
    <x v="0"/>
    <x v="0"/>
    <x v="0"/>
    <s v="MUJERES"/>
    <x v="4"/>
    <x v="6"/>
    <n v="5312"/>
    <n v="57"/>
    <n v="1.0730421686746988E-2"/>
    <n v="0.98926957831325302"/>
  </r>
  <r>
    <x v="0"/>
    <x v="0"/>
    <x v="0"/>
    <s v="MUJERES"/>
    <x v="5"/>
    <x v="6"/>
    <n v="1060"/>
    <n v="47"/>
    <n v="4.4339622641509431E-2"/>
    <n v="0.95566037735849052"/>
  </r>
  <r>
    <x v="0"/>
    <x v="0"/>
    <x v="0"/>
    <s v="MUJERES"/>
    <x v="6"/>
    <x v="6"/>
    <n v="609"/>
    <n v="58"/>
    <n v="9.5238095238095233E-2"/>
    <n v="0.90476190476190477"/>
  </r>
  <r>
    <x v="0"/>
    <x v="1"/>
    <x v="1"/>
    <s v="HOMBRES"/>
    <x v="0"/>
    <x v="6"/>
    <n v="63506"/>
    <n v="41"/>
    <n v="6.4560828898056874E-4"/>
    <n v="0.99935439171101947"/>
  </r>
  <r>
    <x v="0"/>
    <x v="1"/>
    <x v="1"/>
    <s v="HOMBRES"/>
    <x v="1"/>
    <x v="6"/>
    <n v="154714"/>
    <n v="70"/>
    <n v="4.5244774228576598E-4"/>
    <n v="0.99954755225771419"/>
  </r>
  <r>
    <x v="0"/>
    <x v="1"/>
    <x v="1"/>
    <s v="HOMBRES"/>
    <x v="2"/>
    <x v="6"/>
    <n v="140732"/>
    <n v="443"/>
    <n v="3.1478270755762728E-3"/>
    <n v="0.99685217292442374"/>
  </r>
  <r>
    <x v="0"/>
    <x v="1"/>
    <x v="1"/>
    <s v="HOMBRES"/>
    <x v="3"/>
    <x v="6"/>
    <n v="199655"/>
    <n v="846"/>
    <n v="4.2373093586436606E-3"/>
    <n v="0.99576269064135636"/>
  </r>
  <r>
    <x v="0"/>
    <x v="1"/>
    <x v="1"/>
    <s v="HOMBRES"/>
    <x v="4"/>
    <x v="6"/>
    <n v="81634"/>
    <n v="988"/>
    <n v="1.2102800303794988E-2"/>
    <n v="0.98789719969620504"/>
  </r>
  <r>
    <x v="0"/>
    <x v="1"/>
    <x v="1"/>
    <s v="HOMBRES"/>
    <x v="5"/>
    <x v="6"/>
    <n v="17027"/>
    <n v="780"/>
    <n v="4.5809596523169085E-2"/>
    <n v="0.95419040347683093"/>
  </r>
  <r>
    <x v="0"/>
    <x v="1"/>
    <x v="1"/>
    <s v="HOMBRES"/>
    <x v="6"/>
    <x v="6"/>
    <n v="9151"/>
    <n v="886"/>
    <n v="9.6820019669981425E-2"/>
    <n v="0.90317998033001856"/>
  </r>
  <r>
    <x v="0"/>
    <x v="1"/>
    <x v="1"/>
    <s v="MUJERES"/>
    <x v="0"/>
    <x v="6"/>
    <n v="61488"/>
    <n v="25"/>
    <n v="4.0658339838667707E-4"/>
    <n v="0.99959341660161327"/>
  </r>
  <r>
    <x v="0"/>
    <x v="1"/>
    <x v="1"/>
    <s v="MUJERES"/>
    <x v="1"/>
    <x v="6"/>
    <n v="151257"/>
    <n v="38"/>
    <n v="2.5122804233853642E-4"/>
    <n v="0.99974877195766143"/>
  </r>
  <r>
    <x v="0"/>
    <x v="1"/>
    <x v="1"/>
    <s v="MUJERES"/>
    <x v="2"/>
    <x v="6"/>
    <n v="136476"/>
    <n v="94"/>
    <n v="6.8876579032210792E-4"/>
    <n v="0.99931123420967793"/>
  </r>
  <r>
    <x v="0"/>
    <x v="1"/>
    <x v="1"/>
    <s v="MUJERES"/>
    <x v="3"/>
    <x v="6"/>
    <n v="188204"/>
    <n v="267"/>
    <n v="1.4186733544451764E-3"/>
    <n v="0.99858132664555488"/>
  </r>
  <r>
    <x v="0"/>
    <x v="1"/>
    <x v="1"/>
    <s v="MUJERES"/>
    <x v="4"/>
    <x v="6"/>
    <n v="83042"/>
    <n v="592"/>
    <n v="7.1289227138074708E-3"/>
    <n v="0.9928710772861925"/>
  </r>
  <r>
    <x v="0"/>
    <x v="1"/>
    <x v="1"/>
    <s v="MUJERES"/>
    <x v="5"/>
    <x v="6"/>
    <n v="18852"/>
    <n v="525"/>
    <n v="2.7848504137492042E-2"/>
    <n v="0.97215149586250793"/>
  </r>
  <r>
    <x v="0"/>
    <x v="1"/>
    <x v="1"/>
    <s v="MUJERES"/>
    <x v="6"/>
    <x v="6"/>
    <n v="11146"/>
    <n v="903"/>
    <n v="8.1015610981518035E-2"/>
    <n v="0.91898438901848201"/>
  </r>
  <r>
    <x v="1"/>
    <x v="2"/>
    <x v="2"/>
    <s v="HOMBRES"/>
    <x v="0"/>
    <x v="6"/>
    <n v="25378"/>
    <n v="45"/>
    <n v="1.7731893766254237E-3"/>
    <n v="0.99822681062337459"/>
  </r>
  <r>
    <x v="1"/>
    <x v="2"/>
    <x v="2"/>
    <s v="HOMBRES"/>
    <x v="1"/>
    <x v="6"/>
    <n v="58269"/>
    <n v="53"/>
    <n v="9.0957455937119218E-4"/>
    <n v="0.99909042544062876"/>
  </r>
  <r>
    <x v="1"/>
    <x v="2"/>
    <x v="2"/>
    <s v="HOMBRES"/>
    <x v="2"/>
    <x v="6"/>
    <n v="40393"/>
    <n v="144"/>
    <n v="3.5649741291807987E-3"/>
    <n v="0.99643502587081922"/>
  </r>
  <r>
    <x v="1"/>
    <x v="2"/>
    <x v="2"/>
    <s v="HOMBRES"/>
    <x v="3"/>
    <x v="6"/>
    <n v="53302"/>
    <n v="275"/>
    <n v="5.1592810776331091E-3"/>
    <n v="0.99484071892236692"/>
  </r>
  <r>
    <x v="1"/>
    <x v="2"/>
    <x v="2"/>
    <s v="HOMBRES"/>
    <x v="4"/>
    <x v="6"/>
    <n v="22704"/>
    <n v="335"/>
    <n v="1.4755109231853417E-2"/>
    <n v="0.98524489076814659"/>
  </r>
  <r>
    <x v="1"/>
    <x v="2"/>
    <x v="2"/>
    <s v="HOMBRES"/>
    <x v="5"/>
    <x v="6"/>
    <n v="5496"/>
    <n v="235"/>
    <n v="4.2758369723435226E-2"/>
    <n v="0.95724163027656473"/>
  </r>
  <r>
    <x v="1"/>
    <x v="2"/>
    <x v="2"/>
    <s v="HOMBRES"/>
    <x v="6"/>
    <x v="6"/>
    <n v="2950"/>
    <n v="472"/>
    <n v="0.16"/>
    <n v="0.84"/>
  </r>
  <r>
    <x v="1"/>
    <x v="2"/>
    <x v="2"/>
    <s v="MUJERES"/>
    <x v="0"/>
    <x v="6"/>
    <n v="24812"/>
    <n v="54"/>
    <n v="2.1763662743833627E-3"/>
    <n v="0.99782363372561667"/>
  </r>
  <r>
    <x v="1"/>
    <x v="2"/>
    <x v="2"/>
    <s v="MUJERES"/>
    <x v="1"/>
    <x v="6"/>
    <n v="56371"/>
    <n v="30"/>
    <n v="5.3218853665892038E-4"/>
    <n v="0.99946781146334107"/>
  </r>
  <r>
    <x v="1"/>
    <x v="2"/>
    <x v="2"/>
    <s v="MUJERES"/>
    <x v="2"/>
    <x v="6"/>
    <n v="38521"/>
    <n v="51"/>
    <n v="1.323953168401651E-3"/>
    <n v="0.99867604683159839"/>
  </r>
  <r>
    <x v="1"/>
    <x v="2"/>
    <x v="2"/>
    <s v="MUJERES"/>
    <x v="3"/>
    <x v="6"/>
    <n v="51697"/>
    <n v="154"/>
    <n v="2.9788962609048879E-3"/>
    <n v="0.99702110373909514"/>
  </r>
  <r>
    <x v="1"/>
    <x v="2"/>
    <x v="2"/>
    <s v="MUJERES"/>
    <x v="4"/>
    <x v="6"/>
    <n v="20736"/>
    <n v="260"/>
    <n v="1.253858024691358E-2"/>
    <n v="0.98746141975308643"/>
  </r>
  <r>
    <x v="1"/>
    <x v="2"/>
    <x v="2"/>
    <s v="MUJERES"/>
    <x v="5"/>
    <x v="6"/>
    <n v="5040"/>
    <n v="184"/>
    <n v="3.650793650793651E-2"/>
    <n v="0.96349206349206351"/>
  </r>
  <r>
    <x v="1"/>
    <x v="2"/>
    <x v="2"/>
    <s v="MUJERES"/>
    <x v="6"/>
    <x v="6"/>
    <n v="2975"/>
    <n v="368"/>
    <n v="0.12369747899159664"/>
    <n v="0.87630252100840333"/>
  </r>
  <r>
    <x v="2"/>
    <x v="3"/>
    <x v="3"/>
    <s v="HOMBRES"/>
    <x v="0"/>
    <x v="6"/>
    <n v="64946"/>
    <n v="71"/>
    <n v="1.0932159024420287E-3"/>
    <n v="0.99890678409755795"/>
  </r>
  <r>
    <x v="2"/>
    <x v="3"/>
    <x v="3"/>
    <s v="HOMBRES"/>
    <x v="1"/>
    <x v="6"/>
    <n v="165354"/>
    <n v="106"/>
    <n v="6.4104890114542138E-4"/>
    <n v="0.99935895109885453"/>
  </r>
  <r>
    <x v="2"/>
    <x v="3"/>
    <x v="3"/>
    <s v="HOMBRES"/>
    <x v="2"/>
    <x v="6"/>
    <n v="153568"/>
    <n v="1035"/>
    <n v="6.7396853511148156E-3"/>
    <n v="0.9932603146488852"/>
  </r>
  <r>
    <x v="2"/>
    <x v="3"/>
    <x v="3"/>
    <s v="HOMBRES"/>
    <x v="3"/>
    <x v="6"/>
    <n v="234147"/>
    <n v="1439"/>
    <n v="6.1457118818519993E-3"/>
    <n v="0.99385428811814802"/>
  </r>
  <r>
    <x v="2"/>
    <x v="3"/>
    <x v="3"/>
    <s v="HOMBRES"/>
    <x v="4"/>
    <x v="6"/>
    <n v="108168"/>
    <n v="1909"/>
    <n v="1.764847274609866E-2"/>
    <n v="0.98235152725390129"/>
  </r>
  <r>
    <x v="2"/>
    <x v="3"/>
    <x v="3"/>
    <s v="HOMBRES"/>
    <x v="5"/>
    <x v="6"/>
    <n v="21988"/>
    <n v="1290"/>
    <n v="5.8668364562488633E-2"/>
    <n v="0.94133163543751142"/>
  </r>
  <r>
    <x v="2"/>
    <x v="3"/>
    <x v="3"/>
    <s v="HOMBRES"/>
    <x v="6"/>
    <x v="6"/>
    <n v="10386"/>
    <n v="1751"/>
    <n v="0.16859233583670324"/>
    <n v="0.83140766416329681"/>
  </r>
  <r>
    <x v="2"/>
    <x v="3"/>
    <x v="3"/>
    <s v="MUJERES"/>
    <x v="0"/>
    <x v="6"/>
    <n v="63370"/>
    <n v="61"/>
    <n v="9.6260059965283258E-4"/>
    <n v="0.99903739940034719"/>
  </r>
  <r>
    <x v="2"/>
    <x v="3"/>
    <x v="3"/>
    <s v="MUJERES"/>
    <x v="1"/>
    <x v="6"/>
    <n v="159982"/>
    <n v="57"/>
    <n v="3.5629008263429637E-4"/>
    <n v="0.99964370991736573"/>
  </r>
  <r>
    <x v="2"/>
    <x v="3"/>
    <x v="3"/>
    <s v="MUJERES"/>
    <x v="2"/>
    <x v="6"/>
    <n v="149772"/>
    <n v="183"/>
    <n v="1.2218572229789279E-3"/>
    <n v="0.99877814277702104"/>
  </r>
  <r>
    <x v="2"/>
    <x v="3"/>
    <x v="3"/>
    <s v="MUJERES"/>
    <x v="3"/>
    <x v="6"/>
    <n v="239215"/>
    <n v="572"/>
    <n v="2.3911544008527893E-3"/>
    <n v="0.9976088455991472"/>
  </r>
  <r>
    <x v="2"/>
    <x v="3"/>
    <x v="3"/>
    <s v="MUJERES"/>
    <x v="4"/>
    <x v="6"/>
    <n v="113409"/>
    <n v="1233"/>
    <n v="1.0872153003729863E-2"/>
    <n v="0.9891278469962701"/>
  </r>
  <r>
    <x v="2"/>
    <x v="3"/>
    <x v="3"/>
    <s v="MUJERES"/>
    <x v="5"/>
    <x v="6"/>
    <n v="25579"/>
    <n v="1001"/>
    <n v="3.9133664334024001E-2"/>
    <n v="0.96086633566597601"/>
  </r>
  <r>
    <x v="2"/>
    <x v="3"/>
    <x v="3"/>
    <s v="MUJERES"/>
    <x v="6"/>
    <x v="6"/>
    <n v="15135"/>
    <n v="2062"/>
    <n v="0.1362405021473406"/>
    <n v="0.86375949785265937"/>
  </r>
  <r>
    <x v="1"/>
    <x v="2"/>
    <x v="4"/>
    <s v="HOMBRES"/>
    <x v="0"/>
    <x v="6"/>
    <n v="37166"/>
    <n v="50"/>
    <n v="1.3453156110423505E-3"/>
    <n v="0.99865468438895766"/>
  </r>
  <r>
    <x v="1"/>
    <x v="2"/>
    <x v="4"/>
    <s v="HOMBRES"/>
    <x v="1"/>
    <x v="6"/>
    <n v="85514"/>
    <n v="81"/>
    <n v="9.4721332179526158E-4"/>
    <n v="0.99905278667820474"/>
  </r>
  <r>
    <x v="1"/>
    <x v="2"/>
    <x v="4"/>
    <s v="HOMBRES"/>
    <x v="2"/>
    <x v="6"/>
    <n v="66480"/>
    <n v="280"/>
    <n v="4.2117930204572801E-3"/>
    <n v="0.99578820697954273"/>
  </r>
  <r>
    <x v="1"/>
    <x v="2"/>
    <x v="4"/>
    <s v="HOMBRES"/>
    <x v="3"/>
    <x v="6"/>
    <n v="90423"/>
    <n v="544"/>
    <n v="6.0161684527166763E-3"/>
    <n v="0.99398383154728331"/>
  </r>
  <r>
    <x v="1"/>
    <x v="2"/>
    <x v="4"/>
    <s v="HOMBRES"/>
    <x v="4"/>
    <x v="6"/>
    <n v="40485"/>
    <n v="684"/>
    <n v="1.6895146350500184E-2"/>
    <n v="0.98310485364949984"/>
  </r>
  <r>
    <x v="1"/>
    <x v="2"/>
    <x v="4"/>
    <s v="HOMBRES"/>
    <x v="5"/>
    <x v="6"/>
    <n v="9904"/>
    <n v="484"/>
    <n v="4.8869143780290794E-2"/>
    <n v="0.95113085621970916"/>
  </r>
  <r>
    <x v="1"/>
    <x v="2"/>
    <x v="4"/>
    <s v="HOMBRES"/>
    <x v="6"/>
    <x v="6"/>
    <n v="5275"/>
    <n v="645"/>
    <n v="0.12227488151658768"/>
    <n v="0.87772511848341228"/>
  </r>
  <r>
    <x v="1"/>
    <x v="2"/>
    <x v="4"/>
    <s v="MUJERES"/>
    <x v="0"/>
    <x v="6"/>
    <n v="35887"/>
    <n v="54"/>
    <n v="1.5047231588040237E-3"/>
    <n v="0.99849527684119599"/>
  </r>
  <r>
    <x v="1"/>
    <x v="2"/>
    <x v="4"/>
    <s v="MUJERES"/>
    <x v="1"/>
    <x v="6"/>
    <n v="82512"/>
    <n v="40"/>
    <n v="4.8477797168896647E-4"/>
    <n v="0.999515222028311"/>
  </r>
  <r>
    <x v="1"/>
    <x v="2"/>
    <x v="4"/>
    <s v="MUJERES"/>
    <x v="2"/>
    <x v="6"/>
    <n v="61361"/>
    <n v="85"/>
    <n v="1.3852446994019002E-3"/>
    <n v="0.99861475530059807"/>
  </r>
  <r>
    <x v="1"/>
    <x v="2"/>
    <x v="4"/>
    <s v="MUJERES"/>
    <x v="3"/>
    <x v="6"/>
    <n v="86698"/>
    <n v="235"/>
    <n v="2.710558490391935E-3"/>
    <n v="0.99728944150960808"/>
  </r>
  <r>
    <x v="1"/>
    <x v="2"/>
    <x v="4"/>
    <s v="MUJERES"/>
    <x v="4"/>
    <x v="6"/>
    <n v="35602"/>
    <n v="407"/>
    <n v="1.1431942025728892E-2"/>
    <n v="0.98856805797427105"/>
  </r>
  <r>
    <x v="1"/>
    <x v="2"/>
    <x v="4"/>
    <s v="MUJERES"/>
    <x v="5"/>
    <x v="6"/>
    <n v="8878"/>
    <n v="378"/>
    <n v="4.2577157017346247E-2"/>
    <n v="0.95742284298265379"/>
  </r>
  <r>
    <x v="1"/>
    <x v="2"/>
    <x v="4"/>
    <s v="MUJERES"/>
    <x v="6"/>
    <x v="6"/>
    <n v="5592"/>
    <n v="567"/>
    <n v="0.10139484978540772"/>
    <n v="0.89860515021459231"/>
  </r>
  <r>
    <x v="0"/>
    <x v="0"/>
    <x v="5"/>
    <s v="HOMBRES"/>
    <x v="0"/>
    <x v="6"/>
    <n v="64515"/>
    <n v="170"/>
    <n v="2.635046113306983E-3"/>
    <n v="0.997364953886693"/>
  </r>
  <r>
    <x v="0"/>
    <x v="0"/>
    <x v="5"/>
    <s v="HOMBRES"/>
    <x v="1"/>
    <x v="6"/>
    <n v="157163"/>
    <n v="144"/>
    <n v="9.1624619026106657E-4"/>
    <n v="0.99908375380973891"/>
  </r>
  <r>
    <x v="0"/>
    <x v="0"/>
    <x v="5"/>
    <s v="HOMBRES"/>
    <x v="2"/>
    <x v="6"/>
    <n v="142957"/>
    <n v="951"/>
    <n v="6.6523500073448656E-3"/>
    <n v="0.99334764999265512"/>
  </r>
  <r>
    <x v="0"/>
    <x v="0"/>
    <x v="5"/>
    <s v="HOMBRES"/>
    <x v="3"/>
    <x v="6"/>
    <n v="202809"/>
    <n v="1421"/>
    <n v="7.0065924096070686E-3"/>
    <n v="0.9929934075903929"/>
  </r>
  <r>
    <x v="0"/>
    <x v="0"/>
    <x v="5"/>
    <s v="HOMBRES"/>
    <x v="4"/>
    <x v="6"/>
    <n v="82922"/>
    <n v="1538"/>
    <n v="1.854755071030607E-2"/>
    <n v="0.98145244928969388"/>
  </r>
  <r>
    <x v="0"/>
    <x v="0"/>
    <x v="5"/>
    <s v="HOMBRES"/>
    <x v="5"/>
    <x v="6"/>
    <n v="17297"/>
    <n v="916"/>
    <n v="5.2957160201190956E-2"/>
    <n v="0.9470428397988091"/>
  </r>
  <r>
    <x v="0"/>
    <x v="0"/>
    <x v="5"/>
    <s v="HOMBRES"/>
    <x v="6"/>
    <x v="6"/>
    <n v="9294"/>
    <n v="1093"/>
    <n v="0.1176027544652464"/>
    <n v="0.88239724553475363"/>
  </r>
  <r>
    <x v="0"/>
    <x v="0"/>
    <x v="5"/>
    <s v="MUJERES"/>
    <x v="0"/>
    <x v="6"/>
    <n v="62744"/>
    <n v="120"/>
    <n v="1.9125334693357134E-3"/>
    <n v="0.99808746653066427"/>
  </r>
  <r>
    <x v="0"/>
    <x v="0"/>
    <x v="5"/>
    <s v="MUJERES"/>
    <x v="1"/>
    <x v="6"/>
    <n v="154442"/>
    <n v="79"/>
    <n v="5.1151888734929612E-4"/>
    <n v="0.99948848111265065"/>
  </r>
  <r>
    <x v="0"/>
    <x v="0"/>
    <x v="5"/>
    <s v="MUJERES"/>
    <x v="2"/>
    <x v="6"/>
    <n v="140709"/>
    <n v="230"/>
    <n v="1.634579166933174E-3"/>
    <n v="0.99836542083306679"/>
  </r>
  <r>
    <x v="0"/>
    <x v="0"/>
    <x v="5"/>
    <s v="MUJERES"/>
    <x v="3"/>
    <x v="6"/>
    <n v="196543"/>
    <n v="511"/>
    <n v="2.599939962247447E-3"/>
    <n v="0.9974000600377525"/>
  </r>
  <r>
    <x v="0"/>
    <x v="0"/>
    <x v="5"/>
    <s v="MUJERES"/>
    <x v="4"/>
    <x v="6"/>
    <n v="81366"/>
    <n v="900"/>
    <n v="1.1061131185015855E-2"/>
    <n v="0.98893886881498416"/>
  </r>
  <r>
    <x v="0"/>
    <x v="0"/>
    <x v="5"/>
    <s v="MUJERES"/>
    <x v="5"/>
    <x v="6"/>
    <n v="18038"/>
    <n v="686"/>
    <n v="3.8030823816387629E-2"/>
    <n v="0.96196917618361233"/>
  </r>
  <r>
    <x v="0"/>
    <x v="0"/>
    <x v="5"/>
    <s v="MUJERES"/>
    <x v="6"/>
    <x v="6"/>
    <n v="11293"/>
    <n v="1053"/>
    <n v="9.3243602231470823E-2"/>
    <n v="0.90675639776852912"/>
  </r>
  <r>
    <x v="2"/>
    <x v="3"/>
    <x v="6"/>
    <s v="HOMBRES"/>
    <x v="0"/>
    <x v="6"/>
    <n v="90307"/>
    <n v="117"/>
    <n v="1.2955806305159068E-3"/>
    <n v="0.99870441936948406"/>
  </r>
  <r>
    <x v="2"/>
    <x v="3"/>
    <x v="6"/>
    <s v="HOMBRES"/>
    <x v="1"/>
    <x v="6"/>
    <n v="226413"/>
    <n v="189"/>
    <n v="8.3475772150892399E-4"/>
    <n v="0.99916524227849113"/>
  </r>
  <r>
    <x v="2"/>
    <x v="3"/>
    <x v="6"/>
    <s v="HOMBRES"/>
    <x v="2"/>
    <x v="6"/>
    <n v="205733"/>
    <n v="1768"/>
    <n v="8.5936626598552487E-3"/>
    <n v="0.99140633734014472"/>
  </r>
  <r>
    <x v="2"/>
    <x v="3"/>
    <x v="6"/>
    <s v="HOMBRES"/>
    <x v="3"/>
    <x v="6"/>
    <n v="308545"/>
    <n v="2129"/>
    <n v="6.9001280202239546E-3"/>
    <n v="0.99309987197977601"/>
  </r>
  <r>
    <x v="2"/>
    <x v="3"/>
    <x v="6"/>
    <s v="HOMBRES"/>
    <x v="4"/>
    <x v="6"/>
    <n v="134537"/>
    <n v="2565"/>
    <n v="1.9065387216899439E-2"/>
    <n v="0.98093461278310057"/>
  </r>
  <r>
    <x v="2"/>
    <x v="3"/>
    <x v="6"/>
    <s v="HOMBRES"/>
    <x v="5"/>
    <x v="6"/>
    <n v="26034"/>
    <n v="1713"/>
    <n v="6.579857109933164E-2"/>
    <n v="0.93420142890066837"/>
  </r>
  <r>
    <x v="2"/>
    <x v="3"/>
    <x v="6"/>
    <s v="HOMBRES"/>
    <x v="6"/>
    <x v="6"/>
    <n v="12803"/>
    <n v="2043"/>
    <n v="0.15957197531828476"/>
    <n v="0.84042802468171529"/>
  </r>
  <r>
    <x v="2"/>
    <x v="3"/>
    <x v="6"/>
    <s v="MUJERES"/>
    <x v="0"/>
    <x v="6"/>
    <n v="85003"/>
    <n v="122"/>
    <n v="1.4352434619954589E-3"/>
    <n v="0.99856475653800458"/>
  </r>
  <r>
    <x v="2"/>
    <x v="3"/>
    <x v="6"/>
    <s v="MUJERES"/>
    <x v="1"/>
    <x v="6"/>
    <n v="215978"/>
    <n v="114"/>
    <n v="5.2783153839742938E-4"/>
    <n v="0.99947216846160258"/>
  </r>
  <r>
    <x v="2"/>
    <x v="3"/>
    <x v="6"/>
    <s v="MUJERES"/>
    <x v="2"/>
    <x v="6"/>
    <n v="202951"/>
    <n v="223"/>
    <n v="1.0987873920305887E-3"/>
    <n v="0.99890121260796938"/>
  </r>
  <r>
    <x v="2"/>
    <x v="3"/>
    <x v="6"/>
    <s v="MUJERES"/>
    <x v="3"/>
    <x v="6"/>
    <n v="313537"/>
    <n v="726"/>
    <n v="2.315516191071548E-3"/>
    <n v="0.99768448380892849"/>
  </r>
  <r>
    <x v="2"/>
    <x v="3"/>
    <x v="6"/>
    <s v="MUJERES"/>
    <x v="4"/>
    <x v="6"/>
    <n v="138922"/>
    <n v="1475"/>
    <n v="1.0617468795439167E-2"/>
    <n v="0.98938253120456088"/>
  </r>
  <r>
    <x v="2"/>
    <x v="3"/>
    <x v="6"/>
    <s v="MUJERES"/>
    <x v="5"/>
    <x v="6"/>
    <n v="31001"/>
    <n v="1264"/>
    <n v="4.0772878294248575E-2"/>
    <n v="0.95922712170575142"/>
  </r>
  <r>
    <x v="2"/>
    <x v="3"/>
    <x v="6"/>
    <s v="MUJERES"/>
    <x v="6"/>
    <x v="6"/>
    <n v="18618"/>
    <n v="2367"/>
    <n v="0.12713503061553336"/>
    <n v="0.87286496938446667"/>
  </r>
  <r>
    <x v="1"/>
    <x v="2"/>
    <x v="7"/>
    <s v="HOMBRES"/>
    <x v="0"/>
    <x v="6"/>
    <n v="13666"/>
    <n v="14"/>
    <n v="1.0244402165959315E-3"/>
    <n v="0.99897555978340402"/>
  </r>
  <r>
    <x v="1"/>
    <x v="2"/>
    <x v="7"/>
    <s v="HOMBRES"/>
    <x v="1"/>
    <x v="6"/>
    <n v="32621"/>
    <n v="11"/>
    <n v="3.3720609423377578E-4"/>
    <n v="0.99966279390576618"/>
  </r>
  <r>
    <x v="1"/>
    <x v="2"/>
    <x v="7"/>
    <s v="HOMBRES"/>
    <x v="2"/>
    <x v="6"/>
    <n v="26342"/>
    <n v="138"/>
    <n v="5.2387821729557357E-3"/>
    <n v="0.9947612178270443"/>
  </r>
  <r>
    <x v="1"/>
    <x v="2"/>
    <x v="7"/>
    <s v="HOMBRES"/>
    <x v="3"/>
    <x v="6"/>
    <n v="38530"/>
    <n v="239"/>
    <n v="6.2029587334544514E-3"/>
    <n v="0.99379704126654556"/>
  </r>
  <r>
    <x v="1"/>
    <x v="2"/>
    <x v="7"/>
    <s v="HOMBRES"/>
    <x v="4"/>
    <x v="6"/>
    <n v="16505"/>
    <n v="287"/>
    <n v="1.7388670099969705E-2"/>
    <n v="0.98261132990003031"/>
  </r>
  <r>
    <x v="1"/>
    <x v="2"/>
    <x v="7"/>
    <s v="HOMBRES"/>
    <x v="5"/>
    <x v="6"/>
    <n v="3905"/>
    <n v="212"/>
    <n v="5.4289372599231757E-2"/>
    <n v="0.94571062740076828"/>
  </r>
  <r>
    <x v="1"/>
    <x v="2"/>
    <x v="7"/>
    <s v="HOMBRES"/>
    <x v="6"/>
    <x v="6"/>
    <n v="1944"/>
    <n v="275"/>
    <n v="0.14146090534979425"/>
    <n v="0.85853909465020573"/>
  </r>
  <r>
    <x v="1"/>
    <x v="2"/>
    <x v="7"/>
    <s v="MUJERES"/>
    <x v="0"/>
    <x v="6"/>
    <n v="13109"/>
    <n v="13"/>
    <n v="9.9168510183843153E-4"/>
    <n v="0.99900831489816155"/>
  </r>
  <r>
    <x v="1"/>
    <x v="2"/>
    <x v="7"/>
    <s v="MUJERES"/>
    <x v="1"/>
    <x v="6"/>
    <n v="31138"/>
    <n v="29"/>
    <n v="9.3133791508767422E-4"/>
    <n v="0.9990686620849123"/>
  </r>
  <r>
    <x v="1"/>
    <x v="2"/>
    <x v="7"/>
    <s v="MUJERES"/>
    <x v="2"/>
    <x v="6"/>
    <n v="25587"/>
    <n v="64"/>
    <n v="2.5012701762613825E-3"/>
    <n v="0.99749872982373866"/>
  </r>
  <r>
    <x v="1"/>
    <x v="2"/>
    <x v="7"/>
    <s v="MUJERES"/>
    <x v="3"/>
    <x v="6"/>
    <n v="37745"/>
    <n v="160"/>
    <n v="4.2389720492780501E-3"/>
    <n v="0.99576102795072197"/>
  </r>
  <r>
    <x v="1"/>
    <x v="2"/>
    <x v="7"/>
    <s v="MUJERES"/>
    <x v="4"/>
    <x v="6"/>
    <n v="15290"/>
    <n v="204"/>
    <n v="1.3342053629823413E-2"/>
    <n v="0.98665794637017656"/>
  </r>
  <r>
    <x v="1"/>
    <x v="2"/>
    <x v="7"/>
    <s v="MUJERES"/>
    <x v="5"/>
    <x v="6"/>
    <n v="3464"/>
    <n v="174"/>
    <n v="5.023094688221709E-2"/>
    <n v="0.94976905311778292"/>
  </r>
  <r>
    <x v="1"/>
    <x v="2"/>
    <x v="7"/>
    <s v="MUJERES"/>
    <x v="6"/>
    <x v="6"/>
    <n v="1921"/>
    <n v="261"/>
    <n v="0.13586673607496097"/>
    <n v="0.86413326392503897"/>
  </r>
  <r>
    <x v="0"/>
    <x v="0"/>
    <x v="8"/>
    <s v="HOMBRES"/>
    <x v="0"/>
    <x v="6"/>
    <n v="8435"/>
    <n v="24"/>
    <n v="2.845287492590397E-3"/>
    <n v="0.99715471250740961"/>
  </r>
  <r>
    <x v="0"/>
    <x v="0"/>
    <x v="8"/>
    <s v="HOMBRES"/>
    <x v="1"/>
    <x v="6"/>
    <n v="18026"/>
    <n v="12"/>
    <n v="6.6570509264395874E-4"/>
    <n v="0.99933429490735604"/>
  </r>
  <r>
    <x v="0"/>
    <x v="0"/>
    <x v="8"/>
    <s v="HOMBRES"/>
    <x v="2"/>
    <x v="6"/>
    <n v="13148"/>
    <n v="44"/>
    <n v="3.3465165804685121E-3"/>
    <n v="0.99665348341953153"/>
  </r>
  <r>
    <x v="0"/>
    <x v="0"/>
    <x v="8"/>
    <s v="HOMBRES"/>
    <x v="3"/>
    <x v="6"/>
    <n v="17496"/>
    <n v="92"/>
    <n v="5.2583447645176036E-3"/>
    <n v="0.99474165523548241"/>
  </r>
  <r>
    <x v="0"/>
    <x v="0"/>
    <x v="8"/>
    <s v="HOMBRES"/>
    <x v="4"/>
    <x v="6"/>
    <n v="7538"/>
    <n v="109"/>
    <n v="1.4460068983815336E-2"/>
    <n v="0.98553993101618464"/>
  </r>
  <r>
    <x v="0"/>
    <x v="0"/>
    <x v="8"/>
    <s v="HOMBRES"/>
    <x v="5"/>
    <x v="6"/>
    <n v="1738"/>
    <n v="71"/>
    <n v="4.0851553509781355E-2"/>
    <n v="0.95914844649021869"/>
  </r>
  <r>
    <x v="0"/>
    <x v="0"/>
    <x v="8"/>
    <s v="HOMBRES"/>
    <x v="6"/>
    <x v="6"/>
    <n v="836"/>
    <n v="92"/>
    <n v="0.11004784688995216"/>
    <n v="0.88995215311004783"/>
  </r>
  <r>
    <x v="0"/>
    <x v="0"/>
    <x v="8"/>
    <s v="MUJERES"/>
    <x v="0"/>
    <x v="6"/>
    <n v="8004"/>
    <n v="31"/>
    <n v="3.873063468265867E-3"/>
    <n v="0.99612693653173412"/>
  </r>
  <r>
    <x v="0"/>
    <x v="0"/>
    <x v="8"/>
    <s v="MUJERES"/>
    <x v="1"/>
    <x v="6"/>
    <n v="16774"/>
    <n v="8"/>
    <n v="4.7692857994515321E-4"/>
    <n v="0.99952307142005481"/>
  </r>
  <r>
    <x v="0"/>
    <x v="0"/>
    <x v="8"/>
    <s v="MUJERES"/>
    <x v="2"/>
    <x v="6"/>
    <n v="12212"/>
    <n v="34"/>
    <n v="2.7841467409105798E-3"/>
    <n v="0.99721585325908946"/>
  </r>
  <r>
    <x v="0"/>
    <x v="0"/>
    <x v="8"/>
    <s v="MUJERES"/>
    <x v="3"/>
    <x v="6"/>
    <n v="16218"/>
    <n v="29"/>
    <n v="1.7881366383031201E-3"/>
    <n v="0.99821186336169687"/>
  </r>
  <r>
    <x v="0"/>
    <x v="0"/>
    <x v="8"/>
    <s v="MUJERES"/>
    <x v="4"/>
    <x v="6"/>
    <n v="6353"/>
    <n v="64"/>
    <n v="1.0073980796474107E-2"/>
    <n v="0.98992601920352585"/>
  </r>
  <r>
    <x v="0"/>
    <x v="0"/>
    <x v="8"/>
    <s v="MUJERES"/>
    <x v="5"/>
    <x v="6"/>
    <n v="1509"/>
    <n v="26"/>
    <n v="1.7229953611663355E-2"/>
    <n v="0.98277004638833665"/>
  </r>
  <r>
    <x v="0"/>
    <x v="0"/>
    <x v="8"/>
    <s v="MUJERES"/>
    <x v="6"/>
    <x v="6"/>
    <n v="870"/>
    <n v="93"/>
    <n v="0.10689655172413794"/>
    <n v="0.89310344827586208"/>
  </r>
  <r>
    <x v="1"/>
    <x v="4"/>
    <x v="9"/>
    <s v="HOMBRES"/>
    <x v="0"/>
    <x v="6"/>
    <n v="73454"/>
    <n v="116"/>
    <n v="1.579219647670651E-3"/>
    <n v="0.9984207803523294"/>
  </r>
  <r>
    <x v="1"/>
    <x v="4"/>
    <x v="9"/>
    <s v="HOMBRES"/>
    <x v="1"/>
    <x v="6"/>
    <n v="192453"/>
    <n v="153"/>
    <n v="7.9499929853003067E-4"/>
    <n v="0.99920500070147"/>
  </r>
  <r>
    <x v="1"/>
    <x v="4"/>
    <x v="9"/>
    <s v="HOMBRES"/>
    <x v="2"/>
    <x v="6"/>
    <n v="199502"/>
    <n v="2103"/>
    <n v="1.0541247706789906E-2"/>
    <n v="0.98945875229321012"/>
  </r>
  <r>
    <x v="1"/>
    <x v="4"/>
    <x v="9"/>
    <s v="HOMBRES"/>
    <x v="3"/>
    <x v="6"/>
    <n v="326721"/>
    <n v="2818"/>
    <n v="8.6250960299460392E-3"/>
    <n v="0.99137490397005401"/>
  </r>
  <r>
    <x v="1"/>
    <x v="4"/>
    <x v="9"/>
    <s v="HOMBRES"/>
    <x v="4"/>
    <x v="6"/>
    <n v="173033"/>
    <n v="3229"/>
    <n v="1.8661180237295776E-2"/>
    <n v="0.98133881976270421"/>
  </r>
  <r>
    <x v="1"/>
    <x v="4"/>
    <x v="9"/>
    <s v="HOMBRES"/>
    <x v="5"/>
    <x v="6"/>
    <n v="42279"/>
    <n v="1940"/>
    <n v="4.5885664277773838E-2"/>
    <n v="0.95411433572222615"/>
  </r>
  <r>
    <x v="1"/>
    <x v="4"/>
    <x v="9"/>
    <s v="HOMBRES"/>
    <x v="6"/>
    <x v="6"/>
    <n v="23564"/>
    <n v="2512"/>
    <n v="0.10660329315905619"/>
    <n v="0.89339670684094385"/>
  </r>
  <r>
    <x v="1"/>
    <x v="4"/>
    <x v="9"/>
    <s v="MUJERES"/>
    <x v="0"/>
    <x v="6"/>
    <n v="75323"/>
    <n v="84"/>
    <n v="1.1151972173174195E-3"/>
    <n v="0.99888480278268255"/>
  </r>
  <r>
    <x v="1"/>
    <x v="4"/>
    <x v="9"/>
    <s v="MUJERES"/>
    <x v="1"/>
    <x v="6"/>
    <n v="197349"/>
    <n v="105"/>
    <n v="5.3205235395162884E-4"/>
    <n v="0.9994679476460484"/>
  </r>
  <r>
    <x v="1"/>
    <x v="4"/>
    <x v="9"/>
    <s v="MUJERES"/>
    <x v="2"/>
    <x v="6"/>
    <n v="204792"/>
    <n v="429"/>
    <n v="2.0948083909527715E-3"/>
    <n v="0.99790519160904723"/>
  </r>
  <r>
    <x v="1"/>
    <x v="4"/>
    <x v="9"/>
    <s v="MUJERES"/>
    <x v="3"/>
    <x v="6"/>
    <n v="337801"/>
    <n v="1127"/>
    <n v="3.3362837883842856E-3"/>
    <n v="0.99666371621161576"/>
  </r>
  <r>
    <x v="1"/>
    <x v="4"/>
    <x v="9"/>
    <s v="MUJERES"/>
    <x v="4"/>
    <x v="6"/>
    <n v="180524"/>
    <n v="2148"/>
    <n v="1.1898694910372027E-2"/>
    <n v="0.98810130508962801"/>
  </r>
  <r>
    <x v="1"/>
    <x v="4"/>
    <x v="9"/>
    <s v="MUJERES"/>
    <x v="5"/>
    <x v="6"/>
    <n v="44922"/>
    <n v="1732"/>
    <n v="3.8555718801478116E-2"/>
    <n v="0.96144428119852188"/>
  </r>
  <r>
    <x v="1"/>
    <x v="4"/>
    <x v="9"/>
    <s v="MUJERES"/>
    <x v="6"/>
    <x v="6"/>
    <n v="25856"/>
    <n v="3769"/>
    <n v="0.14576887376237624"/>
    <n v="0.85423112623762376"/>
  </r>
  <r>
    <x v="2"/>
    <x v="5"/>
    <x v="10"/>
    <s v="HOMBRES"/>
    <x v="0"/>
    <x v="6"/>
    <n v="39586"/>
    <n v="36"/>
    <n v="9.0941241853180422E-4"/>
    <n v="0.99909058758146818"/>
  </r>
  <r>
    <x v="2"/>
    <x v="5"/>
    <x v="10"/>
    <s v="HOMBRES"/>
    <x v="1"/>
    <x v="6"/>
    <n v="95038"/>
    <n v="52"/>
    <n v="5.4714956122814027E-4"/>
    <n v="0.99945285043877186"/>
  </r>
  <r>
    <x v="2"/>
    <x v="5"/>
    <x v="10"/>
    <s v="HOMBRES"/>
    <x v="2"/>
    <x v="6"/>
    <n v="81193"/>
    <n v="222"/>
    <n v="2.7342258569088467E-3"/>
    <n v="0.99726577414309114"/>
  </r>
  <r>
    <x v="2"/>
    <x v="5"/>
    <x v="10"/>
    <s v="HOMBRES"/>
    <x v="3"/>
    <x v="6"/>
    <n v="117886"/>
    <n v="466"/>
    <n v="3.9529715148533331E-3"/>
    <n v="0.9960470284851467"/>
  </r>
  <r>
    <x v="2"/>
    <x v="5"/>
    <x v="10"/>
    <s v="HOMBRES"/>
    <x v="4"/>
    <x v="6"/>
    <n v="53049"/>
    <n v="627"/>
    <n v="1.1819261437538879E-2"/>
    <n v="0.98818073856246114"/>
  </r>
  <r>
    <x v="2"/>
    <x v="5"/>
    <x v="10"/>
    <s v="HOMBRES"/>
    <x v="5"/>
    <x v="6"/>
    <n v="13309"/>
    <n v="520"/>
    <n v="3.9071305131865658E-2"/>
    <n v="0.96092869486813437"/>
  </r>
  <r>
    <x v="2"/>
    <x v="5"/>
    <x v="10"/>
    <s v="HOMBRES"/>
    <x v="6"/>
    <x v="6"/>
    <n v="7316"/>
    <n v="719"/>
    <n v="9.8277747402952434E-2"/>
    <n v="0.90172225259704752"/>
  </r>
  <r>
    <x v="2"/>
    <x v="5"/>
    <x v="10"/>
    <s v="MUJERES"/>
    <x v="0"/>
    <x v="6"/>
    <n v="37798"/>
    <n v="38"/>
    <n v="1.0053441981057198E-3"/>
    <n v="0.99899465580189428"/>
  </r>
  <r>
    <x v="2"/>
    <x v="5"/>
    <x v="10"/>
    <s v="MUJERES"/>
    <x v="1"/>
    <x v="6"/>
    <n v="90653"/>
    <n v="23"/>
    <n v="2.5371471435032487E-4"/>
    <n v="0.99974628528564968"/>
  </r>
  <r>
    <x v="2"/>
    <x v="5"/>
    <x v="10"/>
    <s v="MUJERES"/>
    <x v="2"/>
    <x v="6"/>
    <n v="75536"/>
    <n v="63"/>
    <n v="8.3403939843253551E-4"/>
    <n v="0.99916596060156748"/>
  </r>
  <r>
    <x v="2"/>
    <x v="5"/>
    <x v="10"/>
    <s v="MUJERES"/>
    <x v="3"/>
    <x v="6"/>
    <n v="114158"/>
    <n v="204"/>
    <n v="1.7869969691129838E-3"/>
    <n v="0.998213003030887"/>
  </r>
  <r>
    <x v="2"/>
    <x v="5"/>
    <x v="10"/>
    <s v="MUJERES"/>
    <x v="4"/>
    <x v="6"/>
    <n v="54798"/>
    <n v="433"/>
    <n v="7.9017482389868235E-3"/>
    <n v="0.99209825176101318"/>
  </r>
  <r>
    <x v="2"/>
    <x v="5"/>
    <x v="10"/>
    <s v="MUJERES"/>
    <x v="5"/>
    <x v="6"/>
    <n v="14885"/>
    <n v="397"/>
    <n v="2.6671145448438027E-2"/>
    <n v="0.97332885455156193"/>
  </r>
  <r>
    <x v="2"/>
    <x v="5"/>
    <x v="10"/>
    <s v="MUJERES"/>
    <x v="6"/>
    <x v="6"/>
    <n v="9364"/>
    <n v="888"/>
    <n v="9.4831268688594622E-2"/>
    <n v="0.90516873131140541"/>
  </r>
  <r>
    <x v="1"/>
    <x v="2"/>
    <x v="11"/>
    <s v="HOMBRES"/>
    <x v="0"/>
    <x v="6"/>
    <n v="34457"/>
    <n v="37"/>
    <n v="1.073802130191253E-3"/>
    <n v="0.99892619786980874"/>
  </r>
  <r>
    <x v="1"/>
    <x v="2"/>
    <x v="11"/>
    <s v="HOMBRES"/>
    <x v="1"/>
    <x v="6"/>
    <n v="83830"/>
    <n v="53"/>
    <n v="6.3223189788858404E-4"/>
    <n v="0.99936776810211136"/>
  </r>
  <r>
    <x v="1"/>
    <x v="2"/>
    <x v="11"/>
    <s v="HOMBRES"/>
    <x v="2"/>
    <x v="6"/>
    <n v="66427"/>
    <n v="253"/>
    <n v="3.8086922486338386E-3"/>
    <n v="0.99619130775136611"/>
  </r>
  <r>
    <x v="1"/>
    <x v="2"/>
    <x v="11"/>
    <s v="HOMBRES"/>
    <x v="3"/>
    <x v="6"/>
    <n v="94492"/>
    <n v="463"/>
    <n v="4.8998857046099143E-3"/>
    <n v="0.99510011429539014"/>
  </r>
  <r>
    <x v="1"/>
    <x v="2"/>
    <x v="11"/>
    <s v="HOMBRES"/>
    <x v="4"/>
    <x v="6"/>
    <n v="43541"/>
    <n v="694"/>
    <n v="1.5939000022966859E-2"/>
    <n v="0.98406099997703311"/>
  </r>
  <r>
    <x v="1"/>
    <x v="2"/>
    <x v="11"/>
    <s v="HOMBRES"/>
    <x v="5"/>
    <x v="6"/>
    <n v="10699"/>
    <n v="587"/>
    <n v="5.4864940648658753E-2"/>
    <n v="0.94513505935134123"/>
  </r>
  <r>
    <x v="1"/>
    <x v="2"/>
    <x v="11"/>
    <s v="HOMBRES"/>
    <x v="6"/>
    <x v="6"/>
    <n v="4776"/>
    <n v="813"/>
    <n v="0.17022613065326633"/>
    <n v="0.82977386934673369"/>
  </r>
  <r>
    <x v="1"/>
    <x v="2"/>
    <x v="11"/>
    <s v="MUJERES"/>
    <x v="0"/>
    <x v="6"/>
    <n v="32772"/>
    <n v="48"/>
    <n v="1.4646649578908826E-3"/>
    <n v="0.99853533504210912"/>
  </r>
  <r>
    <x v="1"/>
    <x v="2"/>
    <x v="11"/>
    <s v="MUJERES"/>
    <x v="1"/>
    <x v="6"/>
    <n v="77945"/>
    <n v="67"/>
    <n v="8.5958047341073832E-4"/>
    <n v="0.99914041952658927"/>
  </r>
  <r>
    <x v="1"/>
    <x v="2"/>
    <x v="11"/>
    <s v="MUJERES"/>
    <x v="2"/>
    <x v="6"/>
    <n v="61731"/>
    <n v="86"/>
    <n v="1.3931412094409616E-3"/>
    <n v="0.99860685879055899"/>
  </r>
  <r>
    <x v="1"/>
    <x v="2"/>
    <x v="11"/>
    <s v="MUJERES"/>
    <x v="3"/>
    <x v="6"/>
    <n v="91595"/>
    <n v="246"/>
    <n v="2.6857361209673019E-3"/>
    <n v="0.99731426387903266"/>
  </r>
  <r>
    <x v="1"/>
    <x v="2"/>
    <x v="11"/>
    <s v="MUJERES"/>
    <x v="4"/>
    <x v="6"/>
    <n v="42107"/>
    <n v="526"/>
    <n v="1.2491984705630893E-2"/>
    <n v="0.98750801529436916"/>
  </r>
  <r>
    <x v="1"/>
    <x v="2"/>
    <x v="11"/>
    <s v="MUJERES"/>
    <x v="5"/>
    <x v="6"/>
    <n v="10151"/>
    <n v="461"/>
    <n v="4.5414244901980101E-2"/>
    <n v="0.95458575509801991"/>
  </r>
  <r>
    <x v="1"/>
    <x v="2"/>
    <x v="11"/>
    <s v="MUJERES"/>
    <x v="6"/>
    <x v="6"/>
    <n v="5265"/>
    <n v="801"/>
    <n v="0.15213675213675212"/>
    <n v="0.84786324786324785"/>
  </r>
  <r>
    <x v="2"/>
    <x v="5"/>
    <x v="12"/>
    <s v="HOMBRES"/>
    <x v="0"/>
    <x v="6"/>
    <n v="76506"/>
    <n v="141"/>
    <n v="1.8429927064543957E-3"/>
    <n v="0.99815700729354562"/>
  </r>
  <r>
    <x v="2"/>
    <x v="5"/>
    <x v="12"/>
    <s v="HOMBRES"/>
    <x v="1"/>
    <x v="6"/>
    <n v="187878"/>
    <n v="165"/>
    <n v="8.7822948934947144E-4"/>
    <n v="0.99912177051065054"/>
  </r>
  <r>
    <x v="2"/>
    <x v="5"/>
    <x v="12"/>
    <s v="HOMBRES"/>
    <x v="2"/>
    <x v="6"/>
    <n v="168890"/>
    <n v="766"/>
    <n v="4.5354964769968621E-3"/>
    <n v="0.99546450352300309"/>
  </r>
  <r>
    <x v="2"/>
    <x v="5"/>
    <x v="12"/>
    <s v="HOMBRES"/>
    <x v="3"/>
    <x v="6"/>
    <n v="240008"/>
    <n v="1187"/>
    <n v="4.9456684777174093E-3"/>
    <n v="0.99505433152228262"/>
  </r>
  <r>
    <x v="2"/>
    <x v="5"/>
    <x v="12"/>
    <s v="HOMBRES"/>
    <x v="4"/>
    <x v="6"/>
    <n v="106260"/>
    <n v="1754"/>
    <n v="1.6506681724073029E-2"/>
    <n v="0.98349331827592701"/>
  </r>
  <r>
    <x v="2"/>
    <x v="5"/>
    <x v="12"/>
    <s v="HOMBRES"/>
    <x v="5"/>
    <x v="6"/>
    <n v="24163"/>
    <n v="1269"/>
    <n v="5.2518313123370443E-2"/>
    <n v="0.94748168687662959"/>
  </r>
  <r>
    <x v="2"/>
    <x v="5"/>
    <x v="12"/>
    <s v="HOMBRES"/>
    <x v="6"/>
    <x v="6"/>
    <n v="13056"/>
    <n v="2059"/>
    <n v="0.15770526960784315"/>
    <n v="0.84229473039215685"/>
  </r>
  <r>
    <x v="2"/>
    <x v="5"/>
    <x v="12"/>
    <s v="MUJERES"/>
    <x v="0"/>
    <x v="6"/>
    <n v="71212"/>
    <n v="99"/>
    <n v="1.3902151322810763E-3"/>
    <n v="0.9986097848677189"/>
  </r>
  <r>
    <x v="2"/>
    <x v="5"/>
    <x v="12"/>
    <s v="MUJERES"/>
    <x v="1"/>
    <x v="6"/>
    <n v="176857"/>
    <n v="100"/>
    <n v="5.6542856658204081E-4"/>
    <n v="0.99943457143341796"/>
  </r>
  <r>
    <x v="2"/>
    <x v="5"/>
    <x v="12"/>
    <s v="MUJERES"/>
    <x v="2"/>
    <x v="6"/>
    <n v="163434"/>
    <n v="220"/>
    <n v="1.3461091327385977E-3"/>
    <n v="0.99865389086726142"/>
  </r>
  <r>
    <x v="2"/>
    <x v="5"/>
    <x v="12"/>
    <s v="MUJERES"/>
    <x v="3"/>
    <x v="6"/>
    <n v="240848"/>
    <n v="613"/>
    <n v="2.5451737195243472E-3"/>
    <n v="0.99745482628047566"/>
  </r>
  <r>
    <x v="2"/>
    <x v="5"/>
    <x v="12"/>
    <s v="MUJERES"/>
    <x v="4"/>
    <x v="6"/>
    <n v="109151"/>
    <n v="1228"/>
    <n v="1.1250469533032222E-2"/>
    <n v="0.98874953046696779"/>
  </r>
  <r>
    <x v="2"/>
    <x v="5"/>
    <x v="12"/>
    <s v="MUJERES"/>
    <x v="5"/>
    <x v="6"/>
    <n v="27104"/>
    <n v="1029"/>
    <n v="3.796487603305785E-2"/>
    <n v="0.96203512396694213"/>
  </r>
  <r>
    <x v="2"/>
    <x v="5"/>
    <x v="12"/>
    <s v="MUJERES"/>
    <x v="6"/>
    <x v="6"/>
    <n v="17306"/>
    <n v="2296"/>
    <n v="0.13267075002889173"/>
    <n v="0.86732924997110827"/>
  </r>
  <r>
    <x v="2"/>
    <x v="6"/>
    <x v="13"/>
    <s v="HOMBRES"/>
    <x v="0"/>
    <x v="6"/>
    <n v="35409"/>
    <n v="68"/>
    <n v="1.9204157135191617E-3"/>
    <n v="0.9980795842864808"/>
  </r>
  <r>
    <x v="2"/>
    <x v="6"/>
    <x v="13"/>
    <s v="HOMBRES"/>
    <x v="1"/>
    <x v="6"/>
    <n v="86661"/>
    <n v="96"/>
    <n v="1.1077647384636687E-3"/>
    <n v="0.99889223526153637"/>
  </r>
  <r>
    <x v="2"/>
    <x v="6"/>
    <x v="13"/>
    <s v="HOMBRES"/>
    <x v="2"/>
    <x v="6"/>
    <n v="75876"/>
    <n v="324"/>
    <n v="4.2701249406927088E-3"/>
    <n v="0.99572987505930732"/>
  </r>
  <r>
    <x v="2"/>
    <x v="6"/>
    <x v="13"/>
    <s v="HOMBRES"/>
    <x v="3"/>
    <x v="6"/>
    <n v="110905"/>
    <n v="657"/>
    <n v="5.9239889995942475E-3"/>
    <n v="0.99407601100040577"/>
  </r>
  <r>
    <x v="2"/>
    <x v="6"/>
    <x v="13"/>
    <s v="HOMBRES"/>
    <x v="4"/>
    <x v="6"/>
    <n v="50426"/>
    <n v="941"/>
    <n v="1.8661008210050369E-2"/>
    <n v="0.98133899178994966"/>
  </r>
  <r>
    <x v="2"/>
    <x v="6"/>
    <x v="13"/>
    <s v="HOMBRES"/>
    <x v="5"/>
    <x v="6"/>
    <n v="11249"/>
    <n v="689"/>
    <n v="6.124988887901147E-2"/>
    <n v="0.9387501111209885"/>
  </r>
  <r>
    <x v="2"/>
    <x v="6"/>
    <x v="13"/>
    <s v="HOMBRES"/>
    <x v="6"/>
    <x v="6"/>
    <n v="5761"/>
    <n v="1241"/>
    <n v="0.21541399062662733"/>
    <n v="0.78458600937337264"/>
  </r>
  <r>
    <x v="2"/>
    <x v="6"/>
    <x v="13"/>
    <s v="MUJERES"/>
    <x v="0"/>
    <x v="6"/>
    <n v="33622"/>
    <n v="64"/>
    <n v="1.9035155552911784E-3"/>
    <n v="0.99809648444470878"/>
  </r>
  <r>
    <x v="2"/>
    <x v="6"/>
    <x v="13"/>
    <s v="MUJERES"/>
    <x v="1"/>
    <x v="6"/>
    <n v="82489"/>
    <n v="44"/>
    <n v="5.3340445392719034E-4"/>
    <n v="0.99946659554607276"/>
  </r>
  <r>
    <x v="2"/>
    <x v="6"/>
    <x v="13"/>
    <s v="MUJERES"/>
    <x v="2"/>
    <x v="6"/>
    <n v="73016"/>
    <n v="95"/>
    <n v="1.30108469376575E-3"/>
    <n v="0.99869891530623423"/>
  </r>
  <r>
    <x v="2"/>
    <x v="6"/>
    <x v="13"/>
    <s v="MUJERES"/>
    <x v="3"/>
    <x v="6"/>
    <n v="110443"/>
    <n v="229"/>
    <n v="2.0734677616508065E-3"/>
    <n v="0.99792653223834915"/>
  </r>
  <r>
    <x v="2"/>
    <x v="6"/>
    <x v="13"/>
    <s v="MUJERES"/>
    <x v="4"/>
    <x v="6"/>
    <n v="52329"/>
    <n v="499"/>
    <n v="9.535821437443864E-3"/>
    <n v="0.99046417856255609"/>
  </r>
  <r>
    <x v="2"/>
    <x v="6"/>
    <x v="13"/>
    <s v="MUJERES"/>
    <x v="5"/>
    <x v="6"/>
    <n v="12818"/>
    <n v="468"/>
    <n v="3.6511156186612576E-2"/>
    <n v="0.9634888438133874"/>
  </r>
  <r>
    <x v="2"/>
    <x v="6"/>
    <x v="13"/>
    <s v="MUJERES"/>
    <x v="6"/>
    <x v="6"/>
    <n v="7848"/>
    <n v="1043"/>
    <n v="0.13290010193679919"/>
    <n v="0.86709989806320076"/>
  </r>
  <r>
    <x v="1"/>
    <x v="4"/>
    <x v="14"/>
    <s v="HOMBRES"/>
    <x v="0"/>
    <x v="6"/>
    <n v="106315"/>
    <n v="152"/>
    <n v="1.4297135869820816E-3"/>
    <n v="0.99857028641301793"/>
  </r>
  <r>
    <x v="1"/>
    <x v="4"/>
    <x v="14"/>
    <s v="HOMBRES"/>
    <x v="1"/>
    <x v="6"/>
    <n v="264592"/>
    <n v="193"/>
    <n v="7.2942492592368625E-4"/>
    <n v="0.99927057507407635"/>
  </r>
  <r>
    <x v="1"/>
    <x v="4"/>
    <x v="14"/>
    <s v="HOMBRES"/>
    <x v="2"/>
    <x v="6"/>
    <n v="241040"/>
    <n v="2202"/>
    <n v="9.1354132094258206E-3"/>
    <n v="0.99086458679057421"/>
  </r>
  <r>
    <x v="1"/>
    <x v="4"/>
    <x v="14"/>
    <s v="HOMBRES"/>
    <x v="3"/>
    <x v="6"/>
    <n v="395044"/>
    <n v="3010"/>
    <n v="7.619404420773382E-3"/>
    <n v="0.99238059557922664"/>
  </r>
  <r>
    <x v="1"/>
    <x v="4"/>
    <x v="14"/>
    <s v="HOMBRES"/>
    <x v="4"/>
    <x v="6"/>
    <n v="188927"/>
    <n v="3198"/>
    <n v="1.6927172929226634E-2"/>
    <n v="0.98307282707077337"/>
  </r>
  <r>
    <x v="1"/>
    <x v="4"/>
    <x v="14"/>
    <s v="HOMBRES"/>
    <x v="5"/>
    <x v="6"/>
    <n v="41648"/>
    <n v="2093"/>
    <n v="5.0254514022281982E-2"/>
    <n v="0.94974548597771802"/>
  </r>
  <r>
    <x v="1"/>
    <x v="4"/>
    <x v="14"/>
    <s v="HOMBRES"/>
    <x v="6"/>
    <x v="6"/>
    <n v="19904"/>
    <n v="2794"/>
    <n v="0.14037379421221866"/>
    <n v="0.85962620578778137"/>
  </r>
  <r>
    <x v="1"/>
    <x v="4"/>
    <x v="14"/>
    <s v="MUJERES"/>
    <x v="0"/>
    <x v="6"/>
    <n v="101034"/>
    <n v="151"/>
    <n v="1.4945463903240494E-3"/>
    <n v="0.99850545360967591"/>
  </r>
  <r>
    <x v="1"/>
    <x v="4"/>
    <x v="14"/>
    <s v="MUJERES"/>
    <x v="1"/>
    <x v="6"/>
    <n v="255173"/>
    <n v="147"/>
    <n v="5.7607975765461077E-4"/>
    <n v="0.99942392024234539"/>
  </r>
  <r>
    <x v="1"/>
    <x v="4"/>
    <x v="14"/>
    <s v="MUJERES"/>
    <x v="2"/>
    <x v="6"/>
    <n v="246745"/>
    <n v="405"/>
    <n v="1.6413706458084257E-3"/>
    <n v="0.99835862935419162"/>
  </r>
  <r>
    <x v="1"/>
    <x v="4"/>
    <x v="14"/>
    <s v="MUJERES"/>
    <x v="3"/>
    <x v="6"/>
    <n v="418185"/>
    <n v="1013"/>
    <n v="2.4223728732498773E-3"/>
    <n v="0.99757762712675013"/>
  </r>
  <r>
    <x v="1"/>
    <x v="4"/>
    <x v="14"/>
    <s v="MUJERES"/>
    <x v="4"/>
    <x v="6"/>
    <n v="212477"/>
    <n v="2215"/>
    <n v="1.0424657727659934E-2"/>
    <n v="0.98957534227234012"/>
  </r>
  <r>
    <x v="1"/>
    <x v="4"/>
    <x v="14"/>
    <s v="MUJERES"/>
    <x v="5"/>
    <x v="6"/>
    <n v="51881"/>
    <n v="1691"/>
    <n v="3.2593820473776527E-2"/>
    <n v="0.96740617952622343"/>
  </r>
  <r>
    <x v="1"/>
    <x v="4"/>
    <x v="14"/>
    <s v="MUJERES"/>
    <x v="6"/>
    <x v="6"/>
    <n v="32136"/>
    <n v="3718"/>
    <n v="0.1156957928802589"/>
    <n v="0.88430420711974111"/>
  </r>
  <r>
    <x v="0"/>
    <x v="1"/>
    <x v="15"/>
    <s v="HOMBRES"/>
    <x v="0"/>
    <x v="6"/>
    <n v="35699"/>
    <n v="100"/>
    <n v="2.8011989131348216E-3"/>
    <n v="0.99719880108686521"/>
  </r>
  <r>
    <x v="0"/>
    <x v="1"/>
    <x v="15"/>
    <s v="HOMBRES"/>
    <x v="1"/>
    <x v="6"/>
    <n v="87397"/>
    <n v="73"/>
    <n v="8.352689451583006E-4"/>
    <n v="0.99916473105484171"/>
  </r>
  <r>
    <x v="0"/>
    <x v="1"/>
    <x v="15"/>
    <s v="HOMBRES"/>
    <x v="2"/>
    <x v="6"/>
    <n v="79145"/>
    <n v="397"/>
    <n v="5.0161096721207908E-3"/>
    <n v="0.99498389032787926"/>
  </r>
  <r>
    <x v="0"/>
    <x v="1"/>
    <x v="15"/>
    <s v="HOMBRES"/>
    <x v="3"/>
    <x v="6"/>
    <n v="110332"/>
    <n v="639"/>
    <n v="5.791610774752565E-3"/>
    <n v="0.99420838922524746"/>
  </r>
  <r>
    <x v="0"/>
    <x v="1"/>
    <x v="15"/>
    <s v="HOMBRES"/>
    <x v="4"/>
    <x v="6"/>
    <n v="46643"/>
    <n v="775"/>
    <n v="1.6615569324443111E-2"/>
    <n v="0.98338443067555692"/>
  </r>
  <r>
    <x v="0"/>
    <x v="1"/>
    <x v="15"/>
    <s v="HOMBRES"/>
    <x v="5"/>
    <x v="6"/>
    <n v="10068"/>
    <n v="508"/>
    <n v="5.0456893126738178E-2"/>
    <n v="0.94954310687326182"/>
  </r>
  <r>
    <x v="0"/>
    <x v="1"/>
    <x v="15"/>
    <s v="HOMBRES"/>
    <x v="6"/>
    <x v="6"/>
    <n v="5602"/>
    <n v="765"/>
    <n v="0.13655837200999643"/>
    <n v="0.86344162799000357"/>
  </r>
  <r>
    <x v="0"/>
    <x v="1"/>
    <x v="15"/>
    <s v="MUJERES"/>
    <x v="0"/>
    <x v="6"/>
    <n v="34379"/>
    <n v="76"/>
    <n v="2.2106518514209256E-3"/>
    <n v="0.99778934814857911"/>
  </r>
  <r>
    <x v="0"/>
    <x v="1"/>
    <x v="15"/>
    <s v="MUJERES"/>
    <x v="1"/>
    <x v="6"/>
    <n v="84145"/>
    <n v="42"/>
    <n v="4.9913839206132274E-4"/>
    <n v="0.99950086160793872"/>
  </r>
  <r>
    <x v="0"/>
    <x v="1"/>
    <x v="15"/>
    <s v="MUJERES"/>
    <x v="2"/>
    <x v="6"/>
    <n v="76269"/>
    <n v="106"/>
    <n v="1.3898176192161953E-3"/>
    <n v="0.99861018238078381"/>
  </r>
  <r>
    <x v="0"/>
    <x v="1"/>
    <x v="15"/>
    <s v="MUJERES"/>
    <x v="3"/>
    <x v="6"/>
    <n v="107112"/>
    <n v="255"/>
    <n v="2.3806856374635893E-3"/>
    <n v="0.99761931436253637"/>
  </r>
  <r>
    <x v="0"/>
    <x v="1"/>
    <x v="15"/>
    <s v="MUJERES"/>
    <x v="4"/>
    <x v="6"/>
    <n v="45678"/>
    <n v="495"/>
    <n v="1.083672665177985E-2"/>
    <n v="0.98916327334822018"/>
  </r>
  <r>
    <x v="0"/>
    <x v="1"/>
    <x v="15"/>
    <s v="MUJERES"/>
    <x v="5"/>
    <x v="6"/>
    <n v="10045"/>
    <n v="387"/>
    <n v="3.8526630164260826E-2"/>
    <n v="0.96147336983573917"/>
  </r>
  <r>
    <x v="0"/>
    <x v="1"/>
    <x v="15"/>
    <s v="MUJERES"/>
    <x v="6"/>
    <x v="6"/>
    <n v="5776"/>
    <n v="769"/>
    <n v="0.1331371191135734"/>
    <n v="0.8668628808864266"/>
  </r>
  <r>
    <x v="0"/>
    <x v="1"/>
    <x v="16"/>
    <s v="HOMBRES"/>
    <x v="0"/>
    <x v="6"/>
    <n v="17844"/>
    <n v="25"/>
    <n v="1.4010311589329747E-3"/>
    <n v="0.99859896884106703"/>
  </r>
  <r>
    <x v="0"/>
    <x v="1"/>
    <x v="16"/>
    <s v="HOMBRES"/>
    <x v="1"/>
    <x v="6"/>
    <n v="43601"/>
    <n v="25"/>
    <n v="5.7338134446457652E-4"/>
    <n v="0.99942661865553539"/>
  </r>
  <r>
    <x v="0"/>
    <x v="1"/>
    <x v="16"/>
    <s v="HOMBRES"/>
    <x v="2"/>
    <x v="6"/>
    <n v="40040"/>
    <n v="202"/>
    <n v="5.0449550449550452E-3"/>
    <n v="0.99495504495504494"/>
  </r>
  <r>
    <x v="0"/>
    <x v="1"/>
    <x v="16"/>
    <s v="HOMBRES"/>
    <x v="3"/>
    <x v="6"/>
    <n v="61356"/>
    <n v="312"/>
    <n v="5.0850772540582826E-3"/>
    <n v="0.99491492274594173"/>
  </r>
  <r>
    <x v="0"/>
    <x v="1"/>
    <x v="16"/>
    <s v="HOMBRES"/>
    <x v="4"/>
    <x v="6"/>
    <n v="26899"/>
    <n v="503"/>
    <n v="1.869957991003383E-2"/>
    <n v="0.98130042008996621"/>
  </r>
  <r>
    <x v="0"/>
    <x v="1"/>
    <x v="16"/>
    <s v="HOMBRES"/>
    <x v="5"/>
    <x v="6"/>
    <n v="5663"/>
    <n v="300"/>
    <n v="5.2975454705986226E-2"/>
    <n v="0.94702454529401381"/>
  </r>
  <r>
    <x v="0"/>
    <x v="1"/>
    <x v="16"/>
    <s v="HOMBRES"/>
    <x v="6"/>
    <x v="6"/>
    <n v="3189"/>
    <n v="502"/>
    <n v="0.15741611790529947"/>
    <n v="0.84258388209470048"/>
  </r>
  <r>
    <x v="0"/>
    <x v="1"/>
    <x v="16"/>
    <s v="MUJERES"/>
    <x v="0"/>
    <x v="6"/>
    <n v="16711"/>
    <n v="17"/>
    <n v="1.017293997965412E-3"/>
    <n v="0.99898270600203454"/>
  </r>
  <r>
    <x v="0"/>
    <x v="1"/>
    <x v="16"/>
    <s v="MUJERES"/>
    <x v="1"/>
    <x v="6"/>
    <n v="41228"/>
    <n v="36"/>
    <n v="8.731929756476181E-4"/>
    <n v="0.99912680702435241"/>
  </r>
  <r>
    <x v="0"/>
    <x v="1"/>
    <x v="16"/>
    <s v="MUJERES"/>
    <x v="2"/>
    <x v="6"/>
    <n v="37563"/>
    <n v="43"/>
    <n v="1.1447434975907142E-3"/>
    <n v="0.99885525650240925"/>
  </r>
  <r>
    <x v="0"/>
    <x v="1"/>
    <x v="16"/>
    <s v="MUJERES"/>
    <x v="3"/>
    <x v="6"/>
    <n v="57902"/>
    <n v="109"/>
    <n v="1.8824911056612899E-3"/>
    <n v="0.9981175088943387"/>
  </r>
  <r>
    <x v="0"/>
    <x v="1"/>
    <x v="16"/>
    <s v="MUJERES"/>
    <x v="4"/>
    <x v="6"/>
    <n v="26926"/>
    <n v="202"/>
    <n v="7.5020426353710166E-3"/>
    <n v="0.99249795736462898"/>
  </r>
  <r>
    <x v="0"/>
    <x v="1"/>
    <x v="16"/>
    <s v="MUJERES"/>
    <x v="5"/>
    <x v="6"/>
    <n v="6720"/>
    <n v="220"/>
    <n v="3.273809523809524E-2"/>
    <n v="0.96726190476190477"/>
  </r>
  <r>
    <x v="0"/>
    <x v="1"/>
    <x v="16"/>
    <s v="MUJERES"/>
    <x v="6"/>
    <x v="6"/>
    <n v="4850"/>
    <n v="645"/>
    <n v="0.13298969072164948"/>
    <n v="0.86701030927835054"/>
  </r>
  <r>
    <x v="1"/>
    <x v="2"/>
    <x v="17"/>
    <s v="HOMBRES"/>
    <x v="0"/>
    <x v="6"/>
    <n v="42899"/>
    <n v="84"/>
    <n v="1.958087601109583E-3"/>
    <n v="0.9980419123988904"/>
  </r>
  <r>
    <x v="1"/>
    <x v="2"/>
    <x v="17"/>
    <s v="HOMBRES"/>
    <x v="1"/>
    <x v="6"/>
    <n v="100042"/>
    <n v="100"/>
    <n v="9.9958017632594313E-4"/>
    <n v="0.99900041982367405"/>
  </r>
  <r>
    <x v="1"/>
    <x v="2"/>
    <x v="17"/>
    <s v="HOMBRES"/>
    <x v="2"/>
    <x v="6"/>
    <n v="77708"/>
    <n v="509"/>
    <n v="6.5501621454676483E-3"/>
    <n v="0.99344983785453234"/>
  </r>
  <r>
    <x v="1"/>
    <x v="2"/>
    <x v="17"/>
    <s v="HOMBRES"/>
    <x v="3"/>
    <x v="6"/>
    <n v="109106"/>
    <n v="756"/>
    <n v="6.929041482594908E-3"/>
    <n v="0.99307095851740512"/>
  </r>
  <r>
    <x v="1"/>
    <x v="2"/>
    <x v="17"/>
    <s v="HOMBRES"/>
    <x v="4"/>
    <x v="6"/>
    <n v="48348"/>
    <n v="874"/>
    <n v="1.8077273103334162E-2"/>
    <n v="0.98192272689666582"/>
  </r>
  <r>
    <x v="1"/>
    <x v="2"/>
    <x v="17"/>
    <s v="HOMBRES"/>
    <x v="5"/>
    <x v="6"/>
    <n v="11099"/>
    <n v="634"/>
    <n v="5.7122263266960988E-2"/>
    <n v="0.94287773673303898"/>
  </r>
  <r>
    <x v="1"/>
    <x v="2"/>
    <x v="17"/>
    <s v="HOMBRES"/>
    <x v="6"/>
    <x v="6"/>
    <n v="5420"/>
    <n v="798"/>
    <n v="0.14723247232472325"/>
    <n v="0.85276752767527675"/>
  </r>
  <r>
    <x v="1"/>
    <x v="2"/>
    <x v="17"/>
    <s v="MUJERES"/>
    <x v="0"/>
    <x v="6"/>
    <n v="40615"/>
    <n v="83"/>
    <n v="2.043579958143543E-3"/>
    <n v="0.99795642004185647"/>
  </r>
  <r>
    <x v="1"/>
    <x v="2"/>
    <x v="17"/>
    <s v="MUJERES"/>
    <x v="1"/>
    <x v="6"/>
    <n v="94553"/>
    <n v="62"/>
    <n v="6.5571689951667315E-4"/>
    <n v="0.99934428310048329"/>
  </r>
  <r>
    <x v="1"/>
    <x v="2"/>
    <x v="17"/>
    <s v="MUJERES"/>
    <x v="2"/>
    <x v="6"/>
    <n v="74541"/>
    <n v="128"/>
    <n v="1.7171757824552931E-3"/>
    <n v="0.99828282421754466"/>
  </r>
  <r>
    <x v="1"/>
    <x v="2"/>
    <x v="17"/>
    <s v="MUJERES"/>
    <x v="3"/>
    <x v="6"/>
    <n v="106378"/>
    <n v="288"/>
    <n v="2.7073267028896951E-3"/>
    <n v="0.99729267329711035"/>
  </r>
  <r>
    <x v="1"/>
    <x v="2"/>
    <x v="17"/>
    <s v="MUJERES"/>
    <x v="4"/>
    <x v="6"/>
    <n v="44799"/>
    <n v="529"/>
    <n v="1.180829929239492E-2"/>
    <n v="0.98819170070760509"/>
  </r>
  <r>
    <x v="1"/>
    <x v="2"/>
    <x v="17"/>
    <s v="MUJERES"/>
    <x v="5"/>
    <x v="6"/>
    <n v="10060"/>
    <n v="469"/>
    <n v="4.6620278330019881E-2"/>
    <n v="0.95337972166998008"/>
  </r>
  <r>
    <x v="1"/>
    <x v="2"/>
    <x v="17"/>
    <s v="MUJERES"/>
    <x v="6"/>
    <x v="6"/>
    <n v="5915"/>
    <n v="711"/>
    <n v="0.12020287404902789"/>
    <n v="0.87979712595097215"/>
  </r>
  <r>
    <x v="0"/>
    <x v="1"/>
    <x v="18"/>
    <s v="HOMBRES"/>
    <x v="0"/>
    <x v="6"/>
    <n v="43748"/>
    <n v="62"/>
    <n v="1.4172076437780014E-3"/>
    <n v="0.99858279235622205"/>
  </r>
  <r>
    <x v="0"/>
    <x v="1"/>
    <x v="18"/>
    <s v="HOMBRES"/>
    <x v="1"/>
    <x v="6"/>
    <n v="104015"/>
    <n v="81"/>
    <n v="7.7873383646589437E-4"/>
    <n v="0.99922126616353413"/>
  </r>
  <r>
    <x v="0"/>
    <x v="1"/>
    <x v="18"/>
    <s v="HOMBRES"/>
    <x v="2"/>
    <x v="6"/>
    <n v="87491"/>
    <n v="383"/>
    <n v="4.3775931238641689E-3"/>
    <n v="0.99562240687613579"/>
  </r>
  <r>
    <x v="0"/>
    <x v="1"/>
    <x v="18"/>
    <s v="HOMBRES"/>
    <x v="3"/>
    <x v="6"/>
    <n v="112904"/>
    <n v="542"/>
    <n v="4.8005385105930705E-3"/>
    <n v="0.99519946148940697"/>
  </r>
  <r>
    <x v="0"/>
    <x v="1"/>
    <x v="18"/>
    <s v="HOMBRES"/>
    <x v="4"/>
    <x v="6"/>
    <n v="56705"/>
    <n v="715"/>
    <n v="1.2609117361784675E-2"/>
    <n v="0.98739088263821528"/>
  </r>
  <r>
    <x v="0"/>
    <x v="1"/>
    <x v="18"/>
    <s v="HOMBRES"/>
    <x v="5"/>
    <x v="6"/>
    <n v="14722"/>
    <n v="577"/>
    <n v="3.9193044423312048E-2"/>
    <n v="0.96080695557668794"/>
  </r>
  <r>
    <x v="0"/>
    <x v="1"/>
    <x v="18"/>
    <s v="HOMBRES"/>
    <x v="6"/>
    <x v="6"/>
    <n v="8701"/>
    <n v="952"/>
    <n v="0.10941271118262269"/>
    <n v="0.89058728881737736"/>
  </r>
  <r>
    <x v="0"/>
    <x v="1"/>
    <x v="18"/>
    <s v="MUJERES"/>
    <x v="0"/>
    <x v="6"/>
    <n v="40428"/>
    <n v="54"/>
    <n v="1.3357079252003562E-3"/>
    <n v="0.99866429207479968"/>
  </r>
  <r>
    <x v="0"/>
    <x v="1"/>
    <x v="18"/>
    <s v="MUJERES"/>
    <x v="1"/>
    <x v="6"/>
    <n v="96658"/>
    <n v="47"/>
    <n v="4.8625049142336899E-4"/>
    <n v="0.99951374950857663"/>
  </r>
  <r>
    <x v="0"/>
    <x v="1"/>
    <x v="18"/>
    <s v="MUJERES"/>
    <x v="2"/>
    <x v="6"/>
    <n v="78553"/>
    <n v="108"/>
    <n v="1.3748679235675277E-3"/>
    <n v="0.99862513207643244"/>
  </r>
  <r>
    <x v="0"/>
    <x v="1"/>
    <x v="18"/>
    <s v="MUJERES"/>
    <x v="3"/>
    <x v="6"/>
    <n v="111229"/>
    <n v="236"/>
    <n v="2.1217488244972085E-3"/>
    <n v="0.99787825117550277"/>
  </r>
  <r>
    <x v="0"/>
    <x v="1"/>
    <x v="18"/>
    <s v="MUJERES"/>
    <x v="4"/>
    <x v="6"/>
    <n v="58533"/>
    <n v="487"/>
    <n v="8.3200929390258478E-3"/>
    <n v="0.9916799070609742"/>
  </r>
  <r>
    <x v="0"/>
    <x v="1"/>
    <x v="18"/>
    <s v="MUJERES"/>
    <x v="5"/>
    <x v="6"/>
    <n v="16762"/>
    <n v="443"/>
    <n v="2.6428827108936882E-2"/>
    <n v="0.9735711728910631"/>
  </r>
  <r>
    <x v="0"/>
    <x v="1"/>
    <x v="18"/>
    <s v="MUJERES"/>
    <x v="6"/>
    <x v="6"/>
    <n v="11378"/>
    <n v="1027"/>
    <n v="9.026190894709088E-2"/>
    <n v="0.90973809105290915"/>
  </r>
  <r>
    <x v="2"/>
    <x v="6"/>
    <x v="19"/>
    <s v="HOMBRES"/>
    <x v="0"/>
    <x v="6"/>
    <n v="49593"/>
    <n v="79"/>
    <n v="1.5929667493396246E-3"/>
    <n v="0.99840703325066038"/>
  </r>
  <r>
    <x v="2"/>
    <x v="6"/>
    <x v="19"/>
    <s v="HOMBRES"/>
    <x v="1"/>
    <x v="6"/>
    <n v="121369"/>
    <n v="95"/>
    <n v="7.8273694271189511E-4"/>
    <n v="0.99921726305728809"/>
  </r>
  <r>
    <x v="2"/>
    <x v="6"/>
    <x v="19"/>
    <s v="HOMBRES"/>
    <x v="2"/>
    <x v="6"/>
    <n v="106256"/>
    <n v="375"/>
    <n v="3.5292124680018069E-3"/>
    <n v="0.99647078753199825"/>
  </r>
  <r>
    <x v="2"/>
    <x v="6"/>
    <x v="19"/>
    <s v="HOMBRES"/>
    <x v="3"/>
    <x v="6"/>
    <n v="155316"/>
    <n v="896"/>
    <n v="5.7688840814854878E-3"/>
    <n v="0.99423111591851454"/>
  </r>
  <r>
    <x v="2"/>
    <x v="6"/>
    <x v="19"/>
    <s v="HOMBRES"/>
    <x v="4"/>
    <x v="6"/>
    <n v="70623"/>
    <n v="1443"/>
    <n v="2.0432437024765302E-2"/>
    <n v="0.97956756297523473"/>
  </r>
  <r>
    <x v="2"/>
    <x v="6"/>
    <x v="19"/>
    <s v="HOMBRES"/>
    <x v="5"/>
    <x v="6"/>
    <n v="15756"/>
    <n v="1100"/>
    <n v="6.9814673775069822E-2"/>
    <n v="0.93018532622493022"/>
  </r>
  <r>
    <x v="2"/>
    <x v="6"/>
    <x v="19"/>
    <s v="HOMBRES"/>
    <x v="6"/>
    <x v="6"/>
    <n v="8067"/>
    <n v="1653"/>
    <n v="0.20490888806247676"/>
    <n v="0.79509111193752324"/>
  </r>
  <r>
    <x v="2"/>
    <x v="6"/>
    <x v="19"/>
    <s v="MUJERES"/>
    <x v="0"/>
    <x v="6"/>
    <n v="47411"/>
    <n v="66"/>
    <n v="1.3920820062854611E-3"/>
    <n v="0.99860791799371451"/>
  </r>
  <r>
    <x v="2"/>
    <x v="6"/>
    <x v="19"/>
    <s v="MUJERES"/>
    <x v="1"/>
    <x v="6"/>
    <n v="116328"/>
    <n v="77"/>
    <n v="6.6192146344818098E-4"/>
    <n v="0.99933807853655177"/>
  </r>
  <r>
    <x v="2"/>
    <x v="6"/>
    <x v="19"/>
    <s v="MUJERES"/>
    <x v="2"/>
    <x v="6"/>
    <n v="102972"/>
    <n v="113"/>
    <n v="1.0973856970827021E-3"/>
    <n v="0.99890261430291727"/>
  </r>
  <r>
    <x v="2"/>
    <x v="6"/>
    <x v="19"/>
    <s v="MUJERES"/>
    <x v="3"/>
    <x v="6"/>
    <n v="155718"/>
    <n v="361"/>
    <n v="2.3182933251133459E-3"/>
    <n v="0.99768170667488665"/>
  </r>
  <r>
    <x v="2"/>
    <x v="6"/>
    <x v="19"/>
    <s v="MUJERES"/>
    <x v="4"/>
    <x v="6"/>
    <n v="73775"/>
    <n v="718"/>
    <n v="9.7322941375804807E-3"/>
    <n v="0.99026770586241952"/>
  </r>
  <r>
    <x v="2"/>
    <x v="6"/>
    <x v="19"/>
    <s v="MUJERES"/>
    <x v="5"/>
    <x v="6"/>
    <n v="18065"/>
    <n v="697"/>
    <n v="3.8582895101024077E-2"/>
    <n v="0.96141710489897592"/>
  </r>
  <r>
    <x v="2"/>
    <x v="6"/>
    <x v="19"/>
    <s v="MUJERES"/>
    <x v="6"/>
    <x v="6"/>
    <n v="11061"/>
    <n v="1592"/>
    <n v="0.14392912033270047"/>
    <n v="0.85607087966729956"/>
  </r>
  <r>
    <x v="2"/>
    <x v="6"/>
    <x v="20"/>
    <s v="HOMBRES"/>
    <x v="0"/>
    <x v="6"/>
    <n v="29760"/>
    <n v="69"/>
    <n v="2.318548387096774E-3"/>
    <n v="0.99768145161290323"/>
  </r>
  <r>
    <x v="2"/>
    <x v="6"/>
    <x v="20"/>
    <s v="HOMBRES"/>
    <x v="1"/>
    <x v="6"/>
    <n v="72929"/>
    <n v="70"/>
    <n v="9.5983765031743202E-4"/>
    <n v="0.99904016234968251"/>
  </r>
  <r>
    <x v="2"/>
    <x v="6"/>
    <x v="20"/>
    <s v="HOMBRES"/>
    <x v="2"/>
    <x v="6"/>
    <n v="64156"/>
    <n v="374"/>
    <n v="5.8295404950433321E-3"/>
    <n v="0.99417045950495664"/>
  </r>
  <r>
    <x v="2"/>
    <x v="6"/>
    <x v="20"/>
    <s v="HOMBRES"/>
    <x v="3"/>
    <x v="6"/>
    <n v="95022"/>
    <n v="645"/>
    <n v="6.7879017490686368E-3"/>
    <n v="0.99321209825093137"/>
  </r>
  <r>
    <x v="2"/>
    <x v="6"/>
    <x v="20"/>
    <s v="HOMBRES"/>
    <x v="4"/>
    <x v="6"/>
    <n v="43918"/>
    <n v="842"/>
    <n v="1.9172093446878272E-2"/>
    <n v="0.98082790655312169"/>
  </r>
  <r>
    <x v="2"/>
    <x v="6"/>
    <x v="20"/>
    <s v="HOMBRES"/>
    <x v="5"/>
    <x v="6"/>
    <n v="10189"/>
    <n v="706"/>
    <n v="6.9290411227794682E-2"/>
    <n v="0.93070958877220533"/>
  </r>
  <r>
    <x v="2"/>
    <x v="6"/>
    <x v="20"/>
    <s v="HOMBRES"/>
    <x v="6"/>
    <x v="6"/>
    <n v="5665"/>
    <n v="1208"/>
    <n v="0.21323918799646954"/>
    <n v="0.78676081200353043"/>
  </r>
  <r>
    <x v="2"/>
    <x v="6"/>
    <x v="20"/>
    <s v="MUJERES"/>
    <x v="0"/>
    <x v="6"/>
    <n v="29066"/>
    <n v="47"/>
    <n v="1.6170095644395513E-3"/>
    <n v="0.99838299043556045"/>
  </r>
  <r>
    <x v="2"/>
    <x v="6"/>
    <x v="20"/>
    <s v="MUJERES"/>
    <x v="1"/>
    <x v="6"/>
    <n v="71224"/>
    <n v="37"/>
    <n v="5.19487813096709E-4"/>
    <n v="0.99948051218690326"/>
  </r>
  <r>
    <x v="2"/>
    <x v="6"/>
    <x v="20"/>
    <s v="MUJERES"/>
    <x v="2"/>
    <x v="6"/>
    <n v="62734"/>
    <n v="63"/>
    <n v="1.0042401249721045E-3"/>
    <n v="0.99899575987502787"/>
  </r>
  <r>
    <x v="2"/>
    <x v="6"/>
    <x v="20"/>
    <s v="MUJERES"/>
    <x v="3"/>
    <x v="6"/>
    <n v="93621"/>
    <n v="233"/>
    <n v="2.4887578641544098E-3"/>
    <n v="0.99751124213584563"/>
  </r>
  <r>
    <x v="2"/>
    <x v="6"/>
    <x v="20"/>
    <s v="MUJERES"/>
    <x v="4"/>
    <x v="6"/>
    <n v="43661"/>
    <n v="406"/>
    <n v="9.2989166533061548E-3"/>
    <n v="0.99070108334669382"/>
  </r>
  <r>
    <x v="2"/>
    <x v="6"/>
    <x v="20"/>
    <s v="MUJERES"/>
    <x v="5"/>
    <x v="6"/>
    <n v="10320"/>
    <n v="524"/>
    <n v="5.0775193798449615E-2"/>
    <n v="0.94922480620155036"/>
  </r>
  <r>
    <x v="2"/>
    <x v="6"/>
    <x v="20"/>
    <s v="MUJERES"/>
    <x v="6"/>
    <x v="6"/>
    <n v="5936"/>
    <n v="1259"/>
    <n v="0.21209568733153639"/>
    <n v="0.78790431266846361"/>
  </r>
  <r>
    <x v="2"/>
    <x v="3"/>
    <x v="21"/>
    <s v="HOMBRES"/>
    <x v="0"/>
    <x v="6"/>
    <n v="27408"/>
    <n v="41"/>
    <n v="1.4959136018680677E-3"/>
    <n v="0.99850408639813193"/>
  </r>
  <r>
    <x v="2"/>
    <x v="3"/>
    <x v="21"/>
    <s v="HOMBRES"/>
    <x v="1"/>
    <x v="6"/>
    <n v="65309"/>
    <n v="53"/>
    <n v="8.1152674210292612E-4"/>
    <n v="0.99918847325789706"/>
  </r>
  <r>
    <x v="2"/>
    <x v="3"/>
    <x v="21"/>
    <s v="HOMBRES"/>
    <x v="2"/>
    <x v="6"/>
    <n v="52571"/>
    <n v="218"/>
    <n v="4.1467729356489316E-3"/>
    <n v="0.99585322706435109"/>
  </r>
  <r>
    <x v="2"/>
    <x v="3"/>
    <x v="21"/>
    <s v="HOMBRES"/>
    <x v="3"/>
    <x v="6"/>
    <n v="74923"/>
    <n v="457"/>
    <n v="6.0995955848003949E-3"/>
    <n v="0.99390040441519956"/>
  </r>
  <r>
    <x v="2"/>
    <x v="3"/>
    <x v="21"/>
    <s v="HOMBRES"/>
    <x v="4"/>
    <x v="6"/>
    <n v="33531"/>
    <n v="556"/>
    <n v="1.6581670692791744E-2"/>
    <n v="0.98341832930720829"/>
  </r>
  <r>
    <x v="2"/>
    <x v="3"/>
    <x v="21"/>
    <s v="HOMBRES"/>
    <x v="5"/>
    <x v="6"/>
    <n v="8264"/>
    <n v="484"/>
    <n v="5.8567279767666992E-2"/>
    <n v="0.94143272023233304"/>
  </r>
  <r>
    <x v="2"/>
    <x v="3"/>
    <x v="21"/>
    <s v="HOMBRES"/>
    <x v="6"/>
    <x v="6"/>
    <n v="4453"/>
    <n v="659"/>
    <n v="0.1479901190208848"/>
    <n v="0.85200988097911523"/>
  </r>
  <r>
    <x v="2"/>
    <x v="3"/>
    <x v="21"/>
    <s v="MUJERES"/>
    <x v="0"/>
    <x v="6"/>
    <n v="26140"/>
    <n v="48"/>
    <n v="1.8362662586074981E-3"/>
    <n v="0.99816373374139256"/>
  </r>
  <r>
    <x v="2"/>
    <x v="3"/>
    <x v="21"/>
    <s v="MUJERES"/>
    <x v="1"/>
    <x v="6"/>
    <n v="61291"/>
    <n v="46"/>
    <n v="7.5051802059029871E-4"/>
    <n v="0.99924948197940966"/>
  </r>
  <r>
    <x v="2"/>
    <x v="3"/>
    <x v="21"/>
    <s v="MUJERES"/>
    <x v="2"/>
    <x v="6"/>
    <n v="49682"/>
    <n v="47"/>
    <n v="9.4601666599573289E-4"/>
    <n v="0.9990539833340043"/>
  </r>
  <r>
    <x v="2"/>
    <x v="3"/>
    <x v="21"/>
    <s v="MUJERES"/>
    <x v="3"/>
    <x v="6"/>
    <n v="74539"/>
    <n v="199"/>
    <n v="2.6697433558271508E-3"/>
    <n v="0.99733025664417285"/>
  </r>
  <r>
    <x v="2"/>
    <x v="3"/>
    <x v="21"/>
    <s v="MUJERES"/>
    <x v="4"/>
    <x v="6"/>
    <n v="32678"/>
    <n v="338"/>
    <n v="1.0343350266234164E-2"/>
    <n v="0.98965664973376588"/>
  </r>
  <r>
    <x v="2"/>
    <x v="3"/>
    <x v="21"/>
    <s v="MUJERES"/>
    <x v="5"/>
    <x v="6"/>
    <n v="8356"/>
    <n v="300"/>
    <n v="3.5902345619913838E-2"/>
    <n v="0.96409765438008621"/>
  </r>
  <r>
    <x v="2"/>
    <x v="3"/>
    <x v="21"/>
    <s v="MUJERES"/>
    <x v="6"/>
    <x v="6"/>
    <n v="5350"/>
    <n v="660"/>
    <n v="0.12336448598130841"/>
    <n v="0.87663551401869155"/>
  </r>
  <r>
    <x v="2"/>
    <x v="5"/>
    <x v="22"/>
    <s v="HOMBRES"/>
    <x v="0"/>
    <x v="6"/>
    <n v="160127"/>
    <n v="522"/>
    <n v="3.2599124444971802E-3"/>
    <n v="0.99674008755550281"/>
  </r>
  <r>
    <x v="2"/>
    <x v="5"/>
    <x v="22"/>
    <s v="HOMBRES"/>
    <x v="1"/>
    <x v="6"/>
    <n v="387236"/>
    <n v="366"/>
    <n v="9.4516005743267668E-4"/>
    <n v="0.99905483994256727"/>
  </r>
  <r>
    <x v="2"/>
    <x v="5"/>
    <x v="22"/>
    <s v="HOMBRES"/>
    <x v="2"/>
    <x v="6"/>
    <n v="331878"/>
    <n v="1692"/>
    <n v="5.0982589987887119E-3"/>
    <n v="0.99490174100121131"/>
  </r>
  <r>
    <x v="2"/>
    <x v="5"/>
    <x v="22"/>
    <s v="HOMBRES"/>
    <x v="3"/>
    <x v="6"/>
    <n v="469226"/>
    <n v="2844"/>
    <n v="6.061045210623452E-3"/>
    <n v="0.99393895478937655"/>
  </r>
  <r>
    <x v="2"/>
    <x v="5"/>
    <x v="22"/>
    <s v="HOMBRES"/>
    <x v="4"/>
    <x v="6"/>
    <n v="207407"/>
    <n v="4071"/>
    <n v="1.9628074269431601E-2"/>
    <n v="0.98037192573056842"/>
  </r>
  <r>
    <x v="2"/>
    <x v="5"/>
    <x v="22"/>
    <s v="HOMBRES"/>
    <x v="5"/>
    <x v="6"/>
    <n v="43755"/>
    <n v="2626"/>
    <n v="6.0015998171637525E-2"/>
    <n v="0.9399840018283625"/>
  </r>
  <r>
    <x v="2"/>
    <x v="5"/>
    <x v="22"/>
    <s v="HOMBRES"/>
    <x v="6"/>
    <x v="6"/>
    <n v="21417"/>
    <n v="3395"/>
    <n v="0.15851893355745436"/>
    <n v="0.84148106644254561"/>
  </r>
  <r>
    <x v="2"/>
    <x v="5"/>
    <x v="22"/>
    <s v="MUJERES"/>
    <x v="0"/>
    <x v="6"/>
    <n v="151050"/>
    <n v="444"/>
    <n v="2.9394240317775571E-3"/>
    <n v="0.9970605759682224"/>
  </r>
  <r>
    <x v="2"/>
    <x v="5"/>
    <x v="22"/>
    <s v="MUJERES"/>
    <x v="1"/>
    <x v="6"/>
    <n v="365579"/>
    <n v="228"/>
    <n v="6.2366820851307103E-4"/>
    <n v="0.99937633179148688"/>
  </r>
  <r>
    <x v="2"/>
    <x v="5"/>
    <x v="22"/>
    <s v="MUJERES"/>
    <x v="2"/>
    <x v="6"/>
    <n v="313903"/>
    <n v="302"/>
    <n v="9.6208064274632614E-4"/>
    <n v="0.99903791935725372"/>
  </r>
  <r>
    <x v="2"/>
    <x v="5"/>
    <x v="22"/>
    <s v="MUJERES"/>
    <x v="3"/>
    <x v="6"/>
    <n v="457770"/>
    <n v="1134"/>
    <n v="2.477226554820106E-3"/>
    <n v="0.99752277344517992"/>
  </r>
  <r>
    <x v="2"/>
    <x v="5"/>
    <x v="22"/>
    <s v="MUJERES"/>
    <x v="4"/>
    <x v="6"/>
    <n v="219935"/>
    <n v="2548"/>
    <n v="1.1585241093959579E-2"/>
    <n v="0.98841475890604047"/>
  </r>
  <r>
    <x v="2"/>
    <x v="5"/>
    <x v="22"/>
    <s v="MUJERES"/>
    <x v="5"/>
    <x v="6"/>
    <n v="52041"/>
    <n v="1942"/>
    <n v="3.7316731038988492E-2"/>
    <n v="0.96268326896101153"/>
  </r>
  <r>
    <x v="2"/>
    <x v="5"/>
    <x v="22"/>
    <s v="MUJERES"/>
    <x v="6"/>
    <x v="6"/>
    <n v="29488"/>
    <n v="3732"/>
    <n v="0.12655995659251221"/>
    <n v="0.87344004340748782"/>
  </r>
  <r>
    <x v="1"/>
    <x v="4"/>
    <x v="23"/>
    <s v="HOMBRES"/>
    <x v="0"/>
    <x v="6"/>
    <n v="13154"/>
    <n v="22"/>
    <n v="1.6724950585373271E-3"/>
    <n v="0.99832750494146272"/>
  </r>
  <r>
    <x v="1"/>
    <x v="4"/>
    <x v="23"/>
    <s v="HOMBRES"/>
    <x v="1"/>
    <x v="6"/>
    <n v="33724"/>
    <n v="41"/>
    <n v="1.2157513936662317E-3"/>
    <n v="0.99878424860633375"/>
  </r>
  <r>
    <x v="1"/>
    <x v="4"/>
    <x v="23"/>
    <s v="HOMBRES"/>
    <x v="2"/>
    <x v="6"/>
    <n v="33066"/>
    <n v="388"/>
    <n v="1.1734107542490777E-2"/>
    <n v="0.98826589245750918"/>
  </r>
  <r>
    <x v="1"/>
    <x v="4"/>
    <x v="23"/>
    <s v="HOMBRES"/>
    <x v="3"/>
    <x v="6"/>
    <n v="51510"/>
    <n v="491"/>
    <n v="9.5321296835565901E-3"/>
    <n v="0.99046787031644346"/>
  </r>
  <r>
    <x v="1"/>
    <x v="4"/>
    <x v="23"/>
    <s v="HOMBRES"/>
    <x v="4"/>
    <x v="6"/>
    <n v="24130"/>
    <n v="570"/>
    <n v="2.3622047244094488E-2"/>
    <n v="0.97637795275590555"/>
  </r>
  <r>
    <x v="1"/>
    <x v="4"/>
    <x v="23"/>
    <s v="HOMBRES"/>
    <x v="5"/>
    <x v="6"/>
    <n v="5566"/>
    <n v="367"/>
    <n v="6.5936040244340646E-2"/>
    <n v="0.93406395975565937"/>
  </r>
  <r>
    <x v="1"/>
    <x v="4"/>
    <x v="23"/>
    <s v="HOMBRES"/>
    <x v="6"/>
    <x v="6"/>
    <n v="2480"/>
    <n v="409"/>
    <n v="0.16491935483870968"/>
    <n v="0.83508064516129032"/>
  </r>
  <r>
    <x v="1"/>
    <x v="4"/>
    <x v="23"/>
    <s v="MUJERES"/>
    <x v="0"/>
    <x v="6"/>
    <n v="12562"/>
    <n v="11"/>
    <n v="8.7565674255691769E-4"/>
    <n v="0.99912434325744304"/>
  </r>
  <r>
    <x v="1"/>
    <x v="4"/>
    <x v="23"/>
    <s v="MUJERES"/>
    <x v="1"/>
    <x v="6"/>
    <n v="31938"/>
    <n v="22"/>
    <n v="6.8883461707057426E-4"/>
    <n v="0.99931116538292941"/>
  </r>
  <r>
    <x v="1"/>
    <x v="4"/>
    <x v="23"/>
    <s v="MUJERES"/>
    <x v="2"/>
    <x v="6"/>
    <n v="30897"/>
    <n v="53"/>
    <n v="1.7153768974334078E-3"/>
    <n v="0.9982846231025666"/>
  </r>
  <r>
    <x v="1"/>
    <x v="4"/>
    <x v="23"/>
    <s v="MUJERES"/>
    <x v="3"/>
    <x v="6"/>
    <n v="49515"/>
    <n v="150"/>
    <n v="3.029385034837928E-3"/>
    <n v="0.99697061496516204"/>
  </r>
  <r>
    <x v="1"/>
    <x v="4"/>
    <x v="23"/>
    <s v="MUJERES"/>
    <x v="4"/>
    <x v="6"/>
    <n v="24963"/>
    <n v="295"/>
    <n v="1.1817489885029845E-2"/>
    <n v="0.98818251011497016"/>
  </r>
  <r>
    <x v="1"/>
    <x v="4"/>
    <x v="23"/>
    <s v="MUJERES"/>
    <x v="5"/>
    <x v="6"/>
    <n v="6412"/>
    <n v="223"/>
    <n v="3.4778540237055518E-2"/>
    <n v="0.96522145976294449"/>
  </r>
  <r>
    <x v="1"/>
    <x v="4"/>
    <x v="23"/>
    <s v="MUJERES"/>
    <x v="6"/>
    <x v="6"/>
    <n v="3559"/>
    <n v="409"/>
    <n v="0.11491992132621523"/>
    <n v="0.8850800786737848"/>
  </r>
  <r>
    <x v="0"/>
    <x v="0"/>
    <x v="0"/>
    <s v="HOMBRES"/>
    <x v="0"/>
    <x v="7"/>
    <n v="7578"/>
    <n v="32"/>
    <n v="4.2227500659804702E-3"/>
    <n v="0.9957772499340195"/>
  </r>
  <r>
    <x v="0"/>
    <x v="0"/>
    <x v="0"/>
    <s v="HOMBRES"/>
    <x v="1"/>
    <x v="7"/>
    <n v="17069"/>
    <n v="22"/>
    <n v="1.2888862850782121E-3"/>
    <n v="0.99871111371492183"/>
  </r>
  <r>
    <x v="0"/>
    <x v="0"/>
    <x v="0"/>
    <s v="HOMBRES"/>
    <x v="2"/>
    <x v="7"/>
    <n v="12877"/>
    <n v="38"/>
    <n v="2.9509979032383317E-3"/>
    <n v="0.99704900209676162"/>
  </r>
  <r>
    <x v="0"/>
    <x v="0"/>
    <x v="0"/>
    <s v="HOMBRES"/>
    <x v="3"/>
    <x v="7"/>
    <n v="16089"/>
    <n v="119"/>
    <n v="7.3963577599602216E-3"/>
    <n v="0.99260364224003983"/>
  </r>
  <r>
    <x v="0"/>
    <x v="0"/>
    <x v="0"/>
    <s v="HOMBRES"/>
    <x v="4"/>
    <x v="7"/>
    <n v="6183"/>
    <n v="105"/>
    <n v="1.6982047549733138E-2"/>
    <n v="0.98301795245026691"/>
  </r>
  <r>
    <x v="0"/>
    <x v="0"/>
    <x v="0"/>
    <s v="HOMBRES"/>
    <x v="5"/>
    <x v="7"/>
    <n v="1195"/>
    <n v="60"/>
    <n v="5.0209205020920501E-2"/>
    <n v="0.94979079497907948"/>
  </r>
  <r>
    <x v="0"/>
    <x v="0"/>
    <x v="0"/>
    <s v="HOMBRES"/>
    <x v="6"/>
    <x v="7"/>
    <n v="618"/>
    <n v="86"/>
    <n v="0.13915857605177995"/>
    <n v="0.86084142394822005"/>
  </r>
  <r>
    <x v="0"/>
    <x v="0"/>
    <x v="0"/>
    <s v="MUJERES"/>
    <x v="0"/>
    <x v="7"/>
    <n v="7354"/>
    <n v="46"/>
    <n v="6.2550992657057387E-3"/>
    <n v="0.99374490073429422"/>
  </r>
  <r>
    <x v="0"/>
    <x v="0"/>
    <x v="0"/>
    <s v="MUJERES"/>
    <x v="1"/>
    <x v="7"/>
    <n v="15982"/>
    <n v="9"/>
    <n v="5.6313352521586782E-4"/>
    <n v="0.99943686647478414"/>
  </r>
  <r>
    <x v="0"/>
    <x v="0"/>
    <x v="0"/>
    <s v="MUJERES"/>
    <x v="2"/>
    <x v="7"/>
    <n v="11989"/>
    <n v="18"/>
    <n v="1.5013762615731087E-3"/>
    <n v="0.9984986237384269"/>
  </r>
  <r>
    <x v="0"/>
    <x v="0"/>
    <x v="0"/>
    <s v="MUJERES"/>
    <x v="3"/>
    <x v="7"/>
    <n v="15103"/>
    <n v="60"/>
    <n v="3.9727206515261871E-3"/>
    <n v="0.99602727934847379"/>
  </r>
  <r>
    <x v="0"/>
    <x v="0"/>
    <x v="0"/>
    <s v="MUJERES"/>
    <x v="4"/>
    <x v="7"/>
    <n v="5407"/>
    <n v="76"/>
    <n v="1.4055853523210654E-2"/>
    <n v="0.9859441464767893"/>
  </r>
  <r>
    <x v="0"/>
    <x v="0"/>
    <x v="0"/>
    <s v="MUJERES"/>
    <x v="5"/>
    <x v="7"/>
    <n v="1080"/>
    <n v="67"/>
    <n v="6.2037037037037036E-2"/>
    <n v="0.937962962962963"/>
  </r>
  <r>
    <x v="0"/>
    <x v="0"/>
    <x v="0"/>
    <s v="MUJERES"/>
    <x v="6"/>
    <x v="7"/>
    <n v="619"/>
    <n v="57"/>
    <n v="9.2084006462035545E-2"/>
    <n v="0.90791599353796448"/>
  </r>
  <r>
    <x v="0"/>
    <x v="1"/>
    <x v="1"/>
    <s v="HOMBRES"/>
    <x v="0"/>
    <x v="7"/>
    <n v="64636"/>
    <n v="56"/>
    <n v="8.6639024692122043E-4"/>
    <n v="0.99913360975307874"/>
  </r>
  <r>
    <x v="0"/>
    <x v="1"/>
    <x v="1"/>
    <s v="HOMBRES"/>
    <x v="1"/>
    <x v="7"/>
    <n v="157468"/>
    <n v="63"/>
    <n v="4.0008128635659311E-4"/>
    <n v="0.9995999187136434"/>
  </r>
  <r>
    <x v="0"/>
    <x v="1"/>
    <x v="1"/>
    <s v="HOMBRES"/>
    <x v="2"/>
    <x v="7"/>
    <n v="143237"/>
    <n v="552"/>
    <n v="3.8537528711157032E-3"/>
    <n v="0.99614624712888433"/>
  </r>
  <r>
    <x v="0"/>
    <x v="1"/>
    <x v="1"/>
    <s v="HOMBRES"/>
    <x v="3"/>
    <x v="7"/>
    <n v="203209"/>
    <n v="954"/>
    <n v="4.694673956370043E-3"/>
    <n v="0.99530532604362998"/>
  </r>
  <r>
    <x v="0"/>
    <x v="1"/>
    <x v="1"/>
    <s v="HOMBRES"/>
    <x v="4"/>
    <x v="7"/>
    <n v="83086"/>
    <n v="1011"/>
    <n v="1.2168114965216763E-2"/>
    <n v="0.98783188503478325"/>
  </r>
  <r>
    <x v="0"/>
    <x v="1"/>
    <x v="1"/>
    <s v="HOMBRES"/>
    <x v="5"/>
    <x v="7"/>
    <n v="17330"/>
    <n v="751"/>
    <n v="4.333525678015003E-2"/>
    <n v="0.95666474321984996"/>
  </r>
  <r>
    <x v="0"/>
    <x v="1"/>
    <x v="1"/>
    <s v="HOMBRES"/>
    <x v="6"/>
    <x v="7"/>
    <n v="9314"/>
    <n v="1195"/>
    <n v="0.12830148164054112"/>
    <n v="0.87169851835945888"/>
  </r>
  <r>
    <x v="0"/>
    <x v="1"/>
    <x v="1"/>
    <s v="MUJERES"/>
    <x v="0"/>
    <x v="7"/>
    <n v="62583"/>
    <n v="29"/>
    <n v="4.6338462521771089E-4"/>
    <n v="0.99953661537478233"/>
  </r>
  <r>
    <x v="0"/>
    <x v="1"/>
    <x v="1"/>
    <s v="MUJERES"/>
    <x v="1"/>
    <x v="7"/>
    <n v="153950"/>
    <n v="51"/>
    <n v="3.3127638843780447E-4"/>
    <n v="0.99966872361156223"/>
  </r>
  <r>
    <x v="0"/>
    <x v="1"/>
    <x v="1"/>
    <s v="MUJERES"/>
    <x v="2"/>
    <x v="7"/>
    <n v="138906"/>
    <n v="98"/>
    <n v="7.0551308078844685E-4"/>
    <n v="0.99929448691921152"/>
  </r>
  <r>
    <x v="0"/>
    <x v="1"/>
    <x v="1"/>
    <s v="MUJERES"/>
    <x v="3"/>
    <x v="7"/>
    <n v="191555"/>
    <n v="268"/>
    <n v="1.3990759833990237E-3"/>
    <n v="0.99860092401660094"/>
  </r>
  <r>
    <x v="0"/>
    <x v="1"/>
    <x v="1"/>
    <s v="MUJERES"/>
    <x v="4"/>
    <x v="7"/>
    <n v="84519"/>
    <n v="677"/>
    <n v="8.0100332469622212E-3"/>
    <n v="0.99198996675303774"/>
  </r>
  <r>
    <x v="0"/>
    <x v="1"/>
    <x v="1"/>
    <s v="MUJERES"/>
    <x v="5"/>
    <x v="7"/>
    <n v="19188"/>
    <n v="652"/>
    <n v="3.3979570564936418E-2"/>
    <n v="0.96602042943506361"/>
  </r>
  <r>
    <x v="0"/>
    <x v="1"/>
    <x v="1"/>
    <s v="MUJERES"/>
    <x v="6"/>
    <x v="7"/>
    <n v="11344"/>
    <n v="1121"/>
    <n v="9.8818758815232721E-2"/>
    <n v="0.90118124118476728"/>
  </r>
  <r>
    <x v="1"/>
    <x v="2"/>
    <x v="2"/>
    <s v="HOMBRES"/>
    <x v="0"/>
    <x v="7"/>
    <n v="25830"/>
    <n v="83"/>
    <n v="3.2133178474641889E-3"/>
    <n v="0.99678668215253585"/>
  </r>
  <r>
    <x v="1"/>
    <x v="2"/>
    <x v="2"/>
    <s v="HOMBRES"/>
    <x v="1"/>
    <x v="7"/>
    <n v="59306"/>
    <n v="54"/>
    <n v="9.1053181802853002E-4"/>
    <n v="0.99908946818197142"/>
  </r>
  <r>
    <x v="1"/>
    <x v="2"/>
    <x v="2"/>
    <s v="HOMBRES"/>
    <x v="2"/>
    <x v="7"/>
    <n v="41112"/>
    <n v="151"/>
    <n v="3.6728935590581826E-3"/>
    <n v="0.9963271064409418"/>
  </r>
  <r>
    <x v="1"/>
    <x v="2"/>
    <x v="2"/>
    <s v="HOMBRES"/>
    <x v="3"/>
    <x v="7"/>
    <n v="54251"/>
    <n v="381"/>
    <n v="7.02291202005493E-3"/>
    <n v="0.99297708797994511"/>
  </r>
  <r>
    <x v="1"/>
    <x v="2"/>
    <x v="2"/>
    <s v="HOMBRES"/>
    <x v="4"/>
    <x v="7"/>
    <n v="23108"/>
    <n v="362"/>
    <n v="1.5665570365241476E-2"/>
    <n v="0.98433442963475848"/>
  </r>
  <r>
    <x v="1"/>
    <x v="2"/>
    <x v="2"/>
    <s v="HOMBRES"/>
    <x v="5"/>
    <x v="7"/>
    <n v="5595"/>
    <n v="260"/>
    <n v="4.6470062555853439E-2"/>
    <n v="0.9535299374441466"/>
  </r>
  <r>
    <x v="1"/>
    <x v="2"/>
    <x v="2"/>
    <s v="HOMBRES"/>
    <x v="6"/>
    <x v="7"/>
    <n v="3003"/>
    <n v="431"/>
    <n v="0.14352314352314352"/>
    <n v="0.85647685647685645"/>
  </r>
  <r>
    <x v="1"/>
    <x v="2"/>
    <x v="2"/>
    <s v="MUJERES"/>
    <x v="0"/>
    <x v="7"/>
    <n v="25254"/>
    <n v="56"/>
    <n v="2.2174704997228161E-3"/>
    <n v="0.99778252950027724"/>
  </r>
  <r>
    <x v="1"/>
    <x v="2"/>
    <x v="2"/>
    <s v="MUJERES"/>
    <x v="1"/>
    <x v="7"/>
    <n v="57374"/>
    <n v="42"/>
    <n v="7.3203890263882595E-4"/>
    <n v="0.99926796109736116"/>
  </r>
  <r>
    <x v="1"/>
    <x v="2"/>
    <x v="2"/>
    <s v="MUJERES"/>
    <x v="2"/>
    <x v="7"/>
    <n v="39207"/>
    <n v="56"/>
    <n v="1.4283163720764148E-3"/>
    <n v="0.99857168362792359"/>
  </r>
  <r>
    <x v="1"/>
    <x v="2"/>
    <x v="2"/>
    <s v="MUJERES"/>
    <x v="3"/>
    <x v="7"/>
    <n v="52618"/>
    <n v="154"/>
    <n v="2.9267551028165266E-3"/>
    <n v="0.99707324489718352"/>
  </r>
  <r>
    <x v="1"/>
    <x v="2"/>
    <x v="2"/>
    <s v="MUJERES"/>
    <x v="4"/>
    <x v="7"/>
    <n v="21106"/>
    <n v="242"/>
    <n v="1.1465933857670805E-2"/>
    <n v="0.98853406614232919"/>
  </r>
  <r>
    <x v="1"/>
    <x v="2"/>
    <x v="2"/>
    <s v="MUJERES"/>
    <x v="5"/>
    <x v="7"/>
    <n v="5130"/>
    <n v="225"/>
    <n v="4.3859649122807015E-2"/>
    <n v="0.95614035087719296"/>
  </r>
  <r>
    <x v="1"/>
    <x v="2"/>
    <x v="2"/>
    <s v="MUJERES"/>
    <x v="6"/>
    <x v="7"/>
    <n v="3028"/>
    <n v="383"/>
    <n v="0.12648612945838839"/>
    <n v="0.87351387054161167"/>
  </r>
  <r>
    <x v="2"/>
    <x v="3"/>
    <x v="3"/>
    <s v="HOMBRES"/>
    <x v="0"/>
    <x v="7"/>
    <n v="66102"/>
    <n v="97"/>
    <n v="1.4674291246860912E-3"/>
    <n v="0.99853257087531389"/>
  </r>
  <r>
    <x v="2"/>
    <x v="3"/>
    <x v="3"/>
    <s v="HOMBRES"/>
    <x v="1"/>
    <x v="7"/>
    <n v="168298"/>
    <n v="105"/>
    <n v="6.238933320657405E-4"/>
    <n v="0.99937610666793431"/>
  </r>
  <r>
    <x v="2"/>
    <x v="3"/>
    <x v="3"/>
    <s v="HOMBRES"/>
    <x v="2"/>
    <x v="7"/>
    <n v="156303"/>
    <n v="1048"/>
    <n v="6.7049256892062212E-3"/>
    <n v="0.99329507431079378"/>
  </r>
  <r>
    <x v="2"/>
    <x v="3"/>
    <x v="3"/>
    <s v="HOMBRES"/>
    <x v="3"/>
    <x v="7"/>
    <n v="238315"/>
    <n v="1506"/>
    <n v="6.3193672240521997E-3"/>
    <n v="0.99368063277594776"/>
  </r>
  <r>
    <x v="2"/>
    <x v="3"/>
    <x v="3"/>
    <s v="HOMBRES"/>
    <x v="4"/>
    <x v="7"/>
    <n v="110095"/>
    <n v="2153"/>
    <n v="1.9555838139788364E-2"/>
    <n v="0.98044416186021166"/>
  </r>
  <r>
    <x v="2"/>
    <x v="3"/>
    <x v="3"/>
    <s v="HOMBRES"/>
    <x v="5"/>
    <x v="7"/>
    <n v="22379"/>
    <n v="1461"/>
    <n v="6.5284418427990529E-2"/>
    <n v="0.93471558157200951"/>
  </r>
  <r>
    <x v="2"/>
    <x v="3"/>
    <x v="3"/>
    <s v="HOMBRES"/>
    <x v="6"/>
    <x v="7"/>
    <n v="10571"/>
    <n v="1788"/>
    <n v="0.16914199224292878"/>
    <n v="0.83085800775707119"/>
  </r>
  <r>
    <x v="2"/>
    <x v="3"/>
    <x v="3"/>
    <s v="MUJERES"/>
    <x v="0"/>
    <x v="7"/>
    <n v="64498"/>
    <n v="90"/>
    <n v="1.395392105181556E-3"/>
    <n v="0.99860460789481842"/>
  </r>
  <r>
    <x v="2"/>
    <x v="3"/>
    <x v="3"/>
    <s v="MUJERES"/>
    <x v="1"/>
    <x v="7"/>
    <n v="162830"/>
    <n v="72"/>
    <n v="4.4217895965116994E-4"/>
    <n v="0.99955782104034885"/>
  </r>
  <r>
    <x v="2"/>
    <x v="3"/>
    <x v="3"/>
    <s v="MUJERES"/>
    <x v="2"/>
    <x v="7"/>
    <n v="152438"/>
    <n v="171"/>
    <n v="1.1217675382778573E-3"/>
    <n v="0.99887823246172214"/>
  </r>
  <r>
    <x v="2"/>
    <x v="3"/>
    <x v="3"/>
    <s v="MUJERES"/>
    <x v="3"/>
    <x v="7"/>
    <n v="243474"/>
    <n v="516"/>
    <n v="2.119322802434757E-3"/>
    <n v="0.99788067719756524"/>
  </r>
  <r>
    <x v="2"/>
    <x v="3"/>
    <x v="3"/>
    <s v="MUJERES"/>
    <x v="4"/>
    <x v="7"/>
    <n v="115429"/>
    <n v="1281"/>
    <n v="1.109773107278067E-2"/>
    <n v="0.98890226892721933"/>
  </r>
  <r>
    <x v="2"/>
    <x v="3"/>
    <x v="3"/>
    <s v="MUJERES"/>
    <x v="5"/>
    <x v="7"/>
    <n v="26034"/>
    <n v="1054"/>
    <n v="4.0485518936774989E-2"/>
    <n v="0.95951448106322501"/>
  </r>
  <r>
    <x v="2"/>
    <x v="3"/>
    <x v="3"/>
    <s v="MUJERES"/>
    <x v="6"/>
    <x v="7"/>
    <n v="15404"/>
    <n v="2208"/>
    <n v="0.14333939236561932"/>
    <n v="0.85666060763438068"/>
  </r>
  <r>
    <x v="1"/>
    <x v="2"/>
    <x v="4"/>
    <s v="HOMBRES"/>
    <x v="0"/>
    <x v="7"/>
    <n v="37827"/>
    <n v="90"/>
    <n v="2.3792529145848203E-3"/>
    <n v="0.99762074708541515"/>
  </r>
  <r>
    <x v="1"/>
    <x v="2"/>
    <x v="4"/>
    <s v="HOMBRES"/>
    <x v="1"/>
    <x v="7"/>
    <n v="87036"/>
    <n v="72"/>
    <n v="8.272438990762443E-4"/>
    <n v="0.99917275610092371"/>
  </r>
  <r>
    <x v="1"/>
    <x v="2"/>
    <x v="4"/>
    <s v="HOMBRES"/>
    <x v="2"/>
    <x v="7"/>
    <n v="67664"/>
    <n v="298"/>
    <n v="4.4041144478600145E-3"/>
    <n v="0.99559588555213996"/>
  </r>
  <r>
    <x v="1"/>
    <x v="2"/>
    <x v="4"/>
    <s v="HOMBRES"/>
    <x v="3"/>
    <x v="7"/>
    <n v="92033"/>
    <n v="596"/>
    <n v="6.4759379787684848E-3"/>
    <n v="0.99352406202123156"/>
  </r>
  <r>
    <x v="1"/>
    <x v="2"/>
    <x v="4"/>
    <s v="HOMBRES"/>
    <x v="4"/>
    <x v="7"/>
    <n v="41205"/>
    <n v="812"/>
    <n v="1.9706346317194517E-2"/>
    <n v="0.98029365368280552"/>
  </r>
  <r>
    <x v="1"/>
    <x v="2"/>
    <x v="4"/>
    <s v="HOMBRES"/>
    <x v="5"/>
    <x v="7"/>
    <n v="10081"/>
    <n v="543"/>
    <n v="5.3863703997619285E-2"/>
    <n v="0.94613629600238069"/>
  </r>
  <r>
    <x v="1"/>
    <x v="2"/>
    <x v="4"/>
    <s v="HOMBRES"/>
    <x v="6"/>
    <x v="7"/>
    <n v="5369"/>
    <n v="852"/>
    <n v="0.15868876885826039"/>
    <n v="0.84131123114173967"/>
  </r>
  <r>
    <x v="1"/>
    <x v="2"/>
    <x v="4"/>
    <s v="MUJERES"/>
    <x v="0"/>
    <x v="7"/>
    <n v="36526"/>
    <n v="50"/>
    <n v="1.3688879154574824E-3"/>
    <n v="0.99863111208454247"/>
  </r>
  <r>
    <x v="1"/>
    <x v="2"/>
    <x v="4"/>
    <s v="MUJERES"/>
    <x v="1"/>
    <x v="7"/>
    <n v="83981"/>
    <n v="53"/>
    <n v="6.310951286600541E-4"/>
    <n v="0.99936890487133989"/>
  </r>
  <r>
    <x v="1"/>
    <x v="2"/>
    <x v="4"/>
    <s v="MUJERES"/>
    <x v="2"/>
    <x v="7"/>
    <n v="62454"/>
    <n v="111"/>
    <n v="1.7773080987606878E-3"/>
    <n v="0.99822269190123936"/>
  </r>
  <r>
    <x v="1"/>
    <x v="2"/>
    <x v="4"/>
    <s v="MUJERES"/>
    <x v="3"/>
    <x v="7"/>
    <n v="88243"/>
    <n v="248"/>
    <n v="2.8104212232131728E-3"/>
    <n v="0.99718957877678682"/>
  </r>
  <r>
    <x v="1"/>
    <x v="2"/>
    <x v="4"/>
    <s v="MUJERES"/>
    <x v="4"/>
    <x v="7"/>
    <n v="36235"/>
    <n v="452"/>
    <n v="1.2474127225058645E-2"/>
    <n v="0.9875258727749413"/>
  </r>
  <r>
    <x v="1"/>
    <x v="2"/>
    <x v="4"/>
    <s v="MUJERES"/>
    <x v="5"/>
    <x v="7"/>
    <n v="9036"/>
    <n v="313"/>
    <n v="3.4639220894200975E-2"/>
    <n v="0.96536077910579898"/>
  </r>
  <r>
    <x v="1"/>
    <x v="2"/>
    <x v="4"/>
    <s v="MUJERES"/>
    <x v="6"/>
    <x v="7"/>
    <n v="5692"/>
    <n v="761"/>
    <n v="0.13369641602248769"/>
    <n v="0.86630358397751228"/>
  </r>
  <r>
    <x v="0"/>
    <x v="0"/>
    <x v="5"/>
    <s v="HOMBRES"/>
    <x v="0"/>
    <x v="7"/>
    <n v="65663"/>
    <n v="257"/>
    <n v="3.9139241277431737E-3"/>
    <n v="0.99608607587225684"/>
  </r>
  <r>
    <x v="0"/>
    <x v="0"/>
    <x v="5"/>
    <s v="HOMBRES"/>
    <x v="1"/>
    <x v="7"/>
    <n v="159960"/>
    <n v="147"/>
    <n v="9.1897974493623401E-4"/>
    <n v="0.99908102025506373"/>
  </r>
  <r>
    <x v="0"/>
    <x v="0"/>
    <x v="5"/>
    <s v="HOMBRES"/>
    <x v="2"/>
    <x v="7"/>
    <n v="145503"/>
    <n v="1187"/>
    <n v="8.157907397098341E-3"/>
    <n v="0.99184209260290168"/>
  </r>
  <r>
    <x v="0"/>
    <x v="0"/>
    <x v="5"/>
    <s v="HOMBRES"/>
    <x v="3"/>
    <x v="7"/>
    <n v="206420"/>
    <n v="1602"/>
    <n v="7.7608758841197561E-3"/>
    <n v="0.99223912411588022"/>
  </r>
  <r>
    <x v="0"/>
    <x v="0"/>
    <x v="5"/>
    <s v="HOMBRES"/>
    <x v="4"/>
    <x v="7"/>
    <n v="84398"/>
    <n v="1679"/>
    <n v="1.9893836346832863E-2"/>
    <n v="0.98010616365316716"/>
  </r>
  <r>
    <x v="0"/>
    <x v="0"/>
    <x v="5"/>
    <s v="HOMBRES"/>
    <x v="5"/>
    <x v="7"/>
    <n v="17604"/>
    <n v="988"/>
    <n v="5.6123608270847537E-2"/>
    <n v="0.9438763917291525"/>
  </r>
  <r>
    <x v="0"/>
    <x v="0"/>
    <x v="5"/>
    <s v="HOMBRES"/>
    <x v="6"/>
    <x v="7"/>
    <n v="9460"/>
    <n v="1283"/>
    <n v="0.13562367864693445"/>
    <n v="0.86437632135306552"/>
  </r>
  <r>
    <x v="0"/>
    <x v="0"/>
    <x v="5"/>
    <s v="MUJERES"/>
    <x v="0"/>
    <x v="7"/>
    <n v="63861"/>
    <n v="208"/>
    <n v="3.2570739575014484E-3"/>
    <n v="0.99674292604249859"/>
  </r>
  <r>
    <x v="0"/>
    <x v="0"/>
    <x v="5"/>
    <s v="MUJERES"/>
    <x v="1"/>
    <x v="7"/>
    <n v="157191"/>
    <n v="89"/>
    <n v="5.6619017628235715E-4"/>
    <n v="0.99943380982371766"/>
  </r>
  <r>
    <x v="0"/>
    <x v="0"/>
    <x v="5"/>
    <s v="MUJERES"/>
    <x v="2"/>
    <x v="7"/>
    <n v="143214"/>
    <n v="201"/>
    <n v="1.4034940718086221E-3"/>
    <n v="0.99859650592819138"/>
  </r>
  <r>
    <x v="0"/>
    <x v="0"/>
    <x v="5"/>
    <s v="MUJERES"/>
    <x v="3"/>
    <x v="7"/>
    <n v="200042"/>
    <n v="550"/>
    <n v="2.7494226212495376E-3"/>
    <n v="0.99725057737875045"/>
  </r>
  <r>
    <x v="0"/>
    <x v="0"/>
    <x v="5"/>
    <s v="MUJERES"/>
    <x v="4"/>
    <x v="7"/>
    <n v="82814"/>
    <n v="986"/>
    <n v="1.1906199434878161E-2"/>
    <n v="0.98809380056512186"/>
  </r>
  <r>
    <x v="0"/>
    <x v="0"/>
    <x v="5"/>
    <s v="MUJERES"/>
    <x v="5"/>
    <x v="7"/>
    <n v="18359"/>
    <n v="683"/>
    <n v="3.7202462007734624E-2"/>
    <n v="0.96279753799226542"/>
  </r>
  <r>
    <x v="0"/>
    <x v="0"/>
    <x v="5"/>
    <s v="MUJERES"/>
    <x v="6"/>
    <x v="7"/>
    <n v="11494"/>
    <n v="1193"/>
    <n v="0.10379328345223594"/>
    <n v="0.89620671654776407"/>
  </r>
  <r>
    <x v="2"/>
    <x v="3"/>
    <x v="6"/>
    <s v="HOMBRES"/>
    <x v="0"/>
    <x v="7"/>
    <n v="91915"/>
    <n v="164"/>
    <n v="1.784257194146766E-3"/>
    <n v="0.99821574280585323"/>
  </r>
  <r>
    <x v="2"/>
    <x v="3"/>
    <x v="6"/>
    <s v="HOMBRES"/>
    <x v="1"/>
    <x v="7"/>
    <n v="230444"/>
    <n v="186"/>
    <n v="8.0713752581972195E-4"/>
    <n v="0.99919286247418027"/>
  </r>
  <r>
    <x v="2"/>
    <x v="3"/>
    <x v="6"/>
    <s v="HOMBRES"/>
    <x v="2"/>
    <x v="7"/>
    <n v="209396"/>
    <n v="2006"/>
    <n v="9.579934669239145E-3"/>
    <n v="0.99042006533076088"/>
  </r>
  <r>
    <x v="2"/>
    <x v="3"/>
    <x v="6"/>
    <s v="HOMBRES"/>
    <x v="3"/>
    <x v="7"/>
    <n v="314038"/>
    <n v="2548"/>
    <n v="8.1136677726899292E-3"/>
    <n v="0.99188633222731004"/>
  </r>
  <r>
    <x v="2"/>
    <x v="3"/>
    <x v="6"/>
    <s v="HOMBRES"/>
    <x v="4"/>
    <x v="7"/>
    <n v="136931"/>
    <n v="2739"/>
    <n v="2.000277512031607E-2"/>
    <n v="0.97999722487968388"/>
  </r>
  <r>
    <x v="2"/>
    <x v="3"/>
    <x v="6"/>
    <s v="HOMBRES"/>
    <x v="5"/>
    <x v="7"/>
    <n v="26497"/>
    <n v="1815"/>
    <n v="6.8498320564592222E-2"/>
    <n v="0.93150167943540774"/>
  </r>
  <r>
    <x v="2"/>
    <x v="3"/>
    <x v="6"/>
    <s v="HOMBRES"/>
    <x v="6"/>
    <x v="7"/>
    <n v="13031"/>
    <n v="2265"/>
    <n v="0.1738162842452613"/>
    <n v="0.8261837157547387"/>
  </r>
  <r>
    <x v="2"/>
    <x v="3"/>
    <x v="6"/>
    <s v="MUJERES"/>
    <x v="0"/>
    <x v="7"/>
    <n v="86517"/>
    <n v="178"/>
    <n v="2.0573991238716088E-3"/>
    <n v="0.99794260087612841"/>
  </r>
  <r>
    <x v="2"/>
    <x v="3"/>
    <x v="6"/>
    <s v="MUJERES"/>
    <x v="1"/>
    <x v="7"/>
    <n v="219824"/>
    <n v="121"/>
    <n v="5.5044035228182548E-4"/>
    <n v="0.9994495596477182"/>
  </r>
  <r>
    <x v="2"/>
    <x v="3"/>
    <x v="6"/>
    <s v="MUJERES"/>
    <x v="2"/>
    <x v="7"/>
    <n v="206565"/>
    <n v="214"/>
    <n v="1.0359935129378162E-3"/>
    <n v="0.99896400648706218"/>
  </r>
  <r>
    <x v="2"/>
    <x v="3"/>
    <x v="6"/>
    <s v="MUJERES"/>
    <x v="3"/>
    <x v="7"/>
    <n v="319119"/>
    <n v="792"/>
    <n v="2.4818327959162567E-3"/>
    <n v="0.99751816720408371"/>
  </r>
  <r>
    <x v="2"/>
    <x v="3"/>
    <x v="6"/>
    <s v="MUJERES"/>
    <x v="4"/>
    <x v="7"/>
    <n v="141396"/>
    <n v="1730"/>
    <n v="1.2235141022376871E-2"/>
    <n v="0.98776485897762312"/>
  </r>
  <r>
    <x v="2"/>
    <x v="3"/>
    <x v="6"/>
    <s v="MUJERES"/>
    <x v="5"/>
    <x v="7"/>
    <n v="31552"/>
    <n v="1340"/>
    <n v="4.2469574036511158E-2"/>
    <n v="0.95753042596348881"/>
  </r>
  <r>
    <x v="2"/>
    <x v="3"/>
    <x v="6"/>
    <s v="MUJERES"/>
    <x v="6"/>
    <x v="7"/>
    <n v="18949"/>
    <n v="2807"/>
    <n v="0.14813446619874399"/>
    <n v="0.85186553380125596"/>
  </r>
  <r>
    <x v="1"/>
    <x v="2"/>
    <x v="7"/>
    <s v="HOMBRES"/>
    <x v="0"/>
    <x v="7"/>
    <n v="13909"/>
    <n v="19"/>
    <n v="1.3660220001437918E-3"/>
    <n v="0.9986339779998562"/>
  </r>
  <r>
    <x v="1"/>
    <x v="2"/>
    <x v="7"/>
    <s v="HOMBRES"/>
    <x v="1"/>
    <x v="7"/>
    <n v="33203"/>
    <n v="30"/>
    <n v="9.0353281330000305E-4"/>
    <n v="0.99909646718669998"/>
  </r>
  <r>
    <x v="1"/>
    <x v="2"/>
    <x v="7"/>
    <s v="HOMBRES"/>
    <x v="2"/>
    <x v="7"/>
    <n v="26811"/>
    <n v="184"/>
    <n v="6.8628547984036399E-3"/>
    <n v="0.99313714520159635"/>
  </r>
  <r>
    <x v="1"/>
    <x v="2"/>
    <x v="7"/>
    <s v="HOMBRES"/>
    <x v="3"/>
    <x v="7"/>
    <n v="39217"/>
    <n v="294"/>
    <n v="7.4967488589132263E-3"/>
    <n v="0.99250325114108673"/>
  </r>
  <r>
    <x v="1"/>
    <x v="2"/>
    <x v="7"/>
    <s v="HOMBRES"/>
    <x v="4"/>
    <x v="7"/>
    <n v="16800"/>
    <n v="323"/>
    <n v="1.9226190476190477E-2"/>
    <n v="0.98077380952380955"/>
  </r>
  <r>
    <x v="1"/>
    <x v="2"/>
    <x v="7"/>
    <s v="HOMBRES"/>
    <x v="5"/>
    <x v="7"/>
    <n v="3975"/>
    <n v="256"/>
    <n v="6.4402515723270437E-2"/>
    <n v="0.93559748427672962"/>
  </r>
  <r>
    <x v="1"/>
    <x v="2"/>
    <x v="7"/>
    <s v="HOMBRES"/>
    <x v="6"/>
    <x v="7"/>
    <n v="1979"/>
    <n v="381"/>
    <n v="0.19252147549267307"/>
    <n v="0.80747852450732693"/>
  </r>
  <r>
    <x v="1"/>
    <x v="2"/>
    <x v="7"/>
    <s v="MUJERES"/>
    <x v="0"/>
    <x v="7"/>
    <n v="13342"/>
    <n v="21"/>
    <n v="1.5739769150052466E-3"/>
    <n v="0.99842602308499473"/>
  </r>
  <r>
    <x v="1"/>
    <x v="2"/>
    <x v="7"/>
    <s v="MUJERES"/>
    <x v="1"/>
    <x v="7"/>
    <n v="31692"/>
    <n v="9"/>
    <n v="2.8398333964407423E-4"/>
    <n v="0.99971601666035592"/>
  </r>
  <r>
    <x v="1"/>
    <x v="2"/>
    <x v="7"/>
    <s v="MUJERES"/>
    <x v="2"/>
    <x v="7"/>
    <n v="26043"/>
    <n v="48"/>
    <n v="1.8431056329915908E-3"/>
    <n v="0.99815689436700838"/>
  </r>
  <r>
    <x v="1"/>
    <x v="2"/>
    <x v="7"/>
    <s v="MUJERES"/>
    <x v="3"/>
    <x v="7"/>
    <n v="38417"/>
    <n v="116"/>
    <n v="3.0194965770362079E-3"/>
    <n v="0.99698050342296374"/>
  </r>
  <r>
    <x v="1"/>
    <x v="2"/>
    <x v="7"/>
    <s v="MUJERES"/>
    <x v="4"/>
    <x v="7"/>
    <n v="15562"/>
    <n v="226"/>
    <n v="1.4522554941524225E-2"/>
    <n v="0.98547744505847579"/>
  </r>
  <r>
    <x v="1"/>
    <x v="2"/>
    <x v="7"/>
    <s v="MUJERES"/>
    <x v="5"/>
    <x v="7"/>
    <n v="3526"/>
    <n v="177"/>
    <n v="5.0198525241066362E-2"/>
    <n v="0.94980147475893362"/>
  </r>
  <r>
    <x v="1"/>
    <x v="2"/>
    <x v="7"/>
    <s v="MUJERES"/>
    <x v="6"/>
    <x v="7"/>
    <n v="1955"/>
    <n v="319"/>
    <n v="0.16317135549872122"/>
    <n v="0.83682864450127881"/>
  </r>
  <r>
    <x v="0"/>
    <x v="0"/>
    <x v="8"/>
    <s v="HOMBRES"/>
    <x v="0"/>
    <x v="7"/>
    <n v="8585"/>
    <n v="50"/>
    <n v="5.8241118229470003E-3"/>
    <n v="0.99417588817705305"/>
  </r>
  <r>
    <x v="0"/>
    <x v="0"/>
    <x v="8"/>
    <s v="HOMBRES"/>
    <x v="1"/>
    <x v="7"/>
    <n v="18347"/>
    <n v="16"/>
    <n v="8.7207717883032649E-4"/>
    <n v="0.99912792282116969"/>
  </r>
  <r>
    <x v="0"/>
    <x v="0"/>
    <x v="8"/>
    <s v="HOMBRES"/>
    <x v="2"/>
    <x v="7"/>
    <n v="13383"/>
    <n v="58"/>
    <n v="4.3338563849660014E-3"/>
    <n v="0.99566614361503403"/>
  </r>
  <r>
    <x v="0"/>
    <x v="0"/>
    <x v="8"/>
    <s v="HOMBRES"/>
    <x v="3"/>
    <x v="7"/>
    <n v="17807"/>
    <n v="87"/>
    <n v="4.8857190992306395E-3"/>
    <n v="0.99511428090076937"/>
  </r>
  <r>
    <x v="0"/>
    <x v="0"/>
    <x v="8"/>
    <s v="HOMBRES"/>
    <x v="4"/>
    <x v="7"/>
    <n v="7673"/>
    <n v="106"/>
    <n v="1.381467483383292E-2"/>
    <n v="0.98618532516616708"/>
  </r>
  <r>
    <x v="0"/>
    <x v="0"/>
    <x v="8"/>
    <s v="HOMBRES"/>
    <x v="5"/>
    <x v="7"/>
    <n v="1769"/>
    <n v="67"/>
    <n v="3.7874505370265689E-2"/>
    <n v="0.96212549462973429"/>
  </r>
  <r>
    <x v="0"/>
    <x v="0"/>
    <x v="8"/>
    <s v="HOMBRES"/>
    <x v="6"/>
    <x v="7"/>
    <n v="851"/>
    <n v="117"/>
    <n v="0.13748531139835488"/>
    <n v="0.86251468860164515"/>
  </r>
  <r>
    <x v="0"/>
    <x v="0"/>
    <x v="8"/>
    <s v="MUJERES"/>
    <x v="0"/>
    <x v="7"/>
    <n v="8146"/>
    <n v="36"/>
    <n v="4.4193469187331202E-3"/>
    <n v="0.99558065308126686"/>
  </r>
  <r>
    <x v="0"/>
    <x v="0"/>
    <x v="8"/>
    <s v="MUJERES"/>
    <x v="1"/>
    <x v="7"/>
    <n v="17073"/>
    <n v="14"/>
    <n v="8.2000820008200077E-4"/>
    <n v="0.99917999179991801"/>
  </r>
  <r>
    <x v="0"/>
    <x v="0"/>
    <x v="8"/>
    <s v="MUJERES"/>
    <x v="2"/>
    <x v="7"/>
    <n v="12430"/>
    <n v="16"/>
    <n v="1.2872083668543845E-3"/>
    <n v="0.99871279163314564"/>
  </r>
  <r>
    <x v="0"/>
    <x v="0"/>
    <x v="8"/>
    <s v="MUJERES"/>
    <x v="3"/>
    <x v="7"/>
    <n v="16508"/>
    <n v="77"/>
    <n v="4.6644051369033194E-3"/>
    <n v="0.99533559486309664"/>
  </r>
  <r>
    <x v="0"/>
    <x v="0"/>
    <x v="8"/>
    <s v="MUJERES"/>
    <x v="4"/>
    <x v="7"/>
    <n v="6466"/>
    <n v="72"/>
    <n v="1.1135168574079802E-2"/>
    <n v="0.98886483142592019"/>
  </r>
  <r>
    <x v="0"/>
    <x v="0"/>
    <x v="8"/>
    <s v="MUJERES"/>
    <x v="5"/>
    <x v="7"/>
    <n v="1536"/>
    <n v="35"/>
    <n v="2.2786458333333332E-2"/>
    <n v="0.97721354166666663"/>
  </r>
  <r>
    <x v="0"/>
    <x v="0"/>
    <x v="8"/>
    <s v="MUJERES"/>
    <x v="6"/>
    <x v="7"/>
    <n v="886"/>
    <n v="92"/>
    <n v="0.10383747178329571"/>
    <n v="0.89616252821670428"/>
  </r>
  <r>
    <x v="1"/>
    <x v="4"/>
    <x v="9"/>
    <s v="HOMBRES"/>
    <x v="0"/>
    <x v="7"/>
    <n v="74762"/>
    <n v="115"/>
    <n v="1.5382146010005082E-3"/>
    <n v="0.99846178539899955"/>
  </r>
  <r>
    <x v="1"/>
    <x v="4"/>
    <x v="9"/>
    <s v="HOMBRES"/>
    <x v="1"/>
    <x v="7"/>
    <n v="195880"/>
    <n v="189"/>
    <n v="9.6487645497243205E-4"/>
    <n v="0.99903512354502755"/>
  </r>
  <r>
    <x v="1"/>
    <x v="4"/>
    <x v="9"/>
    <s v="HOMBRES"/>
    <x v="2"/>
    <x v="7"/>
    <n v="203054"/>
    <n v="2388"/>
    <n v="1.1760418410866075E-2"/>
    <n v="0.98823958158913394"/>
  </r>
  <r>
    <x v="1"/>
    <x v="4"/>
    <x v="9"/>
    <s v="HOMBRES"/>
    <x v="3"/>
    <x v="7"/>
    <n v="332538"/>
    <n v="3405"/>
    <n v="1.0239431283041337E-2"/>
    <n v="0.98976056871695861"/>
  </r>
  <r>
    <x v="1"/>
    <x v="4"/>
    <x v="9"/>
    <s v="HOMBRES"/>
    <x v="4"/>
    <x v="7"/>
    <n v="176113"/>
    <n v="3396"/>
    <n v="1.9283073935484604E-2"/>
    <n v="0.98071692606451544"/>
  </r>
  <r>
    <x v="1"/>
    <x v="4"/>
    <x v="9"/>
    <s v="HOMBRES"/>
    <x v="5"/>
    <x v="7"/>
    <n v="43031"/>
    <n v="2193"/>
    <n v="5.0963259045804191E-2"/>
    <n v="0.94903674095419577"/>
  </r>
  <r>
    <x v="1"/>
    <x v="4"/>
    <x v="9"/>
    <s v="HOMBRES"/>
    <x v="6"/>
    <x v="7"/>
    <n v="23984"/>
    <n v="2738"/>
    <n v="0.11415943962641761"/>
    <n v="0.88584056037358239"/>
  </r>
  <r>
    <x v="1"/>
    <x v="4"/>
    <x v="9"/>
    <s v="MUJERES"/>
    <x v="0"/>
    <x v="7"/>
    <n v="76665"/>
    <n v="83"/>
    <n v="1.0826322311354596E-3"/>
    <n v="0.99891736776886453"/>
  </r>
  <r>
    <x v="1"/>
    <x v="4"/>
    <x v="9"/>
    <s v="MUJERES"/>
    <x v="1"/>
    <x v="7"/>
    <n v="200863"/>
    <n v="94"/>
    <n v="4.6798066343726818E-4"/>
    <n v="0.99953201933656277"/>
  </r>
  <r>
    <x v="1"/>
    <x v="4"/>
    <x v="9"/>
    <s v="MUJERES"/>
    <x v="2"/>
    <x v="7"/>
    <n v="208438"/>
    <n v="214"/>
    <n v="1.0266841938610042E-3"/>
    <n v="0.99897331580613902"/>
  </r>
  <r>
    <x v="1"/>
    <x v="4"/>
    <x v="9"/>
    <s v="MUJERES"/>
    <x v="3"/>
    <x v="7"/>
    <n v="343816"/>
    <n v="709"/>
    <n v="2.0621495218372619E-3"/>
    <n v="0.99793785047816275"/>
  </r>
  <r>
    <x v="1"/>
    <x v="4"/>
    <x v="9"/>
    <s v="MUJERES"/>
    <x v="4"/>
    <x v="7"/>
    <n v="183739"/>
    <n v="1896"/>
    <n v="1.0318985082100152E-2"/>
    <n v="0.98968101491789984"/>
  </r>
  <r>
    <x v="1"/>
    <x v="4"/>
    <x v="9"/>
    <s v="MUJERES"/>
    <x v="5"/>
    <x v="7"/>
    <n v="45721"/>
    <n v="1640"/>
    <n v="3.5869731633166375E-2"/>
    <n v="0.96413026836683358"/>
  </r>
  <r>
    <x v="1"/>
    <x v="4"/>
    <x v="9"/>
    <s v="MUJERES"/>
    <x v="6"/>
    <x v="7"/>
    <n v="26316"/>
    <n v="3700"/>
    <n v="0.14059887520899833"/>
    <n v="0.85940112479100161"/>
  </r>
  <r>
    <x v="2"/>
    <x v="5"/>
    <x v="10"/>
    <s v="HOMBRES"/>
    <x v="0"/>
    <x v="7"/>
    <n v="40291"/>
    <n v="42"/>
    <n v="1.0424164205405674E-3"/>
    <n v="0.99895758357945941"/>
  </r>
  <r>
    <x v="2"/>
    <x v="5"/>
    <x v="10"/>
    <s v="HOMBRES"/>
    <x v="1"/>
    <x v="7"/>
    <n v="96730"/>
    <n v="72"/>
    <n v="7.4433991522795408E-4"/>
    <n v="0.99925566008477207"/>
  </r>
  <r>
    <x v="2"/>
    <x v="5"/>
    <x v="10"/>
    <s v="HOMBRES"/>
    <x v="2"/>
    <x v="7"/>
    <n v="82639"/>
    <n v="256"/>
    <n v="3.097810960926439E-3"/>
    <n v="0.99690218903907357"/>
  </r>
  <r>
    <x v="2"/>
    <x v="5"/>
    <x v="10"/>
    <s v="HOMBRES"/>
    <x v="3"/>
    <x v="7"/>
    <n v="119986"/>
    <n v="547"/>
    <n v="4.5588652009401097E-3"/>
    <n v="0.99544113479905993"/>
  </r>
  <r>
    <x v="2"/>
    <x v="5"/>
    <x v="10"/>
    <s v="HOMBRES"/>
    <x v="4"/>
    <x v="7"/>
    <n v="53993"/>
    <n v="703"/>
    <n v="1.3020206323041876E-2"/>
    <n v="0.98697979367695809"/>
  </r>
  <r>
    <x v="2"/>
    <x v="5"/>
    <x v="10"/>
    <s v="HOMBRES"/>
    <x v="5"/>
    <x v="7"/>
    <n v="13546"/>
    <n v="610"/>
    <n v="4.5031743688173628E-2"/>
    <n v="0.95496825631182636"/>
  </r>
  <r>
    <x v="2"/>
    <x v="5"/>
    <x v="10"/>
    <s v="HOMBRES"/>
    <x v="6"/>
    <x v="7"/>
    <n v="7446"/>
    <n v="960"/>
    <n v="0.128928283642224"/>
    <n v="0.87107171635777603"/>
  </r>
  <r>
    <x v="2"/>
    <x v="5"/>
    <x v="10"/>
    <s v="MUJERES"/>
    <x v="0"/>
    <x v="7"/>
    <n v="38472"/>
    <n v="39"/>
    <n v="1.0137242669993761E-3"/>
    <n v="0.99898627573300058"/>
  </r>
  <r>
    <x v="2"/>
    <x v="5"/>
    <x v="10"/>
    <s v="MUJERES"/>
    <x v="1"/>
    <x v="7"/>
    <n v="92267"/>
    <n v="49"/>
    <n v="5.3106744556558679E-4"/>
    <n v="0.99946893255443436"/>
  </r>
  <r>
    <x v="2"/>
    <x v="5"/>
    <x v="10"/>
    <s v="MUJERES"/>
    <x v="2"/>
    <x v="7"/>
    <n v="76880"/>
    <n v="63"/>
    <n v="8.1945889698231006E-4"/>
    <n v="0.99918054110301768"/>
  </r>
  <r>
    <x v="2"/>
    <x v="5"/>
    <x v="10"/>
    <s v="MUJERES"/>
    <x v="3"/>
    <x v="7"/>
    <n v="116190"/>
    <n v="208"/>
    <n v="1.7901712711937345E-3"/>
    <n v="0.99820982872880626"/>
  </r>
  <r>
    <x v="2"/>
    <x v="5"/>
    <x v="10"/>
    <s v="MUJERES"/>
    <x v="4"/>
    <x v="7"/>
    <n v="55773"/>
    <n v="475"/>
    <n v="8.5166657701755324E-3"/>
    <n v="0.99148333422982449"/>
  </r>
  <r>
    <x v="2"/>
    <x v="5"/>
    <x v="10"/>
    <s v="MUJERES"/>
    <x v="5"/>
    <x v="7"/>
    <n v="15150"/>
    <n v="409"/>
    <n v="2.6996699669966998E-2"/>
    <n v="0.97300330033003302"/>
  </r>
  <r>
    <x v="2"/>
    <x v="5"/>
    <x v="10"/>
    <s v="MUJERES"/>
    <x v="6"/>
    <x v="7"/>
    <n v="9531"/>
    <n v="1001"/>
    <n v="0.10502570559227783"/>
    <n v="0.89497429440772214"/>
  </r>
  <r>
    <x v="1"/>
    <x v="2"/>
    <x v="11"/>
    <s v="HOMBRES"/>
    <x v="0"/>
    <x v="7"/>
    <n v="35070"/>
    <n v="48"/>
    <n v="1.3686911890504706E-3"/>
    <n v="0.99863130881094953"/>
  </r>
  <r>
    <x v="1"/>
    <x v="2"/>
    <x v="11"/>
    <s v="HOMBRES"/>
    <x v="1"/>
    <x v="7"/>
    <n v="85323"/>
    <n v="67"/>
    <n v="7.8525133902933558E-4"/>
    <n v="0.99921474866097071"/>
  </r>
  <r>
    <x v="1"/>
    <x v="2"/>
    <x v="11"/>
    <s v="HOMBRES"/>
    <x v="2"/>
    <x v="7"/>
    <n v="67609"/>
    <n v="302"/>
    <n v="4.4668609208833145E-3"/>
    <n v="0.99553313907911667"/>
  </r>
  <r>
    <x v="1"/>
    <x v="2"/>
    <x v="11"/>
    <s v="HOMBRES"/>
    <x v="3"/>
    <x v="7"/>
    <n v="96174"/>
    <n v="619"/>
    <n v="6.4362509617984067E-3"/>
    <n v="0.99356374903820155"/>
  </r>
  <r>
    <x v="1"/>
    <x v="2"/>
    <x v="11"/>
    <s v="HOMBRES"/>
    <x v="4"/>
    <x v="7"/>
    <n v="44317"/>
    <n v="809"/>
    <n v="1.8254845770246182E-2"/>
    <n v="0.98174515422975384"/>
  </r>
  <r>
    <x v="1"/>
    <x v="2"/>
    <x v="11"/>
    <s v="HOMBRES"/>
    <x v="5"/>
    <x v="7"/>
    <n v="10890"/>
    <n v="712"/>
    <n v="6.5381083562901746E-2"/>
    <n v="0.93461891643709827"/>
  </r>
  <r>
    <x v="1"/>
    <x v="2"/>
    <x v="11"/>
    <s v="HOMBRES"/>
    <x v="6"/>
    <x v="7"/>
    <n v="4861"/>
    <n v="1025"/>
    <n v="0.21086196255914422"/>
    <n v="0.78913803744085576"/>
  </r>
  <r>
    <x v="1"/>
    <x v="2"/>
    <x v="11"/>
    <s v="MUJERES"/>
    <x v="0"/>
    <x v="7"/>
    <n v="33355"/>
    <n v="52"/>
    <n v="1.5589866586718632E-3"/>
    <n v="0.99844101334132818"/>
  </r>
  <r>
    <x v="1"/>
    <x v="2"/>
    <x v="11"/>
    <s v="MUJERES"/>
    <x v="1"/>
    <x v="7"/>
    <n v="79333"/>
    <n v="42"/>
    <n v="5.2941398913440812E-4"/>
    <n v="0.99947058601086558"/>
  </r>
  <r>
    <x v="1"/>
    <x v="2"/>
    <x v="11"/>
    <s v="MUJERES"/>
    <x v="2"/>
    <x v="7"/>
    <n v="62830"/>
    <n v="69"/>
    <n v="1.0982014961005888E-3"/>
    <n v="0.99890179850389937"/>
  </r>
  <r>
    <x v="1"/>
    <x v="2"/>
    <x v="11"/>
    <s v="MUJERES"/>
    <x v="3"/>
    <x v="7"/>
    <n v="93227"/>
    <n v="257"/>
    <n v="2.756712111298229E-3"/>
    <n v="0.99724328788870176"/>
  </r>
  <r>
    <x v="1"/>
    <x v="2"/>
    <x v="11"/>
    <s v="MUJERES"/>
    <x v="4"/>
    <x v="7"/>
    <n v="42858"/>
    <n v="487"/>
    <n v="1.1363106071211909E-2"/>
    <n v="0.98863689392878806"/>
  </r>
  <r>
    <x v="1"/>
    <x v="2"/>
    <x v="11"/>
    <s v="MUJERES"/>
    <x v="5"/>
    <x v="7"/>
    <n v="10332"/>
    <n v="481"/>
    <n v="4.6554394115369727E-2"/>
    <n v="0.95344560588463023"/>
  </r>
  <r>
    <x v="1"/>
    <x v="2"/>
    <x v="11"/>
    <s v="MUJERES"/>
    <x v="6"/>
    <x v="7"/>
    <n v="5359"/>
    <n v="933"/>
    <n v="0.17409964545624185"/>
    <n v="0.82590035454375821"/>
  </r>
  <r>
    <x v="2"/>
    <x v="5"/>
    <x v="12"/>
    <s v="HOMBRES"/>
    <x v="0"/>
    <x v="7"/>
    <n v="77869"/>
    <n v="120"/>
    <n v="1.5410497116952831E-3"/>
    <n v="0.99845895028830467"/>
  </r>
  <r>
    <x v="2"/>
    <x v="5"/>
    <x v="12"/>
    <s v="HOMBRES"/>
    <x v="1"/>
    <x v="7"/>
    <n v="191222"/>
    <n v="130"/>
    <n v="6.7983809394316552E-4"/>
    <n v="0.99932016190605688"/>
  </r>
  <r>
    <x v="2"/>
    <x v="5"/>
    <x v="12"/>
    <s v="HOMBRES"/>
    <x v="2"/>
    <x v="7"/>
    <n v="171897"/>
    <n v="937"/>
    <n v="5.4509386434899972E-3"/>
    <n v="0.99454906135651"/>
  </r>
  <r>
    <x v="2"/>
    <x v="5"/>
    <x v="12"/>
    <s v="HOMBRES"/>
    <x v="3"/>
    <x v="7"/>
    <n v="244280"/>
    <n v="1485"/>
    <n v="6.0790895693466516E-3"/>
    <n v="0.99392091043065334"/>
  </r>
  <r>
    <x v="2"/>
    <x v="5"/>
    <x v="12"/>
    <s v="HOMBRES"/>
    <x v="4"/>
    <x v="7"/>
    <n v="108152"/>
    <n v="1972"/>
    <n v="1.8233597159553222E-2"/>
    <n v="0.98176640284044681"/>
  </r>
  <r>
    <x v="2"/>
    <x v="5"/>
    <x v="12"/>
    <s v="HOMBRES"/>
    <x v="5"/>
    <x v="7"/>
    <n v="24593"/>
    <n v="1310"/>
    <n v="5.3267189850770544E-2"/>
    <n v="0.9467328101492295"/>
  </r>
  <r>
    <x v="2"/>
    <x v="5"/>
    <x v="12"/>
    <s v="HOMBRES"/>
    <x v="6"/>
    <x v="7"/>
    <n v="13288"/>
    <n v="2292"/>
    <n v="0.17248645394340759"/>
    <n v="0.82751354605659244"/>
  </r>
  <r>
    <x v="2"/>
    <x v="5"/>
    <x v="12"/>
    <s v="MUJERES"/>
    <x v="0"/>
    <x v="7"/>
    <n v="72480"/>
    <n v="102"/>
    <n v="1.4072847682119205E-3"/>
    <n v="0.99859271523178805"/>
  </r>
  <r>
    <x v="2"/>
    <x v="5"/>
    <x v="12"/>
    <s v="MUJERES"/>
    <x v="1"/>
    <x v="7"/>
    <n v="180006"/>
    <n v="85"/>
    <n v="4.7220648200615534E-4"/>
    <n v="0.99952779351799381"/>
  </r>
  <r>
    <x v="2"/>
    <x v="5"/>
    <x v="12"/>
    <s v="MUJERES"/>
    <x v="2"/>
    <x v="7"/>
    <n v="166344"/>
    <n v="149"/>
    <n v="8.9573414129755203E-4"/>
    <n v="0.99910426585870249"/>
  </r>
  <r>
    <x v="2"/>
    <x v="5"/>
    <x v="12"/>
    <s v="MUJERES"/>
    <x v="3"/>
    <x v="7"/>
    <n v="245135"/>
    <n v="504"/>
    <n v="2.0560099536989823E-3"/>
    <n v="0.99794399004630097"/>
  </r>
  <r>
    <x v="2"/>
    <x v="5"/>
    <x v="12"/>
    <s v="MUJERES"/>
    <x v="4"/>
    <x v="7"/>
    <n v="111094"/>
    <n v="1206"/>
    <n v="1.0855671773453111E-2"/>
    <n v="0.98914432822654685"/>
  </r>
  <r>
    <x v="2"/>
    <x v="5"/>
    <x v="12"/>
    <s v="MUJERES"/>
    <x v="5"/>
    <x v="7"/>
    <n v="27587"/>
    <n v="1070"/>
    <n v="3.8786384891434371E-2"/>
    <n v="0.96121361510856562"/>
  </r>
  <r>
    <x v="2"/>
    <x v="5"/>
    <x v="12"/>
    <s v="MUJERES"/>
    <x v="6"/>
    <x v="7"/>
    <n v="17614"/>
    <n v="2487"/>
    <n v="0.14119450437152264"/>
    <n v="0.85880549562847741"/>
  </r>
  <r>
    <x v="2"/>
    <x v="6"/>
    <x v="13"/>
    <s v="HOMBRES"/>
    <x v="0"/>
    <x v="7"/>
    <n v="36039"/>
    <n v="63"/>
    <n v="1.7481062182635478E-3"/>
    <n v="0.9982518937817364"/>
  </r>
  <r>
    <x v="2"/>
    <x v="6"/>
    <x v="13"/>
    <s v="HOMBRES"/>
    <x v="1"/>
    <x v="7"/>
    <n v="88203"/>
    <n v="87"/>
    <n v="9.8636100812897519E-4"/>
    <n v="0.99901363899187101"/>
  </r>
  <r>
    <x v="2"/>
    <x v="6"/>
    <x v="13"/>
    <s v="HOMBRES"/>
    <x v="2"/>
    <x v="7"/>
    <n v="77227"/>
    <n v="356"/>
    <n v="4.6097867326194203E-3"/>
    <n v="0.99539021326738053"/>
  </r>
  <r>
    <x v="2"/>
    <x v="6"/>
    <x v="13"/>
    <s v="HOMBRES"/>
    <x v="3"/>
    <x v="7"/>
    <n v="112879"/>
    <n v="749"/>
    <n v="6.6354237723580114E-3"/>
    <n v="0.99336457622764196"/>
  </r>
  <r>
    <x v="2"/>
    <x v="6"/>
    <x v="13"/>
    <s v="HOMBRES"/>
    <x v="4"/>
    <x v="7"/>
    <n v="51324"/>
    <n v="981"/>
    <n v="1.9113864858545708E-2"/>
    <n v="0.98088613514145429"/>
  </r>
  <r>
    <x v="2"/>
    <x v="6"/>
    <x v="13"/>
    <s v="HOMBRES"/>
    <x v="5"/>
    <x v="7"/>
    <n v="11450"/>
    <n v="674"/>
    <n v="5.8864628820960697E-2"/>
    <n v="0.94113537117903934"/>
  </r>
  <r>
    <x v="2"/>
    <x v="6"/>
    <x v="13"/>
    <s v="HOMBRES"/>
    <x v="6"/>
    <x v="7"/>
    <n v="5864"/>
    <n v="1219"/>
    <n v="0.20787858117326058"/>
    <n v="0.79212141882673937"/>
  </r>
  <r>
    <x v="2"/>
    <x v="6"/>
    <x v="13"/>
    <s v="MUJERES"/>
    <x v="0"/>
    <x v="7"/>
    <n v="34221"/>
    <n v="76"/>
    <n v="2.2208585371555479E-3"/>
    <n v="0.99777914146284441"/>
  </r>
  <r>
    <x v="2"/>
    <x v="6"/>
    <x v="13"/>
    <s v="MUJERES"/>
    <x v="1"/>
    <x v="7"/>
    <n v="83958"/>
    <n v="63"/>
    <n v="7.503751875937969E-4"/>
    <n v="0.9992496248124062"/>
  </r>
  <r>
    <x v="2"/>
    <x v="6"/>
    <x v="13"/>
    <s v="MUJERES"/>
    <x v="2"/>
    <x v="7"/>
    <n v="74316"/>
    <n v="74"/>
    <n v="9.9574788739975237E-4"/>
    <n v="0.99900425211260024"/>
  </r>
  <r>
    <x v="2"/>
    <x v="6"/>
    <x v="13"/>
    <s v="MUJERES"/>
    <x v="3"/>
    <x v="7"/>
    <n v="112410"/>
    <n v="274"/>
    <n v="2.4375055600035582E-3"/>
    <n v="0.99756249443999645"/>
  </r>
  <r>
    <x v="2"/>
    <x v="6"/>
    <x v="13"/>
    <s v="MUJERES"/>
    <x v="4"/>
    <x v="7"/>
    <n v="53260"/>
    <n v="514"/>
    <n v="9.65076980848667E-3"/>
    <n v="0.99034923019151333"/>
  </r>
  <r>
    <x v="2"/>
    <x v="6"/>
    <x v="13"/>
    <s v="MUJERES"/>
    <x v="5"/>
    <x v="7"/>
    <n v="13046"/>
    <n v="481"/>
    <n v="3.6869538555879197E-2"/>
    <n v="0.96313046144412084"/>
  </r>
  <r>
    <x v="2"/>
    <x v="6"/>
    <x v="13"/>
    <s v="MUJERES"/>
    <x v="6"/>
    <x v="7"/>
    <n v="7987"/>
    <n v="1346"/>
    <n v="0.16852385125829472"/>
    <n v="0.83147614874170528"/>
  </r>
  <r>
    <x v="1"/>
    <x v="4"/>
    <x v="14"/>
    <s v="HOMBRES"/>
    <x v="0"/>
    <x v="7"/>
    <n v="108208"/>
    <n v="212"/>
    <n v="1.9591897087091526E-3"/>
    <n v="0.99804081029129088"/>
  </r>
  <r>
    <x v="1"/>
    <x v="4"/>
    <x v="14"/>
    <s v="HOMBRES"/>
    <x v="1"/>
    <x v="7"/>
    <n v="269302"/>
    <n v="223"/>
    <n v="8.2806663151406231E-4"/>
    <n v="0.99917193336848598"/>
  </r>
  <r>
    <x v="1"/>
    <x v="4"/>
    <x v="14"/>
    <s v="HOMBRES"/>
    <x v="2"/>
    <x v="7"/>
    <n v="245331"/>
    <n v="2575"/>
    <n v="1.0496023739356217E-2"/>
    <n v="0.98950397626064379"/>
  </r>
  <r>
    <x v="1"/>
    <x v="4"/>
    <x v="14"/>
    <s v="HOMBRES"/>
    <x v="3"/>
    <x v="7"/>
    <n v="402077"/>
    <n v="3216"/>
    <n v="7.99846795514292E-3"/>
    <n v="0.99200153204485708"/>
  </r>
  <r>
    <x v="1"/>
    <x v="4"/>
    <x v="14"/>
    <s v="HOMBRES"/>
    <x v="4"/>
    <x v="7"/>
    <n v="192291"/>
    <n v="3465"/>
    <n v="1.8019564098163722E-2"/>
    <n v="0.98198043590183626"/>
  </r>
  <r>
    <x v="1"/>
    <x v="4"/>
    <x v="14"/>
    <s v="HOMBRES"/>
    <x v="5"/>
    <x v="7"/>
    <n v="42389"/>
    <n v="2430"/>
    <n v="5.7326193116138624E-2"/>
    <n v="0.94267380688386138"/>
  </r>
  <r>
    <x v="1"/>
    <x v="4"/>
    <x v="14"/>
    <s v="HOMBRES"/>
    <x v="6"/>
    <x v="7"/>
    <n v="20259"/>
    <n v="3251"/>
    <n v="0.16047188903697121"/>
    <n v="0.83952811096302882"/>
  </r>
  <r>
    <x v="1"/>
    <x v="4"/>
    <x v="14"/>
    <s v="MUJERES"/>
    <x v="0"/>
    <x v="7"/>
    <n v="102833"/>
    <n v="167"/>
    <n v="1.6239922981922145E-3"/>
    <n v="0.99837600770180779"/>
  </r>
  <r>
    <x v="1"/>
    <x v="4"/>
    <x v="14"/>
    <s v="MUJERES"/>
    <x v="1"/>
    <x v="7"/>
    <n v="259717"/>
    <n v="169"/>
    <n v="6.5070827092566141E-4"/>
    <n v="0.99934929172907438"/>
  </r>
  <r>
    <x v="1"/>
    <x v="4"/>
    <x v="14"/>
    <s v="MUJERES"/>
    <x v="2"/>
    <x v="7"/>
    <n v="251137"/>
    <n v="390"/>
    <n v="1.5529372414259945E-3"/>
    <n v="0.99844706275857398"/>
  </r>
  <r>
    <x v="1"/>
    <x v="4"/>
    <x v="14"/>
    <s v="MUJERES"/>
    <x v="3"/>
    <x v="7"/>
    <n v="425631"/>
    <n v="945"/>
    <n v="2.2202330187415858E-3"/>
    <n v="0.99777976698125836"/>
  </r>
  <r>
    <x v="1"/>
    <x v="4"/>
    <x v="14"/>
    <s v="MUJERES"/>
    <x v="4"/>
    <x v="7"/>
    <n v="216260"/>
    <n v="2135"/>
    <n v="9.872375843891612E-3"/>
    <n v="0.99012762415610833"/>
  </r>
  <r>
    <x v="1"/>
    <x v="4"/>
    <x v="14"/>
    <s v="MUJERES"/>
    <x v="5"/>
    <x v="7"/>
    <n v="52805"/>
    <n v="1758"/>
    <n v="3.329230186535366E-2"/>
    <n v="0.9667076981346463"/>
  </r>
  <r>
    <x v="1"/>
    <x v="4"/>
    <x v="14"/>
    <s v="MUJERES"/>
    <x v="6"/>
    <x v="7"/>
    <n v="32708"/>
    <n v="4251"/>
    <n v="0.12996820349761526"/>
    <n v="0.87003179650238471"/>
  </r>
  <r>
    <x v="0"/>
    <x v="1"/>
    <x v="15"/>
    <s v="HOMBRES"/>
    <x v="0"/>
    <x v="7"/>
    <n v="36335"/>
    <n v="111"/>
    <n v="3.0549057382688867E-3"/>
    <n v="0.99694509426173117"/>
  </r>
  <r>
    <x v="0"/>
    <x v="1"/>
    <x v="15"/>
    <s v="HOMBRES"/>
    <x v="1"/>
    <x v="7"/>
    <n v="88953"/>
    <n v="78"/>
    <n v="8.7686755927287446E-4"/>
    <n v="0.99912313244072715"/>
  </r>
  <r>
    <x v="0"/>
    <x v="1"/>
    <x v="15"/>
    <s v="HOMBRES"/>
    <x v="2"/>
    <x v="7"/>
    <n v="80554"/>
    <n v="392"/>
    <n v="4.8663008664994907E-3"/>
    <n v="0.99513369913350047"/>
  </r>
  <r>
    <x v="0"/>
    <x v="1"/>
    <x v="15"/>
    <s v="HOMBRES"/>
    <x v="3"/>
    <x v="7"/>
    <n v="112297"/>
    <n v="807"/>
    <n v="7.1863006135515642E-3"/>
    <n v="0.99281369938644848"/>
  </r>
  <r>
    <x v="0"/>
    <x v="1"/>
    <x v="15"/>
    <s v="HOMBRES"/>
    <x v="4"/>
    <x v="7"/>
    <n v="47472"/>
    <n v="810"/>
    <n v="1.7062689585439838E-2"/>
    <n v="0.98293731041456012"/>
  </r>
  <r>
    <x v="0"/>
    <x v="1"/>
    <x v="15"/>
    <s v="HOMBRES"/>
    <x v="5"/>
    <x v="7"/>
    <n v="10247"/>
    <n v="612"/>
    <n v="5.9724797501707817E-2"/>
    <n v="0.94027520249829222"/>
  </r>
  <r>
    <x v="0"/>
    <x v="1"/>
    <x v="15"/>
    <s v="HOMBRES"/>
    <x v="6"/>
    <x v="7"/>
    <n v="5701"/>
    <n v="911"/>
    <n v="0.15979652692510085"/>
    <n v="0.84020347307489918"/>
  </r>
  <r>
    <x v="0"/>
    <x v="1"/>
    <x v="15"/>
    <s v="MUJERES"/>
    <x v="0"/>
    <x v="7"/>
    <n v="34991"/>
    <n v="81"/>
    <n v="2.3148809693921296E-3"/>
    <n v="0.99768511903060786"/>
  </r>
  <r>
    <x v="0"/>
    <x v="1"/>
    <x v="15"/>
    <s v="MUJERES"/>
    <x v="1"/>
    <x v="7"/>
    <n v="85644"/>
    <n v="48"/>
    <n v="5.6045957685301948E-4"/>
    <n v="0.99943954042314698"/>
  </r>
  <r>
    <x v="0"/>
    <x v="1"/>
    <x v="15"/>
    <s v="MUJERES"/>
    <x v="2"/>
    <x v="7"/>
    <n v="77628"/>
    <n v="77"/>
    <n v="9.9191013551811207E-4"/>
    <n v="0.99900808986448186"/>
  </r>
  <r>
    <x v="0"/>
    <x v="1"/>
    <x v="15"/>
    <s v="MUJERES"/>
    <x v="3"/>
    <x v="7"/>
    <n v="109018"/>
    <n v="270"/>
    <n v="2.4766552312462161E-3"/>
    <n v="0.99752334476875382"/>
  </r>
  <r>
    <x v="0"/>
    <x v="1"/>
    <x v="15"/>
    <s v="MUJERES"/>
    <x v="4"/>
    <x v="7"/>
    <n v="46492"/>
    <n v="456"/>
    <n v="9.8081390346726315E-3"/>
    <n v="0.99019186096532741"/>
  </r>
  <r>
    <x v="0"/>
    <x v="1"/>
    <x v="15"/>
    <s v="MUJERES"/>
    <x v="5"/>
    <x v="7"/>
    <n v="10224"/>
    <n v="410"/>
    <n v="4.0101721439749612E-2"/>
    <n v="0.95989827856025034"/>
  </r>
  <r>
    <x v="0"/>
    <x v="1"/>
    <x v="15"/>
    <s v="MUJERES"/>
    <x v="6"/>
    <x v="7"/>
    <n v="5879"/>
    <n v="829"/>
    <n v="0.14101037591427112"/>
    <n v="0.85898962408572888"/>
  </r>
  <r>
    <x v="0"/>
    <x v="1"/>
    <x v="16"/>
    <s v="HOMBRES"/>
    <x v="0"/>
    <x v="7"/>
    <n v="18162"/>
    <n v="25"/>
    <n v="1.3765003854201078E-3"/>
    <n v="0.99862349961457986"/>
  </r>
  <r>
    <x v="0"/>
    <x v="1"/>
    <x v="16"/>
    <s v="HOMBRES"/>
    <x v="1"/>
    <x v="7"/>
    <n v="44377"/>
    <n v="39"/>
    <n v="8.7883363003357596E-4"/>
    <n v="0.9991211663699664"/>
  </r>
  <r>
    <x v="0"/>
    <x v="1"/>
    <x v="16"/>
    <s v="HOMBRES"/>
    <x v="2"/>
    <x v="7"/>
    <n v="40754"/>
    <n v="200"/>
    <n v="4.9074937429454775E-3"/>
    <n v="0.99509250625705448"/>
  </r>
  <r>
    <x v="0"/>
    <x v="1"/>
    <x v="16"/>
    <s v="HOMBRES"/>
    <x v="3"/>
    <x v="7"/>
    <n v="62449"/>
    <n v="288"/>
    <n v="4.6117631987701961E-3"/>
    <n v="0.99538823680122979"/>
  </r>
  <r>
    <x v="0"/>
    <x v="1"/>
    <x v="16"/>
    <s v="HOMBRES"/>
    <x v="4"/>
    <x v="7"/>
    <n v="27378"/>
    <n v="425"/>
    <n v="1.5523412959310395E-2"/>
    <n v="0.98447658704068963"/>
  </r>
  <r>
    <x v="0"/>
    <x v="1"/>
    <x v="16"/>
    <s v="HOMBRES"/>
    <x v="5"/>
    <x v="7"/>
    <n v="5764"/>
    <n v="313"/>
    <n v="5.4302567661346286E-2"/>
    <n v="0.94569743233865367"/>
  </r>
  <r>
    <x v="0"/>
    <x v="1"/>
    <x v="16"/>
    <s v="HOMBRES"/>
    <x v="6"/>
    <x v="7"/>
    <n v="3246"/>
    <n v="571"/>
    <n v="0.17590881084411583"/>
    <n v="0.8240911891558842"/>
  </r>
  <r>
    <x v="0"/>
    <x v="1"/>
    <x v="16"/>
    <s v="MUJERES"/>
    <x v="0"/>
    <x v="7"/>
    <n v="17009"/>
    <n v="29"/>
    <n v="1.7049797166206126E-3"/>
    <n v="0.99829502028337935"/>
  </r>
  <r>
    <x v="0"/>
    <x v="1"/>
    <x v="16"/>
    <s v="MUJERES"/>
    <x v="1"/>
    <x v="7"/>
    <n v="41961"/>
    <n v="20"/>
    <n v="4.7663306403565218E-4"/>
    <n v="0.99952336693596433"/>
  </r>
  <r>
    <x v="0"/>
    <x v="1"/>
    <x v="16"/>
    <s v="MUJERES"/>
    <x v="2"/>
    <x v="7"/>
    <n v="38231"/>
    <n v="27"/>
    <n v="7.0623316157045332E-4"/>
    <n v="0.99929376683842952"/>
  </r>
  <r>
    <x v="0"/>
    <x v="1"/>
    <x v="16"/>
    <s v="MUJERES"/>
    <x v="3"/>
    <x v="7"/>
    <n v="58932"/>
    <n v="155"/>
    <n v="2.6301500033937418E-3"/>
    <n v="0.99736984999660627"/>
  </r>
  <r>
    <x v="0"/>
    <x v="1"/>
    <x v="16"/>
    <s v="MUJERES"/>
    <x v="4"/>
    <x v="7"/>
    <n v="27406"/>
    <n v="263"/>
    <n v="9.5964387360432026E-3"/>
    <n v="0.99040356126395679"/>
  </r>
  <r>
    <x v="0"/>
    <x v="1"/>
    <x v="16"/>
    <s v="MUJERES"/>
    <x v="5"/>
    <x v="7"/>
    <n v="6840"/>
    <n v="262"/>
    <n v="3.8304093567251465E-2"/>
    <n v="0.96169590643274849"/>
  </r>
  <r>
    <x v="0"/>
    <x v="1"/>
    <x v="16"/>
    <s v="MUJERES"/>
    <x v="6"/>
    <x v="7"/>
    <n v="4936"/>
    <n v="771"/>
    <n v="0.15619935170178281"/>
    <n v="0.84380064829821722"/>
  </r>
  <r>
    <x v="1"/>
    <x v="2"/>
    <x v="17"/>
    <s v="HOMBRES"/>
    <x v="0"/>
    <x v="7"/>
    <n v="43662"/>
    <n v="122"/>
    <n v="2.7941917456827448E-3"/>
    <n v="0.99720580825431726"/>
  </r>
  <r>
    <x v="1"/>
    <x v="2"/>
    <x v="17"/>
    <s v="HOMBRES"/>
    <x v="1"/>
    <x v="7"/>
    <n v="101824"/>
    <n v="107"/>
    <n v="1.0508328095537398E-3"/>
    <n v="0.99894916719044624"/>
  </r>
  <r>
    <x v="1"/>
    <x v="2"/>
    <x v="17"/>
    <s v="HOMBRES"/>
    <x v="2"/>
    <x v="7"/>
    <n v="79091"/>
    <n v="567"/>
    <n v="7.1689572770606011E-3"/>
    <n v="0.99283104272293943"/>
  </r>
  <r>
    <x v="1"/>
    <x v="2"/>
    <x v="17"/>
    <s v="HOMBRES"/>
    <x v="3"/>
    <x v="7"/>
    <n v="111048"/>
    <n v="783"/>
    <n v="7.0510049708234273E-3"/>
    <n v="0.99294899502917655"/>
  </r>
  <r>
    <x v="1"/>
    <x v="2"/>
    <x v="17"/>
    <s v="HOMBRES"/>
    <x v="4"/>
    <x v="7"/>
    <n v="49210"/>
    <n v="886"/>
    <n v="1.8004470636049583E-2"/>
    <n v="0.9819955293639504"/>
  </r>
  <r>
    <x v="1"/>
    <x v="2"/>
    <x v="17"/>
    <s v="HOMBRES"/>
    <x v="5"/>
    <x v="7"/>
    <n v="11297"/>
    <n v="682"/>
    <n v="6.0370009737098343E-2"/>
    <n v="0.93962999026290162"/>
  </r>
  <r>
    <x v="1"/>
    <x v="2"/>
    <x v="17"/>
    <s v="HOMBRES"/>
    <x v="6"/>
    <x v="7"/>
    <n v="5516"/>
    <n v="1002"/>
    <n v="0.18165337200870196"/>
    <n v="0.81834662799129809"/>
  </r>
  <r>
    <x v="1"/>
    <x v="2"/>
    <x v="17"/>
    <s v="MUJERES"/>
    <x v="0"/>
    <x v="7"/>
    <n v="41338"/>
    <n v="167"/>
    <n v="4.039866466689245E-3"/>
    <n v="0.99596013353331081"/>
  </r>
  <r>
    <x v="1"/>
    <x v="2"/>
    <x v="17"/>
    <s v="MUJERES"/>
    <x v="1"/>
    <x v="7"/>
    <n v="96237"/>
    <n v="85"/>
    <n v="8.8323617735382436E-4"/>
    <n v="0.99911676382264614"/>
  </r>
  <r>
    <x v="1"/>
    <x v="2"/>
    <x v="17"/>
    <s v="MUJERES"/>
    <x v="2"/>
    <x v="7"/>
    <n v="75869"/>
    <n v="134"/>
    <n v="1.7662022697017227E-3"/>
    <n v="0.9982337977302983"/>
  </r>
  <r>
    <x v="1"/>
    <x v="2"/>
    <x v="17"/>
    <s v="MUJERES"/>
    <x v="3"/>
    <x v="7"/>
    <n v="108272"/>
    <n v="283"/>
    <n v="2.6137874981528005E-3"/>
    <n v="0.99738621250184722"/>
  </r>
  <r>
    <x v="1"/>
    <x v="2"/>
    <x v="17"/>
    <s v="MUJERES"/>
    <x v="4"/>
    <x v="7"/>
    <n v="45597"/>
    <n v="549"/>
    <n v="1.2040265806960984E-2"/>
    <n v="0.98795973419303906"/>
  </r>
  <r>
    <x v="1"/>
    <x v="2"/>
    <x v="17"/>
    <s v="MUJERES"/>
    <x v="5"/>
    <x v="7"/>
    <n v="10240"/>
    <n v="539"/>
    <n v="5.2636718749999999E-2"/>
    <n v="0.94736328125000002"/>
  </r>
  <r>
    <x v="1"/>
    <x v="2"/>
    <x v="17"/>
    <s v="MUJERES"/>
    <x v="6"/>
    <x v="7"/>
    <n v="6020"/>
    <n v="888"/>
    <n v="0.14750830564784054"/>
    <n v="0.85249169435215943"/>
  </r>
  <r>
    <x v="0"/>
    <x v="1"/>
    <x v="18"/>
    <s v="HOMBRES"/>
    <x v="0"/>
    <x v="7"/>
    <n v="44527"/>
    <n v="68"/>
    <n v="1.5271632941810586E-3"/>
    <n v="0.99847283670581899"/>
  </r>
  <r>
    <x v="0"/>
    <x v="1"/>
    <x v="18"/>
    <s v="HOMBRES"/>
    <x v="1"/>
    <x v="7"/>
    <n v="105867"/>
    <n v="73"/>
    <n v="6.8954442838656054E-4"/>
    <n v="0.99931045557161347"/>
  </r>
  <r>
    <x v="0"/>
    <x v="1"/>
    <x v="18"/>
    <s v="HOMBRES"/>
    <x v="2"/>
    <x v="7"/>
    <n v="89049"/>
    <n v="533"/>
    <n v="5.985468674549967E-3"/>
    <n v="0.99401453132545003"/>
  </r>
  <r>
    <x v="0"/>
    <x v="1"/>
    <x v="18"/>
    <s v="HOMBRES"/>
    <x v="3"/>
    <x v="7"/>
    <n v="114914"/>
    <n v="755"/>
    <n v="6.570130706441339E-3"/>
    <n v="0.9934298692935587"/>
  </r>
  <r>
    <x v="0"/>
    <x v="1"/>
    <x v="18"/>
    <s v="HOMBRES"/>
    <x v="4"/>
    <x v="7"/>
    <n v="57714"/>
    <n v="791"/>
    <n v="1.3705513393630662E-2"/>
    <n v="0.98629448660636931"/>
  </r>
  <r>
    <x v="0"/>
    <x v="1"/>
    <x v="18"/>
    <s v="HOMBRES"/>
    <x v="5"/>
    <x v="7"/>
    <n v="14984"/>
    <n v="634"/>
    <n v="4.2311799252536038E-2"/>
    <n v="0.95768820074746397"/>
  </r>
  <r>
    <x v="0"/>
    <x v="1"/>
    <x v="18"/>
    <s v="HOMBRES"/>
    <x v="6"/>
    <x v="7"/>
    <n v="8856"/>
    <n v="1220"/>
    <n v="0.13775971093044265"/>
    <n v="0.8622402890695573"/>
  </r>
  <r>
    <x v="0"/>
    <x v="1"/>
    <x v="18"/>
    <s v="MUJERES"/>
    <x v="0"/>
    <x v="7"/>
    <n v="41148"/>
    <n v="75"/>
    <n v="1.8226888305628464E-3"/>
    <n v="0.9981773111694372"/>
  </r>
  <r>
    <x v="0"/>
    <x v="1"/>
    <x v="18"/>
    <s v="MUJERES"/>
    <x v="1"/>
    <x v="7"/>
    <n v="98379"/>
    <n v="48"/>
    <n v="4.8790900497057296E-4"/>
    <n v="0.99951209099502947"/>
  </r>
  <r>
    <x v="0"/>
    <x v="1"/>
    <x v="18"/>
    <s v="MUJERES"/>
    <x v="2"/>
    <x v="7"/>
    <n v="79952"/>
    <n v="97"/>
    <n v="1.2132279367620571E-3"/>
    <n v="0.99878677206323796"/>
  </r>
  <r>
    <x v="0"/>
    <x v="1"/>
    <x v="18"/>
    <s v="MUJERES"/>
    <x v="3"/>
    <x v="7"/>
    <n v="113211"/>
    <n v="256"/>
    <n v="2.2612643647702078E-3"/>
    <n v="0.99773873563522975"/>
  </r>
  <r>
    <x v="0"/>
    <x v="1"/>
    <x v="18"/>
    <s v="MUJERES"/>
    <x v="4"/>
    <x v="7"/>
    <n v="59573"/>
    <n v="498"/>
    <n v="8.3594917160458599E-3"/>
    <n v="0.99164050828395411"/>
  </r>
  <r>
    <x v="0"/>
    <x v="1"/>
    <x v="18"/>
    <s v="MUJERES"/>
    <x v="5"/>
    <x v="7"/>
    <n v="17061"/>
    <n v="493"/>
    <n v="2.8896313229001817E-2"/>
    <n v="0.97110368677099823"/>
  </r>
  <r>
    <x v="0"/>
    <x v="1"/>
    <x v="18"/>
    <s v="MUJERES"/>
    <x v="6"/>
    <x v="7"/>
    <n v="11580"/>
    <n v="1206"/>
    <n v="0.10414507772020726"/>
    <n v="0.89585492227979269"/>
  </r>
  <r>
    <x v="2"/>
    <x v="6"/>
    <x v="19"/>
    <s v="HOMBRES"/>
    <x v="0"/>
    <x v="7"/>
    <n v="50475"/>
    <n v="77"/>
    <n v="1.5255076770678553E-3"/>
    <n v="0.99847449232293217"/>
  </r>
  <r>
    <x v="2"/>
    <x v="6"/>
    <x v="19"/>
    <s v="HOMBRES"/>
    <x v="1"/>
    <x v="7"/>
    <n v="123529"/>
    <n v="135"/>
    <n v="1.0928607857264286E-3"/>
    <n v="0.99890713921427354"/>
  </r>
  <r>
    <x v="2"/>
    <x v="6"/>
    <x v="19"/>
    <s v="HOMBRES"/>
    <x v="2"/>
    <x v="7"/>
    <n v="108148"/>
    <n v="626"/>
    <n v="5.7883640936494431E-3"/>
    <n v="0.99421163590635053"/>
  </r>
  <r>
    <x v="2"/>
    <x v="6"/>
    <x v="19"/>
    <s v="HOMBRES"/>
    <x v="3"/>
    <x v="7"/>
    <n v="158082"/>
    <n v="1213"/>
    <n v="7.6732328791386745E-3"/>
    <n v="0.99232676712086132"/>
  </r>
  <r>
    <x v="2"/>
    <x v="6"/>
    <x v="19"/>
    <s v="HOMBRES"/>
    <x v="4"/>
    <x v="7"/>
    <n v="71881"/>
    <n v="1591"/>
    <n v="2.2133804482408426E-2"/>
    <n v="0.97786619551759157"/>
  </r>
  <r>
    <x v="2"/>
    <x v="6"/>
    <x v="19"/>
    <s v="HOMBRES"/>
    <x v="5"/>
    <x v="7"/>
    <n v="16037"/>
    <n v="1125"/>
    <n v="7.0150277483319826E-2"/>
    <n v="0.92984972251668019"/>
  </r>
  <r>
    <x v="2"/>
    <x v="6"/>
    <x v="19"/>
    <s v="HOMBRES"/>
    <x v="6"/>
    <x v="7"/>
    <n v="8211"/>
    <n v="1616"/>
    <n v="0.19680915844598709"/>
    <n v="0.80319084155401288"/>
  </r>
  <r>
    <x v="2"/>
    <x v="6"/>
    <x v="19"/>
    <s v="MUJERES"/>
    <x v="0"/>
    <x v="7"/>
    <n v="48255"/>
    <n v="81"/>
    <n v="1.6785825303077401E-3"/>
    <n v="0.99832141746969227"/>
  </r>
  <r>
    <x v="2"/>
    <x v="6"/>
    <x v="19"/>
    <s v="MUJERES"/>
    <x v="1"/>
    <x v="7"/>
    <n v="118400"/>
    <n v="58"/>
    <n v="4.8986486486486485E-4"/>
    <n v="0.99951013513513509"/>
  </r>
  <r>
    <x v="2"/>
    <x v="6"/>
    <x v="19"/>
    <s v="MUJERES"/>
    <x v="2"/>
    <x v="7"/>
    <n v="104805"/>
    <n v="162"/>
    <n v="1.5457277801631602E-3"/>
    <n v="0.99845427221983685"/>
  </r>
  <r>
    <x v="2"/>
    <x v="6"/>
    <x v="19"/>
    <s v="MUJERES"/>
    <x v="3"/>
    <x v="7"/>
    <n v="158490"/>
    <n v="401"/>
    <n v="2.5301280837907755E-3"/>
    <n v="0.99746987191620917"/>
  </r>
  <r>
    <x v="2"/>
    <x v="6"/>
    <x v="19"/>
    <s v="MUJERES"/>
    <x v="4"/>
    <x v="7"/>
    <n v="75087"/>
    <n v="745"/>
    <n v="9.9218240174730639E-3"/>
    <n v="0.9900781759825269"/>
  </r>
  <r>
    <x v="2"/>
    <x v="6"/>
    <x v="19"/>
    <s v="MUJERES"/>
    <x v="5"/>
    <x v="7"/>
    <n v="18387"/>
    <n v="719"/>
    <n v="3.9103714580953935E-2"/>
    <n v="0.96089628541904604"/>
  </r>
  <r>
    <x v="2"/>
    <x v="6"/>
    <x v="19"/>
    <s v="MUJERES"/>
    <x v="6"/>
    <x v="7"/>
    <n v="11258"/>
    <n v="1762"/>
    <n v="0.15651092556404334"/>
    <n v="0.84348907443595666"/>
  </r>
  <r>
    <x v="2"/>
    <x v="6"/>
    <x v="20"/>
    <s v="HOMBRES"/>
    <x v="0"/>
    <x v="7"/>
    <n v="30290"/>
    <n v="65"/>
    <n v="2.1459227467811159E-3"/>
    <n v="0.99785407725321884"/>
  </r>
  <r>
    <x v="2"/>
    <x v="6"/>
    <x v="20"/>
    <s v="HOMBRES"/>
    <x v="1"/>
    <x v="7"/>
    <n v="74227"/>
    <n v="71"/>
    <n v="9.5652525361391411E-4"/>
    <n v="0.99904347474638611"/>
  </r>
  <r>
    <x v="2"/>
    <x v="6"/>
    <x v="20"/>
    <s v="HOMBRES"/>
    <x v="2"/>
    <x v="7"/>
    <n v="65298"/>
    <n v="283"/>
    <n v="4.3339765383319552E-3"/>
    <n v="0.99566602346166799"/>
  </r>
  <r>
    <x v="2"/>
    <x v="6"/>
    <x v="20"/>
    <s v="HOMBRES"/>
    <x v="3"/>
    <x v="7"/>
    <n v="96714"/>
    <n v="639"/>
    <n v="6.6071096221849987E-3"/>
    <n v="0.99339289037781497"/>
  </r>
  <r>
    <x v="2"/>
    <x v="6"/>
    <x v="20"/>
    <s v="HOMBRES"/>
    <x v="4"/>
    <x v="7"/>
    <n v="44699"/>
    <n v="904"/>
    <n v="2.0224166088726816E-2"/>
    <n v="0.97977583391127321"/>
  </r>
  <r>
    <x v="2"/>
    <x v="6"/>
    <x v="20"/>
    <s v="HOMBRES"/>
    <x v="5"/>
    <x v="7"/>
    <n v="10371"/>
    <n v="742"/>
    <n v="7.154565615659049E-2"/>
    <n v="0.92845434384340952"/>
  </r>
  <r>
    <x v="2"/>
    <x v="6"/>
    <x v="20"/>
    <s v="HOMBRES"/>
    <x v="6"/>
    <x v="7"/>
    <n v="5766"/>
    <n v="1336"/>
    <n v="0.23170308706208811"/>
    <n v="0.76829691293791191"/>
  </r>
  <r>
    <x v="2"/>
    <x v="6"/>
    <x v="20"/>
    <s v="MUJERES"/>
    <x v="0"/>
    <x v="7"/>
    <n v="29584"/>
    <n v="57"/>
    <n v="1.9267171444023797E-3"/>
    <n v="0.9980732828555976"/>
  </r>
  <r>
    <x v="2"/>
    <x v="6"/>
    <x v="20"/>
    <s v="MUJERES"/>
    <x v="1"/>
    <x v="7"/>
    <n v="72492"/>
    <n v="47"/>
    <n v="6.4834740385145951E-4"/>
    <n v="0.99935165259614855"/>
  </r>
  <r>
    <x v="2"/>
    <x v="6"/>
    <x v="20"/>
    <s v="MUJERES"/>
    <x v="2"/>
    <x v="7"/>
    <n v="63850"/>
    <n v="77"/>
    <n v="1.2059514487079092E-3"/>
    <n v="0.99879404855129206"/>
  </r>
  <r>
    <x v="2"/>
    <x v="6"/>
    <x v="20"/>
    <s v="MUJERES"/>
    <x v="3"/>
    <x v="7"/>
    <n v="95288"/>
    <n v="217"/>
    <n v="2.277306691293762E-3"/>
    <n v="0.99772269330870622"/>
  </r>
  <r>
    <x v="2"/>
    <x v="6"/>
    <x v="20"/>
    <s v="MUJERES"/>
    <x v="4"/>
    <x v="7"/>
    <n v="44439"/>
    <n v="492"/>
    <n v="1.107135624113954E-2"/>
    <n v="0.98892864375886047"/>
  </r>
  <r>
    <x v="2"/>
    <x v="6"/>
    <x v="20"/>
    <s v="MUJERES"/>
    <x v="5"/>
    <x v="7"/>
    <n v="10504"/>
    <n v="464"/>
    <n v="4.4173648134044174E-2"/>
    <n v="0.95582635186595577"/>
  </r>
  <r>
    <x v="2"/>
    <x v="6"/>
    <x v="20"/>
    <s v="MUJERES"/>
    <x v="6"/>
    <x v="7"/>
    <n v="6042"/>
    <n v="1293"/>
    <n v="0.21400198609731877"/>
    <n v="0.7859980139026812"/>
  </r>
  <r>
    <x v="2"/>
    <x v="3"/>
    <x v="21"/>
    <s v="HOMBRES"/>
    <x v="0"/>
    <x v="7"/>
    <n v="27896"/>
    <n v="54"/>
    <n v="1.935761399483797E-3"/>
    <n v="0.99806423860051618"/>
  </r>
  <r>
    <x v="2"/>
    <x v="3"/>
    <x v="21"/>
    <s v="HOMBRES"/>
    <x v="1"/>
    <x v="7"/>
    <n v="66471"/>
    <n v="67"/>
    <n v="1.0079583577800846E-3"/>
    <n v="0.99899204164221989"/>
  </r>
  <r>
    <x v="2"/>
    <x v="3"/>
    <x v="21"/>
    <s v="HOMBRES"/>
    <x v="2"/>
    <x v="7"/>
    <n v="53506"/>
    <n v="260"/>
    <n v="4.8592681194632378E-3"/>
    <n v="0.99514073188053676"/>
  </r>
  <r>
    <x v="2"/>
    <x v="3"/>
    <x v="21"/>
    <s v="HOMBRES"/>
    <x v="3"/>
    <x v="7"/>
    <n v="76256"/>
    <n v="528"/>
    <n v="6.9240453210239195E-3"/>
    <n v="0.99307595467897603"/>
  </r>
  <r>
    <x v="2"/>
    <x v="3"/>
    <x v="21"/>
    <s v="HOMBRES"/>
    <x v="4"/>
    <x v="7"/>
    <n v="34128"/>
    <n v="646"/>
    <n v="1.8928738865447728E-2"/>
    <n v="0.98107126113455223"/>
  </r>
  <r>
    <x v="2"/>
    <x v="3"/>
    <x v="21"/>
    <s v="HOMBRES"/>
    <x v="5"/>
    <x v="7"/>
    <n v="8411"/>
    <n v="494"/>
    <n v="5.8732612055641419E-2"/>
    <n v="0.9412673879443586"/>
  </r>
  <r>
    <x v="2"/>
    <x v="3"/>
    <x v="21"/>
    <s v="HOMBRES"/>
    <x v="6"/>
    <x v="7"/>
    <n v="4532"/>
    <n v="831"/>
    <n v="0.18336275375110325"/>
    <n v="0.81663724624889678"/>
  </r>
  <r>
    <x v="2"/>
    <x v="3"/>
    <x v="21"/>
    <s v="MUJERES"/>
    <x v="0"/>
    <x v="7"/>
    <n v="26605"/>
    <n v="58"/>
    <n v="2.1800413456117269E-3"/>
    <n v="0.99781995865438833"/>
  </r>
  <r>
    <x v="2"/>
    <x v="3"/>
    <x v="21"/>
    <s v="MUJERES"/>
    <x v="1"/>
    <x v="7"/>
    <n v="62382"/>
    <n v="34"/>
    <n v="5.4502901477990445E-4"/>
    <n v="0.99945497098522007"/>
  </r>
  <r>
    <x v="2"/>
    <x v="3"/>
    <x v="21"/>
    <s v="MUJERES"/>
    <x v="2"/>
    <x v="7"/>
    <n v="50566"/>
    <n v="79"/>
    <n v="1.5623145987422378E-3"/>
    <n v="0.99843768540125777"/>
  </r>
  <r>
    <x v="2"/>
    <x v="3"/>
    <x v="21"/>
    <s v="MUJERES"/>
    <x v="3"/>
    <x v="7"/>
    <n v="75866"/>
    <n v="188"/>
    <n v="2.4780534099596656E-3"/>
    <n v="0.99752194659004034"/>
  </r>
  <r>
    <x v="2"/>
    <x v="3"/>
    <x v="21"/>
    <s v="MUJERES"/>
    <x v="4"/>
    <x v="7"/>
    <n v="33260"/>
    <n v="414"/>
    <n v="1.2447384245339747E-2"/>
    <n v="0.98755261575466025"/>
  </r>
  <r>
    <x v="2"/>
    <x v="3"/>
    <x v="21"/>
    <s v="MUJERES"/>
    <x v="5"/>
    <x v="7"/>
    <n v="8505"/>
    <n v="347"/>
    <n v="4.079952968841858E-2"/>
    <n v="0.9592004703115814"/>
  </r>
  <r>
    <x v="2"/>
    <x v="3"/>
    <x v="21"/>
    <s v="MUJERES"/>
    <x v="6"/>
    <x v="7"/>
    <n v="5445"/>
    <n v="778"/>
    <n v="0.14288337924701561"/>
    <n v="0.85711662075298434"/>
  </r>
  <r>
    <x v="2"/>
    <x v="5"/>
    <x v="22"/>
    <s v="HOMBRES"/>
    <x v="0"/>
    <x v="7"/>
    <n v="162978"/>
    <n v="734"/>
    <n v="4.5036753426842885E-3"/>
    <n v="0.99549632465731575"/>
  </r>
  <r>
    <x v="2"/>
    <x v="5"/>
    <x v="22"/>
    <s v="HOMBRES"/>
    <x v="1"/>
    <x v="7"/>
    <n v="394131"/>
    <n v="312"/>
    <n v="7.9161497065696426E-4"/>
    <n v="0.99920838502934306"/>
  </r>
  <r>
    <x v="2"/>
    <x v="5"/>
    <x v="22"/>
    <s v="HOMBRES"/>
    <x v="2"/>
    <x v="7"/>
    <n v="337787"/>
    <n v="1801"/>
    <n v="5.3317623235944545E-3"/>
    <n v="0.99466823767640555"/>
  </r>
  <r>
    <x v="2"/>
    <x v="5"/>
    <x v="22"/>
    <s v="HOMBRES"/>
    <x v="3"/>
    <x v="7"/>
    <n v="477580"/>
    <n v="3307"/>
    <n v="6.9244943255580213E-3"/>
    <n v="0.99307550567444203"/>
  </r>
  <r>
    <x v="2"/>
    <x v="5"/>
    <x v="22"/>
    <s v="HOMBRES"/>
    <x v="4"/>
    <x v="7"/>
    <n v="211099"/>
    <n v="4307"/>
    <n v="2.0402749420887829E-2"/>
    <n v="0.97959725057911218"/>
  </r>
  <r>
    <x v="2"/>
    <x v="5"/>
    <x v="22"/>
    <s v="HOMBRES"/>
    <x v="5"/>
    <x v="7"/>
    <n v="44534"/>
    <n v="2937"/>
    <n v="6.5949611532761479E-2"/>
    <n v="0.93405038846723853"/>
  </r>
  <r>
    <x v="2"/>
    <x v="5"/>
    <x v="22"/>
    <s v="HOMBRES"/>
    <x v="6"/>
    <x v="7"/>
    <n v="21799"/>
    <n v="4079"/>
    <n v="0.18711867516858571"/>
    <n v="0.81288132483141429"/>
  </r>
  <r>
    <x v="2"/>
    <x v="5"/>
    <x v="22"/>
    <s v="MUJERES"/>
    <x v="0"/>
    <x v="7"/>
    <n v="153740"/>
    <n v="622"/>
    <n v="4.045791596201379E-3"/>
    <n v="0.99595420840379867"/>
  </r>
  <r>
    <x v="2"/>
    <x v="5"/>
    <x v="22"/>
    <s v="MUJERES"/>
    <x v="1"/>
    <x v="7"/>
    <n v="372088"/>
    <n v="208"/>
    <n v="5.5900754660187914E-4"/>
    <n v="0.99944099245339812"/>
  </r>
  <r>
    <x v="2"/>
    <x v="5"/>
    <x v="22"/>
    <s v="MUJERES"/>
    <x v="2"/>
    <x v="7"/>
    <n v="319492"/>
    <n v="454"/>
    <n v="1.4210058467817662E-3"/>
    <n v="0.99857899415321827"/>
  </r>
  <r>
    <x v="2"/>
    <x v="5"/>
    <x v="22"/>
    <s v="MUJERES"/>
    <x v="3"/>
    <x v="7"/>
    <n v="465921"/>
    <n v="1206"/>
    <n v="2.5884216422955822E-3"/>
    <n v="0.99741157835770444"/>
  </r>
  <r>
    <x v="2"/>
    <x v="5"/>
    <x v="22"/>
    <s v="MUJERES"/>
    <x v="4"/>
    <x v="7"/>
    <n v="223852"/>
    <n v="2685"/>
    <n v="1.1994532101567108E-2"/>
    <n v="0.98800546789843291"/>
  </r>
  <r>
    <x v="2"/>
    <x v="5"/>
    <x v="22"/>
    <s v="MUJERES"/>
    <x v="5"/>
    <x v="7"/>
    <n v="52968"/>
    <n v="2188"/>
    <n v="4.1307959522730704E-2"/>
    <n v="0.9586920404772693"/>
  </r>
  <r>
    <x v="2"/>
    <x v="5"/>
    <x v="22"/>
    <s v="MUJERES"/>
    <x v="6"/>
    <x v="7"/>
    <n v="30013"/>
    <n v="4450"/>
    <n v="0.14826908339719455"/>
    <n v="0.85173091660280542"/>
  </r>
  <r>
    <x v="1"/>
    <x v="4"/>
    <x v="23"/>
    <s v="HOMBRES"/>
    <x v="0"/>
    <x v="7"/>
    <n v="13388"/>
    <n v="23"/>
    <n v="1.7179563788467284E-3"/>
    <n v="0.99828204362115325"/>
  </r>
  <r>
    <x v="1"/>
    <x v="4"/>
    <x v="23"/>
    <s v="HOMBRES"/>
    <x v="1"/>
    <x v="7"/>
    <n v="34325"/>
    <n v="42"/>
    <n v="1.2235979606700655E-3"/>
    <n v="0.99877640203932994"/>
  </r>
  <r>
    <x v="1"/>
    <x v="4"/>
    <x v="23"/>
    <s v="HOMBRES"/>
    <x v="2"/>
    <x v="7"/>
    <n v="33655"/>
    <n v="358"/>
    <n v="1.0637349576585946E-2"/>
    <n v="0.98936265042341409"/>
  </r>
  <r>
    <x v="1"/>
    <x v="4"/>
    <x v="23"/>
    <s v="HOMBRES"/>
    <x v="3"/>
    <x v="7"/>
    <n v="52428"/>
    <n v="469"/>
    <n v="8.9456015869382767E-3"/>
    <n v="0.99105439841306175"/>
  </r>
  <r>
    <x v="1"/>
    <x v="4"/>
    <x v="23"/>
    <s v="HOMBRES"/>
    <x v="4"/>
    <x v="7"/>
    <n v="24560"/>
    <n v="588"/>
    <n v="2.3941368078175897E-2"/>
    <n v="0.97605863192182407"/>
  </r>
  <r>
    <x v="1"/>
    <x v="4"/>
    <x v="23"/>
    <s v="HOMBRES"/>
    <x v="5"/>
    <x v="7"/>
    <n v="5664"/>
    <n v="444"/>
    <n v="7.8389830508474576E-2"/>
    <n v="0.92161016949152541"/>
  </r>
  <r>
    <x v="1"/>
    <x v="4"/>
    <x v="23"/>
    <s v="HOMBRES"/>
    <x v="6"/>
    <x v="7"/>
    <n v="2524"/>
    <n v="452"/>
    <n v="0.17908082408874801"/>
    <n v="0.82091917591125196"/>
  </r>
  <r>
    <x v="1"/>
    <x v="4"/>
    <x v="23"/>
    <s v="MUJERES"/>
    <x v="0"/>
    <x v="7"/>
    <n v="12785"/>
    <n v="15"/>
    <n v="1.1732499022291747E-3"/>
    <n v="0.99882675009777078"/>
  </r>
  <r>
    <x v="1"/>
    <x v="4"/>
    <x v="23"/>
    <s v="MUJERES"/>
    <x v="1"/>
    <x v="7"/>
    <n v="32507"/>
    <n v="28"/>
    <n v="8.6135293936690557E-4"/>
    <n v="0.99913864706063304"/>
  </r>
  <r>
    <x v="1"/>
    <x v="4"/>
    <x v="23"/>
    <s v="MUJERES"/>
    <x v="2"/>
    <x v="7"/>
    <n v="31448"/>
    <n v="56"/>
    <n v="1.7807173747138134E-3"/>
    <n v="0.99821928262528614"/>
  </r>
  <r>
    <x v="1"/>
    <x v="4"/>
    <x v="23"/>
    <s v="MUJERES"/>
    <x v="3"/>
    <x v="7"/>
    <n v="50397"/>
    <n v="120"/>
    <n v="2.3810941127448064E-3"/>
    <n v="0.99761890588725521"/>
  </r>
  <r>
    <x v="1"/>
    <x v="4"/>
    <x v="23"/>
    <s v="MUJERES"/>
    <x v="4"/>
    <x v="7"/>
    <n v="25407"/>
    <n v="290"/>
    <n v="1.1414177195261149E-2"/>
    <n v="0.98858582280473883"/>
  </r>
  <r>
    <x v="1"/>
    <x v="4"/>
    <x v="23"/>
    <s v="MUJERES"/>
    <x v="5"/>
    <x v="7"/>
    <n v="6527"/>
    <n v="264"/>
    <n v="4.0447372452888007E-2"/>
    <n v="0.95955262754711201"/>
  </r>
  <r>
    <x v="1"/>
    <x v="4"/>
    <x v="23"/>
    <s v="MUJERES"/>
    <x v="6"/>
    <x v="7"/>
    <n v="3622"/>
    <n v="488"/>
    <n v="0.13473219215902815"/>
    <n v="0.8652678078409719"/>
  </r>
  <r>
    <x v="0"/>
    <x v="0"/>
    <x v="0"/>
    <s v="HOMBRES"/>
    <x v="0"/>
    <x v="8"/>
    <n v="7709"/>
    <n v="52"/>
    <n v="6.7453625632377737E-3"/>
    <n v="0.99325463743676223"/>
  </r>
  <r>
    <x v="0"/>
    <x v="0"/>
    <x v="0"/>
    <s v="HOMBRES"/>
    <x v="1"/>
    <x v="8"/>
    <n v="17363"/>
    <n v="10"/>
    <n v="5.7593733801762366E-4"/>
    <n v="0.99942406266198236"/>
  </r>
  <r>
    <x v="0"/>
    <x v="0"/>
    <x v="0"/>
    <s v="HOMBRES"/>
    <x v="2"/>
    <x v="8"/>
    <n v="13100"/>
    <n v="40"/>
    <n v="3.0534351145038168E-3"/>
    <n v="0.99694656488549616"/>
  </r>
  <r>
    <x v="0"/>
    <x v="0"/>
    <x v="0"/>
    <s v="HOMBRES"/>
    <x v="3"/>
    <x v="8"/>
    <n v="16367"/>
    <n v="89"/>
    <n v="5.4377711248243419E-3"/>
    <n v="0.99456222887517565"/>
  </r>
  <r>
    <x v="0"/>
    <x v="0"/>
    <x v="0"/>
    <s v="HOMBRES"/>
    <x v="4"/>
    <x v="8"/>
    <n v="6290"/>
    <n v="82"/>
    <n v="1.3036565977742448E-2"/>
    <n v="0.9869634340222575"/>
  </r>
  <r>
    <x v="0"/>
    <x v="0"/>
    <x v="0"/>
    <s v="HOMBRES"/>
    <x v="5"/>
    <x v="8"/>
    <n v="1216"/>
    <n v="59"/>
    <n v="4.8519736842105261E-2"/>
    <n v="0.95148026315789469"/>
  </r>
  <r>
    <x v="0"/>
    <x v="0"/>
    <x v="0"/>
    <s v="HOMBRES"/>
    <x v="6"/>
    <x v="8"/>
    <n v="629"/>
    <n v="81"/>
    <n v="0.12877583465818759"/>
    <n v="0.87122416534181246"/>
  </r>
  <r>
    <x v="0"/>
    <x v="0"/>
    <x v="0"/>
    <s v="MUJERES"/>
    <x v="0"/>
    <x v="8"/>
    <n v="7481"/>
    <n v="36"/>
    <n v="4.812190883571715E-3"/>
    <n v="0.99518780911642823"/>
  </r>
  <r>
    <x v="0"/>
    <x v="0"/>
    <x v="0"/>
    <s v="MUJERES"/>
    <x v="1"/>
    <x v="8"/>
    <n v="16258"/>
    <n v="20"/>
    <n v="1.2301636117603642E-3"/>
    <n v="0.99876983638823968"/>
  </r>
  <r>
    <x v="0"/>
    <x v="0"/>
    <x v="0"/>
    <s v="MUJERES"/>
    <x v="2"/>
    <x v="8"/>
    <n v="12195"/>
    <n v="25"/>
    <n v="2.050020500205002E-3"/>
    <n v="0.99794997949979503"/>
  </r>
  <r>
    <x v="0"/>
    <x v="0"/>
    <x v="0"/>
    <s v="MUJERES"/>
    <x v="3"/>
    <x v="8"/>
    <n v="15364"/>
    <n v="48"/>
    <n v="3.1241864097891173E-3"/>
    <n v="0.99687581359021094"/>
  </r>
  <r>
    <x v="0"/>
    <x v="0"/>
    <x v="0"/>
    <s v="MUJERES"/>
    <x v="4"/>
    <x v="8"/>
    <n v="5499"/>
    <n v="51"/>
    <n v="9.2744135297326783E-3"/>
    <n v="0.99072558647026732"/>
  </r>
  <r>
    <x v="0"/>
    <x v="0"/>
    <x v="0"/>
    <s v="MUJERES"/>
    <x v="5"/>
    <x v="8"/>
    <n v="1098"/>
    <n v="42"/>
    <n v="3.825136612021858E-2"/>
    <n v="0.96174863387978138"/>
  </r>
  <r>
    <x v="0"/>
    <x v="0"/>
    <x v="0"/>
    <s v="MUJERES"/>
    <x v="6"/>
    <x v="8"/>
    <n v="630"/>
    <n v="68"/>
    <n v="0.10793650793650794"/>
    <n v="0.892063492063492"/>
  </r>
  <r>
    <x v="0"/>
    <x v="1"/>
    <x v="1"/>
    <s v="HOMBRES"/>
    <x v="0"/>
    <x v="8"/>
    <n v="65752"/>
    <n v="63"/>
    <n v="9.5814575982479616E-4"/>
    <n v="0.99904185424017522"/>
  </r>
  <r>
    <x v="0"/>
    <x v="1"/>
    <x v="1"/>
    <s v="HOMBRES"/>
    <x v="1"/>
    <x v="8"/>
    <n v="160186"/>
    <n v="91"/>
    <n v="5.6808959584483043E-4"/>
    <n v="0.99943191040415513"/>
  </r>
  <r>
    <x v="0"/>
    <x v="1"/>
    <x v="1"/>
    <s v="HOMBRES"/>
    <x v="2"/>
    <x v="8"/>
    <n v="145710"/>
    <n v="758"/>
    <n v="5.2021137876604217E-3"/>
    <n v="0.99479788621233955"/>
  </r>
  <r>
    <x v="0"/>
    <x v="1"/>
    <x v="1"/>
    <s v="HOMBRES"/>
    <x v="3"/>
    <x v="8"/>
    <n v="206718"/>
    <n v="1116"/>
    <n v="5.3986590427538969E-3"/>
    <n v="0.99460134095724606"/>
  </r>
  <r>
    <x v="0"/>
    <x v="1"/>
    <x v="1"/>
    <s v="HOMBRES"/>
    <x v="4"/>
    <x v="8"/>
    <n v="84521"/>
    <n v="1216"/>
    <n v="1.43869570875877E-2"/>
    <n v="0.98561304291241225"/>
  </r>
  <r>
    <x v="0"/>
    <x v="1"/>
    <x v="1"/>
    <s v="HOMBRES"/>
    <x v="5"/>
    <x v="8"/>
    <n v="17629"/>
    <n v="776"/>
    <n v="4.4018378807646488E-2"/>
    <n v="0.95598162119235353"/>
  </r>
  <r>
    <x v="0"/>
    <x v="1"/>
    <x v="1"/>
    <s v="HOMBRES"/>
    <x v="6"/>
    <x v="8"/>
    <n v="9475"/>
    <n v="1239"/>
    <n v="0.13076517150395778"/>
    <n v="0.86923482849604228"/>
  </r>
  <r>
    <x v="0"/>
    <x v="1"/>
    <x v="1"/>
    <s v="MUJERES"/>
    <x v="0"/>
    <x v="8"/>
    <n v="63663"/>
    <n v="40"/>
    <n v="6.2830843661153258E-4"/>
    <n v="0.99937169156338845"/>
  </r>
  <r>
    <x v="0"/>
    <x v="1"/>
    <x v="1"/>
    <s v="MUJERES"/>
    <x v="1"/>
    <x v="8"/>
    <n v="156607"/>
    <n v="64"/>
    <n v="4.0866627928508943E-4"/>
    <n v="0.99959133372071496"/>
  </r>
  <r>
    <x v="0"/>
    <x v="1"/>
    <x v="1"/>
    <s v="MUJERES"/>
    <x v="2"/>
    <x v="8"/>
    <n v="141303"/>
    <n v="113"/>
    <n v="7.9969993559938569E-4"/>
    <n v="0.99920030006440064"/>
  </r>
  <r>
    <x v="0"/>
    <x v="1"/>
    <x v="1"/>
    <s v="MUJERES"/>
    <x v="3"/>
    <x v="8"/>
    <n v="194861"/>
    <n v="327"/>
    <n v="1.678119274765089E-3"/>
    <n v="0.99832188072523487"/>
  </r>
  <r>
    <x v="0"/>
    <x v="1"/>
    <x v="1"/>
    <s v="MUJERES"/>
    <x v="4"/>
    <x v="8"/>
    <n v="85980"/>
    <n v="724"/>
    <n v="8.420562921609677E-3"/>
    <n v="0.99157943707839036"/>
  </r>
  <r>
    <x v="0"/>
    <x v="1"/>
    <x v="1"/>
    <s v="MUJERES"/>
    <x v="5"/>
    <x v="8"/>
    <n v="19520"/>
    <n v="677"/>
    <n v="3.4682377049180327E-2"/>
    <n v="0.96531762295081969"/>
  </r>
  <r>
    <x v="0"/>
    <x v="1"/>
    <x v="1"/>
    <s v="MUJERES"/>
    <x v="6"/>
    <x v="8"/>
    <n v="11540"/>
    <n v="1241"/>
    <n v="0.10753899480069325"/>
    <n v="0.89246100519930671"/>
  </r>
  <r>
    <x v="1"/>
    <x v="2"/>
    <x v="2"/>
    <s v="HOMBRES"/>
    <x v="0"/>
    <x v="8"/>
    <n v="26276"/>
    <n v="52"/>
    <n v="1.9789922362612269E-3"/>
    <n v="0.99802100776373881"/>
  </r>
  <r>
    <x v="1"/>
    <x v="2"/>
    <x v="2"/>
    <s v="HOMBRES"/>
    <x v="1"/>
    <x v="8"/>
    <n v="60330"/>
    <n v="59"/>
    <n v="9.7795458312613967E-4"/>
    <n v="0.99902204541687389"/>
  </r>
  <r>
    <x v="1"/>
    <x v="2"/>
    <x v="2"/>
    <s v="HOMBRES"/>
    <x v="2"/>
    <x v="8"/>
    <n v="41822"/>
    <n v="169"/>
    <n v="4.0409353928554347E-3"/>
    <n v="0.99595906460714456"/>
  </r>
  <r>
    <x v="1"/>
    <x v="2"/>
    <x v="2"/>
    <s v="HOMBRES"/>
    <x v="3"/>
    <x v="8"/>
    <n v="55187"/>
    <n v="288"/>
    <n v="5.2186203272509826E-3"/>
    <n v="0.99478137967274904"/>
  </r>
  <r>
    <x v="1"/>
    <x v="2"/>
    <x v="2"/>
    <s v="HOMBRES"/>
    <x v="4"/>
    <x v="8"/>
    <n v="23505"/>
    <n v="401"/>
    <n v="1.7060199957455859E-2"/>
    <n v="0.98293980004254411"/>
  </r>
  <r>
    <x v="1"/>
    <x v="2"/>
    <x v="2"/>
    <s v="HOMBRES"/>
    <x v="5"/>
    <x v="8"/>
    <n v="5691"/>
    <n v="306"/>
    <n v="5.3769109119662623E-2"/>
    <n v="0.94623089088033741"/>
  </r>
  <r>
    <x v="1"/>
    <x v="2"/>
    <x v="2"/>
    <s v="HOMBRES"/>
    <x v="6"/>
    <x v="8"/>
    <n v="3055"/>
    <n v="405"/>
    <n v="0.132569558101473"/>
    <n v="0.86743044189852703"/>
  </r>
  <r>
    <x v="1"/>
    <x v="2"/>
    <x v="2"/>
    <s v="MUJERES"/>
    <x v="0"/>
    <x v="8"/>
    <n v="25690"/>
    <n v="65"/>
    <n v="2.53016738030362E-3"/>
    <n v="0.99746983261969635"/>
  </r>
  <r>
    <x v="1"/>
    <x v="2"/>
    <x v="2"/>
    <s v="MUJERES"/>
    <x v="1"/>
    <x v="8"/>
    <n v="58364"/>
    <n v="63"/>
    <n v="1.0794325269001439E-3"/>
    <n v="0.99892056747309987"/>
  </r>
  <r>
    <x v="1"/>
    <x v="2"/>
    <x v="2"/>
    <s v="MUJERES"/>
    <x v="2"/>
    <x v="8"/>
    <n v="39884"/>
    <n v="69"/>
    <n v="1.7300170494433857E-3"/>
    <n v="0.99826998295055658"/>
  </r>
  <r>
    <x v="1"/>
    <x v="2"/>
    <x v="2"/>
    <s v="MUJERES"/>
    <x v="3"/>
    <x v="8"/>
    <n v="53526"/>
    <n v="156"/>
    <n v="2.9144714718080931E-3"/>
    <n v="0.99708552852819188"/>
  </r>
  <r>
    <x v="1"/>
    <x v="2"/>
    <x v="2"/>
    <s v="MUJERES"/>
    <x v="4"/>
    <x v="8"/>
    <n v="21469"/>
    <n v="262"/>
    <n v="1.2203642461223159E-2"/>
    <n v="0.98779635753877681"/>
  </r>
  <r>
    <x v="1"/>
    <x v="2"/>
    <x v="2"/>
    <s v="MUJERES"/>
    <x v="5"/>
    <x v="8"/>
    <n v="5218"/>
    <n v="199"/>
    <n v="3.8137217324645457E-2"/>
    <n v="0.96186278267535452"/>
  </r>
  <r>
    <x v="1"/>
    <x v="2"/>
    <x v="2"/>
    <s v="MUJERES"/>
    <x v="6"/>
    <x v="8"/>
    <n v="3081"/>
    <n v="369"/>
    <n v="0.11976630963972736"/>
    <n v="0.88023369036027266"/>
  </r>
  <r>
    <x v="2"/>
    <x v="3"/>
    <x v="3"/>
    <s v="HOMBRES"/>
    <x v="0"/>
    <x v="8"/>
    <n v="67243"/>
    <n v="76"/>
    <n v="1.1302291688354178E-3"/>
    <n v="0.99886977083116457"/>
  </r>
  <r>
    <x v="2"/>
    <x v="3"/>
    <x v="3"/>
    <s v="HOMBRES"/>
    <x v="1"/>
    <x v="8"/>
    <n v="171203"/>
    <n v="101"/>
    <n v="5.899429332429922E-4"/>
    <n v="0.99941005706675701"/>
  </r>
  <r>
    <x v="2"/>
    <x v="3"/>
    <x v="3"/>
    <s v="HOMBRES"/>
    <x v="2"/>
    <x v="8"/>
    <n v="159000"/>
    <n v="702"/>
    <n v="4.4150943396226413E-3"/>
    <n v="0.99558490566037738"/>
  </r>
  <r>
    <x v="2"/>
    <x v="3"/>
    <x v="3"/>
    <s v="HOMBRES"/>
    <x v="3"/>
    <x v="8"/>
    <n v="242429"/>
    <n v="1272"/>
    <n v="5.2468970296457931E-3"/>
    <n v="0.99475310297035424"/>
  </r>
  <r>
    <x v="2"/>
    <x v="3"/>
    <x v="3"/>
    <s v="HOMBRES"/>
    <x v="4"/>
    <x v="8"/>
    <n v="111995"/>
    <n v="1844"/>
    <n v="1.6465020759855349E-2"/>
    <n v="0.98353497924014466"/>
  </r>
  <r>
    <x v="2"/>
    <x v="3"/>
    <x v="3"/>
    <s v="HOMBRES"/>
    <x v="5"/>
    <x v="8"/>
    <n v="22765"/>
    <n v="1208"/>
    <n v="5.3063913902921152E-2"/>
    <n v="0.9469360860970788"/>
  </r>
  <r>
    <x v="2"/>
    <x v="3"/>
    <x v="3"/>
    <s v="HOMBRES"/>
    <x v="6"/>
    <x v="8"/>
    <n v="10753"/>
    <n v="1706"/>
    <n v="0.1586533990514275"/>
    <n v="0.8413466009485725"/>
  </r>
  <r>
    <x v="2"/>
    <x v="3"/>
    <x v="3"/>
    <s v="MUJERES"/>
    <x v="0"/>
    <x v="8"/>
    <n v="65610"/>
    <n v="75"/>
    <n v="1.1431184270690445E-3"/>
    <n v="0.99885688157293095"/>
  </r>
  <r>
    <x v="2"/>
    <x v="3"/>
    <x v="3"/>
    <s v="MUJERES"/>
    <x v="1"/>
    <x v="8"/>
    <n v="165641"/>
    <n v="63"/>
    <n v="3.8034061615179816E-4"/>
    <n v="0.99961965938384822"/>
  </r>
  <r>
    <x v="2"/>
    <x v="3"/>
    <x v="3"/>
    <s v="MUJERES"/>
    <x v="2"/>
    <x v="8"/>
    <n v="155069"/>
    <n v="116"/>
    <n v="7.4805409204934574E-4"/>
    <n v="0.99925194590795063"/>
  </r>
  <r>
    <x v="2"/>
    <x v="3"/>
    <x v="3"/>
    <s v="MUJERES"/>
    <x v="3"/>
    <x v="8"/>
    <n v="247676"/>
    <n v="490"/>
    <n v="1.9783911238876596E-3"/>
    <n v="0.99802160887611235"/>
  </r>
  <r>
    <x v="2"/>
    <x v="3"/>
    <x v="3"/>
    <s v="MUJERES"/>
    <x v="4"/>
    <x v="8"/>
    <n v="117421"/>
    <n v="1065"/>
    <n v="9.0699278663952786E-3"/>
    <n v="0.99093007213360473"/>
  </r>
  <r>
    <x v="2"/>
    <x v="3"/>
    <x v="3"/>
    <s v="MUJERES"/>
    <x v="5"/>
    <x v="8"/>
    <n v="26483"/>
    <n v="883"/>
    <n v="3.3342144016916514E-2"/>
    <n v="0.96665785598308351"/>
  </r>
  <r>
    <x v="2"/>
    <x v="3"/>
    <x v="3"/>
    <s v="MUJERES"/>
    <x v="6"/>
    <x v="8"/>
    <n v="15670"/>
    <n v="1938"/>
    <n v="0.1236758136566688"/>
    <n v="0.8763241863433312"/>
  </r>
  <r>
    <x v="1"/>
    <x v="2"/>
    <x v="4"/>
    <s v="HOMBRES"/>
    <x v="0"/>
    <x v="8"/>
    <n v="38480"/>
    <n v="63"/>
    <n v="1.6372141372141373E-3"/>
    <n v="0.99836278586278582"/>
  </r>
  <r>
    <x v="1"/>
    <x v="2"/>
    <x v="4"/>
    <s v="HOMBRES"/>
    <x v="1"/>
    <x v="8"/>
    <n v="88539"/>
    <n v="109"/>
    <n v="1.2310959012412608E-3"/>
    <n v="0.99876890409875874"/>
  </r>
  <r>
    <x v="1"/>
    <x v="2"/>
    <x v="4"/>
    <s v="HOMBRES"/>
    <x v="2"/>
    <x v="8"/>
    <n v="68831"/>
    <n v="298"/>
    <n v="4.3294445816565207E-3"/>
    <n v="0.99567055541834348"/>
  </r>
  <r>
    <x v="1"/>
    <x v="2"/>
    <x v="4"/>
    <s v="HOMBRES"/>
    <x v="3"/>
    <x v="8"/>
    <n v="93622"/>
    <n v="614"/>
    <n v="6.558287581978595E-3"/>
    <n v="0.99344171241802137"/>
  </r>
  <r>
    <x v="1"/>
    <x v="2"/>
    <x v="4"/>
    <s v="HOMBRES"/>
    <x v="4"/>
    <x v="8"/>
    <n v="41917"/>
    <n v="710"/>
    <n v="1.6938235083617626E-2"/>
    <n v="0.98306176491638242"/>
  </r>
  <r>
    <x v="1"/>
    <x v="2"/>
    <x v="4"/>
    <s v="HOMBRES"/>
    <x v="5"/>
    <x v="8"/>
    <n v="10256"/>
    <n v="539"/>
    <n v="5.2554602184087362E-2"/>
    <n v="0.94744539781591264"/>
  </r>
  <r>
    <x v="1"/>
    <x v="2"/>
    <x v="4"/>
    <s v="HOMBRES"/>
    <x v="6"/>
    <x v="8"/>
    <n v="5462"/>
    <n v="838"/>
    <n v="0.15342365433906993"/>
    <n v="0.8465763456609301"/>
  </r>
  <r>
    <x v="1"/>
    <x v="2"/>
    <x v="4"/>
    <s v="MUJERES"/>
    <x v="0"/>
    <x v="8"/>
    <n v="37157"/>
    <n v="52"/>
    <n v="1.3994671259789542E-3"/>
    <n v="0.99860053287402106"/>
  </r>
  <r>
    <x v="1"/>
    <x v="2"/>
    <x v="4"/>
    <s v="MUJERES"/>
    <x v="1"/>
    <x v="8"/>
    <n v="85431"/>
    <n v="80"/>
    <n v="9.3642822862895203E-4"/>
    <n v="0.99906357177137106"/>
  </r>
  <r>
    <x v="1"/>
    <x v="2"/>
    <x v="4"/>
    <s v="MUJERES"/>
    <x v="2"/>
    <x v="8"/>
    <n v="63532"/>
    <n v="93"/>
    <n v="1.4638292514008689E-3"/>
    <n v="0.99853617074859913"/>
  </r>
  <r>
    <x v="1"/>
    <x v="2"/>
    <x v="4"/>
    <s v="MUJERES"/>
    <x v="3"/>
    <x v="8"/>
    <n v="89766"/>
    <n v="227"/>
    <n v="2.5287970946683601E-3"/>
    <n v="0.99747120290533164"/>
  </r>
  <r>
    <x v="1"/>
    <x v="2"/>
    <x v="4"/>
    <s v="MUJERES"/>
    <x v="4"/>
    <x v="8"/>
    <n v="36862"/>
    <n v="424"/>
    <n v="1.1502360154088221E-2"/>
    <n v="0.98849763984591177"/>
  </r>
  <r>
    <x v="1"/>
    <x v="2"/>
    <x v="4"/>
    <s v="MUJERES"/>
    <x v="5"/>
    <x v="8"/>
    <n v="9192"/>
    <n v="326"/>
    <n v="3.5465622280243692E-2"/>
    <n v="0.96453437771975636"/>
  </r>
  <r>
    <x v="1"/>
    <x v="2"/>
    <x v="4"/>
    <s v="MUJERES"/>
    <x v="6"/>
    <x v="8"/>
    <n v="5790"/>
    <n v="712"/>
    <n v="0.1229706390328152"/>
    <n v="0.87702936096718476"/>
  </r>
  <r>
    <x v="0"/>
    <x v="0"/>
    <x v="5"/>
    <s v="HOMBRES"/>
    <x v="0"/>
    <x v="8"/>
    <n v="66797"/>
    <n v="147"/>
    <n v="2.2006976361213827E-3"/>
    <n v="0.99779930236387859"/>
  </r>
  <r>
    <x v="0"/>
    <x v="0"/>
    <x v="5"/>
    <s v="HOMBRES"/>
    <x v="1"/>
    <x v="8"/>
    <n v="162721"/>
    <n v="150"/>
    <n v="9.2182324346580958E-4"/>
    <n v="0.99907817675653421"/>
  </r>
  <r>
    <x v="0"/>
    <x v="0"/>
    <x v="5"/>
    <s v="HOMBRES"/>
    <x v="2"/>
    <x v="8"/>
    <n v="148014"/>
    <n v="876"/>
    <n v="5.9183590741416353E-3"/>
    <n v="0.99408164092585838"/>
  </r>
  <r>
    <x v="0"/>
    <x v="0"/>
    <x v="5"/>
    <s v="HOMBRES"/>
    <x v="3"/>
    <x v="8"/>
    <n v="209983"/>
    <n v="1510"/>
    <n v="7.1910583237690673E-3"/>
    <n v="0.9928089416762309"/>
  </r>
  <r>
    <x v="0"/>
    <x v="0"/>
    <x v="5"/>
    <s v="HOMBRES"/>
    <x v="4"/>
    <x v="8"/>
    <n v="85855"/>
    <n v="1696"/>
    <n v="1.975423679459554E-2"/>
    <n v="0.98024576320540446"/>
  </r>
  <r>
    <x v="0"/>
    <x v="0"/>
    <x v="5"/>
    <s v="HOMBRES"/>
    <x v="5"/>
    <x v="8"/>
    <n v="17909"/>
    <n v="975"/>
    <n v="5.4441900720308224E-2"/>
    <n v="0.94555809927969181"/>
  </r>
  <r>
    <x v="0"/>
    <x v="0"/>
    <x v="5"/>
    <s v="HOMBRES"/>
    <x v="6"/>
    <x v="8"/>
    <n v="9623"/>
    <n v="1402"/>
    <n v="0.14569261145173024"/>
    <n v="0.85430738854826971"/>
  </r>
  <r>
    <x v="0"/>
    <x v="0"/>
    <x v="5"/>
    <s v="MUJERES"/>
    <x v="0"/>
    <x v="8"/>
    <n v="64963"/>
    <n v="133"/>
    <n v="2.0473192432615491E-3"/>
    <n v="0.99795268075673849"/>
  </r>
  <r>
    <x v="0"/>
    <x v="0"/>
    <x v="5"/>
    <s v="MUJERES"/>
    <x v="1"/>
    <x v="8"/>
    <n v="159905"/>
    <n v="98"/>
    <n v="6.1286388793346054E-4"/>
    <n v="0.99938713611206653"/>
  </r>
  <r>
    <x v="0"/>
    <x v="0"/>
    <x v="5"/>
    <s v="MUJERES"/>
    <x v="2"/>
    <x v="8"/>
    <n v="145686"/>
    <n v="196"/>
    <n v="1.3453591971774913E-3"/>
    <n v="0.99865464080282251"/>
  </r>
  <r>
    <x v="0"/>
    <x v="0"/>
    <x v="5"/>
    <s v="MUJERES"/>
    <x v="3"/>
    <x v="8"/>
    <n v="203494"/>
    <n v="468"/>
    <n v="2.2998221077771335E-3"/>
    <n v="0.99770017789222287"/>
  </r>
  <r>
    <x v="0"/>
    <x v="0"/>
    <x v="5"/>
    <s v="MUJERES"/>
    <x v="4"/>
    <x v="8"/>
    <n v="84245"/>
    <n v="1006"/>
    <n v="1.1941361505133835E-2"/>
    <n v="0.98805863849486619"/>
  </r>
  <r>
    <x v="0"/>
    <x v="0"/>
    <x v="5"/>
    <s v="MUJERES"/>
    <x v="5"/>
    <x v="8"/>
    <n v="18676"/>
    <n v="676"/>
    <n v="3.6196187620475474E-2"/>
    <n v="0.9638038123795245"/>
  </r>
  <r>
    <x v="0"/>
    <x v="0"/>
    <x v="5"/>
    <s v="MUJERES"/>
    <x v="6"/>
    <x v="8"/>
    <n v="11693"/>
    <n v="1127"/>
    <n v="9.6382451039083217E-2"/>
    <n v="0.90361754896091684"/>
  </r>
  <r>
    <x v="2"/>
    <x v="3"/>
    <x v="6"/>
    <s v="HOMBRES"/>
    <x v="0"/>
    <x v="8"/>
    <n v="93502"/>
    <n v="95"/>
    <n v="1.0160210476781245E-3"/>
    <n v="0.99898397895232183"/>
  </r>
  <r>
    <x v="2"/>
    <x v="3"/>
    <x v="6"/>
    <s v="HOMBRES"/>
    <x v="1"/>
    <x v="8"/>
    <n v="234422"/>
    <n v="179"/>
    <n v="7.6358021004854489E-4"/>
    <n v="0.99923641978995148"/>
  </r>
  <r>
    <x v="2"/>
    <x v="3"/>
    <x v="6"/>
    <s v="HOMBRES"/>
    <x v="2"/>
    <x v="8"/>
    <n v="213010"/>
    <n v="1660"/>
    <n v="7.7930613586216606E-3"/>
    <n v="0.99220693864137832"/>
  </r>
  <r>
    <x v="2"/>
    <x v="3"/>
    <x v="6"/>
    <s v="HOMBRES"/>
    <x v="3"/>
    <x v="8"/>
    <n v="319459"/>
    <n v="2060"/>
    <n v="6.4484018293427328E-3"/>
    <n v="0.9935515981706573"/>
  </r>
  <r>
    <x v="2"/>
    <x v="3"/>
    <x v="6"/>
    <s v="HOMBRES"/>
    <x v="4"/>
    <x v="8"/>
    <n v="139295"/>
    <n v="2601"/>
    <n v="1.8672601313758568E-2"/>
    <n v="0.98132739868624141"/>
  </r>
  <r>
    <x v="2"/>
    <x v="3"/>
    <x v="6"/>
    <s v="HOMBRES"/>
    <x v="5"/>
    <x v="8"/>
    <n v="26954"/>
    <n v="1662"/>
    <n v="6.1660606960005936E-2"/>
    <n v="0.93833939303999403"/>
  </r>
  <r>
    <x v="2"/>
    <x v="3"/>
    <x v="6"/>
    <s v="HOMBRES"/>
    <x v="6"/>
    <x v="8"/>
    <n v="13256"/>
    <n v="2265"/>
    <n v="0.17086602293301148"/>
    <n v="0.82913397706698855"/>
  </r>
  <r>
    <x v="2"/>
    <x v="3"/>
    <x v="6"/>
    <s v="MUJERES"/>
    <x v="0"/>
    <x v="8"/>
    <n v="88010"/>
    <n v="113"/>
    <n v="1.2839450062492898E-3"/>
    <n v="0.99871605499375071"/>
  </r>
  <r>
    <x v="2"/>
    <x v="3"/>
    <x v="6"/>
    <s v="MUJERES"/>
    <x v="1"/>
    <x v="8"/>
    <n v="223618"/>
    <n v="110"/>
    <n v="4.91910311334508E-4"/>
    <n v="0.99950808968866545"/>
  </r>
  <r>
    <x v="2"/>
    <x v="3"/>
    <x v="6"/>
    <s v="MUJERES"/>
    <x v="2"/>
    <x v="8"/>
    <n v="210130"/>
    <n v="253"/>
    <n v="1.2040165611764146E-3"/>
    <n v="0.99879598343882359"/>
  </r>
  <r>
    <x v="2"/>
    <x v="3"/>
    <x v="6"/>
    <s v="MUJERES"/>
    <x v="3"/>
    <x v="8"/>
    <n v="324627"/>
    <n v="682"/>
    <n v="2.1008726938917589E-3"/>
    <n v="0.99789912730610819"/>
  </r>
  <r>
    <x v="2"/>
    <x v="3"/>
    <x v="6"/>
    <s v="MUJERES"/>
    <x v="4"/>
    <x v="8"/>
    <n v="143836"/>
    <n v="1516"/>
    <n v="1.0539781417725743E-2"/>
    <n v="0.98946021858227429"/>
  </r>
  <r>
    <x v="2"/>
    <x v="3"/>
    <x v="6"/>
    <s v="MUJERES"/>
    <x v="5"/>
    <x v="8"/>
    <n v="32097"/>
    <n v="1296"/>
    <n v="4.0377605383680716E-2"/>
    <n v="0.95962239461631926"/>
  </r>
  <r>
    <x v="2"/>
    <x v="3"/>
    <x v="6"/>
    <s v="MUJERES"/>
    <x v="6"/>
    <x v="8"/>
    <n v="19276"/>
    <n v="2627"/>
    <n v="0.13628346129902469"/>
    <n v="0.86371653870097531"/>
  </r>
  <r>
    <x v="1"/>
    <x v="2"/>
    <x v="7"/>
    <s v="HOMBRES"/>
    <x v="0"/>
    <x v="8"/>
    <n v="14149"/>
    <n v="44"/>
    <n v="3.1097604070959078E-3"/>
    <n v="0.99689023959290413"/>
  </r>
  <r>
    <x v="1"/>
    <x v="2"/>
    <x v="7"/>
    <s v="HOMBRES"/>
    <x v="1"/>
    <x v="8"/>
    <n v="33775"/>
    <n v="26"/>
    <n v="7.6980014803849006E-4"/>
    <n v="0.99923019985196149"/>
  </r>
  <r>
    <x v="1"/>
    <x v="2"/>
    <x v="7"/>
    <s v="HOMBRES"/>
    <x v="2"/>
    <x v="8"/>
    <n v="27274"/>
    <n v="169"/>
    <n v="6.1963775023832221E-3"/>
    <n v="0.99380362249761678"/>
  </r>
  <r>
    <x v="1"/>
    <x v="2"/>
    <x v="7"/>
    <s v="HOMBRES"/>
    <x v="3"/>
    <x v="8"/>
    <n v="39894"/>
    <n v="292"/>
    <n v="7.3193964004612221E-3"/>
    <n v="0.9926806035995388"/>
  </r>
  <r>
    <x v="1"/>
    <x v="2"/>
    <x v="7"/>
    <s v="HOMBRES"/>
    <x v="4"/>
    <x v="8"/>
    <n v="17089"/>
    <n v="312"/>
    <n v="1.8257358534729942E-2"/>
    <n v="0.98174264146527002"/>
  </r>
  <r>
    <x v="1"/>
    <x v="2"/>
    <x v="7"/>
    <s v="HOMBRES"/>
    <x v="5"/>
    <x v="8"/>
    <n v="4044"/>
    <n v="225"/>
    <n v="5.5637982195845696E-2"/>
    <n v="0.9443620178041543"/>
  </r>
  <r>
    <x v="1"/>
    <x v="2"/>
    <x v="7"/>
    <s v="HOMBRES"/>
    <x v="6"/>
    <x v="8"/>
    <n v="2013"/>
    <n v="326"/>
    <n v="0.16194734227521113"/>
    <n v="0.83805265772478887"/>
  </r>
  <r>
    <x v="1"/>
    <x v="2"/>
    <x v="7"/>
    <s v="MUJERES"/>
    <x v="0"/>
    <x v="8"/>
    <n v="13573"/>
    <n v="13"/>
    <n v="9.5778383555588298E-4"/>
    <n v="0.99904221616444411"/>
  </r>
  <r>
    <x v="1"/>
    <x v="2"/>
    <x v="7"/>
    <s v="MUJERES"/>
    <x v="1"/>
    <x v="8"/>
    <n v="32239"/>
    <n v="14"/>
    <n v="4.3425664567759548E-4"/>
    <n v="0.99956574335432236"/>
  </r>
  <r>
    <x v="1"/>
    <x v="2"/>
    <x v="7"/>
    <s v="MUJERES"/>
    <x v="2"/>
    <x v="8"/>
    <n v="26493"/>
    <n v="22"/>
    <n v="8.3040803231042163E-4"/>
    <n v="0.99916959196768962"/>
  </r>
  <r>
    <x v="1"/>
    <x v="2"/>
    <x v="7"/>
    <s v="MUJERES"/>
    <x v="3"/>
    <x v="8"/>
    <n v="39080"/>
    <n v="112"/>
    <n v="2.8659160696008186E-3"/>
    <n v="0.99713408393039915"/>
  </r>
  <r>
    <x v="1"/>
    <x v="2"/>
    <x v="7"/>
    <s v="MUJERES"/>
    <x v="4"/>
    <x v="8"/>
    <n v="15830"/>
    <n v="200"/>
    <n v="1.2634238787113077E-2"/>
    <n v="0.98736576121288688"/>
  </r>
  <r>
    <x v="1"/>
    <x v="2"/>
    <x v="7"/>
    <s v="MUJERES"/>
    <x v="5"/>
    <x v="8"/>
    <n v="3586"/>
    <n v="182"/>
    <n v="5.0752928053541549E-2"/>
    <n v="0.94924707194645841"/>
  </r>
  <r>
    <x v="1"/>
    <x v="2"/>
    <x v="7"/>
    <s v="MUJERES"/>
    <x v="6"/>
    <x v="8"/>
    <n v="1989"/>
    <n v="290"/>
    <n v="0.14580191050779287"/>
    <n v="0.8541980894922071"/>
  </r>
  <r>
    <x v="0"/>
    <x v="0"/>
    <x v="8"/>
    <s v="HOMBRES"/>
    <x v="0"/>
    <x v="8"/>
    <n v="8734"/>
    <n v="44"/>
    <n v="5.0377833753148613E-3"/>
    <n v="0.99496221662468509"/>
  </r>
  <r>
    <x v="0"/>
    <x v="0"/>
    <x v="8"/>
    <s v="HOMBRES"/>
    <x v="1"/>
    <x v="8"/>
    <n v="18663"/>
    <n v="24"/>
    <n v="1.2859668863526765E-3"/>
    <n v="0.99871403311364737"/>
  </r>
  <r>
    <x v="0"/>
    <x v="0"/>
    <x v="8"/>
    <s v="HOMBRES"/>
    <x v="2"/>
    <x v="8"/>
    <n v="13613"/>
    <n v="43"/>
    <n v="3.1587453169764196E-3"/>
    <n v="0.99684125468302354"/>
  </r>
  <r>
    <x v="0"/>
    <x v="0"/>
    <x v="8"/>
    <s v="HOMBRES"/>
    <x v="3"/>
    <x v="8"/>
    <n v="18116"/>
    <n v="124"/>
    <n v="6.8447780967100906E-3"/>
    <n v="0.99315522190328986"/>
  </r>
  <r>
    <x v="0"/>
    <x v="0"/>
    <x v="8"/>
    <s v="HOMBRES"/>
    <x v="4"/>
    <x v="8"/>
    <n v="7807"/>
    <n v="106"/>
    <n v="1.3577558601255283E-2"/>
    <n v="0.98642244139874469"/>
  </r>
  <r>
    <x v="0"/>
    <x v="0"/>
    <x v="8"/>
    <s v="HOMBRES"/>
    <x v="5"/>
    <x v="8"/>
    <n v="1798"/>
    <n v="69"/>
    <n v="3.8375973303670742E-2"/>
    <n v="0.96162402669632929"/>
  </r>
  <r>
    <x v="0"/>
    <x v="0"/>
    <x v="8"/>
    <s v="HOMBRES"/>
    <x v="6"/>
    <x v="8"/>
    <n v="866"/>
    <n v="130"/>
    <n v="0.15011547344110854"/>
    <n v="0.84988452655889146"/>
  </r>
  <r>
    <x v="0"/>
    <x v="0"/>
    <x v="8"/>
    <s v="MUJERES"/>
    <x v="0"/>
    <x v="8"/>
    <n v="8287"/>
    <n v="49"/>
    <n v="5.912875588270786E-3"/>
    <n v="0.99408712441172919"/>
  </r>
  <r>
    <x v="0"/>
    <x v="0"/>
    <x v="8"/>
    <s v="MUJERES"/>
    <x v="1"/>
    <x v="8"/>
    <n v="17367"/>
    <n v="18"/>
    <n v="1.0364484366902746E-3"/>
    <n v="0.99896355156330974"/>
  </r>
  <r>
    <x v="0"/>
    <x v="0"/>
    <x v="8"/>
    <s v="MUJERES"/>
    <x v="2"/>
    <x v="8"/>
    <n v="12645"/>
    <n v="5"/>
    <n v="3.9541320680110717E-4"/>
    <n v="0.99960458679319886"/>
  </r>
  <r>
    <x v="0"/>
    <x v="0"/>
    <x v="8"/>
    <s v="MUJERES"/>
    <x v="3"/>
    <x v="8"/>
    <n v="16792"/>
    <n v="54"/>
    <n v="3.2158170557408288E-3"/>
    <n v="0.99678418294425919"/>
  </r>
  <r>
    <x v="0"/>
    <x v="0"/>
    <x v="8"/>
    <s v="MUJERES"/>
    <x v="4"/>
    <x v="8"/>
    <n v="6577"/>
    <n v="56"/>
    <n v="8.5145202980082112E-3"/>
    <n v="0.99148547970199175"/>
  </r>
  <r>
    <x v="0"/>
    <x v="0"/>
    <x v="8"/>
    <s v="MUJERES"/>
    <x v="5"/>
    <x v="8"/>
    <n v="1562"/>
    <n v="46"/>
    <n v="2.9449423815621E-2"/>
    <n v="0.97055057618437901"/>
  </r>
  <r>
    <x v="0"/>
    <x v="0"/>
    <x v="8"/>
    <s v="MUJERES"/>
    <x v="6"/>
    <x v="8"/>
    <n v="901"/>
    <n v="84"/>
    <n v="9.3229744728079905E-2"/>
    <n v="0.90677025527192012"/>
  </r>
  <r>
    <x v="1"/>
    <x v="4"/>
    <x v="9"/>
    <s v="HOMBRES"/>
    <x v="0"/>
    <x v="8"/>
    <n v="76052"/>
    <n v="115"/>
    <n v="1.5121232840687949E-3"/>
    <n v="0.9984878767159312"/>
  </r>
  <r>
    <x v="1"/>
    <x v="4"/>
    <x v="9"/>
    <s v="HOMBRES"/>
    <x v="1"/>
    <x v="8"/>
    <n v="199260"/>
    <n v="157"/>
    <n v="7.8791528656027305E-4"/>
    <n v="0.9992120847134397"/>
  </r>
  <r>
    <x v="1"/>
    <x v="4"/>
    <x v="9"/>
    <s v="HOMBRES"/>
    <x v="2"/>
    <x v="8"/>
    <n v="206559"/>
    <n v="1864"/>
    <n v="9.024056080829207E-3"/>
    <n v="0.99097594391917077"/>
  </r>
  <r>
    <x v="1"/>
    <x v="4"/>
    <x v="9"/>
    <s v="HOMBRES"/>
    <x v="3"/>
    <x v="8"/>
    <n v="338278"/>
    <n v="2809"/>
    <n v="8.3038211175423763E-3"/>
    <n v="0.99169617888245765"/>
  </r>
  <r>
    <x v="1"/>
    <x v="4"/>
    <x v="9"/>
    <s v="HOMBRES"/>
    <x v="4"/>
    <x v="8"/>
    <n v="179153"/>
    <n v="3483"/>
    <n v="1.9441482978236481E-2"/>
    <n v="0.98055851702176355"/>
  </r>
  <r>
    <x v="1"/>
    <x v="4"/>
    <x v="9"/>
    <s v="HOMBRES"/>
    <x v="5"/>
    <x v="8"/>
    <n v="43774"/>
    <n v="2220"/>
    <n v="5.0715036322931423E-2"/>
    <n v="0.94928496367706861"/>
  </r>
  <r>
    <x v="1"/>
    <x v="4"/>
    <x v="9"/>
    <s v="HOMBRES"/>
    <x v="6"/>
    <x v="8"/>
    <n v="24397"/>
    <n v="2905"/>
    <n v="0.11907201705127679"/>
    <n v="0.88092798294872321"/>
  </r>
  <r>
    <x v="1"/>
    <x v="4"/>
    <x v="9"/>
    <s v="MUJERES"/>
    <x v="0"/>
    <x v="8"/>
    <n v="77988"/>
    <n v="77"/>
    <n v="9.873313843155357E-4"/>
    <n v="0.9990126686156845"/>
  </r>
  <r>
    <x v="1"/>
    <x v="4"/>
    <x v="9"/>
    <s v="MUJERES"/>
    <x v="1"/>
    <x v="8"/>
    <n v="204330"/>
    <n v="81"/>
    <n v="3.9641755982968726E-4"/>
    <n v="0.99960358244017034"/>
  </r>
  <r>
    <x v="1"/>
    <x v="4"/>
    <x v="9"/>
    <s v="MUJERES"/>
    <x v="2"/>
    <x v="8"/>
    <n v="212036"/>
    <n v="202"/>
    <n v="9.526684147974872E-4"/>
    <n v="0.99904733158520254"/>
  </r>
  <r>
    <x v="1"/>
    <x v="4"/>
    <x v="9"/>
    <s v="MUJERES"/>
    <x v="3"/>
    <x v="8"/>
    <n v="349751"/>
    <n v="759"/>
    <n v="2.1701153106066886E-3"/>
    <n v="0.99782988468939326"/>
  </r>
  <r>
    <x v="1"/>
    <x v="4"/>
    <x v="9"/>
    <s v="MUJERES"/>
    <x v="4"/>
    <x v="8"/>
    <n v="186911"/>
    <n v="1794"/>
    <n v="9.5981509916484315E-3"/>
    <n v="0.9904018490083516"/>
  </r>
  <r>
    <x v="1"/>
    <x v="4"/>
    <x v="9"/>
    <s v="MUJERES"/>
    <x v="5"/>
    <x v="8"/>
    <n v="46510"/>
    <n v="1578"/>
    <n v="3.3928187486562032E-2"/>
    <n v="0.96607181251343799"/>
  </r>
  <r>
    <x v="1"/>
    <x v="4"/>
    <x v="9"/>
    <s v="MUJERES"/>
    <x v="6"/>
    <x v="8"/>
    <n v="26770"/>
    <n v="3963"/>
    <n v="0.14803884945834889"/>
    <n v="0.85196115054165111"/>
  </r>
  <r>
    <x v="2"/>
    <x v="5"/>
    <x v="10"/>
    <s v="HOMBRES"/>
    <x v="0"/>
    <x v="8"/>
    <n v="40987"/>
    <n v="49"/>
    <n v="1.1955010125161637E-3"/>
    <n v="0.9988044989874838"/>
  </r>
  <r>
    <x v="2"/>
    <x v="5"/>
    <x v="10"/>
    <s v="HOMBRES"/>
    <x v="1"/>
    <x v="8"/>
    <n v="98399"/>
    <n v="65"/>
    <n v="6.6057581885994778E-4"/>
    <n v="0.99933942418114008"/>
  </r>
  <r>
    <x v="2"/>
    <x v="5"/>
    <x v="10"/>
    <s v="HOMBRES"/>
    <x v="2"/>
    <x v="8"/>
    <n v="84065"/>
    <n v="224"/>
    <n v="2.6646047701183607E-3"/>
    <n v="0.99733539522988168"/>
  </r>
  <r>
    <x v="2"/>
    <x v="5"/>
    <x v="10"/>
    <s v="HOMBRES"/>
    <x v="3"/>
    <x v="8"/>
    <n v="122055"/>
    <n v="553"/>
    <n v="4.5307443365695792E-3"/>
    <n v="0.99546925566343047"/>
  </r>
  <r>
    <x v="2"/>
    <x v="5"/>
    <x v="10"/>
    <s v="HOMBRES"/>
    <x v="4"/>
    <x v="8"/>
    <n v="54925"/>
    <n v="750"/>
    <n v="1.3654984069185253E-2"/>
    <n v="0.98634501593081469"/>
  </r>
  <r>
    <x v="2"/>
    <x v="5"/>
    <x v="10"/>
    <s v="HOMBRES"/>
    <x v="5"/>
    <x v="8"/>
    <n v="13780"/>
    <n v="539"/>
    <n v="3.9114658925979678E-2"/>
    <n v="0.96088534107402035"/>
  </r>
  <r>
    <x v="2"/>
    <x v="5"/>
    <x v="10"/>
    <s v="HOMBRES"/>
    <x v="6"/>
    <x v="8"/>
    <n v="7575"/>
    <n v="852"/>
    <n v="0.11247524752475248"/>
    <n v="0.88752475247524754"/>
  </r>
  <r>
    <x v="2"/>
    <x v="5"/>
    <x v="10"/>
    <s v="MUJERES"/>
    <x v="0"/>
    <x v="8"/>
    <n v="39136"/>
    <n v="40"/>
    <n v="1.0220768601798855E-3"/>
    <n v="0.99897792313982015"/>
  </r>
  <r>
    <x v="2"/>
    <x v="5"/>
    <x v="10"/>
    <s v="MUJERES"/>
    <x v="1"/>
    <x v="8"/>
    <n v="93860"/>
    <n v="37"/>
    <n v="3.9420413381632217E-4"/>
    <n v="0.9996057958661837"/>
  </r>
  <r>
    <x v="2"/>
    <x v="5"/>
    <x v="10"/>
    <s v="MUJERES"/>
    <x v="2"/>
    <x v="8"/>
    <n v="78208"/>
    <n v="83"/>
    <n v="1.061272504091653E-3"/>
    <n v="0.9989387274959084"/>
  </r>
  <r>
    <x v="2"/>
    <x v="5"/>
    <x v="10"/>
    <s v="MUJERES"/>
    <x v="3"/>
    <x v="8"/>
    <n v="118196"/>
    <n v="184"/>
    <n v="1.5567362685708485E-3"/>
    <n v="0.99844326373142911"/>
  </r>
  <r>
    <x v="2"/>
    <x v="5"/>
    <x v="10"/>
    <s v="MUJERES"/>
    <x v="4"/>
    <x v="8"/>
    <n v="56737"/>
    <n v="486"/>
    <n v="8.5658388705782823E-3"/>
    <n v="0.99143416112942173"/>
  </r>
  <r>
    <x v="2"/>
    <x v="5"/>
    <x v="10"/>
    <s v="MUJERES"/>
    <x v="5"/>
    <x v="8"/>
    <n v="15411"/>
    <n v="469"/>
    <n v="3.0432807734734928E-2"/>
    <n v="0.96956719226526511"/>
  </r>
  <r>
    <x v="2"/>
    <x v="5"/>
    <x v="10"/>
    <s v="MUJERES"/>
    <x v="6"/>
    <x v="8"/>
    <n v="9695"/>
    <n v="1004"/>
    <n v="0.10355853532748839"/>
    <n v="0.89644146467251162"/>
  </r>
  <r>
    <x v="1"/>
    <x v="2"/>
    <x v="11"/>
    <s v="HOMBRES"/>
    <x v="0"/>
    <x v="8"/>
    <n v="35675"/>
    <n v="51"/>
    <n v="1.4295725297827611E-3"/>
    <n v="0.99857042747021729"/>
  </r>
  <r>
    <x v="1"/>
    <x v="2"/>
    <x v="11"/>
    <s v="HOMBRES"/>
    <x v="1"/>
    <x v="8"/>
    <n v="86796"/>
    <n v="74"/>
    <n v="8.525738513295544E-4"/>
    <n v="0.99914742614867047"/>
  </r>
  <r>
    <x v="1"/>
    <x v="2"/>
    <x v="11"/>
    <s v="HOMBRES"/>
    <x v="2"/>
    <x v="8"/>
    <n v="68777"/>
    <n v="258"/>
    <n v="3.7512540529537489E-3"/>
    <n v="0.99624874594704627"/>
  </r>
  <r>
    <x v="1"/>
    <x v="2"/>
    <x v="11"/>
    <s v="HOMBRES"/>
    <x v="3"/>
    <x v="8"/>
    <n v="97833"/>
    <n v="738"/>
    <n v="7.5434669283370639E-3"/>
    <n v="0.99245653307166293"/>
  </r>
  <r>
    <x v="1"/>
    <x v="2"/>
    <x v="11"/>
    <s v="HOMBRES"/>
    <x v="4"/>
    <x v="8"/>
    <n v="45081"/>
    <n v="859"/>
    <n v="1.9054590625762518E-2"/>
    <n v="0.98094540937423746"/>
  </r>
  <r>
    <x v="1"/>
    <x v="2"/>
    <x v="11"/>
    <s v="HOMBRES"/>
    <x v="5"/>
    <x v="8"/>
    <n v="11078"/>
    <n v="605"/>
    <n v="5.4612745983029426E-2"/>
    <n v="0.94538725401697055"/>
  </r>
  <r>
    <x v="1"/>
    <x v="2"/>
    <x v="11"/>
    <s v="HOMBRES"/>
    <x v="6"/>
    <x v="8"/>
    <n v="4945"/>
    <n v="961"/>
    <n v="0.19433771486349849"/>
    <n v="0.80566228513650151"/>
  </r>
  <r>
    <x v="1"/>
    <x v="2"/>
    <x v="11"/>
    <s v="MUJERES"/>
    <x v="0"/>
    <x v="8"/>
    <n v="33931"/>
    <n v="53"/>
    <n v="1.5619934573104241E-3"/>
    <n v="0.99843800654268955"/>
  </r>
  <r>
    <x v="1"/>
    <x v="2"/>
    <x v="11"/>
    <s v="MUJERES"/>
    <x v="1"/>
    <x v="8"/>
    <n v="80702"/>
    <n v="43"/>
    <n v="5.3282446531684473E-4"/>
    <n v="0.99946717553468312"/>
  </r>
  <r>
    <x v="1"/>
    <x v="2"/>
    <x v="11"/>
    <s v="MUJERES"/>
    <x v="2"/>
    <x v="8"/>
    <n v="63915"/>
    <n v="92"/>
    <n v="1.4394117186888836E-3"/>
    <n v="0.99856058828131111"/>
  </r>
  <r>
    <x v="1"/>
    <x v="2"/>
    <x v="11"/>
    <s v="MUJERES"/>
    <x v="3"/>
    <x v="8"/>
    <n v="94834"/>
    <n v="268"/>
    <n v="2.8259906784486575E-3"/>
    <n v="0.99717400932155131"/>
  </r>
  <r>
    <x v="1"/>
    <x v="2"/>
    <x v="11"/>
    <s v="MUJERES"/>
    <x v="4"/>
    <x v="8"/>
    <n v="43597"/>
    <n v="554"/>
    <n v="1.2707296373603688E-2"/>
    <n v="0.98729270362639632"/>
  </r>
  <r>
    <x v="1"/>
    <x v="2"/>
    <x v="11"/>
    <s v="MUJERES"/>
    <x v="5"/>
    <x v="8"/>
    <n v="10510"/>
    <n v="479"/>
    <n v="4.5575642245480497E-2"/>
    <n v="0.9544243577545195"/>
  </r>
  <r>
    <x v="1"/>
    <x v="2"/>
    <x v="11"/>
    <s v="MUJERES"/>
    <x v="6"/>
    <x v="8"/>
    <n v="5451"/>
    <n v="871"/>
    <n v="0.15978719501008989"/>
    <n v="0.84021280498991013"/>
  </r>
  <r>
    <x v="2"/>
    <x v="5"/>
    <x v="12"/>
    <s v="HOMBRES"/>
    <x v="0"/>
    <x v="8"/>
    <n v="79213"/>
    <n v="111"/>
    <n v="1.4012851425902314E-3"/>
    <n v="0.99859871485740981"/>
  </r>
  <r>
    <x v="2"/>
    <x v="5"/>
    <x v="12"/>
    <s v="HOMBRES"/>
    <x v="1"/>
    <x v="8"/>
    <n v="194523"/>
    <n v="183"/>
    <n v="9.4076278897611083E-4"/>
    <n v="0.99905923721102385"/>
  </r>
  <r>
    <x v="2"/>
    <x v="5"/>
    <x v="12"/>
    <s v="HOMBRES"/>
    <x v="2"/>
    <x v="8"/>
    <n v="174864"/>
    <n v="901"/>
    <n v="5.1525757159849939E-3"/>
    <n v="0.99484742428401496"/>
  </r>
  <r>
    <x v="2"/>
    <x v="5"/>
    <x v="12"/>
    <s v="HOMBRES"/>
    <x v="3"/>
    <x v="8"/>
    <n v="248498"/>
    <n v="1395"/>
    <n v="5.613727273458941E-3"/>
    <n v="0.99438627272654101"/>
  </r>
  <r>
    <x v="2"/>
    <x v="5"/>
    <x v="12"/>
    <s v="HOMBRES"/>
    <x v="4"/>
    <x v="8"/>
    <n v="110018"/>
    <n v="1976"/>
    <n v="1.7960697340435202E-2"/>
    <n v="0.98203930265956485"/>
  </r>
  <r>
    <x v="2"/>
    <x v="5"/>
    <x v="12"/>
    <s v="HOMBRES"/>
    <x v="5"/>
    <x v="8"/>
    <n v="25018"/>
    <n v="1397"/>
    <n v="5.583979534734991E-2"/>
    <n v="0.94416020465265005"/>
  </r>
  <r>
    <x v="2"/>
    <x v="5"/>
    <x v="12"/>
    <s v="HOMBRES"/>
    <x v="6"/>
    <x v="8"/>
    <n v="13517"/>
    <n v="2489"/>
    <n v="0.18413849226899459"/>
    <n v="0.81586150773100541"/>
  </r>
  <r>
    <x v="2"/>
    <x v="5"/>
    <x v="12"/>
    <s v="MUJERES"/>
    <x v="0"/>
    <x v="8"/>
    <n v="73730"/>
    <n v="112"/>
    <n v="1.5190560151905601E-3"/>
    <n v="0.99848094398480947"/>
  </r>
  <r>
    <x v="2"/>
    <x v="5"/>
    <x v="12"/>
    <s v="MUJERES"/>
    <x v="1"/>
    <x v="8"/>
    <n v="183113"/>
    <n v="123"/>
    <n v="6.7171637185781455E-4"/>
    <n v="0.99932828362814219"/>
  </r>
  <r>
    <x v="2"/>
    <x v="5"/>
    <x v="12"/>
    <s v="MUJERES"/>
    <x v="2"/>
    <x v="8"/>
    <n v="169215"/>
    <n v="186"/>
    <n v="1.0991933339242975E-3"/>
    <n v="0.99890080666607572"/>
  </r>
  <r>
    <x v="2"/>
    <x v="5"/>
    <x v="12"/>
    <s v="MUJERES"/>
    <x v="3"/>
    <x v="8"/>
    <n v="249366"/>
    <n v="535"/>
    <n v="2.1454408379650795E-3"/>
    <n v="0.99785455916203492"/>
  </r>
  <r>
    <x v="2"/>
    <x v="5"/>
    <x v="12"/>
    <s v="MUJERES"/>
    <x v="4"/>
    <x v="8"/>
    <n v="113011"/>
    <n v="1233"/>
    <n v="1.091044234632027E-2"/>
    <n v="0.98908955765367979"/>
  </r>
  <r>
    <x v="2"/>
    <x v="5"/>
    <x v="12"/>
    <s v="MUJERES"/>
    <x v="5"/>
    <x v="8"/>
    <n v="28063"/>
    <n v="1071"/>
    <n v="3.8164130705911702E-2"/>
    <n v="0.96183586929408826"/>
  </r>
  <r>
    <x v="2"/>
    <x v="5"/>
    <x v="12"/>
    <s v="MUJERES"/>
    <x v="6"/>
    <x v="8"/>
    <n v="17918"/>
    <n v="2629"/>
    <n v="0.14672396472820629"/>
    <n v="0.85327603527179374"/>
  </r>
  <r>
    <x v="2"/>
    <x v="6"/>
    <x v="13"/>
    <s v="HOMBRES"/>
    <x v="0"/>
    <x v="8"/>
    <n v="36661"/>
    <n v="54"/>
    <n v="1.4729549112135513E-3"/>
    <n v="0.99852704508878642"/>
  </r>
  <r>
    <x v="2"/>
    <x v="6"/>
    <x v="13"/>
    <s v="HOMBRES"/>
    <x v="1"/>
    <x v="8"/>
    <n v="89726"/>
    <n v="96"/>
    <n v="1.0699239908164857E-3"/>
    <n v="0.99893007600918349"/>
  </r>
  <r>
    <x v="2"/>
    <x v="6"/>
    <x v="13"/>
    <s v="HOMBRES"/>
    <x v="2"/>
    <x v="8"/>
    <n v="78560"/>
    <n v="346"/>
    <n v="4.4042769857433805E-3"/>
    <n v="0.99559572301425658"/>
  </r>
  <r>
    <x v="2"/>
    <x v="6"/>
    <x v="13"/>
    <s v="HOMBRES"/>
    <x v="3"/>
    <x v="8"/>
    <n v="114827"/>
    <n v="833"/>
    <n v="7.2543913887848678E-3"/>
    <n v="0.99274560861121508"/>
  </r>
  <r>
    <x v="2"/>
    <x v="6"/>
    <x v="13"/>
    <s v="HOMBRES"/>
    <x v="4"/>
    <x v="8"/>
    <n v="52210"/>
    <n v="1055"/>
    <n v="2.0206856923960927E-2"/>
    <n v="0.97979314307603904"/>
  </r>
  <r>
    <x v="2"/>
    <x v="6"/>
    <x v="13"/>
    <s v="HOMBRES"/>
    <x v="5"/>
    <x v="8"/>
    <n v="11648"/>
    <n v="749"/>
    <n v="6.4302884615384609E-2"/>
    <n v="0.93569711538461542"/>
  </r>
  <r>
    <x v="2"/>
    <x v="6"/>
    <x v="13"/>
    <s v="HOMBRES"/>
    <x v="6"/>
    <x v="8"/>
    <n v="5965"/>
    <n v="1254"/>
    <n v="0.21022632020117352"/>
    <n v="0.78977367979882651"/>
  </r>
  <r>
    <x v="2"/>
    <x v="6"/>
    <x v="13"/>
    <s v="MUJERES"/>
    <x v="0"/>
    <x v="8"/>
    <n v="34812"/>
    <n v="56"/>
    <n v="1.6086406986096748E-3"/>
    <n v="0.99839135930139034"/>
  </r>
  <r>
    <x v="2"/>
    <x v="6"/>
    <x v="13"/>
    <s v="MUJERES"/>
    <x v="1"/>
    <x v="8"/>
    <n v="85407"/>
    <n v="49"/>
    <n v="5.737234652897303E-4"/>
    <n v="0.99942627653471028"/>
  </r>
  <r>
    <x v="2"/>
    <x v="6"/>
    <x v="13"/>
    <s v="MUJERES"/>
    <x v="2"/>
    <x v="8"/>
    <n v="75599"/>
    <n v="133"/>
    <n v="1.7592825301921983E-3"/>
    <n v="0.9982407174698078"/>
  </r>
  <r>
    <x v="2"/>
    <x v="6"/>
    <x v="13"/>
    <s v="MUJERES"/>
    <x v="3"/>
    <x v="8"/>
    <n v="114350"/>
    <n v="248"/>
    <n v="2.1687800612155664E-3"/>
    <n v="0.99783121993878443"/>
  </r>
  <r>
    <x v="2"/>
    <x v="6"/>
    <x v="13"/>
    <s v="MUJERES"/>
    <x v="4"/>
    <x v="8"/>
    <n v="54179"/>
    <n v="575"/>
    <n v="1.0612968124180956E-2"/>
    <n v="0.989387031875819"/>
  </r>
  <r>
    <x v="2"/>
    <x v="6"/>
    <x v="13"/>
    <s v="MUJERES"/>
    <x v="5"/>
    <x v="8"/>
    <n v="13271"/>
    <n v="500"/>
    <n v="3.7676135935498456E-2"/>
    <n v="0.96232386406450154"/>
  </r>
  <r>
    <x v="2"/>
    <x v="6"/>
    <x v="13"/>
    <s v="MUJERES"/>
    <x v="6"/>
    <x v="8"/>
    <n v="8125"/>
    <n v="1331"/>
    <n v="0.16381538461538461"/>
    <n v="0.83618461538461542"/>
  </r>
  <r>
    <x v="1"/>
    <x v="4"/>
    <x v="14"/>
    <s v="HOMBRES"/>
    <x v="0"/>
    <x v="8"/>
    <n v="110076"/>
    <n v="166"/>
    <n v="1.5080489843380938E-3"/>
    <n v="0.9984919510156619"/>
  </r>
  <r>
    <x v="1"/>
    <x v="4"/>
    <x v="14"/>
    <s v="HOMBRES"/>
    <x v="1"/>
    <x v="8"/>
    <n v="273950"/>
    <n v="174"/>
    <n v="6.3515240007300602E-4"/>
    <n v="0.99936484759992694"/>
  </r>
  <r>
    <x v="1"/>
    <x v="4"/>
    <x v="14"/>
    <s v="HOMBRES"/>
    <x v="2"/>
    <x v="8"/>
    <n v="249566"/>
    <n v="2238"/>
    <n v="8.9675676975228998E-3"/>
    <n v="0.99103243230247706"/>
  </r>
  <r>
    <x v="1"/>
    <x v="4"/>
    <x v="14"/>
    <s v="HOMBRES"/>
    <x v="3"/>
    <x v="8"/>
    <n v="409017"/>
    <n v="2995"/>
    <n v="7.3224340308593533E-3"/>
    <n v="0.9926775659691407"/>
  </r>
  <r>
    <x v="1"/>
    <x v="4"/>
    <x v="14"/>
    <s v="HOMBRES"/>
    <x v="4"/>
    <x v="8"/>
    <n v="195609"/>
    <n v="3564"/>
    <n v="1.8220020551201633E-2"/>
    <n v="0.98177997944879836"/>
  </r>
  <r>
    <x v="1"/>
    <x v="4"/>
    <x v="14"/>
    <s v="HOMBRES"/>
    <x v="5"/>
    <x v="8"/>
    <n v="43121"/>
    <n v="2371"/>
    <n v="5.4984810185292547E-2"/>
    <n v="0.94501518981470745"/>
  </r>
  <r>
    <x v="1"/>
    <x v="4"/>
    <x v="14"/>
    <s v="HOMBRES"/>
    <x v="6"/>
    <x v="8"/>
    <n v="20608"/>
    <n v="3555"/>
    <n v="0.17250582298136646"/>
    <n v="0.82749417701863348"/>
  </r>
  <r>
    <x v="1"/>
    <x v="4"/>
    <x v="14"/>
    <s v="MUJERES"/>
    <x v="0"/>
    <x v="8"/>
    <n v="104608"/>
    <n v="127"/>
    <n v="1.2140562863260935E-3"/>
    <n v="0.99878594371367391"/>
  </r>
  <r>
    <x v="1"/>
    <x v="4"/>
    <x v="14"/>
    <s v="MUJERES"/>
    <x v="1"/>
    <x v="8"/>
    <n v="264199"/>
    <n v="134"/>
    <n v="5.071934413074993E-4"/>
    <n v="0.99949280655869255"/>
  </r>
  <r>
    <x v="1"/>
    <x v="4"/>
    <x v="14"/>
    <s v="MUJERES"/>
    <x v="2"/>
    <x v="8"/>
    <n v="255472"/>
    <n v="325"/>
    <n v="1.2721550698315276E-3"/>
    <n v="0.99872784493016842"/>
  </r>
  <r>
    <x v="1"/>
    <x v="4"/>
    <x v="14"/>
    <s v="MUJERES"/>
    <x v="3"/>
    <x v="8"/>
    <n v="432977"/>
    <n v="876"/>
    <n v="2.0232021562346268E-3"/>
    <n v="0.99797679784376536"/>
  </r>
  <r>
    <x v="1"/>
    <x v="4"/>
    <x v="14"/>
    <s v="MUJERES"/>
    <x v="4"/>
    <x v="8"/>
    <n v="219993"/>
    <n v="2182"/>
    <n v="9.9184974067356695E-3"/>
    <n v="0.99008150259326433"/>
  </r>
  <r>
    <x v="1"/>
    <x v="4"/>
    <x v="14"/>
    <s v="MUJERES"/>
    <x v="5"/>
    <x v="8"/>
    <n v="53716"/>
    <n v="1665"/>
    <n v="3.0996351180281479E-2"/>
    <n v="0.96900364881971857"/>
  </r>
  <r>
    <x v="1"/>
    <x v="4"/>
    <x v="14"/>
    <s v="MUJERES"/>
    <x v="6"/>
    <x v="8"/>
    <n v="33272"/>
    <n v="4323"/>
    <n v="0.12992906948785765"/>
    <n v="0.87007093051214235"/>
  </r>
  <r>
    <x v="0"/>
    <x v="1"/>
    <x v="15"/>
    <s v="HOMBRES"/>
    <x v="0"/>
    <x v="8"/>
    <n v="36962"/>
    <n v="106"/>
    <n v="2.8678101834316324E-3"/>
    <n v="0.99713218981656837"/>
  </r>
  <r>
    <x v="0"/>
    <x v="1"/>
    <x v="15"/>
    <s v="HOMBRES"/>
    <x v="1"/>
    <x v="8"/>
    <n v="90488"/>
    <n v="55"/>
    <n v="6.0781540093714085E-4"/>
    <n v="0.99939218459906287"/>
  </r>
  <r>
    <x v="0"/>
    <x v="1"/>
    <x v="15"/>
    <s v="HOMBRES"/>
    <x v="2"/>
    <x v="8"/>
    <n v="81944"/>
    <n v="380"/>
    <n v="4.6373132871229128E-3"/>
    <n v="0.99536268671287709"/>
  </r>
  <r>
    <x v="0"/>
    <x v="1"/>
    <x v="15"/>
    <s v="HOMBRES"/>
    <x v="3"/>
    <x v="8"/>
    <n v="114235"/>
    <n v="760"/>
    <n v="6.6529522475598547E-3"/>
    <n v="0.99334704775244009"/>
  </r>
  <r>
    <x v="0"/>
    <x v="1"/>
    <x v="15"/>
    <s v="HOMBRES"/>
    <x v="4"/>
    <x v="8"/>
    <n v="48292"/>
    <n v="820"/>
    <n v="1.6980038101548911E-2"/>
    <n v="0.98301996189845109"/>
  </r>
  <r>
    <x v="0"/>
    <x v="1"/>
    <x v="15"/>
    <s v="HOMBRES"/>
    <x v="5"/>
    <x v="8"/>
    <n v="10424"/>
    <n v="521"/>
    <n v="4.9980813507290868E-2"/>
    <n v="0.95001918649270911"/>
  </r>
  <r>
    <x v="0"/>
    <x v="1"/>
    <x v="15"/>
    <s v="HOMBRES"/>
    <x v="6"/>
    <x v="8"/>
    <n v="5800"/>
    <n v="838"/>
    <n v="0.14448275862068966"/>
    <n v="0.8555172413793104"/>
  </r>
  <r>
    <x v="0"/>
    <x v="1"/>
    <x v="15"/>
    <s v="MUJERES"/>
    <x v="0"/>
    <x v="8"/>
    <n v="35595"/>
    <n v="79"/>
    <n v="2.2194128388818655E-3"/>
    <n v="0.99778058716111817"/>
  </r>
  <r>
    <x v="0"/>
    <x v="1"/>
    <x v="15"/>
    <s v="MUJERES"/>
    <x v="1"/>
    <x v="8"/>
    <n v="87122"/>
    <n v="58"/>
    <n v="6.6573310989187571E-4"/>
    <n v="0.99933426689010807"/>
  </r>
  <r>
    <x v="0"/>
    <x v="1"/>
    <x v="15"/>
    <s v="MUJERES"/>
    <x v="2"/>
    <x v="8"/>
    <n v="78968"/>
    <n v="93"/>
    <n v="1.177692229763955E-3"/>
    <n v="0.99882230777023606"/>
  </r>
  <r>
    <x v="0"/>
    <x v="1"/>
    <x v="15"/>
    <s v="MUJERES"/>
    <x v="3"/>
    <x v="8"/>
    <n v="110901"/>
    <n v="259"/>
    <n v="2.3354162721706748E-3"/>
    <n v="0.99766458372782929"/>
  </r>
  <r>
    <x v="0"/>
    <x v="1"/>
    <x v="15"/>
    <s v="MUJERES"/>
    <x v="4"/>
    <x v="8"/>
    <n v="47294"/>
    <n v="508"/>
    <n v="1.0741320252040427E-2"/>
    <n v="0.98925867974795956"/>
  </r>
  <r>
    <x v="0"/>
    <x v="1"/>
    <x v="15"/>
    <s v="MUJERES"/>
    <x v="5"/>
    <x v="8"/>
    <n v="10401"/>
    <n v="396"/>
    <n v="3.8073262186328241E-2"/>
    <n v="0.96192673781367177"/>
  </r>
  <r>
    <x v="0"/>
    <x v="1"/>
    <x v="15"/>
    <s v="MUJERES"/>
    <x v="6"/>
    <x v="8"/>
    <n v="5980"/>
    <n v="773"/>
    <n v="0.12926421404682276"/>
    <n v="0.87073578595317724"/>
  </r>
  <r>
    <x v="0"/>
    <x v="1"/>
    <x v="16"/>
    <s v="HOMBRES"/>
    <x v="0"/>
    <x v="8"/>
    <n v="18475"/>
    <n v="34"/>
    <n v="1.8403247631935047E-3"/>
    <n v="0.99815967523680649"/>
  </r>
  <r>
    <x v="0"/>
    <x v="1"/>
    <x v="16"/>
    <s v="HOMBRES"/>
    <x v="1"/>
    <x v="8"/>
    <n v="45143"/>
    <n v="34"/>
    <n v="7.5316217353742546E-4"/>
    <n v="0.99924683782646262"/>
  </r>
  <r>
    <x v="0"/>
    <x v="1"/>
    <x v="16"/>
    <s v="HOMBRES"/>
    <x v="2"/>
    <x v="8"/>
    <n v="41456"/>
    <n v="185"/>
    <n v="4.4625627170976458E-3"/>
    <n v="0.99553743728290234"/>
  </r>
  <r>
    <x v="0"/>
    <x v="1"/>
    <x v="16"/>
    <s v="HOMBRES"/>
    <x v="3"/>
    <x v="8"/>
    <n v="63528"/>
    <n v="356"/>
    <n v="5.6038282332199971E-3"/>
    <n v="0.99439617176677997"/>
  </r>
  <r>
    <x v="0"/>
    <x v="1"/>
    <x v="16"/>
    <s v="HOMBRES"/>
    <x v="4"/>
    <x v="8"/>
    <n v="27851"/>
    <n v="470"/>
    <n v="1.6875516139456394E-2"/>
    <n v="0.98312448386054363"/>
  </r>
  <r>
    <x v="0"/>
    <x v="1"/>
    <x v="16"/>
    <s v="HOMBRES"/>
    <x v="5"/>
    <x v="8"/>
    <n v="5863"/>
    <n v="376"/>
    <n v="6.413099096025926E-2"/>
    <n v="0.9358690090397408"/>
  </r>
  <r>
    <x v="0"/>
    <x v="1"/>
    <x v="16"/>
    <s v="HOMBRES"/>
    <x v="6"/>
    <x v="8"/>
    <n v="3302"/>
    <n v="596"/>
    <n v="0.18049666868564507"/>
    <n v="0.81950333131435493"/>
  </r>
  <r>
    <x v="0"/>
    <x v="1"/>
    <x v="16"/>
    <s v="MUJERES"/>
    <x v="0"/>
    <x v="8"/>
    <n v="17302"/>
    <n v="31"/>
    <n v="1.7917003814587908E-3"/>
    <n v="0.99820829961854118"/>
  </r>
  <r>
    <x v="0"/>
    <x v="1"/>
    <x v="16"/>
    <s v="MUJERES"/>
    <x v="1"/>
    <x v="8"/>
    <n v="42686"/>
    <n v="21"/>
    <n v="4.9196457855034436E-4"/>
    <n v="0.99950803542144961"/>
  </r>
  <r>
    <x v="0"/>
    <x v="1"/>
    <x v="16"/>
    <s v="MUJERES"/>
    <x v="2"/>
    <x v="8"/>
    <n v="38891"/>
    <n v="48"/>
    <n v="1.2342187138412485E-3"/>
    <n v="0.99876578128615878"/>
  </r>
  <r>
    <x v="0"/>
    <x v="1"/>
    <x v="16"/>
    <s v="MUJERES"/>
    <x v="3"/>
    <x v="8"/>
    <n v="59949"/>
    <n v="89"/>
    <n v="1.4845952392867269E-3"/>
    <n v="0.99851540476071332"/>
  </r>
  <r>
    <x v="0"/>
    <x v="1"/>
    <x v="16"/>
    <s v="MUJERES"/>
    <x v="4"/>
    <x v="8"/>
    <n v="27879"/>
    <n v="245"/>
    <n v="8.787976613221421E-3"/>
    <n v="0.99121202338677861"/>
  </r>
  <r>
    <x v="0"/>
    <x v="1"/>
    <x v="16"/>
    <s v="MUJERES"/>
    <x v="5"/>
    <x v="8"/>
    <n v="6958"/>
    <n v="206"/>
    <n v="2.960620868065536E-2"/>
    <n v="0.97039379131934467"/>
  </r>
  <r>
    <x v="0"/>
    <x v="1"/>
    <x v="16"/>
    <s v="MUJERES"/>
    <x v="6"/>
    <x v="8"/>
    <n v="5021"/>
    <n v="701"/>
    <n v="0.13961362278430592"/>
    <n v="0.86038637721569411"/>
  </r>
  <r>
    <x v="1"/>
    <x v="2"/>
    <x v="17"/>
    <s v="HOMBRES"/>
    <x v="0"/>
    <x v="8"/>
    <n v="44416"/>
    <n v="108"/>
    <n v="2.431556195965418E-3"/>
    <n v="0.99756844380403453"/>
  </r>
  <r>
    <x v="1"/>
    <x v="2"/>
    <x v="17"/>
    <s v="HOMBRES"/>
    <x v="1"/>
    <x v="8"/>
    <n v="103581"/>
    <n v="99"/>
    <n v="9.5577374228864368E-4"/>
    <n v="0.99904422625771139"/>
  </r>
  <r>
    <x v="1"/>
    <x v="2"/>
    <x v="17"/>
    <s v="HOMBRES"/>
    <x v="2"/>
    <x v="8"/>
    <n v="80456"/>
    <n v="470"/>
    <n v="5.8417022969076268E-3"/>
    <n v="0.99415829770309239"/>
  </r>
  <r>
    <x v="1"/>
    <x v="2"/>
    <x v="17"/>
    <s v="HOMBRES"/>
    <x v="3"/>
    <x v="8"/>
    <n v="112966"/>
    <n v="877"/>
    <n v="7.7633978365171819E-3"/>
    <n v="0.99223660216348286"/>
  </r>
  <r>
    <x v="1"/>
    <x v="2"/>
    <x v="17"/>
    <s v="HOMBRES"/>
    <x v="4"/>
    <x v="8"/>
    <n v="50059"/>
    <n v="938"/>
    <n v="1.873788929063705E-2"/>
    <n v="0.98126211070936298"/>
  </r>
  <r>
    <x v="1"/>
    <x v="2"/>
    <x v="17"/>
    <s v="HOMBRES"/>
    <x v="5"/>
    <x v="8"/>
    <n v="11492"/>
    <n v="698"/>
    <n v="6.0737904629307345E-2"/>
    <n v="0.93926209537069261"/>
  </r>
  <r>
    <x v="1"/>
    <x v="2"/>
    <x v="17"/>
    <s v="HOMBRES"/>
    <x v="6"/>
    <x v="8"/>
    <n v="5611"/>
    <n v="973"/>
    <n v="0.17340937444305829"/>
    <n v="0.82659062555694174"/>
  </r>
  <r>
    <x v="1"/>
    <x v="2"/>
    <x v="17"/>
    <s v="MUJERES"/>
    <x v="0"/>
    <x v="8"/>
    <n v="42052"/>
    <n v="70"/>
    <n v="1.6646057262436982E-3"/>
    <n v="0.99833539427375628"/>
  </r>
  <r>
    <x v="1"/>
    <x v="2"/>
    <x v="17"/>
    <s v="MUJERES"/>
    <x v="1"/>
    <x v="8"/>
    <n v="97898"/>
    <n v="67"/>
    <n v="6.8438578929089461E-4"/>
    <n v="0.99931561421070914"/>
  </r>
  <r>
    <x v="1"/>
    <x v="2"/>
    <x v="17"/>
    <s v="MUJERES"/>
    <x v="2"/>
    <x v="8"/>
    <n v="77178"/>
    <n v="99"/>
    <n v="1.282748969913706E-3"/>
    <n v="0.99871725103008624"/>
  </r>
  <r>
    <x v="1"/>
    <x v="2"/>
    <x v="17"/>
    <s v="MUJERES"/>
    <x v="3"/>
    <x v="8"/>
    <n v="110141"/>
    <n v="288"/>
    <n v="2.6148300814410621E-3"/>
    <n v="0.99738516991855897"/>
  </r>
  <r>
    <x v="1"/>
    <x v="2"/>
    <x v="17"/>
    <s v="MUJERES"/>
    <x v="4"/>
    <x v="8"/>
    <n v="46383"/>
    <n v="543"/>
    <n v="1.170687536381864E-2"/>
    <n v="0.98829312463618135"/>
  </r>
  <r>
    <x v="1"/>
    <x v="2"/>
    <x v="17"/>
    <s v="MUJERES"/>
    <x v="5"/>
    <x v="8"/>
    <n v="10417"/>
    <n v="480"/>
    <n v="4.6078525487184413E-2"/>
    <n v="0.95392147451281561"/>
  </r>
  <r>
    <x v="1"/>
    <x v="2"/>
    <x v="17"/>
    <s v="MUJERES"/>
    <x v="6"/>
    <x v="8"/>
    <n v="6124"/>
    <n v="858"/>
    <n v="0.14010450685826256"/>
    <n v="0.85989549314173741"/>
  </r>
  <r>
    <x v="0"/>
    <x v="1"/>
    <x v="18"/>
    <s v="HOMBRES"/>
    <x v="0"/>
    <x v="8"/>
    <n v="45295"/>
    <n v="57"/>
    <n v="1.2584170438238217E-3"/>
    <n v="0.99874158295617621"/>
  </r>
  <r>
    <x v="0"/>
    <x v="1"/>
    <x v="18"/>
    <s v="HOMBRES"/>
    <x v="1"/>
    <x v="8"/>
    <n v="107694"/>
    <n v="85"/>
    <n v="7.8927331141939196E-4"/>
    <n v="0.99921072668858057"/>
  </r>
  <r>
    <x v="0"/>
    <x v="1"/>
    <x v="18"/>
    <s v="HOMBRES"/>
    <x v="2"/>
    <x v="8"/>
    <n v="90587"/>
    <n v="557"/>
    <n v="6.1487851457714682E-3"/>
    <n v="0.99385121485422856"/>
  </r>
  <r>
    <x v="0"/>
    <x v="1"/>
    <x v="18"/>
    <s v="HOMBRES"/>
    <x v="3"/>
    <x v="8"/>
    <n v="116897"/>
    <n v="791"/>
    <n v="6.7666407178969519E-3"/>
    <n v="0.9932333592821031"/>
  </r>
  <r>
    <x v="0"/>
    <x v="1"/>
    <x v="18"/>
    <s v="HOMBRES"/>
    <x v="4"/>
    <x v="8"/>
    <n v="58709"/>
    <n v="880"/>
    <n v="1.4989183941133386E-2"/>
    <n v="0.98501081605886665"/>
  </r>
  <r>
    <x v="0"/>
    <x v="1"/>
    <x v="18"/>
    <s v="HOMBRES"/>
    <x v="5"/>
    <x v="8"/>
    <n v="15243"/>
    <n v="634"/>
    <n v="4.1592862297448012E-2"/>
    <n v="0.95840713770255204"/>
  </r>
  <r>
    <x v="0"/>
    <x v="1"/>
    <x v="18"/>
    <s v="HOMBRES"/>
    <x v="6"/>
    <x v="8"/>
    <n v="9009"/>
    <n v="1127"/>
    <n v="0.12509712509712509"/>
    <n v="0.87490287490287488"/>
  </r>
  <r>
    <x v="0"/>
    <x v="1"/>
    <x v="18"/>
    <s v="MUJERES"/>
    <x v="0"/>
    <x v="8"/>
    <n v="41858"/>
    <n v="53"/>
    <n v="1.2661856753786612E-3"/>
    <n v="0.99873381432462138"/>
  </r>
  <r>
    <x v="0"/>
    <x v="1"/>
    <x v="18"/>
    <s v="MUJERES"/>
    <x v="1"/>
    <x v="8"/>
    <n v="100076"/>
    <n v="50"/>
    <n v="4.9962028858067866E-4"/>
    <n v="0.99950037971141936"/>
  </r>
  <r>
    <x v="0"/>
    <x v="1"/>
    <x v="18"/>
    <s v="MUJERES"/>
    <x v="2"/>
    <x v="8"/>
    <n v="81332"/>
    <n v="124"/>
    <n v="1.5246151576255348E-3"/>
    <n v="0.99847538484237441"/>
  </r>
  <r>
    <x v="0"/>
    <x v="1"/>
    <x v="18"/>
    <s v="MUJERES"/>
    <x v="3"/>
    <x v="8"/>
    <n v="115163"/>
    <n v="246"/>
    <n v="2.1361027413318513E-3"/>
    <n v="0.9978638972586682"/>
  </r>
  <r>
    <x v="0"/>
    <x v="1"/>
    <x v="18"/>
    <s v="MUJERES"/>
    <x v="4"/>
    <x v="8"/>
    <n v="60602"/>
    <n v="489"/>
    <n v="8.0690406257219235E-3"/>
    <n v="0.99193095937427811"/>
  </r>
  <r>
    <x v="0"/>
    <x v="1"/>
    <x v="18"/>
    <s v="MUJERES"/>
    <x v="5"/>
    <x v="8"/>
    <n v="17355"/>
    <n v="494"/>
    <n v="2.8464419475655429E-2"/>
    <n v="0.97153558052434452"/>
  </r>
  <r>
    <x v="0"/>
    <x v="1"/>
    <x v="18"/>
    <s v="MUJERES"/>
    <x v="6"/>
    <x v="8"/>
    <n v="11780"/>
    <n v="1268"/>
    <n v="0.10764006791171477"/>
    <n v="0.89235993208828523"/>
  </r>
  <r>
    <x v="2"/>
    <x v="6"/>
    <x v="19"/>
    <s v="HOMBRES"/>
    <x v="0"/>
    <x v="8"/>
    <n v="51346"/>
    <n v="50"/>
    <n v="9.7378568924551083E-4"/>
    <n v="0.99902621431075445"/>
  </r>
  <r>
    <x v="2"/>
    <x v="6"/>
    <x v="19"/>
    <s v="HOMBRES"/>
    <x v="1"/>
    <x v="8"/>
    <n v="125661"/>
    <n v="103"/>
    <n v="8.1966560826350263E-4"/>
    <n v="0.99918033439173648"/>
  </r>
  <r>
    <x v="2"/>
    <x v="6"/>
    <x v="19"/>
    <s v="HOMBRES"/>
    <x v="2"/>
    <x v="8"/>
    <n v="110014"/>
    <n v="572"/>
    <n v="5.1993382660388675E-3"/>
    <n v="0.99480066173396109"/>
  </r>
  <r>
    <x v="2"/>
    <x v="6"/>
    <x v="19"/>
    <s v="HOMBRES"/>
    <x v="3"/>
    <x v="8"/>
    <n v="160810"/>
    <n v="1165"/>
    <n v="7.2445743423916421E-3"/>
    <n v="0.99275542565760833"/>
  </r>
  <r>
    <x v="2"/>
    <x v="6"/>
    <x v="19"/>
    <s v="HOMBRES"/>
    <x v="4"/>
    <x v="8"/>
    <n v="73122"/>
    <n v="1557"/>
    <n v="2.1293181258718305E-2"/>
    <n v="0.97870681874128174"/>
  </r>
  <r>
    <x v="2"/>
    <x v="6"/>
    <x v="19"/>
    <s v="HOMBRES"/>
    <x v="5"/>
    <x v="8"/>
    <n v="16314"/>
    <n v="1068"/>
    <n v="6.5465244575211481E-2"/>
    <n v="0.93453475542478848"/>
  </r>
  <r>
    <x v="2"/>
    <x v="6"/>
    <x v="19"/>
    <s v="HOMBRES"/>
    <x v="6"/>
    <x v="8"/>
    <n v="8352"/>
    <n v="1575"/>
    <n v="0.18857758620689655"/>
    <n v="0.81142241379310343"/>
  </r>
  <r>
    <x v="2"/>
    <x v="6"/>
    <x v="19"/>
    <s v="MUJERES"/>
    <x v="0"/>
    <x v="8"/>
    <n v="49088"/>
    <n v="44"/>
    <n v="8.9634941329856579E-4"/>
    <n v="0.99910365058670147"/>
  </r>
  <r>
    <x v="2"/>
    <x v="6"/>
    <x v="19"/>
    <s v="MUJERES"/>
    <x v="1"/>
    <x v="8"/>
    <n v="120443"/>
    <n v="65"/>
    <n v="5.3967436878855554E-4"/>
    <n v="0.99946032563121145"/>
  </r>
  <r>
    <x v="2"/>
    <x v="6"/>
    <x v="19"/>
    <s v="MUJERES"/>
    <x v="2"/>
    <x v="8"/>
    <n v="106614"/>
    <n v="139"/>
    <n v="1.3037687358133079E-3"/>
    <n v="0.99869623126418672"/>
  </r>
  <r>
    <x v="2"/>
    <x v="6"/>
    <x v="19"/>
    <s v="MUJERES"/>
    <x v="3"/>
    <x v="8"/>
    <n v="161225"/>
    <n v="349"/>
    <n v="2.1646766940610945E-3"/>
    <n v="0.99783532330593894"/>
  </r>
  <r>
    <x v="2"/>
    <x v="6"/>
    <x v="19"/>
    <s v="MUJERES"/>
    <x v="4"/>
    <x v="8"/>
    <n v="76384"/>
    <n v="805"/>
    <n v="1.0538856304985337E-2"/>
    <n v="0.9894611436950147"/>
  </r>
  <r>
    <x v="2"/>
    <x v="6"/>
    <x v="19"/>
    <s v="MUJERES"/>
    <x v="5"/>
    <x v="8"/>
    <n v="18704"/>
    <n v="801"/>
    <n v="4.2825064157399485E-2"/>
    <n v="0.95717493584260049"/>
  </r>
  <r>
    <x v="2"/>
    <x v="6"/>
    <x v="19"/>
    <s v="MUJERES"/>
    <x v="6"/>
    <x v="8"/>
    <n v="11452"/>
    <n v="1850"/>
    <n v="0.16154383513796716"/>
    <n v="0.83845616486203278"/>
  </r>
  <r>
    <x v="2"/>
    <x v="6"/>
    <x v="20"/>
    <s v="HOMBRES"/>
    <x v="0"/>
    <x v="8"/>
    <n v="30813"/>
    <n v="35"/>
    <n v="1.1358842047187875E-3"/>
    <n v="0.99886411579528123"/>
  </r>
  <r>
    <x v="2"/>
    <x v="6"/>
    <x v="20"/>
    <s v="HOMBRES"/>
    <x v="1"/>
    <x v="8"/>
    <n v="75508"/>
    <n v="53"/>
    <n v="7.0191238014515023E-4"/>
    <n v="0.99929808761985484"/>
  </r>
  <r>
    <x v="2"/>
    <x v="6"/>
    <x v="20"/>
    <s v="HOMBRES"/>
    <x v="2"/>
    <x v="8"/>
    <n v="66425"/>
    <n v="276"/>
    <n v="4.1550621001129094E-3"/>
    <n v="0.99584493789988704"/>
  </r>
  <r>
    <x v="2"/>
    <x v="6"/>
    <x v="20"/>
    <s v="HOMBRES"/>
    <x v="3"/>
    <x v="8"/>
    <n v="98384"/>
    <n v="585"/>
    <n v="5.9460887949260039E-3"/>
    <n v="0.99405391120507403"/>
  </r>
  <r>
    <x v="2"/>
    <x v="6"/>
    <x v="20"/>
    <s v="HOMBRES"/>
    <x v="4"/>
    <x v="8"/>
    <n v="45471"/>
    <n v="806"/>
    <n v="1.7725583338831345E-2"/>
    <n v="0.98227441666116866"/>
  </r>
  <r>
    <x v="2"/>
    <x v="6"/>
    <x v="20"/>
    <s v="HOMBRES"/>
    <x v="5"/>
    <x v="8"/>
    <n v="10550"/>
    <n v="698"/>
    <n v="6.61611374407583E-2"/>
    <n v="0.93383886255924176"/>
  </r>
  <r>
    <x v="2"/>
    <x v="6"/>
    <x v="20"/>
    <s v="HOMBRES"/>
    <x v="6"/>
    <x v="8"/>
    <n v="5865"/>
    <n v="1342"/>
    <n v="0.22881500426257459"/>
    <n v="0.77118499573742538"/>
  </r>
  <r>
    <x v="2"/>
    <x v="6"/>
    <x v="20"/>
    <s v="MUJERES"/>
    <x v="0"/>
    <x v="8"/>
    <n v="30094"/>
    <n v="42"/>
    <n v="1.3956270352894265E-3"/>
    <n v="0.99860437296471061"/>
  </r>
  <r>
    <x v="2"/>
    <x v="6"/>
    <x v="20"/>
    <s v="MUJERES"/>
    <x v="1"/>
    <x v="8"/>
    <n v="73743"/>
    <n v="28"/>
    <n v="3.7969705599175514E-4"/>
    <n v="0.99962030294400828"/>
  </r>
  <r>
    <x v="2"/>
    <x v="6"/>
    <x v="20"/>
    <s v="MUJERES"/>
    <x v="2"/>
    <x v="8"/>
    <n v="64952"/>
    <n v="55"/>
    <n v="8.4677915999507327E-4"/>
    <n v="0.99915322084000491"/>
  </r>
  <r>
    <x v="2"/>
    <x v="6"/>
    <x v="20"/>
    <s v="MUJERES"/>
    <x v="3"/>
    <x v="8"/>
    <n v="96934"/>
    <n v="179"/>
    <n v="1.8466172859884044E-3"/>
    <n v="0.99815338271401155"/>
  </r>
  <r>
    <x v="2"/>
    <x v="6"/>
    <x v="20"/>
    <s v="MUJERES"/>
    <x v="4"/>
    <x v="8"/>
    <n v="45206"/>
    <n v="475"/>
    <n v="1.0507454762642128E-2"/>
    <n v="0.98949254523735786"/>
  </r>
  <r>
    <x v="2"/>
    <x v="6"/>
    <x v="20"/>
    <s v="MUJERES"/>
    <x v="5"/>
    <x v="8"/>
    <n v="10686"/>
    <n v="507"/>
    <n v="4.7445255474452552E-2"/>
    <n v="0.95255474452554745"/>
  </r>
  <r>
    <x v="2"/>
    <x v="6"/>
    <x v="20"/>
    <s v="MUJERES"/>
    <x v="6"/>
    <x v="8"/>
    <n v="6146"/>
    <n v="1329"/>
    <n v="0.2162382037097299"/>
    <n v="0.7837617962902701"/>
  </r>
  <r>
    <x v="2"/>
    <x v="3"/>
    <x v="21"/>
    <s v="HOMBRES"/>
    <x v="0"/>
    <x v="8"/>
    <n v="28378"/>
    <n v="45"/>
    <n v="1.5857354288533372E-3"/>
    <n v="0.99841426457114668"/>
  </r>
  <r>
    <x v="2"/>
    <x v="3"/>
    <x v="21"/>
    <s v="HOMBRES"/>
    <x v="1"/>
    <x v="8"/>
    <n v="67619"/>
    <n v="50"/>
    <n v="7.3943714044869045E-4"/>
    <n v="0.99926056285955134"/>
  </r>
  <r>
    <x v="2"/>
    <x v="3"/>
    <x v="21"/>
    <s v="HOMBRES"/>
    <x v="2"/>
    <x v="8"/>
    <n v="54430"/>
    <n v="290"/>
    <n v="5.327944148447547E-3"/>
    <n v="0.99467205585155249"/>
  </r>
  <r>
    <x v="2"/>
    <x v="3"/>
    <x v="21"/>
    <s v="HOMBRES"/>
    <x v="3"/>
    <x v="8"/>
    <n v="77573"/>
    <n v="530"/>
    <n v="6.8322741159939672E-3"/>
    <n v="0.99316772588400604"/>
  </r>
  <r>
    <x v="2"/>
    <x v="3"/>
    <x v="21"/>
    <s v="HOMBRES"/>
    <x v="4"/>
    <x v="8"/>
    <n v="34718"/>
    <n v="602"/>
    <n v="1.7339708508554642E-2"/>
    <n v="0.9826602914914454"/>
  </r>
  <r>
    <x v="2"/>
    <x v="3"/>
    <x v="21"/>
    <s v="HOMBRES"/>
    <x v="5"/>
    <x v="8"/>
    <n v="8556"/>
    <n v="486"/>
    <n v="5.6802244039270686E-2"/>
    <n v="0.9431977559607293"/>
  </r>
  <r>
    <x v="2"/>
    <x v="3"/>
    <x v="21"/>
    <s v="HOMBRES"/>
    <x v="6"/>
    <x v="8"/>
    <n v="4610"/>
    <n v="810"/>
    <n v="0.175704989154013"/>
    <n v="0.824295010845987"/>
  </r>
  <r>
    <x v="2"/>
    <x v="3"/>
    <x v="21"/>
    <s v="MUJERES"/>
    <x v="0"/>
    <x v="8"/>
    <n v="27064"/>
    <n v="41"/>
    <n v="1.5149275790718297E-3"/>
    <n v="0.99848507242092821"/>
  </r>
  <r>
    <x v="2"/>
    <x v="3"/>
    <x v="21"/>
    <s v="MUJERES"/>
    <x v="1"/>
    <x v="8"/>
    <n v="63458"/>
    <n v="22"/>
    <n v="3.4668599703741059E-4"/>
    <n v="0.99965331400296253"/>
  </r>
  <r>
    <x v="2"/>
    <x v="3"/>
    <x v="21"/>
    <s v="MUJERES"/>
    <x v="2"/>
    <x v="8"/>
    <n v="51439"/>
    <n v="73"/>
    <n v="1.4191566710083788E-3"/>
    <n v="0.99858084332899166"/>
  </r>
  <r>
    <x v="2"/>
    <x v="3"/>
    <x v="21"/>
    <s v="MUJERES"/>
    <x v="3"/>
    <x v="8"/>
    <n v="77176"/>
    <n v="199"/>
    <n v="2.5785218202550014E-3"/>
    <n v="0.99742147817974502"/>
  </r>
  <r>
    <x v="2"/>
    <x v="3"/>
    <x v="21"/>
    <s v="MUJERES"/>
    <x v="4"/>
    <x v="8"/>
    <n v="33833"/>
    <n v="388"/>
    <n v="1.1468093281707208E-2"/>
    <n v="0.98853190671829283"/>
  </r>
  <r>
    <x v="2"/>
    <x v="3"/>
    <x v="21"/>
    <s v="MUJERES"/>
    <x v="5"/>
    <x v="8"/>
    <n v="8651"/>
    <n v="336"/>
    <n v="3.8839440527106694E-2"/>
    <n v="0.96116055947289336"/>
  </r>
  <r>
    <x v="2"/>
    <x v="3"/>
    <x v="21"/>
    <s v="MUJERES"/>
    <x v="6"/>
    <x v="8"/>
    <n v="5540"/>
    <n v="740"/>
    <n v="0.13357400722021662"/>
    <n v="0.86642599277978338"/>
  </r>
  <r>
    <x v="2"/>
    <x v="5"/>
    <x v="22"/>
    <s v="HOMBRES"/>
    <x v="0"/>
    <x v="8"/>
    <n v="165791"/>
    <n v="443"/>
    <n v="2.6720388923403564E-3"/>
    <n v="0.99732796110765964"/>
  </r>
  <r>
    <x v="2"/>
    <x v="5"/>
    <x v="22"/>
    <s v="HOMBRES"/>
    <x v="1"/>
    <x v="8"/>
    <n v="400934"/>
    <n v="331"/>
    <n v="8.2557228870587182E-4"/>
    <n v="0.99917442771129417"/>
  </r>
  <r>
    <x v="2"/>
    <x v="5"/>
    <x v="22"/>
    <s v="HOMBRES"/>
    <x v="2"/>
    <x v="8"/>
    <n v="343617"/>
    <n v="1613"/>
    <n v="4.6941798572247588E-3"/>
    <n v="0.99530582014277524"/>
  </r>
  <r>
    <x v="2"/>
    <x v="5"/>
    <x v="22"/>
    <s v="HOMBRES"/>
    <x v="3"/>
    <x v="8"/>
    <n v="485822"/>
    <n v="3037"/>
    <n v="6.2512607498219509E-3"/>
    <n v="0.99374873925017804"/>
  </r>
  <r>
    <x v="2"/>
    <x v="5"/>
    <x v="22"/>
    <s v="HOMBRES"/>
    <x v="4"/>
    <x v="8"/>
    <n v="214743"/>
    <n v="4485"/>
    <n v="2.08854304913315E-2"/>
    <n v="0.97911456950866849"/>
  </r>
  <r>
    <x v="2"/>
    <x v="5"/>
    <x v="22"/>
    <s v="HOMBRES"/>
    <x v="5"/>
    <x v="8"/>
    <n v="45303"/>
    <n v="2693"/>
    <n v="5.9444186919188576E-2"/>
    <n v="0.94055581308081138"/>
  </r>
  <r>
    <x v="2"/>
    <x v="5"/>
    <x v="22"/>
    <s v="HOMBRES"/>
    <x v="6"/>
    <x v="8"/>
    <n v="22175"/>
    <n v="3828"/>
    <n v="0.17262683201803833"/>
    <n v="0.8273731679819617"/>
  </r>
  <r>
    <x v="2"/>
    <x v="5"/>
    <x v="22"/>
    <s v="MUJERES"/>
    <x v="0"/>
    <x v="8"/>
    <n v="156394"/>
    <n v="431"/>
    <n v="2.75586019924038E-3"/>
    <n v="0.99724413980075965"/>
  </r>
  <r>
    <x v="2"/>
    <x v="5"/>
    <x v="22"/>
    <s v="MUJERES"/>
    <x v="1"/>
    <x v="8"/>
    <n v="378510"/>
    <n v="189"/>
    <n v="4.9932630577791863E-4"/>
    <n v="0.99950067369422213"/>
  </r>
  <r>
    <x v="2"/>
    <x v="5"/>
    <x v="22"/>
    <s v="MUJERES"/>
    <x v="2"/>
    <x v="8"/>
    <n v="325007"/>
    <n v="373"/>
    <n v="1.1476675886980896E-3"/>
    <n v="0.99885233241130189"/>
  </r>
  <r>
    <x v="2"/>
    <x v="5"/>
    <x v="22"/>
    <s v="MUJERES"/>
    <x v="3"/>
    <x v="8"/>
    <n v="473962"/>
    <n v="1108"/>
    <n v="2.3377401563838452E-3"/>
    <n v="0.99766225984361612"/>
  </r>
  <r>
    <x v="2"/>
    <x v="5"/>
    <x v="22"/>
    <s v="MUJERES"/>
    <x v="4"/>
    <x v="8"/>
    <n v="227716"/>
    <n v="2635"/>
    <n v="1.1571431080819969E-2"/>
    <n v="0.98842856891918007"/>
  </r>
  <r>
    <x v="2"/>
    <x v="5"/>
    <x v="22"/>
    <s v="MUJERES"/>
    <x v="5"/>
    <x v="8"/>
    <n v="53882"/>
    <n v="2105"/>
    <n v="3.9066849782858841E-2"/>
    <n v="0.96093315021714121"/>
  </r>
  <r>
    <x v="2"/>
    <x v="5"/>
    <x v="22"/>
    <s v="MUJERES"/>
    <x v="6"/>
    <x v="8"/>
    <n v="30532"/>
    <n v="4311"/>
    <n v="0.14119612210140181"/>
    <n v="0.85880387789859824"/>
  </r>
  <r>
    <x v="1"/>
    <x v="4"/>
    <x v="23"/>
    <s v="HOMBRES"/>
    <x v="0"/>
    <x v="8"/>
    <n v="13619"/>
    <n v="13"/>
    <n v="9.5454879212864376E-4"/>
    <n v="0.99904545120787136"/>
  </r>
  <r>
    <x v="1"/>
    <x v="4"/>
    <x v="23"/>
    <s v="HOMBRES"/>
    <x v="1"/>
    <x v="8"/>
    <n v="34917"/>
    <n v="24"/>
    <n v="6.8734427356302087E-4"/>
    <n v="0.99931265572643702"/>
  </r>
  <r>
    <x v="1"/>
    <x v="4"/>
    <x v="23"/>
    <s v="HOMBRES"/>
    <x v="2"/>
    <x v="8"/>
    <n v="34236"/>
    <n v="395"/>
    <n v="1.1537562799392453E-2"/>
    <n v="0.98846243720060756"/>
  </r>
  <r>
    <x v="1"/>
    <x v="4"/>
    <x v="23"/>
    <s v="HOMBRES"/>
    <x v="3"/>
    <x v="8"/>
    <n v="53332"/>
    <n v="501"/>
    <n v="9.3939848496212407E-3"/>
    <n v="0.99060601515037872"/>
  </r>
  <r>
    <x v="1"/>
    <x v="4"/>
    <x v="23"/>
    <s v="HOMBRES"/>
    <x v="4"/>
    <x v="8"/>
    <n v="24983"/>
    <n v="571"/>
    <n v="2.2855541768402515E-2"/>
    <n v="0.97714445823159746"/>
  </r>
  <r>
    <x v="1"/>
    <x v="4"/>
    <x v="23"/>
    <s v="HOMBRES"/>
    <x v="5"/>
    <x v="8"/>
    <n v="5762"/>
    <n v="380"/>
    <n v="6.5949323151683448E-2"/>
    <n v="0.93405067684831655"/>
  </r>
  <r>
    <x v="1"/>
    <x v="4"/>
    <x v="23"/>
    <s v="HOMBRES"/>
    <x v="6"/>
    <x v="8"/>
    <n v="2568"/>
    <n v="502"/>
    <n v="0.1954828660436137"/>
    <n v="0.80451713395638635"/>
  </r>
  <r>
    <x v="1"/>
    <x v="4"/>
    <x v="23"/>
    <s v="MUJERES"/>
    <x v="0"/>
    <x v="8"/>
    <n v="13006"/>
    <n v="13"/>
    <n v="9.9953867445794252E-4"/>
    <n v="0.9990004613255421"/>
  </r>
  <r>
    <x v="1"/>
    <x v="4"/>
    <x v="23"/>
    <s v="MUJERES"/>
    <x v="1"/>
    <x v="8"/>
    <n v="33067"/>
    <n v="16"/>
    <n v="4.8386609005957601E-4"/>
    <n v="0.99951613390994043"/>
  </r>
  <r>
    <x v="1"/>
    <x v="4"/>
    <x v="23"/>
    <s v="MUJERES"/>
    <x v="2"/>
    <x v="8"/>
    <n v="31991"/>
    <n v="51"/>
    <n v="1.5941983682910819E-3"/>
    <n v="0.99840580163170889"/>
  </r>
  <r>
    <x v="1"/>
    <x v="4"/>
    <x v="23"/>
    <s v="MUJERES"/>
    <x v="3"/>
    <x v="8"/>
    <n v="51267"/>
    <n v="123"/>
    <n v="2.399204166422845E-3"/>
    <n v="0.99760079583357719"/>
  </r>
  <r>
    <x v="1"/>
    <x v="4"/>
    <x v="23"/>
    <s v="MUJERES"/>
    <x v="4"/>
    <x v="8"/>
    <n v="25846"/>
    <n v="272"/>
    <n v="1.0523872165905749E-2"/>
    <n v="0.98947612783409422"/>
  </r>
  <r>
    <x v="1"/>
    <x v="4"/>
    <x v="23"/>
    <s v="MUJERES"/>
    <x v="5"/>
    <x v="8"/>
    <n v="6640"/>
    <n v="208"/>
    <n v="3.1325301204819279E-2"/>
    <n v="0.96867469879518076"/>
  </r>
  <r>
    <x v="1"/>
    <x v="4"/>
    <x v="23"/>
    <s v="MUJERES"/>
    <x v="6"/>
    <x v="8"/>
    <n v="3685"/>
    <n v="486"/>
    <n v="0.13188602442333786"/>
    <n v="0.86811397557666214"/>
  </r>
  <r>
    <x v="0"/>
    <x v="0"/>
    <x v="0"/>
    <s v="HOMBRES"/>
    <x v="0"/>
    <x v="9"/>
    <n v="7808"/>
    <n v="41"/>
    <n v="5.2510245901639342E-3"/>
    <n v="0.99474897540983609"/>
  </r>
  <r>
    <x v="0"/>
    <x v="0"/>
    <x v="0"/>
    <s v="HOMBRES"/>
    <x v="1"/>
    <x v="9"/>
    <n v="17494"/>
    <n v="10"/>
    <n v="5.7162455699096828E-4"/>
    <n v="0.999428375443009"/>
  </r>
  <r>
    <x v="0"/>
    <x v="0"/>
    <x v="0"/>
    <s v="HOMBRES"/>
    <x v="2"/>
    <x v="9"/>
    <n v="14796"/>
    <n v="51"/>
    <n v="3.4468775344687753E-3"/>
    <n v="0.99655312246553118"/>
  </r>
  <r>
    <x v="0"/>
    <x v="0"/>
    <x v="0"/>
    <s v="HOMBRES"/>
    <x v="3"/>
    <x v="9"/>
    <n v="18034"/>
    <n v="98"/>
    <n v="5.4341798824442721E-3"/>
    <n v="0.99456582011755568"/>
  </r>
  <r>
    <x v="0"/>
    <x v="0"/>
    <x v="0"/>
    <s v="HOMBRES"/>
    <x v="4"/>
    <x v="9"/>
    <n v="7457"/>
    <n v="105"/>
    <n v="1.408072951589111E-2"/>
    <n v="0.98591927048410888"/>
  </r>
  <r>
    <x v="0"/>
    <x v="0"/>
    <x v="0"/>
    <s v="HOMBRES"/>
    <x v="5"/>
    <x v="9"/>
    <n v="1538"/>
    <n v="70"/>
    <n v="4.5513654096228866E-2"/>
    <n v="0.95448634590377113"/>
  </r>
  <r>
    <x v="0"/>
    <x v="0"/>
    <x v="0"/>
    <s v="HOMBRES"/>
    <x v="6"/>
    <x v="9"/>
    <n v="799"/>
    <n v="68"/>
    <n v="8.5106382978723402E-2"/>
    <n v="0.91489361702127658"/>
  </r>
  <r>
    <x v="0"/>
    <x v="0"/>
    <x v="0"/>
    <s v="MUJERES"/>
    <x v="0"/>
    <x v="9"/>
    <n v="7210"/>
    <n v="44"/>
    <n v="6.1026352288488213E-3"/>
    <n v="0.9938973647711512"/>
  </r>
  <r>
    <x v="0"/>
    <x v="0"/>
    <x v="0"/>
    <s v="MUJERES"/>
    <x v="1"/>
    <x v="9"/>
    <n v="16780"/>
    <n v="18"/>
    <n v="1.0727056019070322E-3"/>
    <n v="0.99892729439809291"/>
  </r>
  <r>
    <x v="0"/>
    <x v="0"/>
    <x v="0"/>
    <s v="MUJERES"/>
    <x v="2"/>
    <x v="9"/>
    <n v="13600"/>
    <n v="24"/>
    <n v="1.7647058823529412E-3"/>
    <n v="0.99823529411764711"/>
  </r>
  <r>
    <x v="0"/>
    <x v="0"/>
    <x v="0"/>
    <s v="MUJERES"/>
    <x v="3"/>
    <x v="9"/>
    <n v="17238"/>
    <n v="46"/>
    <n v="2.6685230305139806E-3"/>
    <n v="0.99733147696948599"/>
  </r>
  <r>
    <x v="0"/>
    <x v="0"/>
    <x v="0"/>
    <s v="MUJERES"/>
    <x v="4"/>
    <x v="9"/>
    <n v="6520"/>
    <n v="53"/>
    <n v="8.1288343558282208E-3"/>
    <n v="0.99187116564417177"/>
  </r>
  <r>
    <x v="0"/>
    <x v="0"/>
    <x v="0"/>
    <s v="MUJERES"/>
    <x v="5"/>
    <x v="9"/>
    <n v="1423"/>
    <n v="37"/>
    <n v="2.600140548137737E-2"/>
    <n v="0.97399859451862258"/>
  </r>
  <r>
    <x v="0"/>
    <x v="0"/>
    <x v="0"/>
    <s v="MUJERES"/>
    <x v="6"/>
    <x v="9"/>
    <n v="862"/>
    <n v="61"/>
    <n v="7.0765661252900236E-2"/>
    <n v="0.92923433874709982"/>
  </r>
  <r>
    <x v="0"/>
    <x v="1"/>
    <x v="1"/>
    <s v="HOMBRES"/>
    <x v="0"/>
    <x v="9"/>
    <n v="63862"/>
    <n v="69"/>
    <n v="1.0804547305126679E-3"/>
    <n v="0.99891954526948734"/>
  </r>
  <r>
    <x v="0"/>
    <x v="1"/>
    <x v="1"/>
    <s v="HOMBRES"/>
    <x v="1"/>
    <x v="9"/>
    <n v="152782"/>
    <n v="122"/>
    <n v="7.9852338626277967E-4"/>
    <n v="0.99920147661373726"/>
  </r>
  <r>
    <x v="0"/>
    <x v="1"/>
    <x v="1"/>
    <s v="HOMBRES"/>
    <x v="2"/>
    <x v="9"/>
    <n v="146270"/>
    <n v="926"/>
    <n v="6.3307581869146102E-3"/>
    <n v="0.99366924181308536"/>
  </r>
  <r>
    <x v="0"/>
    <x v="1"/>
    <x v="1"/>
    <s v="HOMBRES"/>
    <x v="3"/>
    <x v="9"/>
    <n v="217390"/>
    <n v="1317"/>
    <n v="6.0582363494180967E-3"/>
    <n v="0.99394176365058196"/>
  </r>
  <r>
    <x v="0"/>
    <x v="1"/>
    <x v="1"/>
    <s v="HOMBRES"/>
    <x v="4"/>
    <x v="9"/>
    <n v="99917"/>
    <n v="1470"/>
    <n v="1.4712211135242251E-2"/>
    <n v="0.98528778886475776"/>
  </r>
  <r>
    <x v="0"/>
    <x v="1"/>
    <x v="1"/>
    <s v="HOMBRES"/>
    <x v="5"/>
    <x v="9"/>
    <n v="18961"/>
    <n v="944"/>
    <n v="4.9786403670692474E-2"/>
    <n v="0.95021359632930757"/>
  </r>
  <r>
    <x v="0"/>
    <x v="1"/>
    <x v="1"/>
    <s v="HOMBRES"/>
    <x v="6"/>
    <x v="9"/>
    <n v="10676"/>
    <n v="1411"/>
    <n v="0.1321656050955414"/>
    <n v="0.86783439490445857"/>
  </r>
  <r>
    <x v="0"/>
    <x v="1"/>
    <x v="1"/>
    <s v="MUJERES"/>
    <x v="0"/>
    <x v="9"/>
    <n v="59857"/>
    <n v="57"/>
    <n v="9.522695758223767E-4"/>
    <n v="0.9990477304241776"/>
  </r>
  <r>
    <x v="0"/>
    <x v="1"/>
    <x v="1"/>
    <s v="MUJERES"/>
    <x v="1"/>
    <x v="9"/>
    <n v="147853"/>
    <n v="91"/>
    <n v="6.1547618242443504E-4"/>
    <n v="0.99938452381757559"/>
  </r>
  <r>
    <x v="0"/>
    <x v="1"/>
    <x v="1"/>
    <s v="MUJERES"/>
    <x v="2"/>
    <x v="9"/>
    <n v="143459"/>
    <n v="138"/>
    <n v="9.6194731595786946E-4"/>
    <n v="0.99903805268404211"/>
  </r>
  <r>
    <x v="0"/>
    <x v="1"/>
    <x v="1"/>
    <s v="MUJERES"/>
    <x v="3"/>
    <x v="9"/>
    <n v="207913"/>
    <n v="414"/>
    <n v="1.9912174803884317E-3"/>
    <n v="0.99800878251961156"/>
  </r>
  <r>
    <x v="0"/>
    <x v="1"/>
    <x v="1"/>
    <s v="MUJERES"/>
    <x v="4"/>
    <x v="9"/>
    <n v="99611"/>
    <n v="870"/>
    <n v="8.7339751633855704E-3"/>
    <n v="0.99126602483661441"/>
  </r>
  <r>
    <x v="0"/>
    <x v="1"/>
    <x v="1"/>
    <s v="MUJERES"/>
    <x v="5"/>
    <x v="9"/>
    <n v="21934"/>
    <n v="690"/>
    <n v="3.1458010394820823E-2"/>
    <n v="0.96854198960517923"/>
  </r>
  <r>
    <x v="0"/>
    <x v="1"/>
    <x v="1"/>
    <s v="MUJERES"/>
    <x v="6"/>
    <x v="9"/>
    <n v="14214"/>
    <n v="1366"/>
    <n v="9.6102434219783317E-2"/>
    <n v="0.90389756578021663"/>
  </r>
  <r>
    <x v="1"/>
    <x v="2"/>
    <x v="2"/>
    <s v="HOMBRES"/>
    <x v="0"/>
    <x v="9"/>
    <n v="25876"/>
    <n v="68"/>
    <n v="2.6279177616324008E-3"/>
    <n v="0.9973720822383676"/>
  </r>
  <r>
    <x v="1"/>
    <x v="2"/>
    <x v="2"/>
    <s v="HOMBRES"/>
    <x v="1"/>
    <x v="9"/>
    <n v="58853"/>
    <n v="58"/>
    <n v="9.8550626136305721E-4"/>
    <n v="0.99901449373863693"/>
  </r>
  <r>
    <x v="1"/>
    <x v="2"/>
    <x v="2"/>
    <s v="HOMBRES"/>
    <x v="2"/>
    <x v="9"/>
    <n v="48303"/>
    <n v="162"/>
    <n v="3.3538289547233092E-3"/>
    <n v="0.99664617104527664"/>
  </r>
  <r>
    <x v="1"/>
    <x v="2"/>
    <x v="2"/>
    <s v="HOMBRES"/>
    <x v="3"/>
    <x v="9"/>
    <n v="57293"/>
    <n v="318"/>
    <n v="5.5504162812210914E-3"/>
    <n v="0.9944495837187789"/>
  </r>
  <r>
    <x v="1"/>
    <x v="2"/>
    <x v="2"/>
    <s v="HOMBRES"/>
    <x v="4"/>
    <x v="9"/>
    <n v="26226"/>
    <n v="398"/>
    <n v="1.5175779760542973E-2"/>
    <n v="0.98482422023945704"/>
  </r>
  <r>
    <x v="1"/>
    <x v="2"/>
    <x v="2"/>
    <s v="HOMBRES"/>
    <x v="5"/>
    <x v="9"/>
    <n v="5999"/>
    <n v="284"/>
    <n v="4.7341223537256207E-2"/>
    <n v="0.95265877646274377"/>
  </r>
  <r>
    <x v="1"/>
    <x v="2"/>
    <x v="2"/>
    <s v="HOMBRES"/>
    <x v="6"/>
    <x v="9"/>
    <n v="3255"/>
    <n v="431"/>
    <n v="0.13241167434715823"/>
    <n v="0.86758832565284183"/>
  </r>
  <r>
    <x v="1"/>
    <x v="2"/>
    <x v="2"/>
    <s v="MUJERES"/>
    <x v="0"/>
    <x v="9"/>
    <n v="24758"/>
    <n v="41"/>
    <n v="1.6560303740205187E-3"/>
    <n v="0.99834396962597949"/>
  </r>
  <r>
    <x v="1"/>
    <x v="2"/>
    <x v="2"/>
    <s v="MUJERES"/>
    <x v="1"/>
    <x v="9"/>
    <n v="57163"/>
    <n v="22"/>
    <n v="3.8486433532179909E-4"/>
    <n v="0.99961513566467819"/>
  </r>
  <r>
    <x v="1"/>
    <x v="2"/>
    <x v="2"/>
    <s v="MUJERES"/>
    <x v="2"/>
    <x v="9"/>
    <n v="45756"/>
    <n v="46"/>
    <n v="1.005332633971501E-3"/>
    <n v="0.99899466736602849"/>
  </r>
  <r>
    <x v="1"/>
    <x v="2"/>
    <x v="2"/>
    <s v="MUJERES"/>
    <x v="3"/>
    <x v="9"/>
    <n v="56444"/>
    <n v="144"/>
    <n v="2.5512011905605555E-3"/>
    <n v="0.99744879880943949"/>
  </r>
  <r>
    <x v="1"/>
    <x v="2"/>
    <x v="2"/>
    <s v="MUJERES"/>
    <x v="4"/>
    <x v="9"/>
    <n v="24184"/>
    <n v="284"/>
    <n v="1.1743301356268608E-2"/>
    <n v="0.98825669864373145"/>
  </r>
  <r>
    <x v="1"/>
    <x v="2"/>
    <x v="2"/>
    <s v="MUJERES"/>
    <x v="5"/>
    <x v="9"/>
    <n v="5563"/>
    <n v="244"/>
    <n v="4.386122595721733E-2"/>
    <n v="0.95613877404278269"/>
  </r>
  <r>
    <x v="1"/>
    <x v="2"/>
    <x v="2"/>
    <s v="MUJERES"/>
    <x v="6"/>
    <x v="9"/>
    <n v="3496"/>
    <n v="357"/>
    <n v="0.102116704805492"/>
    <n v="0.89788329519450805"/>
  </r>
  <r>
    <x v="2"/>
    <x v="3"/>
    <x v="3"/>
    <s v="HOMBRES"/>
    <x v="0"/>
    <x v="9"/>
    <n v="60374"/>
    <n v="59"/>
    <n v="9.7724185907841128E-4"/>
    <n v="0.99902275814092156"/>
  </r>
  <r>
    <x v="2"/>
    <x v="3"/>
    <x v="3"/>
    <s v="HOMBRES"/>
    <x v="1"/>
    <x v="9"/>
    <n v="158195"/>
    <n v="87"/>
    <n v="5.4995417048579287E-4"/>
    <n v="0.99945004582951424"/>
  </r>
  <r>
    <x v="2"/>
    <x v="3"/>
    <x v="3"/>
    <s v="HOMBRES"/>
    <x v="2"/>
    <x v="9"/>
    <n v="157866"/>
    <n v="713"/>
    <n v="4.5164886676041707E-3"/>
    <n v="0.99548351133239588"/>
  </r>
  <r>
    <x v="2"/>
    <x v="3"/>
    <x v="3"/>
    <s v="HOMBRES"/>
    <x v="3"/>
    <x v="9"/>
    <n v="247851"/>
    <n v="1234"/>
    <n v="4.9787977454196271E-3"/>
    <n v="0.99502120225458035"/>
  </r>
  <r>
    <x v="2"/>
    <x v="3"/>
    <x v="3"/>
    <s v="HOMBRES"/>
    <x v="4"/>
    <x v="9"/>
    <n v="128289"/>
    <n v="1894"/>
    <n v="1.4763541691025731E-2"/>
    <n v="0.98523645830897422"/>
  </r>
  <r>
    <x v="2"/>
    <x v="3"/>
    <x v="3"/>
    <s v="HOMBRES"/>
    <x v="5"/>
    <x v="9"/>
    <n v="25505"/>
    <n v="1437"/>
    <n v="5.6341893746324249E-2"/>
    <n v="0.94365810625367574"/>
  </r>
  <r>
    <x v="2"/>
    <x v="3"/>
    <x v="3"/>
    <s v="HOMBRES"/>
    <x v="6"/>
    <x v="9"/>
    <n v="12845"/>
    <n v="1889"/>
    <n v="0.14706111327364732"/>
    <n v="0.85293888672635265"/>
  </r>
  <r>
    <x v="2"/>
    <x v="3"/>
    <x v="3"/>
    <s v="MUJERES"/>
    <x v="0"/>
    <x v="9"/>
    <n v="56414"/>
    <n v="48"/>
    <n v="8.5085262523487074E-4"/>
    <n v="0.99914914737476512"/>
  </r>
  <r>
    <x v="2"/>
    <x v="3"/>
    <x v="3"/>
    <s v="MUJERES"/>
    <x v="1"/>
    <x v="9"/>
    <n v="153506"/>
    <n v="61"/>
    <n v="3.9737860409365107E-4"/>
    <n v="0.99960262139590639"/>
  </r>
  <r>
    <x v="2"/>
    <x v="3"/>
    <x v="3"/>
    <s v="MUJERES"/>
    <x v="2"/>
    <x v="9"/>
    <n v="153715"/>
    <n v="150"/>
    <n v="9.7583189669192983E-4"/>
    <n v="0.99902416810330807"/>
  </r>
  <r>
    <x v="2"/>
    <x v="3"/>
    <x v="3"/>
    <s v="MUJERES"/>
    <x v="3"/>
    <x v="9"/>
    <n v="252191"/>
    <n v="419"/>
    <n v="1.6614391473129494E-3"/>
    <n v="0.99833856085268702"/>
  </r>
  <r>
    <x v="2"/>
    <x v="3"/>
    <x v="3"/>
    <s v="MUJERES"/>
    <x v="4"/>
    <x v="9"/>
    <n v="136611"/>
    <n v="1220"/>
    <n v="8.9304667998916631E-3"/>
    <n v="0.99106953320010838"/>
  </r>
  <r>
    <x v="2"/>
    <x v="3"/>
    <x v="3"/>
    <s v="MUJERES"/>
    <x v="5"/>
    <x v="9"/>
    <n v="29152"/>
    <n v="937"/>
    <n v="3.214187705817783E-2"/>
    <n v="0.96785812294182216"/>
  </r>
  <r>
    <x v="2"/>
    <x v="3"/>
    <x v="3"/>
    <s v="MUJERES"/>
    <x v="6"/>
    <x v="9"/>
    <n v="19915"/>
    <n v="2007"/>
    <n v="0.10077830780818478"/>
    <n v="0.89922169219181525"/>
  </r>
  <r>
    <x v="1"/>
    <x v="2"/>
    <x v="4"/>
    <s v="HOMBRES"/>
    <x v="0"/>
    <x v="9"/>
    <n v="39735"/>
    <n v="54"/>
    <n v="1.3590033975084937E-3"/>
    <n v="0.9986409966024915"/>
  </r>
  <r>
    <x v="1"/>
    <x v="2"/>
    <x v="4"/>
    <s v="HOMBRES"/>
    <x v="1"/>
    <x v="9"/>
    <n v="85893"/>
    <n v="93"/>
    <n v="1.082742481925186E-3"/>
    <n v="0.99891725751807481"/>
  </r>
  <r>
    <x v="1"/>
    <x v="2"/>
    <x v="4"/>
    <s v="HOMBRES"/>
    <x v="2"/>
    <x v="9"/>
    <n v="76349"/>
    <n v="317"/>
    <n v="4.151986273559575E-3"/>
    <n v="0.99584801372644038"/>
  </r>
  <r>
    <x v="1"/>
    <x v="2"/>
    <x v="4"/>
    <s v="HOMBRES"/>
    <x v="3"/>
    <x v="9"/>
    <n v="97383"/>
    <n v="669"/>
    <n v="6.8697822001786762E-3"/>
    <n v="0.99313021779982136"/>
  </r>
  <r>
    <x v="1"/>
    <x v="2"/>
    <x v="4"/>
    <s v="HOMBRES"/>
    <x v="4"/>
    <x v="9"/>
    <n v="47811"/>
    <n v="702"/>
    <n v="1.4682813578465207E-2"/>
    <n v="0.98531718642153476"/>
  </r>
  <r>
    <x v="1"/>
    <x v="2"/>
    <x v="4"/>
    <s v="HOMBRES"/>
    <x v="5"/>
    <x v="9"/>
    <n v="10671"/>
    <n v="529"/>
    <n v="4.9573610720644735E-2"/>
    <n v="0.9504263892793553"/>
  </r>
  <r>
    <x v="1"/>
    <x v="2"/>
    <x v="4"/>
    <s v="HOMBRES"/>
    <x v="6"/>
    <x v="9"/>
    <n v="6091"/>
    <n v="794"/>
    <n v="0.13035626333935316"/>
    <n v="0.86964373666064687"/>
  </r>
  <r>
    <x v="1"/>
    <x v="2"/>
    <x v="4"/>
    <s v="MUJERES"/>
    <x v="0"/>
    <x v="9"/>
    <n v="37070"/>
    <n v="41"/>
    <n v="1.1060156460749933E-3"/>
    <n v="0.99889398435392496"/>
  </r>
  <r>
    <x v="1"/>
    <x v="2"/>
    <x v="4"/>
    <s v="MUJERES"/>
    <x v="1"/>
    <x v="9"/>
    <n v="82328"/>
    <n v="55"/>
    <n v="6.6805946943931591E-4"/>
    <n v="0.99933194053056074"/>
  </r>
  <r>
    <x v="1"/>
    <x v="2"/>
    <x v="4"/>
    <s v="MUJERES"/>
    <x v="2"/>
    <x v="9"/>
    <n v="71084"/>
    <n v="68"/>
    <n v="9.5661470935794266E-4"/>
    <n v="0.99904338529064207"/>
  </r>
  <r>
    <x v="1"/>
    <x v="2"/>
    <x v="4"/>
    <s v="MUJERES"/>
    <x v="3"/>
    <x v="9"/>
    <n v="94319"/>
    <n v="198"/>
    <n v="2.0992588979951016E-3"/>
    <n v="0.99790074110200488"/>
  </r>
  <r>
    <x v="1"/>
    <x v="2"/>
    <x v="4"/>
    <s v="MUJERES"/>
    <x v="4"/>
    <x v="9"/>
    <n v="42926"/>
    <n v="453"/>
    <n v="1.0553044774728603E-2"/>
    <n v="0.98944695522527137"/>
  </r>
  <r>
    <x v="1"/>
    <x v="2"/>
    <x v="4"/>
    <s v="MUJERES"/>
    <x v="5"/>
    <x v="9"/>
    <n v="9852"/>
    <n v="349"/>
    <n v="3.5424279334145353E-2"/>
    <n v="0.96457572066585462"/>
  </r>
  <r>
    <x v="1"/>
    <x v="2"/>
    <x v="4"/>
    <s v="MUJERES"/>
    <x v="6"/>
    <x v="9"/>
    <n v="7076"/>
    <n v="759"/>
    <n v="0.107263990955342"/>
    <n v="0.892736009044658"/>
  </r>
  <r>
    <x v="0"/>
    <x v="0"/>
    <x v="5"/>
    <s v="HOMBRES"/>
    <x v="0"/>
    <x v="9"/>
    <n v="65605"/>
    <n v="115"/>
    <n v="1.7529151741483119E-3"/>
    <n v="0.99824708482585167"/>
  </r>
  <r>
    <x v="0"/>
    <x v="0"/>
    <x v="5"/>
    <s v="HOMBRES"/>
    <x v="1"/>
    <x v="9"/>
    <n v="156943"/>
    <n v="130"/>
    <n v="8.2832620760403455E-4"/>
    <n v="0.99917167379239602"/>
  </r>
  <r>
    <x v="0"/>
    <x v="0"/>
    <x v="5"/>
    <s v="HOMBRES"/>
    <x v="2"/>
    <x v="9"/>
    <n v="150251"/>
    <n v="996"/>
    <n v="6.6289076279026429E-3"/>
    <n v="0.99337109237209731"/>
  </r>
  <r>
    <x v="0"/>
    <x v="0"/>
    <x v="5"/>
    <s v="HOMBRES"/>
    <x v="3"/>
    <x v="9"/>
    <n v="223316"/>
    <n v="1486"/>
    <n v="6.6542477923659743E-3"/>
    <n v="0.99334575220763399"/>
  </r>
  <r>
    <x v="0"/>
    <x v="0"/>
    <x v="5"/>
    <s v="HOMBRES"/>
    <x v="4"/>
    <x v="9"/>
    <n v="102640"/>
    <n v="1558"/>
    <n v="1.5179267342166796E-2"/>
    <n v="0.98482073265783321"/>
  </r>
  <r>
    <x v="0"/>
    <x v="0"/>
    <x v="5"/>
    <s v="HOMBRES"/>
    <x v="5"/>
    <x v="9"/>
    <n v="19476"/>
    <n v="938"/>
    <n v="4.8161840213596221E-2"/>
    <n v="0.95183815978640374"/>
  </r>
  <r>
    <x v="0"/>
    <x v="0"/>
    <x v="5"/>
    <s v="HOMBRES"/>
    <x v="6"/>
    <x v="9"/>
    <n v="10975"/>
    <n v="1319"/>
    <n v="0.12018223234624145"/>
    <n v="0.87981776765375852"/>
  </r>
  <r>
    <x v="0"/>
    <x v="0"/>
    <x v="5"/>
    <s v="MUJERES"/>
    <x v="0"/>
    <x v="9"/>
    <n v="61763"/>
    <n v="97"/>
    <n v="1.5705195667308908E-3"/>
    <n v="0.99842948043326907"/>
  </r>
  <r>
    <x v="0"/>
    <x v="0"/>
    <x v="5"/>
    <s v="MUJERES"/>
    <x v="1"/>
    <x v="9"/>
    <n v="152467"/>
    <n v="87"/>
    <n v="5.7061528068368898E-4"/>
    <n v="0.9994293847193163"/>
  </r>
  <r>
    <x v="0"/>
    <x v="0"/>
    <x v="5"/>
    <s v="MUJERES"/>
    <x v="2"/>
    <x v="9"/>
    <n v="148304"/>
    <n v="156"/>
    <n v="1.0518934081346423E-3"/>
    <n v="0.99894810659186539"/>
  </r>
  <r>
    <x v="0"/>
    <x v="0"/>
    <x v="5"/>
    <s v="MUJERES"/>
    <x v="3"/>
    <x v="9"/>
    <n v="219878"/>
    <n v="475"/>
    <n v="2.160288887473963E-3"/>
    <n v="0.99783971111252601"/>
  </r>
  <r>
    <x v="0"/>
    <x v="0"/>
    <x v="5"/>
    <s v="MUJERES"/>
    <x v="4"/>
    <x v="9"/>
    <n v="100692"/>
    <n v="983"/>
    <n v="9.7624438882930129E-3"/>
    <n v="0.99023755611170694"/>
  </r>
  <r>
    <x v="0"/>
    <x v="0"/>
    <x v="5"/>
    <s v="MUJERES"/>
    <x v="5"/>
    <x v="9"/>
    <n v="20936"/>
    <n v="630"/>
    <n v="3.0091708062667175E-2"/>
    <n v="0.96990829193733286"/>
  </r>
  <r>
    <x v="0"/>
    <x v="0"/>
    <x v="5"/>
    <s v="MUJERES"/>
    <x v="6"/>
    <x v="9"/>
    <n v="14458"/>
    <n v="1326"/>
    <n v="9.1713930004149957E-2"/>
    <n v="0.90828606999585004"/>
  </r>
  <r>
    <x v="2"/>
    <x v="3"/>
    <x v="6"/>
    <s v="HOMBRES"/>
    <x v="0"/>
    <x v="9"/>
    <n v="83282"/>
    <n v="103"/>
    <n v="1.2367618452967027E-3"/>
    <n v="0.99876323815470325"/>
  </r>
  <r>
    <x v="2"/>
    <x v="3"/>
    <x v="6"/>
    <s v="HOMBRES"/>
    <x v="1"/>
    <x v="9"/>
    <n v="219724"/>
    <n v="142"/>
    <n v="6.4626531466749197E-4"/>
    <n v="0.99935373468533251"/>
  </r>
  <r>
    <x v="2"/>
    <x v="3"/>
    <x v="6"/>
    <s v="HOMBRES"/>
    <x v="2"/>
    <x v="9"/>
    <n v="213712"/>
    <n v="1456"/>
    <n v="6.8129070899153998E-3"/>
    <n v="0.99318709291008456"/>
  </r>
  <r>
    <x v="2"/>
    <x v="3"/>
    <x v="6"/>
    <s v="HOMBRES"/>
    <x v="3"/>
    <x v="9"/>
    <n v="330420"/>
    <n v="2276"/>
    <n v="6.8882028932873316E-3"/>
    <n v="0.99311179710671271"/>
  </r>
  <r>
    <x v="2"/>
    <x v="3"/>
    <x v="6"/>
    <s v="HOMBRES"/>
    <x v="4"/>
    <x v="9"/>
    <n v="164805"/>
    <n v="2712"/>
    <n v="1.6455811413488668E-2"/>
    <n v="0.98354418858651138"/>
  </r>
  <r>
    <x v="2"/>
    <x v="3"/>
    <x v="6"/>
    <s v="HOMBRES"/>
    <x v="5"/>
    <x v="9"/>
    <n v="30632"/>
    <n v="1736"/>
    <n v="5.6672760511882997E-2"/>
    <n v="0.94332723948811703"/>
  </r>
  <r>
    <x v="2"/>
    <x v="3"/>
    <x v="6"/>
    <s v="HOMBRES"/>
    <x v="6"/>
    <x v="9"/>
    <n v="16070"/>
    <n v="2414"/>
    <n v="0.15021779713752334"/>
    <n v="0.84978220286247663"/>
  </r>
  <r>
    <x v="2"/>
    <x v="3"/>
    <x v="6"/>
    <s v="MUJERES"/>
    <x v="0"/>
    <x v="9"/>
    <n v="76878"/>
    <n v="88"/>
    <n v="1.1446707770753663E-3"/>
    <n v="0.99885532922292464"/>
  </r>
  <r>
    <x v="2"/>
    <x v="3"/>
    <x v="6"/>
    <s v="MUJERES"/>
    <x v="1"/>
    <x v="9"/>
    <n v="207682"/>
    <n v="89"/>
    <n v="4.2853978678941842E-4"/>
    <n v="0.99957146021321053"/>
  </r>
  <r>
    <x v="2"/>
    <x v="3"/>
    <x v="6"/>
    <s v="MUJERES"/>
    <x v="2"/>
    <x v="9"/>
    <n v="209098"/>
    <n v="228"/>
    <n v="1.0903978039005634E-3"/>
    <n v="0.99890960219609948"/>
  </r>
  <r>
    <x v="2"/>
    <x v="3"/>
    <x v="6"/>
    <s v="MUJERES"/>
    <x v="3"/>
    <x v="9"/>
    <n v="337601"/>
    <n v="665"/>
    <n v="1.9697808951987701E-3"/>
    <n v="0.99803021910480127"/>
  </r>
  <r>
    <x v="2"/>
    <x v="3"/>
    <x v="6"/>
    <s v="MUJERES"/>
    <x v="4"/>
    <x v="9"/>
    <n v="171974"/>
    <n v="1640"/>
    <n v="9.5363252584693033E-3"/>
    <n v="0.99046367474153074"/>
  </r>
  <r>
    <x v="2"/>
    <x v="3"/>
    <x v="6"/>
    <s v="MUJERES"/>
    <x v="5"/>
    <x v="9"/>
    <n v="35279"/>
    <n v="1197"/>
    <n v="3.3929533150032595E-2"/>
    <n v="0.96607046684996745"/>
  </r>
  <r>
    <x v="2"/>
    <x v="3"/>
    <x v="6"/>
    <s v="MUJERES"/>
    <x v="6"/>
    <x v="9"/>
    <n v="24402"/>
    <n v="2693"/>
    <n v="0.1103598065732317"/>
    <n v="0.88964019342676826"/>
  </r>
  <r>
    <x v="1"/>
    <x v="2"/>
    <x v="7"/>
    <s v="HOMBRES"/>
    <x v="0"/>
    <x v="9"/>
    <n v="15038"/>
    <n v="17"/>
    <n v="1.1304694773241121E-3"/>
    <n v="0.99886953052267591"/>
  </r>
  <r>
    <x v="1"/>
    <x v="2"/>
    <x v="7"/>
    <s v="HOMBRES"/>
    <x v="1"/>
    <x v="9"/>
    <n v="32525"/>
    <n v="25"/>
    <n v="7.6863950807071484E-4"/>
    <n v="0.99923136049192929"/>
  </r>
  <r>
    <x v="1"/>
    <x v="2"/>
    <x v="7"/>
    <s v="HOMBRES"/>
    <x v="2"/>
    <x v="9"/>
    <n v="29000"/>
    <n v="116"/>
    <n v="4.0000000000000001E-3"/>
    <n v="0.996"/>
  </r>
  <r>
    <x v="1"/>
    <x v="2"/>
    <x v="7"/>
    <s v="HOMBRES"/>
    <x v="3"/>
    <x v="9"/>
    <n v="40958"/>
    <n v="277"/>
    <n v="6.7630255383563653E-3"/>
    <n v="0.99323697446164361"/>
  </r>
  <r>
    <x v="1"/>
    <x v="2"/>
    <x v="7"/>
    <s v="HOMBRES"/>
    <x v="4"/>
    <x v="9"/>
    <n v="19618"/>
    <n v="360"/>
    <n v="1.8350494443878072E-2"/>
    <n v="0.98164950555612196"/>
  </r>
  <r>
    <x v="1"/>
    <x v="2"/>
    <x v="7"/>
    <s v="HOMBRES"/>
    <x v="5"/>
    <x v="9"/>
    <n v="4182"/>
    <n v="205"/>
    <n v="4.9019607843137254E-2"/>
    <n v="0.9509803921568627"/>
  </r>
  <r>
    <x v="1"/>
    <x v="2"/>
    <x v="7"/>
    <s v="HOMBRES"/>
    <x v="6"/>
    <x v="9"/>
    <n v="2262"/>
    <n v="349"/>
    <n v="0.15428824049513704"/>
    <n v="0.84571175950486299"/>
  </r>
  <r>
    <x v="1"/>
    <x v="2"/>
    <x v="7"/>
    <s v="MUJERES"/>
    <x v="0"/>
    <x v="9"/>
    <n v="14154"/>
    <n v="23"/>
    <n v="1.6249823371485093E-3"/>
    <n v="0.99837501766285153"/>
  </r>
  <r>
    <x v="1"/>
    <x v="2"/>
    <x v="7"/>
    <s v="MUJERES"/>
    <x v="1"/>
    <x v="9"/>
    <n v="30919"/>
    <n v="12"/>
    <n v="3.8811087033862674E-4"/>
    <n v="0.99961188912966137"/>
  </r>
  <r>
    <x v="1"/>
    <x v="2"/>
    <x v="7"/>
    <s v="MUJERES"/>
    <x v="2"/>
    <x v="9"/>
    <n v="27902"/>
    <n v="38"/>
    <n v="1.3619095405347286E-3"/>
    <n v="0.99863809045946528"/>
  </r>
  <r>
    <x v="1"/>
    <x v="2"/>
    <x v="7"/>
    <s v="MUJERES"/>
    <x v="3"/>
    <x v="9"/>
    <n v="40706"/>
    <n v="95"/>
    <n v="2.3338082837910871E-3"/>
    <n v="0.99766619171620896"/>
  </r>
  <r>
    <x v="1"/>
    <x v="2"/>
    <x v="7"/>
    <s v="MUJERES"/>
    <x v="4"/>
    <x v="9"/>
    <n v="18438"/>
    <n v="227"/>
    <n v="1.2311530534765159E-2"/>
    <n v="0.98768846946523481"/>
  </r>
  <r>
    <x v="1"/>
    <x v="2"/>
    <x v="7"/>
    <s v="MUJERES"/>
    <x v="5"/>
    <x v="9"/>
    <n v="3810"/>
    <n v="161"/>
    <n v="4.2257217847769028E-2"/>
    <n v="0.95774278215223096"/>
  </r>
  <r>
    <x v="1"/>
    <x v="2"/>
    <x v="7"/>
    <s v="MUJERES"/>
    <x v="6"/>
    <x v="9"/>
    <n v="2359"/>
    <n v="262"/>
    <n v="0.11106401017380246"/>
    <n v="0.88893598982619748"/>
  </r>
  <r>
    <x v="0"/>
    <x v="0"/>
    <x v="8"/>
    <s v="HOMBRES"/>
    <x v="0"/>
    <x v="9"/>
    <n v="9522"/>
    <n v="82"/>
    <n v="8.6116362108800675E-3"/>
    <n v="0.99138836378911999"/>
  </r>
  <r>
    <x v="0"/>
    <x v="0"/>
    <x v="8"/>
    <s v="HOMBRES"/>
    <x v="1"/>
    <x v="9"/>
    <n v="19241"/>
    <n v="8"/>
    <n v="4.1577880567538069E-4"/>
    <n v="0.99958422119432466"/>
  </r>
  <r>
    <x v="0"/>
    <x v="0"/>
    <x v="8"/>
    <s v="HOMBRES"/>
    <x v="2"/>
    <x v="9"/>
    <n v="15344"/>
    <n v="55"/>
    <n v="3.5844629822732012E-3"/>
    <n v="0.99641553701772678"/>
  </r>
  <r>
    <x v="0"/>
    <x v="0"/>
    <x v="8"/>
    <s v="HOMBRES"/>
    <x v="3"/>
    <x v="9"/>
    <n v="19078"/>
    <n v="87"/>
    <n v="4.5602264388300657E-3"/>
    <n v="0.99543977356116997"/>
  </r>
  <r>
    <x v="0"/>
    <x v="0"/>
    <x v="8"/>
    <s v="HOMBRES"/>
    <x v="4"/>
    <x v="9"/>
    <n v="8621"/>
    <n v="133"/>
    <n v="1.5427444611993968E-2"/>
    <n v="0.98457255538800603"/>
  </r>
  <r>
    <x v="0"/>
    <x v="0"/>
    <x v="8"/>
    <s v="HOMBRES"/>
    <x v="5"/>
    <x v="9"/>
    <n v="2008"/>
    <n v="102"/>
    <n v="5.0796812749003988E-2"/>
    <n v="0.94920318725099606"/>
  </r>
  <r>
    <x v="0"/>
    <x v="0"/>
    <x v="8"/>
    <s v="HOMBRES"/>
    <x v="6"/>
    <x v="9"/>
    <n v="968"/>
    <n v="120"/>
    <n v="0.12396694214876033"/>
    <n v="0.87603305785123964"/>
  </r>
  <r>
    <x v="0"/>
    <x v="0"/>
    <x v="8"/>
    <s v="MUJERES"/>
    <x v="0"/>
    <x v="9"/>
    <n v="8682"/>
    <n v="48"/>
    <n v="5.5286800276433999E-3"/>
    <n v="0.9944713199723566"/>
  </r>
  <r>
    <x v="0"/>
    <x v="0"/>
    <x v="8"/>
    <s v="MUJERES"/>
    <x v="1"/>
    <x v="9"/>
    <n v="18240"/>
    <n v="8"/>
    <n v="4.3859649122807018E-4"/>
    <n v="0.99956140350877198"/>
  </r>
  <r>
    <x v="0"/>
    <x v="0"/>
    <x v="8"/>
    <s v="MUJERES"/>
    <x v="2"/>
    <x v="9"/>
    <n v="14039"/>
    <n v="42"/>
    <n v="2.9916660730821285E-3"/>
    <n v="0.9970083339269179"/>
  </r>
  <r>
    <x v="0"/>
    <x v="0"/>
    <x v="8"/>
    <s v="MUJERES"/>
    <x v="3"/>
    <x v="9"/>
    <n v="18051"/>
    <n v="58"/>
    <n v="3.2131183867929753E-3"/>
    <n v="0.99678688161320705"/>
  </r>
  <r>
    <x v="0"/>
    <x v="0"/>
    <x v="8"/>
    <s v="MUJERES"/>
    <x v="4"/>
    <x v="9"/>
    <n v="7414"/>
    <n v="104"/>
    <n v="1.4027515511195037E-2"/>
    <n v="0.98597248448880492"/>
  </r>
  <r>
    <x v="0"/>
    <x v="0"/>
    <x v="8"/>
    <s v="MUJERES"/>
    <x v="5"/>
    <x v="9"/>
    <n v="1626"/>
    <n v="52"/>
    <n v="3.1980319803198029E-2"/>
    <n v="0.96801968019680196"/>
  </r>
  <r>
    <x v="0"/>
    <x v="0"/>
    <x v="8"/>
    <s v="MUJERES"/>
    <x v="6"/>
    <x v="9"/>
    <n v="1040"/>
    <n v="100"/>
    <n v="9.6153846153846159E-2"/>
    <n v="0.90384615384615385"/>
  </r>
  <r>
    <x v="1"/>
    <x v="4"/>
    <x v="9"/>
    <s v="HOMBRES"/>
    <x v="0"/>
    <x v="9"/>
    <n v="68268"/>
    <n v="102"/>
    <n v="1.4941114431358763E-3"/>
    <n v="0.99850588855686417"/>
  </r>
  <r>
    <x v="1"/>
    <x v="4"/>
    <x v="9"/>
    <s v="HOMBRES"/>
    <x v="1"/>
    <x v="9"/>
    <n v="170464"/>
    <n v="163"/>
    <n v="9.562136286840623E-4"/>
    <n v="0.99904378637131597"/>
  </r>
  <r>
    <x v="1"/>
    <x v="4"/>
    <x v="9"/>
    <s v="HOMBRES"/>
    <x v="2"/>
    <x v="9"/>
    <n v="181406"/>
    <n v="1608"/>
    <n v="8.8640949031454312E-3"/>
    <n v="0.99113590509685456"/>
  </r>
  <r>
    <x v="1"/>
    <x v="4"/>
    <x v="9"/>
    <s v="HOMBRES"/>
    <x v="3"/>
    <x v="9"/>
    <n v="322734"/>
    <n v="2569"/>
    <n v="7.9601157609672357E-3"/>
    <n v="0.99203988423903278"/>
  </r>
  <r>
    <x v="1"/>
    <x v="4"/>
    <x v="9"/>
    <s v="HOMBRES"/>
    <x v="4"/>
    <x v="9"/>
    <n v="186856"/>
    <n v="3558"/>
    <n v="1.9041400864837094E-2"/>
    <n v="0.98095859913516292"/>
  </r>
  <r>
    <x v="1"/>
    <x v="4"/>
    <x v="9"/>
    <s v="HOMBRES"/>
    <x v="5"/>
    <x v="9"/>
    <n v="45102"/>
    <n v="2169"/>
    <n v="4.8090993747505653E-2"/>
    <n v="0.95190900625249431"/>
  </r>
  <r>
    <x v="1"/>
    <x v="4"/>
    <x v="9"/>
    <s v="HOMBRES"/>
    <x v="6"/>
    <x v="9"/>
    <n v="28790"/>
    <n v="3221"/>
    <n v="0.11187912469607503"/>
    <n v="0.88812087530392492"/>
  </r>
  <r>
    <x v="1"/>
    <x v="4"/>
    <x v="9"/>
    <s v="MUJERES"/>
    <x v="0"/>
    <x v="9"/>
    <n v="72168"/>
    <n v="63"/>
    <n v="8.7296308613235779E-4"/>
    <n v="0.99912703691386762"/>
  </r>
  <r>
    <x v="1"/>
    <x v="4"/>
    <x v="9"/>
    <s v="MUJERES"/>
    <x v="1"/>
    <x v="9"/>
    <n v="174257"/>
    <n v="90"/>
    <n v="5.1647853457823792E-4"/>
    <n v="0.99948352146542174"/>
  </r>
  <r>
    <x v="1"/>
    <x v="4"/>
    <x v="9"/>
    <s v="MUJERES"/>
    <x v="2"/>
    <x v="9"/>
    <n v="186522"/>
    <n v="210"/>
    <n v="1.125872551227201E-3"/>
    <n v="0.9988741274487728"/>
  </r>
  <r>
    <x v="1"/>
    <x v="4"/>
    <x v="9"/>
    <s v="MUJERES"/>
    <x v="3"/>
    <x v="9"/>
    <n v="335722"/>
    <n v="791"/>
    <n v="2.3561160722264255E-3"/>
    <n v="0.99764388392777359"/>
  </r>
  <r>
    <x v="1"/>
    <x v="4"/>
    <x v="9"/>
    <s v="MUJERES"/>
    <x v="4"/>
    <x v="9"/>
    <n v="194909"/>
    <n v="2007"/>
    <n v="1.0297113011713158E-2"/>
    <n v="0.98970288698828679"/>
  </r>
  <r>
    <x v="1"/>
    <x v="4"/>
    <x v="9"/>
    <s v="MUJERES"/>
    <x v="5"/>
    <x v="9"/>
    <n v="46543"/>
    <n v="1599"/>
    <n v="3.4355327331714758E-2"/>
    <n v="0.96564467266828524"/>
  </r>
  <r>
    <x v="1"/>
    <x v="4"/>
    <x v="9"/>
    <s v="MUJERES"/>
    <x v="6"/>
    <x v="9"/>
    <n v="29987"/>
    <n v="3962"/>
    <n v="0.13212392036549173"/>
    <n v="0.8678760796345083"/>
  </r>
  <r>
    <x v="2"/>
    <x v="5"/>
    <x v="10"/>
    <s v="HOMBRES"/>
    <x v="0"/>
    <x v="9"/>
    <n v="40543"/>
    <n v="31"/>
    <n v="7.6462027970303139E-4"/>
    <n v="0.99923537972029697"/>
  </r>
  <r>
    <x v="2"/>
    <x v="5"/>
    <x v="10"/>
    <s v="HOMBRES"/>
    <x v="1"/>
    <x v="9"/>
    <n v="93690"/>
    <n v="55"/>
    <n v="5.8704237378588969E-4"/>
    <n v="0.99941295762621407"/>
  </r>
  <r>
    <x v="2"/>
    <x v="5"/>
    <x v="10"/>
    <s v="HOMBRES"/>
    <x v="2"/>
    <x v="9"/>
    <n v="87061"/>
    <n v="245"/>
    <n v="2.8141188362182839E-3"/>
    <n v="0.99718588116378171"/>
  </r>
  <r>
    <x v="2"/>
    <x v="5"/>
    <x v="10"/>
    <s v="HOMBRES"/>
    <x v="3"/>
    <x v="9"/>
    <n v="124485"/>
    <n v="609"/>
    <n v="4.8921556814073988E-3"/>
    <n v="0.99510784431859256"/>
  </r>
  <r>
    <x v="2"/>
    <x v="5"/>
    <x v="10"/>
    <s v="HOMBRES"/>
    <x v="4"/>
    <x v="9"/>
    <n v="62979"/>
    <n v="888"/>
    <n v="1.4099938074596294E-2"/>
    <n v="0.98590006192540369"/>
  </r>
  <r>
    <x v="2"/>
    <x v="5"/>
    <x v="10"/>
    <s v="HOMBRES"/>
    <x v="5"/>
    <x v="9"/>
    <n v="14003"/>
    <n v="547"/>
    <n v="3.9063057916160826E-2"/>
    <n v="0.96093694208383917"/>
  </r>
  <r>
    <x v="2"/>
    <x v="5"/>
    <x v="10"/>
    <s v="HOMBRES"/>
    <x v="6"/>
    <x v="9"/>
    <n v="8421"/>
    <n v="1088"/>
    <n v="0.12920080750504689"/>
    <n v="0.87079919249495308"/>
  </r>
  <r>
    <x v="2"/>
    <x v="5"/>
    <x v="10"/>
    <s v="MUJERES"/>
    <x v="0"/>
    <x v="9"/>
    <n v="37498"/>
    <n v="52"/>
    <n v="1.3867406261667289E-3"/>
    <n v="0.99861325937383327"/>
  </r>
  <r>
    <x v="2"/>
    <x v="5"/>
    <x v="10"/>
    <s v="MUJERES"/>
    <x v="1"/>
    <x v="9"/>
    <n v="89330"/>
    <n v="37"/>
    <n v="4.1419455949848877E-4"/>
    <n v="0.99958580544050146"/>
  </r>
  <r>
    <x v="2"/>
    <x v="5"/>
    <x v="10"/>
    <s v="MUJERES"/>
    <x v="2"/>
    <x v="9"/>
    <n v="82384"/>
    <n v="78"/>
    <n v="9.4678578364731014E-4"/>
    <n v="0.99905321421635274"/>
  </r>
  <r>
    <x v="2"/>
    <x v="5"/>
    <x v="10"/>
    <s v="MUJERES"/>
    <x v="3"/>
    <x v="9"/>
    <n v="120709"/>
    <n v="198"/>
    <n v="1.6403085105501662E-3"/>
    <n v="0.99835969148944981"/>
  </r>
  <r>
    <x v="2"/>
    <x v="5"/>
    <x v="10"/>
    <s v="MUJERES"/>
    <x v="4"/>
    <x v="9"/>
    <n v="64125"/>
    <n v="505"/>
    <n v="7.8752436647173494E-3"/>
    <n v="0.99212475633528263"/>
  </r>
  <r>
    <x v="2"/>
    <x v="5"/>
    <x v="10"/>
    <s v="MUJERES"/>
    <x v="5"/>
    <x v="9"/>
    <n v="15752"/>
    <n v="419"/>
    <n v="2.65997968511935E-2"/>
    <n v="0.97340020314880649"/>
  </r>
  <r>
    <x v="2"/>
    <x v="5"/>
    <x v="10"/>
    <s v="MUJERES"/>
    <x v="6"/>
    <x v="9"/>
    <n v="11788"/>
    <n v="1046"/>
    <n v="8.8734306073973535E-2"/>
    <n v="0.91126569392602641"/>
  </r>
  <r>
    <x v="1"/>
    <x v="2"/>
    <x v="11"/>
    <s v="HOMBRES"/>
    <x v="0"/>
    <x v="9"/>
    <n v="37423"/>
    <n v="33"/>
    <n v="8.818106512038052E-4"/>
    <n v="0.99911818934879615"/>
  </r>
  <r>
    <x v="1"/>
    <x v="2"/>
    <x v="11"/>
    <s v="HOMBRES"/>
    <x v="1"/>
    <x v="9"/>
    <n v="81554"/>
    <n v="84"/>
    <n v="1.0299923976751599E-3"/>
    <n v="0.99897000760232479"/>
  </r>
  <r>
    <x v="1"/>
    <x v="2"/>
    <x v="11"/>
    <s v="HOMBRES"/>
    <x v="2"/>
    <x v="9"/>
    <n v="73713"/>
    <n v="334"/>
    <n v="4.5310867825214002E-3"/>
    <n v="0.99546891321747855"/>
  </r>
  <r>
    <x v="1"/>
    <x v="2"/>
    <x v="11"/>
    <s v="HOMBRES"/>
    <x v="3"/>
    <x v="9"/>
    <n v="98860"/>
    <n v="632"/>
    <n v="6.3928788185312561E-3"/>
    <n v="0.99360712118146877"/>
  </r>
  <r>
    <x v="1"/>
    <x v="2"/>
    <x v="11"/>
    <s v="HOMBRES"/>
    <x v="4"/>
    <x v="9"/>
    <n v="50085"/>
    <n v="797"/>
    <n v="1.5912947988419687E-2"/>
    <n v="0.98408705201158031"/>
  </r>
  <r>
    <x v="1"/>
    <x v="2"/>
    <x v="11"/>
    <s v="HOMBRES"/>
    <x v="5"/>
    <x v="9"/>
    <n v="11671"/>
    <n v="640"/>
    <n v="5.4836774912175479E-2"/>
    <n v="0.94516322508782458"/>
  </r>
  <r>
    <x v="1"/>
    <x v="2"/>
    <x v="11"/>
    <s v="HOMBRES"/>
    <x v="6"/>
    <x v="9"/>
    <n v="5930"/>
    <n v="1071"/>
    <n v="0.18060708263069139"/>
    <n v="0.81939291736930864"/>
  </r>
  <r>
    <x v="1"/>
    <x v="2"/>
    <x v="11"/>
    <s v="MUJERES"/>
    <x v="0"/>
    <x v="9"/>
    <n v="34479"/>
    <n v="47"/>
    <n v="1.3631485831955682E-3"/>
    <n v="0.99863685141680447"/>
  </r>
  <r>
    <x v="1"/>
    <x v="2"/>
    <x v="11"/>
    <s v="MUJERES"/>
    <x v="1"/>
    <x v="9"/>
    <n v="76540"/>
    <n v="33"/>
    <n v="4.3114711262085182E-4"/>
    <n v="0.99956885288737918"/>
  </r>
  <r>
    <x v="1"/>
    <x v="2"/>
    <x v="11"/>
    <s v="MUJERES"/>
    <x v="2"/>
    <x v="9"/>
    <n v="68233"/>
    <n v="119"/>
    <n v="1.7440241525361628E-3"/>
    <n v="0.99825597584746384"/>
  </r>
  <r>
    <x v="1"/>
    <x v="2"/>
    <x v="11"/>
    <s v="MUJERES"/>
    <x v="3"/>
    <x v="9"/>
    <n v="96362"/>
    <n v="250"/>
    <n v="2.5943836782134034E-3"/>
    <n v="0.99740561632178659"/>
  </r>
  <r>
    <x v="1"/>
    <x v="2"/>
    <x v="11"/>
    <s v="MUJERES"/>
    <x v="4"/>
    <x v="9"/>
    <n v="48779"/>
    <n v="544"/>
    <n v="1.1152340146374465E-2"/>
    <n v="0.98884765985362555"/>
  </r>
  <r>
    <x v="1"/>
    <x v="2"/>
    <x v="11"/>
    <s v="MUJERES"/>
    <x v="5"/>
    <x v="9"/>
    <n v="11372"/>
    <n v="477"/>
    <n v="4.1945128385508269E-2"/>
    <n v="0.95805487161449177"/>
  </r>
  <r>
    <x v="1"/>
    <x v="2"/>
    <x v="11"/>
    <s v="MUJERES"/>
    <x v="6"/>
    <x v="9"/>
    <n v="6770"/>
    <n v="776"/>
    <n v="0.11462333825701625"/>
    <n v="0.88537666174298379"/>
  </r>
  <r>
    <x v="2"/>
    <x v="5"/>
    <x v="12"/>
    <s v="HOMBRES"/>
    <x v="0"/>
    <x v="9"/>
    <n v="76539"/>
    <n v="105"/>
    <n v="1.3718496452788775E-3"/>
    <n v="0.99862815035472108"/>
  </r>
  <r>
    <x v="2"/>
    <x v="5"/>
    <x v="12"/>
    <s v="HOMBRES"/>
    <x v="1"/>
    <x v="9"/>
    <n v="182210"/>
    <n v="109"/>
    <n v="5.9821085560616866E-4"/>
    <n v="0.99940178914439382"/>
  </r>
  <r>
    <x v="2"/>
    <x v="5"/>
    <x v="12"/>
    <s v="HOMBRES"/>
    <x v="2"/>
    <x v="9"/>
    <n v="175077"/>
    <n v="659"/>
    <n v="3.7640581001502195E-3"/>
    <n v="0.99623594189984976"/>
  </r>
  <r>
    <x v="2"/>
    <x v="5"/>
    <x v="12"/>
    <s v="HOMBRES"/>
    <x v="3"/>
    <x v="9"/>
    <n v="255507"/>
    <n v="1288"/>
    <n v="5.0409577819785761E-3"/>
    <n v="0.99495904221802145"/>
  </r>
  <r>
    <x v="2"/>
    <x v="5"/>
    <x v="12"/>
    <s v="HOMBRES"/>
    <x v="4"/>
    <x v="9"/>
    <n v="124547"/>
    <n v="1953"/>
    <n v="1.5680827318201161E-2"/>
    <n v="0.9843191726817988"/>
  </r>
  <r>
    <x v="2"/>
    <x v="5"/>
    <x v="12"/>
    <s v="HOMBRES"/>
    <x v="5"/>
    <x v="9"/>
    <n v="26388"/>
    <n v="1261"/>
    <n v="4.778687282097923E-2"/>
    <n v="0.95221312717902074"/>
  </r>
  <r>
    <x v="2"/>
    <x v="5"/>
    <x v="12"/>
    <s v="HOMBRES"/>
    <x v="6"/>
    <x v="9"/>
    <n v="14879"/>
    <n v="2273"/>
    <n v="0.15276564285234223"/>
    <n v="0.84723435714765771"/>
  </r>
  <r>
    <x v="2"/>
    <x v="5"/>
    <x v="12"/>
    <s v="MUJERES"/>
    <x v="0"/>
    <x v="9"/>
    <n v="69993"/>
    <n v="69"/>
    <n v="9.8581286700098573E-4"/>
    <n v="0.99901418713299905"/>
  </r>
  <r>
    <x v="2"/>
    <x v="5"/>
    <x v="12"/>
    <s v="MUJERES"/>
    <x v="1"/>
    <x v="9"/>
    <n v="169031"/>
    <n v="78"/>
    <n v="4.614538161638989E-4"/>
    <n v="0.99953854618383609"/>
  </r>
  <r>
    <x v="2"/>
    <x v="5"/>
    <x v="12"/>
    <s v="MUJERES"/>
    <x v="2"/>
    <x v="9"/>
    <n v="167459"/>
    <n v="154"/>
    <n v="9.1962808806931846E-4"/>
    <n v="0.99908037191193066"/>
  </r>
  <r>
    <x v="2"/>
    <x v="5"/>
    <x v="12"/>
    <s v="MUJERES"/>
    <x v="3"/>
    <x v="9"/>
    <n v="256477"/>
    <n v="512"/>
    <n v="1.9962803682201523E-3"/>
    <n v="0.99800371963177981"/>
  </r>
  <r>
    <x v="2"/>
    <x v="5"/>
    <x v="12"/>
    <s v="MUJERES"/>
    <x v="4"/>
    <x v="9"/>
    <n v="127991"/>
    <n v="1274"/>
    <n v="9.9538248783117567E-3"/>
    <n v="0.99004617512168824"/>
  </r>
  <r>
    <x v="2"/>
    <x v="5"/>
    <x v="12"/>
    <s v="MUJERES"/>
    <x v="5"/>
    <x v="9"/>
    <n v="29820"/>
    <n v="932"/>
    <n v="3.1254191817572101E-2"/>
    <n v="0.96874580818242795"/>
  </r>
  <r>
    <x v="2"/>
    <x v="5"/>
    <x v="12"/>
    <s v="MUJERES"/>
    <x v="6"/>
    <x v="9"/>
    <n v="21509"/>
    <n v="2602"/>
    <n v="0.12097261611418476"/>
    <n v="0.87902738388581525"/>
  </r>
  <r>
    <x v="2"/>
    <x v="6"/>
    <x v="13"/>
    <s v="HOMBRES"/>
    <x v="0"/>
    <x v="9"/>
    <n v="34650"/>
    <n v="59"/>
    <n v="1.7027417027417027E-3"/>
    <n v="0.99829725829725835"/>
  </r>
  <r>
    <x v="2"/>
    <x v="6"/>
    <x v="13"/>
    <s v="HOMBRES"/>
    <x v="1"/>
    <x v="9"/>
    <n v="86248"/>
    <n v="76"/>
    <n v="8.8117985344587696E-4"/>
    <n v="0.99911882014655418"/>
  </r>
  <r>
    <x v="2"/>
    <x v="6"/>
    <x v="13"/>
    <s v="HOMBRES"/>
    <x v="2"/>
    <x v="9"/>
    <n v="80870"/>
    <n v="388"/>
    <n v="4.7978236676146906E-3"/>
    <n v="0.99520217633238528"/>
  </r>
  <r>
    <x v="2"/>
    <x v="6"/>
    <x v="13"/>
    <s v="HOMBRES"/>
    <x v="3"/>
    <x v="9"/>
    <n v="118697"/>
    <n v="828"/>
    <n v="6.9757449640681733E-3"/>
    <n v="0.99302425503593184"/>
  </r>
  <r>
    <x v="2"/>
    <x v="6"/>
    <x v="13"/>
    <s v="HOMBRES"/>
    <x v="4"/>
    <x v="9"/>
    <n v="59597"/>
    <n v="1117"/>
    <n v="1.8742554155410509E-2"/>
    <n v="0.98125744584458952"/>
  </r>
  <r>
    <x v="2"/>
    <x v="6"/>
    <x v="13"/>
    <s v="HOMBRES"/>
    <x v="5"/>
    <x v="9"/>
    <n v="12624"/>
    <n v="659"/>
    <n v="5.2202154626108999E-2"/>
    <n v="0.947797845373891"/>
  </r>
  <r>
    <x v="2"/>
    <x v="6"/>
    <x v="13"/>
    <s v="HOMBRES"/>
    <x v="6"/>
    <x v="9"/>
    <n v="7865"/>
    <n v="1241"/>
    <n v="0.15778766687857598"/>
    <n v="0.84221233312142396"/>
  </r>
  <r>
    <x v="2"/>
    <x v="6"/>
    <x v="13"/>
    <s v="MUJERES"/>
    <x v="0"/>
    <x v="9"/>
    <n v="33647"/>
    <n v="27"/>
    <n v="8.0244895533034151E-4"/>
    <n v="0.99919755104466967"/>
  </r>
  <r>
    <x v="2"/>
    <x v="6"/>
    <x v="13"/>
    <s v="MUJERES"/>
    <x v="1"/>
    <x v="9"/>
    <n v="80966"/>
    <n v="28"/>
    <n v="3.4582417310970035E-4"/>
    <n v="0.99965417582689031"/>
  </r>
  <r>
    <x v="2"/>
    <x v="6"/>
    <x v="13"/>
    <s v="MUJERES"/>
    <x v="2"/>
    <x v="9"/>
    <n v="77399"/>
    <n v="112"/>
    <n v="1.4470471194718277E-3"/>
    <n v="0.99855295288052814"/>
  </r>
  <r>
    <x v="2"/>
    <x v="6"/>
    <x v="13"/>
    <s v="MUJERES"/>
    <x v="3"/>
    <x v="9"/>
    <n v="118861"/>
    <n v="249"/>
    <n v="2.0948839400644452E-3"/>
    <n v="0.99790511605993559"/>
  </r>
  <r>
    <x v="2"/>
    <x v="6"/>
    <x v="13"/>
    <s v="MUJERES"/>
    <x v="4"/>
    <x v="9"/>
    <n v="61763"/>
    <n v="547"/>
    <n v="8.856435082492755E-3"/>
    <n v="0.99114356491750721"/>
  </r>
  <r>
    <x v="2"/>
    <x v="6"/>
    <x v="13"/>
    <s v="MUJERES"/>
    <x v="5"/>
    <x v="9"/>
    <n v="13820"/>
    <n v="522"/>
    <n v="3.7771345875542692E-2"/>
    <n v="0.96222865412445735"/>
  </r>
  <r>
    <x v="2"/>
    <x v="6"/>
    <x v="13"/>
    <s v="MUJERES"/>
    <x v="6"/>
    <x v="9"/>
    <n v="10788"/>
    <n v="1399"/>
    <n v="0.12968112717834632"/>
    <n v="0.87031887282165366"/>
  </r>
  <r>
    <x v="1"/>
    <x v="4"/>
    <x v="14"/>
    <s v="HOMBRES"/>
    <x v="0"/>
    <x v="9"/>
    <n v="87674"/>
    <n v="148"/>
    <n v="1.68807172023633E-3"/>
    <n v="0.99831192827976367"/>
  </r>
  <r>
    <x v="1"/>
    <x v="4"/>
    <x v="14"/>
    <s v="HOMBRES"/>
    <x v="1"/>
    <x v="9"/>
    <n v="265131"/>
    <n v="209"/>
    <n v="7.8828956251815138E-4"/>
    <n v="0.9992117104374818"/>
  </r>
  <r>
    <x v="1"/>
    <x v="4"/>
    <x v="14"/>
    <s v="HOMBRES"/>
    <x v="2"/>
    <x v="9"/>
    <n v="255443"/>
    <n v="2077"/>
    <n v="8.1309724674389194E-3"/>
    <n v="0.99186902753256112"/>
  </r>
  <r>
    <x v="1"/>
    <x v="4"/>
    <x v="14"/>
    <s v="HOMBRES"/>
    <x v="3"/>
    <x v="9"/>
    <n v="423657"/>
    <n v="3072"/>
    <n v="7.2511489247197615E-3"/>
    <n v="0.99274885107528021"/>
  </r>
  <r>
    <x v="1"/>
    <x v="4"/>
    <x v="14"/>
    <s v="HOMBRES"/>
    <x v="4"/>
    <x v="9"/>
    <n v="227886"/>
    <n v="3531"/>
    <n v="1.549458939996314E-2"/>
    <n v="0.98450541060003682"/>
  </r>
  <r>
    <x v="1"/>
    <x v="4"/>
    <x v="14"/>
    <s v="HOMBRES"/>
    <x v="5"/>
    <x v="9"/>
    <n v="47954"/>
    <n v="2201"/>
    <n v="4.5898152396046214E-2"/>
    <n v="0.95410184760395378"/>
  </r>
  <r>
    <x v="1"/>
    <x v="4"/>
    <x v="14"/>
    <s v="HOMBRES"/>
    <x v="6"/>
    <x v="9"/>
    <n v="24952"/>
    <n v="3558"/>
    <n v="0.14259378005771081"/>
    <n v="0.85740621994228916"/>
  </r>
  <r>
    <x v="1"/>
    <x v="4"/>
    <x v="14"/>
    <s v="MUJERES"/>
    <x v="0"/>
    <x v="9"/>
    <n v="91071"/>
    <n v="130"/>
    <n v="1.4274576978401466E-3"/>
    <n v="0.99857254230215986"/>
  </r>
  <r>
    <x v="1"/>
    <x v="4"/>
    <x v="14"/>
    <s v="MUJERES"/>
    <x v="1"/>
    <x v="9"/>
    <n v="250333"/>
    <n v="102"/>
    <n v="4.0745726692046193E-4"/>
    <n v="0.99959254273307951"/>
  </r>
  <r>
    <x v="1"/>
    <x v="4"/>
    <x v="14"/>
    <s v="MUJERES"/>
    <x v="2"/>
    <x v="9"/>
    <n v="253063"/>
    <n v="291"/>
    <n v="1.1499112869127451E-3"/>
    <n v="0.99885008871308723"/>
  </r>
  <r>
    <x v="1"/>
    <x v="4"/>
    <x v="14"/>
    <s v="MUJERES"/>
    <x v="3"/>
    <x v="9"/>
    <n v="443729"/>
    <n v="894"/>
    <n v="2.0147432329191916E-3"/>
    <n v="0.99798525676708083"/>
  </r>
  <r>
    <x v="1"/>
    <x v="4"/>
    <x v="14"/>
    <s v="MUJERES"/>
    <x v="4"/>
    <x v="9"/>
    <n v="257691"/>
    <n v="2125"/>
    <n v="8.2463105036652429E-3"/>
    <n v="0.9917536894963348"/>
  </r>
  <r>
    <x v="1"/>
    <x v="4"/>
    <x v="14"/>
    <s v="MUJERES"/>
    <x v="5"/>
    <x v="9"/>
    <n v="58826"/>
    <n v="1643"/>
    <n v="2.7929826947268213E-2"/>
    <n v="0.9720701730527318"/>
  </r>
  <r>
    <x v="1"/>
    <x v="4"/>
    <x v="14"/>
    <s v="MUJERES"/>
    <x v="6"/>
    <x v="9"/>
    <n v="42438"/>
    <n v="4351"/>
    <n v="0.10252603798482492"/>
    <n v="0.89747396201517504"/>
  </r>
  <r>
    <x v="0"/>
    <x v="1"/>
    <x v="15"/>
    <s v="HOMBRES"/>
    <x v="0"/>
    <x v="9"/>
    <n v="35575"/>
    <n v="62"/>
    <n v="1.7427969079409698E-3"/>
    <n v="0.99825720309205901"/>
  </r>
  <r>
    <x v="0"/>
    <x v="1"/>
    <x v="15"/>
    <s v="HOMBRES"/>
    <x v="1"/>
    <x v="9"/>
    <n v="87943"/>
    <n v="76"/>
    <n v="8.6419612703683073E-4"/>
    <n v="0.99913580387296319"/>
  </r>
  <r>
    <x v="0"/>
    <x v="1"/>
    <x v="15"/>
    <s v="HOMBRES"/>
    <x v="2"/>
    <x v="9"/>
    <n v="84514"/>
    <n v="380"/>
    <n v="4.4962964715905057E-3"/>
    <n v="0.99550370352840944"/>
  </r>
  <r>
    <x v="0"/>
    <x v="1"/>
    <x v="15"/>
    <s v="HOMBRES"/>
    <x v="3"/>
    <x v="9"/>
    <n v="123317"/>
    <n v="660"/>
    <n v="5.3520601376939106E-3"/>
    <n v="0.99464793986230604"/>
  </r>
  <r>
    <x v="0"/>
    <x v="1"/>
    <x v="15"/>
    <s v="HOMBRES"/>
    <x v="4"/>
    <x v="9"/>
    <n v="57781"/>
    <n v="814"/>
    <n v="1.4087675879614407E-2"/>
    <n v="0.98591232412038554"/>
  </r>
  <r>
    <x v="0"/>
    <x v="1"/>
    <x v="15"/>
    <s v="HOMBRES"/>
    <x v="5"/>
    <x v="9"/>
    <n v="11904"/>
    <n v="552"/>
    <n v="4.6370967741935484E-2"/>
    <n v="0.9536290322580645"/>
  </r>
  <r>
    <x v="0"/>
    <x v="1"/>
    <x v="15"/>
    <s v="HOMBRES"/>
    <x v="6"/>
    <x v="9"/>
    <n v="7205"/>
    <n v="941"/>
    <n v="0.13060374739764052"/>
    <n v="0.86939625260235953"/>
  </r>
  <r>
    <x v="0"/>
    <x v="1"/>
    <x v="15"/>
    <s v="MUJERES"/>
    <x v="0"/>
    <x v="9"/>
    <n v="35280"/>
    <n v="35"/>
    <n v="9.9206349206349201E-4"/>
    <n v="0.99900793650793651"/>
  </r>
  <r>
    <x v="0"/>
    <x v="1"/>
    <x v="15"/>
    <s v="MUJERES"/>
    <x v="1"/>
    <x v="9"/>
    <n v="84248"/>
    <n v="36"/>
    <n v="4.2730984711803247E-4"/>
    <n v="0.99957269015288197"/>
  </r>
  <r>
    <x v="0"/>
    <x v="1"/>
    <x v="15"/>
    <s v="MUJERES"/>
    <x v="2"/>
    <x v="9"/>
    <n v="81429"/>
    <n v="92"/>
    <n v="1.1298186149897456E-3"/>
    <n v="0.99887018138501027"/>
  </r>
  <r>
    <x v="0"/>
    <x v="1"/>
    <x v="15"/>
    <s v="MUJERES"/>
    <x v="3"/>
    <x v="9"/>
    <n v="120274"/>
    <n v="232"/>
    <n v="1.928928945574272E-3"/>
    <n v="0.99807107105442572"/>
  </r>
  <r>
    <x v="0"/>
    <x v="1"/>
    <x v="15"/>
    <s v="MUJERES"/>
    <x v="4"/>
    <x v="9"/>
    <n v="56497"/>
    <n v="462"/>
    <n v="8.1774253500185856E-3"/>
    <n v="0.99182257464998136"/>
  </r>
  <r>
    <x v="0"/>
    <x v="1"/>
    <x v="15"/>
    <s v="MUJERES"/>
    <x v="5"/>
    <x v="9"/>
    <n v="11518"/>
    <n v="442"/>
    <n v="3.8374717832957109E-2"/>
    <n v="0.96162528216704291"/>
  </r>
  <r>
    <x v="0"/>
    <x v="1"/>
    <x v="15"/>
    <s v="MUJERES"/>
    <x v="6"/>
    <x v="9"/>
    <n v="7051"/>
    <n v="800"/>
    <n v="0.11345908381789817"/>
    <n v="0.88654091618210185"/>
  </r>
  <r>
    <x v="0"/>
    <x v="1"/>
    <x v="16"/>
    <s v="HOMBRES"/>
    <x v="0"/>
    <x v="9"/>
    <n v="16526"/>
    <n v="19"/>
    <n v="1.1497034975190609E-3"/>
    <n v="0.99885029650248092"/>
  </r>
  <r>
    <x v="0"/>
    <x v="1"/>
    <x v="16"/>
    <s v="HOMBRES"/>
    <x v="1"/>
    <x v="9"/>
    <n v="44471"/>
    <n v="32"/>
    <n v="7.1957005689100764E-4"/>
    <n v="0.99928042994310895"/>
  </r>
  <r>
    <x v="0"/>
    <x v="1"/>
    <x v="16"/>
    <s v="HOMBRES"/>
    <x v="2"/>
    <x v="9"/>
    <n v="42363"/>
    <n v="161"/>
    <n v="3.8004862733989567E-3"/>
    <n v="0.99619951372660109"/>
  </r>
  <r>
    <x v="0"/>
    <x v="1"/>
    <x v="16"/>
    <s v="HOMBRES"/>
    <x v="3"/>
    <x v="9"/>
    <n v="68120"/>
    <n v="279"/>
    <n v="4.0957134468584851E-3"/>
    <n v="0.99590428655314156"/>
  </r>
  <r>
    <x v="0"/>
    <x v="1"/>
    <x v="16"/>
    <s v="HOMBRES"/>
    <x v="4"/>
    <x v="9"/>
    <n v="33034"/>
    <n v="596"/>
    <n v="1.8042017315493129E-2"/>
    <n v="0.98195798268450685"/>
  </r>
  <r>
    <x v="0"/>
    <x v="1"/>
    <x v="16"/>
    <s v="HOMBRES"/>
    <x v="5"/>
    <x v="9"/>
    <n v="6948"/>
    <n v="346"/>
    <n v="4.9798503166378814E-2"/>
    <n v="0.95020149683362121"/>
  </r>
  <r>
    <x v="0"/>
    <x v="1"/>
    <x v="16"/>
    <s v="HOMBRES"/>
    <x v="6"/>
    <x v="9"/>
    <n v="3933"/>
    <n v="546"/>
    <n v="0.13882532418001525"/>
    <n v="0.86117467581998475"/>
  </r>
  <r>
    <x v="0"/>
    <x v="1"/>
    <x v="16"/>
    <s v="MUJERES"/>
    <x v="0"/>
    <x v="9"/>
    <n v="15233"/>
    <n v="13"/>
    <n v="8.5341035908882029E-4"/>
    <n v="0.99914658964091119"/>
  </r>
  <r>
    <x v="0"/>
    <x v="1"/>
    <x v="16"/>
    <s v="MUJERES"/>
    <x v="1"/>
    <x v="9"/>
    <n v="41592"/>
    <n v="16"/>
    <n v="3.8468936333910367E-4"/>
    <n v="0.99961531063666087"/>
  </r>
  <r>
    <x v="0"/>
    <x v="1"/>
    <x v="16"/>
    <s v="MUJERES"/>
    <x v="2"/>
    <x v="9"/>
    <n v="40276"/>
    <n v="23"/>
    <n v="5.7105968815175288E-4"/>
    <n v="0.99942894031184826"/>
  </r>
  <r>
    <x v="0"/>
    <x v="1"/>
    <x v="16"/>
    <s v="MUJERES"/>
    <x v="3"/>
    <x v="9"/>
    <n v="64710"/>
    <n v="137"/>
    <n v="2.1171380003090711E-3"/>
    <n v="0.9978828619996909"/>
  </r>
  <r>
    <x v="0"/>
    <x v="1"/>
    <x v="16"/>
    <s v="MUJERES"/>
    <x v="4"/>
    <x v="9"/>
    <n v="32882"/>
    <n v="273"/>
    <n v="8.3024146949698917E-3"/>
    <n v="0.99169758530503016"/>
  </r>
  <r>
    <x v="0"/>
    <x v="1"/>
    <x v="16"/>
    <s v="MUJERES"/>
    <x v="5"/>
    <x v="9"/>
    <n v="7813"/>
    <n v="236"/>
    <n v="3.0206066811724049E-2"/>
    <n v="0.969793933188276"/>
  </r>
  <r>
    <x v="0"/>
    <x v="1"/>
    <x v="16"/>
    <s v="MUJERES"/>
    <x v="6"/>
    <x v="9"/>
    <n v="6107"/>
    <n v="744"/>
    <n v="0.12182741116751269"/>
    <n v="0.87817258883248728"/>
  </r>
  <r>
    <x v="1"/>
    <x v="2"/>
    <x v="17"/>
    <s v="HOMBRES"/>
    <x v="0"/>
    <x v="9"/>
    <n v="43440"/>
    <n v="66"/>
    <n v="1.5193370165745856E-3"/>
    <n v="0.99848066298342542"/>
  </r>
  <r>
    <x v="1"/>
    <x v="2"/>
    <x v="17"/>
    <s v="HOMBRES"/>
    <x v="1"/>
    <x v="9"/>
    <n v="100641"/>
    <n v="76"/>
    <n v="7.5515942806609628E-4"/>
    <n v="0.99924484057193386"/>
  </r>
  <r>
    <x v="1"/>
    <x v="2"/>
    <x v="17"/>
    <s v="HOMBRES"/>
    <x v="2"/>
    <x v="9"/>
    <n v="86125"/>
    <n v="455"/>
    <n v="5.2830188679245287E-3"/>
    <n v="0.99471698113207552"/>
  </r>
  <r>
    <x v="1"/>
    <x v="2"/>
    <x v="17"/>
    <s v="HOMBRES"/>
    <x v="3"/>
    <x v="9"/>
    <n v="115806"/>
    <n v="761"/>
    <n v="6.5713348185758944E-3"/>
    <n v="0.99342866518142414"/>
  </r>
  <r>
    <x v="1"/>
    <x v="2"/>
    <x v="17"/>
    <s v="HOMBRES"/>
    <x v="4"/>
    <x v="9"/>
    <n v="55083"/>
    <n v="965"/>
    <n v="1.7519016756531051E-2"/>
    <n v="0.982480983243469"/>
  </r>
  <r>
    <x v="1"/>
    <x v="2"/>
    <x v="17"/>
    <s v="HOMBRES"/>
    <x v="5"/>
    <x v="9"/>
    <n v="12500"/>
    <n v="748"/>
    <n v="5.9839999999999997E-2"/>
    <n v="0.94016"/>
  </r>
  <r>
    <x v="1"/>
    <x v="2"/>
    <x v="17"/>
    <s v="HOMBRES"/>
    <x v="6"/>
    <x v="9"/>
    <n v="6304"/>
    <n v="976"/>
    <n v="0.1548223350253807"/>
    <n v="0.84517766497461932"/>
  </r>
  <r>
    <x v="1"/>
    <x v="2"/>
    <x v="17"/>
    <s v="MUJERES"/>
    <x v="0"/>
    <x v="9"/>
    <n v="40195"/>
    <n v="50"/>
    <n v="1.2439358129120537E-3"/>
    <n v="0.99875606418708796"/>
  </r>
  <r>
    <x v="1"/>
    <x v="2"/>
    <x v="17"/>
    <s v="MUJERES"/>
    <x v="1"/>
    <x v="9"/>
    <n v="94281"/>
    <n v="60"/>
    <n v="6.3639545613644317E-4"/>
    <n v="0.99936360454386353"/>
  </r>
  <r>
    <x v="1"/>
    <x v="2"/>
    <x v="17"/>
    <s v="MUJERES"/>
    <x v="2"/>
    <x v="9"/>
    <n v="82014"/>
    <n v="93"/>
    <n v="1.1339527397761359E-3"/>
    <n v="0.99886604726022388"/>
  </r>
  <r>
    <x v="1"/>
    <x v="2"/>
    <x v="17"/>
    <s v="MUJERES"/>
    <x v="3"/>
    <x v="9"/>
    <n v="114168"/>
    <n v="265"/>
    <n v="2.3211407749982481E-3"/>
    <n v="0.99767885922500177"/>
  </r>
  <r>
    <x v="1"/>
    <x v="2"/>
    <x v="17"/>
    <s v="MUJERES"/>
    <x v="4"/>
    <x v="9"/>
    <n v="52787"/>
    <n v="607"/>
    <n v="1.1499043325061095E-2"/>
    <n v="0.98850095667493887"/>
  </r>
  <r>
    <x v="1"/>
    <x v="2"/>
    <x v="17"/>
    <s v="MUJERES"/>
    <x v="5"/>
    <x v="9"/>
    <n v="11458"/>
    <n v="434"/>
    <n v="3.7877465526269853E-2"/>
    <n v="0.9621225344737302"/>
  </r>
  <r>
    <x v="1"/>
    <x v="2"/>
    <x v="17"/>
    <s v="MUJERES"/>
    <x v="6"/>
    <x v="9"/>
    <n v="7155"/>
    <n v="861"/>
    <n v="0.12033542976939203"/>
    <n v="0.87966457023060796"/>
  </r>
  <r>
    <x v="0"/>
    <x v="1"/>
    <x v="18"/>
    <s v="HOMBRES"/>
    <x v="0"/>
    <x v="9"/>
    <n v="46916"/>
    <n v="43"/>
    <n v="9.1653167362946541E-4"/>
    <n v="0.99908346832637052"/>
  </r>
  <r>
    <x v="0"/>
    <x v="1"/>
    <x v="18"/>
    <s v="HOMBRES"/>
    <x v="1"/>
    <x v="9"/>
    <n v="99834"/>
    <n v="63"/>
    <n v="6.310475389145982E-4"/>
    <n v="0.99936895246108537"/>
  </r>
  <r>
    <x v="0"/>
    <x v="1"/>
    <x v="18"/>
    <s v="HOMBRES"/>
    <x v="2"/>
    <x v="9"/>
    <n v="92096"/>
    <n v="463"/>
    <n v="5.0273627519110495E-3"/>
    <n v="0.99497263724808893"/>
  </r>
  <r>
    <x v="0"/>
    <x v="1"/>
    <x v="18"/>
    <s v="HOMBRES"/>
    <x v="3"/>
    <x v="9"/>
    <n v="119231"/>
    <n v="767"/>
    <n v="6.4328907750501128E-3"/>
    <n v="0.99356710922494984"/>
  </r>
  <r>
    <x v="0"/>
    <x v="1"/>
    <x v="18"/>
    <s v="HOMBRES"/>
    <x v="4"/>
    <x v="9"/>
    <n v="59959"/>
    <n v="867"/>
    <n v="1.4459880918627729E-2"/>
    <n v="0.98554011908137229"/>
  </r>
  <r>
    <x v="0"/>
    <x v="1"/>
    <x v="18"/>
    <s v="HOMBRES"/>
    <x v="5"/>
    <x v="9"/>
    <n v="15314"/>
    <n v="723"/>
    <n v="4.7211701710852816E-2"/>
    <n v="0.95278829828914713"/>
  </r>
  <r>
    <x v="0"/>
    <x v="1"/>
    <x v="18"/>
    <s v="HOMBRES"/>
    <x v="6"/>
    <x v="9"/>
    <n v="8939"/>
    <n v="1190"/>
    <n v="0.13312451057165231"/>
    <n v="0.86687548942834769"/>
  </r>
  <r>
    <x v="0"/>
    <x v="1"/>
    <x v="18"/>
    <s v="MUJERES"/>
    <x v="0"/>
    <x v="9"/>
    <n v="43682"/>
    <n v="47"/>
    <n v="1.0759580605283641E-3"/>
    <n v="0.9989240419394716"/>
  </r>
  <r>
    <x v="0"/>
    <x v="1"/>
    <x v="18"/>
    <s v="MUJERES"/>
    <x v="1"/>
    <x v="9"/>
    <n v="92842"/>
    <n v="54"/>
    <n v="5.8163331250942461E-4"/>
    <n v="0.99941836668749062"/>
  </r>
  <r>
    <x v="0"/>
    <x v="1"/>
    <x v="18"/>
    <s v="MUJERES"/>
    <x v="2"/>
    <x v="9"/>
    <n v="83804"/>
    <n v="87"/>
    <n v="1.038136604458021E-3"/>
    <n v="0.99896186339554194"/>
  </r>
  <r>
    <x v="0"/>
    <x v="1"/>
    <x v="18"/>
    <s v="MUJERES"/>
    <x v="3"/>
    <x v="9"/>
    <n v="115313"/>
    <n v="248"/>
    <n v="2.1506681813845793E-3"/>
    <n v="0.99784933181861546"/>
  </r>
  <r>
    <x v="0"/>
    <x v="1"/>
    <x v="18"/>
    <s v="MUJERES"/>
    <x v="4"/>
    <x v="9"/>
    <n v="62634"/>
    <n v="537"/>
    <n v="8.5736181626592592E-3"/>
    <n v="0.99142638183734078"/>
  </r>
  <r>
    <x v="0"/>
    <x v="1"/>
    <x v="18"/>
    <s v="MUJERES"/>
    <x v="5"/>
    <x v="9"/>
    <n v="17257"/>
    <n v="413"/>
    <n v="2.3932317320507619E-2"/>
    <n v="0.9760676826794924"/>
  </r>
  <r>
    <x v="0"/>
    <x v="1"/>
    <x v="18"/>
    <s v="MUJERES"/>
    <x v="6"/>
    <x v="9"/>
    <n v="12375"/>
    <n v="1245"/>
    <n v="0.1006060606060606"/>
    <n v="0.89939393939393941"/>
  </r>
  <r>
    <x v="2"/>
    <x v="6"/>
    <x v="19"/>
    <s v="HOMBRES"/>
    <x v="0"/>
    <x v="9"/>
    <n v="47766"/>
    <n v="36"/>
    <n v="7.5367416153749526E-4"/>
    <n v="0.99924632583846251"/>
  </r>
  <r>
    <x v="2"/>
    <x v="6"/>
    <x v="19"/>
    <s v="HOMBRES"/>
    <x v="1"/>
    <x v="9"/>
    <n v="118906"/>
    <n v="107"/>
    <n v="8.9987048593006245E-4"/>
    <n v="0.9991001295140699"/>
  </r>
  <r>
    <x v="2"/>
    <x v="6"/>
    <x v="19"/>
    <s v="HOMBRES"/>
    <x v="2"/>
    <x v="9"/>
    <n v="111493"/>
    <n v="599"/>
    <n v="5.3725345985846645E-3"/>
    <n v="0.99462746540141533"/>
  </r>
  <r>
    <x v="2"/>
    <x v="6"/>
    <x v="19"/>
    <s v="HOMBRES"/>
    <x v="3"/>
    <x v="9"/>
    <n v="163645"/>
    <n v="1152"/>
    <n v="7.0396284640532863E-3"/>
    <n v="0.99296037153594674"/>
  </r>
  <r>
    <x v="2"/>
    <x v="6"/>
    <x v="19"/>
    <s v="HOMBRES"/>
    <x v="4"/>
    <x v="9"/>
    <n v="82171"/>
    <n v="1621"/>
    <n v="1.972715434885787E-2"/>
    <n v="0.98027284565114214"/>
  </r>
  <r>
    <x v="2"/>
    <x v="6"/>
    <x v="19"/>
    <s v="HOMBRES"/>
    <x v="5"/>
    <x v="9"/>
    <n v="17404"/>
    <n v="1109"/>
    <n v="6.3720983681912202E-2"/>
    <n v="0.93627901631808785"/>
  </r>
  <r>
    <x v="2"/>
    <x v="6"/>
    <x v="19"/>
    <s v="HOMBRES"/>
    <x v="6"/>
    <x v="9"/>
    <n v="10838"/>
    <n v="1662"/>
    <n v="0.15334932644399335"/>
    <n v="0.84665067355600665"/>
  </r>
  <r>
    <x v="2"/>
    <x v="6"/>
    <x v="19"/>
    <s v="MUJERES"/>
    <x v="0"/>
    <x v="9"/>
    <n v="46716"/>
    <n v="40"/>
    <n v="8.5623769158318344E-4"/>
    <n v="0.99914376230841684"/>
  </r>
  <r>
    <x v="2"/>
    <x v="6"/>
    <x v="19"/>
    <s v="MUJERES"/>
    <x v="1"/>
    <x v="9"/>
    <n v="112408"/>
    <n v="45"/>
    <n v="4.0032737883424665E-4"/>
    <n v="0.99959967262116578"/>
  </r>
  <r>
    <x v="2"/>
    <x v="6"/>
    <x v="19"/>
    <s v="MUJERES"/>
    <x v="2"/>
    <x v="9"/>
    <n v="107446"/>
    <n v="150"/>
    <n v="1.3960501088919085E-3"/>
    <n v="0.99860394989110812"/>
  </r>
  <r>
    <x v="2"/>
    <x v="6"/>
    <x v="19"/>
    <s v="MUJERES"/>
    <x v="3"/>
    <x v="9"/>
    <n v="164982"/>
    <n v="355"/>
    <n v="2.1517498878665551E-3"/>
    <n v="0.99784825011213341"/>
  </r>
  <r>
    <x v="2"/>
    <x v="6"/>
    <x v="19"/>
    <s v="MUJERES"/>
    <x v="4"/>
    <x v="9"/>
    <n v="85710"/>
    <n v="822"/>
    <n v="9.5904795239761982E-3"/>
    <n v="0.99040952047602382"/>
  </r>
  <r>
    <x v="2"/>
    <x v="6"/>
    <x v="19"/>
    <s v="MUJERES"/>
    <x v="5"/>
    <x v="9"/>
    <n v="19176"/>
    <n v="753"/>
    <n v="3.9267834793491864E-2"/>
    <n v="0.96073216520650817"/>
  </r>
  <r>
    <x v="2"/>
    <x v="6"/>
    <x v="19"/>
    <s v="MUJERES"/>
    <x v="6"/>
    <x v="9"/>
    <n v="14972"/>
    <n v="1875"/>
    <n v="0.12523376970344643"/>
    <n v="0.87476623029655354"/>
  </r>
  <r>
    <x v="2"/>
    <x v="6"/>
    <x v="20"/>
    <s v="HOMBRES"/>
    <x v="0"/>
    <x v="9"/>
    <n v="28738"/>
    <n v="43"/>
    <n v="1.4962767067993597E-3"/>
    <n v="0.9985037232932007"/>
  </r>
  <r>
    <x v="2"/>
    <x v="6"/>
    <x v="20"/>
    <s v="HOMBRES"/>
    <x v="1"/>
    <x v="9"/>
    <n v="71593"/>
    <n v="56"/>
    <n v="7.8219937703406762E-4"/>
    <n v="0.99921780062296595"/>
  </r>
  <r>
    <x v="2"/>
    <x v="6"/>
    <x v="20"/>
    <s v="HOMBRES"/>
    <x v="2"/>
    <x v="9"/>
    <n v="67572"/>
    <n v="255"/>
    <n v="3.7737524418398152E-3"/>
    <n v="0.99622624755816014"/>
  </r>
  <r>
    <x v="2"/>
    <x v="6"/>
    <x v="20"/>
    <s v="HOMBRES"/>
    <x v="3"/>
    <x v="9"/>
    <n v="100815"/>
    <n v="582"/>
    <n v="5.7729504538015178E-3"/>
    <n v="0.99422704954619845"/>
  </r>
  <r>
    <x v="2"/>
    <x v="6"/>
    <x v="20"/>
    <s v="HOMBRES"/>
    <x v="4"/>
    <x v="9"/>
    <n v="51431"/>
    <n v="856"/>
    <n v="1.6643658493904454E-2"/>
    <n v="0.98335634150609552"/>
  </r>
  <r>
    <x v="2"/>
    <x v="6"/>
    <x v="20"/>
    <s v="HOMBRES"/>
    <x v="5"/>
    <x v="9"/>
    <n v="11266"/>
    <n v="608"/>
    <n v="5.396769039588141E-2"/>
    <n v="0.94603230960411855"/>
  </r>
  <r>
    <x v="2"/>
    <x v="6"/>
    <x v="20"/>
    <s v="HOMBRES"/>
    <x v="6"/>
    <x v="9"/>
    <n v="7916"/>
    <n v="1270"/>
    <n v="0.16043456291056088"/>
    <n v="0.83956543708943909"/>
  </r>
  <r>
    <x v="2"/>
    <x v="6"/>
    <x v="20"/>
    <s v="MUJERES"/>
    <x v="0"/>
    <x v="9"/>
    <n v="28944"/>
    <n v="27"/>
    <n v="9.3283582089552237E-4"/>
    <n v="0.99906716417910446"/>
  </r>
  <r>
    <x v="2"/>
    <x v="6"/>
    <x v="20"/>
    <s v="MUJERES"/>
    <x v="1"/>
    <x v="9"/>
    <n v="69629"/>
    <n v="36"/>
    <n v="5.1702595183041543E-4"/>
    <n v="0.99948297404816955"/>
  </r>
  <r>
    <x v="2"/>
    <x v="6"/>
    <x v="20"/>
    <s v="MUJERES"/>
    <x v="2"/>
    <x v="9"/>
    <n v="66098"/>
    <n v="57"/>
    <n v="8.6235589579109807E-4"/>
    <n v="0.99913764410420891"/>
  </r>
  <r>
    <x v="2"/>
    <x v="6"/>
    <x v="20"/>
    <s v="MUJERES"/>
    <x v="3"/>
    <x v="9"/>
    <n v="99818"/>
    <n v="211"/>
    <n v="2.1138472019074715E-3"/>
    <n v="0.99788615279809256"/>
  </r>
  <r>
    <x v="2"/>
    <x v="6"/>
    <x v="20"/>
    <s v="MUJERES"/>
    <x v="4"/>
    <x v="9"/>
    <n v="51064"/>
    <n v="467"/>
    <n v="9.1453861820460607E-3"/>
    <n v="0.99085461381795392"/>
  </r>
  <r>
    <x v="2"/>
    <x v="6"/>
    <x v="20"/>
    <s v="MUJERES"/>
    <x v="5"/>
    <x v="9"/>
    <n v="11067"/>
    <n v="460"/>
    <n v="4.1565013102014998E-2"/>
    <n v="0.95843498689798501"/>
  </r>
  <r>
    <x v="2"/>
    <x v="6"/>
    <x v="20"/>
    <s v="MUJERES"/>
    <x v="6"/>
    <x v="9"/>
    <n v="7840"/>
    <n v="1318"/>
    <n v="0.16811224489795917"/>
    <n v="0.83188775510204083"/>
  </r>
  <r>
    <x v="2"/>
    <x v="3"/>
    <x v="21"/>
    <s v="HOMBRES"/>
    <x v="0"/>
    <x v="9"/>
    <n v="28826"/>
    <n v="29"/>
    <n v="1.006036217303823E-3"/>
    <n v="0.99899396378269623"/>
  </r>
  <r>
    <x v="2"/>
    <x v="3"/>
    <x v="21"/>
    <s v="HOMBRES"/>
    <x v="1"/>
    <x v="9"/>
    <n v="65125"/>
    <n v="43"/>
    <n v="6.6026871401151635E-4"/>
    <n v="0.99933973128598852"/>
  </r>
  <r>
    <x v="2"/>
    <x v="3"/>
    <x v="21"/>
    <s v="HOMBRES"/>
    <x v="2"/>
    <x v="9"/>
    <n v="58607"/>
    <n v="197"/>
    <n v="3.3613732148036926E-3"/>
    <n v="0.99663862678519632"/>
  </r>
  <r>
    <x v="2"/>
    <x v="3"/>
    <x v="21"/>
    <s v="HOMBRES"/>
    <x v="3"/>
    <x v="9"/>
    <n v="79666"/>
    <n v="453"/>
    <n v="5.6862400522180098E-3"/>
    <n v="0.99431375994778204"/>
  </r>
  <r>
    <x v="2"/>
    <x v="3"/>
    <x v="21"/>
    <s v="HOMBRES"/>
    <x v="4"/>
    <x v="9"/>
    <n v="38947"/>
    <n v="629"/>
    <n v="1.6150152771715408E-2"/>
    <n v="0.98384984722828461"/>
  </r>
  <r>
    <x v="2"/>
    <x v="3"/>
    <x v="21"/>
    <s v="HOMBRES"/>
    <x v="5"/>
    <x v="9"/>
    <n v="8975"/>
    <n v="470"/>
    <n v="5.2367688022284122E-2"/>
    <n v="0.94763231197771591"/>
  </r>
  <r>
    <x v="2"/>
    <x v="3"/>
    <x v="21"/>
    <s v="HOMBRES"/>
    <x v="6"/>
    <x v="9"/>
    <n v="5200"/>
    <n v="779"/>
    <n v="0.14980769230769231"/>
    <n v="0.85019230769230769"/>
  </r>
  <r>
    <x v="2"/>
    <x v="3"/>
    <x v="21"/>
    <s v="MUJERES"/>
    <x v="0"/>
    <x v="9"/>
    <n v="27077"/>
    <n v="30"/>
    <n v="1.107951397865347E-3"/>
    <n v="0.99889204860213465"/>
  </r>
  <r>
    <x v="2"/>
    <x v="3"/>
    <x v="21"/>
    <s v="MUJERES"/>
    <x v="1"/>
    <x v="9"/>
    <n v="61497"/>
    <n v="20"/>
    <n v="3.2521911637966081E-4"/>
    <n v="0.99967478088362038"/>
  </r>
  <r>
    <x v="2"/>
    <x v="3"/>
    <x v="21"/>
    <s v="MUJERES"/>
    <x v="2"/>
    <x v="9"/>
    <n v="54869"/>
    <n v="52"/>
    <n v="9.4771182270498829E-4"/>
    <n v="0.99905228817729497"/>
  </r>
  <r>
    <x v="2"/>
    <x v="3"/>
    <x v="21"/>
    <s v="MUJERES"/>
    <x v="3"/>
    <x v="9"/>
    <n v="79328"/>
    <n v="157"/>
    <n v="1.9791246470350948E-3"/>
    <n v="0.99802087535296491"/>
  </r>
  <r>
    <x v="2"/>
    <x v="3"/>
    <x v="21"/>
    <s v="MUJERES"/>
    <x v="4"/>
    <x v="9"/>
    <n v="38790"/>
    <n v="372"/>
    <n v="9.5901005413766439E-3"/>
    <n v="0.99040989945862334"/>
  </r>
  <r>
    <x v="2"/>
    <x v="3"/>
    <x v="21"/>
    <s v="MUJERES"/>
    <x v="5"/>
    <x v="9"/>
    <n v="9113"/>
    <n v="316"/>
    <n v="3.4675737956765061E-2"/>
    <n v="0.96532426204323496"/>
  </r>
  <r>
    <x v="2"/>
    <x v="3"/>
    <x v="21"/>
    <s v="MUJERES"/>
    <x v="6"/>
    <x v="9"/>
    <n v="6329"/>
    <n v="766"/>
    <n v="0.12103017854321378"/>
    <n v="0.87896982145678626"/>
  </r>
  <r>
    <x v="2"/>
    <x v="5"/>
    <x v="22"/>
    <s v="HOMBRES"/>
    <x v="0"/>
    <x v="9"/>
    <n v="169458"/>
    <n v="356"/>
    <n v="2.1008155413140719E-3"/>
    <n v="0.99789918445868597"/>
  </r>
  <r>
    <x v="2"/>
    <x v="5"/>
    <x v="22"/>
    <s v="HOMBRES"/>
    <x v="1"/>
    <x v="9"/>
    <n v="379769"/>
    <n v="303"/>
    <n v="7.9785343195468822E-4"/>
    <n v="0.99920214656804529"/>
  </r>
  <r>
    <x v="2"/>
    <x v="5"/>
    <x v="22"/>
    <s v="HOMBRES"/>
    <x v="2"/>
    <x v="9"/>
    <n v="352065"/>
    <n v="1636"/>
    <n v="4.6468691860877959E-3"/>
    <n v="0.99535313081391219"/>
  </r>
  <r>
    <x v="2"/>
    <x v="5"/>
    <x v="22"/>
    <s v="HOMBRES"/>
    <x v="3"/>
    <x v="9"/>
    <n v="498456"/>
    <n v="3259"/>
    <n v="6.5381899305054008E-3"/>
    <n v="0.99346181006949463"/>
  </r>
  <r>
    <x v="2"/>
    <x v="5"/>
    <x v="22"/>
    <s v="HOMBRES"/>
    <x v="4"/>
    <x v="9"/>
    <n v="248184"/>
    <n v="4645"/>
    <n v="1.8715952680269477E-2"/>
    <n v="0.98128404731973051"/>
  </r>
  <r>
    <x v="2"/>
    <x v="5"/>
    <x v="22"/>
    <s v="HOMBRES"/>
    <x v="5"/>
    <x v="9"/>
    <n v="49093"/>
    <n v="2663"/>
    <n v="5.4243985904304078E-2"/>
    <n v="0.94575601409569587"/>
  </r>
  <r>
    <x v="2"/>
    <x v="5"/>
    <x v="22"/>
    <s v="HOMBRES"/>
    <x v="6"/>
    <x v="9"/>
    <n v="26632"/>
    <n v="4094"/>
    <n v="0.15372484229498348"/>
    <n v="0.84627515770501649"/>
  </r>
  <r>
    <x v="2"/>
    <x v="5"/>
    <x v="22"/>
    <s v="MUJERES"/>
    <x v="0"/>
    <x v="9"/>
    <n v="157050"/>
    <n v="278"/>
    <n v="1.7701368990767272E-3"/>
    <n v="0.99822986310092332"/>
  </r>
  <r>
    <x v="2"/>
    <x v="5"/>
    <x v="22"/>
    <s v="MUJERES"/>
    <x v="1"/>
    <x v="9"/>
    <n v="358078"/>
    <n v="199"/>
    <n v="5.5574483771692203E-4"/>
    <n v="0.99944425516228308"/>
  </r>
  <r>
    <x v="2"/>
    <x v="5"/>
    <x v="22"/>
    <s v="MUJERES"/>
    <x v="2"/>
    <x v="9"/>
    <n v="336455"/>
    <n v="390"/>
    <n v="1.1591446107206017E-3"/>
    <n v="0.99884085538927936"/>
  </r>
  <r>
    <x v="2"/>
    <x v="5"/>
    <x v="22"/>
    <s v="MUJERES"/>
    <x v="3"/>
    <x v="9"/>
    <n v="487495"/>
    <n v="1145"/>
    <n v="2.3487420383798809E-3"/>
    <n v="0.99765125796162013"/>
  </r>
  <r>
    <x v="2"/>
    <x v="5"/>
    <x v="22"/>
    <s v="MUJERES"/>
    <x v="4"/>
    <x v="9"/>
    <n v="260609"/>
    <n v="2701"/>
    <n v="1.0364185427210879E-2"/>
    <n v="0.98963581457278915"/>
  </r>
  <r>
    <x v="2"/>
    <x v="5"/>
    <x v="22"/>
    <s v="MUJERES"/>
    <x v="5"/>
    <x v="9"/>
    <n v="58040"/>
    <n v="2228"/>
    <n v="3.8387319090282562E-2"/>
    <n v="0.96161268090971741"/>
  </r>
  <r>
    <x v="2"/>
    <x v="5"/>
    <x v="22"/>
    <s v="MUJERES"/>
    <x v="6"/>
    <x v="9"/>
    <n v="38065"/>
    <n v="4635"/>
    <n v="0.12176540128727177"/>
    <n v="0.87823459871272824"/>
  </r>
  <r>
    <x v="1"/>
    <x v="4"/>
    <x v="23"/>
    <s v="HOMBRES"/>
    <x v="0"/>
    <x v="9"/>
    <n v="13076"/>
    <n v="14"/>
    <n v="1.0706638115631692E-3"/>
    <n v="0.99892933618843682"/>
  </r>
  <r>
    <x v="1"/>
    <x v="4"/>
    <x v="23"/>
    <s v="HOMBRES"/>
    <x v="1"/>
    <x v="9"/>
    <n v="31081"/>
    <n v="39"/>
    <n v="1.2547858820501272E-3"/>
    <n v="0.99874521411794992"/>
  </r>
  <r>
    <x v="1"/>
    <x v="4"/>
    <x v="23"/>
    <s v="HOMBRES"/>
    <x v="2"/>
    <x v="9"/>
    <n v="32225"/>
    <n v="290"/>
    <n v="8.9992242048099295E-3"/>
    <n v="0.99100077579519008"/>
  </r>
  <r>
    <x v="1"/>
    <x v="4"/>
    <x v="23"/>
    <s v="HOMBRES"/>
    <x v="3"/>
    <x v="9"/>
    <n v="52199"/>
    <n v="427"/>
    <n v="8.1802333378034053E-3"/>
    <n v="0.99181976666219662"/>
  </r>
  <r>
    <x v="1"/>
    <x v="4"/>
    <x v="23"/>
    <s v="HOMBRES"/>
    <x v="4"/>
    <x v="9"/>
    <n v="27503"/>
    <n v="635"/>
    <n v="2.3088390357415556E-2"/>
    <n v="0.9769116096425845"/>
  </r>
  <r>
    <x v="1"/>
    <x v="4"/>
    <x v="23"/>
    <s v="HOMBRES"/>
    <x v="5"/>
    <x v="9"/>
    <n v="5956"/>
    <n v="406"/>
    <n v="6.8166554734721288E-2"/>
    <n v="0.93183344526527867"/>
  </r>
  <r>
    <x v="1"/>
    <x v="4"/>
    <x v="23"/>
    <s v="HOMBRES"/>
    <x v="6"/>
    <x v="9"/>
    <n v="3168"/>
    <n v="505"/>
    <n v="0.15940656565656566"/>
    <n v="0.84059343434343436"/>
  </r>
  <r>
    <x v="1"/>
    <x v="4"/>
    <x v="23"/>
    <s v="MUJERES"/>
    <x v="0"/>
    <x v="9"/>
    <n v="12422"/>
    <n v="17"/>
    <n v="1.3685396876509418E-3"/>
    <n v="0.99863146031234906"/>
  </r>
  <r>
    <x v="1"/>
    <x v="4"/>
    <x v="23"/>
    <s v="MUJERES"/>
    <x v="1"/>
    <x v="9"/>
    <n v="30192"/>
    <n v="16"/>
    <n v="5.2994170641229468E-4"/>
    <n v="0.9994700582935877"/>
  </r>
  <r>
    <x v="1"/>
    <x v="4"/>
    <x v="23"/>
    <s v="MUJERES"/>
    <x v="2"/>
    <x v="9"/>
    <n v="31026"/>
    <n v="32"/>
    <n v="1.0313930252046672E-3"/>
    <n v="0.99896860697479528"/>
  </r>
  <r>
    <x v="1"/>
    <x v="4"/>
    <x v="23"/>
    <s v="MUJERES"/>
    <x v="3"/>
    <x v="9"/>
    <n v="51670"/>
    <n v="141"/>
    <n v="2.7288562028256243E-3"/>
    <n v="0.99727114379717441"/>
  </r>
  <r>
    <x v="1"/>
    <x v="4"/>
    <x v="23"/>
    <s v="MUJERES"/>
    <x v="4"/>
    <x v="9"/>
    <n v="28682"/>
    <n v="288"/>
    <n v="1.0041140785161426E-2"/>
    <n v="0.98995885921483862"/>
  </r>
  <r>
    <x v="1"/>
    <x v="4"/>
    <x v="23"/>
    <s v="MUJERES"/>
    <x v="5"/>
    <x v="9"/>
    <n v="6960"/>
    <n v="249"/>
    <n v="3.5775862068965519E-2"/>
    <n v="0.96422413793103445"/>
  </r>
  <r>
    <x v="1"/>
    <x v="4"/>
    <x v="23"/>
    <s v="MUJERES"/>
    <x v="6"/>
    <x v="9"/>
    <n v="4440"/>
    <n v="479"/>
    <n v="0.10788288288288288"/>
    <n v="0.89211711711711716"/>
  </r>
  <r>
    <x v="0"/>
    <x v="0"/>
    <x v="0"/>
    <s v="HOMBRES"/>
    <x v="0"/>
    <x v="10"/>
    <n v="7934"/>
    <n v="22"/>
    <n v="2.7728762288883285E-3"/>
    <n v="0.99722712377111167"/>
  </r>
  <r>
    <x v="0"/>
    <x v="0"/>
    <x v="0"/>
    <s v="HOMBRES"/>
    <x v="1"/>
    <x v="10"/>
    <n v="17778"/>
    <n v="8"/>
    <n v="4.4999437507031162E-4"/>
    <n v="0.99955000562492968"/>
  </r>
  <r>
    <x v="0"/>
    <x v="0"/>
    <x v="0"/>
    <s v="HOMBRES"/>
    <x v="2"/>
    <x v="10"/>
    <n v="15036"/>
    <n v="46"/>
    <n v="3.0593242883745677E-3"/>
    <n v="0.99694067571162548"/>
  </r>
  <r>
    <x v="0"/>
    <x v="0"/>
    <x v="0"/>
    <s v="HOMBRES"/>
    <x v="3"/>
    <x v="10"/>
    <n v="18326"/>
    <n v="85"/>
    <n v="4.6382189239332098E-3"/>
    <n v="0.99536178107606677"/>
  </r>
  <r>
    <x v="0"/>
    <x v="0"/>
    <x v="0"/>
    <s v="HOMBRES"/>
    <x v="4"/>
    <x v="10"/>
    <n v="7579"/>
    <n v="81"/>
    <n v="1.0687425781765405E-2"/>
    <n v="0.9893125742182346"/>
  </r>
  <r>
    <x v="0"/>
    <x v="0"/>
    <x v="0"/>
    <s v="HOMBRES"/>
    <x v="5"/>
    <x v="10"/>
    <n v="1563"/>
    <n v="54"/>
    <n v="3.4548944337811902E-2"/>
    <n v="0.96545105566218814"/>
  </r>
  <r>
    <x v="0"/>
    <x v="0"/>
    <x v="0"/>
    <s v="HOMBRES"/>
    <x v="6"/>
    <x v="10"/>
    <n v="812"/>
    <n v="51"/>
    <n v="6.2807881773399021E-2"/>
    <n v="0.93719211822660098"/>
  </r>
  <r>
    <x v="0"/>
    <x v="0"/>
    <x v="0"/>
    <s v="MUJERES"/>
    <x v="0"/>
    <x v="10"/>
    <n v="7327"/>
    <n v="25"/>
    <n v="3.4120376688958646E-3"/>
    <n v="0.99658796233110414"/>
  </r>
  <r>
    <x v="0"/>
    <x v="0"/>
    <x v="0"/>
    <s v="MUJERES"/>
    <x v="1"/>
    <x v="10"/>
    <n v="17053"/>
    <n v="12"/>
    <n v="7.0368850055708672E-4"/>
    <n v="0.99929631149944287"/>
  </r>
  <r>
    <x v="0"/>
    <x v="0"/>
    <x v="0"/>
    <s v="MUJERES"/>
    <x v="2"/>
    <x v="10"/>
    <n v="13820"/>
    <n v="14"/>
    <n v="1.0130246020260492E-3"/>
    <n v="0.99898697539797399"/>
  </r>
  <r>
    <x v="0"/>
    <x v="0"/>
    <x v="0"/>
    <s v="MUJERES"/>
    <x v="3"/>
    <x v="10"/>
    <n v="17517"/>
    <n v="28"/>
    <n v="1.5984472226979506E-3"/>
    <n v="0.99840155277730203"/>
  </r>
  <r>
    <x v="0"/>
    <x v="0"/>
    <x v="0"/>
    <s v="MUJERES"/>
    <x v="4"/>
    <x v="10"/>
    <n v="6626"/>
    <n v="38"/>
    <n v="5.7349833987322667E-3"/>
    <n v="0.99426501660126776"/>
  </r>
  <r>
    <x v="0"/>
    <x v="0"/>
    <x v="0"/>
    <s v="MUJERES"/>
    <x v="5"/>
    <x v="10"/>
    <n v="1446"/>
    <n v="36"/>
    <n v="2.4896265560165973E-2"/>
    <n v="0.975103734439834"/>
  </r>
  <r>
    <x v="0"/>
    <x v="0"/>
    <x v="0"/>
    <s v="MUJERES"/>
    <x v="6"/>
    <x v="10"/>
    <n v="876"/>
    <n v="58"/>
    <n v="6.6210045662100453E-2"/>
    <n v="0.93378995433789957"/>
  </r>
  <r>
    <x v="0"/>
    <x v="1"/>
    <x v="1"/>
    <s v="HOMBRES"/>
    <x v="0"/>
    <x v="10"/>
    <n v="64899"/>
    <n v="81"/>
    <n v="1.2480931909582581E-3"/>
    <n v="0.99875190680904169"/>
  </r>
  <r>
    <x v="0"/>
    <x v="1"/>
    <x v="1"/>
    <s v="HOMBRES"/>
    <x v="1"/>
    <x v="10"/>
    <n v="155263"/>
    <n v="99"/>
    <n v="6.3762776707908513E-4"/>
    <n v="0.9993623722329209"/>
  </r>
  <r>
    <x v="0"/>
    <x v="1"/>
    <x v="1"/>
    <s v="HOMBRES"/>
    <x v="2"/>
    <x v="10"/>
    <n v="148645"/>
    <n v="983"/>
    <n v="6.613071411752834E-3"/>
    <n v="0.99338692858824718"/>
  </r>
  <r>
    <x v="0"/>
    <x v="1"/>
    <x v="1"/>
    <s v="HOMBRES"/>
    <x v="3"/>
    <x v="10"/>
    <n v="220919"/>
    <n v="1546"/>
    <n v="6.9980400056129169E-3"/>
    <n v="0.99300195999438712"/>
  </r>
  <r>
    <x v="0"/>
    <x v="1"/>
    <x v="1"/>
    <s v="HOMBRES"/>
    <x v="4"/>
    <x v="10"/>
    <n v="101540"/>
    <n v="1621"/>
    <n v="1.5964152058302147E-2"/>
    <n v="0.98403584794169785"/>
  </r>
  <r>
    <x v="0"/>
    <x v="1"/>
    <x v="1"/>
    <s v="HOMBRES"/>
    <x v="5"/>
    <x v="10"/>
    <n v="19268"/>
    <n v="939"/>
    <n v="4.8733651650404816E-2"/>
    <n v="0.95126634834959523"/>
  </r>
  <r>
    <x v="0"/>
    <x v="1"/>
    <x v="1"/>
    <s v="HOMBRES"/>
    <x v="6"/>
    <x v="10"/>
    <n v="10850"/>
    <n v="1561"/>
    <n v="0.14387096774193547"/>
    <n v="0.85612903225806458"/>
  </r>
  <r>
    <x v="0"/>
    <x v="1"/>
    <x v="1"/>
    <s v="MUJERES"/>
    <x v="0"/>
    <x v="10"/>
    <n v="60829"/>
    <n v="77"/>
    <n v="1.2658435943382269E-3"/>
    <n v="0.99873415640566177"/>
  </r>
  <r>
    <x v="0"/>
    <x v="1"/>
    <x v="1"/>
    <s v="MUJERES"/>
    <x v="1"/>
    <x v="10"/>
    <n v="150254"/>
    <n v="77"/>
    <n v="5.1246555832124268E-4"/>
    <n v="0.9994875344416787"/>
  </r>
  <r>
    <x v="0"/>
    <x v="1"/>
    <x v="1"/>
    <s v="MUJERES"/>
    <x v="2"/>
    <x v="10"/>
    <n v="145789"/>
    <n v="155"/>
    <n v="1.0631803496834466E-3"/>
    <n v="0.99893681965031655"/>
  </r>
  <r>
    <x v="0"/>
    <x v="1"/>
    <x v="1"/>
    <s v="MUJERES"/>
    <x v="3"/>
    <x v="10"/>
    <n v="211288"/>
    <n v="438"/>
    <n v="2.0729998864109653E-3"/>
    <n v="0.99792700011358904"/>
  </r>
  <r>
    <x v="0"/>
    <x v="1"/>
    <x v="1"/>
    <s v="MUJERES"/>
    <x v="4"/>
    <x v="10"/>
    <n v="101228"/>
    <n v="959"/>
    <n v="9.4736634132848614E-3"/>
    <n v="0.99052633658671518"/>
  </r>
  <r>
    <x v="0"/>
    <x v="1"/>
    <x v="1"/>
    <s v="MUJERES"/>
    <x v="5"/>
    <x v="10"/>
    <n v="22290"/>
    <n v="745"/>
    <n v="3.342305966801256E-2"/>
    <n v="0.96657694033198749"/>
  </r>
  <r>
    <x v="0"/>
    <x v="1"/>
    <x v="1"/>
    <s v="MUJERES"/>
    <x v="6"/>
    <x v="10"/>
    <n v="14445"/>
    <n v="1456"/>
    <n v="0.10079612322602977"/>
    <n v="0.89920387677397029"/>
  </r>
  <r>
    <x v="1"/>
    <x v="2"/>
    <x v="2"/>
    <s v="HOMBRES"/>
    <x v="0"/>
    <x v="10"/>
    <n v="26296"/>
    <n v="40"/>
    <n v="1.5211439002129601E-3"/>
    <n v="0.99847885609978704"/>
  </r>
  <r>
    <x v="1"/>
    <x v="2"/>
    <x v="2"/>
    <s v="HOMBRES"/>
    <x v="1"/>
    <x v="10"/>
    <n v="59809"/>
    <n v="84"/>
    <n v="1.4044708990285744E-3"/>
    <n v="0.99859552910097138"/>
  </r>
  <r>
    <x v="1"/>
    <x v="2"/>
    <x v="2"/>
    <s v="HOMBRES"/>
    <x v="2"/>
    <x v="10"/>
    <n v="49088"/>
    <n v="172"/>
    <n v="3.5039113428943936E-3"/>
    <n v="0.99649608865710559"/>
  </r>
  <r>
    <x v="1"/>
    <x v="2"/>
    <x v="2"/>
    <s v="HOMBRES"/>
    <x v="3"/>
    <x v="10"/>
    <n v="58222"/>
    <n v="410"/>
    <n v="7.0420116107313387E-3"/>
    <n v="0.99295798838926863"/>
  </r>
  <r>
    <x v="1"/>
    <x v="2"/>
    <x v="2"/>
    <s v="HOMBRES"/>
    <x v="4"/>
    <x v="10"/>
    <n v="26651"/>
    <n v="476"/>
    <n v="1.7860493039660801E-2"/>
    <n v="0.98213950696033925"/>
  </r>
  <r>
    <x v="1"/>
    <x v="2"/>
    <x v="2"/>
    <s v="HOMBRES"/>
    <x v="5"/>
    <x v="10"/>
    <n v="6098"/>
    <n v="303"/>
    <n v="4.9688422433584782E-2"/>
    <n v="0.95031157756641527"/>
  </r>
  <r>
    <x v="1"/>
    <x v="2"/>
    <x v="2"/>
    <s v="HOMBRES"/>
    <x v="6"/>
    <x v="10"/>
    <n v="3307"/>
    <n v="426"/>
    <n v="0.12881765951013002"/>
    <n v="0.87118234048986998"/>
  </r>
  <r>
    <x v="1"/>
    <x v="2"/>
    <x v="2"/>
    <s v="MUJERES"/>
    <x v="0"/>
    <x v="10"/>
    <n v="25160"/>
    <n v="31"/>
    <n v="1.232114467408585E-3"/>
    <n v="0.99876788553259144"/>
  </r>
  <r>
    <x v="1"/>
    <x v="2"/>
    <x v="2"/>
    <s v="MUJERES"/>
    <x v="1"/>
    <x v="10"/>
    <n v="58091"/>
    <n v="34"/>
    <n v="5.8528859892238044E-4"/>
    <n v="0.99941471140107763"/>
  </r>
  <r>
    <x v="1"/>
    <x v="2"/>
    <x v="2"/>
    <s v="MUJERES"/>
    <x v="2"/>
    <x v="10"/>
    <n v="46499"/>
    <n v="70"/>
    <n v="1.5054087184670638E-3"/>
    <n v="0.99849459128153295"/>
  </r>
  <r>
    <x v="1"/>
    <x v="2"/>
    <x v="2"/>
    <s v="MUJERES"/>
    <x v="3"/>
    <x v="10"/>
    <n v="57359"/>
    <n v="161"/>
    <n v="2.8068829651841909E-3"/>
    <n v="0.99719311703481583"/>
  </r>
  <r>
    <x v="1"/>
    <x v="2"/>
    <x v="2"/>
    <s v="MUJERES"/>
    <x v="4"/>
    <x v="10"/>
    <n v="24578"/>
    <n v="235"/>
    <n v="9.5613963707380581E-3"/>
    <n v="0.99043860362926195"/>
  </r>
  <r>
    <x v="1"/>
    <x v="2"/>
    <x v="2"/>
    <s v="MUJERES"/>
    <x v="5"/>
    <x v="10"/>
    <n v="5654"/>
    <n v="204"/>
    <n v="3.6080650866643083E-2"/>
    <n v="0.96391934913335686"/>
  </r>
  <r>
    <x v="1"/>
    <x v="2"/>
    <x v="2"/>
    <s v="MUJERES"/>
    <x v="6"/>
    <x v="10"/>
    <n v="3552"/>
    <n v="376"/>
    <n v="0.10585585585585586"/>
    <n v="0.89414414414414412"/>
  </r>
  <r>
    <x v="2"/>
    <x v="3"/>
    <x v="3"/>
    <s v="HOMBRES"/>
    <x v="0"/>
    <x v="10"/>
    <n v="61354"/>
    <n v="52"/>
    <n v="8.4754050265671349E-4"/>
    <n v="0.99915245949734333"/>
  </r>
  <r>
    <x v="2"/>
    <x v="3"/>
    <x v="3"/>
    <s v="HOMBRES"/>
    <x v="1"/>
    <x v="10"/>
    <n v="160763"/>
    <n v="94"/>
    <n v="5.847116562890715E-4"/>
    <n v="0.99941528834371096"/>
  </r>
  <r>
    <x v="2"/>
    <x v="3"/>
    <x v="3"/>
    <s v="HOMBRES"/>
    <x v="2"/>
    <x v="10"/>
    <n v="160428"/>
    <n v="999"/>
    <n v="6.2270925274889666E-3"/>
    <n v="0.99377290747251101"/>
  </r>
  <r>
    <x v="2"/>
    <x v="3"/>
    <x v="3"/>
    <s v="HOMBRES"/>
    <x v="3"/>
    <x v="10"/>
    <n v="251875"/>
    <n v="1562"/>
    <n v="6.2014888337468986E-3"/>
    <n v="0.99379851116625306"/>
  </r>
  <r>
    <x v="2"/>
    <x v="3"/>
    <x v="3"/>
    <s v="HOMBRES"/>
    <x v="4"/>
    <x v="10"/>
    <n v="130371"/>
    <n v="2302"/>
    <n v="1.7657301086898159E-2"/>
    <n v="0.98234269891310189"/>
  </r>
  <r>
    <x v="2"/>
    <x v="3"/>
    <x v="3"/>
    <s v="HOMBRES"/>
    <x v="5"/>
    <x v="10"/>
    <n v="25919"/>
    <n v="1423"/>
    <n v="5.490180948339056E-2"/>
    <n v="0.94509819051660948"/>
  </r>
  <r>
    <x v="2"/>
    <x v="3"/>
    <x v="3"/>
    <s v="HOMBRES"/>
    <x v="6"/>
    <x v="10"/>
    <n v="13053"/>
    <n v="2080"/>
    <n v="0.15935034091779668"/>
    <n v="0.84064965908220335"/>
  </r>
  <r>
    <x v="2"/>
    <x v="3"/>
    <x v="3"/>
    <s v="MUJERES"/>
    <x v="0"/>
    <x v="10"/>
    <n v="57330"/>
    <n v="50"/>
    <n v="8.7214372928658644E-4"/>
    <n v="0.99912785627071343"/>
  </r>
  <r>
    <x v="2"/>
    <x v="3"/>
    <x v="3"/>
    <s v="MUJERES"/>
    <x v="1"/>
    <x v="10"/>
    <n v="155998"/>
    <n v="57"/>
    <n v="3.6538929986281875E-4"/>
    <n v="0.99963461070013715"/>
  </r>
  <r>
    <x v="2"/>
    <x v="3"/>
    <x v="3"/>
    <s v="MUJERES"/>
    <x v="2"/>
    <x v="10"/>
    <n v="156211"/>
    <n v="150"/>
    <n v="9.6023967582308542E-4"/>
    <n v="0.99903976032417696"/>
  </r>
  <r>
    <x v="2"/>
    <x v="3"/>
    <x v="3"/>
    <s v="MUJERES"/>
    <x v="3"/>
    <x v="10"/>
    <n v="256285"/>
    <n v="539"/>
    <n v="2.1031273777240181E-3"/>
    <n v="0.997896872622276"/>
  </r>
  <r>
    <x v="2"/>
    <x v="3"/>
    <x v="3"/>
    <s v="MUJERES"/>
    <x v="4"/>
    <x v="10"/>
    <n v="138830"/>
    <n v="1337"/>
    <n v="9.630483324929771E-3"/>
    <n v="0.99036951667507023"/>
  </r>
  <r>
    <x v="2"/>
    <x v="3"/>
    <x v="3"/>
    <s v="MUJERES"/>
    <x v="5"/>
    <x v="10"/>
    <n v="29625"/>
    <n v="1039"/>
    <n v="3.5071729957805907E-2"/>
    <n v="0.96492827004219406"/>
  </r>
  <r>
    <x v="2"/>
    <x v="3"/>
    <x v="3"/>
    <s v="MUJERES"/>
    <x v="6"/>
    <x v="10"/>
    <n v="20238"/>
    <n v="2253"/>
    <n v="0.11132522976578714"/>
    <n v="0.88867477023421282"/>
  </r>
  <r>
    <x v="1"/>
    <x v="2"/>
    <x v="4"/>
    <s v="HOMBRES"/>
    <x v="0"/>
    <x v="10"/>
    <n v="40380"/>
    <n v="52"/>
    <n v="1.2877662209014363E-3"/>
    <n v="0.99871223377909857"/>
  </r>
  <r>
    <x v="1"/>
    <x v="2"/>
    <x v="4"/>
    <s v="HOMBRES"/>
    <x v="1"/>
    <x v="10"/>
    <n v="87287"/>
    <n v="66"/>
    <n v="7.5612634183784523E-4"/>
    <n v="0.99924387365816214"/>
  </r>
  <r>
    <x v="1"/>
    <x v="2"/>
    <x v="4"/>
    <s v="HOMBRES"/>
    <x v="2"/>
    <x v="10"/>
    <n v="77589"/>
    <n v="389"/>
    <n v="5.0135972882753999E-3"/>
    <n v="0.99498640271172456"/>
  </r>
  <r>
    <x v="1"/>
    <x v="2"/>
    <x v="4"/>
    <s v="HOMBRES"/>
    <x v="3"/>
    <x v="10"/>
    <n v="98965"/>
    <n v="785"/>
    <n v="7.9320972060829588E-3"/>
    <n v="0.99206790279391699"/>
  </r>
  <r>
    <x v="1"/>
    <x v="2"/>
    <x v="4"/>
    <s v="HOMBRES"/>
    <x v="4"/>
    <x v="10"/>
    <n v="48587"/>
    <n v="733"/>
    <n v="1.5086339967481013E-2"/>
    <n v="0.98491366003251901"/>
  </r>
  <r>
    <x v="1"/>
    <x v="2"/>
    <x v="4"/>
    <s v="HOMBRES"/>
    <x v="5"/>
    <x v="10"/>
    <n v="10845"/>
    <n v="508"/>
    <n v="4.6841862609497464E-2"/>
    <n v="0.95315813739050248"/>
  </r>
  <r>
    <x v="1"/>
    <x v="2"/>
    <x v="4"/>
    <s v="HOMBRES"/>
    <x v="6"/>
    <x v="10"/>
    <n v="6189"/>
    <n v="890"/>
    <n v="0.14380352237841332"/>
    <n v="0.85619647762158668"/>
  </r>
  <r>
    <x v="1"/>
    <x v="2"/>
    <x v="4"/>
    <s v="MUJERES"/>
    <x v="0"/>
    <x v="10"/>
    <n v="37672"/>
    <n v="49"/>
    <n v="1.3007007857294543E-3"/>
    <n v="0.99869929921427059"/>
  </r>
  <r>
    <x v="1"/>
    <x v="2"/>
    <x v="4"/>
    <s v="MUJERES"/>
    <x v="1"/>
    <x v="10"/>
    <n v="83665"/>
    <n v="42"/>
    <n v="5.0200203191298634E-4"/>
    <n v="0.99949799796808703"/>
  </r>
  <r>
    <x v="1"/>
    <x v="2"/>
    <x v="4"/>
    <s v="MUJERES"/>
    <x v="2"/>
    <x v="10"/>
    <n v="72239"/>
    <n v="102"/>
    <n v="1.4119796785669791E-3"/>
    <n v="0.99858802032143301"/>
  </r>
  <r>
    <x v="1"/>
    <x v="2"/>
    <x v="4"/>
    <s v="MUJERES"/>
    <x v="3"/>
    <x v="10"/>
    <n v="95851"/>
    <n v="212"/>
    <n v="2.2117661787566119E-3"/>
    <n v="0.99778823382124338"/>
  </r>
  <r>
    <x v="1"/>
    <x v="2"/>
    <x v="4"/>
    <s v="MUJERES"/>
    <x v="4"/>
    <x v="10"/>
    <n v="43623"/>
    <n v="433"/>
    <n v="9.9259564908419865E-3"/>
    <n v="0.99007404350915806"/>
  </r>
  <r>
    <x v="1"/>
    <x v="2"/>
    <x v="4"/>
    <s v="MUJERES"/>
    <x v="5"/>
    <x v="10"/>
    <n v="10012"/>
    <n v="362"/>
    <n v="3.6156612065521378E-2"/>
    <n v="0.96384338793447866"/>
  </r>
  <r>
    <x v="1"/>
    <x v="2"/>
    <x v="4"/>
    <s v="MUJERES"/>
    <x v="6"/>
    <x v="10"/>
    <n v="7191"/>
    <n v="722"/>
    <n v="0.10040328188012794"/>
    <n v="0.89959671811987207"/>
  </r>
  <r>
    <x v="0"/>
    <x v="0"/>
    <x v="5"/>
    <s v="HOMBRES"/>
    <x v="0"/>
    <x v="10"/>
    <n v="66670"/>
    <n v="151"/>
    <n v="2.2648867556622171E-3"/>
    <n v="0.99773511324433783"/>
  </r>
  <r>
    <x v="0"/>
    <x v="0"/>
    <x v="5"/>
    <s v="HOMBRES"/>
    <x v="1"/>
    <x v="10"/>
    <n v="159490"/>
    <n v="129"/>
    <n v="8.0882813969527872E-4"/>
    <n v="0.99919117186030471"/>
  </r>
  <r>
    <x v="0"/>
    <x v="0"/>
    <x v="5"/>
    <s v="HOMBRES"/>
    <x v="2"/>
    <x v="10"/>
    <n v="152691"/>
    <n v="1152"/>
    <n v="7.5446489969939285E-3"/>
    <n v="0.99245535100300608"/>
  </r>
  <r>
    <x v="0"/>
    <x v="0"/>
    <x v="5"/>
    <s v="HOMBRES"/>
    <x v="3"/>
    <x v="10"/>
    <n v="226941"/>
    <n v="1689"/>
    <n v="7.4424630190225655E-3"/>
    <n v="0.99255753698097748"/>
  </r>
  <r>
    <x v="0"/>
    <x v="0"/>
    <x v="5"/>
    <s v="HOMBRES"/>
    <x v="4"/>
    <x v="10"/>
    <n v="104307"/>
    <n v="1715"/>
    <n v="1.644184954029931E-2"/>
    <n v="0.98355815045970074"/>
  </r>
  <r>
    <x v="0"/>
    <x v="0"/>
    <x v="5"/>
    <s v="HOMBRES"/>
    <x v="5"/>
    <x v="10"/>
    <n v="19792"/>
    <n v="1108"/>
    <n v="5.5982215036378333E-2"/>
    <n v="0.94401778496362165"/>
  </r>
  <r>
    <x v="0"/>
    <x v="0"/>
    <x v="5"/>
    <s v="HOMBRES"/>
    <x v="6"/>
    <x v="10"/>
    <n v="11153"/>
    <n v="1504"/>
    <n v="0.13485160943243971"/>
    <n v="0.86514839056756032"/>
  </r>
  <r>
    <x v="0"/>
    <x v="0"/>
    <x v="5"/>
    <s v="MUJERES"/>
    <x v="0"/>
    <x v="10"/>
    <n v="62766"/>
    <n v="106"/>
    <n v="1.6888124143644649E-3"/>
    <n v="0.99831118758563553"/>
  </r>
  <r>
    <x v="0"/>
    <x v="0"/>
    <x v="5"/>
    <s v="MUJERES"/>
    <x v="1"/>
    <x v="10"/>
    <n v="154943"/>
    <n v="72"/>
    <n v="4.6468701393415643E-4"/>
    <n v="0.99953531298606579"/>
  </r>
  <r>
    <x v="0"/>
    <x v="0"/>
    <x v="5"/>
    <s v="MUJERES"/>
    <x v="2"/>
    <x v="10"/>
    <n v="150712"/>
    <n v="176"/>
    <n v="1.1677902224109559E-3"/>
    <n v="0.99883220977758902"/>
  </r>
  <r>
    <x v="0"/>
    <x v="0"/>
    <x v="5"/>
    <s v="MUJERES"/>
    <x v="3"/>
    <x v="10"/>
    <n v="223448"/>
    <n v="560"/>
    <n v="2.5061759335505353E-3"/>
    <n v="0.99749382406644949"/>
  </r>
  <r>
    <x v="0"/>
    <x v="0"/>
    <x v="5"/>
    <s v="MUJERES"/>
    <x v="4"/>
    <x v="10"/>
    <n v="102326"/>
    <n v="1066"/>
    <n v="1.0417684654926412E-2"/>
    <n v="0.98958231534507357"/>
  </r>
  <r>
    <x v="0"/>
    <x v="0"/>
    <x v="5"/>
    <s v="MUJERES"/>
    <x v="5"/>
    <x v="10"/>
    <n v="21276"/>
    <n v="668"/>
    <n v="3.1396879112615156E-2"/>
    <n v="0.96860312088738487"/>
  </r>
  <r>
    <x v="0"/>
    <x v="0"/>
    <x v="5"/>
    <s v="MUJERES"/>
    <x v="6"/>
    <x v="10"/>
    <n v="14692"/>
    <n v="1265"/>
    <n v="8.6101279607949902E-2"/>
    <n v="0.91389872039205011"/>
  </r>
  <r>
    <x v="2"/>
    <x v="3"/>
    <x v="6"/>
    <s v="HOMBRES"/>
    <x v="0"/>
    <x v="10"/>
    <n v="84634"/>
    <n v="15"/>
    <n v="1.7723373585084009E-4"/>
    <n v="0.99982276626414912"/>
  </r>
  <r>
    <x v="2"/>
    <x v="3"/>
    <x v="6"/>
    <s v="HOMBRES"/>
    <x v="1"/>
    <x v="10"/>
    <n v="223292"/>
    <n v="188"/>
    <n v="8.4194686777851419E-4"/>
    <n v="0.9991580531322215"/>
  </r>
  <r>
    <x v="2"/>
    <x v="3"/>
    <x v="6"/>
    <s v="HOMBRES"/>
    <x v="2"/>
    <x v="10"/>
    <n v="217181"/>
    <n v="1590"/>
    <n v="7.3210824151283948E-3"/>
    <n v="0.99267891758487159"/>
  </r>
  <r>
    <x v="2"/>
    <x v="3"/>
    <x v="6"/>
    <s v="HOMBRES"/>
    <x v="3"/>
    <x v="10"/>
    <n v="335786"/>
    <n v="2197"/>
    <n v="6.5428576533863832E-3"/>
    <n v="0.99345714234661364"/>
  </r>
  <r>
    <x v="2"/>
    <x v="3"/>
    <x v="6"/>
    <s v="HOMBRES"/>
    <x v="4"/>
    <x v="10"/>
    <n v="167482"/>
    <n v="2868"/>
    <n v="1.7124228275277344E-2"/>
    <n v="0.98287577172472262"/>
  </r>
  <r>
    <x v="2"/>
    <x v="3"/>
    <x v="6"/>
    <s v="HOMBRES"/>
    <x v="5"/>
    <x v="10"/>
    <n v="31129"/>
    <n v="1628"/>
    <n v="5.2298499791191493E-2"/>
    <n v="0.9477015002088085"/>
  </r>
  <r>
    <x v="2"/>
    <x v="3"/>
    <x v="6"/>
    <s v="HOMBRES"/>
    <x v="6"/>
    <x v="10"/>
    <n v="16331"/>
    <n v="2374"/>
    <n v="0.14536770559059459"/>
    <n v="0.85463229440940536"/>
  </r>
  <r>
    <x v="2"/>
    <x v="3"/>
    <x v="6"/>
    <s v="MUJERES"/>
    <x v="0"/>
    <x v="10"/>
    <n v="78126"/>
    <n v="21"/>
    <n v="2.687965594040396E-4"/>
    <n v="0.99973120344059596"/>
  </r>
  <r>
    <x v="2"/>
    <x v="3"/>
    <x v="6"/>
    <s v="MUJERES"/>
    <x v="1"/>
    <x v="10"/>
    <n v="211054"/>
    <n v="83"/>
    <n v="3.9326428307447385E-4"/>
    <n v="0.99960673571692549"/>
  </r>
  <r>
    <x v="2"/>
    <x v="3"/>
    <x v="6"/>
    <s v="MUJERES"/>
    <x v="2"/>
    <x v="10"/>
    <n v="212493"/>
    <n v="213"/>
    <n v="1.0023859609493019E-3"/>
    <n v="0.99899761403905074"/>
  </r>
  <r>
    <x v="2"/>
    <x v="3"/>
    <x v="6"/>
    <s v="MUJERES"/>
    <x v="3"/>
    <x v="10"/>
    <n v="343083"/>
    <n v="686"/>
    <n v="1.9995161520681586E-3"/>
    <n v="0.99800048384793183"/>
  </r>
  <r>
    <x v="2"/>
    <x v="3"/>
    <x v="6"/>
    <s v="MUJERES"/>
    <x v="4"/>
    <x v="10"/>
    <n v="174767"/>
    <n v="1644"/>
    <n v="9.4068102101655341E-3"/>
    <n v="0.99059318978983446"/>
  </r>
  <r>
    <x v="2"/>
    <x v="3"/>
    <x v="6"/>
    <s v="MUJERES"/>
    <x v="5"/>
    <x v="10"/>
    <n v="35851"/>
    <n v="1211"/>
    <n v="3.3778695154946865E-2"/>
    <n v="0.96622130484505309"/>
  </r>
  <r>
    <x v="2"/>
    <x v="3"/>
    <x v="6"/>
    <s v="MUJERES"/>
    <x v="6"/>
    <x v="10"/>
    <n v="24798"/>
    <n v="2747"/>
    <n v="0.11077506250504073"/>
    <n v="0.88922493749495923"/>
  </r>
  <r>
    <x v="1"/>
    <x v="2"/>
    <x v="7"/>
    <s v="HOMBRES"/>
    <x v="0"/>
    <x v="10"/>
    <n v="15282"/>
    <n v="6"/>
    <n v="3.9261876717707107E-4"/>
    <n v="0.99960738123282289"/>
  </r>
  <r>
    <x v="1"/>
    <x v="2"/>
    <x v="7"/>
    <s v="HOMBRES"/>
    <x v="1"/>
    <x v="10"/>
    <n v="33054"/>
    <n v="22"/>
    <n v="6.6557753978338475E-4"/>
    <n v="0.99933442246021664"/>
  </r>
  <r>
    <x v="1"/>
    <x v="2"/>
    <x v="7"/>
    <s v="HOMBRES"/>
    <x v="2"/>
    <x v="10"/>
    <n v="29470"/>
    <n v="149"/>
    <n v="5.0559891414998304E-3"/>
    <n v="0.99494401085850015"/>
  </r>
  <r>
    <x v="1"/>
    <x v="2"/>
    <x v="7"/>
    <s v="HOMBRES"/>
    <x v="3"/>
    <x v="10"/>
    <n v="41623"/>
    <n v="278"/>
    <n v="6.6789995915719673E-3"/>
    <n v="0.99332100040842808"/>
  </r>
  <r>
    <x v="1"/>
    <x v="2"/>
    <x v="7"/>
    <s v="HOMBRES"/>
    <x v="4"/>
    <x v="10"/>
    <n v="19936"/>
    <n v="355"/>
    <n v="1.7806982343499197E-2"/>
    <n v="0.9821930176565008"/>
  </r>
  <r>
    <x v="1"/>
    <x v="2"/>
    <x v="7"/>
    <s v="HOMBRES"/>
    <x v="5"/>
    <x v="10"/>
    <n v="4251"/>
    <n v="264"/>
    <n v="6.2103034580098804E-2"/>
    <n v="0.9378969654199012"/>
  </r>
  <r>
    <x v="1"/>
    <x v="2"/>
    <x v="7"/>
    <s v="HOMBRES"/>
    <x v="6"/>
    <x v="10"/>
    <n v="2299"/>
    <n v="320"/>
    <n v="0.13919095258808178"/>
    <n v="0.86080904741191822"/>
  </r>
  <r>
    <x v="1"/>
    <x v="2"/>
    <x v="7"/>
    <s v="MUJERES"/>
    <x v="0"/>
    <x v="10"/>
    <n v="14383"/>
    <n v="15"/>
    <n v="1.0428978655357018E-3"/>
    <n v="0.99895710213446431"/>
  </r>
  <r>
    <x v="1"/>
    <x v="2"/>
    <x v="7"/>
    <s v="MUJERES"/>
    <x v="1"/>
    <x v="10"/>
    <n v="31421"/>
    <n v="10"/>
    <n v="3.182584895452086E-4"/>
    <n v="0.99968174151045475"/>
  </r>
  <r>
    <x v="1"/>
    <x v="2"/>
    <x v="7"/>
    <s v="MUJERES"/>
    <x v="2"/>
    <x v="10"/>
    <n v="28354"/>
    <n v="32"/>
    <n v="1.1285885589334837E-3"/>
    <n v="0.9988714114410665"/>
  </r>
  <r>
    <x v="1"/>
    <x v="2"/>
    <x v="7"/>
    <s v="MUJERES"/>
    <x v="3"/>
    <x v="10"/>
    <n v="41367"/>
    <n v="110"/>
    <n v="2.6591244228491308E-3"/>
    <n v="0.9973408755771509"/>
  </r>
  <r>
    <x v="1"/>
    <x v="2"/>
    <x v="7"/>
    <s v="MUJERES"/>
    <x v="4"/>
    <x v="10"/>
    <n v="18737"/>
    <n v="217"/>
    <n v="1.1581363078401024E-2"/>
    <n v="0.98841863692159893"/>
  </r>
  <r>
    <x v="1"/>
    <x v="2"/>
    <x v="7"/>
    <s v="MUJERES"/>
    <x v="5"/>
    <x v="10"/>
    <n v="3871"/>
    <n v="138"/>
    <n v="3.5649702919142337E-2"/>
    <n v="0.96435029708085762"/>
  </r>
  <r>
    <x v="1"/>
    <x v="2"/>
    <x v="7"/>
    <s v="MUJERES"/>
    <x v="6"/>
    <x v="10"/>
    <n v="2397"/>
    <n v="291"/>
    <n v="0.1214017521902378"/>
    <n v="0.87859824780976226"/>
  </r>
  <r>
    <x v="0"/>
    <x v="0"/>
    <x v="8"/>
    <s v="HOMBRES"/>
    <x v="0"/>
    <x v="10"/>
    <n v="9677"/>
    <n v="72"/>
    <n v="7.4403224139712723E-3"/>
    <n v="0.9925596775860287"/>
  </r>
  <r>
    <x v="0"/>
    <x v="0"/>
    <x v="8"/>
    <s v="HOMBRES"/>
    <x v="1"/>
    <x v="10"/>
    <n v="19554"/>
    <n v="26"/>
    <n v="1.3296512222563158E-3"/>
    <n v="0.99867034877774363"/>
  </r>
  <r>
    <x v="0"/>
    <x v="0"/>
    <x v="8"/>
    <s v="HOMBRES"/>
    <x v="2"/>
    <x v="10"/>
    <n v="15594"/>
    <n v="62"/>
    <n v="3.9758881621136336E-3"/>
    <n v="0.99602411183788642"/>
  </r>
  <r>
    <x v="0"/>
    <x v="0"/>
    <x v="8"/>
    <s v="HOMBRES"/>
    <x v="3"/>
    <x v="10"/>
    <n v="19389"/>
    <n v="144"/>
    <n v="7.426891536438187E-3"/>
    <n v="0.99257310846356184"/>
  </r>
  <r>
    <x v="0"/>
    <x v="0"/>
    <x v="8"/>
    <s v="HOMBRES"/>
    <x v="4"/>
    <x v="10"/>
    <n v="8761"/>
    <n v="173"/>
    <n v="1.9746604268919072E-2"/>
    <n v="0.98025339573108095"/>
  </r>
  <r>
    <x v="0"/>
    <x v="0"/>
    <x v="8"/>
    <s v="HOMBRES"/>
    <x v="5"/>
    <x v="10"/>
    <n v="2041"/>
    <n v="97"/>
    <n v="4.7525722684958353E-2"/>
    <n v="0.95247427731504164"/>
  </r>
  <r>
    <x v="0"/>
    <x v="0"/>
    <x v="8"/>
    <s v="HOMBRES"/>
    <x v="6"/>
    <x v="10"/>
    <n v="984"/>
    <n v="126"/>
    <n v="0.12804878048780488"/>
    <n v="0.87195121951219512"/>
  </r>
  <r>
    <x v="0"/>
    <x v="0"/>
    <x v="8"/>
    <s v="MUJERES"/>
    <x v="0"/>
    <x v="10"/>
    <n v="8823"/>
    <n v="60"/>
    <n v="6.8004080244814689E-3"/>
    <n v="0.99319959197551855"/>
  </r>
  <r>
    <x v="0"/>
    <x v="0"/>
    <x v="8"/>
    <s v="MUJERES"/>
    <x v="1"/>
    <x v="10"/>
    <n v="18536"/>
    <n v="19"/>
    <n v="1.0250323694432457E-3"/>
    <n v="0.99897496763055671"/>
  </r>
  <r>
    <x v="0"/>
    <x v="0"/>
    <x v="8"/>
    <s v="MUJERES"/>
    <x v="2"/>
    <x v="10"/>
    <n v="14267"/>
    <n v="39"/>
    <n v="2.733580991098339E-3"/>
    <n v="0.99726641900890167"/>
  </r>
  <r>
    <x v="0"/>
    <x v="0"/>
    <x v="8"/>
    <s v="MUJERES"/>
    <x v="3"/>
    <x v="10"/>
    <n v="18344"/>
    <n v="52"/>
    <n v="2.8347143480156999E-3"/>
    <n v="0.99716528565198426"/>
  </r>
  <r>
    <x v="0"/>
    <x v="0"/>
    <x v="8"/>
    <s v="MUJERES"/>
    <x v="4"/>
    <x v="10"/>
    <n v="7535"/>
    <n v="80"/>
    <n v="1.0617120106171201E-2"/>
    <n v="0.98938287989382878"/>
  </r>
  <r>
    <x v="0"/>
    <x v="0"/>
    <x v="8"/>
    <s v="MUJERES"/>
    <x v="5"/>
    <x v="10"/>
    <n v="1653"/>
    <n v="70"/>
    <n v="4.2347247428917122E-2"/>
    <n v="0.95765275257108284"/>
  </r>
  <r>
    <x v="0"/>
    <x v="0"/>
    <x v="8"/>
    <s v="MUJERES"/>
    <x v="6"/>
    <x v="10"/>
    <n v="1057"/>
    <n v="89"/>
    <n v="8.4200567644276247E-2"/>
    <n v="0.9157994323557237"/>
  </r>
  <r>
    <x v="1"/>
    <x v="4"/>
    <x v="9"/>
    <s v="HOMBRES"/>
    <x v="0"/>
    <x v="10"/>
    <n v="69376"/>
    <n v="91"/>
    <n v="1.3116928044280443E-3"/>
    <n v="0.998688307195572"/>
  </r>
  <r>
    <x v="1"/>
    <x v="4"/>
    <x v="9"/>
    <s v="HOMBRES"/>
    <x v="1"/>
    <x v="10"/>
    <n v="173232"/>
    <n v="137"/>
    <n v="7.908469566823682E-4"/>
    <n v="0.99920915304331759"/>
  </r>
  <r>
    <x v="1"/>
    <x v="4"/>
    <x v="9"/>
    <s v="HOMBRES"/>
    <x v="2"/>
    <x v="10"/>
    <n v="184351"/>
    <n v="1802"/>
    <n v="9.7748317069069335E-3"/>
    <n v="0.99022516829309304"/>
  </r>
  <r>
    <x v="1"/>
    <x v="4"/>
    <x v="9"/>
    <s v="HOMBRES"/>
    <x v="3"/>
    <x v="10"/>
    <n v="327974"/>
    <n v="2822"/>
    <n v="8.6043405879734376E-3"/>
    <n v="0.99139565941202656"/>
  </r>
  <r>
    <x v="1"/>
    <x v="4"/>
    <x v="9"/>
    <s v="HOMBRES"/>
    <x v="4"/>
    <x v="10"/>
    <n v="189890"/>
    <n v="3923"/>
    <n v="2.0659329085259887E-2"/>
    <n v="0.97934067091474009"/>
  </r>
  <r>
    <x v="1"/>
    <x v="4"/>
    <x v="9"/>
    <s v="HOMBRES"/>
    <x v="5"/>
    <x v="10"/>
    <n v="45834"/>
    <n v="2286"/>
    <n v="4.9875638172535673E-2"/>
    <n v="0.95012436182746429"/>
  </r>
  <r>
    <x v="1"/>
    <x v="4"/>
    <x v="9"/>
    <s v="HOMBRES"/>
    <x v="6"/>
    <x v="10"/>
    <n v="29257"/>
    <n v="3295"/>
    <n v="0.11262262022763783"/>
    <n v="0.8873773797723622"/>
  </r>
  <r>
    <x v="1"/>
    <x v="4"/>
    <x v="9"/>
    <s v="MUJERES"/>
    <x v="0"/>
    <x v="10"/>
    <n v="73340"/>
    <n v="64"/>
    <n v="8.7264794109626401E-4"/>
    <n v="0.99912735205890368"/>
  </r>
  <r>
    <x v="1"/>
    <x v="4"/>
    <x v="9"/>
    <s v="MUJERES"/>
    <x v="1"/>
    <x v="10"/>
    <n v="177086"/>
    <n v="81"/>
    <n v="4.5740487672656224E-4"/>
    <n v="0.99954259512327348"/>
  </r>
  <r>
    <x v="1"/>
    <x v="4"/>
    <x v="9"/>
    <s v="MUJERES"/>
    <x v="2"/>
    <x v="10"/>
    <n v="189551"/>
    <n v="224"/>
    <n v="1.1817400066472875E-3"/>
    <n v="0.99881825999335272"/>
  </r>
  <r>
    <x v="1"/>
    <x v="4"/>
    <x v="9"/>
    <s v="MUJERES"/>
    <x v="3"/>
    <x v="10"/>
    <n v="341172"/>
    <n v="789"/>
    <n v="2.3126165101473744E-3"/>
    <n v="0.99768738348985264"/>
  </r>
  <r>
    <x v="1"/>
    <x v="4"/>
    <x v="9"/>
    <s v="MUJERES"/>
    <x v="4"/>
    <x v="10"/>
    <n v="198073"/>
    <n v="2059"/>
    <n v="1.0395157340980345E-2"/>
    <n v="0.9896048426590196"/>
  </r>
  <r>
    <x v="1"/>
    <x v="4"/>
    <x v="9"/>
    <s v="MUJERES"/>
    <x v="5"/>
    <x v="10"/>
    <n v="47298"/>
    <n v="1537"/>
    <n v="3.2496088629540364E-2"/>
    <n v="0.96750391137045966"/>
  </r>
  <r>
    <x v="1"/>
    <x v="4"/>
    <x v="9"/>
    <s v="MUJERES"/>
    <x v="6"/>
    <x v="10"/>
    <n v="30474"/>
    <n v="4358"/>
    <n v="0.14300715363916783"/>
    <n v="0.85699284636083217"/>
  </r>
  <r>
    <x v="2"/>
    <x v="5"/>
    <x v="10"/>
    <s v="HOMBRES"/>
    <x v="0"/>
    <x v="10"/>
    <n v="41202"/>
    <n v="40"/>
    <n v="9.7082665890005338E-4"/>
    <n v="0.99902917334109997"/>
  </r>
  <r>
    <x v="2"/>
    <x v="5"/>
    <x v="10"/>
    <s v="HOMBRES"/>
    <x v="1"/>
    <x v="10"/>
    <n v="95210"/>
    <n v="53"/>
    <n v="5.5666421594370336E-4"/>
    <n v="0.99944333578405631"/>
  </r>
  <r>
    <x v="2"/>
    <x v="5"/>
    <x v="10"/>
    <s v="HOMBRES"/>
    <x v="2"/>
    <x v="10"/>
    <n v="88476"/>
    <n v="280"/>
    <n v="3.1647000316470004E-3"/>
    <n v="0.99683529996835296"/>
  </r>
  <r>
    <x v="2"/>
    <x v="5"/>
    <x v="10"/>
    <s v="HOMBRES"/>
    <x v="3"/>
    <x v="10"/>
    <n v="126507"/>
    <n v="694"/>
    <n v="5.4858624423944919E-3"/>
    <n v="0.99451413755760554"/>
  </r>
  <r>
    <x v="2"/>
    <x v="5"/>
    <x v="10"/>
    <s v="HOMBRES"/>
    <x v="4"/>
    <x v="10"/>
    <n v="64001"/>
    <n v="852"/>
    <n v="1.3312291995437571E-2"/>
    <n v="0.9866877080045624"/>
  </r>
  <r>
    <x v="2"/>
    <x v="5"/>
    <x v="10"/>
    <s v="HOMBRES"/>
    <x v="5"/>
    <x v="10"/>
    <n v="14230"/>
    <n v="585"/>
    <n v="4.1110330288123685E-2"/>
    <n v="0.95888966971187628"/>
  </r>
  <r>
    <x v="2"/>
    <x v="5"/>
    <x v="10"/>
    <s v="HOMBRES"/>
    <x v="6"/>
    <x v="10"/>
    <n v="8558"/>
    <n v="1078"/>
    <n v="0.12596401028277635"/>
    <n v="0.87403598971722363"/>
  </r>
  <r>
    <x v="2"/>
    <x v="5"/>
    <x v="10"/>
    <s v="MUJERES"/>
    <x v="0"/>
    <x v="10"/>
    <n v="38106"/>
    <n v="23"/>
    <n v="6.0357948879441556E-4"/>
    <n v="0.99939642051120559"/>
  </r>
  <r>
    <x v="2"/>
    <x v="5"/>
    <x v="10"/>
    <s v="MUJERES"/>
    <x v="1"/>
    <x v="10"/>
    <n v="90781"/>
    <n v="61"/>
    <n v="6.7194677300316146E-4"/>
    <n v="0.9993280532269968"/>
  </r>
  <r>
    <x v="2"/>
    <x v="5"/>
    <x v="10"/>
    <s v="MUJERES"/>
    <x v="2"/>
    <x v="10"/>
    <n v="83721"/>
    <n v="67"/>
    <n v="8.0027711088018541E-4"/>
    <n v="0.99919972288911985"/>
  </r>
  <r>
    <x v="2"/>
    <x v="5"/>
    <x v="10"/>
    <s v="MUJERES"/>
    <x v="3"/>
    <x v="10"/>
    <n v="122670"/>
    <n v="253"/>
    <n v="2.0624439553273009E-3"/>
    <n v="0.99793755604467271"/>
  </r>
  <r>
    <x v="2"/>
    <x v="5"/>
    <x v="10"/>
    <s v="MUJERES"/>
    <x v="4"/>
    <x v="10"/>
    <n v="65168"/>
    <n v="585"/>
    <n v="8.9767984286766508E-3"/>
    <n v="0.9910232015713234"/>
  </r>
  <r>
    <x v="2"/>
    <x v="5"/>
    <x v="10"/>
    <s v="MUJERES"/>
    <x v="5"/>
    <x v="10"/>
    <n v="16007"/>
    <n v="426"/>
    <n v="2.6613356656462799E-2"/>
    <n v="0.97338664334353719"/>
  </r>
  <r>
    <x v="2"/>
    <x v="5"/>
    <x v="10"/>
    <s v="MUJERES"/>
    <x v="6"/>
    <x v="10"/>
    <n v="11979"/>
    <n v="1027"/>
    <n v="8.5733366725102261E-2"/>
    <n v="0.91426663327489777"/>
  </r>
  <r>
    <x v="1"/>
    <x v="2"/>
    <x v="11"/>
    <s v="HOMBRES"/>
    <x v="0"/>
    <x v="10"/>
    <n v="38031"/>
    <n v="62"/>
    <n v="1.6302490073887093E-3"/>
    <n v="0.99836975099261127"/>
  </r>
  <r>
    <x v="1"/>
    <x v="2"/>
    <x v="11"/>
    <s v="HOMBRES"/>
    <x v="1"/>
    <x v="10"/>
    <n v="82878"/>
    <n v="72"/>
    <n v="8.6874683269383911E-4"/>
    <n v="0.99913125316730611"/>
  </r>
  <r>
    <x v="1"/>
    <x v="2"/>
    <x v="11"/>
    <s v="HOMBRES"/>
    <x v="2"/>
    <x v="10"/>
    <n v="74910"/>
    <n v="360"/>
    <n v="4.8057669203043652E-3"/>
    <n v="0.99519423307969568"/>
  </r>
  <r>
    <x v="1"/>
    <x v="2"/>
    <x v="11"/>
    <s v="HOMBRES"/>
    <x v="3"/>
    <x v="10"/>
    <n v="100466"/>
    <n v="727"/>
    <n v="7.2362789401389524E-3"/>
    <n v="0.99276372105986099"/>
  </r>
  <r>
    <x v="1"/>
    <x v="2"/>
    <x v="11"/>
    <s v="HOMBRES"/>
    <x v="4"/>
    <x v="10"/>
    <n v="50897"/>
    <n v="902"/>
    <n v="1.7722066133563863E-2"/>
    <n v="0.98227793386643614"/>
  </r>
  <r>
    <x v="1"/>
    <x v="2"/>
    <x v="11"/>
    <s v="HOMBRES"/>
    <x v="5"/>
    <x v="10"/>
    <n v="11860"/>
    <n v="682"/>
    <n v="5.7504215851602022E-2"/>
    <n v="0.94249578414839796"/>
  </r>
  <r>
    <x v="1"/>
    <x v="2"/>
    <x v="11"/>
    <s v="HOMBRES"/>
    <x v="6"/>
    <x v="10"/>
    <n v="6027"/>
    <n v="995"/>
    <n v="0.16509042641446822"/>
    <n v="0.83490957358553175"/>
  </r>
  <r>
    <x v="1"/>
    <x v="2"/>
    <x v="11"/>
    <s v="MUJERES"/>
    <x v="0"/>
    <x v="10"/>
    <n v="35039"/>
    <n v="31"/>
    <n v="8.8472844544650248E-4"/>
    <n v="0.99911527155455349"/>
  </r>
  <r>
    <x v="1"/>
    <x v="2"/>
    <x v="11"/>
    <s v="MUJERES"/>
    <x v="1"/>
    <x v="10"/>
    <n v="77782"/>
    <n v="57"/>
    <n v="7.3281736134324133E-4"/>
    <n v="0.99926718263865677"/>
  </r>
  <r>
    <x v="1"/>
    <x v="2"/>
    <x v="11"/>
    <s v="MUJERES"/>
    <x v="2"/>
    <x v="10"/>
    <n v="69341"/>
    <n v="96"/>
    <n v="1.3844622950346837E-3"/>
    <n v="0.99861553770496536"/>
  </r>
  <r>
    <x v="1"/>
    <x v="2"/>
    <x v="11"/>
    <s v="MUJERES"/>
    <x v="3"/>
    <x v="10"/>
    <n v="97926"/>
    <n v="248"/>
    <n v="2.5325245593611503E-3"/>
    <n v="0.99746747544063885"/>
  </r>
  <r>
    <x v="1"/>
    <x v="2"/>
    <x v="11"/>
    <s v="MUJERES"/>
    <x v="4"/>
    <x v="10"/>
    <n v="49571"/>
    <n v="526"/>
    <n v="1.0611042746767264E-2"/>
    <n v="0.98938895725323273"/>
  </r>
  <r>
    <x v="1"/>
    <x v="2"/>
    <x v="11"/>
    <s v="MUJERES"/>
    <x v="5"/>
    <x v="10"/>
    <n v="11556"/>
    <n v="427"/>
    <n v="3.6950501903772935E-2"/>
    <n v="0.96304949809622709"/>
  </r>
  <r>
    <x v="1"/>
    <x v="2"/>
    <x v="11"/>
    <s v="MUJERES"/>
    <x v="6"/>
    <x v="10"/>
    <n v="6880"/>
    <n v="867"/>
    <n v="0.12601744186046512"/>
    <n v="0.87398255813953485"/>
  </r>
  <r>
    <x v="2"/>
    <x v="5"/>
    <x v="12"/>
    <s v="HOMBRES"/>
    <x v="0"/>
    <x v="10"/>
    <n v="77782"/>
    <n v="71"/>
    <n v="9.1280759044509014E-4"/>
    <n v="0.9990871924095549"/>
  </r>
  <r>
    <x v="2"/>
    <x v="5"/>
    <x v="12"/>
    <s v="HOMBRES"/>
    <x v="1"/>
    <x v="10"/>
    <n v="185169"/>
    <n v="141"/>
    <n v="7.6146655217666022E-4"/>
    <n v="0.99923853344782332"/>
  </r>
  <r>
    <x v="2"/>
    <x v="5"/>
    <x v="12"/>
    <s v="HOMBRES"/>
    <x v="2"/>
    <x v="10"/>
    <n v="177920"/>
    <n v="853"/>
    <n v="4.7942895683453241E-3"/>
    <n v="0.99520571043165462"/>
  </r>
  <r>
    <x v="2"/>
    <x v="5"/>
    <x v="12"/>
    <s v="HOMBRES"/>
    <x v="3"/>
    <x v="10"/>
    <n v="259655"/>
    <n v="1354"/>
    <n v="5.2146116962893067E-3"/>
    <n v="0.99478538830371066"/>
  </r>
  <r>
    <x v="2"/>
    <x v="5"/>
    <x v="12"/>
    <s v="HOMBRES"/>
    <x v="4"/>
    <x v="10"/>
    <n v="126568"/>
    <n v="1991"/>
    <n v="1.5730674420074583E-2"/>
    <n v="0.98426932557992541"/>
  </r>
  <r>
    <x v="2"/>
    <x v="5"/>
    <x v="12"/>
    <s v="HOMBRES"/>
    <x v="5"/>
    <x v="10"/>
    <n v="26817"/>
    <n v="1328"/>
    <n v="4.9520826341499798E-2"/>
    <n v="0.95047917365850021"/>
  </r>
  <r>
    <x v="2"/>
    <x v="5"/>
    <x v="12"/>
    <s v="HOMBRES"/>
    <x v="6"/>
    <x v="10"/>
    <n v="15121"/>
    <n v="2282"/>
    <n v="0.15091594471265127"/>
    <n v="0.84908405528734876"/>
  </r>
  <r>
    <x v="2"/>
    <x v="5"/>
    <x v="12"/>
    <s v="MUJERES"/>
    <x v="0"/>
    <x v="10"/>
    <n v="71130"/>
    <n v="100"/>
    <n v="1.4058765640376776E-3"/>
    <n v="0.99859412343596232"/>
  </r>
  <r>
    <x v="2"/>
    <x v="5"/>
    <x v="12"/>
    <s v="MUJERES"/>
    <x v="1"/>
    <x v="10"/>
    <n v="171776"/>
    <n v="110"/>
    <n v="6.4036885245901635E-4"/>
    <n v="0.99935963114754101"/>
  </r>
  <r>
    <x v="2"/>
    <x v="5"/>
    <x v="12"/>
    <s v="MUJERES"/>
    <x v="2"/>
    <x v="10"/>
    <n v="170177"/>
    <n v="165"/>
    <n v="9.6957873273121513E-4"/>
    <n v="0.99903042126726882"/>
  </r>
  <r>
    <x v="2"/>
    <x v="5"/>
    <x v="12"/>
    <s v="MUJERES"/>
    <x v="3"/>
    <x v="10"/>
    <n v="260641"/>
    <n v="528"/>
    <n v="2.0257749164559681E-3"/>
    <n v="0.99797422508354405"/>
  </r>
  <r>
    <x v="2"/>
    <x v="5"/>
    <x v="12"/>
    <s v="MUJERES"/>
    <x v="4"/>
    <x v="10"/>
    <n v="130069"/>
    <n v="1307"/>
    <n v="1.0048512712483373E-2"/>
    <n v="0.98995148728751658"/>
  </r>
  <r>
    <x v="2"/>
    <x v="5"/>
    <x v="12"/>
    <s v="MUJERES"/>
    <x v="5"/>
    <x v="10"/>
    <n v="30305"/>
    <n v="930"/>
    <n v="3.0688005279656823E-2"/>
    <n v="0.96931199472034313"/>
  </r>
  <r>
    <x v="2"/>
    <x v="5"/>
    <x v="12"/>
    <s v="MUJERES"/>
    <x v="6"/>
    <x v="10"/>
    <n v="21858"/>
    <n v="2703"/>
    <n v="0.12366181718363986"/>
    <n v="0.87633818281636011"/>
  </r>
  <r>
    <x v="2"/>
    <x v="6"/>
    <x v="13"/>
    <s v="HOMBRES"/>
    <x v="0"/>
    <x v="10"/>
    <n v="35212"/>
    <n v="41"/>
    <n v="1.1643757809837556E-3"/>
    <n v="0.99883562421901628"/>
  </r>
  <r>
    <x v="2"/>
    <x v="6"/>
    <x v="13"/>
    <s v="HOMBRES"/>
    <x v="1"/>
    <x v="10"/>
    <n v="87648"/>
    <n v="51"/>
    <n v="5.8187294633077762E-4"/>
    <n v="0.99941812705366917"/>
  </r>
  <r>
    <x v="2"/>
    <x v="6"/>
    <x v="13"/>
    <s v="HOMBRES"/>
    <x v="2"/>
    <x v="10"/>
    <n v="82183"/>
    <n v="466"/>
    <n v="5.6702724407724225E-3"/>
    <n v="0.99432972755922755"/>
  </r>
  <r>
    <x v="2"/>
    <x v="6"/>
    <x v="13"/>
    <s v="HOMBRES"/>
    <x v="3"/>
    <x v="10"/>
    <n v="120625"/>
    <n v="876"/>
    <n v="7.2621761658031086E-3"/>
    <n v="0.99273782383419684"/>
  </r>
  <r>
    <x v="2"/>
    <x v="6"/>
    <x v="13"/>
    <s v="HOMBRES"/>
    <x v="4"/>
    <x v="10"/>
    <n v="60564"/>
    <n v="1089"/>
    <n v="1.7980978799286704E-2"/>
    <n v="0.98201902120071327"/>
  </r>
  <r>
    <x v="2"/>
    <x v="6"/>
    <x v="13"/>
    <s v="HOMBRES"/>
    <x v="5"/>
    <x v="10"/>
    <n v="12829"/>
    <n v="813"/>
    <n v="6.3372047704419676E-2"/>
    <n v="0.93662795229558027"/>
  </r>
  <r>
    <x v="2"/>
    <x v="6"/>
    <x v="13"/>
    <s v="HOMBRES"/>
    <x v="6"/>
    <x v="10"/>
    <n v="7992"/>
    <n v="1394"/>
    <n v="0.17442442442442443"/>
    <n v="0.82557557557557559"/>
  </r>
  <r>
    <x v="2"/>
    <x v="6"/>
    <x v="13"/>
    <s v="MUJERES"/>
    <x v="0"/>
    <x v="10"/>
    <n v="34194"/>
    <n v="41"/>
    <n v="1.199040767386091E-3"/>
    <n v="0.99880095923261392"/>
  </r>
  <r>
    <x v="2"/>
    <x v="6"/>
    <x v="13"/>
    <s v="MUJERES"/>
    <x v="1"/>
    <x v="10"/>
    <n v="82280"/>
    <n v="39"/>
    <n v="4.7399124939231891E-4"/>
    <n v="0.99952600875060771"/>
  </r>
  <r>
    <x v="2"/>
    <x v="6"/>
    <x v="13"/>
    <s v="MUJERES"/>
    <x v="2"/>
    <x v="10"/>
    <n v="78656"/>
    <n v="120"/>
    <n v="1.5256305939788447E-3"/>
    <n v="0.99847436940602119"/>
  </r>
  <r>
    <x v="2"/>
    <x v="6"/>
    <x v="13"/>
    <s v="MUJERES"/>
    <x v="3"/>
    <x v="10"/>
    <n v="120790"/>
    <n v="248"/>
    <n v="2.0531500952065567E-3"/>
    <n v="0.99794684990479343"/>
  </r>
  <r>
    <x v="2"/>
    <x v="6"/>
    <x v="13"/>
    <s v="MUJERES"/>
    <x v="4"/>
    <x v="10"/>
    <n v="62766"/>
    <n v="605"/>
    <n v="9.638976515948125E-3"/>
    <n v="0.99036102348405186"/>
  </r>
  <r>
    <x v="2"/>
    <x v="6"/>
    <x v="13"/>
    <s v="MUJERES"/>
    <x v="5"/>
    <x v="10"/>
    <n v="14044"/>
    <n v="541"/>
    <n v="3.8521788664198232E-2"/>
    <n v="0.9614782113358018"/>
  </r>
  <r>
    <x v="2"/>
    <x v="6"/>
    <x v="13"/>
    <s v="MUJERES"/>
    <x v="6"/>
    <x v="10"/>
    <n v="10964"/>
    <n v="1335"/>
    <n v="0.12176213060926669"/>
    <n v="0.87823786939073334"/>
  </r>
  <r>
    <x v="1"/>
    <x v="4"/>
    <x v="14"/>
    <s v="HOMBRES"/>
    <x v="0"/>
    <x v="10"/>
    <n v="89098"/>
    <n v="146"/>
    <n v="1.6386450874318165E-3"/>
    <n v="0.99836135491256817"/>
  </r>
  <r>
    <x v="1"/>
    <x v="4"/>
    <x v="14"/>
    <s v="HOMBRES"/>
    <x v="1"/>
    <x v="10"/>
    <n v="269435"/>
    <n v="226"/>
    <n v="8.3879228756471877E-4"/>
    <n v="0.99916120771243533"/>
  </r>
  <r>
    <x v="1"/>
    <x v="4"/>
    <x v="14"/>
    <s v="HOMBRES"/>
    <x v="2"/>
    <x v="10"/>
    <n v="259590"/>
    <n v="2596"/>
    <n v="1.000038522285142E-2"/>
    <n v="0.9899996147771486"/>
  </r>
  <r>
    <x v="1"/>
    <x v="4"/>
    <x v="14"/>
    <s v="HOMBRES"/>
    <x v="3"/>
    <x v="10"/>
    <n v="430535"/>
    <n v="3602"/>
    <n v="8.3663349088924244E-3"/>
    <n v="0.99163366509110762"/>
  </r>
  <r>
    <x v="1"/>
    <x v="4"/>
    <x v="14"/>
    <s v="HOMBRES"/>
    <x v="4"/>
    <x v="10"/>
    <n v="231585"/>
    <n v="3711"/>
    <n v="1.6024353908931924E-2"/>
    <n v="0.98397564609106802"/>
  </r>
  <r>
    <x v="1"/>
    <x v="4"/>
    <x v="14"/>
    <s v="HOMBRES"/>
    <x v="5"/>
    <x v="10"/>
    <n v="48733"/>
    <n v="2347"/>
    <n v="4.8160384133954404E-2"/>
    <n v="0.9518396158660456"/>
  </r>
  <r>
    <x v="1"/>
    <x v="4"/>
    <x v="14"/>
    <s v="HOMBRES"/>
    <x v="6"/>
    <x v="10"/>
    <n v="25357"/>
    <n v="3557"/>
    <n v="0.14027684663012185"/>
    <n v="0.85972315336987815"/>
  </r>
  <r>
    <x v="1"/>
    <x v="4"/>
    <x v="14"/>
    <s v="MUJERES"/>
    <x v="0"/>
    <x v="10"/>
    <n v="92550"/>
    <n v="85"/>
    <n v="9.1842247433819558E-4"/>
    <n v="0.99908157752566185"/>
  </r>
  <r>
    <x v="1"/>
    <x v="4"/>
    <x v="14"/>
    <s v="MUJERES"/>
    <x v="1"/>
    <x v="10"/>
    <n v="254397"/>
    <n v="147"/>
    <n v="5.7783700279484432E-4"/>
    <n v="0.99942216299720521"/>
  </r>
  <r>
    <x v="1"/>
    <x v="4"/>
    <x v="14"/>
    <s v="MUJERES"/>
    <x v="2"/>
    <x v="10"/>
    <n v="257172"/>
    <n v="285"/>
    <n v="1.108207736456535E-3"/>
    <n v="0.99889179226354341"/>
  </r>
  <r>
    <x v="1"/>
    <x v="4"/>
    <x v="14"/>
    <s v="MUJERES"/>
    <x v="3"/>
    <x v="10"/>
    <n v="450932"/>
    <n v="878"/>
    <n v="1.9470784952054854E-3"/>
    <n v="0.99805292150479452"/>
  </r>
  <r>
    <x v="1"/>
    <x v="4"/>
    <x v="14"/>
    <s v="MUJERES"/>
    <x v="4"/>
    <x v="10"/>
    <n v="261875"/>
    <n v="2168"/>
    <n v="8.2787589498806678E-3"/>
    <n v="0.99172124105011938"/>
  </r>
  <r>
    <x v="1"/>
    <x v="4"/>
    <x v="14"/>
    <s v="MUJERES"/>
    <x v="5"/>
    <x v="10"/>
    <n v="59782"/>
    <n v="1590"/>
    <n v="2.6596634438459738E-2"/>
    <n v="0.97340336556154028"/>
  </r>
  <r>
    <x v="1"/>
    <x v="4"/>
    <x v="14"/>
    <s v="MUJERES"/>
    <x v="6"/>
    <x v="10"/>
    <n v="43128"/>
    <n v="4268"/>
    <n v="9.896123168243369E-2"/>
    <n v="0.90103876831756635"/>
  </r>
  <r>
    <x v="0"/>
    <x v="1"/>
    <x v="15"/>
    <s v="HOMBRES"/>
    <x v="0"/>
    <x v="10"/>
    <n v="36153"/>
    <n v="65"/>
    <n v="1.7979144192736426E-3"/>
    <n v="0.99820208558072632"/>
  </r>
  <r>
    <x v="0"/>
    <x v="1"/>
    <x v="15"/>
    <s v="HOMBRES"/>
    <x v="1"/>
    <x v="10"/>
    <n v="89371"/>
    <n v="66"/>
    <n v="7.3849458996766285E-4"/>
    <n v="0.99926150541003234"/>
  </r>
  <r>
    <x v="0"/>
    <x v="1"/>
    <x v="15"/>
    <s v="HOMBRES"/>
    <x v="2"/>
    <x v="10"/>
    <n v="85887"/>
    <n v="396"/>
    <n v="4.6107094205176573E-3"/>
    <n v="0.99538929057948233"/>
  </r>
  <r>
    <x v="0"/>
    <x v="1"/>
    <x v="15"/>
    <s v="HOMBRES"/>
    <x v="3"/>
    <x v="10"/>
    <n v="125319"/>
    <n v="684"/>
    <n v="5.4580710028008525E-3"/>
    <n v="0.99454192899719918"/>
  </r>
  <r>
    <x v="0"/>
    <x v="1"/>
    <x v="15"/>
    <s v="HOMBRES"/>
    <x v="4"/>
    <x v="10"/>
    <n v="58720"/>
    <n v="788"/>
    <n v="1.3419618528610355E-2"/>
    <n v="0.9865803814713896"/>
  </r>
  <r>
    <x v="0"/>
    <x v="1"/>
    <x v="15"/>
    <s v="HOMBRES"/>
    <x v="5"/>
    <x v="10"/>
    <n v="12097"/>
    <n v="608"/>
    <n v="5.0260395139290731E-2"/>
    <n v="0.9497396048607093"/>
  </r>
  <r>
    <x v="0"/>
    <x v="1"/>
    <x v="15"/>
    <s v="HOMBRES"/>
    <x v="6"/>
    <x v="10"/>
    <n v="7322"/>
    <n v="839"/>
    <n v="0.11458617863971593"/>
    <n v="0.88541382136028401"/>
  </r>
  <r>
    <x v="0"/>
    <x v="1"/>
    <x v="15"/>
    <s v="MUJERES"/>
    <x v="0"/>
    <x v="10"/>
    <n v="35853"/>
    <n v="70"/>
    <n v="1.9524168130979278E-3"/>
    <n v="0.99804758318690212"/>
  </r>
  <r>
    <x v="0"/>
    <x v="1"/>
    <x v="15"/>
    <s v="MUJERES"/>
    <x v="1"/>
    <x v="10"/>
    <n v="85616"/>
    <n v="33"/>
    <n v="3.8544197346290413E-4"/>
    <n v="0.99961455802653709"/>
  </r>
  <r>
    <x v="0"/>
    <x v="1"/>
    <x v="15"/>
    <s v="MUJERES"/>
    <x v="2"/>
    <x v="10"/>
    <n v="82751"/>
    <n v="74"/>
    <n v="8.9424901209653055E-4"/>
    <n v="0.99910575098790344"/>
  </r>
  <r>
    <x v="0"/>
    <x v="1"/>
    <x v="15"/>
    <s v="MUJERES"/>
    <x v="3"/>
    <x v="10"/>
    <n v="122226"/>
    <n v="278"/>
    <n v="2.2744751525861926E-3"/>
    <n v="0.99772552484741384"/>
  </r>
  <r>
    <x v="0"/>
    <x v="1"/>
    <x v="15"/>
    <s v="MUJERES"/>
    <x v="4"/>
    <x v="10"/>
    <n v="57414"/>
    <n v="479"/>
    <n v="8.3429128783920302E-3"/>
    <n v="0.99165708712160794"/>
  </r>
  <r>
    <x v="0"/>
    <x v="1"/>
    <x v="15"/>
    <s v="MUJERES"/>
    <x v="5"/>
    <x v="10"/>
    <n v="11705"/>
    <n v="382"/>
    <n v="3.2635625800939767E-2"/>
    <n v="0.96736437419906018"/>
  </r>
  <r>
    <x v="0"/>
    <x v="1"/>
    <x v="15"/>
    <s v="MUJERES"/>
    <x v="6"/>
    <x v="10"/>
    <n v="7165"/>
    <n v="905"/>
    <n v="0.12630844382414516"/>
    <n v="0.87369155617585481"/>
  </r>
  <r>
    <x v="0"/>
    <x v="1"/>
    <x v="16"/>
    <s v="HOMBRES"/>
    <x v="0"/>
    <x v="10"/>
    <n v="16794"/>
    <n v="28"/>
    <n v="1.6672621174228892E-3"/>
    <n v="0.99833273788257715"/>
  </r>
  <r>
    <x v="0"/>
    <x v="1"/>
    <x v="16"/>
    <s v="HOMBRES"/>
    <x v="1"/>
    <x v="10"/>
    <n v="45193"/>
    <n v="32"/>
    <n v="7.0807425928794284E-4"/>
    <n v="0.99929192574071202"/>
  </r>
  <r>
    <x v="0"/>
    <x v="1"/>
    <x v="16"/>
    <s v="HOMBRES"/>
    <x v="2"/>
    <x v="10"/>
    <n v="43051"/>
    <n v="199"/>
    <n v="4.6224245662121665E-3"/>
    <n v="0.9953775754337878"/>
  </r>
  <r>
    <x v="0"/>
    <x v="1"/>
    <x v="16"/>
    <s v="HOMBRES"/>
    <x v="3"/>
    <x v="10"/>
    <n v="69225"/>
    <n v="370"/>
    <n v="5.3448898519321058E-3"/>
    <n v="0.99465511014806784"/>
  </r>
  <r>
    <x v="0"/>
    <x v="1"/>
    <x v="16"/>
    <s v="HOMBRES"/>
    <x v="4"/>
    <x v="10"/>
    <n v="33570"/>
    <n v="498"/>
    <n v="1.483467381590706E-2"/>
    <n v="0.98516532618409292"/>
  </r>
  <r>
    <x v="0"/>
    <x v="1"/>
    <x v="16"/>
    <s v="HOMBRES"/>
    <x v="5"/>
    <x v="10"/>
    <n v="7061"/>
    <n v="390"/>
    <n v="5.5232969834301093E-2"/>
    <n v="0.94476703016569896"/>
  </r>
  <r>
    <x v="0"/>
    <x v="1"/>
    <x v="16"/>
    <s v="HOMBRES"/>
    <x v="6"/>
    <x v="10"/>
    <n v="3997"/>
    <n v="557"/>
    <n v="0.13935451588691519"/>
    <n v="0.86064548411308484"/>
  </r>
  <r>
    <x v="0"/>
    <x v="1"/>
    <x v="16"/>
    <s v="MUJERES"/>
    <x v="0"/>
    <x v="10"/>
    <n v="15480"/>
    <n v="22"/>
    <n v="1.421188630490956E-3"/>
    <n v="0.99857881136950899"/>
  </r>
  <r>
    <x v="0"/>
    <x v="1"/>
    <x v="16"/>
    <s v="MUJERES"/>
    <x v="1"/>
    <x v="10"/>
    <n v="42268"/>
    <n v="17"/>
    <n v="4.0219551433708718E-4"/>
    <n v="0.99959780448566293"/>
  </r>
  <r>
    <x v="0"/>
    <x v="1"/>
    <x v="16"/>
    <s v="MUJERES"/>
    <x v="2"/>
    <x v="10"/>
    <n v="40930"/>
    <n v="39"/>
    <n v="9.5284632299047153E-4"/>
    <n v="0.99904715367700958"/>
  </r>
  <r>
    <x v="0"/>
    <x v="1"/>
    <x v="16"/>
    <s v="MUJERES"/>
    <x v="3"/>
    <x v="10"/>
    <n v="65761"/>
    <n v="140"/>
    <n v="2.1289213971807E-3"/>
    <n v="0.99787107860281932"/>
  </r>
  <r>
    <x v="0"/>
    <x v="1"/>
    <x v="16"/>
    <s v="MUJERES"/>
    <x v="4"/>
    <x v="10"/>
    <n v="33417"/>
    <n v="302"/>
    <n v="9.037316335996649E-3"/>
    <n v="0.99096268366400331"/>
  </r>
  <r>
    <x v="0"/>
    <x v="1"/>
    <x v="16"/>
    <s v="MUJERES"/>
    <x v="5"/>
    <x v="10"/>
    <n v="7939"/>
    <n v="227"/>
    <n v="2.8593021791157577E-2"/>
    <n v="0.97140697820884248"/>
  </r>
  <r>
    <x v="0"/>
    <x v="1"/>
    <x v="16"/>
    <s v="MUJERES"/>
    <x v="6"/>
    <x v="10"/>
    <n v="6206"/>
    <n v="698"/>
    <n v="0.11247180148243635"/>
    <n v="0.88752819851756359"/>
  </r>
  <r>
    <x v="1"/>
    <x v="2"/>
    <x v="17"/>
    <s v="HOMBRES"/>
    <x v="0"/>
    <x v="10"/>
    <n v="44146"/>
    <n v="76"/>
    <n v="1.7215602772618131E-3"/>
    <n v="0.99827843972273822"/>
  </r>
  <r>
    <x v="1"/>
    <x v="2"/>
    <x v="17"/>
    <s v="HOMBRES"/>
    <x v="1"/>
    <x v="10"/>
    <n v="102276"/>
    <n v="97"/>
    <n v="9.4841409519339827E-4"/>
    <n v="0.99905158590480658"/>
  </r>
  <r>
    <x v="1"/>
    <x v="2"/>
    <x v="17"/>
    <s v="HOMBRES"/>
    <x v="2"/>
    <x v="10"/>
    <n v="87524"/>
    <n v="463"/>
    <n v="5.2899776061423156E-3"/>
    <n v="0.99471002239385764"/>
  </r>
  <r>
    <x v="1"/>
    <x v="2"/>
    <x v="17"/>
    <s v="HOMBRES"/>
    <x v="3"/>
    <x v="10"/>
    <n v="117686"/>
    <n v="797"/>
    <n v="6.7722583824754009E-3"/>
    <n v="0.99322774161752458"/>
  </r>
  <r>
    <x v="1"/>
    <x v="2"/>
    <x v="17"/>
    <s v="HOMBRES"/>
    <x v="4"/>
    <x v="10"/>
    <n v="55977"/>
    <n v="940"/>
    <n v="1.6792611251049538E-2"/>
    <n v="0.98320738874895042"/>
  </r>
  <r>
    <x v="1"/>
    <x v="2"/>
    <x v="17"/>
    <s v="HOMBRES"/>
    <x v="5"/>
    <x v="10"/>
    <n v="12702"/>
    <n v="695"/>
    <n v="5.4715792788537242E-2"/>
    <n v="0.94528420721146278"/>
  </r>
  <r>
    <x v="1"/>
    <x v="2"/>
    <x v="17"/>
    <s v="HOMBRES"/>
    <x v="6"/>
    <x v="10"/>
    <n v="6407"/>
    <n v="958"/>
    <n v="0.14952395817075073"/>
    <n v="0.8504760418292493"/>
  </r>
  <r>
    <x v="1"/>
    <x v="2"/>
    <x v="17"/>
    <s v="MUJERES"/>
    <x v="0"/>
    <x v="10"/>
    <n v="40847"/>
    <n v="41"/>
    <n v="1.0037456851176342E-3"/>
    <n v="0.99899625431488237"/>
  </r>
  <r>
    <x v="1"/>
    <x v="2"/>
    <x v="17"/>
    <s v="MUJERES"/>
    <x v="1"/>
    <x v="10"/>
    <n v="95812"/>
    <n v="60"/>
    <n v="6.2622635995491171E-4"/>
    <n v="0.99937377364004509"/>
  </r>
  <r>
    <x v="1"/>
    <x v="2"/>
    <x v="17"/>
    <s v="MUJERES"/>
    <x v="2"/>
    <x v="10"/>
    <n v="83346"/>
    <n v="78"/>
    <n v="9.3585774962205747E-4"/>
    <n v="0.99906414225037798"/>
  </r>
  <r>
    <x v="1"/>
    <x v="2"/>
    <x v="17"/>
    <s v="MUJERES"/>
    <x v="3"/>
    <x v="10"/>
    <n v="116022"/>
    <n v="270"/>
    <n v="2.3271448518384446E-3"/>
    <n v="0.99767285514816151"/>
  </r>
  <r>
    <x v="1"/>
    <x v="2"/>
    <x v="17"/>
    <s v="MUJERES"/>
    <x v="4"/>
    <x v="10"/>
    <n v="53644"/>
    <n v="567"/>
    <n v="1.0569681604652896E-2"/>
    <n v="0.98943031839534712"/>
  </r>
  <r>
    <x v="1"/>
    <x v="2"/>
    <x v="17"/>
    <s v="MUJERES"/>
    <x v="5"/>
    <x v="10"/>
    <n v="11644"/>
    <n v="449"/>
    <n v="3.8560632085194092E-2"/>
    <n v="0.96143936791480589"/>
  </r>
  <r>
    <x v="1"/>
    <x v="2"/>
    <x v="17"/>
    <s v="MUJERES"/>
    <x v="6"/>
    <x v="10"/>
    <n v="7271"/>
    <n v="871"/>
    <n v="0.11979095035070829"/>
    <n v="0.8802090496492917"/>
  </r>
  <r>
    <x v="0"/>
    <x v="1"/>
    <x v="18"/>
    <s v="HOMBRES"/>
    <x v="0"/>
    <x v="10"/>
    <n v="47678"/>
    <n v="46"/>
    <n v="9.6480557070346908E-4"/>
    <n v="0.99903519442929656"/>
  </r>
  <r>
    <x v="0"/>
    <x v="1"/>
    <x v="18"/>
    <s v="HOMBRES"/>
    <x v="1"/>
    <x v="10"/>
    <n v="101454"/>
    <n v="63"/>
    <n v="6.2097108048968003E-4"/>
    <n v="0.99937902891951036"/>
  </r>
  <r>
    <x v="0"/>
    <x v="1"/>
    <x v="18"/>
    <s v="HOMBRES"/>
    <x v="2"/>
    <x v="10"/>
    <n v="93591"/>
    <n v="527"/>
    <n v="5.6308833114295182E-3"/>
    <n v="0.99436911668857053"/>
  </r>
  <r>
    <x v="0"/>
    <x v="1"/>
    <x v="18"/>
    <s v="HOMBRES"/>
    <x v="3"/>
    <x v="10"/>
    <n v="121167"/>
    <n v="778"/>
    <n v="6.420890176368153E-3"/>
    <n v="0.99357910982363185"/>
  </r>
  <r>
    <x v="0"/>
    <x v="1"/>
    <x v="18"/>
    <s v="HOMBRES"/>
    <x v="4"/>
    <x v="10"/>
    <n v="60932"/>
    <n v="992"/>
    <n v="1.6280443773386725E-2"/>
    <n v="0.98371955622661322"/>
  </r>
  <r>
    <x v="0"/>
    <x v="1"/>
    <x v="18"/>
    <s v="HOMBRES"/>
    <x v="5"/>
    <x v="10"/>
    <n v="15563"/>
    <n v="768"/>
    <n v="4.9347812118486156E-2"/>
    <n v="0.95065218788151384"/>
  </r>
  <r>
    <x v="0"/>
    <x v="1"/>
    <x v="18"/>
    <s v="HOMBRES"/>
    <x v="6"/>
    <x v="10"/>
    <n v="9084"/>
    <n v="1151"/>
    <n v="0.12670629678555703"/>
    <n v="0.873293703214443"/>
  </r>
  <r>
    <x v="0"/>
    <x v="1"/>
    <x v="18"/>
    <s v="MUJERES"/>
    <x v="0"/>
    <x v="10"/>
    <n v="44390"/>
    <n v="20"/>
    <n v="4.5055192610948412E-4"/>
    <n v="0.99954944807389057"/>
  </r>
  <r>
    <x v="0"/>
    <x v="1"/>
    <x v="18"/>
    <s v="MUJERES"/>
    <x v="1"/>
    <x v="10"/>
    <n v="94349"/>
    <n v="47"/>
    <n v="4.9815048384190615E-4"/>
    <n v="0.99950184951615806"/>
  </r>
  <r>
    <x v="0"/>
    <x v="1"/>
    <x v="18"/>
    <s v="MUJERES"/>
    <x v="2"/>
    <x v="10"/>
    <n v="85164"/>
    <n v="64"/>
    <n v="7.5149124043022875E-4"/>
    <n v="0.99924850875956972"/>
  </r>
  <r>
    <x v="0"/>
    <x v="1"/>
    <x v="18"/>
    <s v="MUJERES"/>
    <x v="3"/>
    <x v="10"/>
    <n v="117185"/>
    <n v="233"/>
    <n v="1.9883090839271237E-3"/>
    <n v="0.99801169091607289"/>
  </r>
  <r>
    <x v="0"/>
    <x v="1"/>
    <x v="18"/>
    <s v="MUJERES"/>
    <x v="4"/>
    <x v="10"/>
    <n v="63652"/>
    <n v="592"/>
    <n v="9.3005718594859552E-3"/>
    <n v="0.99069942814051404"/>
  </r>
  <r>
    <x v="0"/>
    <x v="1"/>
    <x v="18"/>
    <s v="MUJERES"/>
    <x v="5"/>
    <x v="10"/>
    <n v="17537"/>
    <n v="422"/>
    <n v="2.4063408792837998E-2"/>
    <n v="0.97593659120716203"/>
  </r>
  <r>
    <x v="0"/>
    <x v="1"/>
    <x v="18"/>
    <s v="MUJERES"/>
    <x v="6"/>
    <x v="10"/>
    <n v="12576"/>
    <n v="1301"/>
    <n v="0.10345101781170483"/>
    <n v="0.89654898218829515"/>
  </r>
  <r>
    <x v="2"/>
    <x v="6"/>
    <x v="19"/>
    <s v="HOMBRES"/>
    <x v="0"/>
    <x v="10"/>
    <n v="48542"/>
    <n v="66"/>
    <n v="1.3596473157265873E-3"/>
    <n v="0.99864035268427342"/>
  </r>
  <r>
    <x v="2"/>
    <x v="6"/>
    <x v="19"/>
    <s v="HOMBRES"/>
    <x v="1"/>
    <x v="10"/>
    <n v="120837"/>
    <n v="93"/>
    <n v="7.6963181806896891E-4"/>
    <n v="0.99923036818193101"/>
  </r>
  <r>
    <x v="2"/>
    <x v="6"/>
    <x v="19"/>
    <s v="HOMBRES"/>
    <x v="2"/>
    <x v="10"/>
    <n v="113303"/>
    <n v="485"/>
    <n v="4.2805574433157113E-3"/>
    <n v="0.99571944255668432"/>
  </r>
  <r>
    <x v="2"/>
    <x v="6"/>
    <x v="19"/>
    <s v="HOMBRES"/>
    <x v="3"/>
    <x v="10"/>
    <n v="166302"/>
    <n v="1003"/>
    <n v="6.0311962574112156E-3"/>
    <n v="0.99396880374258878"/>
  </r>
  <r>
    <x v="2"/>
    <x v="6"/>
    <x v="19"/>
    <s v="HOMBRES"/>
    <x v="4"/>
    <x v="10"/>
    <n v="83506"/>
    <n v="1532"/>
    <n v="1.8345987114698346E-2"/>
    <n v="0.98165401288530163"/>
  </r>
  <r>
    <x v="2"/>
    <x v="6"/>
    <x v="19"/>
    <s v="HOMBRES"/>
    <x v="5"/>
    <x v="10"/>
    <n v="17687"/>
    <n v="1102"/>
    <n v="6.230564821620399E-2"/>
    <n v="0.93769435178379601"/>
  </r>
  <r>
    <x v="2"/>
    <x v="6"/>
    <x v="19"/>
    <s v="HOMBRES"/>
    <x v="6"/>
    <x v="10"/>
    <n v="11014"/>
    <n v="1659"/>
    <n v="0.15062647539495189"/>
    <n v="0.84937352460504811"/>
  </r>
  <r>
    <x v="2"/>
    <x v="6"/>
    <x v="19"/>
    <s v="MUJERES"/>
    <x v="0"/>
    <x v="10"/>
    <n v="47474"/>
    <n v="34"/>
    <n v="7.1618148881493024E-4"/>
    <n v="0.99928381851118508"/>
  </r>
  <r>
    <x v="2"/>
    <x v="6"/>
    <x v="19"/>
    <s v="MUJERES"/>
    <x v="1"/>
    <x v="10"/>
    <n v="114233"/>
    <n v="72"/>
    <n v="6.3029072159533582E-4"/>
    <n v="0.99936970927840463"/>
  </r>
  <r>
    <x v="2"/>
    <x v="6"/>
    <x v="19"/>
    <s v="MUJERES"/>
    <x v="2"/>
    <x v="10"/>
    <n v="109191"/>
    <n v="149"/>
    <n v="1.3645813299630921E-3"/>
    <n v="0.99863541867003691"/>
  </r>
  <r>
    <x v="2"/>
    <x v="6"/>
    <x v="19"/>
    <s v="MUJERES"/>
    <x v="3"/>
    <x v="10"/>
    <n v="167661"/>
    <n v="365"/>
    <n v="2.1770119467258335E-3"/>
    <n v="0.99782298805327418"/>
  </r>
  <r>
    <x v="2"/>
    <x v="6"/>
    <x v="19"/>
    <s v="MUJERES"/>
    <x v="4"/>
    <x v="10"/>
    <n v="87102"/>
    <n v="748"/>
    <n v="8.5876328901747373E-3"/>
    <n v="0.99141236710982528"/>
  </r>
  <r>
    <x v="2"/>
    <x v="6"/>
    <x v="19"/>
    <s v="MUJERES"/>
    <x v="5"/>
    <x v="10"/>
    <n v="19488"/>
    <n v="749"/>
    <n v="3.843390804597701E-2"/>
    <n v="0.96156609195402298"/>
  </r>
  <r>
    <x v="2"/>
    <x v="6"/>
    <x v="19"/>
    <s v="MUJERES"/>
    <x v="6"/>
    <x v="10"/>
    <n v="15215"/>
    <n v="1910"/>
    <n v="0.12553401248767662"/>
    <n v="0.87446598751232341"/>
  </r>
  <r>
    <x v="2"/>
    <x v="6"/>
    <x v="20"/>
    <s v="HOMBRES"/>
    <x v="0"/>
    <x v="10"/>
    <n v="29205"/>
    <n v="36"/>
    <n v="1.2326656394453005E-3"/>
    <n v="0.99876733436055465"/>
  </r>
  <r>
    <x v="2"/>
    <x v="6"/>
    <x v="20"/>
    <s v="HOMBRES"/>
    <x v="1"/>
    <x v="10"/>
    <n v="72755"/>
    <n v="48"/>
    <n v="6.5974847089547109E-4"/>
    <n v="0.99934025152910455"/>
  </r>
  <r>
    <x v="2"/>
    <x v="6"/>
    <x v="20"/>
    <s v="HOMBRES"/>
    <x v="2"/>
    <x v="10"/>
    <n v="68668"/>
    <n v="249"/>
    <n v="3.6261431816857924E-3"/>
    <n v="0.99637385681831425"/>
  </r>
  <r>
    <x v="2"/>
    <x v="6"/>
    <x v="20"/>
    <s v="HOMBRES"/>
    <x v="3"/>
    <x v="10"/>
    <n v="102452"/>
    <n v="554"/>
    <n v="5.4074102994573067E-3"/>
    <n v="0.99459258970054265"/>
  </r>
  <r>
    <x v="2"/>
    <x v="6"/>
    <x v="20"/>
    <s v="HOMBRES"/>
    <x v="4"/>
    <x v="10"/>
    <n v="52265"/>
    <n v="900"/>
    <n v="1.7219936860231513E-2"/>
    <n v="0.98278006313976851"/>
  </r>
  <r>
    <x v="2"/>
    <x v="6"/>
    <x v="20"/>
    <s v="HOMBRES"/>
    <x v="5"/>
    <x v="10"/>
    <n v="11450"/>
    <n v="631"/>
    <n v="5.5109170305676858E-2"/>
    <n v="0.94489082969432314"/>
  </r>
  <r>
    <x v="2"/>
    <x v="6"/>
    <x v="20"/>
    <s v="HOMBRES"/>
    <x v="6"/>
    <x v="10"/>
    <n v="8045"/>
    <n v="1383"/>
    <n v="0.17190801740211312"/>
    <n v="0.82809198259788686"/>
  </r>
  <r>
    <x v="2"/>
    <x v="6"/>
    <x v="20"/>
    <s v="MUJERES"/>
    <x v="0"/>
    <x v="10"/>
    <n v="29414"/>
    <n v="22"/>
    <n v="7.4794315632011965E-4"/>
    <n v="0.9992520568436799"/>
  </r>
  <r>
    <x v="2"/>
    <x v="6"/>
    <x v="20"/>
    <s v="MUJERES"/>
    <x v="1"/>
    <x v="10"/>
    <n v="70759"/>
    <n v="40"/>
    <n v="5.65299113893639E-4"/>
    <n v="0.99943470088610631"/>
  </r>
  <r>
    <x v="2"/>
    <x v="6"/>
    <x v="20"/>
    <s v="MUJERES"/>
    <x v="2"/>
    <x v="10"/>
    <n v="67171"/>
    <n v="51"/>
    <n v="7.5925622664542729E-4"/>
    <n v="0.99924074377335459"/>
  </r>
  <r>
    <x v="2"/>
    <x v="6"/>
    <x v="20"/>
    <s v="MUJERES"/>
    <x v="3"/>
    <x v="10"/>
    <n v="101440"/>
    <n v="198"/>
    <n v="1.9518927444794952E-3"/>
    <n v="0.99804810725552051"/>
  </r>
  <r>
    <x v="2"/>
    <x v="6"/>
    <x v="20"/>
    <s v="MUJERES"/>
    <x v="4"/>
    <x v="10"/>
    <n v="51894"/>
    <n v="482"/>
    <n v="9.2881643349905577E-3"/>
    <n v="0.99071183566500942"/>
  </r>
  <r>
    <x v="2"/>
    <x v="6"/>
    <x v="20"/>
    <s v="MUJERES"/>
    <x v="5"/>
    <x v="10"/>
    <n v="11247"/>
    <n v="452"/>
    <n v="4.0188494709700366E-2"/>
    <n v="0.95981150529029968"/>
  </r>
  <r>
    <x v="2"/>
    <x v="6"/>
    <x v="20"/>
    <s v="MUJERES"/>
    <x v="6"/>
    <x v="10"/>
    <n v="7968"/>
    <n v="1234"/>
    <n v="0.1548694779116466"/>
    <n v="0.84513052208835338"/>
  </r>
  <r>
    <x v="2"/>
    <x v="3"/>
    <x v="21"/>
    <s v="HOMBRES"/>
    <x v="0"/>
    <x v="10"/>
    <n v="29294"/>
    <n v="38"/>
    <n v="1.2971939646343961E-3"/>
    <n v="0.99870280603536565"/>
  </r>
  <r>
    <x v="2"/>
    <x v="3"/>
    <x v="21"/>
    <s v="HOMBRES"/>
    <x v="1"/>
    <x v="10"/>
    <n v="66184"/>
    <n v="45"/>
    <n v="6.7992263991296985E-4"/>
    <n v="0.99932007736008699"/>
  </r>
  <r>
    <x v="2"/>
    <x v="3"/>
    <x v="21"/>
    <s v="HOMBRES"/>
    <x v="2"/>
    <x v="10"/>
    <n v="59558"/>
    <n v="247"/>
    <n v="4.1472178380738108E-3"/>
    <n v="0.99585278216192619"/>
  </r>
  <r>
    <x v="2"/>
    <x v="3"/>
    <x v="21"/>
    <s v="HOMBRES"/>
    <x v="3"/>
    <x v="10"/>
    <n v="80960"/>
    <n v="490"/>
    <n v="6.052371541501976E-3"/>
    <n v="0.99394762845849804"/>
  </r>
  <r>
    <x v="2"/>
    <x v="3"/>
    <x v="21"/>
    <s v="HOMBRES"/>
    <x v="4"/>
    <x v="10"/>
    <n v="39579"/>
    <n v="676"/>
    <n v="1.707976452158973E-2"/>
    <n v="0.98292023547841023"/>
  </r>
  <r>
    <x v="2"/>
    <x v="3"/>
    <x v="21"/>
    <s v="HOMBRES"/>
    <x v="5"/>
    <x v="10"/>
    <n v="9121"/>
    <n v="490"/>
    <n v="5.372217958557176E-2"/>
    <n v="0.94627782041442821"/>
  </r>
  <r>
    <x v="2"/>
    <x v="3"/>
    <x v="21"/>
    <s v="HOMBRES"/>
    <x v="6"/>
    <x v="10"/>
    <n v="5284"/>
    <n v="872"/>
    <n v="0.16502649507948525"/>
    <n v="0.8349735049205147"/>
  </r>
  <r>
    <x v="2"/>
    <x v="3"/>
    <x v="21"/>
    <s v="MUJERES"/>
    <x v="0"/>
    <x v="10"/>
    <n v="27516"/>
    <n v="30"/>
    <n v="1.0902747492368076E-3"/>
    <n v="0.99890972525076316"/>
  </r>
  <r>
    <x v="2"/>
    <x v="3"/>
    <x v="21"/>
    <s v="MUJERES"/>
    <x v="1"/>
    <x v="10"/>
    <n v="62495"/>
    <n v="39"/>
    <n v="6.2404992399391946E-4"/>
    <n v="0.9993759500760061"/>
  </r>
  <r>
    <x v="2"/>
    <x v="3"/>
    <x v="21"/>
    <s v="MUJERES"/>
    <x v="2"/>
    <x v="10"/>
    <n v="55759"/>
    <n v="51"/>
    <n v="9.1465054968704602E-4"/>
    <n v="0.99908534945031291"/>
  </r>
  <r>
    <x v="2"/>
    <x v="3"/>
    <x v="21"/>
    <s v="MUJERES"/>
    <x v="3"/>
    <x v="10"/>
    <n v="80615"/>
    <n v="172"/>
    <n v="2.133597965639149E-3"/>
    <n v="0.99786640203436083"/>
  </r>
  <r>
    <x v="2"/>
    <x v="3"/>
    <x v="21"/>
    <s v="MUJERES"/>
    <x v="4"/>
    <x v="10"/>
    <n v="39419"/>
    <n v="421"/>
    <n v="1.0680128871863821E-2"/>
    <n v="0.98931987112813613"/>
  </r>
  <r>
    <x v="2"/>
    <x v="3"/>
    <x v="21"/>
    <s v="MUJERES"/>
    <x v="5"/>
    <x v="10"/>
    <n v="9261"/>
    <n v="311"/>
    <n v="3.3581686642911134E-2"/>
    <n v="0.96641831335708883"/>
  </r>
  <r>
    <x v="2"/>
    <x v="3"/>
    <x v="21"/>
    <s v="MUJERES"/>
    <x v="6"/>
    <x v="10"/>
    <n v="6431"/>
    <n v="706"/>
    <n v="0.10978074949463536"/>
    <n v="0.89021925050536466"/>
  </r>
  <r>
    <x v="2"/>
    <x v="5"/>
    <x v="22"/>
    <s v="HOMBRES"/>
    <x v="0"/>
    <x v="10"/>
    <n v="172210"/>
    <n v="380"/>
    <n v="2.2066082109052899E-3"/>
    <n v="0.99779339178909476"/>
  </r>
  <r>
    <x v="2"/>
    <x v="5"/>
    <x v="22"/>
    <s v="HOMBRES"/>
    <x v="1"/>
    <x v="10"/>
    <n v="385935"/>
    <n v="326"/>
    <n v="8.4470182802803579E-4"/>
    <n v="0.99915529817197202"/>
  </r>
  <r>
    <x v="2"/>
    <x v="5"/>
    <x v="22"/>
    <s v="HOMBRES"/>
    <x v="2"/>
    <x v="10"/>
    <n v="357781"/>
    <n v="1789"/>
    <n v="5.0002655255589317E-3"/>
    <n v="0.99499973447444112"/>
  </r>
  <r>
    <x v="2"/>
    <x v="5"/>
    <x v="22"/>
    <s v="HOMBRES"/>
    <x v="3"/>
    <x v="10"/>
    <n v="506550"/>
    <n v="3386"/>
    <n v="6.6844339157042737E-3"/>
    <n v="0.99331556608429572"/>
  </r>
  <r>
    <x v="2"/>
    <x v="5"/>
    <x v="22"/>
    <s v="HOMBRES"/>
    <x v="4"/>
    <x v="10"/>
    <n v="252213"/>
    <n v="4754"/>
    <n v="1.8849147347678352E-2"/>
    <n v="0.9811508526523216"/>
  </r>
  <r>
    <x v="2"/>
    <x v="5"/>
    <x v="22"/>
    <s v="HOMBRES"/>
    <x v="5"/>
    <x v="10"/>
    <n v="49890"/>
    <n v="2741"/>
    <n v="5.4940869913810385E-2"/>
    <n v="0.94505913008618958"/>
  </r>
  <r>
    <x v="2"/>
    <x v="5"/>
    <x v="22"/>
    <s v="HOMBRES"/>
    <x v="6"/>
    <x v="10"/>
    <n v="27064"/>
    <n v="4118"/>
    <n v="0.15215784806384866"/>
    <n v="0.84784215193615131"/>
  </r>
  <r>
    <x v="2"/>
    <x v="5"/>
    <x v="22"/>
    <s v="MUJERES"/>
    <x v="0"/>
    <x v="10"/>
    <n v="159600"/>
    <n v="321"/>
    <n v="2.0112781954887216E-3"/>
    <n v="0.99798872180451126"/>
  </r>
  <r>
    <x v="2"/>
    <x v="5"/>
    <x v="22"/>
    <s v="MUJERES"/>
    <x v="1"/>
    <x v="10"/>
    <n v="363892"/>
    <n v="218"/>
    <n v="5.9907884757015822E-4"/>
    <n v="0.99940092115242984"/>
  </r>
  <r>
    <x v="2"/>
    <x v="5"/>
    <x v="22"/>
    <s v="MUJERES"/>
    <x v="2"/>
    <x v="10"/>
    <n v="341918"/>
    <n v="374"/>
    <n v="1.093829514678958E-3"/>
    <n v="0.99890617048532104"/>
  </r>
  <r>
    <x v="2"/>
    <x v="5"/>
    <x v="22"/>
    <s v="MUJERES"/>
    <x v="3"/>
    <x v="10"/>
    <n v="495410"/>
    <n v="1201"/>
    <n v="2.4242546577582205E-3"/>
    <n v="0.9975757453422418"/>
  </r>
  <r>
    <x v="2"/>
    <x v="5"/>
    <x v="22"/>
    <s v="MUJERES"/>
    <x v="4"/>
    <x v="10"/>
    <n v="264841"/>
    <n v="2827"/>
    <n v="1.0674329125777354E-2"/>
    <n v="0.98932567087422263"/>
  </r>
  <r>
    <x v="2"/>
    <x v="5"/>
    <x v="22"/>
    <s v="MUJERES"/>
    <x v="5"/>
    <x v="10"/>
    <n v="58982"/>
    <n v="2163"/>
    <n v="3.6672205079515782E-2"/>
    <n v="0.96332779492048426"/>
  </r>
  <r>
    <x v="2"/>
    <x v="5"/>
    <x v="22"/>
    <s v="MUJERES"/>
    <x v="6"/>
    <x v="10"/>
    <n v="38684"/>
    <n v="4463"/>
    <n v="0.11537069589494364"/>
    <n v="0.88462930410505636"/>
  </r>
  <r>
    <x v="1"/>
    <x v="4"/>
    <x v="23"/>
    <s v="HOMBRES"/>
    <x v="0"/>
    <x v="10"/>
    <n v="13289"/>
    <n v="16"/>
    <n v="1.2040033110091053E-3"/>
    <n v="0.99879599668899088"/>
  </r>
  <r>
    <x v="1"/>
    <x v="4"/>
    <x v="23"/>
    <s v="HOMBRES"/>
    <x v="1"/>
    <x v="10"/>
    <n v="31586"/>
    <n v="27"/>
    <n v="8.5480909263597798E-4"/>
    <n v="0.99914519090736398"/>
  </r>
  <r>
    <x v="1"/>
    <x v="4"/>
    <x v="23"/>
    <s v="HOMBRES"/>
    <x v="2"/>
    <x v="10"/>
    <n v="32748"/>
    <n v="302"/>
    <n v="9.2219372175400029E-3"/>
    <n v="0.99077806278245995"/>
  </r>
  <r>
    <x v="1"/>
    <x v="4"/>
    <x v="23"/>
    <s v="HOMBRES"/>
    <x v="3"/>
    <x v="10"/>
    <n v="53046"/>
    <n v="453"/>
    <n v="8.5397579459337188E-3"/>
    <n v="0.99146024205406624"/>
  </r>
  <r>
    <x v="1"/>
    <x v="4"/>
    <x v="23"/>
    <s v="HOMBRES"/>
    <x v="4"/>
    <x v="10"/>
    <n v="27950"/>
    <n v="623"/>
    <n v="2.2289803220035778E-2"/>
    <n v="0.97771019677996418"/>
  </r>
  <r>
    <x v="1"/>
    <x v="4"/>
    <x v="23"/>
    <s v="HOMBRES"/>
    <x v="5"/>
    <x v="10"/>
    <n v="6052"/>
    <n v="331"/>
    <n v="5.4692663582286846E-2"/>
    <n v="0.94530733641771314"/>
  </r>
  <r>
    <x v="1"/>
    <x v="4"/>
    <x v="23"/>
    <s v="HOMBRES"/>
    <x v="6"/>
    <x v="10"/>
    <n v="3219"/>
    <n v="468"/>
    <n v="0.14538676607642126"/>
    <n v="0.8546132339235788"/>
  </r>
  <r>
    <x v="1"/>
    <x v="4"/>
    <x v="23"/>
    <s v="MUJERES"/>
    <x v="0"/>
    <x v="10"/>
    <n v="12624"/>
    <n v="13"/>
    <n v="1.0297845373891002E-3"/>
    <n v="0.99897021546261089"/>
  </r>
  <r>
    <x v="1"/>
    <x v="4"/>
    <x v="23"/>
    <s v="MUJERES"/>
    <x v="1"/>
    <x v="10"/>
    <n v="30682"/>
    <n v="22"/>
    <n v="7.1703278795384913E-4"/>
    <n v="0.99928296721204612"/>
  </r>
  <r>
    <x v="1"/>
    <x v="4"/>
    <x v="23"/>
    <s v="MUJERES"/>
    <x v="2"/>
    <x v="10"/>
    <n v="31529"/>
    <n v="63"/>
    <n v="1.9981604237368773E-3"/>
    <n v="0.99800183957626309"/>
  </r>
  <r>
    <x v="1"/>
    <x v="4"/>
    <x v="23"/>
    <s v="MUJERES"/>
    <x v="3"/>
    <x v="10"/>
    <n v="52509"/>
    <n v="128"/>
    <n v="2.4376773505494298E-3"/>
    <n v="0.99756232264945055"/>
  </r>
  <r>
    <x v="1"/>
    <x v="4"/>
    <x v="23"/>
    <s v="MUJERES"/>
    <x v="4"/>
    <x v="10"/>
    <n v="29147"/>
    <n v="296"/>
    <n v="1.0155419082581397E-2"/>
    <n v="0.98984458091741856"/>
  </r>
  <r>
    <x v="1"/>
    <x v="4"/>
    <x v="23"/>
    <s v="MUJERES"/>
    <x v="5"/>
    <x v="10"/>
    <n v="7073"/>
    <n v="288"/>
    <n v="4.0718224232998729E-2"/>
    <n v="0.95928177576700124"/>
  </r>
  <r>
    <x v="1"/>
    <x v="4"/>
    <x v="23"/>
    <s v="MUJERES"/>
    <x v="6"/>
    <x v="10"/>
    <n v="4512"/>
    <n v="532"/>
    <n v="0.11790780141843972"/>
    <n v="0.88209219858156029"/>
  </r>
  <r>
    <x v="0"/>
    <x v="0"/>
    <x v="0"/>
    <s v="HOMBRES"/>
    <x v="0"/>
    <x v="11"/>
    <n v="8058"/>
    <n v="36"/>
    <n v="4.4676098287416231E-3"/>
    <n v="0.99553239017125839"/>
  </r>
  <r>
    <x v="0"/>
    <x v="0"/>
    <x v="0"/>
    <s v="HOMBRES"/>
    <x v="1"/>
    <x v="11"/>
    <n v="18056"/>
    <n v="20"/>
    <n v="1.1076650420912715E-3"/>
    <n v="0.99889233495790875"/>
  </r>
  <r>
    <x v="0"/>
    <x v="0"/>
    <x v="0"/>
    <s v="HOMBRES"/>
    <x v="2"/>
    <x v="11"/>
    <n v="15271"/>
    <n v="30"/>
    <n v="1.9645078907733612E-3"/>
    <n v="0.9980354921092266"/>
  </r>
  <r>
    <x v="0"/>
    <x v="0"/>
    <x v="0"/>
    <s v="HOMBRES"/>
    <x v="3"/>
    <x v="11"/>
    <n v="18613"/>
    <n v="59"/>
    <n v="3.1698275398914736E-3"/>
    <n v="0.99683017246010852"/>
  </r>
  <r>
    <x v="0"/>
    <x v="0"/>
    <x v="0"/>
    <s v="HOMBRES"/>
    <x v="4"/>
    <x v="11"/>
    <n v="7696"/>
    <n v="86"/>
    <n v="1.1174636174636175E-2"/>
    <n v="0.98882536382536379"/>
  </r>
  <r>
    <x v="0"/>
    <x v="0"/>
    <x v="0"/>
    <s v="HOMBRES"/>
    <x v="5"/>
    <x v="11"/>
    <n v="1588"/>
    <n v="34"/>
    <n v="2.1410579345088162E-2"/>
    <n v="0.97858942065491183"/>
  </r>
  <r>
    <x v="0"/>
    <x v="0"/>
    <x v="0"/>
    <s v="HOMBRES"/>
    <x v="6"/>
    <x v="11"/>
    <n v="824"/>
    <n v="51"/>
    <n v="6.1893203883495146E-2"/>
    <n v="0.93810679611650483"/>
  </r>
  <r>
    <x v="0"/>
    <x v="0"/>
    <x v="0"/>
    <s v="MUJERES"/>
    <x v="0"/>
    <x v="11"/>
    <n v="7442"/>
    <n v="34"/>
    <n v="4.568664337543671E-3"/>
    <n v="0.99543133566245634"/>
  </r>
  <r>
    <x v="0"/>
    <x v="0"/>
    <x v="0"/>
    <s v="MUJERES"/>
    <x v="1"/>
    <x v="11"/>
    <n v="17319"/>
    <n v="11"/>
    <n v="6.351405970321612E-4"/>
    <n v="0.99936485940296782"/>
  </r>
  <r>
    <x v="0"/>
    <x v="0"/>
    <x v="0"/>
    <s v="MUJERES"/>
    <x v="2"/>
    <x v="11"/>
    <n v="14036"/>
    <n v="16"/>
    <n v="1.139925904816187E-3"/>
    <n v="0.99886007409518385"/>
  </r>
  <r>
    <x v="0"/>
    <x v="0"/>
    <x v="0"/>
    <s v="MUJERES"/>
    <x v="3"/>
    <x v="11"/>
    <n v="17791"/>
    <n v="61"/>
    <n v="3.4286999044460683E-3"/>
    <n v="0.99657130009555395"/>
  </r>
  <r>
    <x v="0"/>
    <x v="0"/>
    <x v="0"/>
    <s v="MUJERES"/>
    <x v="4"/>
    <x v="11"/>
    <n v="6730"/>
    <n v="76"/>
    <n v="1.1292719167904903E-2"/>
    <n v="0.98870728083209514"/>
  </r>
  <r>
    <x v="0"/>
    <x v="0"/>
    <x v="0"/>
    <s v="MUJERES"/>
    <x v="5"/>
    <x v="11"/>
    <n v="1469"/>
    <n v="37"/>
    <n v="2.518720217835262E-2"/>
    <n v="0.97481279782164743"/>
  </r>
  <r>
    <x v="0"/>
    <x v="0"/>
    <x v="0"/>
    <s v="MUJERES"/>
    <x v="6"/>
    <x v="11"/>
    <n v="890"/>
    <n v="30"/>
    <n v="3.3707865168539325E-2"/>
    <n v="0.9662921348314607"/>
  </r>
  <r>
    <x v="0"/>
    <x v="1"/>
    <x v="1"/>
    <s v="HOMBRES"/>
    <x v="0"/>
    <x v="11"/>
    <n v="65912"/>
    <n v="54"/>
    <n v="8.1927418376016511E-4"/>
    <n v="0.99918072581623985"/>
  </r>
  <r>
    <x v="0"/>
    <x v="1"/>
    <x v="1"/>
    <s v="HOMBRES"/>
    <x v="1"/>
    <x v="11"/>
    <n v="157686"/>
    <n v="100"/>
    <n v="6.3417170833174785E-4"/>
    <n v="0.9993658282916682"/>
  </r>
  <r>
    <x v="0"/>
    <x v="1"/>
    <x v="1"/>
    <s v="HOMBRES"/>
    <x v="2"/>
    <x v="11"/>
    <n v="150965"/>
    <n v="800"/>
    <n v="5.299241546053721E-3"/>
    <n v="0.99470075845394623"/>
  </r>
  <r>
    <x v="0"/>
    <x v="1"/>
    <x v="1"/>
    <s v="HOMBRES"/>
    <x v="3"/>
    <x v="11"/>
    <n v="224368"/>
    <n v="1343"/>
    <n v="5.9857020608999499E-3"/>
    <n v="0.99401429793910001"/>
  </r>
  <r>
    <x v="0"/>
    <x v="1"/>
    <x v="1"/>
    <s v="HOMBRES"/>
    <x v="4"/>
    <x v="11"/>
    <n v="103124"/>
    <n v="1509"/>
    <n v="1.4632869167216168E-2"/>
    <n v="0.98536713083278382"/>
  </r>
  <r>
    <x v="0"/>
    <x v="1"/>
    <x v="1"/>
    <s v="HOMBRES"/>
    <x v="5"/>
    <x v="11"/>
    <n v="19569"/>
    <n v="998"/>
    <n v="5.0999029076600748E-2"/>
    <n v="0.9490009709233993"/>
  </r>
  <r>
    <x v="0"/>
    <x v="1"/>
    <x v="1"/>
    <s v="HOMBRES"/>
    <x v="6"/>
    <x v="11"/>
    <n v="11019"/>
    <n v="1530"/>
    <n v="0.13885107541519195"/>
    <n v="0.86114892458480807"/>
  </r>
  <r>
    <x v="0"/>
    <x v="1"/>
    <x v="1"/>
    <s v="MUJERES"/>
    <x v="0"/>
    <x v="11"/>
    <n v="61778"/>
    <n v="41"/>
    <n v="6.636666774579948E-4"/>
    <n v="0.99933633332254201"/>
  </r>
  <r>
    <x v="0"/>
    <x v="1"/>
    <x v="1"/>
    <s v="MUJERES"/>
    <x v="1"/>
    <x v="11"/>
    <n v="152599"/>
    <n v="51"/>
    <n v="3.3420926742639204E-4"/>
    <n v="0.99966579073257356"/>
  </r>
  <r>
    <x v="0"/>
    <x v="1"/>
    <x v="1"/>
    <s v="MUJERES"/>
    <x v="2"/>
    <x v="11"/>
    <n v="148064"/>
    <n v="142"/>
    <n v="9.5904473741084933E-4"/>
    <n v="0.99904095526258918"/>
  </r>
  <r>
    <x v="0"/>
    <x v="1"/>
    <x v="1"/>
    <s v="MUJERES"/>
    <x v="3"/>
    <x v="11"/>
    <n v="214586"/>
    <n v="381"/>
    <n v="1.7755119159684229E-3"/>
    <n v="0.99822448808403152"/>
  </r>
  <r>
    <x v="0"/>
    <x v="1"/>
    <x v="1"/>
    <s v="MUJERES"/>
    <x v="4"/>
    <x v="11"/>
    <n v="102808"/>
    <n v="801"/>
    <n v="7.7912224729593024E-3"/>
    <n v="0.99220877752704073"/>
  </r>
  <r>
    <x v="0"/>
    <x v="1"/>
    <x v="1"/>
    <s v="MUJERES"/>
    <x v="5"/>
    <x v="11"/>
    <n v="22638"/>
    <n v="657"/>
    <n v="2.9021998409753513E-2"/>
    <n v="0.9709780015902465"/>
  </r>
  <r>
    <x v="0"/>
    <x v="1"/>
    <x v="1"/>
    <s v="MUJERES"/>
    <x v="6"/>
    <x v="11"/>
    <n v="14671"/>
    <n v="1451"/>
    <n v="9.8902596959989098E-2"/>
    <n v="0.90109740304001096"/>
  </r>
  <r>
    <x v="1"/>
    <x v="2"/>
    <x v="2"/>
    <s v="HOMBRES"/>
    <x v="0"/>
    <x v="11"/>
    <n v="26706"/>
    <n v="27"/>
    <n v="1.011008762075938E-3"/>
    <n v="0.99898899123792406"/>
  </r>
  <r>
    <x v="1"/>
    <x v="2"/>
    <x v="2"/>
    <s v="HOMBRES"/>
    <x v="1"/>
    <x v="11"/>
    <n v="60743"/>
    <n v="44"/>
    <n v="7.2436330112111687E-4"/>
    <n v="0.99927563669887887"/>
  </r>
  <r>
    <x v="1"/>
    <x v="2"/>
    <x v="2"/>
    <s v="HOMBRES"/>
    <x v="2"/>
    <x v="11"/>
    <n v="49853"/>
    <n v="222"/>
    <n v="4.453092090746796E-3"/>
    <n v="0.99554690790925315"/>
  </r>
  <r>
    <x v="1"/>
    <x v="2"/>
    <x v="2"/>
    <s v="HOMBRES"/>
    <x v="3"/>
    <x v="11"/>
    <n v="59131"/>
    <n v="535"/>
    <n v="9.0477076322064576E-3"/>
    <n v="0.99095229236779359"/>
  </r>
  <r>
    <x v="1"/>
    <x v="2"/>
    <x v="2"/>
    <s v="HOMBRES"/>
    <x v="4"/>
    <x v="11"/>
    <n v="27068"/>
    <n v="496"/>
    <n v="1.8324220481749667E-2"/>
    <n v="0.98167577951825036"/>
  </r>
  <r>
    <x v="1"/>
    <x v="2"/>
    <x v="2"/>
    <s v="HOMBRES"/>
    <x v="5"/>
    <x v="11"/>
    <n v="6193"/>
    <n v="325"/>
    <n v="5.2478604876473441E-2"/>
    <n v="0.94752139512352651"/>
  </r>
  <r>
    <x v="1"/>
    <x v="2"/>
    <x v="2"/>
    <s v="HOMBRES"/>
    <x v="6"/>
    <x v="11"/>
    <n v="3359"/>
    <n v="476"/>
    <n v="0.14170884191723726"/>
    <n v="0.8582911580827628"/>
  </r>
  <r>
    <x v="1"/>
    <x v="2"/>
    <x v="2"/>
    <s v="MUJERES"/>
    <x v="0"/>
    <x v="11"/>
    <n v="25552"/>
    <n v="41"/>
    <n v="1.6045710707576707E-3"/>
    <n v="0.99839542892924238"/>
  </r>
  <r>
    <x v="1"/>
    <x v="2"/>
    <x v="2"/>
    <s v="MUJERES"/>
    <x v="1"/>
    <x v="11"/>
    <n v="58998"/>
    <n v="32"/>
    <n v="5.4239126750059321E-4"/>
    <n v="0.99945760873249945"/>
  </r>
  <r>
    <x v="1"/>
    <x v="2"/>
    <x v="2"/>
    <s v="MUJERES"/>
    <x v="2"/>
    <x v="11"/>
    <n v="47225"/>
    <n v="77"/>
    <n v="1.6304923239809422E-3"/>
    <n v="0.99836950767601906"/>
  </r>
  <r>
    <x v="1"/>
    <x v="2"/>
    <x v="2"/>
    <s v="MUJERES"/>
    <x v="3"/>
    <x v="11"/>
    <n v="58255"/>
    <n v="178"/>
    <n v="3.0555317140159642E-3"/>
    <n v="0.99694446828598404"/>
  </r>
  <r>
    <x v="1"/>
    <x v="2"/>
    <x v="2"/>
    <s v="MUJERES"/>
    <x v="4"/>
    <x v="11"/>
    <n v="24960"/>
    <n v="226"/>
    <n v="9.0544871794871803E-3"/>
    <n v="0.9909455128205128"/>
  </r>
  <r>
    <x v="1"/>
    <x v="2"/>
    <x v="2"/>
    <s v="MUJERES"/>
    <x v="5"/>
    <x v="11"/>
    <n v="5742"/>
    <n v="238"/>
    <n v="4.1448972483455242E-2"/>
    <n v="0.95855102751654475"/>
  </r>
  <r>
    <x v="1"/>
    <x v="2"/>
    <x v="2"/>
    <s v="MUJERES"/>
    <x v="6"/>
    <x v="11"/>
    <n v="3608"/>
    <n v="348"/>
    <n v="9.6452328159645231E-2"/>
    <n v="0.90354767184035478"/>
  </r>
  <r>
    <x v="2"/>
    <x v="3"/>
    <x v="3"/>
    <s v="HOMBRES"/>
    <x v="0"/>
    <x v="11"/>
    <n v="62312"/>
    <n v="70"/>
    <n v="1.1233791244062139E-3"/>
    <n v="0.99887662087559381"/>
  </r>
  <r>
    <x v="2"/>
    <x v="3"/>
    <x v="3"/>
    <s v="HOMBRES"/>
    <x v="1"/>
    <x v="11"/>
    <n v="163273"/>
    <n v="129"/>
    <n v="7.9008776711397475E-4"/>
    <n v="0.99920991223288602"/>
  </r>
  <r>
    <x v="2"/>
    <x v="3"/>
    <x v="3"/>
    <s v="HOMBRES"/>
    <x v="2"/>
    <x v="11"/>
    <n v="162932"/>
    <n v="1112"/>
    <n v="6.8249331009255397E-3"/>
    <n v="0.99317506689907442"/>
  </r>
  <r>
    <x v="2"/>
    <x v="3"/>
    <x v="3"/>
    <s v="HOMBRES"/>
    <x v="3"/>
    <x v="11"/>
    <n v="255805"/>
    <n v="1724"/>
    <n v="6.7395086100740798E-3"/>
    <n v="0.99326049138992589"/>
  </r>
  <r>
    <x v="2"/>
    <x v="3"/>
    <x v="3"/>
    <s v="HOMBRES"/>
    <x v="4"/>
    <x v="11"/>
    <n v="132406"/>
    <n v="2451"/>
    <n v="1.8511245713940454E-2"/>
    <n v="0.98148875428605953"/>
  </r>
  <r>
    <x v="2"/>
    <x v="3"/>
    <x v="3"/>
    <s v="HOMBRES"/>
    <x v="5"/>
    <x v="11"/>
    <n v="26323"/>
    <n v="1477"/>
    <n v="5.6110625688561337E-2"/>
    <n v="0.94388937431143871"/>
  </r>
  <r>
    <x v="2"/>
    <x v="3"/>
    <x v="3"/>
    <s v="HOMBRES"/>
    <x v="6"/>
    <x v="11"/>
    <n v="13257"/>
    <n v="1955"/>
    <n v="0.14746926152221468"/>
    <n v="0.85253073847778538"/>
  </r>
  <r>
    <x v="2"/>
    <x v="3"/>
    <x v="3"/>
    <s v="MUJERES"/>
    <x v="0"/>
    <x v="11"/>
    <n v="58226"/>
    <n v="42"/>
    <n v="7.2132724212551095E-4"/>
    <n v="0.99927867275787452"/>
  </r>
  <r>
    <x v="2"/>
    <x v="3"/>
    <x v="3"/>
    <s v="MUJERES"/>
    <x v="1"/>
    <x v="11"/>
    <n v="158433"/>
    <n v="69"/>
    <n v="4.3551532824600935E-4"/>
    <n v="0.99956448467175396"/>
  </r>
  <r>
    <x v="2"/>
    <x v="3"/>
    <x v="3"/>
    <s v="MUJERES"/>
    <x v="2"/>
    <x v="11"/>
    <n v="158649"/>
    <n v="116"/>
    <n v="7.3117384918909036E-4"/>
    <n v="0.99926882615081092"/>
  </r>
  <r>
    <x v="2"/>
    <x v="3"/>
    <x v="3"/>
    <s v="MUJERES"/>
    <x v="3"/>
    <x v="11"/>
    <n v="260286"/>
    <n v="530"/>
    <n v="2.036221694597481E-3"/>
    <n v="0.9979637783054025"/>
  </r>
  <r>
    <x v="2"/>
    <x v="3"/>
    <x v="3"/>
    <s v="MUJERES"/>
    <x v="4"/>
    <x v="11"/>
    <n v="140995"/>
    <n v="1361"/>
    <n v="9.6528245682471012E-3"/>
    <n v="0.99034717543175288"/>
  </r>
  <r>
    <x v="2"/>
    <x v="3"/>
    <x v="3"/>
    <s v="MUJERES"/>
    <x v="5"/>
    <x v="11"/>
    <n v="30088"/>
    <n v="1061"/>
    <n v="3.5263227864929539E-2"/>
    <n v="0.96473677213507048"/>
  </r>
  <r>
    <x v="2"/>
    <x v="3"/>
    <x v="3"/>
    <s v="MUJERES"/>
    <x v="6"/>
    <x v="11"/>
    <n v="20554"/>
    <n v="2353"/>
    <n v="0.11447893354091661"/>
    <n v="0.88552106645908335"/>
  </r>
  <r>
    <x v="1"/>
    <x v="2"/>
    <x v="4"/>
    <s v="HOMBRES"/>
    <x v="0"/>
    <x v="11"/>
    <n v="41010"/>
    <n v="62"/>
    <n v="1.5118263838088271E-3"/>
    <n v="0.99848817361619113"/>
  </r>
  <r>
    <x v="1"/>
    <x v="2"/>
    <x v="4"/>
    <s v="HOMBRES"/>
    <x v="1"/>
    <x v="11"/>
    <n v="88649"/>
    <n v="89"/>
    <n v="1.0039594355266276E-3"/>
    <n v="0.99899604056447333"/>
  </r>
  <r>
    <x v="1"/>
    <x v="2"/>
    <x v="4"/>
    <s v="HOMBRES"/>
    <x v="2"/>
    <x v="11"/>
    <n v="78801"/>
    <n v="501"/>
    <n v="6.3577873377241405E-3"/>
    <n v="0.99364221266227581"/>
  </r>
  <r>
    <x v="1"/>
    <x v="2"/>
    <x v="4"/>
    <s v="HOMBRES"/>
    <x v="3"/>
    <x v="11"/>
    <n v="100509"/>
    <n v="984"/>
    <n v="9.7901680446527174E-3"/>
    <n v="0.99020983195534729"/>
  </r>
  <r>
    <x v="1"/>
    <x v="2"/>
    <x v="4"/>
    <s v="HOMBRES"/>
    <x v="4"/>
    <x v="11"/>
    <n v="49346"/>
    <n v="854"/>
    <n v="1.730636728407571E-2"/>
    <n v="0.98269363271592425"/>
  </r>
  <r>
    <x v="1"/>
    <x v="2"/>
    <x v="4"/>
    <s v="HOMBRES"/>
    <x v="5"/>
    <x v="11"/>
    <n v="11014"/>
    <n v="581"/>
    <n v="5.2751044125658252E-2"/>
    <n v="0.94724895587434177"/>
  </r>
  <r>
    <x v="1"/>
    <x v="2"/>
    <x v="4"/>
    <s v="HOMBRES"/>
    <x v="6"/>
    <x v="11"/>
    <n v="6286"/>
    <n v="932"/>
    <n v="0.14826598790964046"/>
    <n v="0.85173401209035959"/>
  </r>
  <r>
    <x v="1"/>
    <x v="2"/>
    <x v="4"/>
    <s v="MUJERES"/>
    <x v="0"/>
    <x v="11"/>
    <n v="38260"/>
    <n v="39"/>
    <n v="1.0193413486670152E-3"/>
    <n v="0.99898065865133301"/>
  </r>
  <r>
    <x v="1"/>
    <x v="2"/>
    <x v="4"/>
    <s v="MUJERES"/>
    <x v="1"/>
    <x v="11"/>
    <n v="84971"/>
    <n v="44"/>
    <n v="5.1782372809546786E-4"/>
    <n v="0.9994821762719045"/>
  </r>
  <r>
    <x v="1"/>
    <x v="2"/>
    <x v="4"/>
    <s v="MUJERES"/>
    <x v="2"/>
    <x v="11"/>
    <n v="73366"/>
    <n v="87"/>
    <n v="1.1858354005942807E-3"/>
    <n v="0.99881416459940575"/>
  </r>
  <r>
    <x v="1"/>
    <x v="2"/>
    <x v="4"/>
    <s v="MUJERES"/>
    <x v="3"/>
    <x v="11"/>
    <n v="97346"/>
    <n v="243"/>
    <n v="2.4962504879501982E-3"/>
    <n v="0.99750374951204979"/>
  </r>
  <r>
    <x v="1"/>
    <x v="2"/>
    <x v="4"/>
    <s v="MUJERES"/>
    <x v="4"/>
    <x v="11"/>
    <n v="44305"/>
    <n v="437"/>
    <n v="9.8634465635932742E-3"/>
    <n v="0.99013655343640672"/>
  </r>
  <r>
    <x v="1"/>
    <x v="2"/>
    <x v="4"/>
    <s v="MUJERES"/>
    <x v="5"/>
    <x v="11"/>
    <n v="10168"/>
    <n v="309"/>
    <n v="3.0389457120377654E-2"/>
    <n v="0.96961054287962234"/>
  </r>
  <r>
    <x v="1"/>
    <x v="2"/>
    <x v="4"/>
    <s v="MUJERES"/>
    <x v="6"/>
    <x v="11"/>
    <n v="7303"/>
    <n v="729"/>
    <n v="9.9821990962618096E-2"/>
    <n v="0.90017800903738188"/>
  </r>
  <r>
    <x v="0"/>
    <x v="0"/>
    <x v="5"/>
    <s v="HOMBRES"/>
    <x v="0"/>
    <x v="11"/>
    <n v="67710"/>
    <n v="89"/>
    <n v="1.3144291832816422E-3"/>
    <n v="0.99868557081671838"/>
  </r>
  <r>
    <x v="0"/>
    <x v="0"/>
    <x v="5"/>
    <s v="HOMBRES"/>
    <x v="1"/>
    <x v="11"/>
    <n v="161980"/>
    <n v="142"/>
    <n v="8.7665143844919123E-4"/>
    <n v="0.99912334856155083"/>
  </r>
  <r>
    <x v="0"/>
    <x v="0"/>
    <x v="5"/>
    <s v="HOMBRES"/>
    <x v="2"/>
    <x v="11"/>
    <n v="155074"/>
    <n v="1117"/>
    <n v="7.203012755200743E-3"/>
    <n v="0.99279698724479926"/>
  </r>
  <r>
    <x v="0"/>
    <x v="0"/>
    <x v="5"/>
    <s v="HOMBRES"/>
    <x v="3"/>
    <x v="11"/>
    <n v="230483"/>
    <n v="1830"/>
    <n v="7.939848058208198E-3"/>
    <n v="0.99206015194179176"/>
  </r>
  <r>
    <x v="0"/>
    <x v="0"/>
    <x v="5"/>
    <s v="HOMBRES"/>
    <x v="4"/>
    <x v="11"/>
    <n v="105935"/>
    <n v="1829"/>
    <n v="1.7265304195969226E-2"/>
    <n v="0.98273469580403072"/>
  </r>
  <r>
    <x v="0"/>
    <x v="0"/>
    <x v="5"/>
    <s v="HOMBRES"/>
    <x v="5"/>
    <x v="11"/>
    <n v="20101"/>
    <n v="1058"/>
    <n v="5.2634197303616737E-2"/>
    <n v="0.94736580269638326"/>
  </r>
  <r>
    <x v="0"/>
    <x v="0"/>
    <x v="5"/>
    <s v="HOMBRES"/>
    <x v="6"/>
    <x v="11"/>
    <n v="11327"/>
    <n v="1312"/>
    <n v="0.11582943409552397"/>
    <n v="0.88417056590447607"/>
  </r>
  <r>
    <x v="0"/>
    <x v="0"/>
    <x v="5"/>
    <s v="MUJERES"/>
    <x v="0"/>
    <x v="11"/>
    <n v="63746"/>
    <n v="84"/>
    <n v="1.317729739905249E-3"/>
    <n v="0.99868227026009471"/>
  </r>
  <r>
    <x v="0"/>
    <x v="0"/>
    <x v="5"/>
    <s v="MUJERES"/>
    <x v="1"/>
    <x v="11"/>
    <n v="157361"/>
    <n v="95"/>
    <n v="6.0370739891078471E-4"/>
    <n v="0.9993962926010892"/>
  </r>
  <r>
    <x v="0"/>
    <x v="0"/>
    <x v="5"/>
    <s v="MUJERES"/>
    <x v="2"/>
    <x v="11"/>
    <n v="153064"/>
    <n v="168"/>
    <n v="1.0975800972142372E-3"/>
    <n v="0.99890241990278572"/>
  </r>
  <r>
    <x v="0"/>
    <x v="0"/>
    <x v="5"/>
    <s v="MUJERES"/>
    <x v="3"/>
    <x v="11"/>
    <n v="226935"/>
    <n v="524"/>
    <n v="2.3090312203935047E-3"/>
    <n v="0.9976909687796065"/>
  </r>
  <r>
    <x v="0"/>
    <x v="0"/>
    <x v="5"/>
    <s v="MUJERES"/>
    <x v="4"/>
    <x v="11"/>
    <n v="103923"/>
    <n v="1112"/>
    <n v="1.0700229977964455E-2"/>
    <n v="0.98929977002203551"/>
  </r>
  <r>
    <x v="0"/>
    <x v="0"/>
    <x v="5"/>
    <s v="MUJERES"/>
    <x v="5"/>
    <x v="11"/>
    <n v="21609"/>
    <n v="619"/>
    <n v="2.8645471794159841E-2"/>
    <n v="0.97135452820584012"/>
  </r>
  <r>
    <x v="0"/>
    <x v="0"/>
    <x v="5"/>
    <s v="MUJERES"/>
    <x v="6"/>
    <x v="11"/>
    <n v="14921"/>
    <n v="1392"/>
    <n v="9.3291334360967759E-2"/>
    <n v="0.90670866563903219"/>
  </r>
  <r>
    <x v="2"/>
    <x v="3"/>
    <x v="6"/>
    <s v="HOMBRES"/>
    <x v="0"/>
    <x v="11"/>
    <n v="85955"/>
    <n v="116"/>
    <n v="1.349543365714618E-3"/>
    <n v="0.99865045663428542"/>
  </r>
  <r>
    <x v="2"/>
    <x v="3"/>
    <x v="6"/>
    <s v="HOMBRES"/>
    <x v="1"/>
    <x v="11"/>
    <n v="226777"/>
    <n v="143"/>
    <n v="6.3057541108666219E-4"/>
    <n v="0.99936942458891331"/>
  </r>
  <r>
    <x v="2"/>
    <x v="3"/>
    <x v="6"/>
    <s v="HOMBRES"/>
    <x v="2"/>
    <x v="11"/>
    <n v="220571"/>
    <n v="1899"/>
    <n v="8.6094726867992615E-3"/>
    <n v="0.99139052731320076"/>
  </r>
  <r>
    <x v="2"/>
    <x v="3"/>
    <x v="6"/>
    <s v="HOMBRES"/>
    <x v="3"/>
    <x v="11"/>
    <n v="341026"/>
    <n v="2572"/>
    <n v="7.5419469483265205E-3"/>
    <n v="0.99245805305167345"/>
  </r>
  <r>
    <x v="2"/>
    <x v="3"/>
    <x v="6"/>
    <s v="HOMBRES"/>
    <x v="4"/>
    <x v="11"/>
    <n v="170095"/>
    <n v="3013"/>
    <n v="1.7713630618183956E-2"/>
    <n v="0.98228636938181602"/>
  </r>
  <r>
    <x v="2"/>
    <x v="3"/>
    <x v="6"/>
    <s v="HOMBRES"/>
    <x v="5"/>
    <x v="11"/>
    <n v="31615"/>
    <n v="1777"/>
    <n v="5.6207496441562546E-2"/>
    <n v="0.94379250355843747"/>
  </r>
  <r>
    <x v="2"/>
    <x v="3"/>
    <x v="6"/>
    <s v="HOMBRES"/>
    <x v="6"/>
    <x v="11"/>
    <n v="16586"/>
    <n v="2487"/>
    <n v="0.1499457373688653"/>
    <n v="0.8500542626311347"/>
  </r>
  <r>
    <x v="2"/>
    <x v="3"/>
    <x v="6"/>
    <s v="MUJERES"/>
    <x v="0"/>
    <x v="11"/>
    <n v="79346"/>
    <n v="74"/>
    <n v="9.326242028583671E-4"/>
    <n v="0.99906737579714167"/>
  </r>
  <r>
    <x v="2"/>
    <x v="3"/>
    <x v="6"/>
    <s v="MUJERES"/>
    <x v="1"/>
    <x v="11"/>
    <n v="214348"/>
    <n v="86"/>
    <n v="4.0121671300875211E-4"/>
    <n v="0.99959878328699125"/>
  </r>
  <r>
    <x v="2"/>
    <x v="3"/>
    <x v="6"/>
    <s v="MUJERES"/>
    <x v="2"/>
    <x v="11"/>
    <n v="215809"/>
    <n v="246"/>
    <n v="1.1398968532359633E-3"/>
    <n v="0.99886010314676399"/>
  </r>
  <r>
    <x v="2"/>
    <x v="3"/>
    <x v="6"/>
    <s v="MUJERES"/>
    <x v="3"/>
    <x v="11"/>
    <n v="348437"/>
    <n v="756"/>
    <n v="2.1696892121100802E-3"/>
    <n v="0.99783031078788997"/>
  </r>
  <r>
    <x v="2"/>
    <x v="3"/>
    <x v="6"/>
    <s v="MUJERES"/>
    <x v="4"/>
    <x v="11"/>
    <n v="177494"/>
    <n v="1671"/>
    <n v="9.4144027403743231E-3"/>
    <n v="0.99058559725962569"/>
  </r>
  <r>
    <x v="2"/>
    <x v="3"/>
    <x v="6"/>
    <s v="MUJERES"/>
    <x v="5"/>
    <x v="11"/>
    <n v="36411"/>
    <n v="1268"/>
    <n v="3.4824640905220951E-2"/>
    <n v="0.96517535909477903"/>
  </r>
  <r>
    <x v="2"/>
    <x v="3"/>
    <x v="6"/>
    <s v="MUJERES"/>
    <x v="6"/>
    <x v="11"/>
    <n v="25185"/>
    <n v="2954"/>
    <n v="0.11729203891205082"/>
    <n v="0.88270796108794913"/>
  </r>
  <r>
    <x v="1"/>
    <x v="2"/>
    <x v="7"/>
    <s v="HOMBRES"/>
    <x v="0"/>
    <x v="11"/>
    <n v="15521"/>
    <n v="14"/>
    <n v="9.0200373687262419E-4"/>
    <n v="0.99909799626312734"/>
  </r>
  <r>
    <x v="1"/>
    <x v="2"/>
    <x v="7"/>
    <s v="HOMBRES"/>
    <x v="1"/>
    <x v="11"/>
    <n v="33570"/>
    <n v="24"/>
    <n v="7.1492403932082213E-4"/>
    <n v="0.99928507596067917"/>
  </r>
  <r>
    <x v="1"/>
    <x v="2"/>
    <x v="7"/>
    <s v="HOMBRES"/>
    <x v="2"/>
    <x v="11"/>
    <n v="29931"/>
    <n v="207"/>
    <n v="6.9159065851458357E-3"/>
    <n v="0.99308409341485415"/>
  </r>
  <r>
    <x v="1"/>
    <x v="2"/>
    <x v="7"/>
    <s v="HOMBRES"/>
    <x v="3"/>
    <x v="11"/>
    <n v="42273"/>
    <n v="287"/>
    <n v="6.7892035105149859E-3"/>
    <n v="0.99321079648948496"/>
  </r>
  <r>
    <x v="1"/>
    <x v="2"/>
    <x v="7"/>
    <s v="HOMBRES"/>
    <x v="4"/>
    <x v="11"/>
    <n v="20248"/>
    <n v="329"/>
    <n v="1.6248518372184908E-2"/>
    <n v="0.98375148162781512"/>
  </r>
  <r>
    <x v="1"/>
    <x v="2"/>
    <x v="7"/>
    <s v="HOMBRES"/>
    <x v="5"/>
    <x v="11"/>
    <n v="4316"/>
    <n v="286"/>
    <n v="6.6265060240963861E-2"/>
    <n v="0.9337349397590361"/>
  </r>
  <r>
    <x v="1"/>
    <x v="2"/>
    <x v="7"/>
    <s v="HOMBRES"/>
    <x v="6"/>
    <x v="11"/>
    <n v="2335"/>
    <n v="361"/>
    <n v="0.15460385438972163"/>
    <n v="0.84539614561027832"/>
  </r>
  <r>
    <x v="1"/>
    <x v="2"/>
    <x v="7"/>
    <s v="MUJERES"/>
    <x v="0"/>
    <x v="11"/>
    <n v="14608"/>
    <n v="6"/>
    <n v="4.1073384446878422E-4"/>
    <n v="0.99958926615553123"/>
  </r>
  <r>
    <x v="1"/>
    <x v="2"/>
    <x v="7"/>
    <s v="MUJERES"/>
    <x v="1"/>
    <x v="11"/>
    <n v="31912"/>
    <n v="24"/>
    <n v="7.5206818751566808E-4"/>
    <n v="0.99924793181248428"/>
  </r>
  <r>
    <x v="1"/>
    <x v="2"/>
    <x v="7"/>
    <s v="MUJERES"/>
    <x v="2"/>
    <x v="11"/>
    <n v="28797"/>
    <n v="29"/>
    <n v="1.0070493454179255E-3"/>
    <n v="0.99899295065458205"/>
  </r>
  <r>
    <x v="1"/>
    <x v="2"/>
    <x v="7"/>
    <s v="MUJERES"/>
    <x v="3"/>
    <x v="11"/>
    <n v="42012"/>
    <n v="120"/>
    <n v="2.8563267637817767E-3"/>
    <n v="0.99714367323621822"/>
  </r>
  <r>
    <x v="1"/>
    <x v="2"/>
    <x v="7"/>
    <s v="MUJERES"/>
    <x v="4"/>
    <x v="11"/>
    <n v="19030"/>
    <n v="249"/>
    <n v="1.3084603258013663E-2"/>
    <n v="0.98691539674198636"/>
  </r>
  <r>
    <x v="1"/>
    <x v="2"/>
    <x v="7"/>
    <s v="MUJERES"/>
    <x v="5"/>
    <x v="11"/>
    <n v="3932"/>
    <n v="163"/>
    <n v="4.1454730417090538E-2"/>
    <n v="0.95854526958290942"/>
  </r>
  <r>
    <x v="1"/>
    <x v="2"/>
    <x v="7"/>
    <s v="MUJERES"/>
    <x v="6"/>
    <x v="11"/>
    <n v="2435"/>
    <n v="313"/>
    <n v="0.12854209445585216"/>
    <n v="0.87145790554414782"/>
  </r>
  <r>
    <x v="0"/>
    <x v="0"/>
    <x v="8"/>
    <s v="HOMBRES"/>
    <x v="0"/>
    <x v="11"/>
    <n v="9828"/>
    <n v="40"/>
    <n v="4.0700040700040697E-3"/>
    <n v="0.99592999592999598"/>
  </r>
  <r>
    <x v="0"/>
    <x v="0"/>
    <x v="8"/>
    <s v="HOMBRES"/>
    <x v="1"/>
    <x v="11"/>
    <n v="19858"/>
    <n v="21"/>
    <n v="1.0575083089938563E-3"/>
    <n v="0.99894249169100613"/>
  </r>
  <r>
    <x v="0"/>
    <x v="0"/>
    <x v="8"/>
    <s v="HOMBRES"/>
    <x v="2"/>
    <x v="11"/>
    <n v="15837"/>
    <n v="52"/>
    <n v="3.2834501483866895E-3"/>
    <n v="0.99671654985161329"/>
  </r>
  <r>
    <x v="0"/>
    <x v="0"/>
    <x v="8"/>
    <s v="HOMBRES"/>
    <x v="3"/>
    <x v="11"/>
    <n v="19691"/>
    <n v="119"/>
    <n v="6.0433700675435482E-3"/>
    <n v="0.99395662993245648"/>
  </r>
  <r>
    <x v="0"/>
    <x v="0"/>
    <x v="8"/>
    <s v="HOMBRES"/>
    <x v="4"/>
    <x v="11"/>
    <n v="8898"/>
    <n v="124"/>
    <n v="1.3935715891211509E-2"/>
    <n v="0.98606428410878855"/>
  </r>
  <r>
    <x v="0"/>
    <x v="0"/>
    <x v="8"/>
    <s v="HOMBRES"/>
    <x v="5"/>
    <x v="11"/>
    <n v="2072"/>
    <n v="115"/>
    <n v="5.5501930501930502E-2"/>
    <n v="0.94449806949806947"/>
  </r>
  <r>
    <x v="0"/>
    <x v="0"/>
    <x v="8"/>
    <s v="HOMBRES"/>
    <x v="6"/>
    <x v="11"/>
    <n v="999"/>
    <n v="138"/>
    <n v="0.13813813813813813"/>
    <n v="0.86186186186186187"/>
  </r>
  <r>
    <x v="0"/>
    <x v="0"/>
    <x v="8"/>
    <s v="MUJERES"/>
    <x v="0"/>
    <x v="11"/>
    <n v="8961"/>
    <n v="46"/>
    <n v="5.1333556522709517E-3"/>
    <n v="0.99486664434772909"/>
  </r>
  <r>
    <x v="0"/>
    <x v="0"/>
    <x v="8"/>
    <s v="MUJERES"/>
    <x v="1"/>
    <x v="11"/>
    <n v="18825"/>
    <n v="28"/>
    <n v="1.4873837981407702E-3"/>
    <n v="0.99851261620185927"/>
  </r>
  <r>
    <x v="0"/>
    <x v="0"/>
    <x v="8"/>
    <s v="MUJERES"/>
    <x v="2"/>
    <x v="11"/>
    <n v="14489"/>
    <n v="27"/>
    <n v="1.863482642004279E-3"/>
    <n v="0.99813651735799569"/>
  </r>
  <r>
    <x v="0"/>
    <x v="0"/>
    <x v="8"/>
    <s v="MUJERES"/>
    <x v="3"/>
    <x v="11"/>
    <n v="18630"/>
    <n v="51"/>
    <n v="2.7375201288244765E-3"/>
    <n v="0.99726247987117556"/>
  </r>
  <r>
    <x v="0"/>
    <x v="0"/>
    <x v="8"/>
    <s v="MUJERES"/>
    <x v="4"/>
    <x v="11"/>
    <n v="7653"/>
    <n v="88"/>
    <n v="1.149875865673592E-2"/>
    <n v="0.98850124134326411"/>
  </r>
  <r>
    <x v="0"/>
    <x v="0"/>
    <x v="8"/>
    <s v="MUJERES"/>
    <x v="5"/>
    <x v="11"/>
    <n v="1679"/>
    <n v="45"/>
    <n v="2.6801667659321026E-2"/>
    <n v="0.97319833234067898"/>
  </r>
  <r>
    <x v="0"/>
    <x v="0"/>
    <x v="8"/>
    <s v="MUJERES"/>
    <x v="6"/>
    <x v="11"/>
    <n v="1073"/>
    <n v="95"/>
    <n v="8.8536812674743712E-2"/>
    <n v="0.91146318732525633"/>
  </r>
  <r>
    <x v="1"/>
    <x v="4"/>
    <x v="9"/>
    <s v="HOMBRES"/>
    <x v="0"/>
    <x v="11"/>
    <n v="70459"/>
    <n v="82"/>
    <n v="1.1637973857136774E-3"/>
    <n v="0.99883620261428629"/>
  </r>
  <r>
    <x v="1"/>
    <x v="4"/>
    <x v="9"/>
    <s v="HOMBRES"/>
    <x v="1"/>
    <x v="11"/>
    <n v="175935"/>
    <n v="152"/>
    <n v="8.6395543808793021E-4"/>
    <n v="0.99913604456191207"/>
  </r>
  <r>
    <x v="1"/>
    <x v="4"/>
    <x v="9"/>
    <s v="HOMBRES"/>
    <x v="2"/>
    <x v="11"/>
    <n v="187228"/>
    <n v="2336"/>
    <n v="1.2476766295639541E-2"/>
    <n v="0.98752323370436046"/>
  </r>
  <r>
    <x v="1"/>
    <x v="4"/>
    <x v="9"/>
    <s v="HOMBRES"/>
    <x v="3"/>
    <x v="11"/>
    <n v="333093"/>
    <n v="3455"/>
    <n v="1.0372478557039625E-2"/>
    <n v="0.9896275214429604"/>
  </r>
  <r>
    <x v="1"/>
    <x v="4"/>
    <x v="9"/>
    <s v="HOMBRES"/>
    <x v="4"/>
    <x v="11"/>
    <n v="192854"/>
    <n v="4026"/>
    <n v="2.0875895755338235E-2"/>
    <n v="0.97912410424466179"/>
  </r>
  <r>
    <x v="1"/>
    <x v="4"/>
    <x v="9"/>
    <s v="HOMBRES"/>
    <x v="5"/>
    <x v="11"/>
    <n v="46550"/>
    <n v="2362"/>
    <n v="5.0741138560687432E-2"/>
    <n v="0.9492588614393126"/>
  </r>
  <r>
    <x v="1"/>
    <x v="4"/>
    <x v="9"/>
    <s v="HOMBRES"/>
    <x v="6"/>
    <x v="11"/>
    <n v="29714"/>
    <n v="3289"/>
    <n v="0.1106885643131184"/>
    <n v="0.88931143568688165"/>
  </r>
  <r>
    <x v="1"/>
    <x v="4"/>
    <x v="9"/>
    <s v="MUJERES"/>
    <x v="0"/>
    <x v="11"/>
    <n v="74485"/>
    <n v="66"/>
    <n v="8.8608444653285896E-4"/>
    <n v="0.99911391555346718"/>
  </r>
  <r>
    <x v="1"/>
    <x v="4"/>
    <x v="9"/>
    <s v="MUJERES"/>
    <x v="1"/>
    <x v="11"/>
    <n v="179850"/>
    <n v="74"/>
    <n v="4.1145398943564083E-4"/>
    <n v="0.99958854601056435"/>
  </r>
  <r>
    <x v="1"/>
    <x v="4"/>
    <x v="9"/>
    <s v="MUJERES"/>
    <x v="2"/>
    <x v="11"/>
    <n v="192508"/>
    <n v="271"/>
    <n v="1.4077337045733163E-3"/>
    <n v="0.99859226629542663"/>
  </r>
  <r>
    <x v="1"/>
    <x v="4"/>
    <x v="9"/>
    <s v="MUJERES"/>
    <x v="3"/>
    <x v="11"/>
    <n v="346497"/>
    <n v="810"/>
    <n v="2.3376825773383319E-3"/>
    <n v="0.99766231742266165"/>
  </r>
  <r>
    <x v="1"/>
    <x v="4"/>
    <x v="9"/>
    <s v="MUJERES"/>
    <x v="4"/>
    <x v="11"/>
    <n v="201165"/>
    <n v="2202"/>
    <n v="1.094623816270226E-2"/>
    <n v="0.98905376183729776"/>
  </r>
  <r>
    <x v="1"/>
    <x v="4"/>
    <x v="9"/>
    <s v="MUJERES"/>
    <x v="5"/>
    <x v="11"/>
    <n v="48036"/>
    <n v="1761"/>
    <n v="3.6660004996252812E-2"/>
    <n v="0.96333999500374723"/>
  </r>
  <r>
    <x v="1"/>
    <x v="4"/>
    <x v="9"/>
    <s v="MUJERES"/>
    <x v="6"/>
    <x v="11"/>
    <n v="30949"/>
    <n v="4492"/>
    <n v="0.14514200781931566"/>
    <n v="0.85485799218068437"/>
  </r>
  <r>
    <x v="2"/>
    <x v="5"/>
    <x v="10"/>
    <s v="HOMBRES"/>
    <x v="0"/>
    <x v="11"/>
    <n v="41845"/>
    <n v="51"/>
    <n v="1.2187836061656112E-3"/>
    <n v="0.99878121639383444"/>
  </r>
  <r>
    <x v="2"/>
    <x v="5"/>
    <x v="10"/>
    <s v="HOMBRES"/>
    <x v="1"/>
    <x v="11"/>
    <n v="96697"/>
    <n v="74"/>
    <n v="7.6527710270225553E-4"/>
    <n v="0.99923472289729776"/>
  </r>
  <r>
    <x v="2"/>
    <x v="5"/>
    <x v="10"/>
    <s v="HOMBRES"/>
    <x v="2"/>
    <x v="11"/>
    <n v="89856"/>
    <n v="324"/>
    <n v="3.605769230769231E-3"/>
    <n v="0.99639423076923073"/>
  </r>
  <r>
    <x v="2"/>
    <x v="5"/>
    <x v="10"/>
    <s v="HOMBRES"/>
    <x v="3"/>
    <x v="11"/>
    <n v="128481"/>
    <n v="661"/>
    <n v="5.144729570909317E-3"/>
    <n v="0.99485527042909072"/>
  </r>
  <r>
    <x v="2"/>
    <x v="5"/>
    <x v="10"/>
    <s v="HOMBRES"/>
    <x v="4"/>
    <x v="11"/>
    <n v="65000"/>
    <n v="967"/>
    <n v="1.4876923076923078E-2"/>
    <n v="0.98512307692307688"/>
  </r>
  <r>
    <x v="2"/>
    <x v="5"/>
    <x v="10"/>
    <s v="HOMBRES"/>
    <x v="5"/>
    <x v="11"/>
    <n v="14452"/>
    <n v="609"/>
    <n v="4.2139496263492941E-2"/>
    <n v="0.95786050373650711"/>
  </r>
  <r>
    <x v="2"/>
    <x v="5"/>
    <x v="10"/>
    <s v="HOMBRES"/>
    <x v="6"/>
    <x v="11"/>
    <n v="8692"/>
    <n v="1113"/>
    <n v="0.12804878048780488"/>
    <n v="0.87195121951219512"/>
  </r>
  <r>
    <x v="2"/>
    <x v="5"/>
    <x v="10"/>
    <s v="MUJERES"/>
    <x v="0"/>
    <x v="11"/>
    <n v="38702"/>
    <n v="44"/>
    <n v="1.1368921502764714E-3"/>
    <n v="0.99886310784972354"/>
  </r>
  <r>
    <x v="2"/>
    <x v="5"/>
    <x v="10"/>
    <s v="MUJERES"/>
    <x v="1"/>
    <x v="11"/>
    <n v="92198"/>
    <n v="49"/>
    <n v="5.314648907785418E-4"/>
    <n v="0.99946853510922151"/>
  </r>
  <r>
    <x v="2"/>
    <x v="5"/>
    <x v="10"/>
    <s v="MUJERES"/>
    <x v="2"/>
    <x v="11"/>
    <n v="85028"/>
    <n v="74"/>
    <n v="8.7030154772545513E-4"/>
    <n v="0.99912969845227451"/>
  </r>
  <r>
    <x v="2"/>
    <x v="5"/>
    <x v="10"/>
    <s v="MUJERES"/>
    <x v="3"/>
    <x v="11"/>
    <n v="124583"/>
    <n v="257"/>
    <n v="2.0628817735967187E-3"/>
    <n v="0.9979371182264033"/>
  </r>
  <r>
    <x v="2"/>
    <x v="5"/>
    <x v="10"/>
    <s v="MUJERES"/>
    <x v="4"/>
    <x v="11"/>
    <n v="66184"/>
    <n v="560"/>
    <n v="8.4612595189169585E-3"/>
    <n v="0.99153874048108304"/>
  </r>
  <r>
    <x v="2"/>
    <x v="5"/>
    <x v="10"/>
    <s v="MUJERES"/>
    <x v="5"/>
    <x v="11"/>
    <n v="16257"/>
    <n v="486"/>
    <n v="2.9894814541428307E-2"/>
    <n v="0.97010518545857172"/>
  </r>
  <r>
    <x v="2"/>
    <x v="5"/>
    <x v="10"/>
    <s v="MUJERES"/>
    <x v="6"/>
    <x v="11"/>
    <n v="12166"/>
    <n v="1054"/>
    <n v="8.6634884103238538E-2"/>
    <n v="0.9133651158967615"/>
  </r>
  <r>
    <x v="1"/>
    <x v="2"/>
    <x v="11"/>
    <s v="HOMBRES"/>
    <x v="0"/>
    <x v="11"/>
    <n v="38625"/>
    <n v="44"/>
    <n v="1.13915857605178E-3"/>
    <n v="0.99886084142394826"/>
  </r>
  <r>
    <x v="1"/>
    <x v="2"/>
    <x v="11"/>
    <s v="HOMBRES"/>
    <x v="1"/>
    <x v="11"/>
    <n v="84171"/>
    <n v="79"/>
    <n v="9.3856553919996195E-4"/>
    <n v="0.99906143446080009"/>
  </r>
  <r>
    <x v="1"/>
    <x v="2"/>
    <x v="11"/>
    <s v="HOMBRES"/>
    <x v="2"/>
    <x v="11"/>
    <n v="76080"/>
    <n v="414"/>
    <n v="5.4416403785488955E-3"/>
    <n v="0.99455835962145112"/>
  </r>
  <r>
    <x v="1"/>
    <x v="2"/>
    <x v="11"/>
    <s v="HOMBRES"/>
    <x v="3"/>
    <x v="11"/>
    <n v="102033"/>
    <n v="737"/>
    <n v="7.2231532935422855E-3"/>
    <n v="0.99277684670645772"/>
  </r>
  <r>
    <x v="1"/>
    <x v="2"/>
    <x v="11"/>
    <s v="HOMBRES"/>
    <x v="4"/>
    <x v="11"/>
    <n v="51692"/>
    <n v="869"/>
    <n v="1.6811111970904589E-2"/>
    <n v="0.98318888802909543"/>
  </r>
  <r>
    <x v="1"/>
    <x v="2"/>
    <x v="11"/>
    <s v="HOMBRES"/>
    <x v="5"/>
    <x v="11"/>
    <n v="12045"/>
    <n v="676"/>
    <n v="5.6122872561228727E-2"/>
    <n v="0.94387712743877128"/>
  </r>
  <r>
    <x v="1"/>
    <x v="2"/>
    <x v="11"/>
    <s v="HOMBRES"/>
    <x v="6"/>
    <x v="11"/>
    <n v="6121"/>
    <n v="1105"/>
    <n v="0.1805260578336873"/>
    <n v="0.81947394216631264"/>
  </r>
  <r>
    <x v="1"/>
    <x v="2"/>
    <x v="11"/>
    <s v="MUJERES"/>
    <x v="0"/>
    <x v="11"/>
    <n v="35586"/>
    <n v="30"/>
    <n v="8.4302815714044845E-4"/>
    <n v="0.99915697184285956"/>
  </r>
  <r>
    <x v="1"/>
    <x v="2"/>
    <x v="11"/>
    <s v="MUJERES"/>
    <x v="1"/>
    <x v="11"/>
    <n v="78996"/>
    <n v="27"/>
    <n v="3.4178945769406044E-4"/>
    <n v="0.99965821054230597"/>
  </r>
  <r>
    <x v="1"/>
    <x v="2"/>
    <x v="11"/>
    <s v="MUJERES"/>
    <x v="2"/>
    <x v="11"/>
    <n v="70423"/>
    <n v="105"/>
    <n v="1.4909901594649475E-3"/>
    <n v="0.99850900984053503"/>
  </r>
  <r>
    <x v="1"/>
    <x v="2"/>
    <x v="11"/>
    <s v="MUJERES"/>
    <x v="3"/>
    <x v="11"/>
    <n v="99454"/>
    <n v="220"/>
    <n v="2.2120779455828826E-3"/>
    <n v="0.99778792205441713"/>
  </r>
  <r>
    <x v="1"/>
    <x v="2"/>
    <x v="11"/>
    <s v="MUJERES"/>
    <x v="4"/>
    <x v="11"/>
    <n v="50345"/>
    <n v="558"/>
    <n v="1.1083523686562718E-2"/>
    <n v="0.98891647631343726"/>
  </r>
  <r>
    <x v="1"/>
    <x v="2"/>
    <x v="11"/>
    <s v="MUJERES"/>
    <x v="5"/>
    <x v="11"/>
    <n v="11736"/>
    <n v="403"/>
    <n v="3.4338786639400133E-2"/>
    <n v="0.96566121336059985"/>
  </r>
  <r>
    <x v="1"/>
    <x v="2"/>
    <x v="11"/>
    <s v="MUJERES"/>
    <x v="6"/>
    <x v="11"/>
    <n v="6988"/>
    <n v="938"/>
    <n v="0.13423010875787064"/>
    <n v="0.86576989124212933"/>
  </r>
  <r>
    <x v="2"/>
    <x v="5"/>
    <x v="12"/>
    <s v="HOMBRES"/>
    <x v="0"/>
    <x v="11"/>
    <n v="78996"/>
    <n v="68"/>
    <n v="8.6080307863689305E-4"/>
    <n v="0.9991391969213631"/>
  </r>
  <r>
    <x v="2"/>
    <x v="5"/>
    <x v="12"/>
    <s v="HOMBRES"/>
    <x v="1"/>
    <x v="11"/>
    <n v="188059"/>
    <n v="129"/>
    <n v="6.8595493967318769E-4"/>
    <n v="0.99931404506032684"/>
  </r>
  <r>
    <x v="2"/>
    <x v="5"/>
    <x v="12"/>
    <s v="HOMBRES"/>
    <x v="2"/>
    <x v="11"/>
    <n v="180696"/>
    <n v="1069"/>
    <n v="5.9160136361623939E-3"/>
    <n v="0.99408398636383766"/>
  </r>
  <r>
    <x v="2"/>
    <x v="5"/>
    <x v="12"/>
    <s v="HOMBRES"/>
    <x v="3"/>
    <x v="11"/>
    <n v="263709"/>
    <n v="1557"/>
    <n v="5.9042353503293401E-3"/>
    <n v="0.99409576464967064"/>
  </r>
  <r>
    <x v="2"/>
    <x v="5"/>
    <x v="12"/>
    <s v="HOMBRES"/>
    <x v="4"/>
    <x v="11"/>
    <n v="128544"/>
    <n v="2115"/>
    <n v="1.645351008215086E-2"/>
    <n v="0.9835464899178491"/>
  </r>
  <r>
    <x v="2"/>
    <x v="5"/>
    <x v="12"/>
    <s v="HOMBRES"/>
    <x v="5"/>
    <x v="11"/>
    <n v="27236"/>
    <n v="1504"/>
    <n v="5.5221030988397708E-2"/>
    <n v="0.9447789690116023"/>
  </r>
  <r>
    <x v="2"/>
    <x v="5"/>
    <x v="12"/>
    <s v="HOMBRES"/>
    <x v="6"/>
    <x v="11"/>
    <n v="15357"/>
    <n v="2431"/>
    <n v="0.15829914696880901"/>
    <n v="0.84170085303119102"/>
  </r>
  <r>
    <x v="2"/>
    <x v="5"/>
    <x v="12"/>
    <s v="MUJERES"/>
    <x v="0"/>
    <x v="11"/>
    <n v="72239"/>
    <n v="68"/>
    <n v="9.4131978571131939E-4"/>
    <n v="0.99905868021428867"/>
  </r>
  <r>
    <x v="2"/>
    <x v="5"/>
    <x v="12"/>
    <s v="MUJERES"/>
    <x v="1"/>
    <x v="11"/>
    <n v="174457"/>
    <n v="72"/>
    <n v="4.127091489593424E-4"/>
    <n v="0.9995872908510407"/>
  </r>
  <r>
    <x v="2"/>
    <x v="5"/>
    <x v="12"/>
    <s v="MUJERES"/>
    <x v="2"/>
    <x v="11"/>
    <n v="172833"/>
    <n v="150"/>
    <n v="8.6788981270937847E-4"/>
    <n v="0.99913211018729065"/>
  </r>
  <r>
    <x v="2"/>
    <x v="5"/>
    <x v="12"/>
    <s v="MUJERES"/>
    <x v="3"/>
    <x v="11"/>
    <n v="264710"/>
    <n v="517"/>
    <n v="1.9530807298553134E-3"/>
    <n v="0.99804691927014466"/>
  </r>
  <r>
    <x v="2"/>
    <x v="5"/>
    <x v="12"/>
    <s v="MUJERES"/>
    <x v="4"/>
    <x v="11"/>
    <n v="132100"/>
    <n v="1295"/>
    <n v="9.8031794095382284E-3"/>
    <n v="0.99019682059046177"/>
  </r>
  <r>
    <x v="2"/>
    <x v="5"/>
    <x v="12"/>
    <s v="MUJERES"/>
    <x v="5"/>
    <x v="11"/>
    <n v="30778"/>
    <n v="1101"/>
    <n v="3.5772304893105462E-2"/>
    <n v="0.96422769510689454"/>
  </r>
  <r>
    <x v="2"/>
    <x v="5"/>
    <x v="12"/>
    <s v="MUJERES"/>
    <x v="6"/>
    <x v="11"/>
    <n v="22200"/>
    <n v="2681"/>
    <n v="0.12076576576576577"/>
    <n v="0.87923423423423419"/>
  </r>
  <r>
    <x v="2"/>
    <x v="6"/>
    <x v="13"/>
    <s v="HOMBRES"/>
    <x v="0"/>
    <x v="11"/>
    <n v="35762"/>
    <n v="65"/>
    <n v="1.8175717241765003E-3"/>
    <n v="0.99818242827582349"/>
  </r>
  <r>
    <x v="2"/>
    <x v="6"/>
    <x v="13"/>
    <s v="HOMBRES"/>
    <x v="1"/>
    <x v="11"/>
    <n v="89016"/>
    <n v="86"/>
    <n v="9.6611845061561966E-4"/>
    <n v="0.99903388154938433"/>
  </r>
  <r>
    <x v="2"/>
    <x v="6"/>
    <x v="13"/>
    <s v="HOMBRES"/>
    <x v="2"/>
    <x v="11"/>
    <n v="83466"/>
    <n v="484"/>
    <n v="5.7987683607696548E-3"/>
    <n v="0.99420123163923035"/>
  </r>
  <r>
    <x v="2"/>
    <x v="6"/>
    <x v="13"/>
    <s v="HOMBRES"/>
    <x v="3"/>
    <x v="11"/>
    <n v="122508"/>
    <n v="911"/>
    <n v="7.436249061285794E-3"/>
    <n v="0.99256375093871418"/>
  </r>
  <r>
    <x v="2"/>
    <x v="6"/>
    <x v="13"/>
    <s v="HOMBRES"/>
    <x v="4"/>
    <x v="11"/>
    <n v="61510"/>
    <n v="1138"/>
    <n v="1.8501056738741667E-2"/>
    <n v="0.98149894326125831"/>
  </r>
  <r>
    <x v="2"/>
    <x v="6"/>
    <x v="13"/>
    <s v="HOMBRES"/>
    <x v="5"/>
    <x v="11"/>
    <n v="13029"/>
    <n v="825"/>
    <n v="6.3320285516923785E-2"/>
    <n v="0.93667971448307619"/>
  </r>
  <r>
    <x v="2"/>
    <x v="6"/>
    <x v="13"/>
    <s v="HOMBRES"/>
    <x v="6"/>
    <x v="11"/>
    <n v="8117"/>
    <n v="1431"/>
    <n v="0.17629666132807686"/>
    <n v="0.82370333867192314"/>
  </r>
  <r>
    <x v="2"/>
    <x v="6"/>
    <x v="13"/>
    <s v="MUJERES"/>
    <x v="0"/>
    <x v="11"/>
    <n v="34727"/>
    <n v="26"/>
    <n v="7.4869697929564889E-4"/>
    <n v="0.99925130302070431"/>
  </r>
  <r>
    <x v="2"/>
    <x v="6"/>
    <x v="13"/>
    <s v="MUJERES"/>
    <x v="1"/>
    <x v="11"/>
    <n v="83565"/>
    <n v="37"/>
    <n v="4.4276910189672709E-4"/>
    <n v="0.99955723089810322"/>
  </r>
  <r>
    <x v="2"/>
    <x v="6"/>
    <x v="13"/>
    <s v="MUJERES"/>
    <x v="2"/>
    <x v="11"/>
    <n v="79883"/>
    <n v="103"/>
    <n v="1.2893857266251894E-3"/>
    <n v="0.99871061427337482"/>
  </r>
  <r>
    <x v="2"/>
    <x v="6"/>
    <x v="13"/>
    <s v="MUJERES"/>
    <x v="3"/>
    <x v="11"/>
    <n v="122676"/>
    <n v="260"/>
    <n v="2.1194039583944699E-3"/>
    <n v="0.99788059604160551"/>
  </r>
  <r>
    <x v="2"/>
    <x v="6"/>
    <x v="13"/>
    <s v="MUJERES"/>
    <x v="4"/>
    <x v="11"/>
    <n v="63745"/>
    <n v="579"/>
    <n v="9.0830653384579175E-3"/>
    <n v="0.99091693466154207"/>
  </r>
  <r>
    <x v="2"/>
    <x v="6"/>
    <x v="13"/>
    <s v="MUJERES"/>
    <x v="5"/>
    <x v="11"/>
    <n v="14263"/>
    <n v="435"/>
    <n v="3.0498492603239152E-2"/>
    <n v="0.96950150739676089"/>
  </r>
  <r>
    <x v="2"/>
    <x v="6"/>
    <x v="13"/>
    <s v="MUJERES"/>
    <x v="6"/>
    <x v="11"/>
    <n v="11135"/>
    <n v="1385"/>
    <n v="0.1243825774584643"/>
    <n v="0.87561742254153574"/>
  </r>
  <r>
    <x v="1"/>
    <x v="4"/>
    <x v="14"/>
    <s v="HOMBRES"/>
    <x v="0"/>
    <x v="11"/>
    <n v="90489"/>
    <n v="133"/>
    <n v="1.4697919084087569E-3"/>
    <n v="0.99853020809159121"/>
  </r>
  <r>
    <x v="1"/>
    <x v="4"/>
    <x v="14"/>
    <s v="HOMBRES"/>
    <x v="1"/>
    <x v="11"/>
    <n v="273641"/>
    <n v="212"/>
    <n v="7.7473770377976987E-4"/>
    <n v="0.99922526229622022"/>
  </r>
  <r>
    <x v="1"/>
    <x v="4"/>
    <x v="14"/>
    <s v="HOMBRES"/>
    <x v="2"/>
    <x v="11"/>
    <n v="263642"/>
    <n v="2819"/>
    <n v="1.0692530021771948E-2"/>
    <n v="0.98930746997822805"/>
  </r>
  <r>
    <x v="1"/>
    <x v="4"/>
    <x v="14"/>
    <s v="HOMBRES"/>
    <x v="3"/>
    <x v="11"/>
    <n v="437254"/>
    <n v="3794"/>
    <n v="8.6768788850416466E-3"/>
    <n v="0.99132312111495835"/>
  </r>
  <r>
    <x v="1"/>
    <x v="4"/>
    <x v="14"/>
    <s v="HOMBRES"/>
    <x v="4"/>
    <x v="11"/>
    <n v="235199"/>
    <n v="3911"/>
    <n v="1.6628472059830188E-2"/>
    <n v="0.9833715279401698"/>
  </r>
  <r>
    <x v="1"/>
    <x v="4"/>
    <x v="14"/>
    <s v="HOMBRES"/>
    <x v="5"/>
    <x v="11"/>
    <n v="49494"/>
    <n v="2392"/>
    <n v="4.8329090394795327E-2"/>
    <n v="0.95167090960520473"/>
  </r>
  <r>
    <x v="1"/>
    <x v="4"/>
    <x v="14"/>
    <s v="HOMBRES"/>
    <x v="6"/>
    <x v="11"/>
    <n v="25753"/>
    <n v="3907"/>
    <n v="0.15171048033238846"/>
    <n v="0.84828951966761157"/>
  </r>
  <r>
    <x v="1"/>
    <x v="4"/>
    <x v="14"/>
    <s v="MUJERES"/>
    <x v="0"/>
    <x v="11"/>
    <n v="93994"/>
    <n v="138"/>
    <n v="1.468178819924676E-3"/>
    <n v="0.99853182118007533"/>
  </r>
  <r>
    <x v="1"/>
    <x v="4"/>
    <x v="14"/>
    <s v="MUJERES"/>
    <x v="1"/>
    <x v="11"/>
    <n v="258367"/>
    <n v="126"/>
    <n v="4.8767837997886729E-4"/>
    <n v="0.99951232162002113"/>
  </r>
  <r>
    <x v="1"/>
    <x v="4"/>
    <x v="14"/>
    <s v="MUJERES"/>
    <x v="2"/>
    <x v="11"/>
    <n v="261186"/>
    <n v="253"/>
    <n v="9.6865835075386894E-4"/>
    <n v="0.99903134164924612"/>
  </r>
  <r>
    <x v="1"/>
    <x v="4"/>
    <x v="14"/>
    <s v="MUJERES"/>
    <x v="3"/>
    <x v="11"/>
    <n v="457970"/>
    <n v="908"/>
    <n v="1.9826626198222591E-3"/>
    <n v="0.99801733738017773"/>
  </r>
  <r>
    <x v="1"/>
    <x v="4"/>
    <x v="14"/>
    <s v="MUJERES"/>
    <x v="4"/>
    <x v="11"/>
    <n v="265961"/>
    <n v="2232"/>
    <n v="8.3922078801027221E-3"/>
    <n v="0.99160779211989725"/>
  </r>
  <r>
    <x v="1"/>
    <x v="4"/>
    <x v="14"/>
    <s v="MUJERES"/>
    <x v="5"/>
    <x v="11"/>
    <n v="60714"/>
    <n v="1620"/>
    <n v="2.6682478505781204E-2"/>
    <n v="0.9733175214942188"/>
  </r>
  <r>
    <x v="1"/>
    <x v="4"/>
    <x v="14"/>
    <s v="MUJERES"/>
    <x v="6"/>
    <x v="11"/>
    <n v="43801"/>
    <n v="4618"/>
    <n v="0.10543138284514052"/>
    <n v="0.89456861715485947"/>
  </r>
  <r>
    <x v="0"/>
    <x v="1"/>
    <x v="15"/>
    <s v="HOMBRES"/>
    <x v="0"/>
    <x v="11"/>
    <n v="36717"/>
    <n v="67"/>
    <n v="1.8247678187215731E-3"/>
    <n v="0.99817523218127846"/>
  </r>
  <r>
    <x v="0"/>
    <x v="1"/>
    <x v="15"/>
    <s v="HOMBRES"/>
    <x v="1"/>
    <x v="11"/>
    <n v="90765"/>
    <n v="73"/>
    <n v="8.0427477551919791E-4"/>
    <n v="0.99919572522448086"/>
  </r>
  <r>
    <x v="0"/>
    <x v="1"/>
    <x v="15"/>
    <s v="HOMBRES"/>
    <x v="2"/>
    <x v="11"/>
    <n v="87227"/>
    <n v="422"/>
    <n v="4.8379515516984422E-3"/>
    <n v="0.99516204844830158"/>
  </r>
  <r>
    <x v="0"/>
    <x v="1"/>
    <x v="15"/>
    <s v="HOMBRES"/>
    <x v="3"/>
    <x v="11"/>
    <n v="127276"/>
    <n v="794"/>
    <n v="6.2384110122882556E-3"/>
    <n v="0.99376158898771172"/>
  </r>
  <r>
    <x v="0"/>
    <x v="1"/>
    <x v="15"/>
    <s v="HOMBRES"/>
    <x v="4"/>
    <x v="11"/>
    <n v="59636"/>
    <n v="886"/>
    <n v="1.4856797907304313E-2"/>
    <n v="0.98514320209269568"/>
  </r>
  <r>
    <x v="0"/>
    <x v="1"/>
    <x v="15"/>
    <s v="HOMBRES"/>
    <x v="5"/>
    <x v="11"/>
    <n v="12286"/>
    <n v="588"/>
    <n v="4.785935210809051E-2"/>
    <n v="0.95214064789190944"/>
  </r>
  <r>
    <x v="0"/>
    <x v="1"/>
    <x v="15"/>
    <s v="HOMBRES"/>
    <x v="6"/>
    <x v="11"/>
    <n v="7436"/>
    <n v="940"/>
    <n v="0.12641204948897256"/>
    <n v="0.87358795051102744"/>
  </r>
  <r>
    <x v="0"/>
    <x v="1"/>
    <x v="15"/>
    <s v="MUJERES"/>
    <x v="0"/>
    <x v="11"/>
    <n v="36412"/>
    <n v="81"/>
    <n v="2.2245413599912118E-3"/>
    <n v="0.99777545864000883"/>
  </r>
  <r>
    <x v="0"/>
    <x v="1"/>
    <x v="15"/>
    <s v="MUJERES"/>
    <x v="1"/>
    <x v="11"/>
    <n v="86953"/>
    <n v="44"/>
    <n v="5.0602049383000015E-4"/>
    <n v="0.99949397950617003"/>
  </r>
  <r>
    <x v="0"/>
    <x v="1"/>
    <x v="15"/>
    <s v="MUJERES"/>
    <x v="2"/>
    <x v="11"/>
    <n v="84043"/>
    <n v="76"/>
    <n v="9.0429898980283897E-4"/>
    <n v="0.99909570101019718"/>
  </r>
  <r>
    <x v="0"/>
    <x v="1"/>
    <x v="15"/>
    <s v="MUJERES"/>
    <x v="3"/>
    <x v="11"/>
    <n v="124135"/>
    <n v="244"/>
    <n v="1.9656019656019656E-3"/>
    <n v="0.99803439803439808"/>
  </r>
  <r>
    <x v="0"/>
    <x v="1"/>
    <x v="15"/>
    <s v="MUJERES"/>
    <x v="4"/>
    <x v="11"/>
    <n v="58310"/>
    <n v="492"/>
    <n v="8.4376607785971534E-3"/>
    <n v="0.9915623392214028"/>
  </r>
  <r>
    <x v="0"/>
    <x v="1"/>
    <x v="15"/>
    <s v="MUJERES"/>
    <x v="5"/>
    <x v="11"/>
    <n v="11888"/>
    <n v="413"/>
    <n v="3.4740915208613728E-2"/>
    <n v="0.96525908479138622"/>
  </r>
  <r>
    <x v="0"/>
    <x v="1"/>
    <x v="15"/>
    <s v="MUJERES"/>
    <x v="6"/>
    <x v="11"/>
    <n v="7277"/>
    <n v="945"/>
    <n v="0.12986120654115707"/>
    <n v="0.87013879345884293"/>
  </r>
  <r>
    <x v="0"/>
    <x v="1"/>
    <x v="16"/>
    <s v="HOMBRES"/>
    <x v="0"/>
    <x v="11"/>
    <n v="17056"/>
    <n v="24"/>
    <n v="1.4071294559099437E-3"/>
    <n v="0.99859287054409007"/>
  </r>
  <r>
    <x v="0"/>
    <x v="1"/>
    <x v="16"/>
    <s v="HOMBRES"/>
    <x v="1"/>
    <x v="11"/>
    <n v="45898"/>
    <n v="40"/>
    <n v="8.7149766874373611E-4"/>
    <n v="0.99912850233125627"/>
  </r>
  <r>
    <x v="0"/>
    <x v="1"/>
    <x v="16"/>
    <s v="HOMBRES"/>
    <x v="2"/>
    <x v="11"/>
    <n v="43722"/>
    <n v="290"/>
    <n v="6.6328164310873244E-3"/>
    <n v="0.99336718356891263"/>
  </r>
  <r>
    <x v="0"/>
    <x v="1"/>
    <x v="16"/>
    <s v="HOMBRES"/>
    <x v="3"/>
    <x v="11"/>
    <n v="70305"/>
    <n v="431"/>
    <n v="6.1304316904914301E-3"/>
    <n v="0.99386956830950857"/>
  </r>
  <r>
    <x v="0"/>
    <x v="1"/>
    <x v="16"/>
    <s v="HOMBRES"/>
    <x v="4"/>
    <x v="11"/>
    <n v="34094"/>
    <n v="572"/>
    <n v="1.677714553880448E-2"/>
    <n v="0.98322285446119551"/>
  </r>
  <r>
    <x v="0"/>
    <x v="1"/>
    <x v="16"/>
    <s v="HOMBRES"/>
    <x v="5"/>
    <x v="11"/>
    <n v="7171"/>
    <n v="440"/>
    <n v="6.1358248500906432E-2"/>
    <n v="0.93864175149909357"/>
  </r>
  <r>
    <x v="0"/>
    <x v="1"/>
    <x v="16"/>
    <s v="HOMBRES"/>
    <x v="6"/>
    <x v="11"/>
    <n v="4060"/>
    <n v="615"/>
    <n v="0.15147783251231528"/>
    <n v="0.84852216748768472"/>
  </r>
  <r>
    <x v="0"/>
    <x v="1"/>
    <x v="16"/>
    <s v="MUJERES"/>
    <x v="0"/>
    <x v="11"/>
    <n v="15722"/>
    <n v="9"/>
    <n v="5.7244625365729547E-4"/>
    <n v="0.99942755374634273"/>
  </r>
  <r>
    <x v="0"/>
    <x v="1"/>
    <x v="16"/>
    <s v="MUJERES"/>
    <x v="1"/>
    <x v="11"/>
    <n v="42927"/>
    <n v="20"/>
    <n v="4.6590723786894031E-4"/>
    <n v="0.99953409276213101"/>
  </r>
  <r>
    <x v="0"/>
    <x v="1"/>
    <x v="16"/>
    <s v="MUJERES"/>
    <x v="2"/>
    <x v="11"/>
    <n v="41568"/>
    <n v="55"/>
    <n v="1.3231331793687451E-3"/>
    <n v="0.99867686682063128"/>
  </r>
  <r>
    <x v="0"/>
    <x v="1"/>
    <x v="16"/>
    <s v="MUJERES"/>
    <x v="3"/>
    <x v="11"/>
    <n v="66788"/>
    <n v="143"/>
    <n v="2.1411031921902139E-3"/>
    <n v="0.99785889680780981"/>
  </r>
  <r>
    <x v="0"/>
    <x v="1"/>
    <x v="16"/>
    <s v="MUJERES"/>
    <x v="4"/>
    <x v="11"/>
    <n v="33938"/>
    <n v="289"/>
    <n v="8.5155283163415637E-3"/>
    <n v="0.99148447168365839"/>
  </r>
  <r>
    <x v="0"/>
    <x v="1"/>
    <x v="16"/>
    <s v="MUJERES"/>
    <x v="5"/>
    <x v="11"/>
    <n v="8063"/>
    <n v="252"/>
    <n v="3.1253875728636984E-2"/>
    <n v="0.96874612427136297"/>
  </r>
  <r>
    <x v="0"/>
    <x v="1"/>
    <x v="16"/>
    <s v="MUJERES"/>
    <x v="6"/>
    <x v="11"/>
    <n v="6303"/>
    <n v="691"/>
    <n v="0.10963033476122482"/>
    <n v="0.89036966523877514"/>
  </r>
  <r>
    <x v="1"/>
    <x v="2"/>
    <x v="17"/>
    <s v="HOMBRES"/>
    <x v="0"/>
    <x v="11"/>
    <n v="44834"/>
    <n v="65"/>
    <n v="1.4497925681402507E-3"/>
    <n v="0.99855020743185974"/>
  </r>
  <r>
    <x v="1"/>
    <x v="2"/>
    <x v="17"/>
    <s v="HOMBRES"/>
    <x v="1"/>
    <x v="11"/>
    <n v="103871"/>
    <n v="92"/>
    <n v="8.857140106478228E-4"/>
    <n v="0.99911428598935215"/>
  </r>
  <r>
    <x v="1"/>
    <x v="2"/>
    <x v="17"/>
    <s v="HOMBRES"/>
    <x v="2"/>
    <x v="11"/>
    <n v="88890"/>
    <n v="435"/>
    <n v="4.8936888288896386E-3"/>
    <n v="0.99510631117111037"/>
  </r>
  <r>
    <x v="1"/>
    <x v="2"/>
    <x v="17"/>
    <s v="HOMBRES"/>
    <x v="3"/>
    <x v="11"/>
    <n v="119524"/>
    <n v="782"/>
    <n v="6.542619055587162E-3"/>
    <n v="0.99345738094441283"/>
  </r>
  <r>
    <x v="1"/>
    <x v="2"/>
    <x v="17"/>
    <s v="HOMBRES"/>
    <x v="4"/>
    <x v="11"/>
    <n v="56850"/>
    <n v="934"/>
    <n v="1.6429199648197008E-2"/>
    <n v="0.983570800351803"/>
  </r>
  <r>
    <x v="1"/>
    <x v="2"/>
    <x v="17"/>
    <s v="HOMBRES"/>
    <x v="5"/>
    <x v="11"/>
    <n v="12901"/>
    <n v="727"/>
    <n v="5.6352220758080766E-2"/>
    <n v="0.94364777924191923"/>
  </r>
  <r>
    <x v="1"/>
    <x v="2"/>
    <x v="17"/>
    <s v="HOMBRES"/>
    <x v="6"/>
    <x v="11"/>
    <n v="6507"/>
    <n v="1023"/>
    <n v="0.15721530659289995"/>
    <n v="0.84278469340710005"/>
  </r>
  <r>
    <x v="1"/>
    <x v="2"/>
    <x v="17"/>
    <s v="MUJERES"/>
    <x v="0"/>
    <x v="11"/>
    <n v="41485"/>
    <n v="35"/>
    <n v="8.4367843798963484E-4"/>
    <n v="0.9991563215620104"/>
  </r>
  <r>
    <x v="1"/>
    <x v="2"/>
    <x v="17"/>
    <s v="MUJERES"/>
    <x v="1"/>
    <x v="11"/>
    <n v="97308"/>
    <n v="65"/>
    <n v="6.6798207752702757E-4"/>
    <n v="0.99933201792247295"/>
  </r>
  <r>
    <x v="1"/>
    <x v="2"/>
    <x v="17"/>
    <s v="MUJERES"/>
    <x v="2"/>
    <x v="11"/>
    <n v="84647"/>
    <n v="90"/>
    <n v="1.0632390988457949E-3"/>
    <n v="0.99893676090115424"/>
  </r>
  <r>
    <x v="1"/>
    <x v="2"/>
    <x v="17"/>
    <s v="MUJERES"/>
    <x v="3"/>
    <x v="11"/>
    <n v="117833"/>
    <n v="227"/>
    <n v="1.9264552374971358E-3"/>
    <n v="0.99807354476250287"/>
  </r>
  <r>
    <x v="1"/>
    <x v="2"/>
    <x v="17"/>
    <s v="MUJERES"/>
    <x v="4"/>
    <x v="11"/>
    <n v="54482"/>
    <n v="600"/>
    <n v="1.1012811570794024E-2"/>
    <n v="0.98898718842920597"/>
  </r>
  <r>
    <x v="1"/>
    <x v="2"/>
    <x v="17"/>
    <s v="MUJERES"/>
    <x v="5"/>
    <x v="11"/>
    <n v="11826"/>
    <n v="482"/>
    <n v="4.0757652629798746E-2"/>
    <n v="0.9592423473702012"/>
  </r>
  <r>
    <x v="1"/>
    <x v="2"/>
    <x v="17"/>
    <s v="MUJERES"/>
    <x v="6"/>
    <x v="11"/>
    <n v="7384"/>
    <n v="874"/>
    <n v="0.11836403033586132"/>
    <n v="0.88163596966413871"/>
  </r>
  <r>
    <x v="0"/>
    <x v="1"/>
    <x v="18"/>
    <s v="HOMBRES"/>
    <x v="0"/>
    <x v="11"/>
    <n v="48422"/>
    <n v="41"/>
    <n v="8.4672256412374539E-4"/>
    <n v="0.99915327743587623"/>
  </r>
  <r>
    <x v="0"/>
    <x v="1"/>
    <x v="18"/>
    <s v="HOMBRES"/>
    <x v="1"/>
    <x v="11"/>
    <n v="103038"/>
    <n v="67"/>
    <n v="6.5024554048021118E-4"/>
    <n v="0.99934975445951979"/>
  </r>
  <r>
    <x v="0"/>
    <x v="1"/>
    <x v="18"/>
    <s v="HOMBRES"/>
    <x v="2"/>
    <x v="11"/>
    <n v="95052"/>
    <n v="656"/>
    <n v="6.9014855026722213E-3"/>
    <n v="0.99309851449732778"/>
  </r>
  <r>
    <x v="0"/>
    <x v="1"/>
    <x v="18"/>
    <s v="HOMBRES"/>
    <x v="3"/>
    <x v="11"/>
    <n v="123057"/>
    <n v="856"/>
    <n v="6.9561260228999571E-3"/>
    <n v="0.99304387397710003"/>
  </r>
  <r>
    <x v="0"/>
    <x v="1"/>
    <x v="18"/>
    <s v="HOMBRES"/>
    <x v="4"/>
    <x v="11"/>
    <n v="61884"/>
    <n v="1007"/>
    <n v="1.6272380583026307E-2"/>
    <n v="0.98372761941697373"/>
  </r>
  <r>
    <x v="0"/>
    <x v="1"/>
    <x v="18"/>
    <s v="HOMBRES"/>
    <x v="5"/>
    <x v="11"/>
    <n v="15806"/>
    <n v="804"/>
    <n v="5.0866759458433504E-2"/>
    <n v="0.94913324054156645"/>
  </r>
  <r>
    <x v="0"/>
    <x v="1"/>
    <x v="18"/>
    <s v="HOMBRES"/>
    <x v="6"/>
    <x v="11"/>
    <n v="9226"/>
    <n v="1295"/>
    <n v="0.14036418816388468"/>
    <n v="0.85963581183611537"/>
  </r>
  <r>
    <x v="0"/>
    <x v="1"/>
    <x v="18"/>
    <s v="MUJERES"/>
    <x v="0"/>
    <x v="11"/>
    <n v="45083"/>
    <n v="35"/>
    <n v="7.7634585098595923E-4"/>
    <n v="0.99922365414901404"/>
  </r>
  <r>
    <x v="0"/>
    <x v="1"/>
    <x v="18"/>
    <s v="MUJERES"/>
    <x v="1"/>
    <x v="11"/>
    <n v="95822"/>
    <n v="35"/>
    <n v="3.6526058733902443E-4"/>
    <n v="0.99963473941266101"/>
  </r>
  <r>
    <x v="0"/>
    <x v="1"/>
    <x v="18"/>
    <s v="MUJERES"/>
    <x v="2"/>
    <x v="11"/>
    <n v="86494"/>
    <n v="78"/>
    <n v="9.0179665641547391E-4"/>
    <n v="0.99909820334358457"/>
  </r>
  <r>
    <x v="0"/>
    <x v="1"/>
    <x v="18"/>
    <s v="MUJERES"/>
    <x v="3"/>
    <x v="11"/>
    <n v="119015"/>
    <n v="237"/>
    <n v="1.9913456287022646E-3"/>
    <n v="0.99800865437129771"/>
  </r>
  <r>
    <x v="0"/>
    <x v="1"/>
    <x v="18"/>
    <s v="MUJERES"/>
    <x v="4"/>
    <x v="11"/>
    <n v="64644"/>
    <n v="557"/>
    <n v="8.616422251098323E-3"/>
    <n v="0.99138357774890162"/>
  </r>
  <r>
    <x v="0"/>
    <x v="1"/>
    <x v="18"/>
    <s v="MUJERES"/>
    <x v="5"/>
    <x v="11"/>
    <n v="17811"/>
    <n v="484"/>
    <n v="2.7174218179776541E-2"/>
    <n v="0.9728257818202235"/>
  </r>
  <r>
    <x v="0"/>
    <x v="1"/>
    <x v="18"/>
    <s v="MUJERES"/>
    <x v="6"/>
    <x v="11"/>
    <n v="12772"/>
    <n v="1276"/>
    <n v="9.9906044472283115E-2"/>
    <n v="0.90009395552771687"/>
  </r>
  <r>
    <x v="2"/>
    <x v="6"/>
    <x v="19"/>
    <s v="HOMBRES"/>
    <x v="0"/>
    <x v="11"/>
    <n v="49299"/>
    <n v="54"/>
    <n v="1.095356903791152E-3"/>
    <n v="0.99890464309620886"/>
  </r>
  <r>
    <x v="2"/>
    <x v="6"/>
    <x v="19"/>
    <s v="HOMBRES"/>
    <x v="1"/>
    <x v="11"/>
    <n v="122722"/>
    <n v="101"/>
    <n v="8.2299832140936421E-4"/>
    <n v="0.99917700167859058"/>
  </r>
  <r>
    <x v="2"/>
    <x v="6"/>
    <x v="19"/>
    <s v="HOMBRES"/>
    <x v="2"/>
    <x v="11"/>
    <n v="115070"/>
    <n v="570"/>
    <n v="4.9535065612236031E-3"/>
    <n v="0.99504649343877638"/>
  </r>
  <r>
    <x v="2"/>
    <x v="6"/>
    <x v="19"/>
    <s v="HOMBRES"/>
    <x v="3"/>
    <x v="11"/>
    <n v="168898"/>
    <n v="1174"/>
    <n v="6.9509408045092301E-3"/>
    <n v="0.9930490591954908"/>
  </r>
  <r>
    <x v="2"/>
    <x v="6"/>
    <x v="19"/>
    <s v="HOMBRES"/>
    <x v="4"/>
    <x v="11"/>
    <n v="84810"/>
    <n v="1683"/>
    <n v="1.9844357976653695E-2"/>
    <n v="0.98015564202334626"/>
  </r>
  <r>
    <x v="2"/>
    <x v="6"/>
    <x v="19"/>
    <s v="HOMBRES"/>
    <x v="5"/>
    <x v="11"/>
    <n v="17963"/>
    <n v="1156"/>
    <n v="6.4354506485553645E-2"/>
    <n v="0.93564549351444637"/>
  </r>
  <r>
    <x v="2"/>
    <x v="6"/>
    <x v="19"/>
    <s v="HOMBRES"/>
    <x v="6"/>
    <x v="11"/>
    <n v="11186"/>
    <n v="1871"/>
    <n v="0.16726264974074737"/>
    <n v="0.83273735025925266"/>
  </r>
  <r>
    <x v="2"/>
    <x v="6"/>
    <x v="19"/>
    <s v="MUJERES"/>
    <x v="0"/>
    <x v="11"/>
    <n v="48215"/>
    <n v="35"/>
    <n v="7.2591517162708705E-4"/>
    <n v="0.99927408482837288"/>
  </r>
  <r>
    <x v="2"/>
    <x v="6"/>
    <x v="19"/>
    <s v="MUJERES"/>
    <x v="1"/>
    <x v="11"/>
    <n v="116016"/>
    <n v="64"/>
    <n v="5.5164804854502831E-4"/>
    <n v="0.99944835195145498"/>
  </r>
  <r>
    <x v="2"/>
    <x v="6"/>
    <x v="19"/>
    <s v="MUJERES"/>
    <x v="2"/>
    <x v="11"/>
    <n v="110895"/>
    <n v="109"/>
    <n v="9.8291176337977361E-4"/>
    <n v="0.99901708823662028"/>
  </r>
  <r>
    <x v="2"/>
    <x v="6"/>
    <x v="19"/>
    <s v="MUJERES"/>
    <x v="3"/>
    <x v="11"/>
    <n v="170278"/>
    <n v="352"/>
    <n v="2.0672077426326361E-3"/>
    <n v="0.99793279225736742"/>
  </r>
  <r>
    <x v="2"/>
    <x v="6"/>
    <x v="19"/>
    <s v="MUJERES"/>
    <x v="4"/>
    <x v="11"/>
    <n v="88461"/>
    <n v="870"/>
    <n v="9.8348424729541827E-3"/>
    <n v="0.99016515752704581"/>
  </r>
  <r>
    <x v="2"/>
    <x v="6"/>
    <x v="19"/>
    <s v="MUJERES"/>
    <x v="5"/>
    <x v="11"/>
    <n v="19792"/>
    <n v="769"/>
    <n v="3.8854082457558607E-2"/>
    <n v="0.96114591754244139"/>
  </r>
  <r>
    <x v="2"/>
    <x v="6"/>
    <x v="19"/>
    <s v="MUJERES"/>
    <x v="6"/>
    <x v="11"/>
    <n v="15452"/>
    <n v="2028"/>
    <n v="0.13124514625938391"/>
    <n v="0.86875485374061612"/>
  </r>
  <r>
    <x v="2"/>
    <x v="6"/>
    <x v="20"/>
    <s v="HOMBRES"/>
    <x v="0"/>
    <x v="11"/>
    <n v="29660"/>
    <n v="49"/>
    <n v="1.6520566419420094E-3"/>
    <n v="0.99834794335805799"/>
  </r>
  <r>
    <x v="2"/>
    <x v="6"/>
    <x v="20"/>
    <s v="HOMBRES"/>
    <x v="1"/>
    <x v="11"/>
    <n v="73891"/>
    <n v="44"/>
    <n v="5.9547170832713054E-4"/>
    <n v="0.99940452829167292"/>
  </r>
  <r>
    <x v="2"/>
    <x v="6"/>
    <x v="20"/>
    <s v="HOMBRES"/>
    <x v="2"/>
    <x v="11"/>
    <n v="69741"/>
    <n v="310"/>
    <n v="4.4450179951534968E-3"/>
    <n v="0.99555498200484649"/>
  </r>
  <r>
    <x v="2"/>
    <x v="6"/>
    <x v="20"/>
    <s v="HOMBRES"/>
    <x v="3"/>
    <x v="11"/>
    <n v="104052"/>
    <n v="660"/>
    <n v="6.3429823549763578E-3"/>
    <n v="0.99365701764502368"/>
  </r>
  <r>
    <x v="2"/>
    <x v="6"/>
    <x v="20"/>
    <s v="HOMBRES"/>
    <x v="4"/>
    <x v="11"/>
    <n v="53082"/>
    <n v="918"/>
    <n v="1.7293997965412006E-2"/>
    <n v="0.98270600203458802"/>
  </r>
  <r>
    <x v="2"/>
    <x v="6"/>
    <x v="20"/>
    <s v="HOMBRES"/>
    <x v="5"/>
    <x v="11"/>
    <n v="11628"/>
    <n v="610"/>
    <n v="5.2459580323357416E-2"/>
    <n v="0.9475404196766426"/>
  </r>
  <r>
    <x v="2"/>
    <x v="6"/>
    <x v="20"/>
    <s v="HOMBRES"/>
    <x v="6"/>
    <x v="11"/>
    <n v="8170"/>
    <n v="1381"/>
    <n v="0.16903304773561811"/>
    <n v="0.83096695226438189"/>
  </r>
  <r>
    <x v="2"/>
    <x v="6"/>
    <x v="20"/>
    <s v="MUJERES"/>
    <x v="0"/>
    <x v="11"/>
    <n v="29873"/>
    <n v="15"/>
    <n v="5.021256653165065E-4"/>
    <n v="0.99949787433468351"/>
  </r>
  <r>
    <x v="2"/>
    <x v="6"/>
    <x v="20"/>
    <s v="MUJERES"/>
    <x v="1"/>
    <x v="11"/>
    <n v="71864"/>
    <n v="22"/>
    <n v="3.0613380830457528E-4"/>
    <n v="0.99969386619169542"/>
  </r>
  <r>
    <x v="2"/>
    <x v="6"/>
    <x v="20"/>
    <s v="MUJERES"/>
    <x v="2"/>
    <x v="11"/>
    <n v="68219"/>
    <n v="80"/>
    <n v="1.1726938243011478E-3"/>
    <n v="0.99882730617569881"/>
  </r>
  <r>
    <x v="2"/>
    <x v="6"/>
    <x v="20"/>
    <s v="MUJERES"/>
    <x v="3"/>
    <x v="11"/>
    <n v="103023"/>
    <n v="186"/>
    <n v="1.8054220902128651E-3"/>
    <n v="0.99819457790978716"/>
  </r>
  <r>
    <x v="2"/>
    <x v="6"/>
    <x v="20"/>
    <s v="MUJERES"/>
    <x v="4"/>
    <x v="11"/>
    <n v="52703"/>
    <n v="447"/>
    <n v="8.4814906172324157E-3"/>
    <n v="0.99151850938276753"/>
  </r>
  <r>
    <x v="2"/>
    <x v="6"/>
    <x v="20"/>
    <s v="MUJERES"/>
    <x v="5"/>
    <x v="11"/>
    <n v="11422"/>
    <n v="448"/>
    <n v="3.9222552967956577E-2"/>
    <n v="0.96077744703204337"/>
  </r>
  <r>
    <x v="2"/>
    <x v="6"/>
    <x v="20"/>
    <s v="MUJERES"/>
    <x v="6"/>
    <x v="11"/>
    <n v="8092"/>
    <n v="1282"/>
    <n v="0.15842807711319823"/>
    <n v="0.84157192288680172"/>
  </r>
  <r>
    <x v="2"/>
    <x v="3"/>
    <x v="21"/>
    <s v="HOMBRES"/>
    <x v="0"/>
    <x v="11"/>
    <n v="29751"/>
    <n v="40"/>
    <n v="1.3444926220967362E-3"/>
    <n v="0.99865550737790332"/>
  </r>
  <r>
    <x v="2"/>
    <x v="3"/>
    <x v="21"/>
    <s v="HOMBRES"/>
    <x v="1"/>
    <x v="11"/>
    <n v="67216"/>
    <n v="58"/>
    <n v="8.6288978814567962E-4"/>
    <n v="0.99913711021185436"/>
  </r>
  <r>
    <x v="2"/>
    <x v="3"/>
    <x v="21"/>
    <s v="HOMBRES"/>
    <x v="2"/>
    <x v="11"/>
    <n v="60488"/>
    <n v="303"/>
    <n v="5.0092580346515012E-3"/>
    <n v="0.99499074196534854"/>
  </r>
  <r>
    <x v="2"/>
    <x v="3"/>
    <x v="21"/>
    <s v="HOMBRES"/>
    <x v="3"/>
    <x v="11"/>
    <n v="82223"/>
    <n v="582"/>
    <n v="7.0783114213784463E-3"/>
    <n v="0.99292168857862151"/>
  </r>
  <r>
    <x v="2"/>
    <x v="3"/>
    <x v="21"/>
    <s v="HOMBRES"/>
    <x v="4"/>
    <x v="11"/>
    <n v="40197"/>
    <n v="722"/>
    <n v="1.7961539418364553E-2"/>
    <n v="0.98203846058163546"/>
  </r>
  <r>
    <x v="2"/>
    <x v="3"/>
    <x v="21"/>
    <s v="HOMBRES"/>
    <x v="5"/>
    <x v="11"/>
    <n v="9263"/>
    <n v="466"/>
    <n v="5.0307675699017597E-2"/>
    <n v="0.94969232430098238"/>
  </r>
  <r>
    <x v="2"/>
    <x v="3"/>
    <x v="21"/>
    <s v="HOMBRES"/>
    <x v="6"/>
    <x v="11"/>
    <n v="5367"/>
    <n v="762"/>
    <n v="0.14197875908328675"/>
    <n v="0.85802124091671328"/>
  </r>
  <r>
    <x v="2"/>
    <x v="3"/>
    <x v="21"/>
    <s v="MUJERES"/>
    <x v="0"/>
    <x v="11"/>
    <n v="27946"/>
    <n v="28"/>
    <n v="1.001932298003292E-3"/>
    <n v="0.99899806770199673"/>
  </r>
  <r>
    <x v="2"/>
    <x v="3"/>
    <x v="21"/>
    <s v="MUJERES"/>
    <x v="1"/>
    <x v="11"/>
    <n v="63471"/>
    <n v="27"/>
    <n v="4.2539112350522287E-4"/>
    <n v="0.99957460887649474"/>
  </r>
  <r>
    <x v="2"/>
    <x v="3"/>
    <x v="21"/>
    <s v="MUJERES"/>
    <x v="2"/>
    <x v="11"/>
    <n v="56630"/>
    <n v="58"/>
    <n v="1.0241921243157336E-3"/>
    <n v="0.9989758078756843"/>
  </r>
  <r>
    <x v="2"/>
    <x v="3"/>
    <x v="21"/>
    <s v="MUJERES"/>
    <x v="3"/>
    <x v="11"/>
    <n v="81873"/>
    <n v="195"/>
    <n v="2.381737569161995E-3"/>
    <n v="0.99761826243083795"/>
  </r>
  <r>
    <x v="2"/>
    <x v="3"/>
    <x v="21"/>
    <s v="MUJERES"/>
    <x v="4"/>
    <x v="11"/>
    <n v="40035"/>
    <n v="393"/>
    <n v="9.8164106406893967E-3"/>
    <n v="0.99018358935931061"/>
  </r>
  <r>
    <x v="2"/>
    <x v="3"/>
    <x v="21"/>
    <s v="MUJERES"/>
    <x v="5"/>
    <x v="11"/>
    <n v="9405"/>
    <n v="320"/>
    <n v="3.4024455077086659E-2"/>
    <n v="0.96597554492291338"/>
  </r>
  <r>
    <x v="2"/>
    <x v="3"/>
    <x v="21"/>
    <s v="MUJERES"/>
    <x v="6"/>
    <x v="11"/>
    <n v="6532"/>
    <n v="767"/>
    <n v="0.1174219228413962"/>
    <n v="0.88257807715860381"/>
  </r>
  <r>
    <x v="2"/>
    <x v="5"/>
    <x v="22"/>
    <s v="HOMBRES"/>
    <x v="0"/>
    <x v="11"/>
    <n v="174898"/>
    <n v="372"/>
    <n v="2.1269539960434083E-3"/>
    <n v="0.99787304600395654"/>
  </r>
  <r>
    <x v="2"/>
    <x v="5"/>
    <x v="22"/>
    <s v="HOMBRES"/>
    <x v="1"/>
    <x v="11"/>
    <n v="391959"/>
    <n v="340"/>
    <n v="8.6743766567421593E-4"/>
    <n v="0.99913256233432579"/>
  </r>
  <r>
    <x v="2"/>
    <x v="5"/>
    <x v="22"/>
    <s v="HOMBRES"/>
    <x v="2"/>
    <x v="11"/>
    <n v="363365"/>
    <n v="1841"/>
    <n v="5.0665308986831423E-3"/>
    <n v="0.99493346910131686"/>
  </r>
  <r>
    <x v="2"/>
    <x v="5"/>
    <x v="22"/>
    <s v="HOMBRES"/>
    <x v="3"/>
    <x v="11"/>
    <n v="514455"/>
    <n v="3804"/>
    <n v="7.3942327317258073E-3"/>
    <n v="0.99260576726827421"/>
  </r>
  <r>
    <x v="2"/>
    <x v="5"/>
    <x v="22"/>
    <s v="HOMBRES"/>
    <x v="4"/>
    <x v="11"/>
    <n v="256149"/>
    <n v="5124"/>
    <n v="2.0003982057318202E-2"/>
    <n v="0.97999601794268176"/>
  </r>
  <r>
    <x v="2"/>
    <x v="5"/>
    <x v="22"/>
    <s v="HOMBRES"/>
    <x v="5"/>
    <x v="11"/>
    <n v="50669"/>
    <n v="2957"/>
    <n v="5.8359154512621129E-2"/>
    <n v="0.94164084548737892"/>
  </r>
  <r>
    <x v="2"/>
    <x v="5"/>
    <x v="22"/>
    <s v="HOMBRES"/>
    <x v="6"/>
    <x v="11"/>
    <n v="27486"/>
    <n v="4370"/>
    <n v="0.15899003128865605"/>
    <n v="0.84100996871134392"/>
  </r>
  <r>
    <x v="2"/>
    <x v="5"/>
    <x v="22"/>
    <s v="MUJERES"/>
    <x v="0"/>
    <x v="11"/>
    <n v="162091"/>
    <n v="303"/>
    <n v="1.8693203200671228E-3"/>
    <n v="0.99813067967993285"/>
  </r>
  <r>
    <x v="2"/>
    <x v="5"/>
    <x v="22"/>
    <s v="MUJERES"/>
    <x v="1"/>
    <x v="11"/>
    <n v="369572"/>
    <n v="202"/>
    <n v="5.4657820397649177E-4"/>
    <n v="0.99945342179602348"/>
  </r>
  <r>
    <x v="2"/>
    <x v="5"/>
    <x v="22"/>
    <s v="MUJERES"/>
    <x v="2"/>
    <x v="11"/>
    <n v="347255"/>
    <n v="409"/>
    <n v="1.1778088148478784E-3"/>
    <n v="0.99882219118515214"/>
  </r>
  <r>
    <x v="2"/>
    <x v="5"/>
    <x v="22"/>
    <s v="MUJERES"/>
    <x v="3"/>
    <x v="11"/>
    <n v="503143"/>
    <n v="1175"/>
    <n v="2.3353201773650832E-3"/>
    <n v="0.99766467982263496"/>
  </r>
  <r>
    <x v="2"/>
    <x v="5"/>
    <x v="22"/>
    <s v="MUJERES"/>
    <x v="4"/>
    <x v="11"/>
    <n v="268975"/>
    <n v="2995"/>
    <n v="1.1134863834928897E-2"/>
    <n v="0.9888651361650711"/>
  </r>
  <r>
    <x v="2"/>
    <x v="5"/>
    <x v="22"/>
    <s v="MUJERES"/>
    <x v="5"/>
    <x v="11"/>
    <n v="59903"/>
    <n v="2251"/>
    <n v="3.7577416823865249E-2"/>
    <n v="0.96242258317613472"/>
  </r>
  <r>
    <x v="2"/>
    <x v="5"/>
    <x v="22"/>
    <s v="MUJERES"/>
    <x v="6"/>
    <x v="11"/>
    <n v="39287"/>
    <n v="4777"/>
    <n v="0.12159238424924275"/>
    <n v="0.87840761575075721"/>
  </r>
  <r>
    <x v="1"/>
    <x v="4"/>
    <x v="23"/>
    <s v="HOMBRES"/>
    <x v="0"/>
    <x v="11"/>
    <n v="13496"/>
    <n v="20"/>
    <n v="1.4819205690574985E-3"/>
    <n v="0.99851807943094251"/>
  </r>
  <r>
    <x v="1"/>
    <x v="4"/>
    <x v="23"/>
    <s v="HOMBRES"/>
    <x v="1"/>
    <x v="11"/>
    <n v="32079"/>
    <n v="22"/>
    <n v="6.8580691418061658E-4"/>
    <n v="0.99931419308581937"/>
  </r>
  <r>
    <x v="1"/>
    <x v="4"/>
    <x v="23"/>
    <s v="HOMBRES"/>
    <x v="2"/>
    <x v="11"/>
    <n v="33260"/>
    <n v="413"/>
    <n v="1.2417318099819602E-2"/>
    <n v="0.98758268190018039"/>
  </r>
  <r>
    <x v="1"/>
    <x v="4"/>
    <x v="23"/>
    <s v="HOMBRES"/>
    <x v="3"/>
    <x v="11"/>
    <n v="53873"/>
    <n v="596"/>
    <n v="1.1063055705084179E-2"/>
    <n v="0.98893694429491585"/>
  </r>
  <r>
    <x v="1"/>
    <x v="4"/>
    <x v="23"/>
    <s v="HOMBRES"/>
    <x v="4"/>
    <x v="11"/>
    <n v="28385"/>
    <n v="668"/>
    <n v="2.3533556455874582E-2"/>
    <n v="0.97646644354412537"/>
  </r>
  <r>
    <x v="1"/>
    <x v="4"/>
    <x v="23"/>
    <s v="HOMBRES"/>
    <x v="5"/>
    <x v="11"/>
    <n v="6147"/>
    <n v="398"/>
    <n v="6.4747031072067682E-2"/>
    <n v="0.9352529689279323"/>
  </r>
  <r>
    <x v="1"/>
    <x v="4"/>
    <x v="23"/>
    <s v="HOMBRES"/>
    <x v="6"/>
    <x v="11"/>
    <n v="3270"/>
    <n v="573"/>
    <n v="0.17522935779816515"/>
    <n v="0.82477064220183482"/>
  </r>
  <r>
    <x v="1"/>
    <x v="4"/>
    <x v="23"/>
    <s v="MUJERES"/>
    <x v="0"/>
    <x v="11"/>
    <n v="12821"/>
    <n v="14"/>
    <n v="1.091958505576788E-3"/>
    <n v="0.99890804149442325"/>
  </r>
  <r>
    <x v="1"/>
    <x v="4"/>
    <x v="23"/>
    <s v="MUJERES"/>
    <x v="1"/>
    <x v="11"/>
    <n v="31161"/>
    <n v="19"/>
    <n v="6.0973652963640444E-4"/>
    <n v="0.99939026347036364"/>
  </r>
  <r>
    <x v="1"/>
    <x v="4"/>
    <x v="23"/>
    <s v="MUJERES"/>
    <x v="2"/>
    <x v="11"/>
    <n v="32022"/>
    <n v="54"/>
    <n v="1.6863406408094434E-3"/>
    <n v="0.99831365935919059"/>
  </r>
  <r>
    <x v="1"/>
    <x v="4"/>
    <x v="23"/>
    <s v="MUJERES"/>
    <x v="3"/>
    <x v="11"/>
    <n v="53328"/>
    <n v="133"/>
    <n v="2.4939993999399941E-3"/>
    <n v="0.99750600060006001"/>
  </r>
  <r>
    <x v="1"/>
    <x v="4"/>
    <x v="23"/>
    <s v="MUJERES"/>
    <x v="4"/>
    <x v="11"/>
    <n v="29602"/>
    <n v="350"/>
    <n v="1.1823525437470441E-2"/>
    <n v="0.98817647456252955"/>
  </r>
  <r>
    <x v="1"/>
    <x v="4"/>
    <x v="23"/>
    <s v="MUJERES"/>
    <x v="5"/>
    <x v="11"/>
    <n v="7183"/>
    <n v="225"/>
    <n v="3.1323959348461647E-2"/>
    <n v="0.96867604065153834"/>
  </r>
  <r>
    <x v="1"/>
    <x v="4"/>
    <x v="23"/>
    <s v="MUJERES"/>
    <x v="6"/>
    <x v="11"/>
    <n v="4582"/>
    <n v="511"/>
    <n v="0.11152335224792667"/>
    <n v="0.88847664775207336"/>
  </r>
  <r>
    <x v="0"/>
    <x v="0"/>
    <x v="0"/>
    <s v="HOMBRES"/>
    <x v="0"/>
    <x v="12"/>
    <n v="8178"/>
    <n v="35"/>
    <n v="4.2797750061139639E-3"/>
    <n v="0.99572022499388602"/>
  </r>
  <r>
    <x v="0"/>
    <x v="0"/>
    <x v="0"/>
    <s v="HOMBRES"/>
    <x v="1"/>
    <x v="12"/>
    <n v="18324"/>
    <n v="19"/>
    <n v="1.0368915084042786E-3"/>
    <n v="0.99896310849159575"/>
  </r>
  <r>
    <x v="0"/>
    <x v="0"/>
    <x v="0"/>
    <s v="HOMBRES"/>
    <x v="2"/>
    <x v="12"/>
    <n v="15498"/>
    <n v="40"/>
    <n v="2.5809781907342884E-3"/>
    <n v="0.99741902180926567"/>
  </r>
  <r>
    <x v="0"/>
    <x v="0"/>
    <x v="0"/>
    <s v="HOMBRES"/>
    <x v="3"/>
    <x v="12"/>
    <n v="18890"/>
    <n v="85"/>
    <n v="4.4997353096876656E-3"/>
    <n v="0.99550026469031239"/>
  </r>
  <r>
    <x v="0"/>
    <x v="0"/>
    <x v="0"/>
    <s v="HOMBRES"/>
    <x v="4"/>
    <x v="12"/>
    <n v="7812"/>
    <n v="87"/>
    <n v="1.1136712749615975E-2"/>
    <n v="0.98886328725038397"/>
  </r>
  <r>
    <x v="0"/>
    <x v="0"/>
    <x v="0"/>
    <s v="HOMBRES"/>
    <x v="5"/>
    <x v="12"/>
    <n v="1611"/>
    <n v="65"/>
    <n v="4.0347610180012414E-2"/>
    <n v="0.95965238981998757"/>
  </r>
  <r>
    <x v="0"/>
    <x v="0"/>
    <x v="0"/>
    <s v="HOMBRES"/>
    <x v="6"/>
    <x v="12"/>
    <n v="837"/>
    <n v="69"/>
    <n v="8.2437275985663083E-2"/>
    <n v="0.91756272401433692"/>
  </r>
  <r>
    <x v="0"/>
    <x v="0"/>
    <x v="0"/>
    <s v="MUJERES"/>
    <x v="0"/>
    <x v="12"/>
    <n v="7552"/>
    <n v="14"/>
    <n v="1.8538135593220339E-3"/>
    <n v="0.99814618644067798"/>
  </r>
  <r>
    <x v="0"/>
    <x v="0"/>
    <x v="0"/>
    <s v="MUJERES"/>
    <x v="1"/>
    <x v="12"/>
    <n v="17576"/>
    <n v="12"/>
    <n v="6.8274920345926264E-4"/>
    <n v="0.99931725079654077"/>
  </r>
  <r>
    <x v="0"/>
    <x v="0"/>
    <x v="0"/>
    <s v="MUJERES"/>
    <x v="2"/>
    <x v="12"/>
    <n v="14245"/>
    <n v="12"/>
    <n v="8.4240084240084243E-4"/>
    <n v="0.99915759915759916"/>
  </r>
  <r>
    <x v="0"/>
    <x v="0"/>
    <x v="0"/>
    <s v="MUJERES"/>
    <x v="3"/>
    <x v="12"/>
    <n v="18055"/>
    <n v="33"/>
    <n v="1.827748546109111E-3"/>
    <n v="0.99817225145389088"/>
  </r>
  <r>
    <x v="0"/>
    <x v="0"/>
    <x v="0"/>
    <s v="MUJERES"/>
    <x v="4"/>
    <x v="12"/>
    <n v="6830"/>
    <n v="51"/>
    <n v="7.4670571010248899E-3"/>
    <n v="0.99253294289897509"/>
  </r>
  <r>
    <x v="0"/>
    <x v="0"/>
    <x v="0"/>
    <s v="MUJERES"/>
    <x v="5"/>
    <x v="12"/>
    <n v="1490"/>
    <n v="30"/>
    <n v="2.0134228187919462E-2"/>
    <n v="0.97986577181208057"/>
  </r>
  <r>
    <x v="0"/>
    <x v="0"/>
    <x v="0"/>
    <s v="MUJERES"/>
    <x v="6"/>
    <x v="12"/>
    <n v="903"/>
    <n v="49"/>
    <n v="5.4263565891472867E-2"/>
    <n v="0.94573643410852715"/>
  </r>
  <r>
    <x v="0"/>
    <x v="1"/>
    <x v="1"/>
    <s v="HOMBRES"/>
    <x v="0"/>
    <x v="12"/>
    <n v="66892"/>
    <n v="45"/>
    <n v="6.7272618549303359E-4"/>
    <n v="0.99932727381450692"/>
  </r>
  <r>
    <x v="0"/>
    <x v="1"/>
    <x v="1"/>
    <s v="HOMBRES"/>
    <x v="1"/>
    <x v="12"/>
    <n v="160029"/>
    <n v="82"/>
    <n v="5.1240712620837469E-4"/>
    <n v="0.99948759287379163"/>
  </r>
  <r>
    <x v="0"/>
    <x v="1"/>
    <x v="1"/>
    <s v="HOMBRES"/>
    <x v="2"/>
    <x v="12"/>
    <n v="153209"/>
    <n v="804"/>
    <n v="5.2477334882415523E-3"/>
    <n v="0.99475226651175841"/>
  </r>
  <r>
    <x v="0"/>
    <x v="1"/>
    <x v="1"/>
    <s v="HOMBRES"/>
    <x v="3"/>
    <x v="12"/>
    <n v="227702"/>
    <n v="1373"/>
    <n v="6.0298108931849522E-3"/>
    <n v="0.99397018910681501"/>
  </r>
  <r>
    <x v="0"/>
    <x v="1"/>
    <x v="1"/>
    <s v="HOMBRES"/>
    <x v="4"/>
    <x v="12"/>
    <n v="104657"/>
    <n v="1488"/>
    <n v="1.4217873625271124E-2"/>
    <n v="0.98578212637472884"/>
  </r>
  <r>
    <x v="0"/>
    <x v="1"/>
    <x v="1"/>
    <s v="HOMBRES"/>
    <x v="5"/>
    <x v="12"/>
    <n v="19860"/>
    <n v="1002"/>
    <n v="5.0453172205438067E-2"/>
    <n v="0.9495468277945619"/>
  </r>
  <r>
    <x v="0"/>
    <x v="1"/>
    <x v="1"/>
    <s v="HOMBRES"/>
    <x v="6"/>
    <x v="12"/>
    <n v="11183"/>
    <n v="1571"/>
    <n v="0.14048108736475007"/>
    <n v="0.85951891263524993"/>
  </r>
  <r>
    <x v="0"/>
    <x v="1"/>
    <x v="1"/>
    <s v="MUJERES"/>
    <x v="0"/>
    <x v="12"/>
    <n v="62696"/>
    <n v="36"/>
    <n v="5.7419931096082681E-4"/>
    <n v="0.99942580068903919"/>
  </r>
  <r>
    <x v="0"/>
    <x v="1"/>
    <x v="1"/>
    <s v="MUJERES"/>
    <x v="1"/>
    <x v="12"/>
    <n v="154867"/>
    <n v="52"/>
    <n v="3.3577198499357516E-4"/>
    <n v="0.99966422801500643"/>
  </r>
  <r>
    <x v="0"/>
    <x v="1"/>
    <x v="1"/>
    <s v="MUJERES"/>
    <x v="2"/>
    <x v="12"/>
    <n v="150264"/>
    <n v="146"/>
    <n v="9.7162327636692752E-4"/>
    <n v="0.99902837672363309"/>
  </r>
  <r>
    <x v="0"/>
    <x v="1"/>
    <x v="1"/>
    <s v="MUJERES"/>
    <x v="3"/>
    <x v="12"/>
    <n v="217775"/>
    <n v="429"/>
    <n v="1.9699230857536448E-3"/>
    <n v="0.99803007691424639"/>
  </r>
  <r>
    <x v="0"/>
    <x v="1"/>
    <x v="1"/>
    <s v="MUJERES"/>
    <x v="4"/>
    <x v="12"/>
    <n v="104336"/>
    <n v="894"/>
    <n v="8.5684710933905846E-3"/>
    <n v="0.99143152890660946"/>
  </r>
  <r>
    <x v="0"/>
    <x v="1"/>
    <x v="1"/>
    <s v="MUJERES"/>
    <x v="5"/>
    <x v="12"/>
    <n v="22974"/>
    <n v="705"/>
    <n v="3.0686863410812223E-2"/>
    <n v="0.96931313658918783"/>
  </r>
  <r>
    <x v="0"/>
    <x v="1"/>
    <x v="1"/>
    <s v="MUJERES"/>
    <x v="6"/>
    <x v="12"/>
    <n v="14889"/>
    <n v="1588"/>
    <n v="0.10665592047820539"/>
    <n v="0.89334407952179462"/>
  </r>
  <r>
    <x v="1"/>
    <x v="2"/>
    <x v="2"/>
    <s v="HOMBRES"/>
    <x v="0"/>
    <x v="12"/>
    <n v="27103"/>
    <n v="26"/>
    <n v="9.593033981478065E-4"/>
    <n v="0.99904069660185224"/>
  </r>
  <r>
    <x v="1"/>
    <x v="2"/>
    <x v="2"/>
    <s v="HOMBRES"/>
    <x v="1"/>
    <x v="12"/>
    <n v="61645"/>
    <n v="47"/>
    <n v="7.6243004298807689E-4"/>
    <n v="0.99923756995701196"/>
  </r>
  <r>
    <x v="1"/>
    <x v="2"/>
    <x v="2"/>
    <s v="HOMBRES"/>
    <x v="2"/>
    <x v="12"/>
    <n v="50595"/>
    <n v="219"/>
    <n v="4.328490957604506E-3"/>
    <n v="0.99567150904239554"/>
  </r>
  <r>
    <x v="1"/>
    <x v="2"/>
    <x v="2"/>
    <s v="HOMBRES"/>
    <x v="3"/>
    <x v="12"/>
    <n v="60010"/>
    <n v="421"/>
    <n v="7.0154974170971501E-3"/>
    <n v="0.99298450258290283"/>
  </r>
  <r>
    <x v="1"/>
    <x v="2"/>
    <x v="2"/>
    <s v="HOMBRES"/>
    <x v="4"/>
    <x v="12"/>
    <n v="27470"/>
    <n v="412"/>
    <n v="1.4998179832544594E-2"/>
    <n v="0.98500182016745541"/>
  </r>
  <r>
    <x v="1"/>
    <x v="2"/>
    <x v="2"/>
    <s v="HOMBRES"/>
    <x v="5"/>
    <x v="12"/>
    <n v="6285"/>
    <n v="302"/>
    <n v="4.8050914876690533E-2"/>
    <n v="0.95194908512330945"/>
  </r>
  <r>
    <x v="1"/>
    <x v="2"/>
    <x v="2"/>
    <s v="HOMBRES"/>
    <x v="6"/>
    <x v="12"/>
    <n v="3409"/>
    <n v="502"/>
    <n v="0.14725726019360516"/>
    <n v="0.85274273980639481"/>
  </r>
  <r>
    <x v="1"/>
    <x v="2"/>
    <x v="2"/>
    <s v="MUJERES"/>
    <x v="0"/>
    <x v="12"/>
    <n v="25932"/>
    <n v="23"/>
    <n v="8.8693506092858243E-4"/>
    <n v="0.99911306493907137"/>
  </r>
  <r>
    <x v="1"/>
    <x v="2"/>
    <x v="2"/>
    <s v="MUJERES"/>
    <x v="1"/>
    <x v="12"/>
    <n v="59874"/>
    <n v="44"/>
    <n v="7.3487657413902525E-4"/>
    <n v="0.99926512342586093"/>
  </r>
  <r>
    <x v="1"/>
    <x v="2"/>
    <x v="2"/>
    <s v="MUJERES"/>
    <x v="2"/>
    <x v="12"/>
    <n v="47927"/>
    <n v="78"/>
    <n v="1.6274751184092474E-3"/>
    <n v="0.99837252488159078"/>
  </r>
  <r>
    <x v="1"/>
    <x v="2"/>
    <x v="2"/>
    <s v="MUJERES"/>
    <x v="3"/>
    <x v="12"/>
    <n v="59120"/>
    <n v="148"/>
    <n v="2.5033829499323409E-3"/>
    <n v="0.99749661705006765"/>
  </r>
  <r>
    <x v="1"/>
    <x v="2"/>
    <x v="2"/>
    <s v="MUJERES"/>
    <x v="4"/>
    <x v="12"/>
    <n v="25332"/>
    <n v="307"/>
    <n v="1.2119058897836729E-2"/>
    <n v="0.98788094110216329"/>
  </r>
  <r>
    <x v="1"/>
    <x v="2"/>
    <x v="2"/>
    <s v="MUJERES"/>
    <x v="5"/>
    <x v="12"/>
    <n v="5827"/>
    <n v="190"/>
    <n v="3.2606830272867683E-2"/>
    <n v="0.9673931697271323"/>
  </r>
  <r>
    <x v="1"/>
    <x v="2"/>
    <x v="2"/>
    <s v="MUJERES"/>
    <x v="6"/>
    <x v="12"/>
    <n v="3661"/>
    <n v="360"/>
    <n v="9.8333788582354545E-2"/>
    <n v="0.90166621141764547"/>
  </r>
  <r>
    <x v="2"/>
    <x v="3"/>
    <x v="3"/>
    <s v="HOMBRES"/>
    <x v="0"/>
    <x v="12"/>
    <n v="63238"/>
    <n v="55"/>
    <n v="8.6973022549732761E-4"/>
    <n v="0.9991302697745027"/>
  </r>
  <r>
    <x v="2"/>
    <x v="3"/>
    <x v="3"/>
    <s v="HOMBRES"/>
    <x v="1"/>
    <x v="12"/>
    <n v="165699"/>
    <n v="84"/>
    <n v="5.0694331287454966E-4"/>
    <n v="0.9994930566871254"/>
  </r>
  <r>
    <x v="2"/>
    <x v="3"/>
    <x v="3"/>
    <s v="HOMBRES"/>
    <x v="2"/>
    <x v="12"/>
    <n v="165353"/>
    <n v="1215"/>
    <n v="7.3479162760881267E-3"/>
    <n v="0.99265208372391189"/>
  </r>
  <r>
    <x v="2"/>
    <x v="3"/>
    <x v="3"/>
    <s v="HOMBRES"/>
    <x v="3"/>
    <x v="12"/>
    <n v="259606"/>
    <n v="1733"/>
    <n v="6.6755005662426908E-3"/>
    <n v="0.99332449943375734"/>
  </r>
  <r>
    <x v="2"/>
    <x v="3"/>
    <x v="3"/>
    <s v="HOMBRES"/>
    <x v="4"/>
    <x v="12"/>
    <n v="134374"/>
    <n v="2464"/>
    <n v="1.8336880646553647E-2"/>
    <n v="0.9816631193534463"/>
  </r>
  <r>
    <x v="2"/>
    <x v="3"/>
    <x v="3"/>
    <s v="HOMBRES"/>
    <x v="5"/>
    <x v="12"/>
    <n v="26715"/>
    <n v="1546"/>
    <n v="5.7870110424854952E-2"/>
    <n v="0.9421298895751451"/>
  </r>
  <r>
    <x v="2"/>
    <x v="3"/>
    <x v="3"/>
    <s v="HOMBRES"/>
    <x v="6"/>
    <x v="12"/>
    <n v="13454"/>
    <n v="2187"/>
    <n v="0.1625538873197562"/>
    <n v="0.83744611268024383"/>
  </r>
  <r>
    <x v="2"/>
    <x v="3"/>
    <x v="3"/>
    <s v="MUJERES"/>
    <x v="0"/>
    <x v="12"/>
    <n v="59090"/>
    <n v="53"/>
    <n v="8.969368759519377E-4"/>
    <n v="0.99910306312404806"/>
  </r>
  <r>
    <x v="2"/>
    <x v="3"/>
    <x v="3"/>
    <s v="MUJERES"/>
    <x v="1"/>
    <x v="12"/>
    <n v="160787"/>
    <n v="75"/>
    <n v="4.6645562141217883E-4"/>
    <n v="0.99953354437858777"/>
  </r>
  <r>
    <x v="2"/>
    <x v="3"/>
    <x v="3"/>
    <s v="MUJERES"/>
    <x v="2"/>
    <x v="12"/>
    <n v="161006"/>
    <n v="191"/>
    <n v="1.1862911941169895E-3"/>
    <n v="0.99881370880588305"/>
  </r>
  <r>
    <x v="2"/>
    <x v="3"/>
    <x v="3"/>
    <s v="MUJERES"/>
    <x v="3"/>
    <x v="12"/>
    <n v="264153"/>
    <n v="535"/>
    <n v="2.0253413741278727E-3"/>
    <n v="0.99797465862587209"/>
  </r>
  <r>
    <x v="2"/>
    <x v="3"/>
    <x v="3"/>
    <s v="MUJERES"/>
    <x v="4"/>
    <x v="12"/>
    <n v="143090"/>
    <n v="1424"/>
    <n v="9.9517786008805655E-3"/>
    <n v="0.99004822139911941"/>
  </r>
  <r>
    <x v="2"/>
    <x v="3"/>
    <x v="3"/>
    <s v="MUJERES"/>
    <x v="5"/>
    <x v="12"/>
    <n v="30535"/>
    <n v="1030"/>
    <n v="3.3731783199607006E-2"/>
    <n v="0.96626821680039299"/>
  </r>
  <r>
    <x v="2"/>
    <x v="3"/>
    <x v="3"/>
    <s v="MUJERES"/>
    <x v="6"/>
    <x v="12"/>
    <n v="20859"/>
    <n v="2476"/>
    <n v="0.1187017594323793"/>
    <n v="0.88129824056762074"/>
  </r>
  <r>
    <x v="1"/>
    <x v="2"/>
    <x v="4"/>
    <s v="HOMBRES"/>
    <x v="0"/>
    <x v="12"/>
    <n v="41620"/>
    <n v="45"/>
    <n v="1.0812109562710235E-3"/>
    <n v="0.99891878904372899"/>
  </r>
  <r>
    <x v="1"/>
    <x v="2"/>
    <x v="4"/>
    <s v="HOMBRES"/>
    <x v="1"/>
    <x v="12"/>
    <n v="89967"/>
    <n v="52"/>
    <n v="5.7798970733713472E-4"/>
    <n v="0.99942201029266287"/>
  </r>
  <r>
    <x v="1"/>
    <x v="2"/>
    <x v="4"/>
    <s v="HOMBRES"/>
    <x v="2"/>
    <x v="12"/>
    <n v="79972"/>
    <n v="714"/>
    <n v="8.9281248436952933E-3"/>
    <n v="0.99107187515630468"/>
  </r>
  <r>
    <x v="1"/>
    <x v="2"/>
    <x v="4"/>
    <s v="HOMBRES"/>
    <x v="3"/>
    <x v="12"/>
    <n v="102003"/>
    <n v="1130"/>
    <n v="1.1078105545915316E-2"/>
    <n v="0.98892189445408474"/>
  </r>
  <r>
    <x v="1"/>
    <x v="2"/>
    <x v="4"/>
    <s v="HOMBRES"/>
    <x v="4"/>
    <x v="12"/>
    <n v="50078"/>
    <n v="953"/>
    <n v="1.9030312712169015E-2"/>
    <n v="0.98096968728783096"/>
  </r>
  <r>
    <x v="1"/>
    <x v="2"/>
    <x v="4"/>
    <s v="HOMBRES"/>
    <x v="5"/>
    <x v="12"/>
    <n v="11178"/>
    <n v="597"/>
    <n v="5.340848094471283E-2"/>
    <n v="0.94659151905528716"/>
  </r>
  <r>
    <x v="1"/>
    <x v="2"/>
    <x v="4"/>
    <s v="HOMBRES"/>
    <x v="6"/>
    <x v="12"/>
    <n v="6379"/>
    <n v="977"/>
    <n v="0.15315880232011286"/>
    <n v="0.84684119767988708"/>
  </r>
  <r>
    <x v="1"/>
    <x v="2"/>
    <x v="4"/>
    <s v="MUJERES"/>
    <x v="0"/>
    <x v="12"/>
    <n v="38828"/>
    <n v="33"/>
    <n v="8.4990213248171422E-4"/>
    <n v="0.99915009786751829"/>
  </r>
  <r>
    <x v="1"/>
    <x v="2"/>
    <x v="4"/>
    <s v="MUJERES"/>
    <x v="1"/>
    <x v="12"/>
    <n v="86233"/>
    <n v="50"/>
    <n v="5.7982442916284951E-4"/>
    <n v="0.99942017557083718"/>
  </r>
  <r>
    <x v="1"/>
    <x v="2"/>
    <x v="4"/>
    <s v="MUJERES"/>
    <x v="2"/>
    <x v="12"/>
    <n v="74456"/>
    <n v="133"/>
    <n v="1.7862898893306115E-3"/>
    <n v="0.99821371011066939"/>
  </r>
  <r>
    <x v="1"/>
    <x v="2"/>
    <x v="4"/>
    <s v="MUJERES"/>
    <x v="3"/>
    <x v="12"/>
    <n v="98792"/>
    <n v="250"/>
    <n v="2.5305692768645234E-3"/>
    <n v="0.99746943072313543"/>
  </r>
  <r>
    <x v="1"/>
    <x v="2"/>
    <x v="4"/>
    <s v="MUJERES"/>
    <x v="4"/>
    <x v="12"/>
    <n v="44962"/>
    <n v="476"/>
    <n v="1.0586717672701392E-2"/>
    <n v="0.98941328232729864"/>
  </r>
  <r>
    <x v="1"/>
    <x v="2"/>
    <x v="4"/>
    <s v="MUJERES"/>
    <x v="5"/>
    <x v="12"/>
    <n v="10319"/>
    <n v="389"/>
    <n v="3.7697451303420872E-2"/>
    <n v="0.96230254869657916"/>
  </r>
  <r>
    <x v="1"/>
    <x v="2"/>
    <x v="4"/>
    <s v="MUJERES"/>
    <x v="6"/>
    <x v="12"/>
    <n v="7412"/>
    <n v="793"/>
    <n v="0.10698866702644361"/>
    <n v="0.89301133297355639"/>
  </r>
  <r>
    <x v="0"/>
    <x v="0"/>
    <x v="5"/>
    <s v="HOMBRES"/>
    <x v="0"/>
    <x v="12"/>
    <n v="68716"/>
    <n v="102"/>
    <n v="1.4843704522964085E-3"/>
    <n v="0.99851562954770356"/>
  </r>
  <r>
    <x v="0"/>
    <x v="0"/>
    <x v="5"/>
    <s v="HOMBRES"/>
    <x v="1"/>
    <x v="12"/>
    <n v="164387"/>
    <n v="124"/>
    <n v="7.5431755552446357E-4"/>
    <n v="0.99924568244447554"/>
  </r>
  <r>
    <x v="0"/>
    <x v="0"/>
    <x v="5"/>
    <s v="HOMBRES"/>
    <x v="2"/>
    <x v="12"/>
    <n v="157377"/>
    <n v="1135"/>
    <n v="7.2119814204108608E-3"/>
    <n v="0.99278801857958909"/>
  </r>
  <r>
    <x v="0"/>
    <x v="0"/>
    <x v="5"/>
    <s v="HOMBRES"/>
    <x v="3"/>
    <x v="12"/>
    <n v="233909"/>
    <n v="1705"/>
    <n v="7.289159459447905E-3"/>
    <n v="0.99271084054055214"/>
  </r>
  <r>
    <x v="0"/>
    <x v="0"/>
    <x v="5"/>
    <s v="HOMBRES"/>
    <x v="4"/>
    <x v="12"/>
    <n v="107510"/>
    <n v="1905"/>
    <n v="1.7719281927262579E-2"/>
    <n v="0.98228071807273742"/>
  </r>
  <r>
    <x v="0"/>
    <x v="0"/>
    <x v="5"/>
    <s v="HOMBRES"/>
    <x v="5"/>
    <x v="12"/>
    <n v="20400"/>
    <n v="1101"/>
    <n v="5.3970588235294117E-2"/>
    <n v="0.9460294117647059"/>
  </r>
  <r>
    <x v="0"/>
    <x v="0"/>
    <x v="5"/>
    <s v="HOMBRES"/>
    <x v="6"/>
    <x v="12"/>
    <n v="11496"/>
    <n v="1486"/>
    <n v="0.12926235212247739"/>
    <n v="0.87073764787752261"/>
  </r>
  <r>
    <x v="0"/>
    <x v="0"/>
    <x v="5"/>
    <s v="MUJERES"/>
    <x v="0"/>
    <x v="12"/>
    <n v="64693"/>
    <n v="87"/>
    <n v="1.3448131946269303E-3"/>
    <n v="0.99865518680537302"/>
  </r>
  <r>
    <x v="0"/>
    <x v="0"/>
    <x v="5"/>
    <s v="MUJERES"/>
    <x v="1"/>
    <x v="12"/>
    <n v="159700"/>
    <n v="75"/>
    <n v="4.6963055729492799E-4"/>
    <n v="0.99953036944270512"/>
  </r>
  <r>
    <x v="0"/>
    <x v="0"/>
    <x v="5"/>
    <s v="MUJERES"/>
    <x v="2"/>
    <x v="12"/>
    <n v="155338"/>
    <n v="195"/>
    <n v="1.2553270931774582E-3"/>
    <n v="0.99874467290682256"/>
  </r>
  <r>
    <x v="0"/>
    <x v="0"/>
    <x v="5"/>
    <s v="MUJERES"/>
    <x v="3"/>
    <x v="12"/>
    <n v="230308"/>
    <n v="522"/>
    <n v="2.2665300380360215E-3"/>
    <n v="0.99773346996196399"/>
  </r>
  <r>
    <x v="0"/>
    <x v="0"/>
    <x v="5"/>
    <s v="MUJERES"/>
    <x v="4"/>
    <x v="12"/>
    <n v="105468"/>
    <n v="1071"/>
    <n v="1.0154738878143133E-2"/>
    <n v="0.98984526112185689"/>
  </r>
  <r>
    <x v="0"/>
    <x v="0"/>
    <x v="5"/>
    <s v="MUJERES"/>
    <x v="5"/>
    <x v="12"/>
    <n v="21930"/>
    <n v="720"/>
    <n v="3.2831737346101231E-2"/>
    <n v="0.96716826265389877"/>
  </r>
  <r>
    <x v="0"/>
    <x v="0"/>
    <x v="5"/>
    <s v="MUJERES"/>
    <x v="6"/>
    <x v="12"/>
    <n v="15143"/>
    <n v="1322"/>
    <n v="8.7301063197517001E-2"/>
    <n v="0.91269893680248304"/>
  </r>
  <r>
    <x v="2"/>
    <x v="3"/>
    <x v="6"/>
    <s v="HOMBRES"/>
    <x v="0"/>
    <x v="12"/>
    <n v="87233"/>
    <n v="101"/>
    <n v="1.1578187153944036E-3"/>
    <n v="0.99884218128460556"/>
  </r>
  <r>
    <x v="2"/>
    <x v="3"/>
    <x v="6"/>
    <s v="HOMBRES"/>
    <x v="1"/>
    <x v="12"/>
    <n v="230146"/>
    <n v="177"/>
    <n v="7.6907702067383315E-4"/>
    <n v="0.99923092297932614"/>
  </r>
  <r>
    <x v="2"/>
    <x v="3"/>
    <x v="6"/>
    <s v="HOMBRES"/>
    <x v="2"/>
    <x v="12"/>
    <n v="223849"/>
    <n v="2334"/>
    <n v="1.0426671550911553E-2"/>
    <n v="0.98957332844908841"/>
  </r>
  <r>
    <x v="2"/>
    <x v="3"/>
    <x v="6"/>
    <s v="HOMBRES"/>
    <x v="3"/>
    <x v="12"/>
    <n v="346093"/>
    <n v="2842"/>
    <n v="8.2116656505621319E-3"/>
    <n v="0.99178833434943792"/>
  </r>
  <r>
    <x v="2"/>
    <x v="3"/>
    <x v="6"/>
    <s v="HOMBRES"/>
    <x v="4"/>
    <x v="12"/>
    <n v="172623"/>
    <n v="3259"/>
    <n v="1.887929186724828E-2"/>
    <n v="0.98112070813275176"/>
  </r>
  <r>
    <x v="2"/>
    <x v="3"/>
    <x v="6"/>
    <s v="HOMBRES"/>
    <x v="5"/>
    <x v="12"/>
    <n v="32084"/>
    <n v="2045"/>
    <n v="6.3738935294851015E-2"/>
    <n v="0.93626106470514903"/>
  </r>
  <r>
    <x v="2"/>
    <x v="3"/>
    <x v="6"/>
    <s v="HOMBRES"/>
    <x v="6"/>
    <x v="12"/>
    <n v="16832"/>
    <n v="2856"/>
    <n v="0.16967680608365018"/>
    <n v="0.83032319391634979"/>
  </r>
  <r>
    <x v="2"/>
    <x v="3"/>
    <x v="6"/>
    <s v="MUJERES"/>
    <x v="0"/>
    <x v="12"/>
    <n v="80525"/>
    <n v="64"/>
    <n v="7.9478422850046571E-4"/>
    <n v="0.99920521577149957"/>
  </r>
  <r>
    <x v="2"/>
    <x v="3"/>
    <x v="6"/>
    <s v="MUJERES"/>
    <x v="1"/>
    <x v="12"/>
    <n v="217534"/>
    <n v="96"/>
    <n v="4.4131032390338983E-4"/>
    <n v="0.99955868967609662"/>
  </r>
  <r>
    <x v="2"/>
    <x v="3"/>
    <x v="6"/>
    <s v="MUJERES"/>
    <x v="2"/>
    <x v="12"/>
    <n v="219017"/>
    <n v="284"/>
    <n v="1.2967029956578713E-3"/>
    <n v="0.99870329700434213"/>
  </r>
  <r>
    <x v="2"/>
    <x v="3"/>
    <x v="6"/>
    <s v="MUJERES"/>
    <x v="3"/>
    <x v="12"/>
    <n v="353616"/>
    <n v="770"/>
    <n v="2.1775032803945521E-3"/>
    <n v="0.99782249671960543"/>
  </r>
  <r>
    <x v="2"/>
    <x v="3"/>
    <x v="6"/>
    <s v="MUJERES"/>
    <x v="4"/>
    <x v="12"/>
    <n v="180132"/>
    <n v="1866"/>
    <n v="1.0359070015322097E-2"/>
    <n v="0.9896409299846779"/>
  </r>
  <r>
    <x v="2"/>
    <x v="3"/>
    <x v="6"/>
    <s v="MUJERES"/>
    <x v="5"/>
    <x v="12"/>
    <n v="36953"/>
    <n v="1389"/>
    <n v="3.7588287825075097E-2"/>
    <n v="0.96241171217492494"/>
  </r>
  <r>
    <x v="2"/>
    <x v="3"/>
    <x v="6"/>
    <s v="MUJERES"/>
    <x v="6"/>
    <x v="12"/>
    <n v="25559"/>
    <n v="3334"/>
    <n v="0.13044328807856331"/>
    <n v="0.86955671192143669"/>
  </r>
  <r>
    <x v="1"/>
    <x v="2"/>
    <x v="7"/>
    <s v="HOMBRES"/>
    <x v="0"/>
    <x v="12"/>
    <n v="15751"/>
    <n v="16"/>
    <n v="1.0158085200939622E-3"/>
    <n v="0.99898419147990603"/>
  </r>
  <r>
    <x v="1"/>
    <x v="2"/>
    <x v="7"/>
    <s v="HOMBRES"/>
    <x v="1"/>
    <x v="12"/>
    <n v="34068"/>
    <n v="28"/>
    <n v="8.2188564048373837E-4"/>
    <n v="0.99917811435951631"/>
  </r>
  <r>
    <x v="1"/>
    <x v="2"/>
    <x v="7"/>
    <s v="HOMBRES"/>
    <x v="2"/>
    <x v="12"/>
    <n v="30375"/>
    <n v="204"/>
    <n v="6.7160493827160498E-3"/>
    <n v="0.99328395061728392"/>
  </r>
  <r>
    <x v="1"/>
    <x v="2"/>
    <x v="7"/>
    <s v="HOMBRES"/>
    <x v="3"/>
    <x v="12"/>
    <n v="42900"/>
    <n v="350"/>
    <n v="8.1585081585081581E-3"/>
    <n v="0.99184149184149184"/>
  </r>
  <r>
    <x v="1"/>
    <x v="2"/>
    <x v="7"/>
    <s v="HOMBRES"/>
    <x v="4"/>
    <x v="12"/>
    <n v="20549"/>
    <n v="390"/>
    <n v="1.8979025743345174E-2"/>
    <n v="0.9810209742566548"/>
  </r>
  <r>
    <x v="1"/>
    <x v="2"/>
    <x v="7"/>
    <s v="HOMBRES"/>
    <x v="5"/>
    <x v="12"/>
    <n v="4381"/>
    <n v="289"/>
    <n v="6.5966674275279621E-2"/>
    <n v="0.93403332572472042"/>
  </r>
  <r>
    <x v="1"/>
    <x v="2"/>
    <x v="7"/>
    <s v="HOMBRES"/>
    <x v="6"/>
    <x v="12"/>
    <n v="2369"/>
    <n v="404"/>
    <n v="0.17053609117771212"/>
    <n v="0.82946390882228793"/>
  </r>
  <r>
    <x v="1"/>
    <x v="2"/>
    <x v="7"/>
    <s v="MUJERES"/>
    <x v="0"/>
    <x v="12"/>
    <n v="14825"/>
    <n v="10"/>
    <n v="6.7453625632377741E-4"/>
    <n v="0.99932546374367626"/>
  </r>
  <r>
    <x v="1"/>
    <x v="2"/>
    <x v="7"/>
    <s v="MUJERES"/>
    <x v="1"/>
    <x v="12"/>
    <n v="32385"/>
    <n v="21"/>
    <n v="6.4844835572024084E-4"/>
    <n v="0.9993515516442798"/>
  </r>
  <r>
    <x v="1"/>
    <x v="2"/>
    <x v="7"/>
    <s v="MUJERES"/>
    <x v="2"/>
    <x v="12"/>
    <n v="29225"/>
    <n v="28"/>
    <n v="9.5808383233532933E-4"/>
    <n v="0.99904191616766469"/>
  </r>
  <r>
    <x v="1"/>
    <x v="2"/>
    <x v="7"/>
    <s v="MUJERES"/>
    <x v="3"/>
    <x v="12"/>
    <n v="42638"/>
    <n v="116"/>
    <n v="2.7205778882686805E-3"/>
    <n v="0.99727942211173137"/>
  </r>
  <r>
    <x v="1"/>
    <x v="2"/>
    <x v="7"/>
    <s v="MUJERES"/>
    <x v="4"/>
    <x v="12"/>
    <n v="19314"/>
    <n v="221"/>
    <n v="1.144247695971834E-2"/>
    <n v="0.98855752304028166"/>
  </r>
  <r>
    <x v="1"/>
    <x v="2"/>
    <x v="7"/>
    <s v="MUJERES"/>
    <x v="5"/>
    <x v="12"/>
    <n v="3990"/>
    <n v="134"/>
    <n v="3.3583959899749376E-2"/>
    <n v="0.96641604010025062"/>
  </r>
  <r>
    <x v="1"/>
    <x v="2"/>
    <x v="7"/>
    <s v="MUJERES"/>
    <x v="6"/>
    <x v="12"/>
    <n v="2471"/>
    <n v="312"/>
    <n v="0.12626467017401863"/>
    <n v="0.87373532982598134"/>
  </r>
  <r>
    <x v="0"/>
    <x v="0"/>
    <x v="8"/>
    <s v="HOMBRES"/>
    <x v="0"/>
    <x v="12"/>
    <n v="9974"/>
    <n v="66"/>
    <n v="6.6172047323039907E-3"/>
    <n v="0.99338279526769602"/>
  </r>
  <r>
    <x v="0"/>
    <x v="0"/>
    <x v="8"/>
    <s v="HOMBRES"/>
    <x v="1"/>
    <x v="12"/>
    <n v="20154"/>
    <n v="12"/>
    <n v="5.9541530217326586E-4"/>
    <n v="0.99940458469782678"/>
  </r>
  <r>
    <x v="0"/>
    <x v="0"/>
    <x v="8"/>
    <s v="HOMBRES"/>
    <x v="2"/>
    <x v="12"/>
    <n v="16071"/>
    <n v="100"/>
    <n v="6.2223881525729574E-3"/>
    <n v="0.99377761184742708"/>
  </r>
  <r>
    <x v="0"/>
    <x v="0"/>
    <x v="8"/>
    <s v="HOMBRES"/>
    <x v="3"/>
    <x v="12"/>
    <n v="19984"/>
    <n v="128"/>
    <n v="6.4051240992794231E-3"/>
    <n v="0.9935948759007206"/>
  </r>
  <r>
    <x v="0"/>
    <x v="0"/>
    <x v="8"/>
    <s v="HOMBRES"/>
    <x v="4"/>
    <x v="12"/>
    <n v="9030"/>
    <n v="186"/>
    <n v="2.0598006644518274E-2"/>
    <n v="0.97940199335548173"/>
  </r>
  <r>
    <x v="0"/>
    <x v="0"/>
    <x v="8"/>
    <s v="HOMBRES"/>
    <x v="5"/>
    <x v="12"/>
    <n v="2103"/>
    <n v="124"/>
    <n v="5.8963385639562528E-2"/>
    <n v="0.94103661436043751"/>
  </r>
  <r>
    <x v="0"/>
    <x v="0"/>
    <x v="8"/>
    <s v="HOMBRES"/>
    <x v="6"/>
    <x v="12"/>
    <n v="1014"/>
    <n v="138"/>
    <n v="0.13609467455621302"/>
    <n v="0.86390532544378695"/>
  </r>
  <r>
    <x v="0"/>
    <x v="0"/>
    <x v="8"/>
    <s v="MUJERES"/>
    <x v="0"/>
    <x v="12"/>
    <n v="9094"/>
    <n v="49"/>
    <n v="5.3881680228722237E-3"/>
    <n v="0.99461183197712777"/>
  </r>
  <r>
    <x v="0"/>
    <x v="0"/>
    <x v="8"/>
    <s v="MUJERES"/>
    <x v="1"/>
    <x v="12"/>
    <n v="19105"/>
    <n v="14"/>
    <n v="7.3279246270609784E-4"/>
    <n v="0.99926720753729392"/>
  </r>
  <r>
    <x v="0"/>
    <x v="0"/>
    <x v="8"/>
    <s v="MUJERES"/>
    <x v="2"/>
    <x v="12"/>
    <n v="14705"/>
    <n v="21"/>
    <n v="1.4280856851411085E-3"/>
    <n v="0.99857191431485892"/>
  </r>
  <r>
    <x v="0"/>
    <x v="0"/>
    <x v="8"/>
    <s v="MUJERES"/>
    <x v="3"/>
    <x v="12"/>
    <n v="18907"/>
    <n v="76"/>
    <n v="4.0196752525519649E-3"/>
    <n v="0.99598032474744802"/>
  </r>
  <r>
    <x v="0"/>
    <x v="0"/>
    <x v="8"/>
    <s v="MUJERES"/>
    <x v="4"/>
    <x v="12"/>
    <n v="7766"/>
    <n v="101"/>
    <n v="1.3005408189544166E-2"/>
    <n v="0.98699459181045579"/>
  </r>
  <r>
    <x v="0"/>
    <x v="0"/>
    <x v="8"/>
    <s v="MUJERES"/>
    <x v="5"/>
    <x v="12"/>
    <n v="1704"/>
    <n v="50"/>
    <n v="2.9342723004694836E-2"/>
    <n v="0.97065727699530513"/>
  </r>
  <r>
    <x v="0"/>
    <x v="0"/>
    <x v="8"/>
    <s v="MUJERES"/>
    <x v="6"/>
    <x v="12"/>
    <n v="1089"/>
    <n v="110"/>
    <n v="0.10101010101010101"/>
    <n v="0.89898989898989901"/>
  </r>
  <r>
    <x v="1"/>
    <x v="4"/>
    <x v="9"/>
    <s v="HOMBRES"/>
    <x v="0"/>
    <x v="12"/>
    <n v="71506"/>
    <n v="75"/>
    <n v="1.0488630324727995E-3"/>
    <n v="0.99895113696752724"/>
  </r>
  <r>
    <x v="1"/>
    <x v="4"/>
    <x v="9"/>
    <s v="HOMBRES"/>
    <x v="1"/>
    <x v="12"/>
    <n v="178549"/>
    <n v="146"/>
    <n v="8.1770270345955451E-4"/>
    <n v="0.9991822972965404"/>
  </r>
  <r>
    <x v="1"/>
    <x v="4"/>
    <x v="9"/>
    <s v="HOMBRES"/>
    <x v="2"/>
    <x v="12"/>
    <n v="190010"/>
    <n v="2346"/>
    <n v="1.2346718593758223E-2"/>
    <n v="0.98765328140624176"/>
  </r>
  <r>
    <x v="1"/>
    <x v="4"/>
    <x v="9"/>
    <s v="HOMBRES"/>
    <x v="3"/>
    <x v="12"/>
    <n v="338041"/>
    <n v="3290"/>
    <n v="9.7325472353945227E-3"/>
    <n v="0.99026745276460548"/>
  </r>
  <r>
    <x v="1"/>
    <x v="4"/>
    <x v="9"/>
    <s v="HOMBRES"/>
    <x v="4"/>
    <x v="12"/>
    <n v="195720"/>
    <n v="3912"/>
    <n v="1.9987737584304107E-2"/>
    <n v="0.98001226241569594"/>
  </r>
  <r>
    <x v="1"/>
    <x v="4"/>
    <x v="9"/>
    <s v="HOMBRES"/>
    <x v="5"/>
    <x v="12"/>
    <n v="47241"/>
    <n v="2448"/>
    <n v="5.1819394170318153E-2"/>
    <n v="0.94818060582968189"/>
  </r>
  <r>
    <x v="1"/>
    <x v="4"/>
    <x v="9"/>
    <s v="HOMBRES"/>
    <x v="6"/>
    <x v="12"/>
    <n v="30155"/>
    <n v="3718"/>
    <n v="0.12329630243740673"/>
    <n v="0.87670369756259325"/>
  </r>
  <r>
    <x v="1"/>
    <x v="4"/>
    <x v="9"/>
    <s v="MUJERES"/>
    <x v="0"/>
    <x v="12"/>
    <n v="75591"/>
    <n v="60"/>
    <n v="7.9374528713735762E-4"/>
    <n v="0.99920625471286262"/>
  </r>
  <r>
    <x v="1"/>
    <x v="4"/>
    <x v="9"/>
    <s v="MUJERES"/>
    <x v="1"/>
    <x v="12"/>
    <n v="182523"/>
    <n v="66"/>
    <n v="3.6159826432833123E-4"/>
    <n v="0.99963840173567164"/>
  </r>
  <r>
    <x v="1"/>
    <x v="4"/>
    <x v="9"/>
    <s v="MUJERES"/>
    <x v="2"/>
    <x v="12"/>
    <n v="195369"/>
    <n v="191"/>
    <n v="9.7763718911393301E-4"/>
    <n v="0.99902236281088608"/>
  </r>
  <r>
    <x v="1"/>
    <x v="4"/>
    <x v="9"/>
    <s v="MUJERES"/>
    <x v="3"/>
    <x v="12"/>
    <n v="351645"/>
    <n v="791"/>
    <n v="2.2494276898576688E-3"/>
    <n v="0.9977505723101423"/>
  </r>
  <r>
    <x v="1"/>
    <x v="4"/>
    <x v="9"/>
    <s v="MUJERES"/>
    <x v="4"/>
    <x v="12"/>
    <n v="204154"/>
    <n v="2306"/>
    <n v="1.1295394653056026E-2"/>
    <n v="0.98870460534694393"/>
  </r>
  <r>
    <x v="1"/>
    <x v="4"/>
    <x v="9"/>
    <s v="MUJERES"/>
    <x v="5"/>
    <x v="12"/>
    <n v="48750"/>
    <n v="1589"/>
    <n v="3.2594871794871798E-2"/>
    <n v="0.96740512820512825"/>
  </r>
  <r>
    <x v="1"/>
    <x v="4"/>
    <x v="9"/>
    <s v="MUJERES"/>
    <x v="6"/>
    <x v="12"/>
    <n v="31409"/>
    <n v="4581"/>
    <n v="0.14584991562927824"/>
    <n v="0.85415008437072171"/>
  </r>
  <r>
    <x v="2"/>
    <x v="5"/>
    <x v="10"/>
    <s v="HOMBRES"/>
    <x v="0"/>
    <x v="12"/>
    <n v="42466"/>
    <n v="53"/>
    <n v="1.2480572693448877E-3"/>
    <n v="0.99875194273065515"/>
  </r>
  <r>
    <x v="2"/>
    <x v="5"/>
    <x v="10"/>
    <s v="HOMBRES"/>
    <x v="1"/>
    <x v="12"/>
    <n v="98134"/>
    <n v="50"/>
    <n v="5.0950740823771574E-4"/>
    <n v="0.99949049259176226"/>
  </r>
  <r>
    <x v="2"/>
    <x v="5"/>
    <x v="10"/>
    <s v="HOMBRES"/>
    <x v="2"/>
    <x v="12"/>
    <n v="91191"/>
    <n v="340"/>
    <n v="3.7284381134103147E-3"/>
    <n v="0.99627156188658972"/>
  </r>
  <r>
    <x v="2"/>
    <x v="5"/>
    <x v="10"/>
    <s v="HOMBRES"/>
    <x v="3"/>
    <x v="12"/>
    <n v="130391"/>
    <n v="719"/>
    <n v="5.5141842611836703E-3"/>
    <n v="0.99448581573881634"/>
  </r>
  <r>
    <x v="2"/>
    <x v="5"/>
    <x v="10"/>
    <s v="HOMBRES"/>
    <x v="4"/>
    <x v="12"/>
    <n v="65966"/>
    <n v="1116"/>
    <n v="1.6917806142558289E-2"/>
    <n v="0.98308219385744167"/>
  </r>
  <r>
    <x v="2"/>
    <x v="5"/>
    <x v="10"/>
    <s v="HOMBRES"/>
    <x v="5"/>
    <x v="12"/>
    <n v="14667"/>
    <n v="640"/>
    <n v="4.3635371923365376E-2"/>
    <n v="0.95636462807663458"/>
  </r>
  <r>
    <x v="2"/>
    <x v="5"/>
    <x v="10"/>
    <s v="HOMBRES"/>
    <x v="6"/>
    <x v="12"/>
    <n v="8821"/>
    <n v="1158"/>
    <n v="0.13127763292143749"/>
    <n v="0.86872236707856254"/>
  </r>
  <r>
    <x v="2"/>
    <x v="5"/>
    <x v="10"/>
    <s v="MUJERES"/>
    <x v="0"/>
    <x v="12"/>
    <n v="39276"/>
    <n v="32"/>
    <n v="8.1474691923821168E-4"/>
    <n v="0.99918525308076178"/>
  </r>
  <r>
    <x v="2"/>
    <x v="5"/>
    <x v="10"/>
    <s v="MUJERES"/>
    <x v="1"/>
    <x v="12"/>
    <n v="93568"/>
    <n v="37"/>
    <n v="3.9543433652530779E-4"/>
    <n v="0.99960456566347466"/>
  </r>
  <r>
    <x v="2"/>
    <x v="5"/>
    <x v="10"/>
    <s v="MUJERES"/>
    <x v="2"/>
    <x v="12"/>
    <n v="86292"/>
    <n v="73"/>
    <n v="8.4596486348676586E-4"/>
    <n v="0.99915403513651324"/>
  </r>
  <r>
    <x v="2"/>
    <x v="5"/>
    <x v="10"/>
    <s v="MUJERES"/>
    <x v="3"/>
    <x v="12"/>
    <n v="126436"/>
    <n v="211"/>
    <n v="1.6688284982125344E-3"/>
    <n v="0.99833117150178752"/>
  </r>
  <r>
    <x v="2"/>
    <x v="5"/>
    <x v="10"/>
    <s v="MUJERES"/>
    <x v="4"/>
    <x v="12"/>
    <n v="67169"/>
    <n v="644"/>
    <n v="9.5877562566064698E-3"/>
    <n v="0.99041224374339354"/>
  </r>
  <r>
    <x v="2"/>
    <x v="5"/>
    <x v="10"/>
    <s v="MUJERES"/>
    <x v="5"/>
    <x v="12"/>
    <n v="16499"/>
    <n v="449"/>
    <n v="2.7213770531547367E-2"/>
    <n v="0.97278622946845261"/>
  </r>
  <r>
    <x v="2"/>
    <x v="5"/>
    <x v="10"/>
    <s v="MUJERES"/>
    <x v="6"/>
    <x v="12"/>
    <n v="12347"/>
    <n v="1195"/>
    <n v="9.6784644043087384E-2"/>
    <n v="0.9032153559569126"/>
  </r>
  <r>
    <x v="1"/>
    <x v="2"/>
    <x v="11"/>
    <s v="HOMBRES"/>
    <x v="0"/>
    <x v="12"/>
    <n v="39198"/>
    <n v="39"/>
    <n v="9.9494872187356489E-4"/>
    <n v="0.99900505127812644"/>
  </r>
  <r>
    <x v="1"/>
    <x v="2"/>
    <x v="11"/>
    <s v="HOMBRES"/>
    <x v="1"/>
    <x v="12"/>
    <n v="85422"/>
    <n v="77"/>
    <n v="9.0140713165226755E-4"/>
    <n v="0.99909859286834768"/>
  </r>
  <r>
    <x v="1"/>
    <x v="2"/>
    <x v="11"/>
    <s v="HOMBRES"/>
    <x v="2"/>
    <x v="12"/>
    <n v="77210"/>
    <n v="483"/>
    <n v="6.2556663644605624E-3"/>
    <n v="0.99374433363553949"/>
  </r>
  <r>
    <x v="1"/>
    <x v="2"/>
    <x v="11"/>
    <s v="HOMBRES"/>
    <x v="3"/>
    <x v="12"/>
    <n v="103550"/>
    <n v="753"/>
    <n v="7.2718493481409947E-3"/>
    <n v="0.99272815065185904"/>
  </r>
  <r>
    <x v="1"/>
    <x v="2"/>
    <x v="11"/>
    <s v="HOMBRES"/>
    <x v="4"/>
    <x v="12"/>
    <n v="52460"/>
    <n v="944"/>
    <n v="1.7994662600076247E-2"/>
    <n v="0.98200533739992379"/>
  </r>
  <r>
    <x v="1"/>
    <x v="2"/>
    <x v="11"/>
    <s v="HOMBRES"/>
    <x v="5"/>
    <x v="12"/>
    <n v="12225"/>
    <n v="656"/>
    <n v="5.3660531697341515E-2"/>
    <n v="0.94633946830265847"/>
  </r>
  <r>
    <x v="1"/>
    <x v="2"/>
    <x v="11"/>
    <s v="HOMBRES"/>
    <x v="6"/>
    <x v="12"/>
    <n v="6211"/>
    <n v="1210"/>
    <n v="0.19481564965383996"/>
    <n v="0.80518435034615998"/>
  </r>
  <r>
    <x v="1"/>
    <x v="2"/>
    <x v="11"/>
    <s v="MUJERES"/>
    <x v="0"/>
    <x v="12"/>
    <n v="36114"/>
    <n v="35"/>
    <n v="9.6915323697181147E-4"/>
    <n v="0.99903084676302822"/>
  </r>
  <r>
    <x v="1"/>
    <x v="2"/>
    <x v="11"/>
    <s v="MUJERES"/>
    <x v="1"/>
    <x v="12"/>
    <n v="80170"/>
    <n v="47"/>
    <n v="5.8625420980416615E-4"/>
    <n v="0.99941374579019582"/>
  </r>
  <r>
    <x v="1"/>
    <x v="2"/>
    <x v="11"/>
    <s v="MUJERES"/>
    <x v="2"/>
    <x v="12"/>
    <n v="71469"/>
    <n v="78"/>
    <n v="1.0913822776308609E-3"/>
    <n v="0.99890861772236916"/>
  </r>
  <r>
    <x v="1"/>
    <x v="2"/>
    <x v="11"/>
    <s v="MUJERES"/>
    <x v="3"/>
    <x v="12"/>
    <n v="100932"/>
    <n v="308"/>
    <n v="3.0515594657789403E-3"/>
    <n v="0.99694844053422105"/>
  </r>
  <r>
    <x v="1"/>
    <x v="2"/>
    <x v="11"/>
    <s v="MUJERES"/>
    <x v="4"/>
    <x v="12"/>
    <n v="51093"/>
    <n v="534"/>
    <n v="1.0451529563736715E-2"/>
    <n v="0.98954847043626326"/>
  </r>
  <r>
    <x v="1"/>
    <x v="2"/>
    <x v="11"/>
    <s v="MUJERES"/>
    <x v="5"/>
    <x v="12"/>
    <n v="11910"/>
    <n v="464"/>
    <n v="3.8958858102434928E-2"/>
    <n v="0.96104114189756507"/>
  </r>
  <r>
    <x v="1"/>
    <x v="2"/>
    <x v="11"/>
    <s v="MUJERES"/>
    <x v="6"/>
    <x v="12"/>
    <n v="7091"/>
    <n v="977"/>
    <n v="0.13778028486814273"/>
    <n v="0.86221971513185725"/>
  </r>
  <r>
    <x v="2"/>
    <x v="5"/>
    <x v="12"/>
    <s v="HOMBRES"/>
    <x v="0"/>
    <x v="12"/>
    <n v="80170"/>
    <n v="81"/>
    <n v="1.010352999875265E-3"/>
    <n v="0.99898964700012471"/>
  </r>
  <r>
    <x v="2"/>
    <x v="5"/>
    <x v="12"/>
    <s v="HOMBRES"/>
    <x v="1"/>
    <x v="12"/>
    <n v="190853"/>
    <n v="155"/>
    <n v="8.121433773637302E-4"/>
    <n v="0.99918785662263632"/>
  </r>
  <r>
    <x v="2"/>
    <x v="5"/>
    <x v="12"/>
    <s v="HOMBRES"/>
    <x v="2"/>
    <x v="12"/>
    <n v="183381"/>
    <n v="1067"/>
    <n v="5.818487193329734E-3"/>
    <n v="0.99418151280667022"/>
  </r>
  <r>
    <x v="2"/>
    <x v="5"/>
    <x v="12"/>
    <s v="HOMBRES"/>
    <x v="3"/>
    <x v="12"/>
    <n v="267627"/>
    <n v="1518"/>
    <n v="5.672073445504377E-3"/>
    <n v="0.99432792655449564"/>
  </r>
  <r>
    <x v="2"/>
    <x v="5"/>
    <x v="12"/>
    <s v="HOMBRES"/>
    <x v="4"/>
    <x v="12"/>
    <n v="130454"/>
    <n v="2259"/>
    <n v="1.7316448709890075E-2"/>
    <n v="0.98268355129010998"/>
  </r>
  <r>
    <x v="2"/>
    <x v="5"/>
    <x v="12"/>
    <s v="HOMBRES"/>
    <x v="5"/>
    <x v="12"/>
    <n v="27640"/>
    <n v="1406"/>
    <n v="5.0868306801736617E-2"/>
    <n v="0.9491316931982634"/>
  </r>
  <r>
    <x v="2"/>
    <x v="5"/>
    <x v="12"/>
    <s v="HOMBRES"/>
    <x v="6"/>
    <x v="12"/>
    <n v="15585"/>
    <n v="2657"/>
    <n v="0.17048444016682707"/>
    <n v="0.82951555983317293"/>
  </r>
  <r>
    <x v="2"/>
    <x v="5"/>
    <x v="12"/>
    <s v="MUJERES"/>
    <x v="0"/>
    <x v="12"/>
    <n v="73313"/>
    <n v="52"/>
    <n v="7.0928757519130308E-4"/>
    <n v="0.99929071242480871"/>
  </r>
  <r>
    <x v="2"/>
    <x v="5"/>
    <x v="12"/>
    <s v="MUJERES"/>
    <x v="1"/>
    <x v="12"/>
    <n v="177048"/>
    <n v="82"/>
    <n v="4.6315123582305366E-4"/>
    <n v="0.99953684876417692"/>
  </r>
  <r>
    <x v="2"/>
    <x v="5"/>
    <x v="12"/>
    <s v="MUJERES"/>
    <x v="2"/>
    <x v="12"/>
    <n v="175402"/>
    <n v="201"/>
    <n v="1.1459390428843457E-3"/>
    <n v="0.99885406095711571"/>
  </r>
  <r>
    <x v="2"/>
    <x v="5"/>
    <x v="12"/>
    <s v="MUJERES"/>
    <x v="3"/>
    <x v="12"/>
    <n v="268642"/>
    <n v="521"/>
    <n v="1.9393840129242636E-3"/>
    <n v="0.99806061598707574"/>
  </r>
  <r>
    <x v="2"/>
    <x v="5"/>
    <x v="12"/>
    <s v="MUJERES"/>
    <x v="4"/>
    <x v="12"/>
    <n v="134063"/>
    <n v="1259"/>
    <n v="9.3911071660338803E-3"/>
    <n v="0.99060889283396614"/>
  </r>
  <r>
    <x v="2"/>
    <x v="5"/>
    <x v="12"/>
    <s v="MUJERES"/>
    <x v="5"/>
    <x v="12"/>
    <n v="31235"/>
    <n v="1085"/>
    <n v="3.4736673603329597E-2"/>
    <n v="0.96526332639667045"/>
  </r>
  <r>
    <x v="2"/>
    <x v="5"/>
    <x v="12"/>
    <s v="MUJERES"/>
    <x v="6"/>
    <x v="12"/>
    <n v="22529"/>
    <n v="2902"/>
    <n v="0.12881175373962447"/>
    <n v="0.8711882462603755"/>
  </r>
  <r>
    <x v="2"/>
    <x v="6"/>
    <x v="13"/>
    <s v="HOMBRES"/>
    <x v="0"/>
    <x v="12"/>
    <n v="36293"/>
    <n v="53"/>
    <n v="1.4603367040476125E-3"/>
    <n v="0.99853966329595234"/>
  </r>
  <r>
    <x v="2"/>
    <x v="6"/>
    <x v="13"/>
    <s v="HOMBRES"/>
    <x v="1"/>
    <x v="12"/>
    <n v="90338"/>
    <n v="79"/>
    <n v="8.7449356859793225E-4"/>
    <n v="0.99912550643140208"/>
  </r>
  <r>
    <x v="2"/>
    <x v="6"/>
    <x v="13"/>
    <s v="HOMBRES"/>
    <x v="2"/>
    <x v="12"/>
    <n v="84706"/>
    <n v="572"/>
    <n v="6.7527683989327793E-3"/>
    <n v="0.9932472316010672"/>
  </r>
  <r>
    <x v="2"/>
    <x v="6"/>
    <x v="13"/>
    <s v="HOMBRES"/>
    <x v="3"/>
    <x v="12"/>
    <n v="124327"/>
    <n v="1008"/>
    <n v="8.1076515961939072E-3"/>
    <n v="0.99189234840380613"/>
  </r>
  <r>
    <x v="2"/>
    <x v="6"/>
    <x v="13"/>
    <s v="HOMBRES"/>
    <x v="4"/>
    <x v="12"/>
    <n v="62423"/>
    <n v="1144"/>
    <n v="1.832657834452045E-2"/>
    <n v="0.98167342165547955"/>
  </r>
  <r>
    <x v="2"/>
    <x v="6"/>
    <x v="13"/>
    <s v="HOMBRES"/>
    <x v="5"/>
    <x v="12"/>
    <n v="13223"/>
    <n v="731"/>
    <n v="5.5282462376162744E-2"/>
    <n v="0.94471753762383726"/>
  </r>
  <r>
    <x v="2"/>
    <x v="6"/>
    <x v="13"/>
    <s v="HOMBRES"/>
    <x v="6"/>
    <x v="12"/>
    <n v="8238"/>
    <n v="1482"/>
    <n v="0.17989803350327749"/>
    <n v="0.82010196649672251"/>
  </r>
  <r>
    <x v="2"/>
    <x v="6"/>
    <x v="13"/>
    <s v="MUJERES"/>
    <x v="0"/>
    <x v="12"/>
    <n v="35243"/>
    <n v="53"/>
    <n v="1.5038447351247055E-3"/>
    <n v="0.99849615526487534"/>
  </r>
  <r>
    <x v="2"/>
    <x v="6"/>
    <x v="13"/>
    <s v="MUJERES"/>
    <x v="1"/>
    <x v="12"/>
    <n v="84806"/>
    <n v="51"/>
    <n v="6.0137254439544374E-4"/>
    <n v="0.99939862745560459"/>
  </r>
  <r>
    <x v="2"/>
    <x v="6"/>
    <x v="13"/>
    <s v="MUJERES"/>
    <x v="2"/>
    <x v="12"/>
    <n v="81070"/>
    <n v="129"/>
    <n v="1.5912174663870729E-3"/>
    <n v="0.99840878253361298"/>
  </r>
  <r>
    <x v="2"/>
    <x v="6"/>
    <x v="13"/>
    <s v="MUJERES"/>
    <x v="3"/>
    <x v="12"/>
    <n v="124498"/>
    <n v="272"/>
    <n v="2.1847740525952225E-3"/>
    <n v="0.99781522594740479"/>
  </r>
  <r>
    <x v="2"/>
    <x v="6"/>
    <x v="13"/>
    <s v="MUJERES"/>
    <x v="4"/>
    <x v="12"/>
    <n v="64693"/>
    <n v="579"/>
    <n v="8.9499636745861214E-3"/>
    <n v="0.99105003632541389"/>
  </r>
  <r>
    <x v="2"/>
    <x v="6"/>
    <x v="13"/>
    <s v="MUJERES"/>
    <x v="5"/>
    <x v="12"/>
    <n v="14476"/>
    <n v="471"/>
    <n v="3.2536612323846366E-2"/>
    <n v="0.96746338767615359"/>
  </r>
  <r>
    <x v="2"/>
    <x v="6"/>
    <x v="13"/>
    <s v="MUJERES"/>
    <x v="6"/>
    <x v="12"/>
    <n v="11300"/>
    <n v="1360"/>
    <n v="0.12035398230088495"/>
    <n v="0.87964601769911499"/>
  </r>
  <r>
    <x v="1"/>
    <x v="4"/>
    <x v="14"/>
    <s v="HOMBRES"/>
    <x v="0"/>
    <x v="12"/>
    <n v="91834"/>
    <n v="104"/>
    <n v="1.1324781671276435E-3"/>
    <n v="0.99886752183287231"/>
  </r>
  <r>
    <x v="1"/>
    <x v="4"/>
    <x v="14"/>
    <s v="HOMBRES"/>
    <x v="1"/>
    <x v="12"/>
    <n v="277707"/>
    <n v="240"/>
    <n v="8.6422020330780285E-4"/>
    <n v="0.99913577979669221"/>
  </r>
  <r>
    <x v="1"/>
    <x v="4"/>
    <x v="14"/>
    <s v="HOMBRES"/>
    <x v="2"/>
    <x v="12"/>
    <n v="267560"/>
    <n v="2715"/>
    <n v="1.0147256690088204E-2"/>
    <n v="0.9898527433099118"/>
  </r>
  <r>
    <x v="1"/>
    <x v="4"/>
    <x v="14"/>
    <s v="HOMBRES"/>
    <x v="3"/>
    <x v="12"/>
    <n v="443752"/>
    <n v="3712"/>
    <n v="8.3650327209792864E-3"/>
    <n v="0.99163496727902067"/>
  </r>
  <r>
    <x v="1"/>
    <x v="4"/>
    <x v="14"/>
    <s v="HOMBRES"/>
    <x v="4"/>
    <x v="12"/>
    <n v="238694"/>
    <n v="4082"/>
    <n v="1.710139341583785E-2"/>
    <n v="0.98289860658416217"/>
  </r>
  <r>
    <x v="1"/>
    <x v="4"/>
    <x v="14"/>
    <s v="HOMBRES"/>
    <x v="5"/>
    <x v="12"/>
    <n v="50229"/>
    <n v="2555"/>
    <n v="5.0867029007147263E-2"/>
    <n v="0.94913297099285276"/>
  </r>
  <r>
    <x v="1"/>
    <x v="4"/>
    <x v="14"/>
    <s v="HOMBRES"/>
    <x v="6"/>
    <x v="12"/>
    <n v="26136"/>
    <n v="4122"/>
    <n v="0.15771349862258954"/>
    <n v="0.84228650137741046"/>
  </r>
  <r>
    <x v="1"/>
    <x v="4"/>
    <x v="14"/>
    <s v="MUJERES"/>
    <x v="0"/>
    <x v="12"/>
    <n v="95391"/>
    <n v="87"/>
    <n v="9.1203572664087806E-4"/>
    <n v="0.99908796427335911"/>
  </r>
  <r>
    <x v="1"/>
    <x v="4"/>
    <x v="14"/>
    <s v="MUJERES"/>
    <x v="1"/>
    <x v="12"/>
    <n v="262207"/>
    <n v="94"/>
    <n v="3.5849538723222493E-4"/>
    <n v="0.9996415046127678"/>
  </r>
  <r>
    <x v="1"/>
    <x v="4"/>
    <x v="14"/>
    <s v="MUJERES"/>
    <x v="2"/>
    <x v="12"/>
    <n v="265067"/>
    <n v="270"/>
    <n v="1.0186103890714423E-3"/>
    <n v="0.99898138961092853"/>
  </r>
  <r>
    <x v="1"/>
    <x v="4"/>
    <x v="14"/>
    <s v="MUJERES"/>
    <x v="3"/>
    <x v="12"/>
    <n v="464776"/>
    <n v="916"/>
    <n v="1.9708418679105634E-3"/>
    <n v="0.99802915813208948"/>
  </r>
  <r>
    <x v="1"/>
    <x v="4"/>
    <x v="14"/>
    <s v="MUJERES"/>
    <x v="4"/>
    <x v="12"/>
    <n v="269913"/>
    <n v="2279"/>
    <n v="8.4434614116400478E-3"/>
    <n v="0.9915565385883599"/>
  </r>
  <r>
    <x v="1"/>
    <x v="4"/>
    <x v="14"/>
    <s v="MUJERES"/>
    <x v="5"/>
    <x v="12"/>
    <n v="61616"/>
    <n v="1793"/>
    <n v="2.909958452350039E-2"/>
    <n v="0.97090041547649963"/>
  </r>
  <r>
    <x v="1"/>
    <x v="4"/>
    <x v="14"/>
    <s v="MUJERES"/>
    <x v="6"/>
    <x v="12"/>
    <n v="44451"/>
    <n v="4946"/>
    <n v="0.11126858788328721"/>
    <n v="0.8887314121167128"/>
  </r>
  <r>
    <x v="0"/>
    <x v="1"/>
    <x v="15"/>
    <s v="HOMBRES"/>
    <x v="0"/>
    <x v="12"/>
    <n v="37262"/>
    <n v="43"/>
    <n v="1.1539906607267458E-3"/>
    <n v="0.99884600933927326"/>
  </r>
  <r>
    <x v="0"/>
    <x v="1"/>
    <x v="15"/>
    <s v="HOMBRES"/>
    <x v="1"/>
    <x v="12"/>
    <n v="92114"/>
    <n v="47"/>
    <n v="5.1023731463186925E-4"/>
    <n v="0.99948976268536815"/>
  </r>
  <r>
    <x v="0"/>
    <x v="1"/>
    <x v="15"/>
    <s v="HOMBRES"/>
    <x v="2"/>
    <x v="12"/>
    <n v="88523"/>
    <n v="475"/>
    <n v="5.3658371270743199E-3"/>
    <n v="0.99463416287292572"/>
  </r>
  <r>
    <x v="0"/>
    <x v="1"/>
    <x v="15"/>
    <s v="HOMBRES"/>
    <x v="3"/>
    <x v="12"/>
    <n v="129165"/>
    <n v="811"/>
    <n v="6.2787906940734717E-3"/>
    <n v="0.99372120930592656"/>
  </r>
  <r>
    <x v="0"/>
    <x v="1"/>
    <x v="15"/>
    <s v="HOMBRES"/>
    <x v="4"/>
    <x v="12"/>
    <n v="60523"/>
    <n v="970"/>
    <n v="1.6026964955471474E-2"/>
    <n v="0.98397303504452849"/>
  </r>
  <r>
    <x v="0"/>
    <x v="1"/>
    <x v="15"/>
    <s v="HOMBRES"/>
    <x v="5"/>
    <x v="12"/>
    <n v="12469"/>
    <n v="614"/>
    <n v="4.9242120458737666E-2"/>
    <n v="0.95075787954126234"/>
  </r>
  <r>
    <x v="0"/>
    <x v="1"/>
    <x v="15"/>
    <s v="HOMBRES"/>
    <x v="6"/>
    <x v="12"/>
    <n v="7547"/>
    <n v="1087"/>
    <n v="0.14403074069166555"/>
    <n v="0.85596925930833445"/>
  </r>
  <r>
    <x v="0"/>
    <x v="1"/>
    <x v="15"/>
    <s v="MUJERES"/>
    <x v="0"/>
    <x v="12"/>
    <n v="36953"/>
    <n v="44"/>
    <n v="1.1907017021622059E-3"/>
    <n v="0.99880929829783782"/>
  </r>
  <r>
    <x v="0"/>
    <x v="1"/>
    <x v="15"/>
    <s v="MUJERES"/>
    <x v="1"/>
    <x v="12"/>
    <n v="88245"/>
    <n v="34"/>
    <n v="3.8529095132868715E-4"/>
    <n v="0.99961470904867133"/>
  </r>
  <r>
    <x v="0"/>
    <x v="1"/>
    <x v="15"/>
    <s v="MUJERES"/>
    <x v="2"/>
    <x v="12"/>
    <n v="85291"/>
    <n v="87"/>
    <n v="1.0200372841214196E-3"/>
    <n v="0.99897996271587863"/>
  </r>
  <r>
    <x v="0"/>
    <x v="1"/>
    <x v="15"/>
    <s v="MUJERES"/>
    <x v="3"/>
    <x v="12"/>
    <n v="125979"/>
    <n v="292"/>
    <n v="2.3178466252311894E-3"/>
    <n v="0.99768215337476884"/>
  </r>
  <r>
    <x v="0"/>
    <x v="1"/>
    <x v="15"/>
    <s v="MUJERES"/>
    <x v="4"/>
    <x v="12"/>
    <n v="59176"/>
    <n v="464"/>
    <n v="7.8410166283628506E-3"/>
    <n v="0.9921589833716371"/>
  </r>
  <r>
    <x v="0"/>
    <x v="1"/>
    <x v="15"/>
    <s v="MUJERES"/>
    <x v="5"/>
    <x v="12"/>
    <n v="12065"/>
    <n v="438"/>
    <n v="3.6303356817239951E-2"/>
    <n v="0.96369664318276005"/>
  </r>
  <r>
    <x v="0"/>
    <x v="1"/>
    <x v="15"/>
    <s v="MUJERES"/>
    <x v="6"/>
    <x v="12"/>
    <n v="7385"/>
    <n v="953"/>
    <n v="0.12904536222071766"/>
    <n v="0.87095463777928228"/>
  </r>
  <r>
    <x v="0"/>
    <x v="1"/>
    <x v="16"/>
    <s v="HOMBRES"/>
    <x v="0"/>
    <x v="12"/>
    <n v="17310"/>
    <n v="18"/>
    <n v="1.0398613518197574E-3"/>
    <n v="0.99896013864818023"/>
  </r>
  <r>
    <x v="0"/>
    <x v="1"/>
    <x v="16"/>
    <s v="HOMBRES"/>
    <x v="1"/>
    <x v="12"/>
    <n v="46580"/>
    <n v="44"/>
    <n v="9.4461142121082006E-4"/>
    <n v="0.99905538857878917"/>
  </r>
  <r>
    <x v="0"/>
    <x v="1"/>
    <x v="16"/>
    <s v="HOMBRES"/>
    <x v="2"/>
    <x v="12"/>
    <n v="44372"/>
    <n v="361"/>
    <n v="8.135761290904174E-3"/>
    <n v="0.99186423870909579"/>
  </r>
  <r>
    <x v="0"/>
    <x v="1"/>
    <x v="16"/>
    <s v="HOMBRES"/>
    <x v="3"/>
    <x v="12"/>
    <n v="71351"/>
    <n v="555"/>
    <n v="7.7784473938697423E-3"/>
    <n v="0.99222155260613021"/>
  </r>
  <r>
    <x v="0"/>
    <x v="1"/>
    <x v="16"/>
    <s v="HOMBRES"/>
    <x v="4"/>
    <x v="12"/>
    <n v="34602"/>
    <n v="767"/>
    <n v="2.2166348765967285E-2"/>
    <n v="0.97783365123403276"/>
  </r>
  <r>
    <x v="0"/>
    <x v="1"/>
    <x v="16"/>
    <s v="HOMBRES"/>
    <x v="5"/>
    <x v="12"/>
    <n v="7278"/>
    <n v="451"/>
    <n v="6.1967573509205828E-2"/>
    <n v="0.93803242649079421"/>
  </r>
  <r>
    <x v="0"/>
    <x v="1"/>
    <x v="16"/>
    <s v="HOMBRES"/>
    <x v="6"/>
    <x v="12"/>
    <n v="4120"/>
    <n v="659"/>
    <n v="0.15995145631067961"/>
    <n v="0.84004854368932036"/>
  </r>
  <r>
    <x v="0"/>
    <x v="1"/>
    <x v="16"/>
    <s v="MUJERES"/>
    <x v="0"/>
    <x v="12"/>
    <n v="15955"/>
    <n v="22"/>
    <n v="1.3788780946411784E-3"/>
    <n v="0.99862112190535879"/>
  </r>
  <r>
    <x v="0"/>
    <x v="1"/>
    <x v="16"/>
    <s v="MUJERES"/>
    <x v="1"/>
    <x v="12"/>
    <n v="43565"/>
    <n v="23"/>
    <n v="5.2794674624124876E-4"/>
    <n v="0.99947205325375876"/>
  </r>
  <r>
    <x v="0"/>
    <x v="1"/>
    <x v="16"/>
    <s v="MUJERES"/>
    <x v="2"/>
    <x v="12"/>
    <n v="42186"/>
    <n v="58"/>
    <n v="1.3748636988574409E-3"/>
    <n v="0.99862513630114258"/>
  </r>
  <r>
    <x v="0"/>
    <x v="1"/>
    <x v="16"/>
    <s v="MUJERES"/>
    <x v="3"/>
    <x v="12"/>
    <n v="67779"/>
    <n v="137"/>
    <n v="2.0212750261880525E-3"/>
    <n v="0.9979787249738119"/>
  </r>
  <r>
    <x v="0"/>
    <x v="1"/>
    <x v="16"/>
    <s v="MUJERES"/>
    <x v="4"/>
    <x v="12"/>
    <n v="34443"/>
    <n v="356"/>
    <n v="1.0335917312661499E-2"/>
    <n v="0.98966408268733852"/>
  </r>
  <r>
    <x v="0"/>
    <x v="1"/>
    <x v="16"/>
    <s v="MUJERES"/>
    <x v="5"/>
    <x v="12"/>
    <n v="8183"/>
    <n v="252"/>
    <n v="3.0795551753635585E-2"/>
    <n v="0.96920444824636443"/>
  </r>
  <r>
    <x v="0"/>
    <x v="1"/>
    <x v="16"/>
    <s v="MUJERES"/>
    <x v="6"/>
    <x v="12"/>
    <n v="6396"/>
    <n v="819"/>
    <n v="0.12804878048780488"/>
    <n v="0.87195121951219512"/>
  </r>
  <r>
    <x v="1"/>
    <x v="2"/>
    <x v="17"/>
    <s v="HOMBRES"/>
    <x v="0"/>
    <x v="12"/>
    <n v="45501"/>
    <n v="44"/>
    <n v="9.670117140282631E-4"/>
    <n v="0.99903298828597176"/>
  </r>
  <r>
    <x v="1"/>
    <x v="2"/>
    <x v="17"/>
    <s v="HOMBRES"/>
    <x v="1"/>
    <x v="12"/>
    <n v="105415"/>
    <n v="82"/>
    <n v="7.7787791111321922E-4"/>
    <n v="0.99922212208888683"/>
  </r>
  <r>
    <x v="1"/>
    <x v="2"/>
    <x v="17"/>
    <s v="HOMBRES"/>
    <x v="2"/>
    <x v="12"/>
    <n v="90210"/>
    <n v="527"/>
    <n v="5.8419243986254296E-3"/>
    <n v="0.99415807560137459"/>
  </r>
  <r>
    <x v="1"/>
    <x v="2"/>
    <x v="17"/>
    <s v="HOMBRES"/>
    <x v="3"/>
    <x v="12"/>
    <n v="121299"/>
    <n v="792"/>
    <n v="6.5293201098112928E-3"/>
    <n v="0.99347067989018867"/>
  </r>
  <r>
    <x v="1"/>
    <x v="2"/>
    <x v="17"/>
    <s v="HOMBRES"/>
    <x v="4"/>
    <x v="12"/>
    <n v="57695"/>
    <n v="1154"/>
    <n v="2.0001733252448219E-2"/>
    <n v="0.97999826674755175"/>
  </r>
  <r>
    <x v="1"/>
    <x v="2"/>
    <x v="17"/>
    <s v="HOMBRES"/>
    <x v="5"/>
    <x v="12"/>
    <n v="13092"/>
    <n v="707"/>
    <n v="5.4002444240757716E-2"/>
    <n v="0.94599755575924227"/>
  </r>
  <r>
    <x v="1"/>
    <x v="2"/>
    <x v="17"/>
    <s v="HOMBRES"/>
    <x v="6"/>
    <x v="12"/>
    <n v="6603"/>
    <n v="1142"/>
    <n v="0.17295168862638194"/>
    <n v="0.82704831137361801"/>
  </r>
  <r>
    <x v="1"/>
    <x v="2"/>
    <x v="17"/>
    <s v="MUJERES"/>
    <x v="0"/>
    <x v="12"/>
    <n v="42102"/>
    <n v="30"/>
    <n v="7.1255522302978477E-4"/>
    <n v="0.99928744477697018"/>
  </r>
  <r>
    <x v="1"/>
    <x v="2"/>
    <x v="17"/>
    <s v="MUJERES"/>
    <x v="1"/>
    <x v="12"/>
    <n v="98754"/>
    <n v="38"/>
    <n v="3.8479453996800129E-4"/>
    <n v="0.99961520546003202"/>
  </r>
  <r>
    <x v="1"/>
    <x v="2"/>
    <x v="17"/>
    <s v="MUJERES"/>
    <x v="2"/>
    <x v="12"/>
    <n v="85905"/>
    <n v="111"/>
    <n v="1.2921250218264361E-3"/>
    <n v="0.99870787497817359"/>
  </r>
  <r>
    <x v="1"/>
    <x v="2"/>
    <x v="17"/>
    <s v="MUJERES"/>
    <x v="3"/>
    <x v="12"/>
    <n v="119583"/>
    <n v="267"/>
    <n v="2.2327588369584306E-3"/>
    <n v="0.99776724116304161"/>
  </r>
  <r>
    <x v="1"/>
    <x v="2"/>
    <x v="17"/>
    <s v="MUJERES"/>
    <x v="4"/>
    <x v="12"/>
    <n v="55291"/>
    <n v="556"/>
    <n v="1.0055886129749869E-2"/>
    <n v="0.98994411387025016"/>
  </r>
  <r>
    <x v="1"/>
    <x v="2"/>
    <x v="17"/>
    <s v="MUJERES"/>
    <x v="5"/>
    <x v="12"/>
    <n v="12001"/>
    <n v="486"/>
    <n v="4.0496625281226564E-2"/>
    <n v="0.95950337471877345"/>
  </r>
  <r>
    <x v="1"/>
    <x v="2"/>
    <x v="17"/>
    <s v="MUJERES"/>
    <x v="6"/>
    <x v="12"/>
    <n v="7494"/>
    <n v="962"/>
    <n v="0.12836936215639178"/>
    <n v="0.87163063784360828"/>
  </r>
  <r>
    <x v="0"/>
    <x v="1"/>
    <x v="18"/>
    <s v="HOMBRES"/>
    <x v="0"/>
    <x v="12"/>
    <n v="49141"/>
    <n v="41"/>
    <n v="8.3433385563989339E-4"/>
    <n v="0.99916566614436009"/>
  </r>
  <r>
    <x v="0"/>
    <x v="1"/>
    <x v="18"/>
    <s v="HOMBRES"/>
    <x v="1"/>
    <x v="12"/>
    <n v="104569"/>
    <n v="79"/>
    <n v="7.554820262219205E-4"/>
    <n v="0.99924451797377811"/>
  </r>
  <r>
    <x v="0"/>
    <x v="1"/>
    <x v="18"/>
    <s v="HOMBRES"/>
    <x v="2"/>
    <x v="12"/>
    <n v="96465"/>
    <n v="828"/>
    <n v="8.5834240398071845E-3"/>
    <n v="0.99141657596019284"/>
  </r>
  <r>
    <x v="0"/>
    <x v="1"/>
    <x v="18"/>
    <s v="HOMBRES"/>
    <x v="3"/>
    <x v="12"/>
    <n v="124887"/>
    <n v="1070"/>
    <n v="8.5677452416984962E-3"/>
    <n v="0.99143225475830155"/>
  </r>
  <r>
    <x v="0"/>
    <x v="1"/>
    <x v="18"/>
    <s v="HOMBRES"/>
    <x v="4"/>
    <x v="12"/>
    <n v="62803"/>
    <n v="1053"/>
    <n v="1.6766714965845579E-2"/>
    <n v="0.98323328503415441"/>
  </r>
  <r>
    <x v="0"/>
    <x v="1"/>
    <x v="18"/>
    <s v="HOMBRES"/>
    <x v="5"/>
    <x v="12"/>
    <n v="16041"/>
    <n v="741"/>
    <n v="4.6194127548157847E-2"/>
    <n v="0.95380587245184212"/>
  </r>
  <r>
    <x v="0"/>
    <x v="1"/>
    <x v="18"/>
    <s v="HOMBRES"/>
    <x v="6"/>
    <x v="12"/>
    <n v="9363"/>
    <n v="1374"/>
    <n v="0.14674783723165652"/>
    <n v="0.85325216276834348"/>
  </r>
  <r>
    <x v="0"/>
    <x v="1"/>
    <x v="18"/>
    <s v="MUJERES"/>
    <x v="0"/>
    <x v="12"/>
    <n v="45753"/>
    <n v="37"/>
    <n v="8.086901405372325E-4"/>
    <n v="0.99919130985946281"/>
  </r>
  <r>
    <x v="0"/>
    <x v="1"/>
    <x v="18"/>
    <s v="MUJERES"/>
    <x v="1"/>
    <x v="12"/>
    <n v="97245"/>
    <n v="52"/>
    <n v="5.3473186282071059E-4"/>
    <n v="0.99946526813717929"/>
  </r>
  <r>
    <x v="0"/>
    <x v="1"/>
    <x v="18"/>
    <s v="MUJERES"/>
    <x v="2"/>
    <x v="12"/>
    <n v="87779"/>
    <n v="105"/>
    <n v="1.1961858758928674E-3"/>
    <n v="0.99880381412410713"/>
  </r>
  <r>
    <x v="0"/>
    <x v="1"/>
    <x v="18"/>
    <s v="MUJERES"/>
    <x v="3"/>
    <x v="12"/>
    <n v="120783"/>
    <n v="258"/>
    <n v="2.1360621941829564E-3"/>
    <n v="0.99786393780581706"/>
  </r>
  <r>
    <x v="0"/>
    <x v="1"/>
    <x v="18"/>
    <s v="MUJERES"/>
    <x v="4"/>
    <x v="12"/>
    <n v="65606"/>
    <n v="563"/>
    <n v="8.5815321769350372E-3"/>
    <n v="0.99141846782306497"/>
  </r>
  <r>
    <x v="0"/>
    <x v="1"/>
    <x v="18"/>
    <s v="MUJERES"/>
    <x v="5"/>
    <x v="12"/>
    <n v="18076"/>
    <n v="535"/>
    <n v="2.9597256030095154E-2"/>
    <n v="0.97040274396990489"/>
  </r>
  <r>
    <x v="0"/>
    <x v="1"/>
    <x v="18"/>
    <s v="MUJERES"/>
    <x v="6"/>
    <x v="12"/>
    <n v="12962"/>
    <n v="1513"/>
    <n v="0.11672581391760531"/>
    <n v="0.88327418608239472"/>
  </r>
  <r>
    <x v="2"/>
    <x v="6"/>
    <x v="19"/>
    <s v="HOMBRES"/>
    <x v="0"/>
    <x v="12"/>
    <n v="50032"/>
    <n v="33"/>
    <n v="6.5957787016309561E-4"/>
    <n v="0.99934042212983687"/>
  </r>
  <r>
    <x v="2"/>
    <x v="6"/>
    <x v="19"/>
    <s v="HOMBRES"/>
    <x v="1"/>
    <x v="12"/>
    <n v="124546"/>
    <n v="77"/>
    <n v="6.1824546753809842E-4"/>
    <n v="0.99938175453246192"/>
  </r>
  <r>
    <x v="2"/>
    <x v="6"/>
    <x v="19"/>
    <s v="HOMBRES"/>
    <x v="2"/>
    <x v="12"/>
    <n v="116781"/>
    <n v="684"/>
    <n v="5.857117168032471E-3"/>
    <n v="0.9941428828319675"/>
  </r>
  <r>
    <x v="2"/>
    <x v="6"/>
    <x v="19"/>
    <s v="HOMBRES"/>
    <x v="3"/>
    <x v="12"/>
    <n v="171408"/>
    <n v="1297"/>
    <n v="7.5667413422944091E-3"/>
    <n v="0.9924332586577056"/>
  </r>
  <r>
    <x v="2"/>
    <x v="6"/>
    <x v="19"/>
    <s v="HOMBRES"/>
    <x v="4"/>
    <x v="12"/>
    <n v="86070"/>
    <n v="1742"/>
    <n v="2.023934007203439E-2"/>
    <n v="0.97976065992796557"/>
  </r>
  <r>
    <x v="2"/>
    <x v="6"/>
    <x v="19"/>
    <s v="HOMBRES"/>
    <x v="5"/>
    <x v="12"/>
    <n v="18230"/>
    <n v="1257"/>
    <n v="6.895227646736149E-2"/>
    <n v="0.93104772353263854"/>
  </r>
  <r>
    <x v="2"/>
    <x v="6"/>
    <x v="19"/>
    <s v="HOMBRES"/>
    <x v="6"/>
    <x v="12"/>
    <n v="11352"/>
    <n v="1930"/>
    <n v="0.17001409443269908"/>
    <n v="0.8299859055673009"/>
  </r>
  <r>
    <x v="2"/>
    <x v="6"/>
    <x v="19"/>
    <s v="MUJERES"/>
    <x v="0"/>
    <x v="12"/>
    <n v="48932"/>
    <n v="44"/>
    <n v="8.9920706286274828E-4"/>
    <n v="0.99910079293713727"/>
  </r>
  <r>
    <x v="2"/>
    <x v="6"/>
    <x v="19"/>
    <s v="MUJERES"/>
    <x v="1"/>
    <x v="12"/>
    <n v="117740"/>
    <n v="60"/>
    <n v="5.0959741803974863E-4"/>
    <n v="0.9994904025819602"/>
  </r>
  <r>
    <x v="2"/>
    <x v="6"/>
    <x v="19"/>
    <s v="MUJERES"/>
    <x v="2"/>
    <x v="12"/>
    <n v="112542"/>
    <n v="141"/>
    <n v="1.2528655968438449E-3"/>
    <n v="0.9987471344031561"/>
  </r>
  <r>
    <x v="2"/>
    <x v="6"/>
    <x v="19"/>
    <s v="MUJERES"/>
    <x v="3"/>
    <x v="12"/>
    <n v="172808"/>
    <n v="343"/>
    <n v="1.9848618119531502E-3"/>
    <n v="0.99801513818804688"/>
  </r>
  <r>
    <x v="2"/>
    <x v="6"/>
    <x v="19"/>
    <s v="MUJERES"/>
    <x v="4"/>
    <x v="12"/>
    <n v="89776"/>
    <n v="896"/>
    <n v="9.9803956513990384E-3"/>
    <n v="0.99001960434860092"/>
  </r>
  <r>
    <x v="2"/>
    <x v="6"/>
    <x v="19"/>
    <s v="MUJERES"/>
    <x v="5"/>
    <x v="12"/>
    <n v="20086"/>
    <n v="787"/>
    <n v="3.9181519466294931E-2"/>
    <n v="0.96081848053370511"/>
  </r>
  <r>
    <x v="2"/>
    <x v="6"/>
    <x v="19"/>
    <s v="MUJERES"/>
    <x v="6"/>
    <x v="12"/>
    <n v="15682"/>
    <n v="1991"/>
    <n v="0.12696084683076139"/>
    <n v="0.87303915316923864"/>
  </r>
  <r>
    <x v="2"/>
    <x v="6"/>
    <x v="20"/>
    <s v="HOMBRES"/>
    <x v="0"/>
    <x v="12"/>
    <n v="30101"/>
    <n v="27"/>
    <n v="8.9698016677186804E-4"/>
    <n v="0.99910301983322813"/>
  </r>
  <r>
    <x v="2"/>
    <x v="6"/>
    <x v="20"/>
    <s v="HOMBRES"/>
    <x v="1"/>
    <x v="12"/>
    <n v="74988"/>
    <n v="41"/>
    <n v="5.4675414733023947E-4"/>
    <n v="0.99945324585266981"/>
  </r>
  <r>
    <x v="2"/>
    <x v="6"/>
    <x v="20"/>
    <s v="HOMBRES"/>
    <x v="2"/>
    <x v="12"/>
    <n v="70776"/>
    <n v="346"/>
    <n v="4.8886628235560075E-3"/>
    <n v="0.99511133717644396"/>
  </r>
  <r>
    <x v="2"/>
    <x v="6"/>
    <x v="20"/>
    <s v="HOMBRES"/>
    <x v="3"/>
    <x v="12"/>
    <n v="105598"/>
    <n v="691"/>
    <n v="6.543684539479914E-3"/>
    <n v="0.99345631546052005"/>
  </r>
  <r>
    <x v="2"/>
    <x v="6"/>
    <x v="20"/>
    <s v="HOMBRES"/>
    <x v="4"/>
    <x v="12"/>
    <n v="53869"/>
    <n v="970"/>
    <n v="1.8006645751731051E-2"/>
    <n v="0.98199335424826895"/>
  </r>
  <r>
    <x v="2"/>
    <x v="6"/>
    <x v="20"/>
    <s v="HOMBRES"/>
    <x v="5"/>
    <x v="12"/>
    <n v="11801"/>
    <n v="621"/>
    <n v="5.2622659096686723E-2"/>
    <n v="0.94737734090331327"/>
  </r>
  <r>
    <x v="2"/>
    <x v="6"/>
    <x v="20"/>
    <s v="HOMBRES"/>
    <x v="6"/>
    <x v="12"/>
    <n v="8292"/>
    <n v="1236"/>
    <n v="0.14905933429811866"/>
    <n v="0.85094066570188132"/>
  </r>
  <r>
    <x v="2"/>
    <x v="6"/>
    <x v="20"/>
    <s v="MUJERES"/>
    <x v="0"/>
    <x v="12"/>
    <n v="30317"/>
    <n v="18"/>
    <n v="5.9372629217930531E-4"/>
    <n v="0.99940627370782065"/>
  </r>
  <r>
    <x v="2"/>
    <x v="6"/>
    <x v="20"/>
    <s v="MUJERES"/>
    <x v="1"/>
    <x v="12"/>
    <n v="72932"/>
    <n v="33"/>
    <n v="4.5247627927384412E-4"/>
    <n v="0.99954752372072619"/>
  </r>
  <r>
    <x v="2"/>
    <x v="6"/>
    <x v="20"/>
    <s v="MUJERES"/>
    <x v="2"/>
    <x v="12"/>
    <n v="69233"/>
    <n v="66"/>
    <n v="9.5330261580460181E-4"/>
    <n v="0.99904669738419538"/>
  </r>
  <r>
    <x v="2"/>
    <x v="6"/>
    <x v="20"/>
    <s v="MUJERES"/>
    <x v="3"/>
    <x v="12"/>
    <n v="104554"/>
    <n v="188"/>
    <n v="1.7981138932991565E-3"/>
    <n v="0.9982018861067008"/>
  </r>
  <r>
    <x v="2"/>
    <x v="6"/>
    <x v="20"/>
    <s v="MUJERES"/>
    <x v="4"/>
    <x v="12"/>
    <n v="53487"/>
    <n v="485"/>
    <n v="9.0676239086133082E-3"/>
    <n v="0.99093237609138674"/>
  </r>
  <r>
    <x v="2"/>
    <x v="6"/>
    <x v="20"/>
    <s v="MUJERES"/>
    <x v="5"/>
    <x v="12"/>
    <n v="11592"/>
    <n v="443"/>
    <n v="3.8216011042098E-2"/>
    <n v="0.96178398895790196"/>
  </r>
  <r>
    <x v="2"/>
    <x v="6"/>
    <x v="20"/>
    <s v="MUJERES"/>
    <x v="6"/>
    <x v="12"/>
    <n v="8212"/>
    <n v="1423"/>
    <n v="0.17328300048709205"/>
    <n v="0.826716999512908"/>
  </r>
  <r>
    <x v="2"/>
    <x v="3"/>
    <x v="21"/>
    <s v="HOMBRES"/>
    <x v="0"/>
    <x v="12"/>
    <n v="30193"/>
    <n v="26"/>
    <n v="8.6112675123372966E-4"/>
    <n v="0.99913887324876627"/>
  </r>
  <r>
    <x v="2"/>
    <x v="3"/>
    <x v="21"/>
    <s v="HOMBRES"/>
    <x v="1"/>
    <x v="12"/>
    <n v="68215"/>
    <n v="31"/>
    <n v="4.5444550318844831E-4"/>
    <n v="0.99954555449681159"/>
  </r>
  <r>
    <x v="2"/>
    <x v="3"/>
    <x v="21"/>
    <s v="HOMBRES"/>
    <x v="2"/>
    <x v="12"/>
    <n v="61386"/>
    <n v="469"/>
    <n v="7.6401785423386437E-3"/>
    <n v="0.99235982145766133"/>
  </r>
  <r>
    <x v="2"/>
    <x v="3"/>
    <x v="21"/>
    <s v="HOMBRES"/>
    <x v="3"/>
    <x v="12"/>
    <n v="83444"/>
    <n v="638"/>
    <n v="7.6458463160922292E-3"/>
    <n v="0.99235415368390778"/>
  </r>
  <r>
    <x v="2"/>
    <x v="3"/>
    <x v="21"/>
    <s v="HOMBRES"/>
    <x v="4"/>
    <x v="12"/>
    <n v="40794"/>
    <n v="803"/>
    <n v="1.9684267294209933E-2"/>
    <n v="0.98031573270579009"/>
  </r>
  <r>
    <x v="2"/>
    <x v="3"/>
    <x v="21"/>
    <s v="HOMBRES"/>
    <x v="5"/>
    <x v="12"/>
    <n v="9400"/>
    <n v="508"/>
    <n v="5.4042553191489359E-2"/>
    <n v="0.94595744680851068"/>
  </r>
  <r>
    <x v="2"/>
    <x v="3"/>
    <x v="21"/>
    <s v="HOMBRES"/>
    <x v="6"/>
    <x v="12"/>
    <n v="5447"/>
    <n v="931"/>
    <n v="0.17091977235175326"/>
    <n v="0.82908022764824674"/>
  </r>
  <r>
    <x v="2"/>
    <x v="3"/>
    <x v="21"/>
    <s v="MUJERES"/>
    <x v="0"/>
    <x v="12"/>
    <n v="28361"/>
    <n v="22"/>
    <n v="7.7571312718169316E-4"/>
    <n v="0.99922428687281828"/>
  </r>
  <r>
    <x v="2"/>
    <x v="3"/>
    <x v="21"/>
    <s v="MUJERES"/>
    <x v="1"/>
    <x v="12"/>
    <n v="64414"/>
    <n v="32"/>
    <n v="4.9678641289160744E-4"/>
    <n v="0.99950321358710836"/>
  </r>
  <r>
    <x v="2"/>
    <x v="3"/>
    <x v="21"/>
    <s v="MUJERES"/>
    <x v="2"/>
    <x v="12"/>
    <n v="57472"/>
    <n v="60"/>
    <n v="1.0439866369710469E-3"/>
    <n v="0.99895601336302897"/>
  </r>
  <r>
    <x v="2"/>
    <x v="3"/>
    <x v="21"/>
    <s v="MUJERES"/>
    <x v="3"/>
    <x v="12"/>
    <n v="83090"/>
    <n v="178"/>
    <n v="2.1422553857263207E-3"/>
    <n v="0.99785774461427368"/>
  </r>
  <r>
    <x v="2"/>
    <x v="3"/>
    <x v="21"/>
    <s v="MUJERES"/>
    <x v="4"/>
    <x v="12"/>
    <n v="40629"/>
    <n v="448"/>
    <n v="1.1026606611041375E-2"/>
    <n v="0.98897339338895862"/>
  </r>
  <r>
    <x v="2"/>
    <x v="3"/>
    <x v="21"/>
    <s v="MUJERES"/>
    <x v="5"/>
    <x v="12"/>
    <n v="9546"/>
    <n v="311"/>
    <n v="3.2579090718625602E-2"/>
    <n v="0.96742090928137436"/>
  </r>
  <r>
    <x v="2"/>
    <x v="3"/>
    <x v="21"/>
    <s v="MUJERES"/>
    <x v="6"/>
    <x v="12"/>
    <n v="6629"/>
    <n v="881"/>
    <n v="0.13290089002866193"/>
    <n v="0.8670991099713381"/>
  </r>
  <r>
    <x v="2"/>
    <x v="5"/>
    <x v="22"/>
    <s v="HOMBRES"/>
    <x v="0"/>
    <x v="12"/>
    <n v="177497"/>
    <n v="322"/>
    <n v="1.8141151681436869E-3"/>
    <n v="0.99818588483185633"/>
  </r>
  <r>
    <x v="2"/>
    <x v="5"/>
    <x v="22"/>
    <s v="HOMBRES"/>
    <x v="1"/>
    <x v="12"/>
    <n v="397783"/>
    <n v="319"/>
    <n v="8.0194477893725971E-4"/>
    <n v="0.99919805522106275"/>
  </r>
  <r>
    <x v="2"/>
    <x v="5"/>
    <x v="22"/>
    <s v="HOMBRES"/>
    <x v="2"/>
    <x v="12"/>
    <n v="368764"/>
    <n v="2182"/>
    <n v="5.9170634877591085E-3"/>
    <n v="0.99408293651224089"/>
  </r>
  <r>
    <x v="2"/>
    <x v="5"/>
    <x v="22"/>
    <s v="HOMBRES"/>
    <x v="3"/>
    <x v="12"/>
    <n v="522100"/>
    <n v="3957"/>
    <n v="7.5790078529017427E-3"/>
    <n v="0.99242099214709822"/>
  </r>
  <r>
    <x v="2"/>
    <x v="5"/>
    <x v="22"/>
    <s v="HOMBRES"/>
    <x v="4"/>
    <x v="12"/>
    <n v="259955"/>
    <n v="5305"/>
    <n v="2.040737820007309E-2"/>
    <n v="0.9795926217999269"/>
  </r>
  <r>
    <x v="2"/>
    <x v="5"/>
    <x v="22"/>
    <s v="HOMBRES"/>
    <x v="5"/>
    <x v="12"/>
    <n v="51421"/>
    <n v="3150"/>
    <n v="6.1259018688862528E-2"/>
    <n v="0.93874098131113748"/>
  </r>
  <r>
    <x v="2"/>
    <x v="5"/>
    <x v="22"/>
    <s v="HOMBRES"/>
    <x v="6"/>
    <x v="12"/>
    <n v="27895"/>
    <n v="4679"/>
    <n v="0.1677361534325148"/>
    <n v="0.8322638465674852"/>
  </r>
  <r>
    <x v="2"/>
    <x v="5"/>
    <x v="22"/>
    <s v="MUJERES"/>
    <x v="0"/>
    <x v="12"/>
    <n v="164500"/>
    <n v="245"/>
    <n v="1.4893617021276596E-3"/>
    <n v="0.99851063829787234"/>
  </r>
  <r>
    <x v="2"/>
    <x v="5"/>
    <x v="22"/>
    <s v="MUJERES"/>
    <x v="1"/>
    <x v="12"/>
    <n v="375063"/>
    <n v="186"/>
    <n v="4.9591668599675257E-4"/>
    <n v="0.9995040833140032"/>
  </r>
  <r>
    <x v="2"/>
    <x v="5"/>
    <x v="22"/>
    <s v="MUJERES"/>
    <x v="2"/>
    <x v="12"/>
    <n v="352414"/>
    <n v="456"/>
    <n v="1.2939327041490973E-3"/>
    <n v="0.99870606729585087"/>
  </r>
  <r>
    <x v="2"/>
    <x v="5"/>
    <x v="22"/>
    <s v="MUJERES"/>
    <x v="3"/>
    <x v="12"/>
    <n v="510619"/>
    <n v="1228"/>
    <n v="2.4049242194277925E-3"/>
    <n v="0.99759507578057216"/>
  </r>
  <r>
    <x v="2"/>
    <x v="5"/>
    <x v="22"/>
    <s v="MUJERES"/>
    <x v="4"/>
    <x v="12"/>
    <n v="272972"/>
    <n v="3269"/>
    <n v="1.1975587239716893E-2"/>
    <n v="0.98802441276028308"/>
  </r>
  <r>
    <x v="2"/>
    <x v="5"/>
    <x v="22"/>
    <s v="MUJERES"/>
    <x v="5"/>
    <x v="12"/>
    <n v="60792"/>
    <n v="2335"/>
    <n v="3.8409659165679698E-2"/>
    <n v="0.96159034083432027"/>
  </r>
  <r>
    <x v="2"/>
    <x v="5"/>
    <x v="22"/>
    <s v="MUJERES"/>
    <x v="6"/>
    <x v="12"/>
    <n v="39871"/>
    <n v="5234"/>
    <n v="0.13127335657495423"/>
    <n v="0.8687266434250458"/>
  </r>
  <r>
    <x v="1"/>
    <x v="4"/>
    <x v="23"/>
    <s v="HOMBRES"/>
    <x v="0"/>
    <x v="12"/>
    <n v="13697"/>
    <n v="21"/>
    <n v="1.5331824487113967E-3"/>
    <n v="0.99846681755128863"/>
  </r>
  <r>
    <x v="1"/>
    <x v="4"/>
    <x v="23"/>
    <s v="HOMBRES"/>
    <x v="1"/>
    <x v="12"/>
    <n v="32556"/>
    <n v="38"/>
    <n v="1.1672195601425237E-3"/>
    <n v="0.99883278043985746"/>
  </r>
  <r>
    <x v="1"/>
    <x v="4"/>
    <x v="23"/>
    <s v="HOMBRES"/>
    <x v="2"/>
    <x v="12"/>
    <n v="33753"/>
    <n v="415"/>
    <n v="1.2295203389328355E-2"/>
    <n v="0.98770479661067168"/>
  </r>
  <r>
    <x v="1"/>
    <x v="4"/>
    <x v="23"/>
    <s v="HOMBRES"/>
    <x v="3"/>
    <x v="12"/>
    <n v="54674"/>
    <n v="671"/>
    <n v="1.2272743900208509E-2"/>
    <n v="0.98772725609979151"/>
  </r>
  <r>
    <x v="1"/>
    <x v="4"/>
    <x v="23"/>
    <s v="HOMBRES"/>
    <x v="4"/>
    <x v="12"/>
    <n v="28808"/>
    <n v="678"/>
    <n v="2.3535129130797E-2"/>
    <n v="0.97646487086920297"/>
  </r>
  <r>
    <x v="1"/>
    <x v="4"/>
    <x v="23"/>
    <s v="HOMBRES"/>
    <x v="5"/>
    <x v="12"/>
    <n v="6238"/>
    <n v="372"/>
    <n v="5.9634498236614299E-2"/>
    <n v="0.94036550176338574"/>
  </r>
  <r>
    <x v="1"/>
    <x v="4"/>
    <x v="23"/>
    <s v="HOMBRES"/>
    <x v="6"/>
    <x v="12"/>
    <n v="3318"/>
    <n v="548"/>
    <n v="0.16515973477998794"/>
    <n v="0.83484026522001209"/>
  </r>
  <r>
    <x v="1"/>
    <x v="4"/>
    <x v="23"/>
    <s v="MUJERES"/>
    <x v="0"/>
    <x v="12"/>
    <n v="13011"/>
    <n v="12"/>
    <n v="9.2229651833064335E-4"/>
    <n v="0.99907770348166935"/>
  </r>
  <r>
    <x v="1"/>
    <x v="4"/>
    <x v="23"/>
    <s v="MUJERES"/>
    <x v="1"/>
    <x v="12"/>
    <n v="31624"/>
    <n v="25"/>
    <n v="7.9053883126739186E-4"/>
    <n v="0.99920946116873266"/>
  </r>
  <r>
    <x v="1"/>
    <x v="4"/>
    <x v="23"/>
    <s v="MUJERES"/>
    <x v="2"/>
    <x v="12"/>
    <n v="32497"/>
    <n v="45"/>
    <n v="1.3847432070652676E-3"/>
    <n v="0.99861525679293472"/>
  </r>
  <r>
    <x v="1"/>
    <x v="4"/>
    <x v="23"/>
    <s v="MUJERES"/>
    <x v="3"/>
    <x v="12"/>
    <n v="54121"/>
    <n v="135"/>
    <n v="2.4944106723822548E-3"/>
    <n v="0.99750558932761779"/>
  </r>
  <r>
    <x v="1"/>
    <x v="4"/>
    <x v="23"/>
    <s v="MUJERES"/>
    <x v="4"/>
    <x v="12"/>
    <n v="30043"/>
    <n v="367"/>
    <n v="1.221582398562061E-2"/>
    <n v="0.9877841760143794"/>
  </r>
  <r>
    <x v="1"/>
    <x v="4"/>
    <x v="23"/>
    <s v="MUJERES"/>
    <x v="5"/>
    <x v="12"/>
    <n v="7290"/>
    <n v="250"/>
    <n v="3.4293552812071332E-2"/>
    <n v="0.96570644718792864"/>
  </r>
  <r>
    <x v="1"/>
    <x v="4"/>
    <x v="23"/>
    <s v="MUJERES"/>
    <x v="6"/>
    <x v="12"/>
    <n v="4650"/>
    <n v="578"/>
    <n v="0.1243010752688172"/>
    <n v="0.87569892473118283"/>
  </r>
  <r>
    <x v="0"/>
    <x v="0"/>
    <x v="0"/>
    <s v="HOMBRES"/>
    <x v="0"/>
    <x v="13"/>
    <n v="8294"/>
    <n v="15"/>
    <n v="1.8085362912949119E-3"/>
    <n v="0.99819146370870504"/>
  </r>
  <r>
    <x v="0"/>
    <x v="0"/>
    <x v="0"/>
    <s v="HOMBRES"/>
    <x v="1"/>
    <x v="13"/>
    <n v="18582"/>
    <n v="17"/>
    <n v="9.1486384673339794E-4"/>
    <n v="0.99908513615326655"/>
  </r>
  <r>
    <x v="0"/>
    <x v="0"/>
    <x v="0"/>
    <s v="HOMBRES"/>
    <x v="2"/>
    <x v="13"/>
    <n v="15717"/>
    <n v="54"/>
    <n v="3.4357701851498376E-3"/>
    <n v="0.99656422981485016"/>
  </r>
  <r>
    <x v="0"/>
    <x v="0"/>
    <x v="0"/>
    <s v="HOMBRES"/>
    <x v="3"/>
    <x v="13"/>
    <n v="19156"/>
    <n v="59"/>
    <n v="3.0799749425767385E-3"/>
    <n v="0.99692002505742328"/>
  </r>
  <r>
    <x v="0"/>
    <x v="0"/>
    <x v="0"/>
    <s v="HOMBRES"/>
    <x v="4"/>
    <x v="13"/>
    <n v="7921"/>
    <n v="78"/>
    <n v="9.8472415099103653E-3"/>
    <n v="0.99015275849008966"/>
  </r>
  <r>
    <x v="0"/>
    <x v="0"/>
    <x v="0"/>
    <s v="HOMBRES"/>
    <x v="5"/>
    <x v="13"/>
    <n v="1634"/>
    <n v="26"/>
    <n v="1.591187270501836E-2"/>
    <n v="0.98408812729498163"/>
  </r>
  <r>
    <x v="0"/>
    <x v="0"/>
    <x v="0"/>
    <s v="HOMBRES"/>
    <x v="6"/>
    <x v="13"/>
    <n v="848"/>
    <n v="69"/>
    <n v="8.1367924528301883E-2"/>
    <n v="0.91863207547169812"/>
  </r>
  <r>
    <x v="0"/>
    <x v="0"/>
    <x v="0"/>
    <s v="MUJERES"/>
    <x v="0"/>
    <x v="13"/>
    <n v="7658"/>
    <n v="30"/>
    <n v="3.9174719247845394E-3"/>
    <n v="0.99608252807521547"/>
  </r>
  <r>
    <x v="0"/>
    <x v="0"/>
    <x v="0"/>
    <s v="MUJERES"/>
    <x v="1"/>
    <x v="13"/>
    <n v="17824"/>
    <n v="11"/>
    <n v="6.1714542190305203E-4"/>
    <n v="0.99938285457809695"/>
  </r>
  <r>
    <x v="0"/>
    <x v="0"/>
    <x v="0"/>
    <s v="MUJERES"/>
    <x v="2"/>
    <x v="13"/>
    <n v="14445"/>
    <n v="18"/>
    <n v="1.2461059190031153E-3"/>
    <n v="0.99875389408099691"/>
  </r>
  <r>
    <x v="0"/>
    <x v="0"/>
    <x v="0"/>
    <s v="MUJERES"/>
    <x v="3"/>
    <x v="13"/>
    <n v="18309"/>
    <n v="46"/>
    <n v="2.5124255830465893E-3"/>
    <n v="0.99748757441695346"/>
  </r>
  <r>
    <x v="0"/>
    <x v="0"/>
    <x v="0"/>
    <s v="MUJERES"/>
    <x v="4"/>
    <x v="13"/>
    <n v="6926"/>
    <n v="37"/>
    <n v="5.3421888535951489E-3"/>
    <n v="0.99465781114640484"/>
  </r>
  <r>
    <x v="0"/>
    <x v="0"/>
    <x v="0"/>
    <s v="MUJERES"/>
    <x v="5"/>
    <x v="13"/>
    <n v="1512"/>
    <n v="33"/>
    <n v="2.1825396825396824E-2"/>
    <n v="0.97817460317460314"/>
  </r>
  <r>
    <x v="0"/>
    <x v="0"/>
    <x v="0"/>
    <s v="MUJERES"/>
    <x v="6"/>
    <x v="13"/>
    <n v="916"/>
    <n v="36"/>
    <n v="3.9301310043668124E-2"/>
    <n v="0.9606986899563319"/>
  </r>
  <r>
    <x v="0"/>
    <x v="1"/>
    <x v="1"/>
    <s v="HOMBRES"/>
    <x v="0"/>
    <x v="13"/>
    <n v="67835"/>
    <n v="52"/>
    <n v="7.665659320409818E-4"/>
    <n v="0.99923343406795906"/>
  </r>
  <r>
    <x v="0"/>
    <x v="1"/>
    <x v="1"/>
    <s v="HOMBRES"/>
    <x v="1"/>
    <x v="13"/>
    <n v="162286"/>
    <n v="87"/>
    <n v="5.3609060547428619E-4"/>
    <n v="0.99946390939452567"/>
  </r>
  <r>
    <x v="0"/>
    <x v="1"/>
    <x v="1"/>
    <s v="HOMBRES"/>
    <x v="2"/>
    <x v="13"/>
    <n v="155369"/>
    <n v="794"/>
    <n v="5.1104145614633547E-3"/>
    <n v="0.99488958543853667"/>
  </r>
  <r>
    <x v="0"/>
    <x v="1"/>
    <x v="1"/>
    <s v="HOMBRES"/>
    <x v="3"/>
    <x v="13"/>
    <n v="230914"/>
    <n v="1383"/>
    <n v="5.9892427483825145E-3"/>
    <n v="0.99401075725161747"/>
  </r>
  <r>
    <x v="0"/>
    <x v="1"/>
    <x v="1"/>
    <s v="HOMBRES"/>
    <x v="4"/>
    <x v="13"/>
    <n v="106133"/>
    <n v="1620"/>
    <n v="1.5263867034758275E-2"/>
    <n v="0.98473613296524176"/>
  </r>
  <r>
    <x v="0"/>
    <x v="1"/>
    <x v="1"/>
    <s v="HOMBRES"/>
    <x v="5"/>
    <x v="13"/>
    <n v="20140"/>
    <n v="999"/>
    <n v="4.9602780536246276E-2"/>
    <n v="0.95039721946375377"/>
  </r>
  <r>
    <x v="0"/>
    <x v="1"/>
    <x v="1"/>
    <s v="HOMBRES"/>
    <x v="6"/>
    <x v="13"/>
    <n v="11341"/>
    <n v="1567"/>
    <n v="0.13817123710431178"/>
    <n v="0.86182876289568822"/>
  </r>
  <r>
    <x v="0"/>
    <x v="1"/>
    <x v="1"/>
    <s v="MUJERES"/>
    <x v="0"/>
    <x v="13"/>
    <n v="63580"/>
    <n v="36"/>
    <n v="5.662157911292859E-4"/>
    <n v="0.99943378420887075"/>
  </r>
  <r>
    <x v="0"/>
    <x v="1"/>
    <x v="1"/>
    <s v="MUJERES"/>
    <x v="1"/>
    <x v="13"/>
    <n v="157051"/>
    <n v="55"/>
    <n v="3.5020471057172511E-4"/>
    <n v="0.99964979528942832"/>
  </r>
  <r>
    <x v="0"/>
    <x v="1"/>
    <x v="1"/>
    <s v="MUJERES"/>
    <x v="2"/>
    <x v="13"/>
    <n v="152383"/>
    <n v="128"/>
    <n v="8.3998871265167374E-4"/>
    <n v="0.99916001128734833"/>
  </r>
  <r>
    <x v="0"/>
    <x v="1"/>
    <x v="1"/>
    <s v="MUJERES"/>
    <x v="3"/>
    <x v="13"/>
    <n v="220846"/>
    <n v="389"/>
    <n v="1.7614084022350416E-3"/>
    <n v="0.99823859159776496"/>
  </r>
  <r>
    <x v="0"/>
    <x v="1"/>
    <x v="1"/>
    <s v="MUJERES"/>
    <x v="4"/>
    <x v="13"/>
    <n v="105807"/>
    <n v="915"/>
    <n v="8.6478210326348913E-3"/>
    <n v="0.99135217896736516"/>
  </r>
  <r>
    <x v="0"/>
    <x v="1"/>
    <x v="1"/>
    <s v="MUJERES"/>
    <x v="5"/>
    <x v="13"/>
    <n v="23299"/>
    <n v="723"/>
    <n v="3.103137473711318E-2"/>
    <n v="0.96896862526288685"/>
  </r>
  <r>
    <x v="0"/>
    <x v="1"/>
    <x v="1"/>
    <s v="MUJERES"/>
    <x v="6"/>
    <x v="13"/>
    <n v="15099"/>
    <n v="1619"/>
    <n v="0.10722564408238956"/>
    <n v="0.89277435591761045"/>
  </r>
  <r>
    <x v="1"/>
    <x v="2"/>
    <x v="2"/>
    <s v="HOMBRES"/>
    <x v="0"/>
    <x v="13"/>
    <n v="27486"/>
    <n v="43"/>
    <n v="1.5644328021538238E-3"/>
    <n v="0.99843556719784621"/>
  </r>
  <r>
    <x v="1"/>
    <x v="2"/>
    <x v="2"/>
    <s v="HOMBRES"/>
    <x v="1"/>
    <x v="13"/>
    <n v="62514"/>
    <n v="46"/>
    <n v="7.3583517292126564E-4"/>
    <n v="0.99926416482707869"/>
  </r>
  <r>
    <x v="1"/>
    <x v="2"/>
    <x v="2"/>
    <s v="HOMBRES"/>
    <x v="2"/>
    <x v="13"/>
    <n v="51308"/>
    <n v="294"/>
    <n v="5.7301005691120293E-3"/>
    <n v="0.99426989943088795"/>
  </r>
  <r>
    <x v="1"/>
    <x v="2"/>
    <x v="2"/>
    <s v="HOMBRES"/>
    <x v="3"/>
    <x v="13"/>
    <n v="60857"/>
    <n v="457"/>
    <n v="7.5094072990781668E-3"/>
    <n v="0.99249059270092188"/>
  </r>
  <r>
    <x v="1"/>
    <x v="2"/>
    <x v="2"/>
    <s v="HOMBRES"/>
    <x v="4"/>
    <x v="13"/>
    <n v="27858"/>
    <n v="472"/>
    <n v="1.6943068418407637E-2"/>
    <n v="0.98305693158159235"/>
  </r>
  <r>
    <x v="1"/>
    <x v="2"/>
    <x v="2"/>
    <s v="HOMBRES"/>
    <x v="5"/>
    <x v="13"/>
    <n v="6373"/>
    <n v="284"/>
    <n v="4.4563000156911975E-2"/>
    <n v="0.95543699984308805"/>
  </r>
  <r>
    <x v="1"/>
    <x v="2"/>
    <x v="2"/>
    <s v="HOMBRES"/>
    <x v="6"/>
    <x v="13"/>
    <n v="3457"/>
    <n v="471"/>
    <n v="0.13624529939253688"/>
    <n v="0.86375470060746307"/>
  </r>
  <r>
    <x v="1"/>
    <x v="2"/>
    <x v="2"/>
    <s v="MUJERES"/>
    <x v="0"/>
    <x v="13"/>
    <n v="26298"/>
    <n v="30"/>
    <n v="1.1407711613050423E-3"/>
    <n v="0.99885922883869493"/>
  </r>
  <r>
    <x v="1"/>
    <x v="2"/>
    <x v="2"/>
    <s v="MUJERES"/>
    <x v="1"/>
    <x v="13"/>
    <n v="60719"/>
    <n v="40"/>
    <n v="6.5877237767420415E-4"/>
    <n v="0.9993412276223258"/>
  </r>
  <r>
    <x v="1"/>
    <x v="2"/>
    <x v="2"/>
    <s v="MUJERES"/>
    <x v="2"/>
    <x v="13"/>
    <n v="48603"/>
    <n v="65"/>
    <n v="1.3373660062136082E-3"/>
    <n v="0.99866263399378641"/>
  </r>
  <r>
    <x v="1"/>
    <x v="2"/>
    <x v="2"/>
    <s v="MUJERES"/>
    <x v="3"/>
    <x v="13"/>
    <n v="59953"/>
    <n v="195"/>
    <n v="3.2525478291328207E-3"/>
    <n v="0.99674745217086713"/>
  </r>
  <r>
    <x v="1"/>
    <x v="2"/>
    <x v="2"/>
    <s v="MUJERES"/>
    <x v="4"/>
    <x v="13"/>
    <n v="25690"/>
    <n v="315"/>
    <n v="1.226158038147139E-2"/>
    <n v="0.9877384196185286"/>
  </r>
  <r>
    <x v="1"/>
    <x v="2"/>
    <x v="2"/>
    <s v="MUJERES"/>
    <x v="5"/>
    <x v="13"/>
    <n v="5909"/>
    <n v="212"/>
    <n v="3.5877475038077512E-2"/>
    <n v="0.96412252496192252"/>
  </r>
  <r>
    <x v="1"/>
    <x v="2"/>
    <x v="2"/>
    <s v="MUJERES"/>
    <x v="6"/>
    <x v="13"/>
    <n v="3713"/>
    <n v="398"/>
    <n v="0.10719095071370859"/>
    <n v="0.89280904928629146"/>
  </r>
  <r>
    <x v="2"/>
    <x v="3"/>
    <x v="3"/>
    <s v="HOMBRES"/>
    <x v="0"/>
    <x v="13"/>
    <n v="64130"/>
    <n v="53"/>
    <n v="8.2644628099173552E-4"/>
    <n v="0.99917355371900829"/>
  </r>
  <r>
    <x v="2"/>
    <x v="3"/>
    <x v="3"/>
    <s v="HOMBRES"/>
    <x v="1"/>
    <x v="13"/>
    <n v="168036"/>
    <n v="147"/>
    <n v="8.7481254016996354E-4"/>
    <n v="0.99912518745983003"/>
  </r>
  <r>
    <x v="2"/>
    <x v="3"/>
    <x v="3"/>
    <s v="HOMBRES"/>
    <x v="2"/>
    <x v="13"/>
    <n v="167686"/>
    <n v="1328"/>
    <n v="7.919563946900755E-3"/>
    <n v="0.99208043605309926"/>
  </r>
  <r>
    <x v="2"/>
    <x v="3"/>
    <x v="3"/>
    <s v="HOMBRES"/>
    <x v="3"/>
    <x v="13"/>
    <n v="263268"/>
    <n v="1891"/>
    <n v="7.1827947186896999E-3"/>
    <n v="0.99281720528131034"/>
  </r>
  <r>
    <x v="2"/>
    <x v="3"/>
    <x v="3"/>
    <s v="HOMBRES"/>
    <x v="4"/>
    <x v="13"/>
    <n v="136269"/>
    <n v="2676"/>
    <n v="1.9637628514188848E-2"/>
    <n v="0.98036237148581118"/>
  </r>
  <r>
    <x v="2"/>
    <x v="3"/>
    <x v="3"/>
    <s v="HOMBRES"/>
    <x v="5"/>
    <x v="13"/>
    <n v="27092"/>
    <n v="1616"/>
    <n v="5.964860475417097E-2"/>
    <n v="0.940351395245829"/>
  </r>
  <r>
    <x v="2"/>
    <x v="3"/>
    <x v="3"/>
    <s v="HOMBRES"/>
    <x v="6"/>
    <x v="13"/>
    <n v="13644"/>
    <n v="2313"/>
    <n v="0.16952506596306069"/>
    <n v="0.83047493403693928"/>
  </r>
  <r>
    <x v="2"/>
    <x v="3"/>
    <x v="3"/>
    <s v="MUJERES"/>
    <x v="0"/>
    <x v="13"/>
    <n v="59924"/>
    <n v="50"/>
    <n v="8.3439022762165412E-4"/>
    <n v="0.99916560977237834"/>
  </r>
  <r>
    <x v="2"/>
    <x v="3"/>
    <x v="3"/>
    <s v="MUJERES"/>
    <x v="1"/>
    <x v="13"/>
    <n v="163055"/>
    <n v="52"/>
    <n v="3.189107969703474E-4"/>
    <n v="0.99968108920302967"/>
  </r>
  <r>
    <x v="2"/>
    <x v="3"/>
    <x v="3"/>
    <s v="MUJERES"/>
    <x v="2"/>
    <x v="13"/>
    <n v="163278"/>
    <n v="193"/>
    <n v="1.1820330969267139E-3"/>
    <n v="0.99881796690307334"/>
  </r>
  <r>
    <x v="2"/>
    <x v="3"/>
    <x v="3"/>
    <s v="MUJERES"/>
    <x v="3"/>
    <x v="13"/>
    <n v="267879"/>
    <n v="536"/>
    <n v="2.0009033929498021E-3"/>
    <n v="0.99799909660705022"/>
  </r>
  <r>
    <x v="2"/>
    <x v="3"/>
    <x v="3"/>
    <s v="MUJERES"/>
    <x v="4"/>
    <x v="13"/>
    <n v="145110"/>
    <n v="1554"/>
    <n v="1.0709117221418235E-2"/>
    <n v="0.98929088277858179"/>
  </r>
  <r>
    <x v="2"/>
    <x v="3"/>
    <x v="3"/>
    <s v="MUJERES"/>
    <x v="5"/>
    <x v="13"/>
    <n v="30965"/>
    <n v="1171"/>
    <n v="3.7816890037138708E-2"/>
    <n v="0.96218310996286127"/>
  </r>
  <r>
    <x v="2"/>
    <x v="3"/>
    <x v="3"/>
    <s v="MUJERES"/>
    <x v="6"/>
    <x v="13"/>
    <n v="21154"/>
    <n v="2547"/>
    <n v="0.12040276070719486"/>
    <n v="0.87959723929280509"/>
  </r>
  <r>
    <x v="1"/>
    <x v="2"/>
    <x v="4"/>
    <s v="HOMBRES"/>
    <x v="0"/>
    <x v="13"/>
    <n v="42206"/>
    <n v="39"/>
    <n v="9.2403923612756486E-4"/>
    <n v="0.99907596076387239"/>
  </r>
  <r>
    <x v="1"/>
    <x v="2"/>
    <x v="4"/>
    <s v="HOMBRES"/>
    <x v="1"/>
    <x v="13"/>
    <n v="91236"/>
    <n v="66"/>
    <n v="7.2339865842430617E-4"/>
    <n v="0.9992766013415757"/>
  </r>
  <r>
    <x v="1"/>
    <x v="2"/>
    <x v="4"/>
    <s v="HOMBRES"/>
    <x v="2"/>
    <x v="13"/>
    <n v="81100"/>
    <n v="681"/>
    <n v="8.3970406905055483E-3"/>
    <n v="0.99160295930949449"/>
  </r>
  <r>
    <x v="1"/>
    <x v="2"/>
    <x v="4"/>
    <s v="HOMBRES"/>
    <x v="3"/>
    <x v="13"/>
    <n v="103440"/>
    <n v="1009"/>
    <n v="9.7544470224284613E-3"/>
    <n v="0.99024555297757155"/>
  </r>
  <r>
    <x v="1"/>
    <x v="2"/>
    <x v="4"/>
    <s v="HOMBRES"/>
    <x v="4"/>
    <x v="13"/>
    <n v="50786"/>
    <n v="937"/>
    <n v="1.8449966526208009E-2"/>
    <n v="0.98155003347379199"/>
  </r>
  <r>
    <x v="1"/>
    <x v="2"/>
    <x v="4"/>
    <s v="HOMBRES"/>
    <x v="5"/>
    <x v="13"/>
    <n v="11335"/>
    <n v="603"/>
    <n v="5.3198059108954567E-2"/>
    <n v="0.94680194089104541"/>
  </r>
  <r>
    <x v="1"/>
    <x v="2"/>
    <x v="4"/>
    <s v="HOMBRES"/>
    <x v="6"/>
    <x v="13"/>
    <n v="6469"/>
    <n v="919"/>
    <n v="0.14206214252589272"/>
    <n v="0.85793785747410722"/>
  </r>
  <r>
    <x v="1"/>
    <x v="2"/>
    <x v="4"/>
    <s v="MUJERES"/>
    <x v="0"/>
    <x v="13"/>
    <n v="39376"/>
    <n v="30"/>
    <n v="7.6188541243396991E-4"/>
    <n v="0.99923811458756606"/>
  </r>
  <r>
    <x v="1"/>
    <x v="2"/>
    <x v="4"/>
    <s v="MUJERES"/>
    <x v="1"/>
    <x v="13"/>
    <n v="87450"/>
    <n v="38"/>
    <n v="4.3453401943967983E-4"/>
    <n v="0.99956546598056029"/>
  </r>
  <r>
    <x v="1"/>
    <x v="2"/>
    <x v="4"/>
    <s v="MUJERES"/>
    <x v="2"/>
    <x v="13"/>
    <n v="75506"/>
    <n v="117"/>
    <n v="1.5495457314650492E-3"/>
    <n v="0.99845045426853496"/>
  </r>
  <r>
    <x v="1"/>
    <x v="2"/>
    <x v="4"/>
    <s v="MUJERES"/>
    <x v="3"/>
    <x v="13"/>
    <n v="100186"/>
    <n v="313"/>
    <n v="3.1241890084442937E-3"/>
    <n v="0.99687581099155576"/>
  </r>
  <r>
    <x v="1"/>
    <x v="2"/>
    <x v="4"/>
    <s v="MUJERES"/>
    <x v="4"/>
    <x v="13"/>
    <n v="45597"/>
    <n v="532"/>
    <n v="1.1667434261025945E-2"/>
    <n v="0.9883325657389741"/>
  </r>
  <r>
    <x v="1"/>
    <x v="2"/>
    <x v="4"/>
    <s v="MUJERES"/>
    <x v="5"/>
    <x v="13"/>
    <n v="10465"/>
    <n v="317"/>
    <n v="3.0291447682752031E-2"/>
    <n v="0.96970855231724795"/>
  </r>
  <r>
    <x v="1"/>
    <x v="2"/>
    <x v="4"/>
    <s v="MUJERES"/>
    <x v="6"/>
    <x v="13"/>
    <n v="7516"/>
    <n v="856"/>
    <n v="0.11389036721660457"/>
    <n v="0.88610963278339538"/>
  </r>
  <r>
    <x v="0"/>
    <x v="0"/>
    <x v="5"/>
    <s v="HOMBRES"/>
    <x v="0"/>
    <x v="13"/>
    <n v="69686"/>
    <n v="103"/>
    <n v="1.4780587205464513E-3"/>
    <n v="0.9985219412794536"/>
  </r>
  <r>
    <x v="0"/>
    <x v="0"/>
    <x v="5"/>
    <s v="HOMBRES"/>
    <x v="1"/>
    <x v="13"/>
    <n v="166706"/>
    <n v="128"/>
    <n v="7.6781879476443555E-4"/>
    <n v="0.9992321812052356"/>
  </r>
  <r>
    <x v="0"/>
    <x v="0"/>
    <x v="5"/>
    <s v="HOMBRES"/>
    <x v="2"/>
    <x v="13"/>
    <n v="159598"/>
    <n v="1177"/>
    <n v="7.3747791325705836E-3"/>
    <n v="0.99262522086742944"/>
  </r>
  <r>
    <x v="0"/>
    <x v="0"/>
    <x v="5"/>
    <s v="HOMBRES"/>
    <x v="3"/>
    <x v="13"/>
    <n v="237207"/>
    <n v="1984"/>
    <n v="8.3640027486541289E-3"/>
    <n v="0.99163599725134588"/>
  </r>
  <r>
    <x v="0"/>
    <x v="0"/>
    <x v="5"/>
    <s v="HOMBRES"/>
    <x v="4"/>
    <x v="13"/>
    <n v="109025"/>
    <n v="1955"/>
    <n v="1.7931667048842009E-2"/>
    <n v="0.98206833295115803"/>
  </r>
  <r>
    <x v="0"/>
    <x v="0"/>
    <x v="5"/>
    <s v="HOMBRES"/>
    <x v="5"/>
    <x v="13"/>
    <n v="20687"/>
    <n v="1149"/>
    <n v="5.5542127906414655E-2"/>
    <n v="0.94445787209358534"/>
  </r>
  <r>
    <x v="0"/>
    <x v="0"/>
    <x v="5"/>
    <s v="HOMBRES"/>
    <x v="6"/>
    <x v="13"/>
    <n v="11658"/>
    <n v="1581"/>
    <n v="0.13561502830674216"/>
    <n v="0.8643849716932579"/>
  </r>
  <r>
    <x v="0"/>
    <x v="0"/>
    <x v="5"/>
    <s v="MUJERES"/>
    <x v="0"/>
    <x v="13"/>
    <n v="65606"/>
    <n v="80"/>
    <n v="1.2194006645733621E-3"/>
    <n v="0.99878059933542662"/>
  </r>
  <r>
    <x v="0"/>
    <x v="0"/>
    <x v="5"/>
    <s v="MUJERES"/>
    <x v="1"/>
    <x v="13"/>
    <n v="161952"/>
    <n v="74"/>
    <n v="4.5692550879272871E-4"/>
    <n v="0.99954307449120727"/>
  </r>
  <r>
    <x v="0"/>
    <x v="0"/>
    <x v="5"/>
    <s v="MUJERES"/>
    <x v="2"/>
    <x v="13"/>
    <n v="157530"/>
    <n v="212"/>
    <n v="1.3457754078588205E-3"/>
    <n v="0.99865422459214115"/>
  </r>
  <r>
    <x v="0"/>
    <x v="0"/>
    <x v="5"/>
    <s v="MUJERES"/>
    <x v="3"/>
    <x v="13"/>
    <n v="233555"/>
    <n v="675"/>
    <n v="2.8901115368970905E-3"/>
    <n v="0.99710988846310289"/>
  </r>
  <r>
    <x v="0"/>
    <x v="0"/>
    <x v="5"/>
    <s v="MUJERES"/>
    <x v="4"/>
    <x v="13"/>
    <n v="106956"/>
    <n v="1153"/>
    <n v="1.0780133886831968E-2"/>
    <n v="0.98921986611316803"/>
  </r>
  <r>
    <x v="0"/>
    <x v="0"/>
    <x v="5"/>
    <s v="MUJERES"/>
    <x v="5"/>
    <x v="13"/>
    <n v="22238"/>
    <n v="814"/>
    <n v="3.6604011152082019E-2"/>
    <n v="0.96339598884791799"/>
  </r>
  <r>
    <x v="0"/>
    <x v="0"/>
    <x v="5"/>
    <s v="MUJERES"/>
    <x v="6"/>
    <x v="13"/>
    <n v="15357"/>
    <n v="1363"/>
    <n v="8.875431399361855E-2"/>
    <n v="0.91124568600638145"/>
  </r>
  <r>
    <x v="2"/>
    <x v="3"/>
    <x v="6"/>
    <s v="HOMBRES"/>
    <x v="0"/>
    <x v="13"/>
    <n v="88463"/>
    <n v="101"/>
    <n v="1.1417202672303675E-3"/>
    <n v="0.99885827973276964"/>
  </r>
  <r>
    <x v="2"/>
    <x v="3"/>
    <x v="6"/>
    <s v="HOMBRES"/>
    <x v="1"/>
    <x v="13"/>
    <n v="233392"/>
    <n v="162"/>
    <n v="6.9411119489956813E-4"/>
    <n v="0.99930588880510041"/>
  </r>
  <r>
    <x v="2"/>
    <x v="3"/>
    <x v="6"/>
    <s v="HOMBRES"/>
    <x v="2"/>
    <x v="13"/>
    <n v="227006"/>
    <n v="2313"/>
    <n v="1.0189157995823898E-2"/>
    <n v="0.98981084200417613"/>
  </r>
  <r>
    <x v="2"/>
    <x v="3"/>
    <x v="6"/>
    <s v="HOMBRES"/>
    <x v="3"/>
    <x v="13"/>
    <n v="350976"/>
    <n v="2882"/>
    <n v="8.2113876732312178E-3"/>
    <n v="0.99178861232676874"/>
  </r>
  <r>
    <x v="2"/>
    <x v="3"/>
    <x v="6"/>
    <s v="HOMBRES"/>
    <x v="4"/>
    <x v="13"/>
    <n v="175059"/>
    <n v="3425"/>
    <n v="1.9564832427924301E-2"/>
    <n v="0.98043516757207572"/>
  </r>
  <r>
    <x v="2"/>
    <x v="3"/>
    <x v="6"/>
    <s v="HOMBRES"/>
    <x v="5"/>
    <x v="13"/>
    <n v="32537"/>
    <n v="2011"/>
    <n v="6.1806558687033226E-2"/>
    <n v="0.93819344131296678"/>
  </r>
  <r>
    <x v="2"/>
    <x v="3"/>
    <x v="6"/>
    <s v="HOMBRES"/>
    <x v="6"/>
    <x v="13"/>
    <n v="17070"/>
    <n v="2789"/>
    <n v="0.16338605741066198"/>
    <n v="0.83661394258933797"/>
  </r>
  <r>
    <x v="2"/>
    <x v="3"/>
    <x v="6"/>
    <s v="MUJERES"/>
    <x v="0"/>
    <x v="13"/>
    <n v="81661"/>
    <n v="74"/>
    <n v="9.0618532714514886E-4"/>
    <n v="0.99909381467285485"/>
  </r>
  <r>
    <x v="2"/>
    <x v="3"/>
    <x v="6"/>
    <s v="MUJERES"/>
    <x v="1"/>
    <x v="13"/>
    <n v="220602"/>
    <n v="92"/>
    <n v="4.1704064333052284E-4"/>
    <n v="0.99958295935666952"/>
  </r>
  <r>
    <x v="2"/>
    <x v="3"/>
    <x v="6"/>
    <s v="MUJERES"/>
    <x v="2"/>
    <x v="13"/>
    <n v="222106"/>
    <n v="277"/>
    <n v="1.2471522606323107E-3"/>
    <n v="0.99875284773936768"/>
  </r>
  <r>
    <x v="2"/>
    <x v="3"/>
    <x v="6"/>
    <s v="MUJERES"/>
    <x v="3"/>
    <x v="13"/>
    <n v="358604"/>
    <n v="734"/>
    <n v="2.0468260253650268E-3"/>
    <n v="0.99795317397463501"/>
  </r>
  <r>
    <x v="2"/>
    <x v="3"/>
    <x v="6"/>
    <s v="MUJERES"/>
    <x v="4"/>
    <x v="13"/>
    <n v="182672"/>
    <n v="1857"/>
    <n v="1.0165761583603399E-2"/>
    <n v="0.98983423841639662"/>
  </r>
  <r>
    <x v="2"/>
    <x v="3"/>
    <x v="6"/>
    <s v="MUJERES"/>
    <x v="5"/>
    <x v="13"/>
    <n v="37473"/>
    <n v="1426"/>
    <n v="3.8054065593894272E-2"/>
    <n v="0.96194593440610576"/>
  </r>
  <r>
    <x v="2"/>
    <x v="3"/>
    <x v="6"/>
    <s v="MUJERES"/>
    <x v="6"/>
    <x v="13"/>
    <n v="25920"/>
    <n v="3239"/>
    <n v="0.12496141975308642"/>
    <n v="0.87503858024691361"/>
  </r>
  <r>
    <x v="1"/>
    <x v="2"/>
    <x v="7"/>
    <s v="HOMBRES"/>
    <x v="0"/>
    <x v="13"/>
    <n v="15974"/>
    <n v="10"/>
    <n v="6.2601727807687487E-4"/>
    <n v="0.99937398272192313"/>
  </r>
  <r>
    <x v="1"/>
    <x v="2"/>
    <x v="7"/>
    <s v="HOMBRES"/>
    <x v="1"/>
    <x v="13"/>
    <n v="34549"/>
    <n v="10"/>
    <n v="2.8944397811803526E-4"/>
    <n v="0.99971055602188197"/>
  </r>
  <r>
    <x v="1"/>
    <x v="2"/>
    <x v="7"/>
    <s v="HOMBRES"/>
    <x v="2"/>
    <x v="13"/>
    <n v="30804"/>
    <n v="217"/>
    <n v="7.0445396701727045E-3"/>
    <n v="0.99295546032982729"/>
  </r>
  <r>
    <x v="1"/>
    <x v="2"/>
    <x v="7"/>
    <s v="HOMBRES"/>
    <x v="3"/>
    <x v="13"/>
    <n v="43506"/>
    <n v="319"/>
    <n v="7.3323219785776678E-3"/>
    <n v="0.99266767802142231"/>
  </r>
  <r>
    <x v="1"/>
    <x v="2"/>
    <x v="7"/>
    <s v="HOMBRES"/>
    <x v="4"/>
    <x v="13"/>
    <n v="20838"/>
    <n v="415"/>
    <n v="1.9915538919282081E-2"/>
    <n v="0.98008446108071789"/>
  </r>
  <r>
    <x v="1"/>
    <x v="2"/>
    <x v="7"/>
    <s v="HOMBRES"/>
    <x v="5"/>
    <x v="13"/>
    <n v="4443"/>
    <n v="256"/>
    <n v="5.7618726085977942E-2"/>
    <n v="0.94238127391402204"/>
  </r>
  <r>
    <x v="1"/>
    <x v="2"/>
    <x v="7"/>
    <s v="HOMBRES"/>
    <x v="6"/>
    <x v="13"/>
    <n v="2403"/>
    <n v="422"/>
    <n v="0.17561381606325427"/>
    <n v="0.82438618393674568"/>
  </r>
  <r>
    <x v="1"/>
    <x v="2"/>
    <x v="7"/>
    <s v="MUJERES"/>
    <x v="0"/>
    <x v="13"/>
    <n v="15034"/>
    <n v="20"/>
    <n v="1.3303179459890914E-3"/>
    <n v="0.99866968205401085"/>
  </r>
  <r>
    <x v="1"/>
    <x v="2"/>
    <x v="7"/>
    <s v="MUJERES"/>
    <x v="1"/>
    <x v="13"/>
    <n v="32842"/>
    <n v="10"/>
    <n v="3.0448815541075453E-4"/>
    <n v="0.99969551184458927"/>
  </r>
  <r>
    <x v="1"/>
    <x v="2"/>
    <x v="7"/>
    <s v="MUJERES"/>
    <x v="2"/>
    <x v="13"/>
    <n v="29637"/>
    <n v="50"/>
    <n v="1.6870803387657319E-3"/>
    <n v="0.99831291966123425"/>
  </r>
  <r>
    <x v="1"/>
    <x v="2"/>
    <x v="7"/>
    <s v="MUJERES"/>
    <x v="3"/>
    <x v="13"/>
    <n v="43238"/>
    <n v="100"/>
    <n v="2.3127804246264858E-3"/>
    <n v="0.99768721957537354"/>
  </r>
  <r>
    <x v="1"/>
    <x v="2"/>
    <x v="7"/>
    <s v="MUJERES"/>
    <x v="4"/>
    <x v="13"/>
    <n v="19586"/>
    <n v="236"/>
    <n v="1.2049423057285817E-2"/>
    <n v="0.98795057694271415"/>
  </r>
  <r>
    <x v="1"/>
    <x v="2"/>
    <x v="7"/>
    <s v="MUJERES"/>
    <x v="5"/>
    <x v="13"/>
    <n v="4046"/>
    <n v="172"/>
    <n v="4.2511122095897184E-2"/>
    <n v="0.95748887790410286"/>
  </r>
  <r>
    <x v="1"/>
    <x v="2"/>
    <x v="7"/>
    <s v="MUJERES"/>
    <x v="6"/>
    <x v="13"/>
    <n v="2506"/>
    <n v="320"/>
    <n v="0.12769353551476456"/>
    <n v="0.87230646448523541"/>
  </r>
  <r>
    <x v="0"/>
    <x v="0"/>
    <x v="8"/>
    <s v="HOMBRES"/>
    <x v="0"/>
    <x v="13"/>
    <n v="10114"/>
    <n v="43"/>
    <n v="4.2515325291674908E-3"/>
    <n v="0.99574846747083245"/>
  </r>
  <r>
    <x v="0"/>
    <x v="0"/>
    <x v="8"/>
    <s v="HOMBRES"/>
    <x v="1"/>
    <x v="13"/>
    <n v="20438"/>
    <n v="23"/>
    <n v="1.1253547313827186E-3"/>
    <n v="0.99887464526861725"/>
  </r>
  <r>
    <x v="0"/>
    <x v="0"/>
    <x v="8"/>
    <s v="HOMBRES"/>
    <x v="2"/>
    <x v="13"/>
    <n v="16298"/>
    <n v="75"/>
    <n v="4.6017916308749539E-3"/>
    <n v="0.99539820836912507"/>
  </r>
  <r>
    <x v="0"/>
    <x v="0"/>
    <x v="8"/>
    <s v="HOMBRES"/>
    <x v="3"/>
    <x v="13"/>
    <n v="20266"/>
    <n v="136"/>
    <n v="6.7107470640481596E-3"/>
    <n v="0.99328925293595183"/>
  </r>
  <r>
    <x v="0"/>
    <x v="0"/>
    <x v="8"/>
    <s v="HOMBRES"/>
    <x v="4"/>
    <x v="13"/>
    <n v="9157"/>
    <n v="153"/>
    <n v="1.6708528994212078E-2"/>
    <n v="0.98329147100578795"/>
  </r>
  <r>
    <x v="0"/>
    <x v="0"/>
    <x v="8"/>
    <s v="HOMBRES"/>
    <x v="5"/>
    <x v="13"/>
    <n v="2133"/>
    <n v="99"/>
    <n v="4.6413502109704644E-2"/>
    <n v="0.95358649789029537"/>
  </r>
  <r>
    <x v="0"/>
    <x v="0"/>
    <x v="8"/>
    <s v="HOMBRES"/>
    <x v="6"/>
    <x v="13"/>
    <n v="1028"/>
    <n v="139"/>
    <n v="0.13521400778210116"/>
    <n v="0.86478599221789887"/>
  </r>
  <r>
    <x v="0"/>
    <x v="0"/>
    <x v="8"/>
    <s v="MUJERES"/>
    <x v="0"/>
    <x v="13"/>
    <n v="9222"/>
    <n v="40"/>
    <n v="4.3374539145521578E-3"/>
    <n v="0.9956625460854478"/>
  </r>
  <r>
    <x v="0"/>
    <x v="0"/>
    <x v="8"/>
    <s v="MUJERES"/>
    <x v="1"/>
    <x v="13"/>
    <n v="19374"/>
    <n v="14"/>
    <n v="7.2261794157117785E-4"/>
    <n v="0.99927738205842886"/>
  </r>
  <r>
    <x v="0"/>
    <x v="0"/>
    <x v="8"/>
    <s v="MUJERES"/>
    <x v="2"/>
    <x v="13"/>
    <n v="14912"/>
    <n v="23"/>
    <n v="1.542381974248927E-3"/>
    <n v="0.99845761802575106"/>
  </r>
  <r>
    <x v="0"/>
    <x v="0"/>
    <x v="8"/>
    <s v="MUJERES"/>
    <x v="3"/>
    <x v="13"/>
    <n v="19174"/>
    <n v="80"/>
    <n v="4.1723166788359238E-3"/>
    <n v="0.99582768332116411"/>
  </r>
  <r>
    <x v="0"/>
    <x v="0"/>
    <x v="8"/>
    <s v="MUJERES"/>
    <x v="4"/>
    <x v="13"/>
    <n v="7877"/>
    <n v="103"/>
    <n v="1.3076044179256062E-2"/>
    <n v="0.98692395582074399"/>
  </r>
  <r>
    <x v="0"/>
    <x v="0"/>
    <x v="8"/>
    <s v="MUJERES"/>
    <x v="5"/>
    <x v="13"/>
    <n v="1728"/>
    <n v="46"/>
    <n v="2.6620370370370371E-2"/>
    <n v="0.97337962962962965"/>
  </r>
  <r>
    <x v="0"/>
    <x v="0"/>
    <x v="8"/>
    <s v="MUJERES"/>
    <x v="6"/>
    <x v="13"/>
    <n v="1104"/>
    <n v="92"/>
    <n v="8.3333333333333329E-2"/>
    <n v="0.91666666666666663"/>
  </r>
  <r>
    <x v="1"/>
    <x v="4"/>
    <x v="9"/>
    <s v="HOMBRES"/>
    <x v="0"/>
    <x v="13"/>
    <n v="72514"/>
    <n v="78"/>
    <n v="1.0756543564001434E-3"/>
    <n v="0.99892434564359989"/>
  </r>
  <r>
    <x v="1"/>
    <x v="4"/>
    <x v="9"/>
    <s v="HOMBRES"/>
    <x v="1"/>
    <x v="13"/>
    <n v="181068"/>
    <n v="121"/>
    <n v="6.6825722932820823E-4"/>
    <n v="0.99933174277067183"/>
  </r>
  <r>
    <x v="1"/>
    <x v="4"/>
    <x v="9"/>
    <s v="HOMBRES"/>
    <x v="2"/>
    <x v="13"/>
    <n v="192691"/>
    <n v="2269"/>
    <n v="1.1775329413413185E-2"/>
    <n v="0.98822467058658681"/>
  </r>
  <r>
    <x v="1"/>
    <x v="4"/>
    <x v="9"/>
    <s v="HOMBRES"/>
    <x v="3"/>
    <x v="13"/>
    <n v="342811"/>
    <n v="3312"/>
    <n v="9.6613002499919779E-3"/>
    <n v="0.99033869975000799"/>
  </r>
  <r>
    <x v="1"/>
    <x v="4"/>
    <x v="9"/>
    <s v="HOMBRES"/>
    <x v="4"/>
    <x v="13"/>
    <n v="198479"/>
    <n v="4265"/>
    <n v="2.1488419429763352E-2"/>
    <n v="0.97851158057023668"/>
  </r>
  <r>
    <x v="1"/>
    <x v="4"/>
    <x v="9"/>
    <s v="HOMBRES"/>
    <x v="5"/>
    <x v="13"/>
    <n v="47908"/>
    <n v="2450"/>
    <n v="5.113968439509059E-2"/>
    <n v="0.94886031560490935"/>
  </r>
  <r>
    <x v="1"/>
    <x v="4"/>
    <x v="9"/>
    <s v="HOMBRES"/>
    <x v="6"/>
    <x v="13"/>
    <n v="30581"/>
    <n v="3391"/>
    <n v="0.1108858441515974"/>
    <n v="0.88911415584840259"/>
  </r>
  <r>
    <x v="1"/>
    <x v="4"/>
    <x v="9"/>
    <s v="MUJERES"/>
    <x v="0"/>
    <x v="13"/>
    <n v="76658"/>
    <n v="65"/>
    <n v="8.4792193900180021E-4"/>
    <n v="0.99915207806099815"/>
  </r>
  <r>
    <x v="1"/>
    <x v="4"/>
    <x v="9"/>
    <s v="MUJERES"/>
    <x v="1"/>
    <x v="13"/>
    <n v="185098"/>
    <n v="86"/>
    <n v="4.6461874250397088E-4"/>
    <n v="0.99953538125749608"/>
  </r>
  <r>
    <x v="1"/>
    <x v="4"/>
    <x v="9"/>
    <s v="MUJERES"/>
    <x v="2"/>
    <x v="13"/>
    <n v="198125"/>
    <n v="251"/>
    <n v="1.2668769716088328E-3"/>
    <n v="0.99873312302839112"/>
  </r>
  <r>
    <x v="1"/>
    <x v="4"/>
    <x v="9"/>
    <s v="MUJERES"/>
    <x v="3"/>
    <x v="13"/>
    <n v="356605"/>
    <n v="807"/>
    <n v="2.263008090183817E-3"/>
    <n v="0.99773699190981613"/>
  </r>
  <r>
    <x v="1"/>
    <x v="4"/>
    <x v="9"/>
    <s v="MUJERES"/>
    <x v="4"/>
    <x v="13"/>
    <n v="207033"/>
    <n v="2231"/>
    <n v="1.0776059855192168E-2"/>
    <n v="0.98922394014480786"/>
  </r>
  <r>
    <x v="1"/>
    <x v="4"/>
    <x v="9"/>
    <s v="MUJERES"/>
    <x v="5"/>
    <x v="13"/>
    <n v="49437"/>
    <n v="1712"/>
    <n v="3.4629933046099078E-2"/>
    <n v="0.96537006695390093"/>
  </r>
  <r>
    <x v="1"/>
    <x v="4"/>
    <x v="9"/>
    <s v="MUJERES"/>
    <x v="6"/>
    <x v="13"/>
    <n v="31852"/>
    <n v="4580"/>
    <n v="0.14379002888358658"/>
    <n v="0.85620997111641339"/>
  </r>
  <r>
    <x v="2"/>
    <x v="5"/>
    <x v="10"/>
    <s v="HOMBRES"/>
    <x v="0"/>
    <x v="13"/>
    <n v="43066"/>
    <n v="40"/>
    <n v="9.2880694747596716E-4"/>
    <n v="0.99907119305252401"/>
  </r>
  <r>
    <x v="2"/>
    <x v="5"/>
    <x v="10"/>
    <s v="HOMBRES"/>
    <x v="1"/>
    <x v="13"/>
    <n v="99518"/>
    <n v="37"/>
    <n v="3.7179203762133483E-4"/>
    <n v="0.99962820796237861"/>
  </r>
  <r>
    <x v="2"/>
    <x v="5"/>
    <x v="10"/>
    <s v="HOMBRES"/>
    <x v="2"/>
    <x v="13"/>
    <n v="92478"/>
    <n v="327"/>
    <n v="3.5359761240511258E-3"/>
    <n v="0.9964640238759489"/>
  </r>
  <r>
    <x v="2"/>
    <x v="5"/>
    <x v="10"/>
    <s v="HOMBRES"/>
    <x v="3"/>
    <x v="13"/>
    <n v="132229"/>
    <n v="666"/>
    <n v="5.0367166052832585E-3"/>
    <n v="0.99496328339471674"/>
  </r>
  <r>
    <x v="2"/>
    <x v="5"/>
    <x v="10"/>
    <s v="HOMBRES"/>
    <x v="4"/>
    <x v="13"/>
    <n v="66897"/>
    <n v="1080"/>
    <n v="1.6144221713978207E-2"/>
    <n v="0.98385577828602178"/>
  </r>
  <r>
    <x v="2"/>
    <x v="5"/>
    <x v="10"/>
    <s v="HOMBRES"/>
    <x v="5"/>
    <x v="13"/>
    <n v="14873"/>
    <n v="612"/>
    <n v="4.114838969945539E-2"/>
    <n v="0.95885161030054467"/>
  </r>
  <r>
    <x v="2"/>
    <x v="5"/>
    <x v="10"/>
    <s v="HOMBRES"/>
    <x v="6"/>
    <x v="13"/>
    <n v="8945"/>
    <n v="1062"/>
    <n v="0.11872554499720514"/>
    <n v="0.88127445500279489"/>
  </r>
  <r>
    <x v="2"/>
    <x v="5"/>
    <x v="10"/>
    <s v="MUJERES"/>
    <x v="0"/>
    <x v="13"/>
    <n v="39830"/>
    <n v="33"/>
    <n v="8.285212151644489E-4"/>
    <n v="0.99917147878483559"/>
  </r>
  <r>
    <x v="2"/>
    <x v="5"/>
    <x v="10"/>
    <s v="MUJERES"/>
    <x v="1"/>
    <x v="13"/>
    <n v="94888"/>
    <n v="39"/>
    <n v="4.1101087598010286E-4"/>
    <n v="0.99958898912401994"/>
  </r>
  <r>
    <x v="2"/>
    <x v="5"/>
    <x v="10"/>
    <s v="MUJERES"/>
    <x v="2"/>
    <x v="13"/>
    <n v="87509"/>
    <n v="86"/>
    <n v="9.8275605937674982E-4"/>
    <n v="0.9990172439406233"/>
  </r>
  <r>
    <x v="2"/>
    <x v="5"/>
    <x v="10"/>
    <s v="MUJERES"/>
    <x v="3"/>
    <x v="13"/>
    <n v="128219"/>
    <n v="228"/>
    <n v="1.7782075979379031E-3"/>
    <n v="0.9982217924020621"/>
  </r>
  <r>
    <x v="2"/>
    <x v="5"/>
    <x v="10"/>
    <s v="MUJERES"/>
    <x v="4"/>
    <x v="13"/>
    <n v="68115"/>
    <n v="547"/>
    <n v="8.0305365925273427E-3"/>
    <n v="0.99196946340747261"/>
  </r>
  <r>
    <x v="2"/>
    <x v="5"/>
    <x v="10"/>
    <s v="MUJERES"/>
    <x v="5"/>
    <x v="13"/>
    <n v="16732"/>
    <n v="446"/>
    <n v="2.6655510399235E-2"/>
    <n v="0.97334448960076503"/>
  </r>
  <r>
    <x v="2"/>
    <x v="5"/>
    <x v="10"/>
    <s v="MUJERES"/>
    <x v="6"/>
    <x v="13"/>
    <n v="12521"/>
    <n v="1211"/>
    <n v="9.6717514575513142E-2"/>
    <n v="0.90328248542448686"/>
  </r>
  <r>
    <x v="1"/>
    <x v="2"/>
    <x v="11"/>
    <s v="HOMBRES"/>
    <x v="0"/>
    <x v="13"/>
    <n v="39751"/>
    <n v="40"/>
    <n v="1.0062639933586576E-3"/>
    <n v="0.99899373600664132"/>
  </r>
  <r>
    <x v="1"/>
    <x v="2"/>
    <x v="11"/>
    <s v="HOMBRES"/>
    <x v="1"/>
    <x v="13"/>
    <n v="86627"/>
    <n v="52"/>
    <n v="6.0027474113151784E-4"/>
    <n v="0.99939972525886844"/>
  </r>
  <r>
    <x v="1"/>
    <x v="2"/>
    <x v="11"/>
    <s v="HOMBRES"/>
    <x v="2"/>
    <x v="13"/>
    <n v="78299"/>
    <n v="416"/>
    <n v="5.3129669599867174E-3"/>
    <n v="0.99468703304001327"/>
  </r>
  <r>
    <x v="1"/>
    <x v="2"/>
    <x v="11"/>
    <s v="HOMBRES"/>
    <x v="3"/>
    <x v="13"/>
    <n v="105010"/>
    <n v="762"/>
    <n v="7.2564517664984287E-3"/>
    <n v="0.99274354823350153"/>
  </r>
  <r>
    <x v="1"/>
    <x v="2"/>
    <x v="11"/>
    <s v="HOMBRES"/>
    <x v="4"/>
    <x v="13"/>
    <n v="53200"/>
    <n v="927"/>
    <n v="1.7424812030075187E-2"/>
    <n v="0.98257518796992482"/>
  </r>
  <r>
    <x v="1"/>
    <x v="2"/>
    <x v="11"/>
    <s v="HOMBRES"/>
    <x v="5"/>
    <x v="13"/>
    <n v="12397"/>
    <n v="652"/>
    <n v="5.25933693635557E-2"/>
    <n v="0.94740663063644426"/>
  </r>
  <r>
    <x v="1"/>
    <x v="2"/>
    <x v="11"/>
    <s v="HOMBRES"/>
    <x v="6"/>
    <x v="13"/>
    <n v="6299"/>
    <n v="1117"/>
    <n v="0.17732973487855216"/>
    <n v="0.82267026512144781"/>
  </r>
  <r>
    <x v="1"/>
    <x v="2"/>
    <x v="11"/>
    <s v="MUJERES"/>
    <x v="0"/>
    <x v="13"/>
    <n v="36624"/>
    <n v="32"/>
    <n v="8.7374399301004806E-4"/>
    <n v="0.9991262560069899"/>
  </r>
  <r>
    <x v="1"/>
    <x v="2"/>
    <x v="11"/>
    <s v="MUJERES"/>
    <x v="1"/>
    <x v="13"/>
    <n v="81300"/>
    <n v="40"/>
    <n v="4.9200492004920044E-4"/>
    <n v="0.99950799507995081"/>
  </r>
  <r>
    <x v="1"/>
    <x v="2"/>
    <x v="11"/>
    <s v="MUJERES"/>
    <x v="2"/>
    <x v="13"/>
    <n v="72477"/>
    <n v="78"/>
    <n v="1.0762034852435946E-3"/>
    <n v="0.99892379651475638"/>
  </r>
  <r>
    <x v="1"/>
    <x v="2"/>
    <x v="11"/>
    <s v="MUJERES"/>
    <x v="3"/>
    <x v="13"/>
    <n v="102355"/>
    <n v="241"/>
    <n v="2.3545503395046652E-3"/>
    <n v="0.99764544966049529"/>
  </r>
  <r>
    <x v="1"/>
    <x v="2"/>
    <x v="11"/>
    <s v="MUJERES"/>
    <x v="4"/>
    <x v="13"/>
    <n v="51814"/>
    <n v="647"/>
    <n v="1.2486972632879144E-2"/>
    <n v="0.98751302736712088"/>
  </r>
  <r>
    <x v="1"/>
    <x v="2"/>
    <x v="11"/>
    <s v="MUJERES"/>
    <x v="5"/>
    <x v="13"/>
    <n v="12079"/>
    <n v="439"/>
    <n v="3.6344068217567679E-2"/>
    <n v="0.96365593178243236"/>
  </r>
  <r>
    <x v="1"/>
    <x v="2"/>
    <x v="11"/>
    <s v="MUJERES"/>
    <x v="6"/>
    <x v="13"/>
    <n v="7192"/>
    <n v="870"/>
    <n v="0.12096774193548387"/>
    <n v="0.87903225806451613"/>
  </r>
  <r>
    <x v="2"/>
    <x v="5"/>
    <x v="12"/>
    <s v="HOMBRES"/>
    <x v="0"/>
    <x v="13"/>
    <n v="81301"/>
    <n v="79"/>
    <n v="9.7169776509514023E-4"/>
    <n v="0.99902830223490491"/>
  </r>
  <r>
    <x v="2"/>
    <x v="5"/>
    <x v="12"/>
    <s v="HOMBRES"/>
    <x v="1"/>
    <x v="13"/>
    <n v="193545"/>
    <n v="107"/>
    <n v="5.5284300808597483E-4"/>
    <n v="0.999447156991914"/>
  </r>
  <r>
    <x v="2"/>
    <x v="5"/>
    <x v="12"/>
    <s v="HOMBRES"/>
    <x v="2"/>
    <x v="13"/>
    <n v="185968"/>
    <n v="982"/>
    <n v="5.2804783618687085E-3"/>
    <n v="0.99471952163813127"/>
  </r>
  <r>
    <x v="2"/>
    <x v="5"/>
    <x v="12"/>
    <s v="HOMBRES"/>
    <x v="3"/>
    <x v="13"/>
    <n v="271403"/>
    <n v="1562"/>
    <n v="5.7552790499736557E-3"/>
    <n v="0.99424472095002636"/>
  </r>
  <r>
    <x v="2"/>
    <x v="5"/>
    <x v="12"/>
    <s v="HOMBRES"/>
    <x v="4"/>
    <x v="13"/>
    <n v="132294"/>
    <n v="2231"/>
    <n v="1.686395452552648E-2"/>
    <n v="0.98313604547447353"/>
  </r>
  <r>
    <x v="2"/>
    <x v="5"/>
    <x v="12"/>
    <s v="HOMBRES"/>
    <x v="5"/>
    <x v="13"/>
    <n v="28030"/>
    <n v="1453"/>
    <n v="5.1837317160185518E-2"/>
    <n v="0.94816268283981453"/>
  </r>
  <r>
    <x v="2"/>
    <x v="5"/>
    <x v="12"/>
    <s v="HOMBRES"/>
    <x v="6"/>
    <x v="13"/>
    <n v="15805"/>
    <n v="2514"/>
    <n v="0.15906358747231888"/>
    <n v="0.84093641252768114"/>
  </r>
  <r>
    <x v="2"/>
    <x v="5"/>
    <x v="12"/>
    <s v="MUJERES"/>
    <x v="0"/>
    <x v="13"/>
    <n v="74347"/>
    <n v="74"/>
    <n v="9.9533269667908598E-4"/>
    <n v="0.99900466730332094"/>
  </r>
  <r>
    <x v="2"/>
    <x v="5"/>
    <x v="12"/>
    <s v="MUJERES"/>
    <x v="1"/>
    <x v="13"/>
    <n v="179546"/>
    <n v="80"/>
    <n v="4.4556826662805077E-4"/>
    <n v="0.999554431733372"/>
  </r>
  <r>
    <x v="2"/>
    <x v="5"/>
    <x v="12"/>
    <s v="MUJERES"/>
    <x v="2"/>
    <x v="13"/>
    <n v="177876"/>
    <n v="172"/>
    <n v="9.6696575142233914E-4"/>
    <n v="0.9990330342485777"/>
  </r>
  <r>
    <x v="2"/>
    <x v="5"/>
    <x v="12"/>
    <s v="MUJERES"/>
    <x v="3"/>
    <x v="13"/>
    <n v="272432"/>
    <n v="503"/>
    <n v="1.8463322957655488E-3"/>
    <n v="0.99815366770423442"/>
  </r>
  <r>
    <x v="2"/>
    <x v="5"/>
    <x v="12"/>
    <s v="MUJERES"/>
    <x v="4"/>
    <x v="13"/>
    <n v="135952"/>
    <n v="1233"/>
    <n v="9.0693774273272916E-3"/>
    <n v="0.99093062257267273"/>
  </r>
  <r>
    <x v="2"/>
    <x v="5"/>
    <x v="12"/>
    <s v="MUJERES"/>
    <x v="5"/>
    <x v="13"/>
    <n v="31676"/>
    <n v="968"/>
    <n v="3.0559414067432757E-2"/>
    <n v="0.96944058593256721"/>
  </r>
  <r>
    <x v="2"/>
    <x v="5"/>
    <x v="12"/>
    <s v="MUJERES"/>
    <x v="6"/>
    <x v="13"/>
    <n v="22847"/>
    <n v="2840"/>
    <n v="0.12430516041493413"/>
    <n v="0.87569483958506589"/>
  </r>
  <r>
    <x v="2"/>
    <x v="6"/>
    <x v="13"/>
    <s v="HOMBRES"/>
    <x v="0"/>
    <x v="13"/>
    <n v="36805"/>
    <n v="38"/>
    <n v="1.0324684146175791E-3"/>
    <n v="0.99896753158538243"/>
  </r>
  <r>
    <x v="2"/>
    <x v="6"/>
    <x v="13"/>
    <s v="HOMBRES"/>
    <x v="1"/>
    <x v="13"/>
    <n v="91613"/>
    <n v="65"/>
    <n v="7.0950629277504286E-4"/>
    <n v="0.999290493707225"/>
  </r>
  <r>
    <x v="2"/>
    <x v="6"/>
    <x v="13"/>
    <s v="HOMBRES"/>
    <x v="2"/>
    <x v="13"/>
    <n v="85901"/>
    <n v="500"/>
    <n v="5.8206540086844158E-3"/>
    <n v="0.99417934599131563"/>
  </r>
  <r>
    <x v="2"/>
    <x v="6"/>
    <x v="13"/>
    <s v="HOMBRES"/>
    <x v="3"/>
    <x v="13"/>
    <n v="126082"/>
    <n v="883"/>
    <n v="7.0033787535096204E-3"/>
    <n v="0.99299662124649035"/>
  </r>
  <r>
    <x v="2"/>
    <x v="6"/>
    <x v="13"/>
    <s v="HOMBRES"/>
    <x v="4"/>
    <x v="13"/>
    <n v="63305"/>
    <n v="1151"/>
    <n v="1.8181818181818181E-2"/>
    <n v="0.98181818181818181"/>
  </r>
  <r>
    <x v="2"/>
    <x v="6"/>
    <x v="13"/>
    <s v="HOMBRES"/>
    <x v="5"/>
    <x v="13"/>
    <n v="13409"/>
    <n v="673"/>
    <n v="5.0190170780818853E-2"/>
    <n v="0.94980982921918111"/>
  </r>
  <r>
    <x v="2"/>
    <x v="6"/>
    <x v="13"/>
    <s v="HOMBRES"/>
    <x v="6"/>
    <x v="13"/>
    <n v="8354"/>
    <n v="1431"/>
    <n v="0.17129518793392387"/>
    <n v="0.82870481206607616"/>
  </r>
  <r>
    <x v="2"/>
    <x v="6"/>
    <x v="13"/>
    <s v="MUJERES"/>
    <x v="0"/>
    <x v="13"/>
    <n v="35741"/>
    <n v="50"/>
    <n v="1.3989535827201253E-3"/>
    <n v="0.99860104641727987"/>
  </r>
  <r>
    <x v="2"/>
    <x v="6"/>
    <x v="13"/>
    <s v="MUJERES"/>
    <x v="1"/>
    <x v="13"/>
    <n v="86002"/>
    <n v="38"/>
    <n v="4.4185018953047604E-4"/>
    <n v="0.99955814981046953"/>
  </r>
  <r>
    <x v="2"/>
    <x v="6"/>
    <x v="13"/>
    <s v="MUJERES"/>
    <x v="2"/>
    <x v="13"/>
    <n v="82213"/>
    <n v="91"/>
    <n v="1.106880906912532E-3"/>
    <n v="0.99889311909308742"/>
  </r>
  <r>
    <x v="2"/>
    <x v="6"/>
    <x v="13"/>
    <s v="MUJERES"/>
    <x v="3"/>
    <x v="13"/>
    <n v="126255"/>
    <n v="266"/>
    <n v="2.1068472535741159E-3"/>
    <n v="0.99789315274642587"/>
  </r>
  <r>
    <x v="2"/>
    <x v="6"/>
    <x v="13"/>
    <s v="MUJERES"/>
    <x v="4"/>
    <x v="13"/>
    <n v="65605"/>
    <n v="593"/>
    <n v="9.0389452023473815E-3"/>
    <n v="0.99096105479765262"/>
  </r>
  <r>
    <x v="2"/>
    <x v="6"/>
    <x v="13"/>
    <s v="MUJERES"/>
    <x v="5"/>
    <x v="13"/>
    <n v="14680"/>
    <n v="498"/>
    <n v="3.3923705722070846E-2"/>
    <n v="0.96607629427792918"/>
  </r>
  <r>
    <x v="2"/>
    <x v="6"/>
    <x v="13"/>
    <s v="MUJERES"/>
    <x v="6"/>
    <x v="13"/>
    <n v="11459"/>
    <n v="1573"/>
    <n v="0.13727201326468277"/>
    <n v="0.86272798673531725"/>
  </r>
  <r>
    <x v="1"/>
    <x v="4"/>
    <x v="14"/>
    <s v="HOMBRES"/>
    <x v="0"/>
    <x v="13"/>
    <n v="93129"/>
    <n v="121"/>
    <n v="1.2992730513588678E-3"/>
    <n v="0.99870072694864109"/>
  </r>
  <r>
    <x v="1"/>
    <x v="4"/>
    <x v="14"/>
    <s v="HOMBRES"/>
    <x v="1"/>
    <x v="13"/>
    <n v="281624"/>
    <n v="214"/>
    <n v="7.5987841945288754E-4"/>
    <n v="0.99924012158054709"/>
  </r>
  <r>
    <x v="1"/>
    <x v="4"/>
    <x v="14"/>
    <s v="HOMBRES"/>
    <x v="2"/>
    <x v="13"/>
    <n v="271333"/>
    <n v="2980"/>
    <n v="1.0982814475202059E-2"/>
    <n v="0.98901718552479789"/>
  </r>
  <r>
    <x v="1"/>
    <x v="4"/>
    <x v="14"/>
    <s v="HOMBRES"/>
    <x v="3"/>
    <x v="13"/>
    <n v="450010"/>
    <n v="3778"/>
    <n v="8.3953689918001822E-3"/>
    <n v="0.99160463100819984"/>
  </r>
  <r>
    <x v="1"/>
    <x v="4"/>
    <x v="14"/>
    <s v="HOMBRES"/>
    <x v="4"/>
    <x v="13"/>
    <n v="242062"/>
    <n v="4360"/>
    <n v="1.8011914302947178E-2"/>
    <n v="0.98198808569705287"/>
  </r>
  <r>
    <x v="1"/>
    <x v="4"/>
    <x v="14"/>
    <s v="HOMBRES"/>
    <x v="5"/>
    <x v="13"/>
    <n v="50937"/>
    <n v="2571"/>
    <n v="5.0474115083338239E-2"/>
    <n v="0.94952588491666179"/>
  </r>
  <r>
    <x v="1"/>
    <x v="4"/>
    <x v="14"/>
    <s v="HOMBRES"/>
    <x v="6"/>
    <x v="13"/>
    <n v="26505"/>
    <n v="4253"/>
    <n v="0.16046029051122429"/>
    <n v="0.83953970948877576"/>
  </r>
  <r>
    <x v="1"/>
    <x v="4"/>
    <x v="14"/>
    <s v="MUJERES"/>
    <x v="0"/>
    <x v="13"/>
    <n v="96737"/>
    <n v="115"/>
    <n v="1.1887902250431583E-3"/>
    <n v="0.99881120977495685"/>
  </r>
  <r>
    <x v="1"/>
    <x v="4"/>
    <x v="14"/>
    <s v="MUJERES"/>
    <x v="1"/>
    <x v="13"/>
    <n v="265905"/>
    <n v="119"/>
    <n v="4.4752825257140708E-4"/>
    <n v="0.99955247174742856"/>
  </r>
  <r>
    <x v="1"/>
    <x v="4"/>
    <x v="14"/>
    <s v="MUJERES"/>
    <x v="2"/>
    <x v="13"/>
    <n v="268806"/>
    <n v="298"/>
    <n v="1.1086062067066956E-3"/>
    <n v="0.99889139379329328"/>
  </r>
  <r>
    <x v="1"/>
    <x v="4"/>
    <x v="14"/>
    <s v="MUJERES"/>
    <x v="3"/>
    <x v="13"/>
    <n v="471330"/>
    <n v="995"/>
    <n v="2.1110474614389071E-3"/>
    <n v="0.99788895253856114"/>
  </r>
  <r>
    <x v="1"/>
    <x v="4"/>
    <x v="14"/>
    <s v="MUJERES"/>
    <x v="4"/>
    <x v="13"/>
    <n v="273721"/>
    <n v="2437"/>
    <n v="8.9032262778522657E-3"/>
    <n v="0.99109677372214777"/>
  </r>
  <r>
    <x v="1"/>
    <x v="4"/>
    <x v="14"/>
    <s v="MUJERES"/>
    <x v="5"/>
    <x v="13"/>
    <n v="62485"/>
    <n v="1802"/>
    <n v="2.883892134112187E-2"/>
    <n v="0.97116107865887813"/>
  </r>
  <r>
    <x v="1"/>
    <x v="4"/>
    <x v="14"/>
    <s v="MUJERES"/>
    <x v="6"/>
    <x v="13"/>
    <n v="45078"/>
    <n v="4981"/>
    <n v="0.11049736013132792"/>
    <n v="0.88950263986867206"/>
  </r>
  <r>
    <x v="0"/>
    <x v="1"/>
    <x v="15"/>
    <s v="HOMBRES"/>
    <x v="0"/>
    <x v="13"/>
    <n v="37788"/>
    <n v="62"/>
    <n v="1.6407325076743941E-3"/>
    <n v="0.99835926749232562"/>
  </r>
  <r>
    <x v="0"/>
    <x v="1"/>
    <x v="15"/>
    <s v="HOMBRES"/>
    <x v="1"/>
    <x v="13"/>
    <n v="93414"/>
    <n v="60"/>
    <n v="6.423020104052926E-4"/>
    <n v="0.99935769798959473"/>
  </r>
  <r>
    <x v="0"/>
    <x v="1"/>
    <x v="15"/>
    <s v="HOMBRES"/>
    <x v="2"/>
    <x v="13"/>
    <n v="89771"/>
    <n v="383"/>
    <n v="4.2664112018357819E-3"/>
    <n v="0.9957335887981642"/>
  </r>
  <r>
    <x v="0"/>
    <x v="1"/>
    <x v="15"/>
    <s v="HOMBRES"/>
    <x v="3"/>
    <x v="13"/>
    <n v="130987"/>
    <n v="819"/>
    <n v="6.2525288769114491E-3"/>
    <n v="0.99374747112308859"/>
  </r>
  <r>
    <x v="0"/>
    <x v="1"/>
    <x v="15"/>
    <s v="HOMBRES"/>
    <x v="4"/>
    <x v="13"/>
    <n v="61376"/>
    <n v="996"/>
    <n v="1.622784150156413E-2"/>
    <n v="0.98377215849843591"/>
  </r>
  <r>
    <x v="0"/>
    <x v="1"/>
    <x v="15"/>
    <s v="HOMBRES"/>
    <x v="5"/>
    <x v="13"/>
    <n v="12644"/>
    <n v="565"/>
    <n v="4.4685226194242325E-2"/>
    <n v="0.95531477380575769"/>
  </r>
  <r>
    <x v="0"/>
    <x v="1"/>
    <x v="15"/>
    <s v="HOMBRES"/>
    <x v="6"/>
    <x v="13"/>
    <n v="7653"/>
    <n v="968"/>
    <n v="0.12648634522409513"/>
    <n v="0.87351365477590481"/>
  </r>
  <r>
    <x v="0"/>
    <x v="1"/>
    <x v="15"/>
    <s v="MUJERES"/>
    <x v="0"/>
    <x v="13"/>
    <n v="37474"/>
    <n v="40"/>
    <n v="1.0674067353364999E-3"/>
    <n v="0.99893259326466355"/>
  </r>
  <r>
    <x v="0"/>
    <x v="1"/>
    <x v="15"/>
    <s v="MUJERES"/>
    <x v="1"/>
    <x v="13"/>
    <n v="89489"/>
    <n v="49"/>
    <n v="5.4755333057694244E-4"/>
    <n v="0.99945244666942301"/>
  </r>
  <r>
    <x v="0"/>
    <x v="1"/>
    <x v="15"/>
    <s v="MUJERES"/>
    <x v="2"/>
    <x v="13"/>
    <n v="86494"/>
    <n v="88"/>
    <n v="1.0174116123661757E-3"/>
    <n v="0.99898258838763387"/>
  </r>
  <r>
    <x v="0"/>
    <x v="1"/>
    <x v="15"/>
    <s v="MUJERES"/>
    <x v="3"/>
    <x v="13"/>
    <n v="127756"/>
    <n v="279"/>
    <n v="2.1838504649488088E-3"/>
    <n v="0.99781614953505116"/>
  </r>
  <r>
    <x v="0"/>
    <x v="1"/>
    <x v="15"/>
    <s v="MUJERES"/>
    <x v="4"/>
    <x v="13"/>
    <n v="60011"/>
    <n v="579"/>
    <n v="9.6482311576211021E-3"/>
    <n v="0.99035176884237885"/>
  </r>
  <r>
    <x v="0"/>
    <x v="1"/>
    <x v="15"/>
    <s v="MUJERES"/>
    <x v="5"/>
    <x v="13"/>
    <n v="12235"/>
    <n v="399"/>
    <n v="3.2611360850020435E-2"/>
    <n v="0.96738863914997952"/>
  </r>
  <r>
    <x v="0"/>
    <x v="1"/>
    <x v="15"/>
    <s v="MUJERES"/>
    <x v="6"/>
    <x v="13"/>
    <n v="7489"/>
    <n v="918"/>
    <n v="0.12257978368273467"/>
    <n v="0.8774202163172653"/>
  </r>
  <r>
    <x v="0"/>
    <x v="1"/>
    <x v="16"/>
    <s v="HOMBRES"/>
    <x v="0"/>
    <x v="13"/>
    <n v="17554"/>
    <n v="19"/>
    <n v="1.0823743876039649E-3"/>
    <n v="0.99891762561239605"/>
  </r>
  <r>
    <x v="0"/>
    <x v="1"/>
    <x v="16"/>
    <s v="HOMBRES"/>
    <x v="1"/>
    <x v="13"/>
    <n v="47237"/>
    <n v="36"/>
    <n v="7.6211444418570193E-4"/>
    <n v="0.99923788555581428"/>
  </r>
  <r>
    <x v="0"/>
    <x v="1"/>
    <x v="16"/>
    <s v="HOMBRES"/>
    <x v="2"/>
    <x v="13"/>
    <n v="44998"/>
    <n v="342"/>
    <n v="7.6003377927907909E-3"/>
    <n v="0.99239966220720921"/>
  </r>
  <r>
    <x v="0"/>
    <x v="1"/>
    <x v="16"/>
    <s v="HOMBRES"/>
    <x v="3"/>
    <x v="13"/>
    <n v="72356"/>
    <n v="561"/>
    <n v="7.7533307534966003E-3"/>
    <n v="0.9922466692465034"/>
  </r>
  <r>
    <x v="0"/>
    <x v="1"/>
    <x v="16"/>
    <s v="HOMBRES"/>
    <x v="4"/>
    <x v="13"/>
    <n v="35088"/>
    <n v="768"/>
    <n v="2.188782489740082E-2"/>
    <n v="0.97811217510259918"/>
  </r>
  <r>
    <x v="0"/>
    <x v="1"/>
    <x v="16"/>
    <s v="HOMBRES"/>
    <x v="5"/>
    <x v="13"/>
    <n v="7380"/>
    <n v="430"/>
    <n v="5.8265582655826556E-2"/>
    <n v="0.9417344173441734"/>
  </r>
  <r>
    <x v="0"/>
    <x v="1"/>
    <x v="16"/>
    <s v="HOMBRES"/>
    <x v="6"/>
    <x v="13"/>
    <n v="4178"/>
    <n v="675"/>
    <n v="0.16156055528961225"/>
    <n v="0.83843944471038778"/>
  </r>
  <r>
    <x v="0"/>
    <x v="1"/>
    <x v="16"/>
    <s v="MUJERES"/>
    <x v="0"/>
    <x v="13"/>
    <n v="16181"/>
    <n v="12"/>
    <n v="7.4161053086953829E-4"/>
    <n v="0.99925838946913048"/>
  </r>
  <r>
    <x v="0"/>
    <x v="1"/>
    <x v="16"/>
    <s v="MUJERES"/>
    <x v="1"/>
    <x v="13"/>
    <n v="44180"/>
    <n v="12"/>
    <n v="2.7161611588954278E-4"/>
    <n v="0.99972838388411045"/>
  </r>
  <r>
    <x v="0"/>
    <x v="1"/>
    <x v="16"/>
    <s v="MUJERES"/>
    <x v="2"/>
    <x v="13"/>
    <n v="42782"/>
    <n v="49"/>
    <n v="1.1453414987611613E-3"/>
    <n v="0.99885465850123889"/>
  </r>
  <r>
    <x v="0"/>
    <x v="1"/>
    <x v="16"/>
    <s v="MUJERES"/>
    <x v="3"/>
    <x v="13"/>
    <n v="68735"/>
    <n v="150"/>
    <n v="2.1822943187604568E-3"/>
    <n v="0.99781770568123951"/>
  </r>
  <r>
    <x v="0"/>
    <x v="1"/>
    <x v="16"/>
    <s v="MUJERES"/>
    <x v="4"/>
    <x v="13"/>
    <n v="34928"/>
    <n v="410"/>
    <n v="1.1738433348602841E-2"/>
    <n v="0.98826156665139719"/>
  </r>
  <r>
    <x v="0"/>
    <x v="1"/>
    <x v="16"/>
    <s v="MUJERES"/>
    <x v="5"/>
    <x v="13"/>
    <n v="8298"/>
    <n v="228"/>
    <n v="2.7476500361532898E-2"/>
    <n v="0.97252349963846707"/>
  </r>
  <r>
    <x v="0"/>
    <x v="1"/>
    <x v="16"/>
    <s v="MUJERES"/>
    <x v="6"/>
    <x v="13"/>
    <n v="6487"/>
    <n v="844"/>
    <n v="0.13010636657931246"/>
    <n v="0.86989363342068748"/>
  </r>
  <r>
    <x v="1"/>
    <x v="2"/>
    <x v="17"/>
    <s v="HOMBRES"/>
    <x v="0"/>
    <x v="13"/>
    <n v="46142"/>
    <n v="68"/>
    <n v="1.4737115859737332E-3"/>
    <n v="0.99852628841402624"/>
  </r>
  <r>
    <x v="1"/>
    <x v="2"/>
    <x v="17"/>
    <s v="HOMBRES"/>
    <x v="1"/>
    <x v="13"/>
    <n v="106902"/>
    <n v="76"/>
    <n v="7.109315073618828E-4"/>
    <n v="0.9992890684926381"/>
  </r>
  <r>
    <x v="1"/>
    <x v="2"/>
    <x v="17"/>
    <s v="HOMBRES"/>
    <x v="2"/>
    <x v="13"/>
    <n v="91483"/>
    <n v="436"/>
    <n v="4.7659127925406908E-3"/>
    <n v="0.99523408720745932"/>
  </r>
  <r>
    <x v="1"/>
    <x v="2"/>
    <x v="17"/>
    <s v="HOMBRES"/>
    <x v="3"/>
    <x v="13"/>
    <n v="123009"/>
    <n v="700"/>
    <n v="5.6906405222382104E-3"/>
    <n v="0.99430935947776178"/>
  </r>
  <r>
    <x v="1"/>
    <x v="2"/>
    <x v="17"/>
    <s v="HOMBRES"/>
    <x v="4"/>
    <x v="13"/>
    <n v="58509"/>
    <n v="1012"/>
    <n v="1.7296484301560444E-2"/>
    <n v="0.98270351569843961"/>
  </r>
  <r>
    <x v="1"/>
    <x v="2"/>
    <x v="17"/>
    <s v="HOMBRES"/>
    <x v="5"/>
    <x v="13"/>
    <n v="13277"/>
    <n v="745"/>
    <n v="5.6112073510582207E-2"/>
    <n v="0.94388792648941777"/>
  </r>
  <r>
    <x v="1"/>
    <x v="2"/>
    <x v="17"/>
    <s v="HOMBRES"/>
    <x v="6"/>
    <x v="13"/>
    <n v="6697"/>
    <n v="1086"/>
    <n v="0.16216216216216217"/>
    <n v="0.83783783783783783"/>
  </r>
  <r>
    <x v="1"/>
    <x v="2"/>
    <x v="17"/>
    <s v="MUJERES"/>
    <x v="0"/>
    <x v="13"/>
    <n v="42695"/>
    <n v="47"/>
    <n v="1.1008314790959129E-3"/>
    <n v="0.9988991685209041"/>
  </r>
  <r>
    <x v="1"/>
    <x v="2"/>
    <x v="17"/>
    <s v="MUJERES"/>
    <x v="1"/>
    <x v="13"/>
    <n v="100146"/>
    <n v="52"/>
    <n v="5.1924190681604861E-4"/>
    <n v="0.99948075809318393"/>
  </r>
  <r>
    <x v="1"/>
    <x v="2"/>
    <x v="17"/>
    <s v="MUJERES"/>
    <x v="2"/>
    <x v="13"/>
    <n v="87117"/>
    <n v="118"/>
    <n v="1.3545002697521724E-3"/>
    <n v="0.99864549973024785"/>
  </r>
  <r>
    <x v="1"/>
    <x v="2"/>
    <x v="17"/>
    <s v="MUJERES"/>
    <x v="3"/>
    <x v="13"/>
    <n v="121270"/>
    <n v="281"/>
    <n v="2.3171435639482148E-3"/>
    <n v="0.99768285643605181"/>
  </r>
  <r>
    <x v="1"/>
    <x v="2"/>
    <x v="17"/>
    <s v="MUJERES"/>
    <x v="4"/>
    <x v="13"/>
    <n v="56071"/>
    <n v="646"/>
    <n v="1.1521107167698098E-2"/>
    <n v="0.98847889283230195"/>
  </r>
  <r>
    <x v="1"/>
    <x v="2"/>
    <x v="17"/>
    <s v="MUJERES"/>
    <x v="5"/>
    <x v="13"/>
    <n v="12171"/>
    <n v="529"/>
    <n v="4.3463971736093995E-2"/>
    <n v="0.95653602826390605"/>
  </r>
  <r>
    <x v="1"/>
    <x v="2"/>
    <x v="17"/>
    <s v="MUJERES"/>
    <x v="6"/>
    <x v="13"/>
    <n v="7600"/>
    <n v="1001"/>
    <n v="0.13171052631578947"/>
    <n v="0.8682894736842105"/>
  </r>
  <r>
    <x v="0"/>
    <x v="1"/>
    <x v="18"/>
    <s v="HOMBRES"/>
    <x v="0"/>
    <x v="13"/>
    <n v="49834"/>
    <n v="55"/>
    <n v="1.1036641650278927E-3"/>
    <n v="0.99889633583497206"/>
  </r>
  <r>
    <x v="0"/>
    <x v="1"/>
    <x v="18"/>
    <s v="HOMBRES"/>
    <x v="1"/>
    <x v="13"/>
    <n v="106044"/>
    <n v="63"/>
    <n v="5.9409301799253137E-4"/>
    <n v="0.99940590698200749"/>
  </r>
  <r>
    <x v="0"/>
    <x v="1"/>
    <x v="18"/>
    <s v="HOMBRES"/>
    <x v="2"/>
    <x v="13"/>
    <n v="97825"/>
    <n v="700"/>
    <n v="7.1556350626118068E-3"/>
    <n v="0.99284436493738815"/>
  </r>
  <r>
    <x v="0"/>
    <x v="1"/>
    <x v="18"/>
    <s v="HOMBRES"/>
    <x v="3"/>
    <x v="13"/>
    <n v="126647"/>
    <n v="1040"/>
    <n v="8.2118013059922466E-3"/>
    <n v="0.99178819869400781"/>
  </r>
  <r>
    <x v="0"/>
    <x v="1"/>
    <x v="18"/>
    <s v="HOMBRES"/>
    <x v="4"/>
    <x v="13"/>
    <n v="63688"/>
    <n v="1167"/>
    <n v="1.8323703052380354E-2"/>
    <n v="0.9816762969476196"/>
  </r>
  <r>
    <x v="0"/>
    <x v="1"/>
    <x v="18"/>
    <s v="HOMBRES"/>
    <x v="5"/>
    <x v="13"/>
    <n v="16267"/>
    <n v="881"/>
    <n v="5.4158726255609517E-2"/>
    <n v="0.94584127374439053"/>
  </r>
  <r>
    <x v="0"/>
    <x v="1"/>
    <x v="18"/>
    <s v="HOMBRES"/>
    <x v="6"/>
    <x v="13"/>
    <n v="9495"/>
    <n v="1431"/>
    <n v="0.15071090047393365"/>
    <n v="0.84928909952606635"/>
  </r>
  <r>
    <x v="0"/>
    <x v="1"/>
    <x v="18"/>
    <s v="MUJERES"/>
    <x v="0"/>
    <x v="13"/>
    <n v="46398"/>
    <n v="30"/>
    <n v="6.46579593948015E-4"/>
    <n v="0.99935342040605202"/>
  </r>
  <r>
    <x v="0"/>
    <x v="1"/>
    <x v="18"/>
    <s v="MUJERES"/>
    <x v="1"/>
    <x v="13"/>
    <n v="98617"/>
    <n v="42"/>
    <n v="4.2589005952320592E-4"/>
    <n v="0.9995741099404768"/>
  </r>
  <r>
    <x v="0"/>
    <x v="1"/>
    <x v="18"/>
    <s v="MUJERES"/>
    <x v="2"/>
    <x v="13"/>
    <n v="89017"/>
    <n v="75"/>
    <n v="8.4253569542896306E-4"/>
    <n v="0.99915746430457109"/>
  </r>
  <r>
    <x v="0"/>
    <x v="1"/>
    <x v="18"/>
    <s v="MUJERES"/>
    <x v="3"/>
    <x v="13"/>
    <n v="122486"/>
    <n v="275"/>
    <n v="2.2451545482749047E-3"/>
    <n v="0.9977548454517251"/>
  </r>
  <r>
    <x v="0"/>
    <x v="1"/>
    <x v="18"/>
    <s v="MUJERES"/>
    <x v="4"/>
    <x v="13"/>
    <n v="66531"/>
    <n v="576"/>
    <n v="8.6576182531451495E-3"/>
    <n v="0.99134238174685485"/>
  </r>
  <r>
    <x v="0"/>
    <x v="1"/>
    <x v="18"/>
    <s v="MUJERES"/>
    <x v="5"/>
    <x v="13"/>
    <n v="18331"/>
    <n v="522"/>
    <n v="2.8476351535649994E-2"/>
    <n v="0.97152364846435002"/>
  </r>
  <r>
    <x v="0"/>
    <x v="1"/>
    <x v="18"/>
    <s v="MUJERES"/>
    <x v="6"/>
    <x v="13"/>
    <n v="13145"/>
    <n v="1429"/>
    <n v="0.10871053632559909"/>
    <n v="0.89128946367440087"/>
  </r>
  <r>
    <x v="2"/>
    <x v="6"/>
    <x v="19"/>
    <s v="HOMBRES"/>
    <x v="0"/>
    <x v="13"/>
    <n v="50738"/>
    <n v="52"/>
    <n v="1.0248728763451456E-3"/>
    <n v="0.99897512712365488"/>
  </r>
  <r>
    <x v="2"/>
    <x v="6"/>
    <x v="19"/>
    <s v="HOMBRES"/>
    <x v="1"/>
    <x v="13"/>
    <n v="126303"/>
    <n v="93"/>
    <n v="7.3632455286097717E-4"/>
    <n v="0.99926367544713901"/>
  </r>
  <r>
    <x v="2"/>
    <x v="6"/>
    <x v="19"/>
    <s v="HOMBRES"/>
    <x v="2"/>
    <x v="13"/>
    <n v="118428"/>
    <n v="661"/>
    <n v="5.581450332691593E-3"/>
    <n v="0.99441854966730836"/>
  </r>
  <r>
    <x v="2"/>
    <x v="6"/>
    <x v="19"/>
    <s v="HOMBRES"/>
    <x v="3"/>
    <x v="13"/>
    <n v="173825"/>
    <n v="1243"/>
    <n v="7.1508701280023007E-3"/>
    <n v="0.99284912987199769"/>
  </r>
  <r>
    <x v="2"/>
    <x v="6"/>
    <x v="19"/>
    <s v="HOMBRES"/>
    <x v="4"/>
    <x v="13"/>
    <n v="87283"/>
    <n v="1982"/>
    <n v="2.2707743775993033E-2"/>
    <n v="0.97729225622400695"/>
  </r>
  <r>
    <x v="2"/>
    <x v="6"/>
    <x v="19"/>
    <s v="HOMBRES"/>
    <x v="5"/>
    <x v="13"/>
    <n v="18487"/>
    <n v="1159"/>
    <n v="6.2692702980472761E-2"/>
    <n v="0.9373072970195272"/>
  </r>
  <r>
    <x v="2"/>
    <x v="6"/>
    <x v="19"/>
    <s v="HOMBRES"/>
    <x v="6"/>
    <x v="13"/>
    <n v="11512"/>
    <n v="1980"/>
    <n v="0.17199444058373869"/>
    <n v="0.82800555941626131"/>
  </r>
  <r>
    <x v="2"/>
    <x v="6"/>
    <x v="19"/>
    <s v="MUJERES"/>
    <x v="0"/>
    <x v="13"/>
    <n v="49622"/>
    <n v="42"/>
    <n v="8.4639877473701179E-4"/>
    <n v="0.99915360122526298"/>
  </r>
  <r>
    <x v="2"/>
    <x v="6"/>
    <x v="19"/>
    <s v="MUJERES"/>
    <x v="1"/>
    <x v="13"/>
    <n v="119400"/>
    <n v="55"/>
    <n v="4.606365159128978E-4"/>
    <n v="0.99953936348408712"/>
  </r>
  <r>
    <x v="2"/>
    <x v="6"/>
    <x v="19"/>
    <s v="MUJERES"/>
    <x v="2"/>
    <x v="13"/>
    <n v="114130"/>
    <n v="138"/>
    <n v="1.2091474634189083E-3"/>
    <n v="0.99879085253658106"/>
  </r>
  <r>
    <x v="2"/>
    <x v="6"/>
    <x v="19"/>
    <s v="MUJERES"/>
    <x v="3"/>
    <x v="13"/>
    <n v="175245"/>
    <n v="408"/>
    <n v="2.3281691346400753E-3"/>
    <n v="0.99767183086535993"/>
  </r>
  <r>
    <x v="2"/>
    <x v="6"/>
    <x v="19"/>
    <s v="MUJERES"/>
    <x v="4"/>
    <x v="13"/>
    <n v="91042"/>
    <n v="931"/>
    <n v="1.022604951560818E-2"/>
    <n v="0.98977395048439187"/>
  </r>
  <r>
    <x v="2"/>
    <x v="6"/>
    <x v="19"/>
    <s v="MUJERES"/>
    <x v="5"/>
    <x v="13"/>
    <n v="20369"/>
    <n v="741"/>
    <n v="3.6378810938190384E-2"/>
    <n v="0.9636211890618096"/>
  </r>
  <r>
    <x v="2"/>
    <x v="6"/>
    <x v="19"/>
    <s v="MUJERES"/>
    <x v="6"/>
    <x v="13"/>
    <n v="15903"/>
    <n v="2135"/>
    <n v="0.13425139910708672"/>
    <n v="0.86574860089291328"/>
  </r>
  <r>
    <x v="2"/>
    <x v="6"/>
    <x v="20"/>
    <s v="HOMBRES"/>
    <x v="0"/>
    <x v="13"/>
    <n v="30526"/>
    <n v="31"/>
    <n v="1.0155277468387603E-3"/>
    <n v="0.99898447225316123"/>
  </r>
  <r>
    <x v="2"/>
    <x v="6"/>
    <x v="20"/>
    <s v="HOMBRES"/>
    <x v="1"/>
    <x v="13"/>
    <n v="76046"/>
    <n v="46"/>
    <n v="6.0489703600452355E-4"/>
    <n v="0.99939510296399547"/>
  </r>
  <r>
    <x v="2"/>
    <x v="6"/>
    <x v="20"/>
    <s v="HOMBRES"/>
    <x v="2"/>
    <x v="13"/>
    <n v="71775"/>
    <n v="356"/>
    <n v="4.9599442702890975E-3"/>
    <n v="0.99504005572971088"/>
  </r>
  <r>
    <x v="2"/>
    <x v="6"/>
    <x v="20"/>
    <s v="HOMBRES"/>
    <x v="3"/>
    <x v="13"/>
    <n v="107087"/>
    <n v="636"/>
    <n v="5.9390962488443978E-3"/>
    <n v="0.99406090375115563"/>
  </r>
  <r>
    <x v="2"/>
    <x v="6"/>
    <x v="20"/>
    <s v="HOMBRES"/>
    <x v="4"/>
    <x v="13"/>
    <n v="54630"/>
    <n v="950"/>
    <n v="1.7389712612117882E-2"/>
    <n v="0.98261028738788214"/>
  </r>
  <r>
    <x v="2"/>
    <x v="6"/>
    <x v="20"/>
    <s v="HOMBRES"/>
    <x v="5"/>
    <x v="13"/>
    <n v="11967"/>
    <n v="583"/>
    <n v="4.8717305924626052E-2"/>
    <n v="0.95128269407537391"/>
  </r>
  <r>
    <x v="2"/>
    <x v="6"/>
    <x v="20"/>
    <s v="HOMBRES"/>
    <x v="6"/>
    <x v="13"/>
    <n v="8408"/>
    <n v="1370"/>
    <n v="0.16294005708848716"/>
    <n v="0.83705994291151287"/>
  </r>
  <r>
    <x v="2"/>
    <x v="6"/>
    <x v="20"/>
    <s v="MUJERES"/>
    <x v="0"/>
    <x v="13"/>
    <n v="30744"/>
    <n v="29"/>
    <n v="9.4327348425709081E-4"/>
    <n v="0.99905672651574295"/>
  </r>
  <r>
    <x v="2"/>
    <x v="6"/>
    <x v="20"/>
    <s v="MUJERES"/>
    <x v="1"/>
    <x v="13"/>
    <n v="73960"/>
    <n v="58"/>
    <n v="7.8420767982693344E-4"/>
    <n v="0.9992157923201731"/>
  </r>
  <r>
    <x v="2"/>
    <x v="6"/>
    <x v="20"/>
    <s v="MUJERES"/>
    <x v="2"/>
    <x v="13"/>
    <n v="70210"/>
    <n v="62"/>
    <n v="8.8306509044295688E-4"/>
    <n v="0.999116934909557"/>
  </r>
  <r>
    <x v="2"/>
    <x v="6"/>
    <x v="20"/>
    <s v="MUJERES"/>
    <x v="3"/>
    <x v="13"/>
    <n v="106028"/>
    <n v="150"/>
    <n v="1.4147206398309881E-3"/>
    <n v="0.99858527936016905"/>
  </r>
  <r>
    <x v="2"/>
    <x v="6"/>
    <x v="20"/>
    <s v="MUJERES"/>
    <x v="4"/>
    <x v="13"/>
    <n v="54242"/>
    <n v="512"/>
    <n v="9.4391799712399988E-3"/>
    <n v="0.99056082002876"/>
  </r>
  <r>
    <x v="2"/>
    <x v="6"/>
    <x v="20"/>
    <s v="MUJERES"/>
    <x v="5"/>
    <x v="13"/>
    <n v="11755"/>
    <n v="384"/>
    <n v="3.2666950233943004E-2"/>
    <n v="0.96733304976605705"/>
  </r>
  <r>
    <x v="2"/>
    <x v="6"/>
    <x v="20"/>
    <s v="MUJERES"/>
    <x v="6"/>
    <x v="13"/>
    <n v="8328"/>
    <n v="1356"/>
    <n v="0.16282420749279539"/>
    <n v="0.83717579250720464"/>
  </r>
  <r>
    <x v="2"/>
    <x v="3"/>
    <x v="21"/>
    <s v="HOMBRES"/>
    <x v="0"/>
    <x v="13"/>
    <n v="30619"/>
    <n v="32"/>
    <n v="1.0451027140011104E-3"/>
    <n v="0.99895489728599884"/>
  </r>
  <r>
    <x v="2"/>
    <x v="3"/>
    <x v="21"/>
    <s v="HOMBRES"/>
    <x v="1"/>
    <x v="13"/>
    <n v="69177"/>
    <n v="43"/>
    <n v="6.2159388235974379E-4"/>
    <n v="0.99937840611764028"/>
  </r>
  <r>
    <x v="2"/>
    <x v="3"/>
    <x v="21"/>
    <s v="HOMBRES"/>
    <x v="2"/>
    <x v="13"/>
    <n v="62253"/>
    <n v="397"/>
    <n v="6.3772027050905174E-3"/>
    <n v="0.99362279729490943"/>
  </r>
  <r>
    <x v="2"/>
    <x v="3"/>
    <x v="21"/>
    <s v="HOMBRES"/>
    <x v="3"/>
    <x v="13"/>
    <n v="84621"/>
    <n v="615"/>
    <n v="7.2676995072145211E-3"/>
    <n v="0.99273230049278549"/>
  </r>
  <r>
    <x v="2"/>
    <x v="3"/>
    <x v="21"/>
    <s v="HOMBRES"/>
    <x v="4"/>
    <x v="13"/>
    <n v="41370"/>
    <n v="707"/>
    <n v="1.7089678510998307E-2"/>
    <n v="0.9829103214890017"/>
  </r>
  <r>
    <x v="2"/>
    <x v="3"/>
    <x v="21"/>
    <s v="HOMBRES"/>
    <x v="5"/>
    <x v="13"/>
    <n v="9533"/>
    <n v="463"/>
    <n v="4.8568131752858491E-2"/>
    <n v="0.95143186824714154"/>
  </r>
  <r>
    <x v="2"/>
    <x v="3"/>
    <x v="21"/>
    <s v="HOMBRES"/>
    <x v="6"/>
    <x v="13"/>
    <n v="5523"/>
    <n v="964"/>
    <n v="0.17454282093065362"/>
    <n v="0.82545717906934635"/>
  </r>
  <r>
    <x v="2"/>
    <x v="3"/>
    <x v="21"/>
    <s v="MUJERES"/>
    <x v="0"/>
    <x v="13"/>
    <n v="28761"/>
    <n v="31"/>
    <n v="1.0778484753659469E-3"/>
    <n v="0.99892215152463404"/>
  </r>
  <r>
    <x v="2"/>
    <x v="3"/>
    <x v="21"/>
    <s v="MUJERES"/>
    <x v="1"/>
    <x v="13"/>
    <n v="65323"/>
    <n v="35"/>
    <n v="5.3579902943832948E-4"/>
    <n v="0.99946420097056166"/>
  </r>
  <r>
    <x v="2"/>
    <x v="3"/>
    <x v="21"/>
    <s v="MUJERES"/>
    <x v="2"/>
    <x v="13"/>
    <n v="58282"/>
    <n v="71"/>
    <n v="1.2182148862427509E-3"/>
    <n v="0.99878178511375726"/>
  </r>
  <r>
    <x v="2"/>
    <x v="3"/>
    <x v="21"/>
    <s v="MUJERES"/>
    <x v="3"/>
    <x v="13"/>
    <n v="84262"/>
    <n v="194"/>
    <n v="2.3023426930288862E-3"/>
    <n v="0.99769765730697113"/>
  </r>
  <r>
    <x v="2"/>
    <x v="3"/>
    <x v="21"/>
    <s v="MUJERES"/>
    <x v="4"/>
    <x v="13"/>
    <n v="41203"/>
    <n v="453"/>
    <n v="1.099434507196078E-2"/>
    <n v="0.98900565492803927"/>
  </r>
  <r>
    <x v="2"/>
    <x v="3"/>
    <x v="21"/>
    <s v="MUJERES"/>
    <x v="5"/>
    <x v="13"/>
    <n v="9680"/>
    <n v="276"/>
    <n v="2.8512396694214875E-2"/>
    <n v="0.9714876033057851"/>
  </r>
  <r>
    <x v="2"/>
    <x v="3"/>
    <x v="21"/>
    <s v="MUJERES"/>
    <x v="6"/>
    <x v="13"/>
    <n v="6722"/>
    <n v="731"/>
    <n v="0.10874739660815233"/>
    <n v="0.89125260339184764"/>
  </r>
  <r>
    <x v="2"/>
    <x v="5"/>
    <x v="22"/>
    <s v="HOMBRES"/>
    <x v="0"/>
    <x v="13"/>
    <n v="180000"/>
    <n v="270"/>
    <n v="1.5E-3"/>
    <n v="0.99850000000000005"/>
  </r>
  <r>
    <x v="2"/>
    <x v="5"/>
    <x v="22"/>
    <s v="HOMBRES"/>
    <x v="1"/>
    <x v="13"/>
    <n v="403394"/>
    <n v="281"/>
    <n v="6.9658943861336563E-4"/>
    <n v="0.99930341056138661"/>
  </r>
  <r>
    <x v="2"/>
    <x v="5"/>
    <x v="22"/>
    <s v="HOMBRES"/>
    <x v="2"/>
    <x v="13"/>
    <n v="373965"/>
    <n v="2132"/>
    <n v="5.7010682817910767E-3"/>
    <n v="0.99429893171820893"/>
  </r>
  <r>
    <x v="2"/>
    <x v="5"/>
    <x v="22"/>
    <s v="HOMBRES"/>
    <x v="3"/>
    <x v="13"/>
    <n v="529464"/>
    <n v="4045"/>
    <n v="7.6398017617817261E-3"/>
    <n v="0.99236019823821831"/>
  </r>
  <r>
    <x v="2"/>
    <x v="5"/>
    <x v="22"/>
    <s v="HOMBRES"/>
    <x v="4"/>
    <x v="13"/>
    <n v="263622"/>
    <n v="5378"/>
    <n v="2.0400421816085153E-2"/>
    <n v="0.97959957818391485"/>
  </r>
  <r>
    <x v="2"/>
    <x v="5"/>
    <x v="22"/>
    <s v="HOMBRES"/>
    <x v="5"/>
    <x v="13"/>
    <n v="52147"/>
    <n v="3165"/>
    <n v="6.0693807889236201E-2"/>
    <n v="0.93930619211076383"/>
  </r>
  <r>
    <x v="2"/>
    <x v="5"/>
    <x v="22"/>
    <s v="HOMBRES"/>
    <x v="6"/>
    <x v="13"/>
    <n v="28288"/>
    <n v="4624"/>
    <n v="0.16346153846153846"/>
    <n v="0.83653846153846156"/>
  </r>
  <r>
    <x v="2"/>
    <x v="5"/>
    <x v="22"/>
    <s v="MUJERES"/>
    <x v="0"/>
    <x v="13"/>
    <n v="166820"/>
    <n v="249"/>
    <n v="1.4926267833593094E-3"/>
    <n v="0.99850737321664074"/>
  </r>
  <r>
    <x v="2"/>
    <x v="5"/>
    <x v="22"/>
    <s v="MUJERES"/>
    <x v="1"/>
    <x v="13"/>
    <n v="380353"/>
    <n v="198"/>
    <n v="5.2056905032956226E-4"/>
    <n v="0.9994794309496704"/>
  </r>
  <r>
    <x v="2"/>
    <x v="5"/>
    <x v="22"/>
    <s v="MUJERES"/>
    <x v="2"/>
    <x v="13"/>
    <n v="357385"/>
    <n v="426"/>
    <n v="1.1919918295395721E-3"/>
    <n v="0.99880800817046045"/>
  </r>
  <r>
    <x v="2"/>
    <x v="5"/>
    <x v="22"/>
    <s v="MUJERES"/>
    <x v="3"/>
    <x v="13"/>
    <n v="517822"/>
    <n v="1374"/>
    <n v="2.6534214459795064E-3"/>
    <n v="0.99734657855402054"/>
  </r>
  <r>
    <x v="2"/>
    <x v="5"/>
    <x v="22"/>
    <s v="MUJERES"/>
    <x v="4"/>
    <x v="13"/>
    <n v="276823"/>
    <n v="3335"/>
    <n v="1.2047409355436507E-2"/>
    <n v="0.98795259064456353"/>
  </r>
  <r>
    <x v="2"/>
    <x v="5"/>
    <x v="22"/>
    <s v="MUJERES"/>
    <x v="5"/>
    <x v="13"/>
    <n v="61650"/>
    <n v="2306"/>
    <n v="3.7404703974047042E-2"/>
    <n v="0.96259529602595295"/>
  </r>
  <r>
    <x v="2"/>
    <x v="5"/>
    <x v="22"/>
    <s v="MUJERES"/>
    <x v="6"/>
    <x v="13"/>
    <n v="40433"/>
    <n v="5208"/>
    <n v="0.12880567852991368"/>
    <n v="0.87119432147008635"/>
  </r>
  <r>
    <x v="1"/>
    <x v="4"/>
    <x v="23"/>
    <s v="HOMBRES"/>
    <x v="0"/>
    <x v="13"/>
    <n v="13890"/>
    <n v="16"/>
    <n v="1.1519078473722101E-3"/>
    <n v="0.99884809215262782"/>
  </r>
  <r>
    <x v="1"/>
    <x v="4"/>
    <x v="23"/>
    <s v="HOMBRES"/>
    <x v="1"/>
    <x v="13"/>
    <n v="33015"/>
    <n v="42"/>
    <n v="1.2721490231712858E-3"/>
    <n v="0.9987278509768287"/>
  </r>
  <r>
    <x v="1"/>
    <x v="4"/>
    <x v="23"/>
    <s v="HOMBRES"/>
    <x v="2"/>
    <x v="13"/>
    <n v="34229"/>
    <n v="419"/>
    <n v="1.22410821233457E-2"/>
    <n v="0.98775891787665426"/>
  </r>
  <r>
    <x v="1"/>
    <x v="4"/>
    <x v="23"/>
    <s v="HOMBRES"/>
    <x v="3"/>
    <x v="13"/>
    <n v="55445"/>
    <n v="527"/>
    <n v="9.5049147804130221E-3"/>
    <n v="0.99049508521958696"/>
  </r>
  <r>
    <x v="1"/>
    <x v="4"/>
    <x v="23"/>
    <s v="HOMBRES"/>
    <x v="4"/>
    <x v="13"/>
    <n v="29214"/>
    <n v="734"/>
    <n v="2.5124940097213666E-2"/>
    <n v="0.97487505990278633"/>
  </r>
  <r>
    <x v="1"/>
    <x v="4"/>
    <x v="23"/>
    <s v="HOMBRES"/>
    <x v="5"/>
    <x v="13"/>
    <n v="6326"/>
    <n v="403"/>
    <n v="6.3705343028770151E-2"/>
    <n v="0.93629465697122982"/>
  </r>
  <r>
    <x v="1"/>
    <x v="4"/>
    <x v="23"/>
    <s v="HOMBRES"/>
    <x v="6"/>
    <x v="13"/>
    <n v="3365"/>
    <n v="560"/>
    <n v="0.16641901931649331"/>
    <n v="0.83358098068350672"/>
  </r>
  <r>
    <x v="1"/>
    <x v="4"/>
    <x v="23"/>
    <s v="MUJERES"/>
    <x v="0"/>
    <x v="13"/>
    <n v="13194"/>
    <n v="14"/>
    <n v="1.0610883735031075E-3"/>
    <n v="0.99893891162649684"/>
  </r>
  <r>
    <x v="1"/>
    <x v="4"/>
    <x v="23"/>
    <s v="MUJERES"/>
    <x v="1"/>
    <x v="13"/>
    <n v="32070"/>
    <n v="16"/>
    <n v="4.989086373557842E-4"/>
    <n v="0.9995010913626442"/>
  </r>
  <r>
    <x v="1"/>
    <x v="4"/>
    <x v="23"/>
    <s v="MUJERES"/>
    <x v="2"/>
    <x v="13"/>
    <n v="32956"/>
    <n v="50"/>
    <n v="1.517174414370676E-3"/>
    <n v="0.99848282558562929"/>
  </r>
  <r>
    <x v="1"/>
    <x v="4"/>
    <x v="23"/>
    <s v="MUJERES"/>
    <x v="3"/>
    <x v="13"/>
    <n v="54885"/>
    <n v="130"/>
    <n v="2.3685888676323219E-3"/>
    <n v="0.99763141113236764"/>
  </r>
  <r>
    <x v="1"/>
    <x v="4"/>
    <x v="23"/>
    <s v="MUJERES"/>
    <x v="4"/>
    <x v="13"/>
    <n v="30467"/>
    <n v="362"/>
    <n v="1.1881708077592149E-2"/>
    <n v="0.98811829192240785"/>
  </r>
  <r>
    <x v="1"/>
    <x v="4"/>
    <x v="23"/>
    <s v="MUJERES"/>
    <x v="5"/>
    <x v="13"/>
    <n v="7392"/>
    <n v="244"/>
    <n v="3.3008658008658008E-2"/>
    <n v="0.96699134199134196"/>
  </r>
  <r>
    <x v="1"/>
    <x v="4"/>
    <x v="23"/>
    <s v="MUJERES"/>
    <x v="6"/>
    <x v="13"/>
    <n v="4716"/>
    <n v="579"/>
    <n v="0.1227735368956743"/>
    <n v="0.87722646310432573"/>
  </r>
  <r>
    <x v="0"/>
    <x v="0"/>
    <x v="0"/>
    <s v="HOMBRES"/>
    <x v="0"/>
    <x v="14"/>
    <n v="8403"/>
    <n v="36"/>
    <n v="4.2841842199214568E-3"/>
    <n v="0.99571581578007851"/>
  </r>
  <r>
    <x v="0"/>
    <x v="0"/>
    <x v="0"/>
    <s v="HOMBRES"/>
    <x v="1"/>
    <x v="14"/>
    <n v="19097"/>
    <n v="16"/>
    <n v="8.3782793108865266E-4"/>
    <n v="0.99916217206891134"/>
  </r>
  <r>
    <x v="0"/>
    <x v="0"/>
    <x v="0"/>
    <s v="HOMBRES"/>
    <x v="2"/>
    <x v="14"/>
    <n v="16692"/>
    <n v="48"/>
    <n v="2.875629043853343E-3"/>
    <n v="0.9971243709561467"/>
  </r>
  <r>
    <x v="0"/>
    <x v="0"/>
    <x v="0"/>
    <s v="HOMBRES"/>
    <x v="3"/>
    <x v="14"/>
    <n v="21173"/>
    <n v="82"/>
    <n v="3.8728569404430169E-3"/>
    <n v="0.99612714305955696"/>
  </r>
  <r>
    <x v="0"/>
    <x v="0"/>
    <x v="0"/>
    <s v="HOMBRES"/>
    <x v="4"/>
    <x v="14"/>
    <n v="9871"/>
    <n v="120"/>
    <n v="1.2156823016918245E-2"/>
    <n v="0.98784317698308177"/>
  </r>
  <r>
    <x v="0"/>
    <x v="0"/>
    <x v="0"/>
    <s v="HOMBRES"/>
    <x v="5"/>
    <x v="14"/>
    <n v="1930"/>
    <n v="44"/>
    <n v="2.2797927461139896E-2"/>
    <n v="0.97720207253886016"/>
  </r>
  <r>
    <x v="0"/>
    <x v="0"/>
    <x v="0"/>
    <s v="HOMBRES"/>
    <x v="6"/>
    <x v="14"/>
    <n v="982"/>
    <n v="73"/>
    <n v="7.4338085539714868E-2"/>
    <n v="0.92566191446028512"/>
  </r>
  <r>
    <x v="0"/>
    <x v="0"/>
    <x v="0"/>
    <s v="MUJERES"/>
    <x v="0"/>
    <x v="14"/>
    <n v="7761"/>
    <n v="26"/>
    <n v="3.3500837520938024E-3"/>
    <n v="0.99664991624790622"/>
  </r>
  <r>
    <x v="0"/>
    <x v="0"/>
    <x v="0"/>
    <s v="MUJERES"/>
    <x v="1"/>
    <x v="14"/>
    <n v="17895"/>
    <n v="14"/>
    <n v="7.8234143615535064E-4"/>
    <n v="0.9992176585638447"/>
  </r>
  <r>
    <x v="0"/>
    <x v="0"/>
    <x v="0"/>
    <s v="MUJERES"/>
    <x v="2"/>
    <x v="14"/>
    <n v="15550"/>
    <n v="18"/>
    <n v="1.1575562700964631E-3"/>
    <n v="0.9988424437299035"/>
  </r>
  <r>
    <x v="0"/>
    <x v="0"/>
    <x v="0"/>
    <s v="MUJERES"/>
    <x v="3"/>
    <x v="14"/>
    <n v="20263"/>
    <n v="34"/>
    <n v="1.6779351527414499E-3"/>
    <n v="0.99832206484725861"/>
  </r>
  <r>
    <x v="0"/>
    <x v="0"/>
    <x v="0"/>
    <s v="MUJERES"/>
    <x v="4"/>
    <x v="14"/>
    <n v="8968"/>
    <n v="77"/>
    <n v="8.5860838537020513E-3"/>
    <n v="0.99141391614629792"/>
  </r>
  <r>
    <x v="0"/>
    <x v="0"/>
    <x v="0"/>
    <s v="MUJERES"/>
    <x v="5"/>
    <x v="14"/>
    <n v="1840"/>
    <n v="41"/>
    <n v="2.2282608695652174E-2"/>
    <n v="0.97771739130434787"/>
  </r>
  <r>
    <x v="0"/>
    <x v="0"/>
    <x v="0"/>
    <s v="MUJERES"/>
    <x v="6"/>
    <x v="14"/>
    <n v="1096"/>
    <n v="50"/>
    <n v="4.5620437956204379E-2"/>
    <n v="0.95437956204379559"/>
  </r>
  <r>
    <x v="0"/>
    <x v="1"/>
    <x v="1"/>
    <s v="HOMBRES"/>
    <x v="0"/>
    <x v="14"/>
    <n v="64089"/>
    <n v="48"/>
    <n v="7.4895847961428642E-4"/>
    <n v="0.99925104152038569"/>
  </r>
  <r>
    <x v="0"/>
    <x v="1"/>
    <x v="1"/>
    <s v="HOMBRES"/>
    <x v="1"/>
    <x v="14"/>
    <n v="156915"/>
    <n v="85"/>
    <n v="5.4169454800369625E-4"/>
    <n v="0.99945830545199632"/>
  </r>
  <r>
    <x v="0"/>
    <x v="1"/>
    <x v="1"/>
    <s v="HOMBRES"/>
    <x v="2"/>
    <x v="14"/>
    <n v="148522"/>
    <n v="609"/>
    <n v="4.1004026339532193E-3"/>
    <n v="0.99589959736604683"/>
  </r>
  <r>
    <x v="0"/>
    <x v="1"/>
    <x v="1"/>
    <s v="HOMBRES"/>
    <x v="3"/>
    <x v="14"/>
    <n v="238665"/>
    <n v="1251"/>
    <n v="5.2416567154798567E-3"/>
    <n v="0.99475834328452017"/>
  </r>
  <r>
    <x v="0"/>
    <x v="1"/>
    <x v="1"/>
    <s v="HOMBRES"/>
    <x v="4"/>
    <x v="14"/>
    <n v="124329"/>
    <n v="1766"/>
    <n v="1.4204248405440404E-2"/>
    <n v="0.98579575159455957"/>
  </r>
  <r>
    <x v="0"/>
    <x v="1"/>
    <x v="1"/>
    <s v="HOMBRES"/>
    <x v="5"/>
    <x v="14"/>
    <n v="22547"/>
    <n v="1133"/>
    <n v="5.0250587661329664E-2"/>
    <n v="0.94974941233867038"/>
  </r>
  <r>
    <x v="0"/>
    <x v="1"/>
    <x v="1"/>
    <s v="HOMBRES"/>
    <x v="6"/>
    <x v="14"/>
    <n v="11950"/>
    <n v="1728"/>
    <n v="0.14460251046025105"/>
    <n v="0.85539748953974892"/>
  </r>
  <r>
    <x v="0"/>
    <x v="1"/>
    <x v="1"/>
    <s v="MUJERES"/>
    <x v="0"/>
    <x v="14"/>
    <n v="60335"/>
    <n v="14"/>
    <n v="2.3203778901135328E-4"/>
    <n v="0.99976796221098863"/>
  </r>
  <r>
    <x v="0"/>
    <x v="1"/>
    <x v="1"/>
    <s v="MUJERES"/>
    <x v="1"/>
    <x v="14"/>
    <n v="148226"/>
    <n v="50"/>
    <n v="3.3732273690175813E-4"/>
    <n v="0.99966267726309821"/>
  </r>
  <r>
    <x v="0"/>
    <x v="1"/>
    <x v="1"/>
    <s v="MUJERES"/>
    <x v="2"/>
    <x v="14"/>
    <n v="144930"/>
    <n v="166"/>
    <n v="1.1453805285310151E-3"/>
    <n v="0.99885461947146903"/>
  </r>
  <r>
    <x v="0"/>
    <x v="1"/>
    <x v="1"/>
    <s v="MUJERES"/>
    <x v="3"/>
    <x v="14"/>
    <n v="232390"/>
    <n v="462"/>
    <n v="1.9880373510047763E-3"/>
    <n v="0.99801196264899528"/>
  </r>
  <r>
    <x v="0"/>
    <x v="1"/>
    <x v="1"/>
    <s v="MUJERES"/>
    <x v="4"/>
    <x v="14"/>
    <n v="122849"/>
    <n v="950"/>
    <n v="7.7330706802660179E-3"/>
    <n v="0.99226692931973404"/>
  </r>
  <r>
    <x v="0"/>
    <x v="1"/>
    <x v="1"/>
    <s v="MUJERES"/>
    <x v="5"/>
    <x v="14"/>
    <n v="26087"/>
    <n v="774"/>
    <n v="2.9669950550082418E-2"/>
    <n v="0.97033004944991763"/>
  </r>
  <r>
    <x v="0"/>
    <x v="1"/>
    <x v="1"/>
    <s v="MUJERES"/>
    <x v="6"/>
    <x v="14"/>
    <n v="17381"/>
    <n v="1794"/>
    <n v="0.10321615557217652"/>
    <n v="0.89678384442782344"/>
  </r>
  <r>
    <x v="1"/>
    <x v="2"/>
    <x v="2"/>
    <s v="HOMBRES"/>
    <x v="0"/>
    <x v="14"/>
    <n v="28096"/>
    <n v="42"/>
    <n v="1.494874715261959E-3"/>
    <n v="0.998505125284738"/>
  </r>
  <r>
    <x v="1"/>
    <x v="2"/>
    <x v="2"/>
    <s v="HOMBRES"/>
    <x v="1"/>
    <x v="14"/>
    <n v="62150"/>
    <n v="45"/>
    <n v="7.2405470635559133E-4"/>
    <n v="0.99927594529364439"/>
  </r>
  <r>
    <x v="1"/>
    <x v="2"/>
    <x v="2"/>
    <s v="HOMBRES"/>
    <x v="2"/>
    <x v="14"/>
    <n v="54929"/>
    <n v="216"/>
    <n v="3.9323490323872638E-3"/>
    <n v="0.99606765096761274"/>
  </r>
  <r>
    <x v="1"/>
    <x v="2"/>
    <x v="2"/>
    <s v="HOMBRES"/>
    <x v="3"/>
    <x v="14"/>
    <n v="65044"/>
    <n v="452"/>
    <n v="6.9491421191808624E-3"/>
    <n v="0.99305085788081915"/>
  </r>
  <r>
    <x v="1"/>
    <x v="2"/>
    <x v="2"/>
    <s v="HOMBRES"/>
    <x v="4"/>
    <x v="14"/>
    <n v="32563"/>
    <n v="488"/>
    <n v="1.49863341829684E-2"/>
    <n v="0.98501366581703165"/>
  </r>
  <r>
    <x v="1"/>
    <x v="2"/>
    <x v="2"/>
    <s v="HOMBRES"/>
    <x v="5"/>
    <x v="14"/>
    <n v="6655"/>
    <n v="277"/>
    <n v="4.1622839969947409E-2"/>
    <n v="0.95837716003005258"/>
  </r>
  <r>
    <x v="1"/>
    <x v="2"/>
    <x v="2"/>
    <s v="HOMBRES"/>
    <x v="6"/>
    <x v="14"/>
    <n v="3603"/>
    <n v="486"/>
    <n v="0.13488759367194006"/>
    <n v="0.86511240632805997"/>
  </r>
  <r>
    <x v="1"/>
    <x v="2"/>
    <x v="2"/>
    <s v="MUJERES"/>
    <x v="0"/>
    <x v="14"/>
    <n v="26947"/>
    <n v="20"/>
    <n v="7.4219764723345823E-4"/>
    <n v="0.99925780235276651"/>
  </r>
  <r>
    <x v="1"/>
    <x v="2"/>
    <x v="2"/>
    <s v="MUJERES"/>
    <x v="1"/>
    <x v="14"/>
    <n v="59471"/>
    <n v="35"/>
    <n v="5.8852213683980431E-4"/>
    <n v="0.9994114778631602"/>
  </r>
  <r>
    <x v="1"/>
    <x v="2"/>
    <x v="2"/>
    <s v="MUJERES"/>
    <x v="2"/>
    <x v="14"/>
    <n v="52869"/>
    <n v="80"/>
    <n v="1.5131740717622803E-3"/>
    <n v="0.99848682592823768"/>
  </r>
  <r>
    <x v="1"/>
    <x v="2"/>
    <x v="2"/>
    <s v="MUJERES"/>
    <x v="3"/>
    <x v="14"/>
    <n v="63953"/>
    <n v="187"/>
    <n v="2.9240223288977845E-3"/>
    <n v="0.99707597767110223"/>
  </r>
  <r>
    <x v="1"/>
    <x v="2"/>
    <x v="2"/>
    <s v="MUJERES"/>
    <x v="4"/>
    <x v="14"/>
    <n v="30328"/>
    <n v="327"/>
    <n v="1.0782115536797679E-2"/>
    <n v="0.98921788446320236"/>
  </r>
  <r>
    <x v="1"/>
    <x v="2"/>
    <x v="2"/>
    <s v="MUJERES"/>
    <x v="5"/>
    <x v="14"/>
    <n v="6373"/>
    <n v="235"/>
    <n v="3.6874313510120819E-2"/>
    <n v="0.96312568648987917"/>
  </r>
  <r>
    <x v="1"/>
    <x v="2"/>
    <x v="2"/>
    <s v="MUJERES"/>
    <x v="6"/>
    <x v="14"/>
    <n v="4108"/>
    <n v="430"/>
    <n v="0.10467380720545277"/>
    <n v="0.89532619279454728"/>
  </r>
  <r>
    <x v="2"/>
    <x v="3"/>
    <x v="3"/>
    <s v="HOMBRES"/>
    <x v="0"/>
    <x v="14"/>
    <n v="58402"/>
    <n v="72"/>
    <n v="1.2328344919694532E-3"/>
    <n v="0.99876716550803057"/>
  </r>
  <r>
    <x v="2"/>
    <x v="3"/>
    <x v="3"/>
    <s v="HOMBRES"/>
    <x v="1"/>
    <x v="14"/>
    <n v="154195"/>
    <n v="99"/>
    <n v="6.4204416485618863E-4"/>
    <n v="0.99935795583514386"/>
  </r>
  <r>
    <x v="2"/>
    <x v="3"/>
    <x v="3"/>
    <s v="HOMBRES"/>
    <x v="2"/>
    <x v="14"/>
    <n v="158670"/>
    <n v="1354"/>
    <n v="8.5334341715510176E-3"/>
    <n v="0.99146656582844894"/>
  </r>
  <r>
    <x v="2"/>
    <x v="3"/>
    <x v="3"/>
    <s v="HOMBRES"/>
    <x v="3"/>
    <x v="14"/>
    <n v="267250"/>
    <n v="1746"/>
    <n v="6.5332086061739942E-3"/>
    <n v="0.99346679139382599"/>
  </r>
  <r>
    <x v="2"/>
    <x v="3"/>
    <x v="3"/>
    <s v="HOMBRES"/>
    <x v="4"/>
    <x v="14"/>
    <n v="155467"/>
    <n v="2711"/>
    <n v="1.7437784224304836E-2"/>
    <n v="0.98256221577569514"/>
  </r>
  <r>
    <x v="2"/>
    <x v="3"/>
    <x v="3"/>
    <s v="HOMBRES"/>
    <x v="5"/>
    <x v="14"/>
    <n v="31093"/>
    <n v="1733"/>
    <n v="5.5736017753192035E-2"/>
    <n v="0.94426398224680796"/>
  </r>
  <r>
    <x v="2"/>
    <x v="3"/>
    <x v="3"/>
    <s v="HOMBRES"/>
    <x v="6"/>
    <x v="14"/>
    <n v="15222"/>
    <n v="2612"/>
    <n v="0.17159374589410065"/>
    <n v="0.82840625410589941"/>
  </r>
  <r>
    <x v="2"/>
    <x v="3"/>
    <x v="3"/>
    <s v="MUJERES"/>
    <x v="0"/>
    <x v="14"/>
    <n v="54919"/>
    <n v="57"/>
    <n v="1.0378921684662866E-3"/>
    <n v="0.99896210783153372"/>
  </r>
  <r>
    <x v="2"/>
    <x v="3"/>
    <x v="3"/>
    <s v="MUJERES"/>
    <x v="1"/>
    <x v="14"/>
    <n v="146807"/>
    <n v="54"/>
    <n v="3.6782987187259465E-4"/>
    <n v="0.99963217012812744"/>
  </r>
  <r>
    <x v="2"/>
    <x v="3"/>
    <x v="3"/>
    <s v="MUJERES"/>
    <x v="2"/>
    <x v="14"/>
    <n v="154064"/>
    <n v="189"/>
    <n v="1.2267629037283206E-3"/>
    <n v="0.99877323709627164"/>
  </r>
  <r>
    <x v="2"/>
    <x v="3"/>
    <x v="3"/>
    <s v="MUJERES"/>
    <x v="3"/>
    <x v="14"/>
    <n v="270377"/>
    <n v="571"/>
    <n v="2.1118660241070801E-3"/>
    <n v="0.99788813397589293"/>
  </r>
  <r>
    <x v="2"/>
    <x v="3"/>
    <x v="3"/>
    <s v="MUJERES"/>
    <x v="4"/>
    <x v="14"/>
    <n v="166404"/>
    <n v="1544"/>
    <n v="9.2786231100213945E-3"/>
    <n v="0.99072137688997863"/>
  </r>
  <r>
    <x v="2"/>
    <x v="3"/>
    <x v="3"/>
    <s v="MUJERES"/>
    <x v="5"/>
    <x v="14"/>
    <n v="36073"/>
    <n v="1188"/>
    <n v="3.29332187508663E-2"/>
    <n v="0.9670667812491337"/>
  </r>
  <r>
    <x v="2"/>
    <x v="3"/>
    <x v="3"/>
    <s v="MUJERES"/>
    <x v="6"/>
    <x v="14"/>
    <n v="24432"/>
    <n v="2815"/>
    <n v="0.11521774721676489"/>
    <n v="0.88478225278323508"/>
  </r>
  <r>
    <x v="1"/>
    <x v="2"/>
    <x v="4"/>
    <s v="HOMBRES"/>
    <x v="0"/>
    <x v="14"/>
    <n v="41879"/>
    <n v="40"/>
    <n v="9.5513264404594193E-4"/>
    <n v="0.9990448673559541"/>
  </r>
  <r>
    <x v="1"/>
    <x v="2"/>
    <x v="4"/>
    <s v="HOMBRES"/>
    <x v="1"/>
    <x v="14"/>
    <n v="93081"/>
    <n v="80"/>
    <n v="8.5946648617870453E-4"/>
    <n v="0.99914053351382126"/>
  </r>
  <r>
    <x v="1"/>
    <x v="2"/>
    <x v="4"/>
    <s v="HOMBRES"/>
    <x v="2"/>
    <x v="14"/>
    <n v="81926"/>
    <n v="561"/>
    <n v="6.8476429948978344E-3"/>
    <n v="0.99315235700510218"/>
  </r>
  <r>
    <x v="1"/>
    <x v="2"/>
    <x v="4"/>
    <s v="HOMBRES"/>
    <x v="3"/>
    <x v="14"/>
    <n v="109388"/>
    <n v="832"/>
    <n v="7.6059531210004756E-3"/>
    <n v="0.99239404687899957"/>
  </r>
  <r>
    <x v="1"/>
    <x v="2"/>
    <x v="4"/>
    <s v="HOMBRES"/>
    <x v="4"/>
    <x v="14"/>
    <n v="57822"/>
    <n v="982"/>
    <n v="1.6983155200442739E-2"/>
    <n v="0.98301684479955731"/>
  </r>
  <r>
    <x v="1"/>
    <x v="2"/>
    <x v="4"/>
    <s v="HOMBRES"/>
    <x v="5"/>
    <x v="14"/>
    <n v="12047"/>
    <n v="629"/>
    <n v="5.2212169004731468E-2"/>
    <n v="0.94778783099526853"/>
  </r>
  <r>
    <x v="1"/>
    <x v="2"/>
    <x v="4"/>
    <s v="HOMBRES"/>
    <x v="6"/>
    <x v="14"/>
    <n v="6624"/>
    <n v="1049"/>
    <n v="0.15836352657004832"/>
    <n v="0.84163647342995174"/>
  </r>
  <r>
    <x v="1"/>
    <x v="2"/>
    <x v="4"/>
    <s v="MUJERES"/>
    <x v="0"/>
    <x v="14"/>
    <n v="39138"/>
    <n v="20"/>
    <n v="5.1101231539680105E-4"/>
    <n v="0.99948898768460315"/>
  </r>
  <r>
    <x v="1"/>
    <x v="2"/>
    <x v="4"/>
    <s v="MUJERES"/>
    <x v="1"/>
    <x v="14"/>
    <n v="87105"/>
    <n v="53"/>
    <n v="6.0846105275242529E-4"/>
    <n v="0.99939153894724753"/>
  </r>
  <r>
    <x v="1"/>
    <x v="2"/>
    <x v="4"/>
    <s v="MUJERES"/>
    <x v="2"/>
    <x v="14"/>
    <n v="78302"/>
    <n v="125"/>
    <n v="1.5963832341447217E-3"/>
    <n v="0.99840361676585532"/>
  </r>
  <r>
    <x v="1"/>
    <x v="2"/>
    <x v="4"/>
    <s v="MUJERES"/>
    <x v="3"/>
    <x v="14"/>
    <n v="104311"/>
    <n v="228"/>
    <n v="2.1857713951548732E-3"/>
    <n v="0.99781422860484514"/>
  </r>
  <r>
    <x v="1"/>
    <x v="2"/>
    <x v="4"/>
    <s v="MUJERES"/>
    <x v="4"/>
    <x v="14"/>
    <n v="53654"/>
    <n v="497"/>
    <n v="9.2630558765422893E-3"/>
    <n v="0.9907369441234577"/>
  </r>
  <r>
    <x v="1"/>
    <x v="2"/>
    <x v="4"/>
    <s v="MUJERES"/>
    <x v="5"/>
    <x v="14"/>
    <n v="11447"/>
    <n v="411"/>
    <n v="3.5904603826330046E-2"/>
    <n v="0.96409539617366991"/>
  </r>
  <r>
    <x v="1"/>
    <x v="2"/>
    <x v="4"/>
    <s v="MUJERES"/>
    <x v="6"/>
    <x v="14"/>
    <n v="8228"/>
    <n v="926"/>
    <n v="0.11254253767622752"/>
    <n v="0.88745746232377254"/>
  </r>
  <r>
    <x v="0"/>
    <x v="0"/>
    <x v="5"/>
    <s v="HOMBRES"/>
    <x v="0"/>
    <x v="14"/>
    <n v="66674"/>
    <n v="126"/>
    <n v="1.8897921228664847E-3"/>
    <n v="0.99811020787713356"/>
  </r>
  <r>
    <x v="0"/>
    <x v="0"/>
    <x v="5"/>
    <s v="HOMBRES"/>
    <x v="1"/>
    <x v="14"/>
    <n v="163252"/>
    <n v="126"/>
    <n v="7.7181290275157421E-4"/>
    <n v="0.99922818709724848"/>
  </r>
  <r>
    <x v="0"/>
    <x v="0"/>
    <x v="5"/>
    <s v="HOMBRES"/>
    <x v="2"/>
    <x v="14"/>
    <n v="154520"/>
    <n v="1230"/>
    <n v="7.9601346104064205E-3"/>
    <n v="0.99203986538959354"/>
  </r>
  <r>
    <x v="0"/>
    <x v="0"/>
    <x v="5"/>
    <s v="HOMBRES"/>
    <x v="3"/>
    <x v="14"/>
    <n v="248310"/>
    <n v="1862"/>
    <n v="7.4986911521887963E-3"/>
    <n v="0.99250130884781118"/>
  </r>
  <r>
    <x v="0"/>
    <x v="0"/>
    <x v="5"/>
    <s v="HOMBRES"/>
    <x v="4"/>
    <x v="14"/>
    <n v="129348"/>
    <n v="2159"/>
    <n v="1.6691406129201843E-2"/>
    <n v="0.98330859387079816"/>
  </r>
  <r>
    <x v="0"/>
    <x v="0"/>
    <x v="5"/>
    <s v="HOMBRES"/>
    <x v="5"/>
    <x v="14"/>
    <n v="23460"/>
    <n v="1183"/>
    <n v="5.042625745950554E-2"/>
    <n v="0.94957374254049443"/>
  </r>
  <r>
    <x v="0"/>
    <x v="0"/>
    <x v="5"/>
    <s v="HOMBRES"/>
    <x v="6"/>
    <x v="14"/>
    <n v="12430"/>
    <n v="1797"/>
    <n v="0.14456958970233308"/>
    <n v="0.85543041029766687"/>
  </r>
  <r>
    <x v="0"/>
    <x v="0"/>
    <x v="5"/>
    <s v="MUJERES"/>
    <x v="0"/>
    <x v="14"/>
    <n v="63037"/>
    <n v="88"/>
    <n v="1.396005520567286E-3"/>
    <n v="0.99860399447943271"/>
  </r>
  <r>
    <x v="0"/>
    <x v="0"/>
    <x v="5"/>
    <s v="MUJERES"/>
    <x v="1"/>
    <x v="14"/>
    <n v="154887"/>
    <n v="108"/>
    <n v="6.9728253500939391E-4"/>
    <n v="0.99930271746499055"/>
  </r>
  <r>
    <x v="0"/>
    <x v="0"/>
    <x v="5"/>
    <s v="MUJERES"/>
    <x v="2"/>
    <x v="14"/>
    <n v="151466"/>
    <n v="210"/>
    <n v="1.38644976430354E-3"/>
    <n v="0.99861355023569642"/>
  </r>
  <r>
    <x v="0"/>
    <x v="0"/>
    <x v="5"/>
    <s v="MUJERES"/>
    <x v="3"/>
    <x v="14"/>
    <n v="247287"/>
    <n v="570"/>
    <n v="2.3050140120588628E-3"/>
    <n v="0.99769498598794115"/>
  </r>
  <r>
    <x v="0"/>
    <x v="0"/>
    <x v="5"/>
    <s v="MUJERES"/>
    <x v="4"/>
    <x v="14"/>
    <n v="127923"/>
    <n v="1258"/>
    <n v="9.8340407901628315E-3"/>
    <n v="0.99016595920983719"/>
  </r>
  <r>
    <x v="0"/>
    <x v="0"/>
    <x v="5"/>
    <s v="MUJERES"/>
    <x v="5"/>
    <x v="14"/>
    <n v="25597"/>
    <n v="867"/>
    <n v="3.3871156776184706E-2"/>
    <n v="0.96612884322381531"/>
  </r>
  <r>
    <x v="0"/>
    <x v="0"/>
    <x v="5"/>
    <s v="MUJERES"/>
    <x v="6"/>
    <x v="14"/>
    <n v="17599"/>
    <n v="1644"/>
    <n v="9.3414398545371896E-2"/>
    <n v="0.90658560145462808"/>
  </r>
  <r>
    <x v="2"/>
    <x v="3"/>
    <x v="6"/>
    <s v="HOMBRES"/>
    <x v="0"/>
    <x v="14"/>
    <n v="80929"/>
    <n v="106"/>
    <n v="1.309790062894636E-3"/>
    <n v="0.99869020993710533"/>
  </r>
  <r>
    <x v="2"/>
    <x v="3"/>
    <x v="6"/>
    <s v="HOMBRES"/>
    <x v="1"/>
    <x v="14"/>
    <n v="215269"/>
    <n v="142"/>
    <n v="6.5963979950666373E-4"/>
    <n v="0.99934036020049333"/>
  </r>
  <r>
    <x v="2"/>
    <x v="3"/>
    <x v="6"/>
    <s v="HOMBRES"/>
    <x v="2"/>
    <x v="14"/>
    <n v="218488"/>
    <n v="1861"/>
    <n v="8.5176302588700521E-3"/>
    <n v="0.99148236974112991"/>
  </r>
  <r>
    <x v="2"/>
    <x v="3"/>
    <x v="6"/>
    <s v="HOMBRES"/>
    <x v="3"/>
    <x v="14"/>
    <n v="357308"/>
    <n v="2767"/>
    <n v="7.7440191655378555E-3"/>
    <n v="0.99225598083446209"/>
  </r>
  <r>
    <x v="2"/>
    <x v="3"/>
    <x v="6"/>
    <s v="HOMBRES"/>
    <x v="4"/>
    <x v="14"/>
    <n v="205125"/>
    <n v="3279"/>
    <n v="1.5985374771480803E-2"/>
    <n v="0.98401462522851924"/>
  </r>
  <r>
    <x v="2"/>
    <x v="3"/>
    <x v="6"/>
    <s v="HOMBRES"/>
    <x v="5"/>
    <x v="14"/>
    <n v="38167"/>
    <n v="1933"/>
    <n v="5.0645845887808842E-2"/>
    <n v="0.94935415411219115"/>
  </r>
  <r>
    <x v="2"/>
    <x v="3"/>
    <x v="6"/>
    <s v="HOMBRES"/>
    <x v="6"/>
    <x v="14"/>
    <n v="19230"/>
    <n v="3199"/>
    <n v="0.16635465418616743"/>
    <n v="0.83364534581383254"/>
  </r>
  <r>
    <x v="2"/>
    <x v="3"/>
    <x v="6"/>
    <s v="MUJERES"/>
    <x v="0"/>
    <x v="14"/>
    <n v="75238"/>
    <n v="78"/>
    <n v="1.036710173050852E-3"/>
    <n v="0.99896328982694915"/>
  </r>
  <r>
    <x v="2"/>
    <x v="3"/>
    <x v="6"/>
    <s v="MUJERES"/>
    <x v="1"/>
    <x v="14"/>
    <n v="200117"/>
    <n v="92"/>
    <n v="4.5973105733146109E-4"/>
    <n v="0.99954026894266856"/>
  </r>
  <r>
    <x v="2"/>
    <x v="3"/>
    <x v="6"/>
    <s v="MUJERES"/>
    <x v="2"/>
    <x v="14"/>
    <n v="210283"/>
    <n v="242"/>
    <n v="1.1508300718555469E-3"/>
    <n v="0.99884916992814443"/>
  </r>
  <r>
    <x v="2"/>
    <x v="3"/>
    <x v="6"/>
    <s v="MUJERES"/>
    <x v="3"/>
    <x v="14"/>
    <n v="366424"/>
    <n v="777"/>
    <n v="2.1204942907669805E-3"/>
    <n v="0.99787950570923301"/>
  </r>
  <r>
    <x v="2"/>
    <x v="3"/>
    <x v="6"/>
    <s v="MUJERES"/>
    <x v="4"/>
    <x v="14"/>
    <n v="215881"/>
    <n v="1961"/>
    <n v="9.0837081540293026E-3"/>
    <n v="0.99091629184597074"/>
  </r>
  <r>
    <x v="2"/>
    <x v="3"/>
    <x v="6"/>
    <s v="MUJERES"/>
    <x v="5"/>
    <x v="14"/>
    <n v="43178"/>
    <n v="1329"/>
    <n v="3.0779563666682108E-2"/>
    <n v="0.96922043633331789"/>
  </r>
  <r>
    <x v="2"/>
    <x v="3"/>
    <x v="6"/>
    <s v="MUJERES"/>
    <x v="6"/>
    <x v="14"/>
    <n v="29977"/>
    <n v="3389"/>
    <n v="0.11305334089468592"/>
    <n v="0.88694665910531412"/>
  </r>
  <r>
    <x v="1"/>
    <x v="2"/>
    <x v="7"/>
    <s v="HOMBRES"/>
    <x v="0"/>
    <x v="14"/>
    <n v="15338"/>
    <n v="9"/>
    <n v="5.8677793714956316E-4"/>
    <n v="0.99941322206285044"/>
  </r>
  <r>
    <x v="1"/>
    <x v="2"/>
    <x v="7"/>
    <s v="HOMBRES"/>
    <x v="1"/>
    <x v="14"/>
    <n v="35365"/>
    <n v="28"/>
    <n v="7.9174324897497521E-4"/>
    <n v="0.99920825675102498"/>
  </r>
  <r>
    <x v="1"/>
    <x v="2"/>
    <x v="7"/>
    <s v="HOMBRES"/>
    <x v="2"/>
    <x v="14"/>
    <n v="31131"/>
    <n v="217"/>
    <n v="6.9705438309080985E-3"/>
    <n v="0.99302945616909188"/>
  </r>
  <r>
    <x v="1"/>
    <x v="2"/>
    <x v="7"/>
    <s v="HOMBRES"/>
    <x v="3"/>
    <x v="14"/>
    <n v="44703"/>
    <n v="354"/>
    <n v="7.9189316153278309E-3"/>
    <n v="0.99208106838467214"/>
  </r>
  <r>
    <x v="1"/>
    <x v="2"/>
    <x v="7"/>
    <s v="HOMBRES"/>
    <x v="4"/>
    <x v="14"/>
    <n v="24129"/>
    <n v="483"/>
    <n v="2.0017406440382943E-2"/>
    <n v="0.97998259355961703"/>
  </r>
  <r>
    <x v="1"/>
    <x v="2"/>
    <x v="7"/>
    <s v="HOMBRES"/>
    <x v="5"/>
    <x v="14"/>
    <n v="4623"/>
    <n v="294"/>
    <n v="6.3595068137572999E-2"/>
    <n v="0.93640493186242701"/>
  </r>
  <r>
    <x v="1"/>
    <x v="2"/>
    <x v="7"/>
    <s v="HOMBRES"/>
    <x v="6"/>
    <x v="14"/>
    <n v="2548"/>
    <n v="431"/>
    <n v="0.16915227629513344"/>
    <n v="0.83084772370486659"/>
  </r>
  <r>
    <x v="1"/>
    <x v="2"/>
    <x v="7"/>
    <s v="MUJERES"/>
    <x v="0"/>
    <x v="14"/>
    <n v="14449"/>
    <n v="8"/>
    <n v="5.5367153436223962E-4"/>
    <n v="0.99944632846563775"/>
  </r>
  <r>
    <x v="1"/>
    <x v="2"/>
    <x v="7"/>
    <s v="MUJERES"/>
    <x v="1"/>
    <x v="14"/>
    <n v="33168"/>
    <n v="12"/>
    <n v="3.6179450072358897E-4"/>
    <n v="0.9996382054992764"/>
  </r>
  <r>
    <x v="1"/>
    <x v="2"/>
    <x v="7"/>
    <s v="MUJERES"/>
    <x v="2"/>
    <x v="14"/>
    <n v="29624"/>
    <n v="34"/>
    <n v="1.1477180664326223E-3"/>
    <n v="0.99885228193356734"/>
  </r>
  <r>
    <x v="1"/>
    <x v="2"/>
    <x v="7"/>
    <s v="MUJERES"/>
    <x v="3"/>
    <x v="14"/>
    <n v="43497"/>
    <n v="92"/>
    <n v="2.1150883969009355E-3"/>
    <n v="0.99788491160309911"/>
  </r>
  <r>
    <x v="1"/>
    <x v="2"/>
    <x v="7"/>
    <s v="MUJERES"/>
    <x v="4"/>
    <x v="14"/>
    <n v="24296"/>
    <n v="285"/>
    <n v="1.1730325979585118E-2"/>
    <n v="0.98826967402041488"/>
  </r>
  <r>
    <x v="1"/>
    <x v="2"/>
    <x v="7"/>
    <s v="MUJERES"/>
    <x v="5"/>
    <x v="14"/>
    <n v="4379"/>
    <n v="190"/>
    <n v="4.3388901575702216E-2"/>
    <n v="0.95661109842429781"/>
  </r>
  <r>
    <x v="1"/>
    <x v="2"/>
    <x v="7"/>
    <s v="MUJERES"/>
    <x v="6"/>
    <x v="14"/>
    <n v="2867"/>
    <n v="356"/>
    <n v="0.12417160795256366"/>
    <n v="0.87582839204743634"/>
  </r>
  <r>
    <x v="0"/>
    <x v="0"/>
    <x v="8"/>
    <s v="HOMBRES"/>
    <x v="0"/>
    <x v="14"/>
    <n v="10232"/>
    <n v="43"/>
    <n v="4.2025019546520718E-3"/>
    <n v="0.9957974980453479"/>
  </r>
  <r>
    <x v="0"/>
    <x v="0"/>
    <x v="8"/>
    <s v="HOMBRES"/>
    <x v="1"/>
    <x v="14"/>
    <n v="21997"/>
    <n v="16"/>
    <n v="7.2737191435195709E-4"/>
    <n v="0.9992726280856481"/>
  </r>
  <r>
    <x v="0"/>
    <x v="0"/>
    <x v="8"/>
    <s v="HOMBRES"/>
    <x v="2"/>
    <x v="14"/>
    <n v="17206"/>
    <n v="76"/>
    <n v="4.4170638149482735E-3"/>
    <n v="0.99558293618505178"/>
  </r>
  <r>
    <x v="0"/>
    <x v="0"/>
    <x v="8"/>
    <s v="HOMBRES"/>
    <x v="3"/>
    <x v="14"/>
    <n v="21554"/>
    <n v="133"/>
    <n v="6.1705483900900068E-3"/>
    <n v="0.99382945160990999"/>
  </r>
  <r>
    <x v="0"/>
    <x v="0"/>
    <x v="8"/>
    <s v="HOMBRES"/>
    <x v="4"/>
    <x v="14"/>
    <n v="10537"/>
    <n v="162"/>
    <n v="1.5374394989086078E-2"/>
    <n v="0.9846256050109139"/>
  </r>
  <r>
    <x v="0"/>
    <x v="0"/>
    <x v="8"/>
    <s v="HOMBRES"/>
    <x v="5"/>
    <x v="14"/>
    <n v="2257"/>
    <n v="123"/>
    <n v="5.449712007089056E-2"/>
    <n v="0.94550287992910942"/>
  </r>
  <r>
    <x v="0"/>
    <x v="0"/>
    <x v="8"/>
    <s v="HOMBRES"/>
    <x v="6"/>
    <x v="14"/>
    <n v="1087"/>
    <n v="140"/>
    <n v="0.12879484820607176"/>
    <n v="0.87120515179392821"/>
  </r>
  <r>
    <x v="0"/>
    <x v="0"/>
    <x v="8"/>
    <s v="MUJERES"/>
    <x v="0"/>
    <x v="14"/>
    <n v="9352"/>
    <n v="41"/>
    <n v="4.3840889649272886E-3"/>
    <n v="0.99561591103507274"/>
  </r>
  <r>
    <x v="0"/>
    <x v="0"/>
    <x v="8"/>
    <s v="MUJERES"/>
    <x v="1"/>
    <x v="14"/>
    <n v="20320"/>
    <n v="14"/>
    <n v="6.889763779527559E-4"/>
    <n v="0.99931102362204727"/>
  </r>
  <r>
    <x v="0"/>
    <x v="0"/>
    <x v="8"/>
    <s v="MUJERES"/>
    <x v="2"/>
    <x v="14"/>
    <n v="16001"/>
    <n v="14"/>
    <n v="8.7494531591775519E-4"/>
    <n v="0.99912505468408219"/>
  </r>
  <r>
    <x v="0"/>
    <x v="0"/>
    <x v="8"/>
    <s v="MUJERES"/>
    <x v="3"/>
    <x v="14"/>
    <n v="20409"/>
    <n v="70"/>
    <n v="3.4298593757655935E-3"/>
    <n v="0.99657014062423444"/>
  </r>
  <r>
    <x v="0"/>
    <x v="0"/>
    <x v="8"/>
    <s v="MUJERES"/>
    <x v="4"/>
    <x v="14"/>
    <n v="9515"/>
    <n v="111"/>
    <n v="1.1665790856542301E-2"/>
    <n v="0.98833420914345771"/>
  </r>
  <r>
    <x v="0"/>
    <x v="0"/>
    <x v="8"/>
    <s v="MUJERES"/>
    <x v="5"/>
    <x v="14"/>
    <n v="1877"/>
    <n v="68"/>
    <n v="3.6228023441662226E-2"/>
    <n v="0.9637719765583378"/>
  </r>
  <r>
    <x v="0"/>
    <x v="0"/>
    <x v="8"/>
    <s v="MUJERES"/>
    <x v="6"/>
    <x v="14"/>
    <n v="1136"/>
    <n v="115"/>
    <n v="0.10123239436619719"/>
    <n v="0.89876760563380276"/>
  </r>
  <r>
    <x v="1"/>
    <x v="4"/>
    <x v="9"/>
    <s v="HOMBRES"/>
    <x v="0"/>
    <x v="14"/>
    <n v="62162"/>
    <n v="93"/>
    <n v="1.4960908593674592E-3"/>
    <n v="0.99850390914063258"/>
  </r>
  <r>
    <x v="1"/>
    <x v="4"/>
    <x v="9"/>
    <s v="HOMBRES"/>
    <x v="1"/>
    <x v="14"/>
    <n v="162540"/>
    <n v="155"/>
    <n v="9.5361141872769785E-4"/>
    <n v="0.99904638858127226"/>
  </r>
  <r>
    <x v="1"/>
    <x v="4"/>
    <x v="9"/>
    <s v="HOMBRES"/>
    <x v="2"/>
    <x v="14"/>
    <n v="166975"/>
    <n v="2031"/>
    <n v="1.2163497529570294E-2"/>
    <n v="0.98783650247042976"/>
  </r>
  <r>
    <x v="1"/>
    <x v="4"/>
    <x v="9"/>
    <s v="HOMBRES"/>
    <x v="3"/>
    <x v="14"/>
    <n v="322108"/>
    <n v="2976"/>
    <n v="9.2391371838017062E-3"/>
    <n v="0.99076086281619824"/>
  </r>
  <r>
    <x v="1"/>
    <x v="4"/>
    <x v="9"/>
    <s v="HOMBRES"/>
    <x v="4"/>
    <x v="14"/>
    <n v="210008"/>
    <n v="4141"/>
    <n v="1.9718296445849683E-2"/>
    <n v="0.98028170355415034"/>
  </r>
  <r>
    <x v="1"/>
    <x v="4"/>
    <x v="9"/>
    <s v="HOMBRES"/>
    <x v="5"/>
    <x v="14"/>
    <n v="50424"/>
    <n v="2460"/>
    <n v="4.8786292241789625E-2"/>
    <n v="0.95121370775821035"/>
  </r>
  <r>
    <x v="1"/>
    <x v="4"/>
    <x v="9"/>
    <s v="HOMBRES"/>
    <x v="6"/>
    <x v="14"/>
    <n v="32896"/>
    <n v="3646"/>
    <n v="0.11083414396887159"/>
    <n v="0.88916585603112841"/>
  </r>
  <r>
    <x v="1"/>
    <x v="4"/>
    <x v="9"/>
    <s v="MUJERES"/>
    <x v="0"/>
    <x v="14"/>
    <n v="63042"/>
    <n v="72"/>
    <n v="1.1420957456933472E-3"/>
    <n v="0.99885790425430665"/>
  </r>
  <r>
    <x v="1"/>
    <x v="4"/>
    <x v="9"/>
    <s v="MUJERES"/>
    <x v="1"/>
    <x v="14"/>
    <n v="169099"/>
    <n v="83"/>
    <n v="4.9083672878018206E-4"/>
    <n v="0.99950916327121986"/>
  </r>
  <r>
    <x v="1"/>
    <x v="4"/>
    <x v="9"/>
    <s v="MUJERES"/>
    <x v="2"/>
    <x v="14"/>
    <n v="171581"/>
    <n v="241"/>
    <n v="1.404584423683275E-3"/>
    <n v="0.9985954155763167"/>
  </r>
  <r>
    <x v="1"/>
    <x v="4"/>
    <x v="9"/>
    <s v="MUJERES"/>
    <x v="3"/>
    <x v="14"/>
    <n v="337090"/>
    <n v="803"/>
    <n v="2.3821531341778161E-3"/>
    <n v="0.99761784686582222"/>
  </r>
  <r>
    <x v="1"/>
    <x v="4"/>
    <x v="9"/>
    <s v="MUJERES"/>
    <x v="4"/>
    <x v="14"/>
    <n v="219525"/>
    <n v="2239"/>
    <n v="1.0199293930076301E-2"/>
    <n v="0.98980070606992365"/>
  </r>
  <r>
    <x v="1"/>
    <x v="4"/>
    <x v="9"/>
    <s v="MUJERES"/>
    <x v="5"/>
    <x v="14"/>
    <n v="52202"/>
    <n v="1744"/>
    <n v="3.3408681659706528E-2"/>
    <n v="0.96659131834029344"/>
  </r>
  <r>
    <x v="1"/>
    <x v="4"/>
    <x v="9"/>
    <s v="MUJERES"/>
    <x v="6"/>
    <x v="14"/>
    <n v="33964"/>
    <n v="4723"/>
    <n v="0.1390590036509245"/>
    <n v="0.8609409963490755"/>
  </r>
  <r>
    <x v="2"/>
    <x v="5"/>
    <x v="10"/>
    <s v="HOMBRES"/>
    <x v="0"/>
    <x v="14"/>
    <n v="41243"/>
    <n v="44"/>
    <n v="1.0668477074897559E-3"/>
    <n v="0.99893315229251023"/>
  </r>
  <r>
    <x v="2"/>
    <x v="5"/>
    <x v="10"/>
    <s v="HOMBRES"/>
    <x v="1"/>
    <x v="14"/>
    <n v="98177"/>
    <n v="40"/>
    <n v="4.0742740152988988E-4"/>
    <n v="0.99959257259847012"/>
  </r>
  <r>
    <x v="2"/>
    <x v="5"/>
    <x v="10"/>
    <s v="HOMBRES"/>
    <x v="2"/>
    <x v="14"/>
    <n v="90443"/>
    <n v="277"/>
    <n v="3.062702475592362E-3"/>
    <n v="0.99693729752440763"/>
  </r>
  <r>
    <x v="2"/>
    <x v="5"/>
    <x v="10"/>
    <s v="HOMBRES"/>
    <x v="3"/>
    <x v="14"/>
    <n v="135762"/>
    <n v="658"/>
    <n v="4.8467170489533157E-3"/>
    <n v="0.99515328295104666"/>
  </r>
  <r>
    <x v="2"/>
    <x v="5"/>
    <x v="10"/>
    <s v="HOMBRES"/>
    <x v="4"/>
    <x v="14"/>
    <n v="76924"/>
    <n v="1133"/>
    <n v="1.472882325412095E-2"/>
    <n v="0.98527117674587905"/>
  </r>
  <r>
    <x v="2"/>
    <x v="5"/>
    <x v="10"/>
    <s v="HOMBRES"/>
    <x v="5"/>
    <x v="14"/>
    <n v="15444"/>
    <n v="656"/>
    <n v="4.2476042476042475E-2"/>
    <n v="0.95752395752395758"/>
  </r>
  <r>
    <x v="2"/>
    <x v="5"/>
    <x v="10"/>
    <s v="HOMBRES"/>
    <x v="6"/>
    <x v="14"/>
    <n v="9256"/>
    <n v="1259"/>
    <n v="0.13601987899740708"/>
    <n v="0.86398012100259292"/>
  </r>
  <r>
    <x v="2"/>
    <x v="5"/>
    <x v="10"/>
    <s v="MUJERES"/>
    <x v="0"/>
    <x v="14"/>
    <n v="38125"/>
    <n v="40"/>
    <n v="1.0491803278688525E-3"/>
    <n v="0.99895081967213117"/>
  </r>
  <r>
    <x v="2"/>
    <x v="5"/>
    <x v="10"/>
    <s v="MUJERES"/>
    <x v="1"/>
    <x v="14"/>
    <n v="91886"/>
    <n v="48"/>
    <n v="5.2238643536556164E-4"/>
    <n v="0.99947761356463449"/>
  </r>
  <r>
    <x v="2"/>
    <x v="5"/>
    <x v="10"/>
    <s v="MUJERES"/>
    <x v="2"/>
    <x v="14"/>
    <n v="86628"/>
    <n v="70"/>
    <n v="8.0805282356743774E-4"/>
    <n v="0.99919194717643256"/>
  </r>
  <r>
    <x v="2"/>
    <x v="5"/>
    <x v="10"/>
    <s v="MUJERES"/>
    <x v="3"/>
    <x v="14"/>
    <n v="131487"/>
    <n v="280"/>
    <n v="2.1294880862746889E-3"/>
    <n v="0.99787051191372533"/>
  </r>
  <r>
    <x v="2"/>
    <x v="5"/>
    <x v="10"/>
    <s v="MUJERES"/>
    <x v="4"/>
    <x v="14"/>
    <n v="77846"/>
    <n v="615"/>
    <n v="7.9002132415281461E-3"/>
    <n v="0.99209978675847188"/>
  </r>
  <r>
    <x v="2"/>
    <x v="5"/>
    <x v="10"/>
    <s v="MUJERES"/>
    <x v="5"/>
    <x v="14"/>
    <n v="18032"/>
    <n v="578"/>
    <n v="3.205412599822538E-2"/>
    <n v="0.96794587400177456"/>
  </r>
  <r>
    <x v="2"/>
    <x v="5"/>
    <x v="10"/>
    <s v="MUJERES"/>
    <x v="6"/>
    <x v="14"/>
    <n v="13747"/>
    <n v="1460"/>
    <n v="0.10620499017967557"/>
    <n v="0.89379500982032445"/>
  </r>
  <r>
    <x v="1"/>
    <x v="2"/>
    <x v="11"/>
    <s v="HOMBRES"/>
    <x v="0"/>
    <x v="14"/>
    <n v="38503"/>
    <n v="42"/>
    <n v="1.0908240916292237E-3"/>
    <n v="0.99890917590837081"/>
  </r>
  <r>
    <x v="1"/>
    <x v="2"/>
    <x v="11"/>
    <s v="HOMBRES"/>
    <x v="1"/>
    <x v="14"/>
    <n v="87329"/>
    <n v="77"/>
    <n v="8.8172313893437459E-4"/>
    <n v="0.99911827686106558"/>
  </r>
  <r>
    <x v="1"/>
    <x v="2"/>
    <x v="11"/>
    <s v="HOMBRES"/>
    <x v="2"/>
    <x v="14"/>
    <n v="78482"/>
    <n v="488"/>
    <n v="6.2179862898499019E-3"/>
    <n v="0.99378201371015007"/>
  </r>
  <r>
    <x v="1"/>
    <x v="2"/>
    <x v="11"/>
    <s v="HOMBRES"/>
    <x v="3"/>
    <x v="14"/>
    <n v="108867"/>
    <n v="766"/>
    <n v="7.0361082789091277E-3"/>
    <n v="0.9929638917210909"/>
  </r>
  <r>
    <x v="1"/>
    <x v="2"/>
    <x v="11"/>
    <s v="HOMBRES"/>
    <x v="4"/>
    <x v="14"/>
    <n v="60853"/>
    <n v="1022"/>
    <n v="1.6794570522406457E-2"/>
    <n v="0.9832054294775936"/>
  </r>
  <r>
    <x v="1"/>
    <x v="2"/>
    <x v="11"/>
    <s v="HOMBRES"/>
    <x v="5"/>
    <x v="14"/>
    <n v="12982"/>
    <n v="696"/>
    <n v="5.3612694500077031E-2"/>
    <n v="0.946387305499923"/>
  </r>
  <r>
    <x v="1"/>
    <x v="2"/>
    <x v="11"/>
    <s v="HOMBRES"/>
    <x v="6"/>
    <x v="14"/>
    <n v="7176"/>
    <n v="1294"/>
    <n v="0.18032329988851728"/>
    <n v="0.81967670011148275"/>
  </r>
  <r>
    <x v="1"/>
    <x v="2"/>
    <x v="11"/>
    <s v="MUJERES"/>
    <x v="0"/>
    <x v="14"/>
    <n v="35540"/>
    <n v="44"/>
    <n v="1.2380416432189083E-3"/>
    <n v="0.99876195835678105"/>
  </r>
  <r>
    <x v="1"/>
    <x v="2"/>
    <x v="11"/>
    <s v="MUJERES"/>
    <x v="1"/>
    <x v="14"/>
    <n v="81215"/>
    <n v="44"/>
    <n v="5.4177184017730709E-4"/>
    <n v="0.99945822815982266"/>
  </r>
  <r>
    <x v="1"/>
    <x v="2"/>
    <x v="11"/>
    <s v="MUJERES"/>
    <x v="2"/>
    <x v="14"/>
    <n v="73143"/>
    <n v="73"/>
    <n v="9.980449256935045E-4"/>
    <n v="0.99900195507430645"/>
  </r>
  <r>
    <x v="1"/>
    <x v="2"/>
    <x v="11"/>
    <s v="MUJERES"/>
    <x v="3"/>
    <x v="14"/>
    <n v="105159"/>
    <n v="292"/>
    <n v="2.7767475917420286E-3"/>
    <n v="0.99722325240825793"/>
  </r>
  <r>
    <x v="1"/>
    <x v="2"/>
    <x v="11"/>
    <s v="MUJERES"/>
    <x v="4"/>
    <x v="14"/>
    <n v="59816"/>
    <n v="623"/>
    <n v="1.0415273505416611E-2"/>
    <n v="0.9895847264945834"/>
  </r>
  <r>
    <x v="1"/>
    <x v="2"/>
    <x v="11"/>
    <s v="MUJERES"/>
    <x v="5"/>
    <x v="14"/>
    <n v="13270"/>
    <n v="472"/>
    <n v="3.5568952524491333E-2"/>
    <n v="0.96443104747550867"/>
  </r>
  <r>
    <x v="1"/>
    <x v="2"/>
    <x v="11"/>
    <s v="MUJERES"/>
    <x v="6"/>
    <x v="14"/>
    <n v="8446"/>
    <n v="1071"/>
    <n v="0.12680558844423395"/>
    <n v="0.87319441155576605"/>
  </r>
  <r>
    <x v="2"/>
    <x v="5"/>
    <x v="12"/>
    <s v="HOMBRES"/>
    <x v="0"/>
    <x v="14"/>
    <n v="75251"/>
    <n v="80"/>
    <n v="1.0631087958964001E-3"/>
    <n v="0.99893689120410356"/>
  </r>
  <r>
    <x v="2"/>
    <x v="5"/>
    <x v="12"/>
    <s v="HOMBRES"/>
    <x v="1"/>
    <x v="14"/>
    <n v="186985"/>
    <n v="122"/>
    <n v="6.5245875337593929E-4"/>
    <n v="0.99934754124662406"/>
  </r>
  <r>
    <x v="2"/>
    <x v="5"/>
    <x v="12"/>
    <s v="HOMBRES"/>
    <x v="2"/>
    <x v="14"/>
    <n v="177277"/>
    <n v="944"/>
    <n v="5.3249998589777582E-3"/>
    <n v="0.99467500014102228"/>
  </r>
  <r>
    <x v="2"/>
    <x v="5"/>
    <x v="12"/>
    <s v="HOMBRES"/>
    <x v="3"/>
    <x v="14"/>
    <n v="278825"/>
    <n v="1600"/>
    <n v="5.7383663588272214E-3"/>
    <n v="0.99426163364117282"/>
  </r>
  <r>
    <x v="2"/>
    <x v="5"/>
    <x v="12"/>
    <s v="HOMBRES"/>
    <x v="4"/>
    <x v="14"/>
    <n v="151503"/>
    <n v="2205"/>
    <n v="1.4554167244212986E-2"/>
    <n v="0.98544583275578701"/>
  </r>
  <r>
    <x v="2"/>
    <x v="5"/>
    <x v="12"/>
    <s v="HOMBRES"/>
    <x v="5"/>
    <x v="14"/>
    <n v="30832"/>
    <n v="1464"/>
    <n v="4.7483134405812144E-2"/>
    <n v="0.9525168655941878"/>
  </r>
  <r>
    <x v="2"/>
    <x v="5"/>
    <x v="12"/>
    <s v="HOMBRES"/>
    <x v="6"/>
    <x v="14"/>
    <n v="16364"/>
    <n v="2744"/>
    <n v="0.1676851625519433"/>
    <n v="0.83231483744805668"/>
  </r>
  <r>
    <x v="2"/>
    <x v="5"/>
    <x v="12"/>
    <s v="MUJERES"/>
    <x v="0"/>
    <x v="14"/>
    <n v="69037"/>
    <n v="73"/>
    <n v="1.0574040007532194E-3"/>
    <n v="0.99894259599924673"/>
  </r>
  <r>
    <x v="2"/>
    <x v="5"/>
    <x v="12"/>
    <s v="MUJERES"/>
    <x v="1"/>
    <x v="14"/>
    <n v="170522"/>
    <n v="73"/>
    <n v="4.2809725431322646E-4"/>
    <n v="0.99957190274568675"/>
  </r>
  <r>
    <x v="2"/>
    <x v="5"/>
    <x v="12"/>
    <s v="MUJERES"/>
    <x v="2"/>
    <x v="14"/>
    <n v="166385"/>
    <n v="146"/>
    <n v="8.7748294617904263E-4"/>
    <n v="0.99912251705382094"/>
  </r>
  <r>
    <x v="2"/>
    <x v="5"/>
    <x v="12"/>
    <s v="MUJERES"/>
    <x v="3"/>
    <x v="14"/>
    <n v="278461"/>
    <n v="572"/>
    <n v="2.0541476185174943E-3"/>
    <n v="0.99794585238148248"/>
  </r>
  <r>
    <x v="2"/>
    <x v="5"/>
    <x v="12"/>
    <s v="MUJERES"/>
    <x v="4"/>
    <x v="14"/>
    <n v="156740"/>
    <n v="1360"/>
    <n v="8.6767895878524948E-3"/>
    <n v="0.99132321041214755"/>
  </r>
  <r>
    <x v="2"/>
    <x v="5"/>
    <x v="12"/>
    <s v="MUJERES"/>
    <x v="5"/>
    <x v="14"/>
    <n v="35224"/>
    <n v="1124"/>
    <n v="3.1910061321826028E-2"/>
    <n v="0.96808993867817394"/>
  </r>
  <r>
    <x v="2"/>
    <x v="5"/>
    <x v="12"/>
    <s v="MUJERES"/>
    <x v="6"/>
    <x v="14"/>
    <n v="25179"/>
    <n v="3071"/>
    <n v="0.12196671829699353"/>
    <n v="0.87803328170300643"/>
  </r>
  <r>
    <x v="2"/>
    <x v="6"/>
    <x v="13"/>
    <s v="HOMBRES"/>
    <x v="0"/>
    <x v="14"/>
    <n v="35362"/>
    <n v="55"/>
    <n v="1.5553418924268989E-3"/>
    <n v="0.9984446581075731"/>
  </r>
  <r>
    <x v="2"/>
    <x v="6"/>
    <x v="13"/>
    <s v="HOMBRES"/>
    <x v="1"/>
    <x v="14"/>
    <n v="88521"/>
    <n v="63"/>
    <n v="7.1169552987426711E-4"/>
    <n v="0.99928830447012573"/>
  </r>
  <r>
    <x v="2"/>
    <x v="6"/>
    <x v="13"/>
    <s v="HOMBRES"/>
    <x v="2"/>
    <x v="14"/>
    <n v="85380"/>
    <n v="432"/>
    <n v="5.059732958538299E-3"/>
    <n v="0.99494026704146166"/>
  </r>
  <r>
    <x v="2"/>
    <x v="6"/>
    <x v="13"/>
    <s v="HOMBRES"/>
    <x v="3"/>
    <x v="14"/>
    <n v="131395"/>
    <n v="806"/>
    <n v="6.1341755774572855E-3"/>
    <n v="0.99386582442254268"/>
  </r>
  <r>
    <x v="2"/>
    <x v="6"/>
    <x v="13"/>
    <s v="HOMBRES"/>
    <x v="4"/>
    <x v="14"/>
    <n v="73698"/>
    <n v="1171"/>
    <n v="1.5889169312600069E-2"/>
    <n v="0.98411083068739991"/>
  </r>
  <r>
    <x v="2"/>
    <x v="6"/>
    <x v="13"/>
    <s v="HOMBRES"/>
    <x v="5"/>
    <x v="14"/>
    <n v="14857"/>
    <n v="757"/>
    <n v="5.0952413003971193E-2"/>
    <n v="0.94904758699602876"/>
  </r>
  <r>
    <x v="2"/>
    <x v="6"/>
    <x v="13"/>
    <s v="HOMBRES"/>
    <x v="6"/>
    <x v="14"/>
    <n v="9018"/>
    <n v="1520"/>
    <n v="0.16855178531825238"/>
    <n v="0.83144821468174768"/>
  </r>
  <r>
    <x v="2"/>
    <x v="6"/>
    <x v="13"/>
    <s v="MUJERES"/>
    <x v="0"/>
    <x v="14"/>
    <n v="32622"/>
    <n v="19"/>
    <n v="5.8242903562013366E-4"/>
    <n v="0.99941757096437989"/>
  </r>
  <r>
    <x v="2"/>
    <x v="6"/>
    <x v="13"/>
    <s v="MUJERES"/>
    <x v="1"/>
    <x v="14"/>
    <n v="84021"/>
    <n v="42"/>
    <n v="4.9987503124218949E-4"/>
    <n v="0.99950012496875784"/>
  </r>
  <r>
    <x v="2"/>
    <x v="6"/>
    <x v="13"/>
    <s v="MUJERES"/>
    <x v="2"/>
    <x v="14"/>
    <n v="81011"/>
    <n v="88"/>
    <n v="1.0862722346348026E-3"/>
    <n v="0.99891372776536524"/>
  </r>
  <r>
    <x v="2"/>
    <x v="6"/>
    <x v="13"/>
    <s v="MUJERES"/>
    <x v="3"/>
    <x v="14"/>
    <n v="132155"/>
    <n v="282"/>
    <n v="2.1338579698081798E-3"/>
    <n v="0.99786614203019186"/>
  </r>
  <r>
    <x v="2"/>
    <x v="6"/>
    <x v="13"/>
    <s v="MUJERES"/>
    <x v="4"/>
    <x v="14"/>
    <n v="76518"/>
    <n v="591"/>
    <n v="7.7236728612875404E-3"/>
    <n v="0.9922763271387125"/>
  </r>
  <r>
    <x v="2"/>
    <x v="6"/>
    <x v="13"/>
    <s v="MUJERES"/>
    <x v="5"/>
    <x v="14"/>
    <n v="16480"/>
    <n v="488"/>
    <n v="2.9611650485436892E-2"/>
    <n v="0.9703883495145631"/>
  </r>
  <r>
    <x v="2"/>
    <x v="6"/>
    <x v="13"/>
    <s v="MUJERES"/>
    <x v="6"/>
    <x v="14"/>
    <n v="13111"/>
    <n v="1534"/>
    <n v="0.11700099153382655"/>
    <n v="0.88299900846617341"/>
  </r>
  <r>
    <x v="1"/>
    <x v="4"/>
    <x v="14"/>
    <s v="HOMBRES"/>
    <x v="0"/>
    <x v="14"/>
    <n v="85200"/>
    <n v="89"/>
    <n v="1.0446009389671362E-3"/>
    <n v="0.99895539906103281"/>
  </r>
  <r>
    <x v="1"/>
    <x v="4"/>
    <x v="14"/>
    <s v="HOMBRES"/>
    <x v="1"/>
    <x v="14"/>
    <n v="251011"/>
    <n v="220"/>
    <n v="8.7645561349901E-4"/>
    <n v="0.99912354438650097"/>
  </r>
  <r>
    <x v="1"/>
    <x v="4"/>
    <x v="14"/>
    <s v="HOMBRES"/>
    <x v="2"/>
    <x v="14"/>
    <n v="269654"/>
    <n v="2788"/>
    <n v="1.0339175387719076E-2"/>
    <n v="0.98966082461228089"/>
  </r>
  <r>
    <x v="1"/>
    <x v="4"/>
    <x v="14"/>
    <s v="HOMBRES"/>
    <x v="3"/>
    <x v="14"/>
    <n v="457138"/>
    <n v="3548"/>
    <n v="7.7613324641574314E-3"/>
    <n v="0.99223866753584256"/>
  </r>
  <r>
    <x v="1"/>
    <x v="4"/>
    <x v="14"/>
    <s v="HOMBRES"/>
    <x v="4"/>
    <x v="14"/>
    <n v="283344"/>
    <n v="4248"/>
    <n v="1.499237675758089E-2"/>
    <n v="0.98500762324241908"/>
  </r>
  <r>
    <x v="1"/>
    <x v="4"/>
    <x v="14"/>
    <s v="HOMBRES"/>
    <x v="5"/>
    <x v="14"/>
    <n v="58280"/>
    <n v="2588"/>
    <n v="4.4406314344543583E-2"/>
    <n v="0.95559368565545644"/>
  </r>
  <r>
    <x v="1"/>
    <x v="4"/>
    <x v="14"/>
    <s v="HOMBRES"/>
    <x v="6"/>
    <x v="14"/>
    <n v="29956"/>
    <n v="4406"/>
    <n v="0.1470823875016691"/>
    <n v="0.85291761249833087"/>
  </r>
  <r>
    <x v="1"/>
    <x v="4"/>
    <x v="14"/>
    <s v="MUJERES"/>
    <x v="0"/>
    <x v="14"/>
    <n v="88583"/>
    <n v="86"/>
    <n v="9.7084090626869718E-4"/>
    <n v="0.99902915909373136"/>
  </r>
  <r>
    <x v="1"/>
    <x v="4"/>
    <x v="14"/>
    <s v="MUJERES"/>
    <x v="1"/>
    <x v="14"/>
    <n v="244415"/>
    <n v="98"/>
    <n v="4.0095738804901498E-4"/>
    <n v="0.99959904261195098"/>
  </r>
  <r>
    <x v="1"/>
    <x v="4"/>
    <x v="14"/>
    <s v="MUJERES"/>
    <x v="2"/>
    <x v="14"/>
    <n v="257382"/>
    <n v="355"/>
    <n v="1.3792728318219611E-3"/>
    <n v="0.99862072716817807"/>
  </r>
  <r>
    <x v="1"/>
    <x v="4"/>
    <x v="14"/>
    <s v="MUJERES"/>
    <x v="3"/>
    <x v="14"/>
    <n v="475990"/>
    <n v="956"/>
    <n v="2.0084455555788986E-3"/>
    <n v="0.99799155444442111"/>
  </r>
  <r>
    <x v="1"/>
    <x v="4"/>
    <x v="14"/>
    <s v="MUJERES"/>
    <x v="4"/>
    <x v="14"/>
    <n v="316045"/>
    <n v="2478"/>
    <n v="7.8406556028413673E-3"/>
    <n v="0.99215934439715858"/>
  </r>
  <r>
    <x v="1"/>
    <x v="4"/>
    <x v="14"/>
    <s v="MUJERES"/>
    <x v="5"/>
    <x v="14"/>
    <n v="72400"/>
    <n v="1874"/>
    <n v="2.5883977900552486E-2"/>
    <n v="0.97411602209944748"/>
  </r>
  <r>
    <x v="1"/>
    <x v="4"/>
    <x v="14"/>
    <s v="MUJERES"/>
    <x v="6"/>
    <x v="14"/>
    <n v="52189"/>
    <n v="5433"/>
    <n v="0.10410239705685106"/>
    <n v="0.89589760294314891"/>
  </r>
  <r>
    <x v="0"/>
    <x v="1"/>
    <x v="15"/>
    <s v="HOMBRES"/>
    <x v="0"/>
    <x v="14"/>
    <n v="37109"/>
    <n v="37"/>
    <n v="9.9706270715998807E-4"/>
    <n v="0.99900293729284007"/>
  </r>
  <r>
    <x v="0"/>
    <x v="1"/>
    <x v="15"/>
    <s v="HOMBRES"/>
    <x v="1"/>
    <x v="14"/>
    <n v="89837"/>
    <n v="54"/>
    <n v="6.0108863831160881E-4"/>
    <n v="0.99939891136168835"/>
  </r>
  <r>
    <x v="0"/>
    <x v="1"/>
    <x v="15"/>
    <s v="HOMBRES"/>
    <x v="2"/>
    <x v="14"/>
    <n v="86939"/>
    <n v="358"/>
    <n v="4.1178297426931526E-3"/>
    <n v="0.99588217025730685"/>
  </r>
  <r>
    <x v="0"/>
    <x v="1"/>
    <x v="15"/>
    <s v="HOMBRES"/>
    <x v="3"/>
    <x v="14"/>
    <n v="138265"/>
    <n v="792"/>
    <n v="5.7281307633891441E-3"/>
    <n v="0.99427186923661082"/>
  </r>
  <r>
    <x v="0"/>
    <x v="1"/>
    <x v="15"/>
    <s v="HOMBRES"/>
    <x v="4"/>
    <x v="14"/>
    <n v="72587"/>
    <n v="1028"/>
    <n v="1.4162315566148208E-2"/>
    <n v="0.98583768443385178"/>
  </r>
  <r>
    <x v="0"/>
    <x v="1"/>
    <x v="15"/>
    <s v="HOMBRES"/>
    <x v="5"/>
    <x v="14"/>
    <n v="14349"/>
    <n v="634"/>
    <n v="4.4184263711756919E-2"/>
    <n v="0.95581573628824312"/>
  </r>
  <r>
    <x v="0"/>
    <x v="1"/>
    <x v="15"/>
    <s v="HOMBRES"/>
    <x v="6"/>
    <x v="14"/>
    <n v="8662"/>
    <n v="1157"/>
    <n v="0.13357192334333873"/>
    <n v="0.86642807665666122"/>
  </r>
  <r>
    <x v="0"/>
    <x v="1"/>
    <x v="15"/>
    <s v="MUJERES"/>
    <x v="0"/>
    <x v="14"/>
    <n v="35266"/>
    <n v="36"/>
    <n v="1.0208132478874837E-3"/>
    <n v="0.9989791867521125"/>
  </r>
  <r>
    <x v="0"/>
    <x v="1"/>
    <x v="15"/>
    <s v="MUJERES"/>
    <x v="1"/>
    <x v="14"/>
    <n v="87646"/>
    <n v="43"/>
    <n v="4.9060995367729277E-4"/>
    <n v="0.99950939004632267"/>
  </r>
  <r>
    <x v="0"/>
    <x v="1"/>
    <x v="15"/>
    <s v="MUJERES"/>
    <x v="2"/>
    <x v="14"/>
    <n v="83752"/>
    <n v="95"/>
    <n v="1.1343012704174229E-3"/>
    <n v="0.99886569872958253"/>
  </r>
  <r>
    <x v="0"/>
    <x v="1"/>
    <x v="15"/>
    <s v="MUJERES"/>
    <x v="3"/>
    <x v="14"/>
    <n v="135734"/>
    <n v="309"/>
    <n v="2.2765114120264635E-3"/>
    <n v="0.99772348858797355"/>
  </r>
  <r>
    <x v="0"/>
    <x v="1"/>
    <x v="15"/>
    <s v="MUJERES"/>
    <x v="4"/>
    <x v="14"/>
    <n v="71194"/>
    <n v="621"/>
    <n v="8.7226451667275339E-3"/>
    <n v="0.99127735483327251"/>
  </r>
  <r>
    <x v="0"/>
    <x v="1"/>
    <x v="15"/>
    <s v="MUJERES"/>
    <x v="5"/>
    <x v="14"/>
    <n v="13941"/>
    <n v="464"/>
    <n v="3.328312172727925E-2"/>
    <n v="0.96671687827272079"/>
  </r>
  <r>
    <x v="0"/>
    <x v="1"/>
    <x v="15"/>
    <s v="MUJERES"/>
    <x v="6"/>
    <x v="14"/>
    <n v="8403"/>
    <n v="1117"/>
    <n v="0.1329287159347852"/>
    <n v="0.86707128406521483"/>
  </r>
  <r>
    <x v="0"/>
    <x v="1"/>
    <x v="16"/>
    <s v="HOMBRES"/>
    <x v="0"/>
    <x v="14"/>
    <n v="17185"/>
    <n v="24"/>
    <n v="1.3965667733488508E-3"/>
    <n v="0.99860343322665113"/>
  </r>
  <r>
    <x v="0"/>
    <x v="1"/>
    <x v="16"/>
    <s v="HOMBRES"/>
    <x v="1"/>
    <x v="14"/>
    <n v="45687"/>
    <n v="35"/>
    <n v="7.6608225534615976E-4"/>
    <n v="0.99923391774465387"/>
  </r>
  <r>
    <x v="0"/>
    <x v="1"/>
    <x v="16"/>
    <s v="HOMBRES"/>
    <x v="2"/>
    <x v="14"/>
    <n v="46023"/>
    <n v="375"/>
    <n v="8.1480998631119229E-3"/>
    <n v="0.99185190013688806"/>
  </r>
  <r>
    <x v="0"/>
    <x v="1"/>
    <x v="16"/>
    <s v="HOMBRES"/>
    <x v="3"/>
    <x v="14"/>
    <n v="77480"/>
    <n v="592"/>
    <n v="7.6406814661848215E-3"/>
    <n v="0.9923593185338152"/>
  </r>
  <r>
    <x v="0"/>
    <x v="1"/>
    <x v="16"/>
    <s v="HOMBRES"/>
    <x v="4"/>
    <x v="14"/>
    <n v="43209"/>
    <n v="789"/>
    <n v="1.8260084704575436E-2"/>
    <n v="0.98173991529542459"/>
  </r>
  <r>
    <x v="0"/>
    <x v="1"/>
    <x v="16"/>
    <s v="HOMBRES"/>
    <x v="5"/>
    <x v="14"/>
    <n v="8957"/>
    <n v="475"/>
    <n v="5.3031148822150272E-2"/>
    <n v="0.94696885117784968"/>
  </r>
  <r>
    <x v="0"/>
    <x v="1"/>
    <x v="16"/>
    <s v="HOMBRES"/>
    <x v="6"/>
    <x v="14"/>
    <n v="5050"/>
    <n v="719"/>
    <n v="0.14237623762376236"/>
    <n v="0.85762376237623761"/>
  </r>
  <r>
    <x v="0"/>
    <x v="1"/>
    <x v="16"/>
    <s v="MUJERES"/>
    <x v="0"/>
    <x v="14"/>
    <n v="15901"/>
    <n v="15"/>
    <n v="9.4333689705049999E-4"/>
    <n v="0.99905666310294949"/>
  </r>
  <r>
    <x v="0"/>
    <x v="1"/>
    <x v="16"/>
    <s v="MUJERES"/>
    <x v="1"/>
    <x v="14"/>
    <n v="42419"/>
    <n v="16"/>
    <n v="3.7718946698413446E-4"/>
    <n v="0.99962281053301583"/>
  </r>
  <r>
    <x v="0"/>
    <x v="1"/>
    <x v="16"/>
    <s v="MUJERES"/>
    <x v="2"/>
    <x v="14"/>
    <n v="43640"/>
    <n v="52"/>
    <n v="1.1915673693858844E-3"/>
    <n v="0.99880843263061414"/>
  </r>
  <r>
    <x v="0"/>
    <x v="1"/>
    <x v="16"/>
    <s v="MUJERES"/>
    <x v="3"/>
    <x v="14"/>
    <n v="74278"/>
    <n v="174"/>
    <n v="2.3425509572147876E-3"/>
    <n v="0.99765744904278519"/>
  </r>
  <r>
    <x v="0"/>
    <x v="1"/>
    <x v="16"/>
    <s v="MUJERES"/>
    <x v="4"/>
    <x v="14"/>
    <n v="42776"/>
    <n v="387"/>
    <n v="9.0471292313446788E-3"/>
    <n v="0.99095287076865535"/>
  </r>
  <r>
    <x v="0"/>
    <x v="1"/>
    <x v="16"/>
    <s v="MUJERES"/>
    <x v="5"/>
    <x v="14"/>
    <n v="9890"/>
    <n v="280"/>
    <n v="2.8311425682507583E-2"/>
    <n v="0.97168857431749245"/>
  </r>
  <r>
    <x v="0"/>
    <x v="1"/>
    <x v="16"/>
    <s v="MUJERES"/>
    <x v="6"/>
    <x v="14"/>
    <n v="7444"/>
    <n v="968"/>
    <n v="0.13003761418592155"/>
    <n v="0.86996238581407848"/>
  </r>
  <r>
    <x v="1"/>
    <x v="2"/>
    <x v="17"/>
    <s v="HOMBRES"/>
    <x v="0"/>
    <x v="14"/>
    <n v="43913"/>
    <n v="67"/>
    <n v="1.5257440848951336E-3"/>
    <n v="0.99847425591510486"/>
  </r>
  <r>
    <x v="1"/>
    <x v="2"/>
    <x v="17"/>
    <s v="HOMBRES"/>
    <x v="1"/>
    <x v="14"/>
    <n v="105085"/>
    <n v="48"/>
    <n v="4.5677308845220536E-4"/>
    <n v="0.99954322691154784"/>
  </r>
  <r>
    <x v="1"/>
    <x v="2"/>
    <x v="17"/>
    <s v="HOMBRES"/>
    <x v="2"/>
    <x v="14"/>
    <n v="93701"/>
    <n v="526"/>
    <n v="5.6136007086370473E-3"/>
    <n v="0.99438639929136297"/>
  </r>
  <r>
    <x v="1"/>
    <x v="2"/>
    <x v="17"/>
    <s v="HOMBRES"/>
    <x v="3"/>
    <x v="14"/>
    <n v="127588"/>
    <n v="829"/>
    <n v="6.4974762516851114E-3"/>
    <n v="0.99350252374831494"/>
  </r>
  <r>
    <x v="1"/>
    <x v="2"/>
    <x v="17"/>
    <s v="HOMBRES"/>
    <x v="4"/>
    <x v="14"/>
    <n v="66845"/>
    <n v="1156"/>
    <n v="1.7293739247512901E-2"/>
    <n v="0.98270626075248713"/>
  </r>
  <r>
    <x v="1"/>
    <x v="2"/>
    <x v="17"/>
    <s v="HOMBRES"/>
    <x v="5"/>
    <x v="14"/>
    <n v="14136"/>
    <n v="746"/>
    <n v="5.2773061686474249E-2"/>
    <n v="0.94722693831352578"/>
  </r>
  <r>
    <x v="1"/>
    <x v="2"/>
    <x v="17"/>
    <s v="HOMBRES"/>
    <x v="6"/>
    <x v="14"/>
    <n v="7235"/>
    <n v="1231"/>
    <n v="0.17014512785072564"/>
    <n v="0.82985487214927434"/>
  </r>
  <r>
    <x v="1"/>
    <x v="2"/>
    <x v="17"/>
    <s v="MUJERES"/>
    <x v="0"/>
    <x v="14"/>
    <n v="40741"/>
    <n v="30"/>
    <n v="7.3635895044304263E-4"/>
    <n v="0.99926364104955701"/>
  </r>
  <r>
    <x v="1"/>
    <x v="2"/>
    <x v="17"/>
    <s v="MUJERES"/>
    <x v="1"/>
    <x v="14"/>
    <n v="97316"/>
    <n v="35"/>
    <n v="3.5965308890624357E-4"/>
    <n v="0.99964034691109371"/>
  </r>
  <r>
    <x v="1"/>
    <x v="2"/>
    <x v="17"/>
    <s v="MUJERES"/>
    <x v="2"/>
    <x v="14"/>
    <n v="88479"/>
    <n v="67"/>
    <n v="7.5724183139502029E-4"/>
    <n v="0.99924275816860497"/>
  </r>
  <r>
    <x v="1"/>
    <x v="2"/>
    <x v="17"/>
    <s v="MUJERES"/>
    <x v="3"/>
    <x v="14"/>
    <n v="125450"/>
    <n v="266"/>
    <n v="2.1203666799521721E-3"/>
    <n v="0.99787963332004781"/>
  </r>
  <r>
    <x v="1"/>
    <x v="2"/>
    <x v="17"/>
    <s v="MUJERES"/>
    <x v="4"/>
    <x v="14"/>
    <n v="65673"/>
    <n v="681"/>
    <n v="1.0369558265954044E-2"/>
    <n v="0.98963044173404591"/>
  </r>
  <r>
    <x v="1"/>
    <x v="2"/>
    <x v="17"/>
    <s v="MUJERES"/>
    <x v="5"/>
    <x v="14"/>
    <n v="13734"/>
    <n v="511"/>
    <n v="3.7206931702344549E-2"/>
    <n v="0.96279306829765543"/>
  </r>
  <r>
    <x v="1"/>
    <x v="2"/>
    <x v="17"/>
    <s v="MUJERES"/>
    <x v="6"/>
    <x v="14"/>
    <n v="8479"/>
    <n v="1106"/>
    <n v="0.13043991036678854"/>
    <n v="0.86956008963321141"/>
  </r>
  <r>
    <x v="0"/>
    <x v="1"/>
    <x v="18"/>
    <s v="HOMBRES"/>
    <x v="0"/>
    <x v="14"/>
    <n v="47312"/>
    <n v="44"/>
    <n v="9.2999661819411568E-4"/>
    <n v="0.99907000338180585"/>
  </r>
  <r>
    <x v="0"/>
    <x v="1"/>
    <x v="18"/>
    <s v="HOMBRES"/>
    <x v="1"/>
    <x v="14"/>
    <n v="106998"/>
    <n v="36"/>
    <n v="3.364548870072338E-4"/>
    <n v="0.99966354511299271"/>
  </r>
  <r>
    <x v="0"/>
    <x v="1"/>
    <x v="18"/>
    <s v="HOMBRES"/>
    <x v="2"/>
    <x v="14"/>
    <n v="93360"/>
    <n v="537"/>
    <n v="5.7519280205655526E-3"/>
    <n v="0.99424807197943443"/>
  </r>
  <r>
    <x v="0"/>
    <x v="1"/>
    <x v="18"/>
    <s v="HOMBRES"/>
    <x v="3"/>
    <x v="14"/>
    <n v="132980"/>
    <n v="891"/>
    <n v="6.7002556775454958E-3"/>
    <n v="0.99329974432245449"/>
  </r>
  <r>
    <x v="0"/>
    <x v="1"/>
    <x v="18"/>
    <s v="HOMBRES"/>
    <x v="4"/>
    <x v="14"/>
    <n v="68220"/>
    <n v="1150"/>
    <n v="1.6857226619759601E-2"/>
    <n v="0.98314277338024036"/>
  </r>
  <r>
    <x v="0"/>
    <x v="1"/>
    <x v="18"/>
    <s v="HOMBRES"/>
    <x v="5"/>
    <x v="14"/>
    <n v="16325"/>
    <n v="830"/>
    <n v="5.0842266462480856E-2"/>
    <n v="0.9491577335375192"/>
  </r>
  <r>
    <x v="0"/>
    <x v="1"/>
    <x v="18"/>
    <s v="HOMBRES"/>
    <x v="6"/>
    <x v="14"/>
    <n v="9317"/>
    <n v="1427"/>
    <n v="0.15316088869807878"/>
    <n v="0.84683911130192124"/>
  </r>
  <r>
    <x v="0"/>
    <x v="1"/>
    <x v="18"/>
    <s v="MUJERES"/>
    <x v="0"/>
    <x v="14"/>
    <n v="44374"/>
    <n v="38"/>
    <n v="8.5635732636228418E-4"/>
    <n v="0.99914364267363776"/>
  </r>
  <r>
    <x v="0"/>
    <x v="1"/>
    <x v="18"/>
    <s v="MUJERES"/>
    <x v="1"/>
    <x v="14"/>
    <n v="98996"/>
    <n v="32"/>
    <n v="3.2324538365186473E-4"/>
    <n v="0.99967675461634808"/>
  </r>
  <r>
    <x v="0"/>
    <x v="1"/>
    <x v="18"/>
    <s v="MUJERES"/>
    <x v="2"/>
    <x v="14"/>
    <n v="87330"/>
    <n v="103"/>
    <n v="1.1794343295545631E-3"/>
    <n v="0.99882056567044541"/>
  </r>
  <r>
    <x v="0"/>
    <x v="1"/>
    <x v="18"/>
    <s v="MUJERES"/>
    <x v="3"/>
    <x v="14"/>
    <n v="125884"/>
    <n v="302"/>
    <n v="2.3990340313304313E-3"/>
    <n v="0.99760096596866954"/>
  </r>
  <r>
    <x v="0"/>
    <x v="1"/>
    <x v="18"/>
    <s v="MUJERES"/>
    <x v="4"/>
    <x v="14"/>
    <n v="71477"/>
    <n v="643"/>
    <n v="8.9959007792716535E-3"/>
    <n v="0.9910040992207283"/>
  </r>
  <r>
    <x v="0"/>
    <x v="1"/>
    <x v="18"/>
    <s v="MUJERES"/>
    <x v="5"/>
    <x v="14"/>
    <n v="18464"/>
    <n v="544"/>
    <n v="2.9462738301559793E-2"/>
    <n v="0.97053726169844023"/>
  </r>
  <r>
    <x v="0"/>
    <x v="1"/>
    <x v="18"/>
    <s v="MUJERES"/>
    <x v="6"/>
    <x v="14"/>
    <n v="13380"/>
    <n v="1503"/>
    <n v="0.11233183856502242"/>
    <n v="0.88766816143497762"/>
  </r>
  <r>
    <x v="2"/>
    <x v="6"/>
    <x v="19"/>
    <s v="HOMBRES"/>
    <x v="0"/>
    <x v="14"/>
    <n v="47209"/>
    <n v="55"/>
    <n v="1.1650320913385161E-3"/>
    <n v="0.99883496790866144"/>
  </r>
  <r>
    <x v="2"/>
    <x v="6"/>
    <x v="19"/>
    <s v="HOMBRES"/>
    <x v="1"/>
    <x v="14"/>
    <n v="118200"/>
    <n v="76"/>
    <n v="6.4297800338409476E-4"/>
    <n v="0.99935702199661591"/>
  </r>
  <r>
    <x v="2"/>
    <x v="6"/>
    <x v="19"/>
    <s v="HOMBRES"/>
    <x v="2"/>
    <x v="14"/>
    <n v="114010"/>
    <n v="742"/>
    <n v="6.5082010349969297E-3"/>
    <n v="0.99349179896500306"/>
  </r>
  <r>
    <x v="2"/>
    <x v="6"/>
    <x v="19"/>
    <s v="HOMBRES"/>
    <x v="3"/>
    <x v="14"/>
    <n v="175454"/>
    <n v="1279"/>
    <n v="7.2896599678548227E-3"/>
    <n v="0.9927103400321452"/>
  </r>
  <r>
    <x v="2"/>
    <x v="6"/>
    <x v="19"/>
    <s v="HOMBRES"/>
    <x v="4"/>
    <x v="14"/>
    <n v="98411"/>
    <n v="1778"/>
    <n v="1.8067085996484131E-2"/>
    <n v="0.9819329140035159"/>
  </r>
  <r>
    <x v="2"/>
    <x v="6"/>
    <x v="19"/>
    <s v="HOMBRES"/>
    <x v="5"/>
    <x v="14"/>
    <n v="19846"/>
    <n v="1240"/>
    <n v="6.248110450468608E-2"/>
    <n v="0.93751889549531398"/>
  </r>
  <r>
    <x v="2"/>
    <x v="6"/>
    <x v="19"/>
    <s v="HOMBRES"/>
    <x v="6"/>
    <x v="14"/>
    <n v="12062"/>
    <n v="2005"/>
    <n v="0.16622450671530425"/>
    <n v="0.83377549328469569"/>
  </r>
  <r>
    <x v="2"/>
    <x v="6"/>
    <x v="19"/>
    <s v="MUJERES"/>
    <x v="0"/>
    <x v="14"/>
    <n v="43882"/>
    <n v="36"/>
    <n v="8.203819333667563E-4"/>
    <n v="0.99917961806663325"/>
  </r>
  <r>
    <x v="2"/>
    <x v="6"/>
    <x v="19"/>
    <s v="MUJERES"/>
    <x v="1"/>
    <x v="14"/>
    <n v="112979"/>
    <n v="52"/>
    <n v="4.6026252666424733E-4"/>
    <n v="0.9995397374733358"/>
  </r>
  <r>
    <x v="2"/>
    <x v="6"/>
    <x v="19"/>
    <s v="MUJERES"/>
    <x v="2"/>
    <x v="14"/>
    <n v="108934"/>
    <n v="142"/>
    <n v="1.3035415939926928E-3"/>
    <n v="0.99869645840600729"/>
  </r>
  <r>
    <x v="2"/>
    <x v="6"/>
    <x v="19"/>
    <s v="MUJERES"/>
    <x v="3"/>
    <x v="14"/>
    <n v="177679"/>
    <n v="373"/>
    <n v="2.0992914187945677E-3"/>
    <n v="0.99790070858120539"/>
  </r>
  <r>
    <x v="2"/>
    <x v="6"/>
    <x v="19"/>
    <s v="MUJERES"/>
    <x v="4"/>
    <x v="14"/>
    <n v="102858"/>
    <n v="915"/>
    <n v="8.8957592020066506E-3"/>
    <n v="0.99110424079799331"/>
  </r>
  <r>
    <x v="2"/>
    <x v="6"/>
    <x v="19"/>
    <s v="MUJERES"/>
    <x v="5"/>
    <x v="14"/>
    <n v="22145"/>
    <n v="824"/>
    <n v="3.7209302325581395E-2"/>
    <n v="0.96279069767441861"/>
  </r>
  <r>
    <x v="2"/>
    <x v="6"/>
    <x v="19"/>
    <s v="MUJERES"/>
    <x v="6"/>
    <x v="14"/>
    <n v="17587"/>
    <n v="2221"/>
    <n v="0.12628646159094786"/>
    <n v="0.87371353840905219"/>
  </r>
  <r>
    <x v="2"/>
    <x v="6"/>
    <x v="20"/>
    <s v="HOMBRES"/>
    <x v="0"/>
    <x v="14"/>
    <n v="29113"/>
    <n v="41"/>
    <n v="1.4083055679593309E-3"/>
    <n v="0.99859169443204066"/>
  </r>
  <r>
    <x v="2"/>
    <x v="6"/>
    <x v="20"/>
    <s v="HOMBRES"/>
    <x v="1"/>
    <x v="14"/>
    <n v="72941"/>
    <n v="52"/>
    <n v="7.1290495057649338E-4"/>
    <n v="0.99928709504942348"/>
  </r>
  <r>
    <x v="2"/>
    <x v="6"/>
    <x v="20"/>
    <s v="HOMBRES"/>
    <x v="2"/>
    <x v="14"/>
    <n v="70786"/>
    <n v="329"/>
    <n v="4.64781171418077E-3"/>
    <n v="0.99535218828581928"/>
  </r>
  <r>
    <x v="2"/>
    <x v="6"/>
    <x v="20"/>
    <s v="HOMBRES"/>
    <x v="3"/>
    <x v="14"/>
    <n v="111086"/>
    <n v="664"/>
    <n v="5.9773508812991736E-3"/>
    <n v="0.99402264911870086"/>
  </r>
  <r>
    <x v="2"/>
    <x v="6"/>
    <x v="20"/>
    <s v="HOMBRES"/>
    <x v="4"/>
    <x v="14"/>
    <n v="63349"/>
    <n v="1049"/>
    <n v="1.6559061705788566E-2"/>
    <n v="0.98344093829421142"/>
  </r>
  <r>
    <x v="2"/>
    <x v="6"/>
    <x v="20"/>
    <s v="HOMBRES"/>
    <x v="5"/>
    <x v="14"/>
    <n v="13279"/>
    <n v="596"/>
    <n v="4.4882897808569924E-2"/>
    <n v="0.95511710219143009"/>
  </r>
  <r>
    <x v="2"/>
    <x v="6"/>
    <x v="20"/>
    <s v="HOMBRES"/>
    <x v="6"/>
    <x v="14"/>
    <n v="9361"/>
    <n v="1534"/>
    <n v="0.16387138126268561"/>
    <n v="0.83612861873731437"/>
  </r>
  <r>
    <x v="2"/>
    <x v="6"/>
    <x v="20"/>
    <s v="MUJERES"/>
    <x v="0"/>
    <x v="14"/>
    <n v="28096"/>
    <n v="23"/>
    <n v="8.1862186788154902E-4"/>
    <n v="0.99918137813211849"/>
  </r>
  <r>
    <x v="2"/>
    <x v="6"/>
    <x v="20"/>
    <s v="MUJERES"/>
    <x v="1"/>
    <x v="14"/>
    <n v="72251"/>
    <n v="33"/>
    <n v="4.5674108316839907E-4"/>
    <n v="0.9995432589168316"/>
  </r>
  <r>
    <x v="2"/>
    <x v="6"/>
    <x v="20"/>
    <s v="MUJERES"/>
    <x v="2"/>
    <x v="14"/>
    <n v="69232"/>
    <n v="75"/>
    <n v="1.0833140744164549E-3"/>
    <n v="0.99891668592558358"/>
  </r>
  <r>
    <x v="2"/>
    <x v="6"/>
    <x v="20"/>
    <s v="MUJERES"/>
    <x v="3"/>
    <x v="14"/>
    <n v="110698"/>
    <n v="151"/>
    <n v="1.364071618276753E-3"/>
    <n v="0.99863592838172321"/>
  </r>
  <r>
    <x v="2"/>
    <x v="6"/>
    <x v="20"/>
    <s v="MUJERES"/>
    <x v="4"/>
    <x v="14"/>
    <n v="63062"/>
    <n v="504"/>
    <n v="7.9921347245567858E-3"/>
    <n v="0.99200786527544327"/>
  </r>
  <r>
    <x v="2"/>
    <x v="6"/>
    <x v="20"/>
    <s v="MUJERES"/>
    <x v="5"/>
    <x v="14"/>
    <n v="13092"/>
    <n v="475"/>
    <n v="3.6281698747326611E-2"/>
    <n v="0.96371830125267344"/>
  </r>
  <r>
    <x v="2"/>
    <x v="6"/>
    <x v="20"/>
    <s v="MUJERES"/>
    <x v="6"/>
    <x v="14"/>
    <n v="9258"/>
    <n v="1601"/>
    <n v="0.17293151868654136"/>
    <n v="0.82706848131345867"/>
  </r>
  <r>
    <x v="2"/>
    <x v="3"/>
    <x v="21"/>
    <s v="HOMBRES"/>
    <x v="0"/>
    <x v="14"/>
    <n v="29582"/>
    <n v="29"/>
    <n v="9.8032587384220128E-4"/>
    <n v="0.99901967412615778"/>
  </r>
  <r>
    <x v="2"/>
    <x v="3"/>
    <x v="21"/>
    <s v="HOMBRES"/>
    <x v="1"/>
    <x v="14"/>
    <n v="69689"/>
    <n v="43"/>
    <n v="6.1702707744407299E-4"/>
    <n v="0.99938297292255596"/>
  </r>
  <r>
    <x v="2"/>
    <x v="3"/>
    <x v="21"/>
    <s v="HOMBRES"/>
    <x v="2"/>
    <x v="14"/>
    <n v="62832"/>
    <n v="355"/>
    <n v="5.6499872676343266E-3"/>
    <n v="0.99435001273236567"/>
  </r>
  <r>
    <x v="2"/>
    <x v="3"/>
    <x v="21"/>
    <s v="HOMBRES"/>
    <x v="3"/>
    <x v="14"/>
    <n v="88224"/>
    <n v="446"/>
    <n v="5.0553137468262602E-3"/>
    <n v="0.99494468625317378"/>
  </r>
  <r>
    <x v="2"/>
    <x v="3"/>
    <x v="21"/>
    <s v="HOMBRES"/>
    <x v="4"/>
    <x v="14"/>
    <n v="48006"/>
    <n v="677"/>
    <n v="1.4102403866183394E-2"/>
    <n v="0.98589759613381656"/>
  </r>
  <r>
    <x v="2"/>
    <x v="3"/>
    <x v="21"/>
    <s v="HOMBRES"/>
    <x v="5"/>
    <x v="14"/>
    <n v="9934"/>
    <n v="474"/>
    <n v="4.7714918461848201E-2"/>
    <n v="0.95228508153815183"/>
  </r>
  <r>
    <x v="2"/>
    <x v="3"/>
    <x v="21"/>
    <s v="HOMBRES"/>
    <x v="6"/>
    <x v="14"/>
    <n v="5825"/>
    <n v="893"/>
    <n v="0.15330472103004292"/>
    <n v="0.84669527896995711"/>
  </r>
  <r>
    <x v="2"/>
    <x v="3"/>
    <x v="21"/>
    <s v="MUJERES"/>
    <x v="0"/>
    <x v="14"/>
    <n v="27934"/>
    <n v="15"/>
    <n v="5.3698002434309443E-4"/>
    <n v="0.9994630199756569"/>
  </r>
  <r>
    <x v="2"/>
    <x v="3"/>
    <x v="21"/>
    <s v="MUJERES"/>
    <x v="1"/>
    <x v="14"/>
    <n v="65441"/>
    <n v="33"/>
    <n v="5.0427102275331977E-4"/>
    <n v="0.9994957289772467"/>
  </r>
  <r>
    <x v="2"/>
    <x v="3"/>
    <x v="21"/>
    <s v="MUJERES"/>
    <x v="2"/>
    <x v="14"/>
    <n v="59007"/>
    <n v="58"/>
    <n v="9.8293422814242377E-4"/>
    <n v="0.99901706577185756"/>
  </r>
  <r>
    <x v="2"/>
    <x v="3"/>
    <x v="21"/>
    <s v="MUJERES"/>
    <x v="3"/>
    <x v="14"/>
    <n v="86695"/>
    <n v="201"/>
    <n v="2.3184728069669531E-3"/>
    <n v="0.99768152719303305"/>
  </r>
  <r>
    <x v="2"/>
    <x v="3"/>
    <x v="21"/>
    <s v="MUJERES"/>
    <x v="4"/>
    <x v="14"/>
    <n v="48720"/>
    <n v="447"/>
    <n v="9.1748768472906406E-3"/>
    <n v="0.99082512315270932"/>
  </r>
  <r>
    <x v="2"/>
    <x v="3"/>
    <x v="21"/>
    <s v="MUJERES"/>
    <x v="5"/>
    <x v="14"/>
    <n v="10357"/>
    <n v="308"/>
    <n v="2.9738341218499567E-2"/>
    <n v="0.97026165878150039"/>
  </r>
  <r>
    <x v="2"/>
    <x v="3"/>
    <x v="21"/>
    <s v="MUJERES"/>
    <x v="6"/>
    <x v="14"/>
    <n v="7299"/>
    <n v="828"/>
    <n v="0.11344019728729964"/>
    <n v="0.88655980271270041"/>
  </r>
  <r>
    <x v="2"/>
    <x v="5"/>
    <x v="22"/>
    <s v="HOMBRES"/>
    <x v="0"/>
    <x v="14"/>
    <n v="170887"/>
    <n v="327"/>
    <n v="1.913545208237022E-3"/>
    <n v="0.99808645479176294"/>
  </r>
  <r>
    <x v="2"/>
    <x v="5"/>
    <x v="22"/>
    <s v="HOMBRES"/>
    <x v="1"/>
    <x v="14"/>
    <n v="401480"/>
    <n v="333"/>
    <n v="8.2943110491182624E-4"/>
    <n v="0.99917056889508815"/>
  </r>
  <r>
    <x v="2"/>
    <x v="5"/>
    <x v="22"/>
    <s v="HOMBRES"/>
    <x v="2"/>
    <x v="14"/>
    <n v="365192"/>
    <n v="1975"/>
    <n v="5.4081140879318279E-3"/>
    <n v="0.99459188591206815"/>
  </r>
  <r>
    <x v="2"/>
    <x v="5"/>
    <x v="22"/>
    <s v="HOMBRES"/>
    <x v="3"/>
    <x v="14"/>
    <n v="545507"/>
    <n v="3479"/>
    <n v="6.3775533586186792E-3"/>
    <n v="0.99362244664138133"/>
  </r>
  <r>
    <x v="2"/>
    <x v="5"/>
    <x v="22"/>
    <s v="HOMBRES"/>
    <x v="4"/>
    <x v="14"/>
    <n v="302518"/>
    <n v="5506"/>
    <n v="1.8200569883444952E-2"/>
    <n v="0.98179943011655502"/>
  </r>
  <r>
    <x v="2"/>
    <x v="5"/>
    <x v="22"/>
    <s v="HOMBRES"/>
    <x v="5"/>
    <x v="14"/>
    <n v="58389"/>
    <n v="3434"/>
    <n v="5.8812447550052237E-2"/>
    <n v="0.94118755244994778"/>
  </r>
  <r>
    <x v="2"/>
    <x v="5"/>
    <x v="22"/>
    <s v="HOMBRES"/>
    <x v="6"/>
    <x v="14"/>
    <n v="30776"/>
    <n v="5120"/>
    <n v="0.16636340005198857"/>
    <n v="0.83363659994801143"/>
  </r>
  <r>
    <x v="2"/>
    <x v="5"/>
    <x v="22"/>
    <s v="MUJERES"/>
    <x v="0"/>
    <x v="14"/>
    <n v="159479"/>
    <n v="238"/>
    <n v="1.4923594956075721E-3"/>
    <n v="0.99850764050439245"/>
  </r>
  <r>
    <x v="2"/>
    <x v="5"/>
    <x v="22"/>
    <s v="MUJERES"/>
    <x v="1"/>
    <x v="14"/>
    <n v="375273"/>
    <n v="210"/>
    <n v="5.5959261657513332E-4"/>
    <n v="0.99944040738342488"/>
  </r>
  <r>
    <x v="2"/>
    <x v="5"/>
    <x v="22"/>
    <s v="MUJERES"/>
    <x v="2"/>
    <x v="14"/>
    <n v="347923"/>
    <n v="434"/>
    <n v="1.24740244249446E-3"/>
    <n v="0.99875259755750556"/>
  </r>
  <r>
    <x v="2"/>
    <x v="5"/>
    <x v="22"/>
    <s v="MUJERES"/>
    <x v="3"/>
    <x v="14"/>
    <n v="535002"/>
    <n v="1360"/>
    <n v="2.5420465717885168E-3"/>
    <n v="0.99745795342821153"/>
  </r>
  <r>
    <x v="2"/>
    <x v="5"/>
    <x v="22"/>
    <s v="MUJERES"/>
    <x v="4"/>
    <x v="14"/>
    <n v="315570"/>
    <n v="3336"/>
    <n v="1.0571347086224927E-2"/>
    <n v="0.98942865291377502"/>
  </r>
  <r>
    <x v="2"/>
    <x v="5"/>
    <x v="22"/>
    <s v="MUJERES"/>
    <x v="5"/>
    <x v="14"/>
    <n v="68618"/>
    <n v="2611"/>
    <n v="3.8051240199364601E-2"/>
    <n v="0.96194875980063543"/>
  </r>
  <r>
    <x v="2"/>
    <x v="5"/>
    <x v="22"/>
    <s v="MUJERES"/>
    <x v="6"/>
    <x v="14"/>
    <n v="45806"/>
    <n v="5572"/>
    <n v="0.12164345282277431"/>
    <n v="0.87835654717722567"/>
  </r>
  <r>
    <x v="1"/>
    <x v="4"/>
    <x v="23"/>
    <s v="HOMBRES"/>
    <x v="0"/>
    <x v="14"/>
    <n v="12306"/>
    <n v="11"/>
    <n v="8.9387290752478469E-4"/>
    <n v="0.99910612709247526"/>
  </r>
  <r>
    <x v="1"/>
    <x v="4"/>
    <x v="23"/>
    <s v="HOMBRES"/>
    <x v="1"/>
    <x v="14"/>
    <n v="31255"/>
    <n v="19"/>
    <n v="6.0790273556231007E-4"/>
    <n v="0.99939209726443767"/>
  </r>
  <r>
    <x v="1"/>
    <x v="4"/>
    <x v="23"/>
    <s v="HOMBRES"/>
    <x v="2"/>
    <x v="14"/>
    <n v="30784"/>
    <n v="306"/>
    <n v="9.9402286902286908E-3"/>
    <n v="0.9900597713097713"/>
  </r>
  <r>
    <x v="1"/>
    <x v="4"/>
    <x v="23"/>
    <s v="HOMBRES"/>
    <x v="3"/>
    <x v="14"/>
    <n v="54296"/>
    <n v="479"/>
    <n v="8.8220126712833351E-3"/>
    <n v="0.99117798732871665"/>
  </r>
  <r>
    <x v="1"/>
    <x v="4"/>
    <x v="23"/>
    <s v="HOMBRES"/>
    <x v="4"/>
    <x v="14"/>
    <n v="32700"/>
    <n v="705"/>
    <n v="2.1559633027522937E-2"/>
    <n v="0.97844036697247705"/>
  </r>
  <r>
    <x v="1"/>
    <x v="4"/>
    <x v="23"/>
    <s v="HOMBRES"/>
    <x v="5"/>
    <x v="14"/>
    <n v="6481"/>
    <n v="441"/>
    <n v="6.8045054775497604E-2"/>
    <n v="0.9319549452245024"/>
  </r>
  <r>
    <x v="1"/>
    <x v="4"/>
    <x v="23"/>
    <s v="HOMBRES"/>
    <x v="6"/>
    <x v="14"/>
    <n v="3638"/>
    <n v="642"/>
    <n v="0.17647058823529413"/>
    <n v="0.82352941176470584"/>
  </r>
  <r>
    <x v="1"/>
    <x v="4"/>
    <x v="23"/>
    <s v="MUJERES"/>
    <x v="0"/>
    <x v="14"/>
    <n v="12014"/>
    <n v="12"/>
    <n v="9.98834692858332E-4"/>
    <n v="0.99900116530714167"/>
  </r>
  <r>
    <x v="1"/>
    <x v="4"/>
    <x v="23"/>
    <s v="MUJERES"/>
    <x v="1"/>
    <x v="14"/>
    <n v="30568"/>
    <n v="15"/>
    <n v="4.9070923841926196E-4"/>
    <n v="0.99950929076158079"/>
  </r>
  <r>
    <x v="1"/>
    <x v="4"/>
    <x v="23"/>
    <s v="MUJERES"/>
    <x v="2"/>
    <x v="14"/>
    <n v="30557"/>
    <n v="43"/>
    <n v="1.4072062047975915E-3"/>
    <n v="0.99859279379520238"/>
  </r>
  <r>
    <x v="1"/>
    <x v="4"/>
    <x v="23"/>
    <s v="MUJERES"/>
    <x v="3"/>
    <x v="14"/>
    <n v="54835"/>
    <n v="139"/>
    <n v="2.5348773593507797E-3"/>
    <n v="0.99746512264064924"/>
  </r>
  <r>
    <x v="1"/>
    <x v="4"/>
    <x v="23"/>
    <s v="MUJERES"/>
    <x v="4"/>
    <x v="14"/>
    <n v="34243"/>
    <n v="347"/>
    <n v="1.0133457933008206E-2"/>
    <n v="0.98986654206699176"/>
  </r>
  <r>
    <x v="1"/>
    <x v="4"/>
    <x v="23"/>
    <s v="MUJERES"/>
    <x v="5"/>
    <x v="14"/>
    <n v="7842"/>
    <n v="245"/>
    <n v="3.1242030094363684E-2"/>
    <n v="0.96875796990563634"/>
  </r>
  <r>
    <x v="1"/>
    <x v="4"/>
    <x v="23"/>
    <s v="MUJERES"/>
    <x v="6"/>
    <x v="14"/>
    <n v="5323"/>
    <n v="628"/>
    <n v="0.11797858350554198"/>
    <n v="0.88202141649445798"/>
  </r>
  <r>
    <x v="0"/>
    <x v="0"/>
    <x v="0"/>
    <s v="HOMBRES"/>
    <x v="0"/>
    <x v="15"/>
    <n v="8515"/>
    <n v="22"/>
    <n v="2.583675866118614E-3"/>
    <n v="0.99741632413388137"/>
  </r>
  <r>
    <x v="0"/>
    <x v="0"/>
    <x v="0"/>
    <s v="HOMBRES"/>
    <x v="1"/>
    <x v="15"/>
    <n v="19351"/>
    <n v="10"/>
    <n v="5.16769159216578E-4"/>
    <n v="0.99948323084078339"/>
  </r>
  <r>
    <x v="0"/>
    <x v="0"/>
    <x v="0"/>
    <s v="HOMBRES"/>
    <x v="2"/>
    <x v="15"/>
    <n v="16913"/>
    <n v="48"/>
    <n v="2.838053568261101E-3"/>
    <n v="0.99716194643173894"/>
  </r>
  <r>
    <x v="0"/>
    <x v="0"/>
    <x v="0"/>
    <s v="HOMBRES"/>
    <x v="3"/>
    <x v="15"/>
    <n v="21455"/>
    <n v="110"/>
    <n v="5.1270100209741317E-3"/>
    <n v="0.99487298997902585"/>
  </r>
  <r>
    <x v="0"/>
    <x v="0"/>
    <x v="0"/>
    <s v="HOMBRES"/>
    <x v="4"/>
    <x v="15"/>
    <n v="10002"/>
    <n v="142"/>
    <n v="1.4197160567886422E-2"/>
    <n v="0.98580283943211355"/>
  </r>
  <r>
    <x v="0"/>
    <x v="0"/>
    <x v="0"/>
    <s v="HOMBRES"/>
    <x v="5"/>
    <x v="15"/>
    <n v="1955"/>
    <n v="78"/>
    <n v="3.9897698209718668E-2"/>
    <n v="0.96010230179028133"/>
  </r>
  <r>
    <x v="0"/>
    <x v="0"/>
    <x v="0"/>
    <s v="HOMBRES"/>
    <x v="6"/>
    <x v="15"/>
    <n v="995"/>
    <n v="124"/>
    <n v="0.12462311557788945"/>
    <n v="0.87537688442211059"/>
  </r>
  <r>
    <x v="0"/>
    <x v="0"/>
    <x v="0"/>
    <s v="MUJERES"/>
    <x v="0"/>
    <x v="15"/>
    <n v="7864"/>
    <n v="25"/>
    <n v="3.1790437436419127E-3"/>
    <n v="0.99682095625635814"/>
  </r>
  <r>
    <x v="0"/>
    <x v="0"/>
    <x v="0"/>
    <s v="MUJERES"/>
    <x v="1"/>
    <x v="15"/>
    <n v="18133"/>
    <n v="16"/>
    <n v="8.8236916119781609E-4"/>
    <n v="0.99911763083880223"/>
  </r>
  <r>
    <x v="0"/>
    <x v="0"/>
    <x v="0"/>
    <s v="MUJERES"/>
    <x v="2"/>
    <x v="15"/>
    <n v="15757"/>
    <n v="22"/>
    <n v="1.3962048613314717E-3"/>
    <n v="0.99860379513866848"/>
  </r>
  <r>
    <x v="0"/>
    <x v="0"/>
    <x v="0"/>
    <s v="MUJERES"/>
    <x v="3"/>
    <x v="15"/>
    <n v="20531"/>
    <n v="42"/>
    <n v="2.0456870098874871E-3"/>
    <n v="0.9979543129901125"/>
  </r>
  <r>
    <x v="0"/>
    <x v="0"/>
    <x v="0"/>
    <s v="MUJERES"/>
    <x v="4"/>
    <x v="15"/>
    <n v="9086"/>
    <n v="102"/>
    <n v="1.1226062073519701E-2"/>
    <n v="0.98877393792648027"/>
  </r>
  <r>
    <x v="0"/>
    <x v="0"/>
    <x v="0"/>
    <s v="MUJERES"/>
    <x v="5"/>
    <x v="15"/>
    <n v="1863"/>
    <n v="66"/>
    <n v="3.542673107890499E-2"/>
    <n v="0.96457326892109496"/>
  </r>
  <r>
    <x v="0"/>
    <x v="0"/>
    <x v="0"/>
    <s v="MUJERES"/>
    <x v="6"/>
    <x v="15"/>
    <n v="1111"/>
    <n v="100"/>
    <n v="9.0009000900090008E-2"/>
    <n v="0.90999099909990999"/>
  </r>
  <r>
    <x v="0"/>
    <x v="1"/>
    <x v="1"/>
    <s v="HOMBRES"/>
    <x v="0"/>
    <x v="15"/>
    <n v="64939"/>
    <n v="39"/>
    <n v="6.0056360584548579E-4"/>
    <n v="0.99939943639415452"/>
  </r>
  <r>
    <x v="0"/>
    <x v="1"/>
    <x v="1"/>
    <s v="HOMBRES"/>
    <x v="1"/>
    <x v="15"/>
    <n v="158996"/>
    <n v="80"/>
    <n v="5.0315731213363855E-4"/>
    <n v="0.99949684268786632"/>
  </r>
  <r>
    <x v="0"/>
    <x v="1"/>
    <x v="1"/>
    <s v="HOMBRES"/>
    <x v="2"/>
    <x v="15"/>
    <n v="150492"/>
    <n v="562"/>
    <n v="3.7344177763602051E-3"/>
    <n v="0.99626558222363981"/>
  </r>
  <r>
    <x v="0"/>
    <x v="1"/>
    <x v="1"/>
    <s v="HOMBRES"/>
    <x v="3"/>
    <x v="15"/>
    <n v="241831"/>
    <n v="1134"/>
    <n v="4.6892251200218336E-3"/>
    <n v="0.99531077487997821"/>
  </r>
  <r>
    <x v="0"/>
    <x v="1"/>
    <x v="1"/>
    <s v="HOMBRES"/>
    <x v="4"/>
    <x v="15"/>
    <n v="125979"/>
    <n v="1608"/>
    <n v="1.2764032100588194E-2"/>
    <n v="0.98723596789941181"/>
  </r>
  <r>
    <x v="0"/>
    <x v="1"/>
    <x v="1"/>
    <s v="HOMBRES"/>
    <x v="5"/>
    <x v="15"/>
    <n v="22846"/>
    <n v="1021"/>
    <n v="4.4690536636610351E-2"/>
    <n v="0.95530946336338962"/>
  </r>
  <r>
    <x v="0"/>
    <x v="1"/>
    <x v="1"/>
    <s v="HOMBRES"/>
    <x v="6"/>
    <x v="15"/>
    <n v="12109"/>
    <n v="1693"/>
    <n v="0.13981336196217689"/>
    <n v="0.86018663803782314"/>
  </r>
  <r>
    <x v="0"/>
    <x v="1"/>
    <x v="1"/>
    <s v="MUJERES"/>
    <x v="0"/>
    <x v="15"/>
    <n v="61136"/>
    <n v="29"/>
    <n v="4.7435226380528658E-4"/>
    <n v="0.99952564773619468"/>
  </r>
  <r>
    <x v="0"/>
    <x v="1"/>
    <x v="1"/>
    <s v="MUJERES"/>
    <x v="1"/>
    <x v="15"/>
    <n v="150193"/>
    <n v="47"/>
    <n v="3.1293069583802175E-4"/>
    <n v="0.99968706930416196"/>
  </r>
  <r>
    <x v="0"/>
    <x v="1"/>
    <x v="1"/>
    <s v="MUJERES"/>
    <x v="2"/>
    <x v="15"/>
    <n v="146853"/>
    <n v="117"/>
    <n v="7.9671508242936816E-4"/>
    <n v="0.9992032849175706"/>
  </r>
  <r>
    <x v="0"/>
    <x v="1"/>
    <x v="1"/>
    <s v="MUJERES"/>
    <x v="3"/>
    <x v="15"/>
    <n v="235473"/>
    <n v="462"/>
    <n v="1.9620083831267277E-3"/>
    <n v="0.99803799161687323"/>
  </r>
  <r>
    <x v="0"/>
    <x v="1"/>
    <x v="1"/>
    <s v="MUJERES"/>
    <x v="4"/>
    <x v="15"/>
    <n v="124479"/>
    <n v="996"/>
    <n v="8.0013496252379912E-3"/>
    <n v="0.99199865037476198"/>
  </r>
  <r>
    <x v="0"/>
    <x v="1"/>
    <x v="1"/>
    <s v="MUJERES"/>
    <x v="5"/>
    <x v="15"/>
    <n v="26434"/>
    <n v="804"/>
    <n v="3.0415374139365969E-2"/>
    <n v="0.96958462586063399"/>
  </r>
  <r>
    <x v="0"/>
    <x v="1"/>
    <x v="1"/>
    <s v="MUJERES"/>
    <x v="6"/>
    <x v="15"/>
    <n v="17611"/>
    <n v="1877"/>
    <n v="0.10658111407642951"/>
    <n v="0.89341888592357055"/>
  </r>
  <r>
    <x v="1"/>
    <x v="2"/>
    <x v="2"/>
    <s v="HOMBRES"/>
    <x v="0"/>
    <x v="15"/>
    <n v="28469"/>
    <n v="30"/>
    <n v="1.0537777933893005E-3"/>
    <n v="0.99894622220661067"/>
  </r>
  <r>
    <x v="1"/>
    <x v="2"/>
    <x v="2"/>
    <s v="HOMBRES"/>
    <x v="1"/>
    <x v="15"/>
    <n v="62975"/>
    <n v="38"/>
    <n v="6.0341405319571263E-4"/>
    <n v="0.99939658594680425"/>
  </r>
  <r>
    <x v="1"/>
    <x v="2"/>
    <x v="2"/>
    <s v="HOMBRES"/>
    <x v="2"/>
    <x v="15"/>
    <n v="55657"/>
    <n v="218"/>
    <n v="3.9168478358517344E-3"/>
    <n v="0.99608315216414822"/>
  </r>
  <r>
    <x v="1"/>
    <x v="2"/>
    <x v="2"/>
    <s v="HOMBRES"/>
    <x v="3"/>
    <x v="15"/>
    <n v="65907"/>
    <n v="400"/>
    <n v="6.0691580560486742E-3"/>
    <n v="0.99393084194395132"/>
  </r>
  <r>
    <x v="1"/>
    <x v="2"/>
    <x v="2"/>
    <s v="HOMBRES"/>
    <x v="4"/>
    <x v="15"/>
    <n v="32995"/>
    <n v="493"/>
    <n v="1.4941657826943476E-2"/>
    <n v="0.98505834217305654"/>
  </r>
  <r>
    <x v="1"/>
    <x v="2"/>
    <x v="2"/>
    <s v="HOMBRES"/>
    <x v="5"/>
    <x v="15"/>
    <n v="6742"/>
    <n v="290"/>
    <n v="4.3013942450311482E-2"/>
    <n v="0.95698605754968846"/>
  </r>
  <r>
    <x v="1"/>
    <x v="2"/>
    <x v="2"/>
    <s v="HOMBRES"/>
    <x v="6"/>
    <x v="15"/>
    <n v="3651"/>
    <n v="540"/>
    <n v="0.14790468364831552"/>
    <n v="0.85209531635168445"/>
  </r>
  <r>
    <x v="1"/>
    <x v="2"/>
    <x v="2"/>
    <s v="MUJERES"/>
    <x v="0"/>
    <x v="15"/>
    <n v="27305"/>
    <n v="16"/>
    <n v="5.8597326496978575E-4"/>
    <n v="0.99941402673503021"/>
  </r>
  <r>
    <x v="1"/>
    <x v="2"/>
    <x v="2"/>
    <s v="MUJERES"/>
    <x v="1"/>
    <x v="15"/>
    <n v="60260"/>
    <n v="28"/>
    <n v="4.6465316959840692E-4"/>
    <n v="0.99953534683040157"/>
  </r>
  <r>
    <x v="1"/>
    <x v="2"/>
    <x v="2"/>
    <s v="MUJERES"/>
    <x v="2"/>
    <x v="15"/>
    <n v="53571"/>
    <n v="67"/>
    <n v="1.2506766720800434E-3"/>
    <n v="0.99874932332791999"/>
  </r>
  <r>
    <x v="1"/>
    <x v="2"/>
    <x v="2"/>
    <s v="MUJERES"/>
    <x v="3"/>
    <x v="15"/>
    <n v="64799"/>
    <n v="162"/>
    <n v="2.500038580842297E-3"/>
    <n v="0.99749996141915775"/>
  </r>
  <r>
    <x v="1"/>
    <x v="2"/>
    <x v="2"/>
    <s v="MUJERES"/>
    <x v="4"/>
    <x v="15"/>
    <n v="30730"/>
    <n v="308"/>
    <n v="1.0022779043280182E-2"/>
    <n v="0.98997722095671981"/>
  </r>
  <r>
    <x v="1"/>
    <x v="2"/>
    <x v="2"/>
    <s v="MUJERES"/>
    <x v="5"/>
    <x v="15"/>
    <n v="6457"/>
    <n v="200"/>
    <n v="3.0974136595942389E-2"/>
    <n v="0.96902586340405761"/>
  </r>
  <r>
    <x v="1"/>
    <x v="2"/>
    <x v="2"/>
    <s v="MUJERES"/>
    <x v="6"/>
    <x v="15"/>
    <n v="4162"/>
    <n v="386"/>
    <n v="9.2743873137914462E-2"/>
    <n v="0.90725612686208557"/>
  </r>
  <r>
    <x v="2"/>
    <x v="3"/>
    <x v="3"/>
    <s v="HOMBRES"/>
    <x v="0"/>
    <x v="15"/>
    <n v="59177"/>
    <n v="52"/>
    <n v="8.7871977288473562E-4"/>
    <n v="0.99912128022711522"/>
  </r>
  <r>
    <x v="2"/>
    <x v="3"/>
    <x v="3"/>
    <s v="HOMBRES"/>
    <x v="1"/>
    <x v="15"/>
    <n v="156242"/>
    <n v="98"/>
    <n v="6.2723211428425136E-4"/>
    <n v="0.99937276788571572"/>
  </r>
  <r>
    <x v="2"/>
    <x v="3"/>
    <x v="3"/>
    <s v="HOMBRES"/>
    <x v="2"/>
    <x v="15"/>
    <n v="160775"/>
    <n v="1226"/>
    <n v="7.6255636759446433E-3"/>
    <n v="0.99237443632405531"/>
  </r>
  <r>
    <x v="2"/>
    <x v="3"/>
    <x v="3"/>
    <s v="HOMBRES"/>
    <x v="3"/>
    <x v="15"/>
    <n v="270796"/>
    <n v="1790"/>
    <n v="6.6101419518752123E-3"/>
    <n v="0.99338985804812474"/>
  </r>
  <r>
    <x v="2"/>
    <x v="3"/>
    <x v="3"/>
    <s v="HOMBRES"/>
    <x v="4"/>
    <x v="15"/>
    <n v="157530"/>
    <n v="2697"/>
    <n v="1.7120548466958676E-2"/>
    <n v="0.98287945153304135"/>
  </r>
  <r>
    <x v="2"/>
    <x v="3"/>
    <x v="3"/>
    <s v="HOMBRES"/>
    <x v="5"/>
    <x v="15"/>
    <n v="31507"/>
    <n v="1711"/>
    <n v="5.4305392452470881E-2"/>
    <n v="0.9456946075475291"/>
  </r>
  <r>
    <x v="2"/>
    <x v="3"/>
    <x v="3"/>
    <s v="HOMBRES"/>
    <x v="6"/>
    <x v="15"/>
    <n v="15424"/>
    <n v="2587"/>
    <n v="0.16772562240663899"/>
    <n v="0.83227437759336098"/>
  </r>
  <r>
    <x v="2"/>
    <x v="3"/>
    <x v="3"/>
    <s v="MUJERES"/>
    <x v="0"/>
    <x v="15"/>
    <n v="55647"/>
    <n v="53"/>
    <n v="9.5243229644005969E-4"/>
    <n v="0.99904756770355996"/>
  </r>
  <r>
    <x v="2"/>
    <x v="3"/>
    <x v="3"/>
    <s v="MUJERES"/>
    <x v="1"/>
    <x v="15"/>
    <n v="148754"/>
    <n v="55"/>
    <n v="3.6973795662637645E-4"/>
    <n v="0.99963026204337357"/>
  </r>
  <r>
    <x v="2"/>
    <x v="3"/>
    <x v="3"/>
    <s v="MUJERES"/>
    <x v="2"/>
    <x v="15"/>
    <n v="156109"/>
    <n v="140"/>
    <n v="8.9680928069489911E-4"/>
    <n v="0.99910319071930509"/>
  </r>
  <r>
    <x v="2"/>
    <x v="3"/>
    <x v="3"/>
    <s v="MUJERES"/>
    <x v="3"/>
    <x v="15"/>
    <n v="273963"/>
    <n v="601"/>
    <n v="2.1937268901274991E-3"/>
    <n v="0.99780627310987247"/>
  </r>
  <r>
    <x v="2"/>
    <x v="3"/>
    <x v="3"/>
    <s v="MUJERES"/>
    <x v="4"/>
    <x v="15"/>
    <n v="168612"/>
    <n v="1725"/>
    <n v="1.0230588570208527E-2"/>
    <n v="0.98976941142979147"/>
  </r>
  <r>
    <x v="2"/>
    <x v="3"/>
    <x v="3"/>
    <s v="MUJERES"/>
    <x v="5"/>
    <x v="15"/>
    <n v="36551"/>
    <n v="1251"/>
    <n v="3.4226149763344371E-2"/>
    <n v="0.96577385023665563"/>
  </r>
  <r>
    <x v="2"/>
    <x v="3"/>
    <x v="3"/>
    <s v="MUJERES"/>
    <x v="6"/>
    <x v="15"/>
    <n v="24756"/>
    <n v="2989"/>
    <n v="0.12073840685086444"/>
    <n v="0.87926159314913555"/>
  </r>
  <r>
    <x v="1"/>
    <x v="2"/>
    <x v="4"/>
    <s v="HOMBRES"/>
    <x v="0"/>
    <x v="15"/>
    <n v="42435"/>
    <n v="58"/>
    <n v="1.3667962766584188E-3"/>
    <n v="0.99863320372334163"/>
  </r>
  <r>
    <x v="1"/>
    <x v="2"/>
    <x v="4"/>
    <s v="HOMBRES"/>
    <x v="1"/>
    <x v="15"/>
    <n v="94317"/>
    <n v="62"/>
    <n v="6.5735763436071968E-4"/>
    <n v="0.9993426423656393"/>
  </r>
  <r>
    <x v="1"/>
    <x v="2"/>
    <x v="4"/>
    <s v="HOMBRES"/>
    <x v="2"/>
    <x v="15"/>
    <n v="83013"/>
    <n v="547"/>
    <n v="6.5893293821449655E-3"/>
    <n v="0.99341067061785504"/>
  </r>
  <r>
    <x v="1"/>
    <x v="2"/>
    <x v="4"/>
    <s v="HOMBRES"/>
    <x v="3"/>
    <x v="15"/>
    <n v="110839"/>
    <n v="823"/>
    <n v="7.4251842762926403E-3"/>
    <n v="0.99257481572370732"/>
  </r>
  <r>
    <x v="1"/>
    <x v="2"/>
    <x v="4"/>
    <s v="HOMBRES"/>
    <x v="4"/>
    <x v="15"/>
    <n v="58590"/>
    <n v="969"/>
    <n v="1.6538658474142345E-2"/>
    <n v="0.98346134152585762"/>
  </r>
  <r>
    <x v="1"/>
    <x v="2"/>
    <x v="4"/>
    <s v="HOMBRES"/>
    <x v="5"/>
    <x v="15"/>
    <n v="12207"/>
    <n v="629"/>
    <n v="5.1527811911198491E-2"/>
    <n v="0.94847218808880152"/>
  </r>
  <r>
    <x v="1"/>
    <x v="2"/>
    <x v="4"/>
    <s v="HOMBRES"/>
    <x v="6"/>
    <x v="15"/>
    <n v="6712"/>
    <n v="1147"/>
    <n v="0.17088796185935637"/>
    <n v="0.8291120381406436"/>
  </r>
  <r>
    <x v="1"/>
    <x v="2"/>
    <x v="4"/>
    <s v="MUJERES"/>
    <x v="0"/>
    <x v="15"/>
    <n v="39658"/>
    <n v="45"/>
    <n v="1.1347016995309899E-3"/>
    <n v="0.998865298300469"/>
  </r>
  <r>
    <x v="1"/>
    <x v="2"/>
    <x v="4"/>
    <s v="MUJERES"/>
    <x v="1"/>
    <x v="15"/>
    <n v="88261"/>
    <n v="49"/>
    <n v="5.5517159334247284E-4"/>
    <n v="0.99944482840665749"/>
  </r>
  <r>
    <x v="1"/>
    <x v="2"/>
    <x v="4"/>
    <s v="MUJERES"/>
    <x v="2"/>
    <x v="15"/>
    <n v="79341"/>
    <n v="89"/>
    <n v="1.1217403360179478E-3"/>
    <n v="0.99887825966398203"/>
  </r>
  <r>
    <x v="1"/>
    <x v="2"/>
    <x v="4"/>
    <s v="MUJERES"/>
    <x v="3"/>
    <x v="15"/>
    <n v="105694"/>
    <n v="294"/>
    <n v="2.7816148504172422E-3"/>
    <n v="0.99721838514958272"/>
  </r>
  <r>
    <x v="1"/>
    <x v="2"/>
    <x v="4"/>
    <s v="MUJERES"/>
    <x v="4"/>
    <x v="15"/>
    <n v="54366"/>
    <n v="546"/>
    <n v="1.0043041606886656E-2"/>
    <n v="0.98995695839311337"/>
  </r>
  <r>
    <x v="1"/>
    <x v="2"/>
    <x v="4"/>
    <s v="MUJERES"/>
    <x v="5"/>
    <x v="15"/>
    <n v="11598"/>
    <n v="359"/>
    <n v="3.0953612691843421E-2"/>
    <n v="0.96904638730815662"/>
  </r>
  <r>
    <x v="1"/>
    <x v="2"/>
    <x v="4"/>
    <s v="MUJERES"/>
    <x v="6"/>
    <x v="15"/>
    <n v="8337"/>
    <n v="884"/>
    <n v="0.10603334532805565"/>
    <n v="0.89396665467194436"/>
  </r>
  <r>
    <x v="0"/>
    <x v="0"/>
    <x v="5"/>
    <s v="HOMBRES"/>
    <x v="0"/>
    <x v="15"/>
    <n v="67558"/>
    <n v="95"/>
    <n v="1.4061991177950798E-3"/>
    <n v="0.99859380088220495"/>
  </r>
  <r>
    <x v="0"/>
    <x v="0"/>
    <x v="5"/>
    <s v="HOMBRES"/>
    <x v="1"/>
    <x v="15"/>
    <n v="165419"/>
    <n v="131"/>
    <n v="7.9192837582139897E-4"/>
    <n v="0.99920807162417857"/>
  </r>
  <r>
    <x v="0"/>
    <x v="0"/>
    <x v="5"/>
    <s v="HOMBRES"/>
    <x v="2"/>
    <x v="15"/>
    <n v="156570"/>
    <n v="1137"/>
    <n v="7.2619275723318647E-3"/>
    <n v="0.99273807242766809"/>
  </r>
  <r>
    <x v="0"/>
    <x v="0"/>
    <x v="5"/>
    <s v="HOMBRES"/>
    <x v="3"/>
    <x v="15"/>
    <n v="251604"/>
    <n v="1805"/>
    <n v="7.1739717969507635E-3"/>
    <n v="0.99282602820304922"/>
  </r>
  <r>
    <x v="0"/>
    <x v="0"/>
    <x v="5"/>
    <s v="HOMBRES"/>
    <x v="4"/>
    <x v="15"/>
    <n v="131063"/>
    <n v="2189"/>
    <n v="1.6701891456780325E-2"/>
    <n v="0.98329810854321964"/>
  </r>
  <r>
    <x v="0"/>
    <x v="0"/>
    <x v="5"/>
    <s v="HOMBRES"/>
    <x v="5"/>
    <x v="15"/>
    <n v="23771"/>
    <n v="1261"/>
    <n v="5.3047831391190944E-2"/>
    <n v="0.94695216860880904"/>
  </r>
  <r>
    <x v="0"/>
    <x v="0"/>
    <x v="5"/>
    <s v="HOMBRES"/>
    <x v="6"/>
    <x v="15"/>
    <n v="12595"/>
    <n v="1814"/>
    <n v="0.14402540690750298"/>
    <n v="0.85597459309249702"/>
  </r>
  <r>
    <x v="0"/>
    <x v="0"/>
    <x v="5"/>
    <s v="MUJERES"/>
    <x v="0"/>
    <x v="15"/>
    <n v="63873"/>
    <n v="100"/>
    <n v="1.56560675089631E-3"/>
    <n v="0.99843439324910366"/>
  </r>
  <r>
    <x v="0"/>
    <x v="0"/>
    <x v="5"/>
    <s v="MUJERES"/>
    <x v="1"/>
    <x v="15"/>
    <n v="156942"/>
    <n v="84"/>
    <n v="5.3522957525710131E-4"/>
    <n v="0.99946477042474291"/>
  </r>
  <r>
    <x v="0"/>
    <x v="0"/>
    <x v="5"/>
    <s v="MUJERES"/>
    <x v="2"/>
    <x v="15"/>
    <n v="153476"/>
    <n v="251"/>
    <n v="1.6354348562641716E-3"/>
    <n v="0.99836456514373584"/>
  </r>
  <r>
    <x v="0"/>
    <x v="0"/>
    <x v="5"/>
    <s v="MUJERES"/>
    <x v="3"/>
    <x v="15"/>
    <n v="250569"/>
    <n v="731"/>
    <n v="2.9173600884387133E-3"/>
    <n v="0.99708263991156132"/>
  </r>
  <r>
    <x v="0"/>
    <x v="0"/>
    <x v="5"/>
    <s v="MUJERES"/>
    <x v="4"/>
    <x v="15"/>
    <n v="129619"/>
    <n v="1384"/>
    <n v="1.0677446979223725E-2"/>
    <n v="0.98932255302077632"/>
  </r>
  <r>
    <x v="0"/>
    <x v="0"/>
    <x v="5"/>
    <s v="MUJERES"/>
    <x v="5"/>
    <x v="15"/>
    <n v="25937"/>
    <n v="768"/>
    <n v="2.9610209353433319E-2"/>
    <n v="0.97038979064656672"/>
  </r>
  <r>
    <x v="0"/>
    <x v="0"/>
    <x v="5"/>
    <s v="MUJERES"/>
    <x v="6"/>
    <x v="15"/>
    <n v="17833"/>
    <n v="1682"/>
    <n v="9.4319519991027875E-2"/>
    <n v="0.90568048000897217"/>
  </r>
  <r>
    <x v="2"/>
    <x v="3"/>
    <x v="6"/>
    <s v="HOMBRES"/>
    <x v="0"/>
    <x v="15"/>
    <n v="82002"/>
    <n v="92"/>
    <n v="1.1219238555157192E-3"/>
    <n v="0.99887807614448432"/>
  </r>
  <r>
    <x v="2"/>
    <x v="3"/>
    <x v="6"/>
    <s v="HOMBRES"/>
    <x v="1"/>
    <x v="15"/>
    <n v="218126"/>
    <n v="123"/>
    <n v="5.638942629489378E-4"/>
    <n v="0.99943610573705111"/>
  </r>
  <r>
    <x v="2"/>
    <x v="3"/>
    <x v="6"/>
    <s v="HOMBRES"/>
    <x v="2"/>
    <x v="15"/>
    <n v="221386"/>
    <n v="1847"/>
    <n v="8.3428943112933973E-3"/>
    <n v="0.99165710568870657"/>
  </r>
  <r>
    <x v="2"/>
    <x v="3"/>
    <x v="6"/>
    <s v="HOMBRES"/>
    <x v="3"/>
    <x v="15"/>
    <n v="362050"/>
    <n v="2536"/>
    <n v="7.0045573815771299E-3"/>
    <n v="0.99299544261842287"/>
  </r>
  <r>
    <x v="2"/>
    <x v="3"/>
    <x v="6"/>
    <s v="HOMBRES"/>
    <x v="4"/>
    <x v="15"/>
    <n v="207847"/>
    <n v="3579"/>
    <n v="1.721939696026404E-2"/>
    <n v="0.98278060303973591"/>
  </r>
  <r>
    <x v="2"/>
    <x v="3"/>
    <x v="6"/>
    <s v="HOMBRES"/>
    <x v="5"/>
    <x v="15"/>
    <n v="38673"/>
    <n v="2131"/>
    <n v="5.5103043467018331E-2"/>
    <n v="0.94489695653298167"/>
  </r>
  <r>
    <x v="2"/>
    <x v="3"/>
    <x v="6"/>
    <s v="HOMBRES"/>
    <x v="6"/>
    <x v="15"/>
    <n v="19485"/>
    <n v="3143"/>
    <n v="0.16130356684629202"/>
    <n v="0.83869643315370801"/>
  </r>
  <r>
    <x v="2"/>
    <x v="3"/>
    <x v="6"/>
    <s v="MUJERES"/>
    <x v="0"/>
    <x v="15"/>
    <n v="76237"/>
    <n v="84"/>
    <n v="1.1018271967679735E-3"/>
    <n v="0.99889817280323201"/>
  </r>
  <r>
    <x v="2"/>
    <x v="3"/>
    <x v="6"/>
    <s v="MUJERES"/>
    <x v="1"/>
    <x v="15"/>
    <n v="202771"/>
    <n v="78"/>
    <n v="3.8467039172268222E-4"/>
    <n v="0.99961532960827737"/>
  </r>
  <r>
    <x v="2"/>
    <x v="3"/>
    <x v="6"/>
    <s v="MUJERES"/>
    <x v="2"/>
    <x v="15"/>
    <n v="213073"/>
    <n v="275"/>
    <n v="1.2906374810510951E-3"/>
    <n v="0.99870936251894893"/>
  </r>
  <r>
    <x v="2"/>
    <x v="3"/>
    <x v="6"/>
    <s v="MUJERES"/>
    <x v="3"/>
    <x v="15"/>
    <n v="371285"/>
    <n v="788"/>
    <n v="2.12235883485732E-3"/>
    <n v="0.99787764116514266"/>
  </r>
  <r>
    <x v="2"/>
    <x v="3"/>
    <x v="6"/>
    <s v="MUJERES"/>
    <x v="4"/>
    <x v="15"/>
    <n v="218745"/>
    <n v="2081"/>
    <n v="9.5133603053784085E-3"/>
    <n v="0.99048663969462158"/>
  </r>
  <r>
    <x v="2"/>
    <x v="3"/>
    <x v="6"/>
    <s v="MUJERES"/>
    <x v="5"/>
    <x v="15"/>
    <n v="43751"/>
    <n v="1363"/>
    <n v="3.1153573632602682E-2"/>
    <n v="0.96884642636739726"/>
  </r>
  <r>
    <x v="2"/>
    <x v="3"/>
    <x v="6"/>
    <s v="MUJERES"/>
    <x v="6"/>
    <x v="15"/>
    <n v="30375"/>
    <n v="3777"/>
    <n v="0.12434567901234568"/>
    <n v="0.87565432098765428"/>
  </r>
  <r>
    <x v="1"/>
    <x v="2"/>
    <x v="7"/>
    <s v="HOMBRES"/>
    <x v="0"/>
    <x v="15"/>
    <n v="15542"/>
    <n v="17"/>
    <n v="1.0938103204220821E-3"/>
    <n v="0.99890618967957789"/>
  </r>
  <r>
    <x v="1"/>
    <x v="2"/>
    <x v="7"/>
    <s v="HOMBRES"/>
    <x v="1"/>
    <x v="15"/>
    <n v="35835"/>
    <n v="24"/>
    <n v="6.6973629133528672E-4"/>
    <n v="0.99933026370866473"/>
  </r>
  <r>
    <x v="1"/>
    <x v="2"/>
    <x v="7"/>
    <s v="HOMBRES"/>
    <x v="2"/>
    <x v="15"/>
    <n v="31545"/>
    <n v="230"/>
    <n v="7.2911713425265496E-3"/>
    <n v="0.99270882865747345"/>
  </r>
  <r>
    <x v="1"/>
    <x v="2"/>
    <x v="7"/>
    <s v="HOMBRES"/>
    <x v="3"/>
    <x v="15"/>
    <n v="45297"/>
    <n v="332"/>
    <n v="7.3294037132701946E-3"/>
    <n v="0.99267059628672982"/>
  </r>
  <r>
    <x v="1"/>
    <x v="2"/>
    <x v="7"/>
    <s v="HOMBRES"/>
    <x v="4"/>
    <x v="15"/>
    <n v="24450"/>
    <n v="395"/>
    <n v="1.6155419222903887E-2"/>
    <n v="0.98384458077709613"/>
  </r>
  <r>
    <x v="1"/>
    <x v="2"/>
    <x v="7"/>
    <s v="HOMBRES"/>
    <x v="5"/>
    <x v="15"/>
    <n v="4685"/>
    <n v="272"/>
    <n v="5.8057630736392744E-2"/>
    <n v="0.9419423692636073"/>
  </r>
  <r>
    <x v="1"/>
    <x v="2"/>
    <x v="7"/>
    <s v="HOMBRES"/>
    <x v="6"/>
    <x v="15"/>
    <n v="2582"/>
    <n v="420"/>
    <n v="0.16266460108443068"/>
    <n v="0.8373353989155693"/>
  </r>
  <r>
    <x v="1"/>
    <x v="2"/>
    <x v="7"/>
    <s v="MUJERES"/>
    <x v="0"/>
    <x v="15"/>
    <n v="14641"/>
    <n v="6"/>
    <n v="4.0980807321904243E-4"/>
    <n v="0.999590191926781"/>
  </r>
  <r>
    <x v="1"/>
    <x v="2"/>
    <x v="7"/>
    <s v="MUJERES"/>
    <x v="1"/>
    <x v="15"/>
    <n v="33608"/>
    <n v="17"/>
    <n v="5.0583194477505354E-4"/>
    <n v="0.99949416805522495"/>
  </r>
  <r>
    <x v="1"/>
    <x v="2"/>
    <x v="7"/>
    <s v="MUJERES"/>
    <x v="2"/>
    <x v="15"/>
    <n v="30017"/>
    <n v="29"/>
    <n v="9.6611919912049839E-4"/>
    <n v="0.99903388080087951"/>
  </r>
  <r>
    <x v="1"/>
    <x v="2"/>
    <x v="7"/>
    <s v="MUJERES"/>
    <x v="3"/>
    <x v="15"/>
    <n v="45087"/>
    <n v="106"/>
    <n v="2.3510102690354204E-3"/>
    <n v="0.99764898973096461"/>
  </r>
  <r>
    <x v="1"/>
    <x v="2"/>
    <x v="7"/>
    <s v="MUJERES"/>
    <x v="4"/>
    <x v="15"/>
    <n v="23606"/>
    <n v="245"/>
    <n v="1.0378717275268999E-2"/>
    <n v="0.98962128272473104"/>
  </r>
  <r>
    <x v="1"/>
    <x v="2"/>
    <x v="7"/>
    <s v="MUJERES"/>
    <x v="5"/>
    <x v="15"/>
    <n v="4438"/>
    <n v="168"/>
    <n v="3.7854889589905363E-2"/>
    <n v="0.96214511041009465"/>
  </r>
  <r>
    <x v="1"/>
    <x v="2"/>
    <x v="7"/>
    <s v="MUJERES"/>
    <x v="6"/>
    <x v="15"/>
    <n v="2905"/>
    <n v="407"/>
    <n v="0.14010327022375216"/>
    <n v="0.85989672977624787"/>
  </r>
  <r>
    <x v="0"/>
    <x v="0"/>
    <x v="8"/>
    <s v="HOMBRES"/>
    <x v="0"/>
    <x v="15"/>
    <n v="10368"/>
    <n v="64"/>
    <n v="6.1728395061728392E-3"/>
    <n v="0.99382716049382713"/>
  </r>
  <r>
    <x v="0"/>
    <x v="0"/>
    <x v="8"/>
    <s v="HOMBRES"/>
    <x v="1"/>
    <x v="15"/>
    <n v="22289"/>
    <n v="14"/>
    <n v="6.2811252187177529E-4"/>
    <n v="0.99937188747812822"/>
  </r>
  <r>
    <x v="0"/>
    <x v="0"/>
    <x v="8"/>
    <s v="HOMBRES"/>
    <x v="2"/>
    <x v="15"/>
    <n v="17434"/>
    <n v="67"/>
    <n v="3.8430652747504877E-3"/>
    <n v="0.99615693472524947"/>
  </r>
  <r>
    <x v="0"/>
    <x v="0"/>
    <x v="8"/>
    <s v="HOMBRES"/>
    <x v="3"/>
    <x v="15"/>
    <n v="21840"/>
    <n v="139"/>
    <n v="6.3644688644688644E-3"/>
    <n v="0.99363553113553116"/>
  </r>
  <r>
    <x v="0"/>
    <x v="0"/>
    <x v="8"/>
    <s v="HOMBRES"/>
    <x v="4"/>
    <x v="15"/>
    <n v="10677"/>
    <n v="182"/>
    <n v="1.7045986700384003E-2"/>
    <n v="0.98295401329961596"/>
  </r>
  <r>
    <x v="0"/>
    <x v="0"/>
    <x v="8"/>
    <s v="HOMBRES"/>
    <x v="5"/>
    <x v="15"/>
    <n v="2286"/>
    <n v="131"/>
    <n v="5.730533683289589E-2"/>
    <n v="0.94269466316710415"/>
  </r>
  <r>
    <x v="0"/>
    <x v="0"/>
    <x v="8"/>
    <s v="HOMBRES"/>
    <x v="6"/>
    <x v="15"/>
    <n v="1102"/>
    <n v="143"/>
    <n v="0.12976406533575319"/>
    <n v="0.87023593466424676"/>
  </r>
  <r>
    <x v="0"/>
    <x v="0"/>
    <x v="8"/>
    <s v="MUJERES"/>
    <x v="0"/>
    <x v="15"/>
    <n v="9477"/>
    <n v="42"/>
    <n v="4.431782209559987E-3"/>
    <n v="0.99556821779044002"/>
  </r>
  <r>
    <x v="0"/>
    <x v="0"/>
    <x v="8"/>
    <s v="MUJERES"/>
    <x v="1"/>
    <x v="15"/>
    <n v="20590"/>
    <n v="12"/>
    <n v="5.8280718795531816E-4"/>
    <n v="0.99941719281204466"/>
  </r>
  <r>
    <x v="0"/>
    <x v="0"/>
    <x v="8"/>
    <s v="MUJERES"/>
    <x v="2"/>
    <x v="15"/>
    <n v="16213"/>
    <n v="33"/>
    <n v="2.035403688398199E-3"/>
    <n v="0.99796459631160184"/>
  </r>
  <r>
    <x v="0"/>
    <x v="0"/>
    <x v="8"/>
    <s v="MUJERES"/>
    <x v="3"/>
    <x v="15"/>
    <n v="20679"/>
    <n v="57"/>
    <n v="2.7564195560713768E-3"/>
    <n v="0.99724358044392858"/>
  </r>
  <r>
    <x v="0"/>
    <x v="0"/>
    <x v="8"/>
    <s v="MUJERES"/>
    <x v="4"/>
    <x v="15"/>
    <n v="9641"/>
    <n v="93"/>
    <n v="9.6463022508038593E-3"/>
    <n v="0.99035369774919613"/>
  </r>
  <r>
    <x v="0"/>
    <x v="0"/>
    <x v="8"/>
    <s v="MUJERES"/>
    <x v="5"/>
    <x v="15"/>
    <n v="1903"/>
    <n v="58"/>
    <n v="3.047819232790331E-2"/>
    <n v="0.96952180767209672"/>
  </r>
  <r>
    <x v="0"/>
    <x v="0"/>
    <x v="8"/>
    <s v="MUJERES"/>
    <x v="6"/>
    <x v="15"/>
    <n v="1151"/>
    <n v="133"/>
    <n v="0.1155516941789748"/>
    <n v="0.88444830582102518"/>
  </r>
  <r>
    <x v="1"/>
    <x v="4"/>
    <x v="9"/>
    <s v="HOMBRES"/>
    <x v="0"/>
    <x v="15"/>
    <n v="62986"/>
    <n v="76"/>
    <n v="1.2066173435366589E-3"/>
    <n v="0.99879338265646334"/>
  </r>
  <r>
    <x v="1"/>
    <x v="4"/>
    <x v="9"/>
    <s v="HOMBRES"/>
    <x v="1"/>
    <x v="15"/>
    <n v="164697"/>
    <n v="110"/>
    <n v="6.6789316138120302E-4"/>
    <n v="0.99933210683861884"/>
  </r>
  <r>
    <x v="1"/>
    <x v="4"/>
    <x v="9"/>
    <s v="HOMBRES"/>
    <x v="2"/>
    <x v="15"/>
    <n v="169191"/>
    <n v="2250"/>
    <n v="1.3298579711686792E-2"/>
    <n v="0.9867014202883132"/>
  </r>
  <r>
    <x v="1"/>
    <x v="4"/>
    <x v="9"/>
    <s v="HOMBRES"/>
    <x v="3"/>
    <x v="15"/>
    <n v="326381"/>
    <n v="3100"/>
    <n v="9.4981019115696081E-3"/>
    <n v="0.99050189808843037"/>
  </r>
  <r>
    <x v="1"/>
    <x v="4"/>
    <x v="9"/>
    <s v="HOMBRES"/>
    <x v="4"/>
    <x v="15"/>
    <n v="212793"/>
    <n v="4369"/>
    <n v="2.0531690422147347E-2"/>
    <n v="0.97946830957785269"/>
  </r>
  <r>
    <x v="1"/>
    <x v="4"/>
    <x v="9"/>
    <s v="HOMBRES"/>
    <x v="5"/>
    <x v="15"/>
    <n v="51092"/>
    <n v="2511"/>
    <n v="4.9146637438346512E-2"/>
    <n v="0.95085336256165354"/>
  </r>
  <r>
    <x v="1"/>
    <x v="4"/>
    <x v="9"/>
    <s v="HOMBRES"/>
    <x v="6"/>
    <x v="15"/>
    <n v="33332"/>
    <n v="3703"/>
    <n v="0.11109444377775111"/>
    <n v="0.88890555622224887"/>
  </r>
  <r>
    <x v="1"/>
    <x v="4"/>
    <x v="9"/>
    <s v="MUJERES"/>
    <x v="0"/>
    <x v="15"/>
    <n v="63878"/>
    <n v="54"/>
    <n v="8.453614703027646E-4"/>
    <n v="0.99915463852969721"/>
  </r>
  <r>
    <x v="1"/>
    <x v="4"/>
    <x v="9"/>
    <s v="MUJERES"/>
    <x v="1"/>
    <x v="15"/>
    <n v="171343"/>
    <n v="56"/>
    <n v="3.2682980921309887E-4"/>
    <n v="0.99967317019078694"/>
  </r>
  <r>
    <x v="1"/>
    <x v="4"/>
    <x v="9"/>
    <s v="MUJERES"/>
    <x v="2"/>
    <x v="15"/>
    <n v="173858"/>
    <n v="211"/>
    <n v="1.21363411519746E-3"/>
    <n v="0.99878636588480252"/>
  </r>
  <r>
    <x v="1"/>
    <x v="4"/>
    <x v="9"/>
    <s v="MUJERES"/>
    <x v="3"/>
    <x v="15"/>
    <n v="341563"/>
    <n v="805"/>
    <n v="2.3568126524242967E-3"/>
    <n v="0.99764318734757573"/>
  </r>
  <r>
    <x v="1"/>
    <x v="4"/>
    <x v="9"/>
    <s v="MUJERES"/>
    <x v="4"/>
    <x v="15"/>
    <n v="222438"/>
    <n v="2304"/>
    <n v="1.0357942437892806E-2"/>
    <n v="0.98964205756210721"/>
  </r>
  <r>
    <x v="1"/>
    <x v="4"/>
    <x v="9"/>
    <s v="MUJERES"/>
    <x v="5"/>
    <x v="15"/>
    <n v="52895"/>
    <n v="1716"/>
    <n v="3.2441629643633611E-2"/>
    <n v="0.96755837035636638"/>
  </r>
  <r>
    <x v="1"/>
    <x v="4"/>
    <x v="9"/>
    <s v="MUJERES"/>
    <x v="6"/>
    <x v="15"/>
    <n v="34415"/>
    <n v="5176"/>
    <n v="0.15039953508644485"/>
    <n v="0.84960046491355512"/>
  </r>
  <r>
    <x v="2"/>
    <x v="5"/>
    <x v="10"/>
    <s v="HOMBRES"/>
    <x v="0"/>
    <x v="15"/>
    <n v="41790"/>
    <n v="32"/>
    <n v="7.6573342905001199E-4"/>
    <n v="0.99923426657094994"/>
  </r>
  <r>
    <x v="2"/>
    <x v="5"/>
    <x v="10"/>
    <s v="HOMBRES"/>
    <x v="1"/>
    <x v="15"/>
    <n v="99480"/>
    <n v="63"/>
    <n v="6.3329312424607962E-4"/>
    <n v="0.99936670687575391"/>
  </r>
  <r>
    <x v="2"/>
    <x v="5"/>
    <x v="10"/>
    <s v="HOMBRES"/>
    <x v="2"/>
    <x v="15"/>
    <n v="91644"/>
    <n v="289"/>
    <n v="3.1535070490157566E-3"/>
    <n v="0.99684649295098426"/>
  </r>
  <r>
    <x v="2"/>
    <x v="5"/>
    <x v="10"/>
    <s v="HOMBRES"/>
    <x v="3"/>
    <x v="15"/>
    <n v="137563"/>
    <n v="708"/>
    <n v="5.1467327697127859E-3"/>
    <n v="0.99485326723028722"/>
  </r>
  <r>
    <x v="2"/>
    <x v="5"/>
    <x v="10"/>
    <s v="HOMBRES"/>
    <x v="4"/>
    <x v="15"/>
    <n v="77946"/>
    <n v="1170"/>
    <n v="1.5010391809714418E-2"/>
    <n v="0.98498960819028558"/>
  </r>
  <r>
    <x v="2"/>
    <x v="5"/>
    <x v="10"/>
    <s v="HOMBRES"/>
    <x v="5"/>
    <x v="15"/>
    <n v="15649"/>
    <n v="723"/>
    <n v="4.6201035209917564E-2"/>
    <n v="0.95379896479008242"/>
  </r>
  <r>
    <x v="2"/>
    <x v="5"/>
    <x v="10"/>
    <s v="HOMBRES"/>
    <x v="6"/>
    <x v="15"/>
    <n v="9379"/>
    <n v="1455"/>
    <n v="0.1551338095745815"/>
    <n v="0.84486619042541844"/>
  </r>
  <r>
    <x v="2"/>
    <x v="5"/>
    <x v="10"/>
    <s v="MUJERES"/>
    <x v="0"/>
    <x v="15"/>
    <n v="38630"/>
    <n v="39"/>
    <n v="1.009578048149107E-3"/>
    <n v="0.99899042195185084"/>
  </r>
  <r>
    <x v="2"/>
    <x v="5"/>
    <x v="10"/>
    <s v="MUJERES"/>
    <x v="1"/>
    <x v="15"/>
    <n v="93105"/>
    <n v="48"/>
    <n v="5.1554696310617042E-4"/>
    <n v="0.99948445303689382"/>
  </r>
  <r>
    <x v="2"/>
    <x v="5"/>
    <x v="10"/>
    <s v="MUJERES"/>
    <x v="2"/>
    <x v="15"/>
    <n v="87778"/>
    <n v="89"/>
    <n v="1.0139214837430791E-3"/>
    <n v="0.99898607851625687"/>
  </r>
  <r>
    <x v="2"/>
    <x v="5"/>
    <x v="10"/>
    <s v="MUJERES"/>
    <x v="3"/>
    <x v="15"/>
    <n v="133232"/>
    <n v="278"/>
    <n v="2.0865858052119611E-3"/>
    <n v="0.99791341419478807"/>
  </r>
  <r>
    <x v="2"/>
    <x v="5"/>
    <x v="10"/>
    <s v="MUJERES"/>
    <x v="4"/>
    <x v="15"/>
    <n v="78880"/>
    <n v="742"/>
    <n v="9.4066937119675464E-3"/>
    <n v="0.99059330628803244"/>
  </r>
  <r>
    <x v="2"/>
    <x v="5"/>
    <x v="10"/>
    <s v="MUJERES"/>
    <x v="5"/>
    <x v="15"/>
    <n v="18271"/>
    <n v="521"/>
    <n v="2.8515133271304251E-2"/>
    <n v="0.97148486672869572"/>
  </r>
  <r>
    <x v="2"/>
    <x v="5"/>
    <x v="10"/>
    <s v="MUJERES"/>
    <x v="6"/>
    <x v="15"/>
    <n v="13930"/>
    <n v="1498"/>
    <n v="0.10753768844221105"/>
    <n v="0.89246231155778899"/>
  </r>
  <r>
    <x v="1"/>
    <x v="2"/>
    <x v="11"/>
    <s v="HOMBRES"/>
    <x v="0"/>
    <x v="15"/>
    <n v="39014"/>
    <n v="36"/>
    <n v="9.2274568103757626E-4"/>
    <n v="0.99907725431896244"/>
  </r>
  <r>
    <x v="1"/>
    <x v="2"/>
    <x v="11"/>
    <s v="HOMBRES"/>
    <x v="1"/>
    <x v="15"/>
    <n v="88487"/>
    <n v="49"/>
    <n v="5.5375365872953092E-4"/>
    <n v="0.99944624634127044"/>
  </r>
  <r>
    <x v="1"/>
    <x v="2"/>
    <x v="11"/>
    <s v="HOMBRES"/>
    <x v="2"/>
    <x v="15"/>
    <n v="79523"/>
    <n v="430"/>
    <n v="5.4072406725098401E-3"/>
    <n v="0.99459275932749014"/>
  </r>
  <r>
    <x v="1"/>
    <x v="2"/>
    <x v="11"/>
    <s v="HOMBRES"/>
    <x v="3"/>
    <x v="15"/>
    <n v="110311"/>
    <n v="821"/>
    <n v="7.4425941202599924E-3"/>
    <n v="0.99255740587974006"/>
  </r>
  <r>
    <x v="1"/>
    <x v="2"/>
    <x v="11"/>
    <s v="HOMBRES"/>
    <x v="4"/>
    <x v="15"/>
    <n v="61660"/>
    <n v="1007"/>
    <n v="1.6331495296788841E-2"/>
    <n v="0.98366850470321121"/>
  </r>
  <r>
    <x v="1"/>
    <x v="2"/>
    <x v="11"/>
    <s v="HOMBRES"/>
    <x v="5"/>
    <x v="15"/>
    <n v="13155"/>
    <n v="718"/>
    <n v="5.4580007601672365E-2"/>
    <n v="0.94541999239832764"/>
  </r>
  <r>
    <x v="1"/>
    <x v="2"/>
    <x v="11"/>
    <s v="HOMBRES"/>
    <x v="6"/>
    <x v="15"/>
    <n v="7271"/>
    <n v="1266"/>
    <n v="0.17411635263375053"/>
    <n v="0.82588364736624942"/>
  </r>
  <r>
    <x v="1"/>
    <x v="2"/>
    <x v="11"/>
    <s v="MUJERES"/>
    <x v="0"/>
    <x v="15"/>
    <n v="36012"/>
    <n v="43"/>
    <n v="1.1940464289681217E-3"/>
    <n v="0.99880595357103186"/>
  </r>
  <r>
    <x v="1"/>
    <x v="2"/>
    <x v="11"/>
    <s v="MUJERES"/>
    <x v="1"/>
    <x v="15"/>
    <n v="82292"/>
    <n v="37"/>
    <n v="4.4961843192533902E-4"/>
    <n v="0.99955038156807463"/>
  </r>
  <r>
    <x v="1"/>
    <x v="2"/>
    <x v="11"/>
    <s v="MUJERES"/>
    <x v="2"/>
    <x v="15"/>
    <n v="74114"/>
    <n v="98"/>
    <n v="1.3222872871522249E-3"/>
    <n v="0.99867771271284778"/>
  </r>
  <r>
    <x v="1"/>
    <x v="2"/>
    <x v="11"/>
    <s v="MUJERES"/>
    <x v="3"/>
    <x v="15"/>
    <n v="106554"/>
    <n v="230"/>
    <n v="2.1585299472567901E-3"/>
    <n v="0.99784147005274326"/>
  </r>
  <r>
    <x v="1"/>
    <x v="2"/>
    <x v="11"/>
    <s v="MUJERES"/>
    <x v="4"/>
    <x v="15"/>
    <n v="60608"/>
    <n v="639"/>
    <n v="1.0543162618796198E-2"/>
    <n v="0.98945683738120382"/>
  </r>
  <r>
    <x v="1"/>
    <x v="2"/>
    <x v="11"/>
    <s v="MUJERES"/>
    <x v="5"/>
    <x v="15"/>
    <n v="13446"/>
    <n v="495"/>
    <n v="3.6813922356091031E-2"/>
    <n v="0.96318607764390896"/>
  </r>
  <r>
    <x v="1"/>
    <x v="2"/>
    <x v="11"/>
    <s v="MUJERES"/>
    <x v="6"/>
    <x v="15"/>
    <n v="8558"/>
    <n v="1010"/>
    <n v="0.11801822855807431"/>
    <n v="0.88198177144192569"/>
  </r>
  <r>
    <x v="2"/>
    <x v="5"/>
    <x v="12"/>
    <s v="HOMBRES"/>
    <x v="0"/>
    <x v="15"/>
    <n v="76250"/>
    <n v="57"/>
    <n v="7.4754098360655741E-4"/>
    <n v="0.99925245901639348"/>
  </r>
  <r>
    <x v="2"/>
    <x v="5"/>
    <x v="12"/>
    <s v="HOMBRES"/>
    <x v="1"/>
    <x v="15"/>
    <n v="189465"/>
    <n v="115"/>
    <n v="6.0697226400654471E-4"/>
    <n v="0.99939302773599348"/>
  </r>
  <r>
    <x v="2"/>
    <x v="5"/>
    <x v="12"/>
    <s v="HOMBRES"/>
    <x v="2"/>
    <x v="15"/>
    <n v="179629"/>
    <n v="1034"/>
    <n v="5.7563088365464371E-3"/>
    <n v="0.99424369116345357"/>
  </r>
  <r>
    <x v="2"/>
    <x v="5"/>
    <x v="12"/>
    <s v="HOMBRES"/>
    <x v="3"/>
    <x v="15"/>
    <n v="282524"/>
    <n v="1606"/>
    <n v="5.6844728235477338E-3"/>
    <n v="0.99431552717645222"/>
  </r>
  <r>
    <x v="2"/>
    <x v="5"/>
    <x v="12"/>
    <s v="HOMBRES"/>
    <x v="4"/>
    <x v="15"/>
    <n v="153514"/>
    <n v="2493"/>
    <n v="1.623956121265813E-2"/>
    <n v="0.98376043878734187"/>
  </r>
  <r>
    <x v="2"/>
    <x v="5"/>
    <x v="12"/>
    <s v="HOMBRES"/>
    <x v="5"/>
    <x v="15"/>
    <n v="31241"/>
    <n v="1705"/>
    <n v="5.457571780672834E-2"/>
    <n v="0.94542428219327168"/>
  </r>
  <r>
    <x v="2"/>
    <x v="5"/>
    <x v="12"/>
    <s v="HOMBRES"/>
    <x v="6"/>
    <x v="15"/>
    <n v="16581"/>
    <n v="2828"/>
    <n v="0.17055666123876725"/>
    <n v="0.82944333876123277"/>
  </r>
  <r>
    <x v="2"/>
    <x v="5"/>
    <x v="12"/>
    <s v="MUJERES"/>
    <x v="0"/>
    <x v="15"/>
    <n v="69953"/>
    <n v="56"/>
    <n v="8.0053750375251955E-4"/>
    <n v="0.99919946249624747"/>
  </r>
  <r>
    <x v="2"/>
    <x v="5"/>
    <x v="12"/>
    <s v="MUJERES"/>
    <x v="1"/>
    <x v="15"/>
    <n v="172785"/>
    <n v="65"/>
    <n v="3.7619006279480277E-4"/>
    <n v="0.99962380993720523"/>
  </r>
  <r>
    <x v="2"/>
    <x v="5"/>
    <x v="12"/>
    <s v="MUJERES"/>
    <x v="2"/>
    <x v="15"/>
    <n v="168592"/>
    <n v="168"/>
    <n v="9.9648856410743092E-4"/>
    <n v="0.99900351143589261"/>
  </r>
  <r>
    <x v="2"/>
    <x v="5"/>
    <x v="12"/>
    <s v="MUJERES"/>
    <x v="3"/>
    <x v="15"/>
    <n v="282155"/>
    <n v="550"/>
    <n v="1.94928319540678E-3"/>
    <n v="0.99805071680459323"/>
  </r>
  <r>
    <x v="2"/>
    <x v="5"/>
    <x v="12"/>
    <s v="MUJERES"/>
    <x v="4"/>
    <x v="15"/>
    <n v="158819"/>
    <n v="1444"/>
    <n v="9.0921111453919241E-3"/>
    <n v="0.99090788885460812"/>
  </r>
  <r>
    <x v="2"/>
    <x v="5"/>
    <x v="12"/>
    <s v="MUJERES"/>
    <x v="5"/>
    <x v="15"/>
    <n v="35691"/>
    <n v="1181"/>
    <n v="3.3089574402510438E-2"/>
    <n v="0.96691042559748952"/>
  </r>
  <r>
    <x v="2"/>
    <x v="5"/>
    <x v="12"/>
    <s v="MUJERES"/>
    <x v="6"/>
    <x v="15"/>
    <n v="25513"/>
    <n v="3238"/>
    <n v="0.12691569004037156"/>
    <n v="0.87308430995962838"/>
  </r>
  <r>
    <x v="2"/>
    <x v="6"/>
    <x v="13"/>
    <s v="HOMBRES"/>
    <x v="0"/>
    <x v="15"/>
    <n v="35830"/>
    <n v="28"/>
    <n v="7.8146804353893386E-4"/>
    <n v="0.99921853195646104"/>
  </r>
  <r>
    <x v="2"/>
    <x v="6"/>
    <x v="13"/>
    <s v="HOMBRES"/>
    <x v="1"/>
    <x v="15"/>
    <n v="89697"/>
    <n v="56"/>
    <n v="6.2432411340401577E-4"/>
    <n v="0.99937567588659604"/>
  </r>
  <r>
    <x v="2"/>
    <x v="6"/>
    <x v="13"/>
    <s v="HOMBRES"/>
    <x v="2"/>
    <x v="15"/>
    <n v="86512"/>
    <n v="436"/>
    <n v="5.0397632698353989E-3"/>
    <n v="0.99496023673016465"/>
  </r>
  <r>
    <x v="2"/>
    <x v="6"/>
    <x v="13"/>
    <s v="HOMBRES"/>
    <x v="3"/>
    <x v="15"/>
    <n v="133139"/>
    <n v="766"/>
    <n v="5.753385559452903E-3"/>
    <n v="0.99424661444054707"/>
  </r>
  <r>
    <x v="2"/>
    <x v="6"/>
    <x v="13"/>
    <s v="HOMBRES"/>
    <x v="4"/>
    <x v="15"/>
    <n v="74674"/>
    <n v="1256"/>
    <n v="1.6819776629081074E-2"/>
    <n v="0.98318022337091893"/>
  </r>
  <r>
    <x v="2"/>
    <x v="6"/>
    <x v="13"/>
    <s v="HOMBRES"/>
    <x v="5"/>
    <x v="15"/>
    <n v="15055"/>
    <n v="885"/>
    <n v="5.878445699103288E-2"/>
    <n v="0.94121554300896715"/>
  </r>
  <r>
    <x v="2"/>
    <x v="6"/>
    <x v="13"/>
    <s v="HOMBRES"/>
    <x v="6"/>
    <x v="15"/>
    <n v="9137"/>
    <n v="1636"/>
    <n v="0.17905220531903251"/>
    <n v="0.82094779468096746"/>
  </r>
  <r>
    <x v="2"/>
    <x v="6"/>
    <x v="13"/>
    <s v="MUJERES"/>
    <x v="0"/>
    <x v="15"/>
    <n v="33055"/>
    <n v="33"/>
    <n v="9.9833610648918472E-4"/>
    <n v="0.99900166389351086"/>
  </r>
  <r>
    <x v="2"/>
    <x v="6"/>
    <x v="13"/>
    <s v="MUJERES"/>
    <x v="1"/>
    <x v="15"/>
    <n v="85136"/>
    <n v="37"/>
    <n v="4.3459875963164818E-4"/>
    <n v="0.9995654012403683"/>
  </r>
  <r>
    <x v="2"/>
    <x v="6"/>
    <x v="13"/>
    <s v="MUJERES"/>
    <x v="2"/>
    <x v="15"/>
    <n v="82086"/>
    <n v="75"/>
    <n v="9.1367590088443831E-4"/>
    <n v="0.99908632409911557"/>
  </r>
  <r>
    <x v="2"/>
    <x v="6"/>
    <x v="13"/>
    <s v="MUJERES"/>
    <x v="3"/>
    <x v="15"/>
    <n v="133909"/>
    <n v="234"/>
    <n v="1.7474553614768237E-3"/>
    <n v="0.9982525446385232"/>
  </r>
  <r>
    <x v="2"/>
    <x v="6"/>
    <x v="13"/>
    <s v="MUJERES"/>
    <x v="4"/>
    <x v="15"/>
    <n v="77533"/>
    <n v="643"/>
    <n v="8.2932428772264713E-3"/>
    <n v="0.99170675712277356"/>
  </r>
  <r>
    <x v="2"/>
    <x v="6"/>
    <x v="13"/>
    <s v="MUJERES"/>
    <x v="5"/>
    <x v="15"/>
    <n v="16699"/>
    <n v="471"/>
    <n v="2.8205281753398408E-2"/>
    <n v="0.97179471824660157"/>
  </r>
  <r>
    <x v="2"/>
    <x v="6"/>
    <x v="13"/>
    <s v="MUJERES"/>
    <x v="6"/>
    <x v="15"/>
    <n v="13285"/>
    <n v="1735"/>
    <n v="0.13059841926985322"/>
    <n v="0.86940158073014673"/>
  </r>
  <r>
    <x v="1"/>
    <x v="4"/>
    <x v="14"/>
    <s v="HOMBRES"/>
    <x v="0"/>
    <x v="15"/>
    <n v="86330"/>
    <n v="113"/>
    <n v="1.3089308467508398E-3"/>
    <n v="0.99869106915324912"/>
  </r>
  <r>
    <x v="1"/>
    <x v="4"/>
    <x v="14"/>
    <s v="HOMBRES"/>
    <x v="1"/>
    <x v="15"/>
    <n v="254341"/>
    <n v="190"/>
    <n v="7.4702859546828867E-4"/>
    <n v="0.99925297140453173"/>
  </r>
  <r>
    <x v="1"/>
    <x v="4"/>
    <x v="14"/>
    <s v="HOMBRES"/>
    <x v="2"/>
    <x v="15"/>
    <n v="273231"/>
    <n v="3087"/>
    <n v="1.1298132349550381E-2"/>
    <n v="0.98870186765044965"/>
  </r>
  <r>
    <x v="1"/>
    <x v="4"/>
    <x v="14"/>
    <s v="HOMBRES"/>
    <x v="3"/>
    <x v="15"/>
    <n v="463203"/>
    <n v="3619"/>
    <n v="7.8129891214003371E-3"/>
    <n v="0.99218701087859962"/>
  </r>
  <r>
    <x v="1"/>
    <x v="4"/>
    <x v="14"/>
    <s v="HOMBRES"/>
    <x v="4"/>
    <x v="15"/>
    <n v="287103"/>
    <n v="4625"/>
    <n v="1.6109201227434058E-2"/>
    <n v="0.98389079877256591"/>
  </r>
  <r>
    <x v="1"/>
    <x v="4"/>
    <x v="14"/>
    <s v="HOMBRES"/>
    <x v="5"/>
    <x v="15"/>
    <n v="59053"/>
    <n v="2839"/>
    <n v="4.8075457639747347E-2"/>
    <n v="0.9519245423602527"/>
  </r>
  <r>
    <x v="1"/>
    <x v="4"/>
    <x v="14"/>
    <s v="HOMBRES"/>
    <x v="6"/>
    <x v="15"/>
    <n v="30353"/>
    <n v="4769"/>
    <n v="0.15711791256218496"/>
    <n v="0.84288208743781501"/>
  </r>
  <r>
    <x v="1"/>
    <x v="4"/>
    <x v="14"/>
    <s v="MUJERES"/>
    <x v="0"/>
    <x v="15"/>
    <n v="89758"/>
    <n v="83"/>
    <n v="9.2470866106642306E-4"/>
    <n v="0.99907529133893358"/>
  </r>
  <r>
    <x v="1"/>
    <x v="4"/>
    <x v="14"/>
    <s v="MUJERES"/>
    <x v="1"/>
    <x v="15"/>
    <n v="247658"/>
    <n v="108"/>
    <n v="4.3608524659005562E-4"/>
    <n v="0.99956391475341"/>
  </r>
  <r>
    <x v="1"/>
    <x v="4"/>
    <x v="14"/>
    <s v="MUJERES"/>
    <x v="2"/>
    <x v="15"/>
    <n v="260798"/>
    <n v="279"/>
    <n v="1.0697934800113498E-3"/>
    <n v="0.99893020651998865"/>
  </r>
  <r>
    <x v="1"/>
    <x v="4"/>
    <x v="14"/>
    <s v="MUJERES"/>
    <x v="3"/>
    <x v="15"/>
    <n v="482305"/>
    <n v="1061"/>
    <n v="2.1998527902468354E-3"/>
    <n v="0.99780014720975319"/>
  </r>
  <r>
    <x v="1"/>
    <x v="4"/>
    <x v="14"/>
    <s v="MUJERES"/>
    <x v="4"/>
    <x v="15"/>
    <n v="320238"/>
    <n v="2799"/>
    <n v="8.7403743465797306E-3"/>
    <n v="0.9912596256534203"/>
  </r>
  <r>
    <x v="1"/>
    <x v="4"/>
    <x v="14"/>
    <s v="MUJERES"/>
    <x v="5"/>
    <x v="15"/>
    <n v="73361"/>
    <n v="1858"/>
    <n v="2.5326808522239338E-2"/>
    <n v="0.97467319147776066"/>
  </r>
  <r>
    <x v="1"/>
    <x v="4"/>
    <x v="14"/>
    <s v="MUJERES"/>
    <x v="6"/>
    <x v="15"/>
    <n v="52882"/>
    <n v="5747"/>
    <n v="0.10867591997276957"/>
    <n v="0.8913240800272304"/>
  </r>
  <r>
    <x v="0"/>
    <x v="1"/>
    <x v="15"/>
    <s v="HOMBRES"/>
    <x v="0"/>
    <x v="15"/>
    <n v="37602"/>
    <n v="44"/>
    <n v="1.1701505239083028E-3"/>
    <n v="0.99882984947609166"/>
  </r>
  <r>
    <x v="0"/>
    <x v="1"/>
    <x v="15"/>
    <s v="HOMBRES"/>
    <x v="1"/>
    <x v="15"/>
    <n v="91029"/>
    <n v="63"/>
    <n v="6.920871370662097E-4"/>
    <n v="0.99930791286293374"/>
  </r>
  <r>
    <x v="0"/>
    <x v="1"/>
    <x v="15"/>
    <s v="HOMBRES"/>
    <x v="2"/>
    <x v="15"/>
    <n v="88092"/>
    <n v="524"/>
    <n v="5.9483267493075425E-3"/>
    <n v="0.99405167325069244"/>
  </r>
  <r>
    <x v="0"/>
    <x v="1"/>
    <x v="15"/>
    <s v="HOMBRES"/>
    <x v="3"/>
    <x v="15"/>
    <n v="140099"/>
    <n v="886"/>
    <n v="6.3240993868621479E-3"/>
    <n v="0.99367590061313782"/>
  </r>
  <r>
    <x v="0"/>
    <x v="1"/>
    <x v="15"/>
    <s v="HOMBRES"/>
    <x v="4"/>
    <x v="15"/>
    <n v="73551"/>
    <n v="1094"/>
    <n v="1.4874032983915922E-2"/>
    <n v="0.98512596701608413"/>
  </r>
  <r>
    <x v="0"/>
    <x v="1"/>
    <x v="15"/>
    <s v="HOMBRES"/>
    <x v="5"/>
    <x v="15"/>
    <n v="14540"/>
    <n v="725"/>
    <n v="4.9862448418156811E-2"/>
    <n v="0.95013755158184321"/>
  </r>
  <r>
    <x v="0"/>
    <x v="1"/>
    <x v="15"/>
    <s v="HOMBRES"/>
    <x v="6"/>
    <x v="15"/>
    <n v="8777"/>
    <n v="1140"/>
    <n v="0.1298849265124758"/>
    <n v="0.87011507348752426"/>
  </r>
  <r>
    <x v="0"/>
    <x v="1"/>
    <x v="15"/>
    <s v="MUJERES"/>
    <x v="0"/>
    <x v="15"/>
    <n v="35734"/>
    <n v="35"/>
    <n v="9.7945933844517837E-4"/>
    <n v="0.99902054066155477"/>
  </r>
  <r>
    <x v="0"/>
    <x v="1"/>
    <x v="15"/>
    <s v="MUJERES"/>
    <x v="1"/>
    <x v="15"/>
    <n v="88809"/>
    <n v="48"/>
    <n v="5.404857615782184E-4"/>
    <n v="0.99945951423842183"/>
  </r>
  <r>
    <x v="0"/>
    <x v="1"/>
    <x v="15"/>
    <s v="MUJERES"/>
    <x v="2"/>
    <x v="15"/>
    <n v="84863"/>
    <n v="78"/>
    <n v="9.1912847766399968E-4"/>
    <n v="0.99908087152233604"/>
  </r>
  <r>
    <x v="0"/>
    <x v="1"/>
    <x v="15"/>
    <s v="MUJERES"/>
    <x v="3"/>
    <x v="15"/>
    <n v="137535"/>
    <n v="312"/>
    <n v="2.2685134692987238E-3"/>
    <n v="0.99773148653070132"/>
  </r>
  <r>
    <x v="0"/>
    <x v="1"/>
    <x v="15"/>
    <s v="MUJERES"/>
    <x v="4"/>
    <x v="15"/>
    <n v="72138"/>
    <n v="593"/>
    <n v="8.2203554298705267E-3"/>
    <n v="0.99177964457012946"/>
  </r>
  <r>
    <x v="0"/>
    <x v="1"/>
    <x v="15"/>
    <s v="MUJERES"/>
    <x v="5"/>
    <x v="15"/>
    <n v="14126"/>
    <n v="462"/>
    <n v="3.2705649157581763E-2"/>
    <n v="0.96729435084241822"/>
  </r>
  <r>
    <x v="0"/>
    <x v="1"/>
    <x v="15"/>
    <s v="MUJERES"/>
    <x v="6"/>
    <x v="15"/>
    <n v="8515"/>
    <n v="1154"/>
    <n v="0.13552554315913096"/>
    <n v="0.8644744568408691"/>
  </r>
  <r>
    <x v="0"/>
    <x v="1"/>
    <x v="16"/>
    <s v="HOMBRES"/>
    <x v="0"/>
    <x v="15"/>
    <n v="17413"/>
    <n v="30"/>
    <n v="1.7228507436972376E-3"/>
    <n v="0.99827714925630273"/>
  </r>
  <r>
    <x v="0"/>
    <x v="1"/>
    <x v="16"/>
    <s v="HOMBRES"/>
    <x v="1"/>
    <x v="15"/>
    <n v="46293"/>
    <n v="35"/>
    <n v="7.5605383103276953E-4"/>
    <n v="0.99924394616896728"/>
  </r>
  <r>
    <x v="0"/>
    <x v="1"/>
    <x v="16"/>
    <s v="HOMBRES"/>
    <x v="2"/>
    <x v="15"/>
    <n v="46633"/>
    <n v="239"/>
    <n v="5.1251259837454162E-3"/>
    <n v="0.99487487401625463"/>
  </r>
  <r>
    <x v="0"/>
    <x v="1"/>
    <x v="16"/>
    <s v="HOMBRES"/>
    <x v="3"/>
    <x v="15"/>
    <n v="78508"/>
    <n v="487"/>
    <n v="6.2031894838742545E-3"/>
    <n v="0.99379681051612578"/>
  </r>
  <r>
    <x v="0"/>
    <x v="1"/>
    <x v="16"/>
    <s v="HOMBRES"/>
    <x v="4"/>
    <x v="15"/>
    <n v="43781"/>
    <n v="695"/>
    <n v="1.5874466092597246E-2"/>
    <n v="0.98412553390740276"/>
  </r>
  <r>
    <x v="0"/>
    <x v="1"/>
    <x v="16"/>
    <s v="HOMBRES"/>
    <x v="5"/>
    <x v="15"/>
    <n v="9076"/>
    <n v="452"/>
    <n v="4.9801674746584396E-2"/>
    <n v="0.95019832525341563"/>
  </r>
  <r>
    <x v="0"/>
    <x v="1"/>
    <x v="16"/>
    <s v="HOMBRES"/>
    <x v="6"/>
    <x v="15"/>
    <n v="5117"/>
    <n v="769"/>
    <n v="0.15028336916161814"/>
    <n v="0.84971663083838189"/>
  </r>
  <r>
    <x v="0"/>
    <x v="1"/>
    <x v="16"/>
    <s v="MUJERES"/>
    <x v="0"/>
    <x v="15"/>
    <n v="16112"/>
    <n v="18"/>
    <n v="1.1171797418073487E-3"/>
    <n v="0.99888282025819264"/>
  </r>
  <r>
    <x v="0"/>
    <x v="1"/>
    <x v="16"/>
    <s v="MUJERES"/>
    <x v="1"/>
    <x v="15"/>
    <n v="42982"/>
    <n v="16"/>
    <n v="3.722488483551254E-4"/>
    <n v="0.99962775115164493"/>
  </r>
  <r>
    <x v="0"/>
    <x v="1"/>
    <x v="16"/>
    <s v="MUJERES"/>
    <x v="2"/>
    <x v="15"/>
    <n v="44220"/>
    <n v="56"/>
    <n v="1.2663952962460425E-3"/>
    <n v="0.99873360470375394"/>
  </r>
  <r>
    <x v="0"/>
    <x v="1"/>
    <x v="16"/>
    <s v="MUJERES"/>
    <x v="3"/>
    <x v="15"/>
    <n v="75264"/>
    <n v="151"/>
    <n v="2.0062712585034014E-3"/>
    <n v="0.99799372874149661"/>
  </r>
  <r>
    <x v="0"/>
    <x v="1"/>
    <x v="16"/>
    <s v="MUJERES"/>
    <x v="4"/>
    <x v="15"/>
    <n v="43343"/>
    <n v="333"/>
    <n v="7.6829015065869918E-3"/>
    <n v="0.99231709849341299"/>
  </r>
  <r>
    <x v="0"/>
    <x v="1"/>
    <x v="16"/>
    <s v="MUJERES"/>
    <x v="5"/>
    <x v="15"/>
    <n v="10022"/>
    <n v="314"/>
    <n v="3.133107164238675E-2"/>
    <n v="0.9686689283576132"/>
  </r>
  <r>
    <x v="0"/>
    <x v="1"/>
    <x v="16"/>
    <s v="MUJERES"/>
    <x v="6"/>
    <x v="15"/>
    <n v="7543"/>
    <n v="936"/>
    <n v="0.12408855892880817"/>
    <n v="0.87591144107119179"/>
  </r>
  <r>
    <x v="1"/>
    <x v="2"/>
    <x v="17"/>
    <s v="HOMBRES"/>
    <x v="0"/>
    <x v="15"/>
    <n v="44496"/>
    <n v="34"/>
    <n v="7.641136281912981E-4"/>
    <n v="0.99923588637180871"/>
  </r>
  <r>
    <x v="1"/>
    <x v="2"/>
    <x v="17"/>
    <s v="HOMBRES"/>
    <x v="1"/>
    <x v="15"/>
    <n v="106480"/>
    <n v="73"/>
    <n v="6.8557475582268969E-4"/>
    <n v="0.99931442524417735"/>
  </r>
  <r>
    <x v="1"/>
    <x v="2"/>
    <x v="17"/>
    <s v="HOMBRES"/>
    <x v="2"/>
    <x v="15"/>
    <n v="94944"/>
    <n v="483"/>
    <n v="5.0872093023255818E-3"/>
    <n v="0.99491279069767447"/>
  </r>
  <r>
    <x v="1"/>
    <x v="2"/>
    <x v="17"/>
    <s v="HOMBRES"/>
    <x v="3"/>
    <x v="15"/>
    <n v="129281"/>
    <n v="809"/>
    <n v="6.2576867443785242E-3"/>
    <n v="0.99374231325562146"/>
  </r>
  <r>
    <x v="1"/>
    <x v="2"/>
    <x v="17"/>
    <s v="HOMBRES"/>
    <x v="4"/>
    <x v="15"/>
    <n v="67732"/>
    <n v="1081"/>
    <n v="1.5959959841729168E-2"/>
    <n v="0.98404004015827085"/>
  </r>
  <r>
    <x v="1"/>
    <x v="2"/>
    <x v="17"/>
    <s v="HOMBRES"/>
    <x v="5"/>
    <x v="15"/>
    <n v="14324"/>
    <n v="843"/>
    <n v="5.8852275900586427E-2"/>
    <n v="0.94114772409941361"/>
  </r>
  <r>
    <x v="1"/>
    <x v="2"/>
    <x v="17"/>
    <s v="HOMBRES"/>
    <x v="6"/>
    <x v="15"/>
    <n v="7332"/>
    <n v="1239"/>
    <n v="0.16898527004909983"/>
    <n v="0.8310147299509002"/>
  </r>
  <r>
    <x v="1"/>
    <x v="2"/>
    <x v="17"/>
    <s v="MUJERES"/>
    <x v="0"/>
    <x v="15"/>
    <n v="41281"/>
    <n v="30"/>
    <n v="7.2672658123591966E-4"/>
    <n v="0.99927327341876404"/>
  </r>
  <r>
    <x v="1"/>
    <x v="2"/>
    <x v="17"/>
    <s v="MUJERES"/>
    <x v="1"/>
    <x v="15"/>
    <n v="98608"/>
    <n v="49"/>
    <n v="4.9691708583482074E-4"/>
    <n v="0.99950308291416523"/>
  </r>
  <r>
    <x v="1"/>
    <x v="2"/>
    <x v="17"/>
    <s v="MUJERES"/>
    <x v="2"/>
    <x v="15"/>
    <n v="89653"/>
    <n v="70"/>
    <n v="7.8078814986670827E-4"/>
    <n v="0.99921921185013329"/>
  </r>
  <r>
    <x v="1"/>
    <x v="2"/>
    <x v="17"/>
    <s v="MUJERES"/>
    <x v="3"/>
    <x v="15"/>
    <n v="127115"/>
    <n v="282"/>
    <n v="2.2184635959564174E-3"/>
    <n v="0.99778153640404355"/>
  </r>
  <r>
    <x v="1"/>
    <x v="2"/>
    <x v="17"/>
    <s v="MUJERES"/>
    <x v="4"/>
    <x v="15"/>
    <n v="66545"/>
    <n v="628"/>
    <n v="9.4372229318506282E-3"/>
    <n v="0.99056277706814932"/>
  </r>
  <r>
    <x v="1"/>
    <x v="2"/>
    <x v="17"/>
    <s v="MUJERES"/>
    <x v="5"/>
    <x v="15"/>
    <n v="13917"/>
    <n v="540"/>
    <n v="3.8801465833153699E-2"/>
    <n v="0.96119853416684631"/>
  </r>
  <r>
    <x v="1"/>
    <x v="2"/>
    <x v="17"/>
    <s v="MUJERES"/>
    <x v="6"/>
    <x v="15"/>
    <n v="8591"/>
    <n v="1159"/>
    <n v="0.13490862530555231"/>
    <n v="0.86509137469444775"/>
  </r>
  <r>
    <x v="0"/>
    <x v="1"/>
    <x v="18"/>
    <s v="HOMBRES"/>
    <x v="0"/>
    <x v="15"/>
    <n v="47939"/>
    <n v="46"/>
    <n v="9.5955276497215216E-4"/>
    <n v="0.99904044723502783"/>
  </r>
  <r>
    <x v="0"/>
    <x v="1"/>
    <x v="18"/>
    <s v="HOMBRES"/>
    <x v="1"/>
    <x v="15"/>
    <n v="108417"/>
    <n v="81"/>
    <n v="7.4711530479537342E-4"/>
    <n v="0.99925288469520468"/>
  </r>
  <r>
    <x v="0"/>
    <x v="1"/>
    <x v="18"/>
    <s v="HOMBRES"/>
    <x v="2"/>
    <x v="15"/>
    <n v="94600"/>
    <n v="624"/>
    <n v="6.5961945031712474E-3"/>
    <n v="0.99340380549682872"/>
  </r>
  <r>
    <x v="0"/>
    <x v="1"/>
    <x v="18"/>
    <s v="HOMBRES"/>
    <x v="3"/>
    <x v="15"/>
    <n v="134745"/>
    <n v="985"/>
    <n v="7.310104271030465E-3"/>
    <n v="0.99268989572896948"/>
  </r>
  <r>
    <x v="0"/>
    <x v="1"/>
    <x v="18"/>
    <s v="HOMBRES"/>
    <x v="4"/>
    <x v="15"/>
    <n v="69125"/>
    <n v="1153"/>
    <n v="1.6679927667269438E-2"/>
    <n v="0.98332007233273055"/>
  </r>
  <r>
    <x v="0"/>
    <x v="1"/>
    <x v="18"/>
    <s v="HOMBRES"/>
    <x v="5"/>
    <x v="15"/>
    <n v="16541"/>
    <n v="887"/>
    <n v="5.3624327428813255E-2"/>
    <n v="0.94637567257118671"/>
  </r>
  <r>
    <x v="0"/>
    <x v="1"/>
    <x v="18"/>
    <s v="HOMBRES"/>
    <x v="6"/>
    <x v="15"/>
    <n v="9441"/>
    <n v="1632"/>
    <n v="0.17286304416904988"/>
    <n v="0.82713695583095015"/>
  </r>
  <r>
    <x v="0"/>
    <x v="1"/>
    <x v="18"/>
    <s v="MUJERES"/>
    <x v="0"/>
    <x v="15"/>
    <n v="44962"/>
    <n v="38"/>
    <n v="8.4515813353498509E-4"/>
    <n v="0.99915484186646497"/>
  </r>
  <r>
    <x v="0"/>
    <x v="1"/>
    <x v="18"/>
    <s v="MUJERES"/>
    <x v="1"/>
    <x v="15"/>
    <n v="100309"/>
    <n v="55"/>
    <n v="5.4830573527799096E-4"/>
    <n v="0.99945169426472202"/>
  </r>
  <r>
    <x v="0"/>
    <x v="1"/>
    <x v="18"/>
    <s v="MUJERES"/>
    <x v="2"/>
    <x v="15"/>
    <n v="88489"/>
    <n v="57"/>
    <n v="6.441478601860118E-4"/>
    <n v="0.99935585213981404"/>
  </r>
  <r>
    <x v="0"/>
    <x v="1"/>
    <x v="18"/>
    <s v="MUJERES"/>
    <x v="3"/>
    <x v="15"/>
    <n v="127554"/>
    <n v="338"/>
    <n v="2.6498580993148E-3"/>
    <n v="0.99735014190068516"/>
  </r>
  <r>
    <x v="0"/>
    <x v="1"/>
    <x v="18"/>
    <s v="MUJERES"/>
    <x v="4"/>
    <x v="15"/>
    <n v="72426"/>
    <n v="729"/>
    <n v="1.0065446110512799E-2"/>
    <n v="0.98993455388948726"/>
  </r>
  <r>
    <x v="0"/>
    <x v="1"/>
    <x v="18"/>
    <s v="MUJERES"/>
    <x v="5"/>
    <x v="15"/>
    <n v="18709"/>
    <n v="593"/>
    <n v="3.1695975199102035E-2"/>
    <n v="0.96830402480089794"/>
  </r>
  <r>
    <x v="0"/>
    <x v="1"/>
    <x v="18"/>
    <s v="MUJERES"/>
    <x v="6"/>
    <x v="15"/>
    <n v="13557"/>
    <n v="1770"/>
    <n v="0.13055985837574685"/>
    <n v="0.8694401416242532"/>
  </r>
  <r>
    <x v="2"/>
    <x v="6"/>
    <x v="19"/>
    <s v="HOMBRES"/>
    <x v="0"/>
    <x v="15"/>
    <n v="47835"/>
    <n v="35"/>
    <n v="7.3168182293299885E-4"/>
    <n v="0.99926831817706696"/>
  </r>
  <r>
    <x v="2"/>
    <x v="6"/>
    <x v="19"/>
    <s v="HOMBRES"/>
    <x v="1"/>
    <x v="15"/>
    <n v="119769"/>
    <n v="71"/>
    <n v="5.9280782172348439E-4"/>
    <n v="0.99940719217827656"/>
  </r>
  <r>
    <x v="2"/>
    <x v="6"/>
    <x v="19"/>
    <s v="HOMBRES"/>
    <x v="2"/>
    <x v="15"/>
    <n v="115523"/>
    <n v="675"/>
    <n v="5.8429923045627274E-3"/>
    <n v="0.99415700769543724"/>
  </r>
  <r>
    <x v="2"/>
    <x v="6"/>
    <x v="19"/>
    <s v="HOMBRES"/>
    <x v="3"/>
    <x v="15"/>
    <n v="177783"/>
    <n v="1192"/>
    <n v="6.7048030464105113E-3"/>
    <n v="0.99329519695358948"/>
  </r>
  <r>
    <x v="2"/>
    <x v="6"/>
    <x v="19"/>
    <s v="HOMBRES"/>
    <x v="4"/>
    <x v="15"/>
    <n v="99717"/>
    <n v="1826"/>
    <n v="1.8311822457554881E-2"/>
    <n v="0.98168817754244508"/>
  </r>
  <r>
    <x v="2"/>
    <x v="6"/>
    <x v="19"/>
    <s v="HOMBRES"/>
    <x v="5"/>
    <x v="15"/>
    <n v="20109"/>
    <n v="1213"/>
    <n v="6.0321249191904125E-2"/>
    <n v="0.93967875080809593"/>
  </r>
  <r>
    <x v="2"/>
    <x v="6"/>
    <x v="19"/>
    <s v="HOMBRES"/>
    <x v="6"/>
    <x v="15"/>
    <n v="12222"/>
    <n v="2098"/>
    <n v="0.17165766650302733"/>
    <n v="0.82834233349697262"/>
  </r>
  <r>
    <x v="2"/>
    <x v="6"/>
    <x v="19"/>
    <s v="MUJERES"/>
    <x v="0"/>
    <x v="15"/>
    <n v="44464"/>
    <n v="29"/>
    <n v="6.5221302626844186E-4"/>
    <n v="0.99934778697373161"/>
  </r>
  <r>
    <x v="2"/>
    <x v="6"/>
    <x v="19"/>
    <s v="MUJERES"/>
    <x v="1"/>
    <x v="15"/>
    <n v="114478"/>
    <n v="37"/>
    <n v="3.2320620555914673E-4"/>
    <n v="0.99967679379444085"/>
  </r>
  <r>
    <x v="2"/>
    <x v="6"/>
    <x v="19"/>
    <s v="MUJERES"/>
    <x v="2"/>
    <x v="15"/>
    <n v="110380"/>
    <n v="122"/>
    <n v="1.1052726943286827E-3"/>
    <n v="0.9988947273056713"/>
  </r>
  <r>
    <x v="2"/>
    <x v="6"/>
    <x v="19"/>
    <s v="MUJERES"/>
    <x v="3"/>
    <x v="15"/>
    <n v="180036"/>
    <n v="392"/>
    <n v="2.1773423093159145E-3"/>
    <n v="0.99782265769068412"/>
  </r>
  <r>
    <x v="2"/>
    <x v="6"/>
    <x v="19"/>
    <s v="MUJERES"/>
    <x v="4"/>
    <x v="15"/>
    <n v="104222"/>
    <n v="924"/>
    <n v="8.8656905451823999E-3"/>
    <n v="0.99113430945481762"/>
  </r>
  <r>
    <x v="2"/>
    <x v="6"/>
    <x v="19"/>
    <s v="MUJERES"/>
    <x v="5"/>
    <x v="15"/>
    <n v="22439"/>
    <n v="889"/>
    <n v="3.9618521324479704E-2"/>
    <n v="0.96038147867552026"/>
  </r>
  <r>
    <x v="2"/>
    <x v="6"/>
    <x v="19"/>
    <s v="MUJERES"/>
    <x v="6"/>
    <x v="15"/>
    <n v="17820"/>
    <n v="2374"/>
    <n v="0.13322109988776656"/>
    <n v="0.86677890011223346"/>
  </r>
  <r>
    <x v="2"/>
    <x v="6"/>
    <x v="20"/>
    <s v="HOMBRES"/>
    <x v="0"/>
    <x v="15"/>
    <n v="29499"/>
    <n v="25"/>
    <n v="8.4748635546967697E-4"/>
    <n v="0.99915251364453028"/>
  </r>
  <r>
    <x v="2"/>
    <x v="6"/>
    <x v="20"/>
    <s v="HOMBRES"/>
    <x v="1"/>
    <x v="15"/>
    <n v="73909"/>
    <n v="58"/>
    <n v="7.8474881272916699E-4"/>
    <n v="0.99921525118727084"/>
  </r>
  <r>
    <x v="2"/>
    <x v="6"/>
    <x v="20"/>
    <s v="HOMBRES"/>
    <x v="2"/>
    <x v="15"/>
    <n v="71725"/>
    <n v="340"/>
    <n v="4.7403276402927848E-3"/>
    <n v="0.99525967235970725"/>
  </r>
  <r>
    <x v="2"/>
    <x v="6"/>
    <x v="20"/>
    <s v="HOMBRES"/>
    <x v="3"/>
    <x v="15"/>
    <n v="112560"/>
    <n v="642"/>
    <n v="5.70362473347548E-3"/>
    <n v="0.99429637526652448"/>
  </r>
  <r>
    <x v="2"/>
    <x v="6"/>
    <x v="20"/>
    <s v="HOMBRES"/>
    <x v="4"/>
    <x v="15"/>
    <n v="64190"/>
    <n v="1098"/>
    <n v="1.7105468141455055E-2"/>
    <n v="0.98289453185854492"/>
  </r>
  <r>
    <x v="2"/>
    <x v="6"/>
    <x v="20"/>
    <s v="HOMBRES"/>
    <x v="5"/>
    <x v="15"/>
    <n v="13455"/>
    <n v="727"/>
    <n v="5.4031958379784466E-2"/>
    <n v="0.94596804162021553"/>
  </r>
  <r>
    <x v="2"/>
    <x v="6"/>
    <x v="20"/>
    <s v="HOMBRES"/>
    <x v="6"/>
    <x v="15"/>
    <n v="9485"/>
    <n v="1545"/>
    <n v="0.1628887717448603"/>
    <n v="0.83711122825513973"/>
  </r>
  <r>
    <x v="2"/>
    <x v="6"/>
    <x v="20"/>
    <s v="MUJERES"/>
    <x v="0"/>
    <x v="15"/>
    <n v="28469"/>
    <n v="28"/>
    <n v="9.835259404966806E-4"/>
    <n v="0.99901647405950333"/>
  </r>
  <r>
    <x v="2"/>
    <x v="6"/>
    <x v="20"/>
    <s v="MUJERES"/>
    <x v="1"/>
    <x v="15"/>
    <n v="73210"/>
    <n v="42"/>
    <n v="5.7369211856303786E-4"/>
    <n v="0.99942630788143694"/>
  </r>
  <r>
    <x v="2"/>
    <x v="6"/>
    <x v="20"/>
    <s v="MUJERES"/>
    <x v="2"/>
    <x v="15"/>
    <n v="70150"/>
    <n v="75"/>
    <n v="1.0691375623663579E-3"/>
    <n v="0.99893086243763363"/>
  </r>
  <r>
    <x v="2"/>
    <x v="6"/>
    <x v="20"/>
    <s v="MUJERES"/>
    <x v="3"/>
    <x v="15"/>
    <n v="112166"/>
    <n v="163"/>
    <n v="1.453203287983881E-3"/>
    <n v="0.99854679671201607"/>
  </r>
  <r>
    <x v="2"/>
    <x v="6"/>
    <x v="20"/>
    <s v="MUJERES"/>
    <x v="4"/>
    <x v="15"/>
    <n v="63899"/>
    <n v="458"/>
    <n v="7.1675613076886959E-3"/>
    <n v="0.9928324386923113"/>
  </r>
  <r>
    <x v="2"/>
    <x v="6"/>
    <x v="20"/>
    <s v="MUJERES"/>
    <x v="5"/>
    <x v="15"/>
    <n v="13266"/>
    <n v="501"/>
    <n v="3.7765716870194484E-2"/>
    <n v="0.96223428312980552"/>
  </r>
  <r>
    <x v="2"/>
    <x v="6"/>
    <x v="20"/>
    <s v="MUJERES"/>
    <x v="6"/>
    <x v="15"/>
    <n v="9381"/>
    <n v="1694"/>
    <n v="0.18057776356465197"/>
    <n v="0.81942223643534806"/>
  </r>
  <r>
    <x v="2"/>
    <x v="3"/>
    <x v="21"/>
    <s v="HOMBRES"/>
    <x v="0"/>
    <x v="15"/>
    <n v="29975"/>
    <n v="32"/>
    <n v="1.067556296914095E-3"/>
    <n v="0.99893244370308587"/>
  </r>
  <r>
    <x v="2"/>
    <x v="3"/>
    <x v="21"/>
    <s v="HOMBRES"/>
    <x v="1"/>
    <x v="15"/>
    <n v="70615"/>
    <n v="41"/>
    <n v="5.8061318416766973E-4"/>
    <n v="0.99941938681583231"/>
  </r>
  <r>
    <x v="2"/>
    <x v="3"/>
    <x v="21"/>
    <s v="HOMBRES"/>
    <x v="2"/>
    <x v="15"/>
    <n v="63667"/>
    <n v="360"/>
    <n v="5.654420657483469E-3"/>
    <n v="0.99434557934251655"/>
  </r>
  <r>
    <x v="2"/>
    <x v="3"/>
    <x v="21"/>
    <s v="HOMBRES"/>
    <x v="3"/>
    <x v="15"/>
    <n v="89394"/>
    <n v="572"/>
    <n v="6.3986397297357764E-3"/>
    <n v="0.99360136027026424"/>
  </r>
  <r>
    <x v="2"/>
    <x v="3"/>
    <x v="21"/>
    <s v="HOMBRES"/>
    <x v="4"/>
    <x v="15"/>
    <n v="48643"/>
    <n v="756"/>
    <n v="1.5541804576198014E-2"/>
    <n v="0.98445819542380197"/>
  </r>
  <r>
    <x v="2"/>
    <x v="3"/>
    <x v="21"/>
    <s v="HOMBRES"/>
    <x v="5"/>
    <x v="15"/>
    <n v="10065"/>
    <n v="528"/>
    <n v="5.2459016393442623E-2"/>
    <n v="0.94754098360655736"/>
  </r>
  <r>
    <x v="2"/>
    <x v="3"/>
    <x v="21"/>
    <s v="HOMBRES"/>
    <x v="6"/>
    <x v="15"/>
    <n v="5902"/>
    <n v="996"/>
    <n v="0.16875635377838022"/>
    <n v="0.83124364622161973"/>
  </r>
  <r>
    <x v="2"/>
    <x v="3"/>
    <x v="21"/>
    <s v="MUJERES"/>
    <x v="0"/>
    <x v="15"/>
    <n v="28306"/>
    <n v="37"/>
    <n v="1.3071433618314138E-3"/>
    <n v="0.99869285663816854"/>
  </r>
  <r>
    <x v="2"/>
    <x v="3"/>
    <x v="21"/>
    <s v="MUJERES"/>
    <x v="1"/>
    <x v="15"/>
    <n v="66309"/>
    <n v="36"/>
    <n v="5.4291272677917026E-4"/>
    <n v="0.9994570872732208"/>
  </r>
  <r>
    <x v="2"/>
    <x v="3"/>
    <x v="21"/>
    <s v="MUJERES"/>
    <x v="2"/>
    <x v="15"/>
    <n v="59790"/>
    <n v="65"/>
    <n v="1.0871383174443888E-3"/>
    <n v="0.99891286168255566"/>
  </r>
  <r>
    <x v="2"/>
    <x v="3"/>
    <x v="21"/>
    <s v="MUJERES"/>
    <x v="3"/>
    <x v="15"/>
    <n v="87846"/>
    <n v="213"/>
    <n v="2.4246977665460011E-3"/>
    <n v="0.99757530223345403"/>
  </r>
  <r>
    <x v="2"/>
    <x v="3"/>
    <x v="21"/>
    <s v="MUJERES"/>
    <x v="4"/>
    <x v="15"/>
    <n v="49367"/>
    <n v="455"/>
    <n v="9.2166832094314009E-3"/>
    <n v="0.99078331679056864"/>
  </r>
  <r>
    <x v="2"/>
    <x v="3"/>
    <x v="21"/>
    <s v="MUJERES"/>
    <x v="5"/>
    <x v="15"/>
    <n v="10495"/>
    <n v="336"/>
    <n v="3.2015245354930923E-2"/>
    <n v="0.96798475464506906"/>
  </r>
  <r>
    <x v="2"/>
    <x v="3"/>
    <x v="21"/>
    <s v="MUJERES"/>
    <x v="6"/>
    <x v="15"/>
    <n v="7396"/>
    <n v="878"/>
    <n v="0.11871281773931855"/>
    <n v="0.88128718226068148"/>
  </r>
  <r>
    <x v="2"/>
    <x v="5"/>
    <x v="22"/>
    <s v="HOMBRES"/>
    <x v="0"/>
    <x v="15"/>
    <n v="173154"/>
    <n v="291"/>
    <n v="1.6805849128521432E-3"/>
    <n v="0.99831941508714783"/>
  </r>
  <r>
    <x v="2"/>
    <x v="5"/>
    <x v="22"/>
    <s v="HOMBRES"/>
    <x v="1"/>
    <x v="15"/>
    <n v="406806"/>
    <n v="307"/>
    <n v="7.5465946913270694E-4"/>
    <n v="0.99924534053086733"/>
  </r>
  <r>
    <x v="2"/>
    <x v="5"/>
    <x v="22"/>
    <s v="HOMBRES"/>
    <x v="2"/>
    <x v="15"/>
    <n v="370037"/>
    <n v="1888"/>
    <n v="5.1021924834543575E-3"/>
    <n v="0.99489780751654566"/>
  </r>
  <r>
    <x v="2"/>
    <x v="5"/>
    <x v="22"/>
    <s v="HOMBRES"/>
    <x v="3"/>
    <x v="15"/>
    <n v="552746"/>
    <n v="3544"/>
    <n v="6.4116248692889684E-3"/>
    <n v="0.99358837513071108"/>
  </r>
  <r>
    <x v="2"/>
    <x v="5"/>
    <x v="22"/>
    <s v="HOMBRES"/>
    <x v="4"/>
    <x v="15"/>
    <n v="306532"/>
    <n v="5859"/>
    <n v="1.9113828246316862E-2"/>
    <n v="0.98088617175368309"/>
  </r>
  <r>
    <x v="2"/>
    <x v="5"/>
    <x v="22"/>
    <s v="HOMBRES"/>
    <x v="5"/>
    <x v="15"/>
    <n v="59163"/>
    <n v="3536"/>
    <n v="5.9767084157328058E-2"/>
    <n v="0.94023291584267199"/>
  </r>
  <r>
    <x v="2"/>
    <x v="5"/>
    <x v="22"/>
    <s v="HOMBRES"/>
    <x v="6"/>
    <x v="15"/>
    <n v="31185"/>
    <n v="5300"/>
    <n v="0.16995350328683662"/>
    <n v="0.83004649671316333"/>
  </r>
  <r>
    <x v="2"/>
    <x v="5"/>
    <x v="22"/>
    <s v="MUJERES"/>
    <x v="0"/>
    <x v="15"/>
    <n v="161596"/>
    <n v="280"/>
    <n v="1.7327161563405035E-3"/>
    <n v="0.99826728384365948"/>
  </r>
  <r>
    <x v="2"/>
    <x v="5"/>
    <x v="22"/>
    <s v="MUJERES"/>
    <x v="1"/>
    <x v="15"/>
    <n v="380252"/>
    <n v="215"/>
    <n v="5.6541451458506464E-4"/>
    <n v="0.99943458548541497"/>
  </r>
  <r>
    <x v="2"/>
    <x v="5"/>
    <x v="22"/>
    <s v="MUJERES"/>
    <x v="2"/>
    <x v="15"/>
    <n v="352539"/>
    <n v="357"/>
    <n v="1.0126539191408609E-3"/>
    <n v="0.99898734608085915"/>
  </r>
  <r>
    <x v="2"/>
    <x v="5"/>
    <x v="22"/>
    <s v="MUJERES"/>
    <x v="3"/>
    <x v="15"/>
    <n v="542101"/>
    <n v="1314"/>
    <n v="2.423902556903603E-3"/>
    <n v="0.99757609744309639"/>
  </r>
  <r>
    <x v="2"/>
    <x v="5"/>
    <x v="22"/>
    <s v="MUJERES"/>
    <x v="4"/>
    <x v="15"/>
    <n v="319756"/>
    <n v="3493"/>
    <n v="1.092395451531793E-2"/>
    <n v="0.98907604548468209"/>
  </r>
  <r>
    <x v="2"/>
    <x v="5"/>
    <x v="22"/>
    <s v="MUJERES"/>
    <x v="5"/>
    <x v="15"/>
    <n v="69529"/>
    <n v="2526"/>
    <n v="3.6330164391836499E-2"/>
    <n v="0.96366983560816355"/>
  </r>
  <r>
    <x v="2"/>
    <x v="5"/>
    <x v="22"/>
    <s v="MUJERES"/>
    <x v="6"/>
    <x v="15"/>
    <n v="46414"/>
    <n v="6038"/>
    <n v="0.13009005903391219"/>
    <n v="0.86990994096608776"/>
  </r>
  <r>
    <x v="1"/>
    <x v="4"/>
    <x v="23"/>
    <s v="HOMBRES"/>
    <x v="0"/>
    <x v="15"/>
    <n v="12469"/>
    <n v="17"/>
    <n v="1.3633811853396424E-3"/>
    <n v="0.99863661881466037"/>
  </r>
  <r>
    <x v="1"/>
    <x v="4"/>
    <x v="23"/>
    <s v="HOMBRES"/>
    <x v="1"/>
    <x v="15"/>
    <n v="31669"/>
    <n v="23"/>
    <n v="7.2626227541128545E-4"/>
    <n v="0.99927373772458872"/>
  </r>
  <r>
    <x v="1"/>
    <x v="4"/>
    <x v="23"/>
    <s v="HOMBRES"/>
    <x v="2"/>
    <x v="15"/>
    <n v="31191"/>
    <n v="328"/>
    <n v="1.051585393222404E-2"/>
    <n v="0.9894841460677759"/>
  </r>
  <r>
    <x v="1"/>
    <x v="4"/>
    <x v="23"/>
    <s v="HOMBRES"/>
    <x v="3"/>
    <x v="15"/>
    <n v="55016"/>
    <n v="563"/>
    <n v="1.0233386651156027E-2"/>
    <n v="0.98976661334884397"/>
  </r>
  <r>
    <x v="1"/>
    <x v="4"/>
    <x v="23"/>
    <s v="HOMBRES"/>
    <x v="4"/>
    <x v="15"/>
    <n v="33134"/>
    <n v="881"/>
    <n v="2.6589002233355467E-2"/>
    <n v="0.97341099776664453"/>
  </r>
  <r>
    <x v="1"/>
    <x v="4"/>
    <x v="23"/>
    <s v="HOMBRES"/>
    <x v="5"/>
    <x v="15"/>
    <n v="6567"/>
    <n v="486"/>
    <n v="7.400639561443581E-2"/>
    <n v="0.92599360438556422"/>
  </r>
  <r>
    <x v="1"/>
    <x v="4"/>
    <x v="23"/>
    <s v="HOMBRES"/>
    <x v="6"/>
    <x v="15"/>
    <n v="3687"/>
    <n v="637"/>
    <n v="0.17276918904258204"/>
    <n v="0.82723081095741802"/>
  </r>
  <r>
    <x v="1"/>
    <x v="4"/>
    <x v="23"/>
    <s v="MUJERES"/>
    <x v="0"/>
    <x v="15"/>
    <n v="12174"/>
    <n v="12"/>
    <n v="9.8570724494825043E-4"/>
    <n v="0.99901429275505171"/>
  </r>
  <r>
    <x v="1"/>
    <x v="4"/>
    <x v="23"/>
    <s v="MUJERES"/>
    <x v="1"/>
    <x v="15"/>
    <n v="30974"/>
    <n v="21"/>
    <n v="6.7798798992703554E-4"/>
    <n v="0.99932201201007298"/>
  </r>
  <r>
    <x v="1"/>
    <x v="4"/>
    <x v="23"/>
    <s v="MUJERES"/>
    <x v="2"/>
    <x v="15"/>
    <n v="30963"/>
    <n v="31"/>
    <n v="1.0011949746471596E-3"/>
    <n v="0.99899880502535288"/>
  </r>
  <r>
    <x v="1"/>
    <x v="4"/>
    <x v="23"/>
    <s v="MUJERES"/>
    <x v="3"/>
    <x v="15"/>
    <n v="55563"/>
    <n v="139"/>
    <n v="2.5016647769198928E-3"/>
    <n v="0.99749833522308007"/>
  </r>
  <r>
    <x v="1"/>
    <x v="4"/>
    <x v="23"/>
    <s v="MUJERES"/>
    <x v="4"/>
    <x v="15"/>
    <n v="34698"/>
    <n v="470"/>
    <n v="1.3545449305435471E-2"/>
    <n v="0.98645455069456456"/>
  </r>
  <r>
    <x v="1"/>
    <x v="4"/>
    <x v="23"/>
    <s v="MUJERES"/>
    <x v="5"/>
    <x v="15"/>
    <n v="7946"/>
    <n v="301"/>
    <n v="3.7880694689151777E-2"/>
    <n v="0.96211930531084822"/>
  </r>
  <r>
    <x v="1"/>
    <x v="4"/>
    <x v="23"/>
    <s v="MUJERES"/>
    <x v="6"/>
    <x v="15"/>
    <n v="5393"/>
    <n v="684"/>
    <n v="0.12683107732245502"/>
    <n v="0.87316892267754498"/>
  </r>
  <r>
    <x v="0"/>
    <x v="0"/>
    <x v="0"/>
    <s v="HOMBRES"/>
    <x v="0"/>
    <x v="16"/>
    <n v="8625"/>
    <n v="48"/>
    <n v="5.5652173913043482E-3"/>
    <n v="0.99443478260869567"/>
  </r>
  <r>
    <x v="0"/>
    <x v="0"/>
    <x v="0"/>
    <s v="HOMBRES"/>
    <x v="1"/>
    <x v="16"/>
    <n v="19600"/>
    <n v="24"/>
    <n v="1.2244897959183673E-3"/>
    <n v="0.99877551020408162"/>
  </r>
  <r>
    <x v="0"/>
    <x v="0"/>
    <x v="0"/>
    <s v="HOMBRES"/>
    <x v="2"/>
    <x v="16"/>
    <n v="17131"/>
    <n v="62"/>
    <n v="3.6191699258653902E-3"/>
    <n v="0.99638083007413458"/>
  </r>
  <r>
    <x v="0"/>
    <x v="0"/>
    <x v="0"/>
    <s v="HOMBRES"/>
    <x v="3"/>
    <x v="16"/>
    <n v="21731"/>
    <n v="168"/>
    <n v="7.7308913533661585E-3"/>
    <n v="0.99226910864663387"/>
  </r>
  <r>
    <x v="0"/>
    <x v="0"/>
    <x v="0"/>
    <s v="HOMBRES"/>
    <x v="4"/>
    <x v="16"/>
    <n v="10131"/>
    <n v="152"/>
    <n v="1.5003454742868424E-2"/>
    <n v="0.98499654525713154"/>
  </r>
  <r>
    <x v="0"/>
    <x v="0"/>
    <x v="0"/>
    <s v="HOMBRES"/>
    <x v="5"/>
    <x v="16"/>
    <n v="1980"/>
    <n v="102"/>
    <n v="5.1515151515151514E-2"/>
    <n v="0.94848484848484849"/>
  </r>
  <r>
    <x v="0"/>
    <x v="0"/>
    <x v="0"/>
    <s v="HOMBRES"/>
    <x v="6"/>
    <x v="16"/>
    <n v="1007"/>
    <n v="108"/>
    <n v="0.10724925521350546"/>
    <n v="0.89275074478649452"/>
  </r>
  <r>
    <x v="0"/>
    <x v="0"/>
    <x v="0"/>
    <s v="MUJERES"/>
    <x v="0"/>
    <x v="16"/>
    <n v="7965"/>
    <n v="38"/>
    <n v="4.7708725674827368E-3"/>
    <n v="0.99522912743251724"/>
  </r>
  <r>
    <x v="0"/>
    <x v="0"/>
    <x v="0"/>
    <s v="MUJERES"/>
    <x v="1"/>
    <x v="16"/>
    <n v="18366"/>
    <n v="16"/>
    <n v="8.7117499727757818E-4"/>
    <n v="0.99912882500272238"/>
  </r>
  <r>
    <x v="0"/>
    <x v="0"/>
    <x v="0"/>
    <s v="MUJERES"/>
    <x v="2"/>
    <x v="16"/>
    <n v="15959"/>
    <n v="26"/>
    <n v="1.6291747603233285E-3"/>
    <n v="0.99837082523967668"/>
  </r>
  <r>
    <x v="0"/>
    <x v="0"/>
    <x v="0"/>
    <s v="MUJERES"/>
    <x v="3"/>
    <x v="16"/>
    <n v="20795"/>
    <n v="52"/>
    <n v="2.5006011060351046E-3"/>
    <n v="0.99749939889396488"/>
  </r>
  <r>
    <x v="0"/>
    <x v="0"/>
    <x v="0"/>
    <s v="MUJERES"/>
    <x v="4"/>
    <x v="16"/>
    <n v="9202"/>
    <n v="106"/>
    <n v="1.1519234948924147E-2"/>
    <n v="0.98848076505107585"/>
  </r>
  <r>
    <x v="0"/>
    <x v="0"/>
    <x v="0"/>
    <s v="MUJERES"/>
    <x v="5"/>
    <x v="16"/>
    <n v="1887"/>
    <n v="54"/>
    <n v="2.8616852146263912E-2"/>
    <n v="0.97138314785373614"/>
  </r>
  <r>
    <x v="0"/>
    <x v="0"/>
    <x v="0"/>
    <s v="MUJERES"/>
    <x v="6"/>
    <x v="16"/>
    <n v="1125"/>
    <n v="100"/>
    <n v="8.8888888888888892E-2"/>
    <n v="0.91111111111111109"/>
  </r>
  <r>
    <x v="0"/>
    <x v="1"/>
    <x v="1"/>
    <s v="HOMBRES"/>
    <x v="0"/>
    <x v="16"/>
    <n v="65774"/>
    <n v="58"/>
    <n v="8.8180740110073885E-4"/>
    <n v="0.99911819259889922"/>
  </r>
  <r>
    <x v="0"/>
    <x v="1"/>
    <x v="1"/>
    <s v="HOMBRES"/>
    <x v="1"/>
    <x v="16"/>
    <n v="161041"/>
    <n v="82"/>
    <n v="5.0918710142137719E-4"/>
    <n v="0.99949081289857866"/>
  </r>
  <r>
    <x v="0"/>
    <x v="1"/>
    <x v="1"/>
    <s v="HOMBRES"/>
    <x v="2"/>
    <x v="16"/>
    <n v="152426"/>
    <n v="632"/>
    <n v="4.1462742576725753E-3"/>
    <n v="0.99585372574232744"/>
  </r>
  <r>
    <x v="0"/>
    <x v="1"/>
    <x v="1"/>
    <s v="HOMBRES"/>
    <x v="3"/>
    <x v="16"/>
    <n v="244939"/>
    <n v="1249"/>
    <n v="5.0992287875756825E-3"/>
    <n v="0.99490077121242426"/>
  </r>
  <r>
    <x v="0"/>
    <x v="1"/>
    <x v="1"/>
    <s v="HOMBRES"/>
    <x v="4"/>
    <x v="16"/>
    <n v="127598"/>
    <n v="1829"/>
    <n v="1.4334080471480744E-2"/>
    <n v="0.98566591952851923"/>
  </r>
  <r>
    <x v="0"/>
    <x v="1"/>
    <x v="1"/>
    <s v="HOMBRES"/>
    <x v="5"/>
    <x v="16"/>
    <n v="23140"/>
    <n v="1091"/>
    <n v="4.7147796024200515E-2"/>
    <n v="0.95285220397579951"/>
  </r>
  <r>
    <x v="0"/>
    <x v="1"/>
    <x v="1"/>
    <s v="HOMBRES"/>
    <x v="6"/>
    <x v="16"/>
    <n v="12264"/>
    <n v="1836"/>
    <n v="0.149706457925636"/>
    <n v="0.85029354207436403"/>
  </r>
  <r>
    <x v="0"/>
    <x v="1"/>
    <x v="1"/>
    <s v="MUJERES"/>
    <x v="0"/>
    <x v="16"/>
    <n v="61922"/>
    <n v="36"/>
    <n v="5.8137657052420783E-4"/>
    <n v="0.99941862342947574"/>
  </r>
  <r>
    <x v="0"/>
    <x v="1"/>
    <x v="1"/>
    <s v="MUJERES"/>
    <x v="1"/>
    <x v="16"/>
    <n v="152124"/>
    <n v="56"/>
    <n v="3.6812074360390208E-4"/>
    <n v="0.99963187925639607"/>
  </r>
  <r>
    <x v="0"/>
    <x v="1"/>
    <x v="1"/>
    <s v="MUJERES"/>
    <x v="2"/>
    <x v="16"/>
    <n v="148741"/>
    <n v="111"/>
    <n v="7.4626363948070813E-4"/>
    <n v="0.99925373636051928"/>
  </r>
  <r>
    <x v="0"/>
    <x v="1"/>
    <x v="1"/>
    <s v="MUJERES"/>
    <x v="3"/>
    <x v="16"/>
    <n v="238500"/>
    <n v="372"/>
    <n v="1.559748427672956E-3"/>
    <n v="0.99844025157232708"/>
  </r>
  <r>
    <x v="0"/>
    <x v="1"/>
    <x v="1"/>
    <s v="MUJERES"/>
    <x v="4"/>
    <x v="16"/>
    <n v="126079"/>
    <n v="1060"/>
    <n v="8.4074270893646046E-3"/>
    <n v="0.99159257291063541"/>
  </r>
  <r>
    <x v="0"/>
    <x v="1"/>
    <x v="1"/>
    <s v="MUJERES"/>
    <x v="5"/>
    <x v="16"/>
    <n v="26773"/>
    <n v="704"/>
    <n v="2.6295148096963358E-2"/>
    <n v="0.97370485190303668"/>
  </r>
  <r>
    <x v="0"/>
    <x v="1"/>
    <x v="1"/>
    <s v="MUJERES"/>
    <x v="6"/>
    <x v="16"/>
    <n v="17838"/>
    <n v="1831"/>
    <n v="0.10264603655118287"/>
    <n v="0.89735396344881713"/>
  </r>
  <r>
    <x v="1"/>
    <x v="2"/>
    <x v="2"/>
    <s v="HOMBRES"/>
    <x v="0"/>
    <x v="16"/>
    <n v="28834"/>
    <n v="44"/>
    <n v="1.5259762780051329E-3"/>
    <n v="0.9984740237219949"/>
  </r>
  <r>
    <x v="1"/>
    <x v="2"/>
    <x v="2"/>
    <s v="HOMBRES"/>
    <x v="1"/>
    <x v="16"/>
    <n v="63784"/>
    <n v="61"/>
    <n v="9.5635269032986331E-4"/>
    <n v="0.9990436473096701"/>
  </r>
  <r>
    <x v="1"/>
    <x v="2"/>
    <x v="2"/>
    <s v="HOMBRES"/>
    <x v="2"/>
    <x v="16"/>
    <n v="56372"/>
    <n v="292"/>
    <n v="5.1798765344497266E-3"/>
    <n v="0.99482012346555027"/>
  </r>
  <r>
    <x v="1"/>
    <x v="2"/>
    <x v="2"/>
    <s v="HOMBRES"/>
    <x v="3"/>
    <x v="16"/>
    <n v="66754"/>
    <n v="427"/>
    <n v="6.3966204272403156E-3"/>
    <n v="0.99360337957275968"/>
  </r>
  <r>
    <x v="1"/>
    <x v="2"/>
    <x v="2"/>
    <s v="HOMBRES"/>
    <x v="4"/>
    <x v="16"/>
    <n v="33419"/>
    <n v="524"/>
    <n v="1.5679703162871421E-2"/>
    <n v="0.98432029683712863"/>
  </r>
  <r>
    <x v="1"/>
    <x v="2"/>
    <x v="2"/>
    <s v="HOMBRES"/>
    <x v="5"/>
    <x v="16"/>
    <n v="6829"/>
    <n v="303"/>
    <n v="4.4369600234294919E-2"/>
    <n v="0.95563039976570507"/>
  </r>
  <r>
    <x v="1"/>
    <x v="2"/>
    <x v="2"/>
    <s v="HOMBRES"/>
    <x v="6"/>
    <x v="16"/>
    <n v="3698"/>
    <n v="596"/>
    <n v="0.16116819902650081"/>
    <n v="0.83883180097349919"/>
  </r>
  <r>
    <x v="1"/>
    <x v="2"/>
    <x v="2"/>
    <s v="MUJERES"/>
    <x v="0"/>
    <x v="16"/>
    <n v="27656"/>
    <n v="32"/>
    <n v="1.1570726063060456E-3"/>
    <n v="0.99884292739369396"/>
  </r>
  <r>
    <x v="1"/>
    <x v="2"/>
    <x v="2"/>
    <s v="MUJERES"/>
    <x v="1"/>
    <x v="16"/>
    <n v="61035"/>
    <n v="34"/>
    <n v="5.5705742606701068E-4"/>
    <n v="0.99944294257393296"/>
  </r>
  <r>
    <x v="1"/>
    <x v="2"/>
    <x v="2"/>
    <s v="MUJERES"/>
    <x v="2"/>
    <x v="16"/>
    <n v="54260"/>
    <n v="64"/>
    <n v="1.1795060818282344E-3"/>
    <n v="0.99882049391817174"/>
  </r>
  <r>
    <x v="1"/>
    <x v="2"/>
    <x v="2"/>
    <s v="MUJERES"/>
    <x v="3"/>
    <x v="16"/>
    <n v="65634"/>
    <n v="170"/>
    <n v="2.5901209738854862E-3"/>
    <n v="0.99740987902611455"/>
  </r>
  <r>
    <x v="1"/>
    <x v="2"/>
    <x v="2"/>
    <s v="MUJERES"/>
    <x v="4"/>
    <x v="16"/>
    <n v="31126"/>
    <n v="311"/>
    <n v="9.9916468547195277E-3"/>
    <n v="0.99000835314528046"/>
  </r>
  <r>
    <x v="1"/>
    <x v="2"/>
    <x v="2"/>
    <s v="MUJERES"/>
    <x v="5"/>
    <x v="16"/>
    <n v="6540"/>
    <n v="235"/>
    <n v="3.5932721712538224E-2"/>
    <n v="0.96406727828746175"/>
  </r>
  <r>
    <x v="1"/>
    <x v="2"/>
    <x v="2"/>
    <s v="MUJERES"/>
    <x v="6"/>
    <x v="16"/>
    <n v="4216"/>
    <n v="479"/>
    <n v="0.11361480075901328"/>
    <n v="0.88638519924098669"/>
  </r>
  <r>
    <x v="2"/>
    <x v="3"/>
    <x v="3"/>
    <s v="HOMBRES"/>
    <x v="0"/>
    <x v="16"/>
    <n v="59938"/>
    <n v="78"/>
    <n v="1.3013447228803097E-3"/>
    <n v="0.99869865527711965"/>
  </r>
  <r>
    <x v="2"/>
    <x v="3"/>
    <x v="3"/>
    <s v="HOMBRES"/>
    <x v="1"/>
    <x v="16"/>
    <n v="158250"/>
    <n v="87"/>
    <n v="5.4976303317535546E-4"/>
    <n v="0.99945023696682467"/>
  </r>
  <r>
    <x v="2"/>
    <x v="3"/>
    <x v="3"/>
    <s v="HOMBRES"/>
    <x v="2"/>
    <x v="16"/>
    <n v="162841"/>
    <n v="1450"/>
    <n v="8.9043914002001952E-3"/>
    <n v="0.99109560859979984"/>
  </r>
  <r>
    <x v="2"/>
    <x v="3"/>
    <x v="3"/>
    <s v="HOMBRES"/>
    <x v="3"/>
    <x v="16"/>
    <n v="274277"/>
    <n v="1943"/>
    <n v="7.0840792337673224E-3"/>
    <n v="0.9929159207662327"/>
  </r>
  <r>
    <x v="2"/>
    <x v="3"/>
    <x v="3"/>
    <s v="HOMBRES"/>
    <x v="4"/>
    <x v="16"/>
    <n v="159555"/>
    <n v="2961"/>
    <n v="1.8557864059415247E-2"/>
    <n v="0.98144213594058471"/>
  </r>
  <r>
    <x v="2"/>
    <x v="3"/>
    <x v="3"/>
    <s v="HOMBRES"/>
    <x v="5"/>
    <x v="16"/>
    <n v="31912"/>
    <n v="1877"/>
    <n v="5.881799949862121E-2"/>
    <n v="0.94118200050137879"/>
  </r>
  <r>
    <x v="2"/>
    <x v="3"/>
    <x v="3"/>
    <s v="HOMBRES"/>
    <x v="6"/>
    <x v="16"/>
    <n v="15622"/>
    <n v="2694"/>
    <n v="0.17244911022916401"/>
    <n v="0.82755088977083602"/>
  </r>
  <r>
    <x v="2"/>
    <x v="3"/>
    <x v="3"/>
    <s v="MUJERES"/>
    <x v="0"/>
    <x v="16"/>
    <n v="56363"/>
    <n v="69"/>
    <n v="1.2242073700832105E-3"/>
    <n v="0.99877579262991678"/>
  </r>
  <r>
    <x v="2"/>
    <x v="3"/>
    <x v="3"/>
    <s v="MUJERES"/>
    <x v="1"/>
    <x v="16"/>
    <n v="150666"/>
    <n v="58"/>
    <n v="3.8495745556396265E-4"/>
    <n v="0.99961504254443601"/>
  </r>
  <r>
    <x v="2"/>
    <x v="3"/>
    <x v="3"/>
    <s v="MUJERES"/>
    <x v="2"/>
    <x v="16"/>
    <n v="158115"/>
    <n v="171"/>
    <n v="1.0814913196091453E-3"/>
    <n v="0.99891850868039089"/>
  </r>
  <r>
    <x v="2"/>
    <x v="3"/>
    <x v="3"/>
    <s v="MUJERES"/>
    <x v="3"/>
    <x v="16"/>
    <n v="277485"/>
    <n v="631"/>
    <n v="2.273996792619421E-3"/>
    <n v="0.99772600320738059"/>
  </r>
  <r>
    <x v="2"/>
    <x v="3"/>
    <x v="3"/>
    <s v="MUJERES"/>
    <x v="4"/>
    <x v="16"/>
    <n v="170779"/>
    <n v="1646"/>
    <n v="9.6381873649570501E-3"/>
    <n v="0.99036181263504297"/>
  </r>
  <r>
    <x v="2"/>
    <x v="3"/>
    <x v="3"/>
    <s v="MUJERES"/>
    <x v="5"/>
    <x v="16"/>
    <n v="37022"/>
    <n v="1141"/>
    <n v="3.0819512722165199E-2"/>
    <n v="0.96918048727783479"/>
  </r>
  <r>
    <x v="2"/>
    <x v="3"/>
    <x v="3"/>
    <s v="MUJERES"/>
    <x v="6"/>
    <x v="16"/>
    <n v="25074"/>
    <n v="2966"/>
    <n v="0.11828986200845497"/>
    <n v="0.88171013799154507"/>
  </r>
  <r>
    <x v="1"/>
    <x v="2"/>
    <x v="4"/>
    <s v="HOMBRES"/>
    <x v="0"/>
    <x v="16"/>
    <n v="42981"/>
    <n v="40"/>
    <n v="9.30643772829855E-4"/>
    <n v="0.99906935622717019"/>
  </r>
  <r>
    <x v="1"/>
    <x v="2"/>
    <x v="4"/>
    <s v="HOMBRES"/>
    <x v="1"/>
    <x v="16"/>
    <n v="95529"/>
    <n v="74"/>
    <n v="7.7463388081106259E-4"/>
    <n v="0.99922536611918888"/>
  </r>
  <r>
    <x v="1"/>
    <x v="2"/>
    <x v="4"/>
    <s v="HOMBRES"/>
    <x v="2"/>
    <x v="16"/>
    <n v="84080"/>
    <n v="605"/>
    <n v="7.1955280685061847E-3"/>
    <n v="0.99280447193149379"/>
  </r>
  <r>
    <x v="1"/>
    <x v="2"/>
    <x v="4"/>
    <s v="HOMBRES"/>
    <x v="3"/>
    <x v="16"/>
    <n v="112264"/>
    <n v="960"/>
    <n v="8.5512720017102539E-3"/>
    <n v="0.99144872799828976"/>
  </r>
  <r>
    <x v="1"/>
    <x v="2"/>
    <x v="4"/>
    <s v="HOMBRES"/>
    <x v="4"/>
    <x v="16"/>
    <n v="59342"/>
    <n v="993"/>
    <n v="1.673351083549594E-2"/>
    <n v="0.9832664891645041"/>
  </r>
  <r>
    <x v="1"/>
    <x v="2"/>
    <x v="4"/>
    <s v="HOMBRES"/>
    <x v="5"/>
    <x v="16"/>
    <n v="12363"/>
    <n v="724"/>
    <n v="5.856183774164847E-2"/>
    <n v="0.94143816225835153"/>
  </r>
  <r>
    <x v="1"/>
    <x v="2"/>
    <x v="4"/>
    <s v="HOMBRES"/>
    <x v="6"/>
    <x v="16"/>
    <n v="6799"/>
    <n v="1203"/>
    <n v="0.1769377849683777"/>
    <n v="0.82306221503162225"/>
  </r>
  <r>
    <x v="1"/>
    <x v="2"/>
    <x v="4"/>
    <s v="MUJERES"/>
    <x v="0"/>
    <x v="16"/>
    <n v="40168"/>
    <n v="35"/>
    <n v="8.7134037044413464E-4"/>
    <n v="0.99912865962955588"/>
  </r>
  <r>
    <x v="1"/>
    <x v="2"/>
    <x v="4"/>
    <s v="MUJERES"/>
    <x v="1"/>
    <x v="16"/>
    <n v="89396"/>
    <n v="35"/>
    <n v="3.9151639894402436E-4"/>
    <n v="0.99960848360105603"/>
  </r>
  <r>
    <x v="1"/>
    <x v="2"/>
    <x v="4"/>
    <s v="MUJERES"/>
    <x v="2"/>
    <x v="16"/>
    <n v="80361"/>
    <n v="111"/>
    <n v="1.3812670325157727E-3"/>
    <n v="0.99861873296748427"/>
  </r>
  <r>
    <x v="1"/>
    <x v="2"/>
    <x v="4"/>
    <s v="MUJERES"/>
    <x v="3"/>
    <x v="16"/>
    <n v="107053"/>
    <n v="291"/>
    <n v="2.7182797306007306E-3"/>
    <n v="0.99728172026939932"/>
  </r>
  <r>
    <x v="1"/>
    <x v="2"/>
    <x v="4"/>
    <s v="MUJERES"/>
    <x v="4"/>
    <x v="16"/>
    <n v="55066"/>
    <n v="622"/>
    <n v="1.1295536265572222E-2"/>
    <n v="0.98870446373442777"/>
  </r>
  <r>
    <x v="1"/>
    <x v="2"/>
    <x v="4"/>
    <s v="MUJERES"/>
    <x v="5"/>
    <x v="16"/>
    <n v="11748"/>
    <n v="376"/>
    <n v="3.2005447735784814E-2"/>
    <n v="0.96799455226421516"/>
  </r>
  <r>
    <x v="1"/>
    <x v="2"/>
    <x v="4"/>
    <s v="MUJERES"/>
    <x v="6"/>
    <x v="16"/>
    <n v="8445"/>
    <n v="1000"/>
    <n v="0.11841326228537596"/>
    <n v="0.88158673771462404"/>
  </r>
  <r>
    <x v="0"/>
    <x v="0"/>
    <x v="5"/>
    <s v="HOMBRES"/>
    <x v="0"/>
    <x v="16"/>
    <n v="68427"/>
    <n v="109"/>
    <n v="1.5929384599646338E-3"/>
    <n v="0.99840706154003533"/>
  </r>
  <r>
    <x v="0"/>
    <x v="0"/>
    <x v="5"/>
    <s v="HOMBRES"/>
    <x v="1"/>
    <x v="16"/>
    <n v="167545"/>
    <n v="119"/>
    <n v="7.1025694589513266E-4"/>
    <n v="0.9992897430541049"/>
  </r>
  <r>
    <x v="0"/>
    <x v="0"/>
    <x v="5"/>
    <s v="HOMBRES"/>
    <x v="2"/>
    <x v="16"/>
    <n v="158582"/>
    <n v="1055"/>
    <n v="6.6527096391772083E-3"/>
    <n v="0.99334729036082281"/>
  </r>
  <r>
    <x v="0"/>
    <x v="0"/>
    <x v="5"/>
    <s v="HOMBRES"/>
    <x v="3"/>
    <x v="16"/>
    <n v="254838"/>
    <n v="1888"/>
    <n v="7.4086282265596179E-3"/>
    <n v="0.99259137177344037"/>
  </r>
  <r>
    <x v="0"/>
    <x v="0"/>
    <x v="5"/>
    <s v="HOMBRES"/>
    <x v="4"/>
    <x v="16"/>
    <n v="132747"/>
    <n v="2236"/>
    <n v="1.6844071805765855E-2"/>
    <n v="0.98315592819423414"/>
  </r>
  <r>
    <x v="0"/>
    <x v="0"/>
    <x v="5"/>
    <s v="HOMBRES"/>
    <x v="5"/>
    <x v="16"/>
    <n v="24076"/>
    <n v="1257"/>
    <n v="5.2209669380295733E-2"/>
    <n v="0.9477903306197043"/>
  </r>
  <r>
    <x v="0"/>
    <x v="0"/>
    <x v="5"/>
    <s v="HOMBRES"/>
    <x v="6"/>
    <x v="16"/>
    <n v="12757"/>
    <n v="1697"/>
    <n v="0.13302500587912519"/>
    <n v="0.86697499412087486"/>
  </r>
  <r>
    <x v="0"/>
    <x v="0"/>
    <x v="5"/>
    <s v="MUJERES"/>
    <x v="0"/>
    <x v="16"/>
    <n v="64694"/>
    <n v="86"/>
    <n v="1.3293350233406498E-3"/>
    <n v="0.99867066497665935"/>
  </r>
  <r>
    <x v="0"/>
    <x v="0"/>
    <x v="5"/>
    <s v="MUJERES"/>
    <x v="1"/>
    <x v="16"/>
    <n v="158959"/>
    <n v="78"/>
    <n v="4.9069256852395896E-4"/>
    <n v="0.99950930743147604"/>
  </r>
  <r>
    <x v="0"/>
    <x v="0"/>
    <x v="5"/>
    <s v="MUJERES"/>
    <x v="2"/>
    <x v="16"/>
    <n v="155449"/>
    <n v="197"/>
    <n v="1.2672966696472799E-3"/>
    <n v="0.99873270333035269"/>
  </r>
  <r>
    <x v="0"/>
    <x v="0"/>
    <x v="5"/>
    <s v="MUJERES"/>
    <x v="3"/>
    <x v="16"/>
    <n v="253790"/>
    <n v="605"/>
    <n v="2.3838606722093071E-3"/>
    <n v="0.9976161393277907"/>
  </r>
  <r>
    <x v="0"/>
    <x v="0"/>
    <x v="5"/>
    <s v="MUJERES"/>
    <x v="4"/>
    <x v="16"/>
    <n v="131285"/>
    <n v="1327"/>
    <n v="1.0107780782267586E-2"/>
    <n v="0.98989221921773241"/>
  </r>
  <r>
    <x v="0"/>
    <x v="0"/>
    <x v="5"/>
    <s v="MUJERES"/>
    <x v="5"/>
    <x v="16"/>
    <n v="26270"/>
    <n v="850"/>
    <n v="3.2356299961933767E-2"/>
    <n v="0.96764370003806621"/>
  </r>
  <r>
    <x v="0"/>
    <x v="0"/>
    <x v="5"/>
    <s v="MUJERES"/>
    <x v="6"/>
    <x v="16"/>
    <n v="18062"/>
    <n v="1697"/>
    <n v="9.3954157900564716E-2"/>
    <n v="0.90604584209943528"/>
  </r>
  <r>
    <x v="2"/>
    <x v="3"/>
    <x v="6"/>
    <s v="HOMBRES"/>
    <x v="0"/>
    <x v="16"/>
    <n v="83057"/>
    <n v="80"/>
    <n v="9.6319395114198678E-4"/>
    <n v="0.99903680604885803"/>
  </r>
  <r>
    <x v="2"/>
    <x v="3"/>
    <x v="6"/>
    <s v="HOMBRES"/>
    <x v="1"/>
    <x v="16"/>
    <n v="220929"/>
    <n v="154"/>
    <n v="6.9705652042058763E-4"/>
    <n v="0.99930294347957938"/>
  </r>
  <r>
    <x v="2"/>
    <x v="3"/>
    <x v="6"/>
    <s v="HOMBRES"/>
    <x v="2"/>
    <x v="16"/>
    <n v="224233"/>
    <n v="2273"/>
    <n v="1.0136777369967846E-2"/>
    <n v="0.98986322263003212"/>
  </r>
  <r>
    <x v="2"/>
    <x v="3"/>
    <x v="6"/>
    <s v="HOMBRES"/>
    <x v="3"/>
    <x v="16"/>
    <n v="366703"/>
    <n v="2915"/>
    <n v="7.9492123053261088E-3"/>
    <n v="0.99205078769467392"/>
  </r>
  <r>
    <x v="2"/>
    <x v="3"/>
    <x v="6"/>
    <s v="HOMBRES"/>
    <x v="4"/>
    <x v="16"/>
    <n v="210519"/>
    <n v="3746"/>
    <n v="1.7794118345612508E-2"/>
    <n v="0.98220588165438749"/>
  </r>
  <r>
    <x v="2"/>
    <x v="3"/>
    <x v="6"/>
    <s v="HOMBRES"/>
    <x v="5"/>
    <x v="16"/>
    <n v="39170"/>
    <n v="2217"/>
    <n v="5.6599438345672708E-2"/>
    <n v="0.94340056165432729"/>
  </r>
  <r>
    <x v="2"/>
    <x v="3"/>
    <x v="6"/>
    <s v="HOMBRES"/>
    <x v="6"/>
    <x v="16"/>
    <n v="19736"/>
    <n v="3251"/>
    <n v="0.16472436157276044"/>
    <n v="0.83527563842723951"/>
  </r>
  <r>
    <x v="2"/>
    <x v="3"/>
    <x v="6"/>
    <s v="MUJERES"/>
    <x v="0"/>
    <x v="16"/>
    <n v="77217"/>
    <n v="69"/>
    <n v="8.9358560938653409E-4"/>
    <n v="0.99910641439061343"/>
  </r>
  <r>
    <x v="2"/>
    <x v="3"/>
    <x v="6"/>
    <s v="MUJERES"/>
    <x v="1"/>
    <x v="16"/>
    <n v="205378"/>
    <n v="79"/>
    <n v="3.8465658444429297E-4"/>
    <n v="0.99961534341555569"/>
  </r>
  <r>
    <x v="2"/>
    <x v="3"/>
    <x v="6"/>
    <s v="MUJERES"/>
    <x v="2"/>
    <x v="16"/>
    <n v="215812"/>
    <n v="306"/>
    <n v="1.4179007654810669E-3"/>
    <n v="0.99858209923451891"/>
  </r>
  <r>
    <x v="2"/>
    <x v="3"/>
    <x v="6"/>
    <s v="MUJERES"/>
    <x v="3"/>
    <x v="16"/>
    <n v="376058"/>
    <n v="817"/>
    <n v="2.1725372150040684E-3"/>
    <n v="0.9978274627849959"/>
  </r>
  <r>
    <x v="2"/>
    <x v="3"/>
    <x v="6"/>
    <s v="MUJERES"/>
    <x v="4"/>
    <x v="16"/>
    <n v="221556"/>
    <n v="2070"/>
    <n v="9.3430103450143527E-3"/>
    <n v="0.99065698965498561"/>
  </r>
  <r>
    <x v="2"/>
    <x v="3"/>
    <x v="6"/>
    <s v="MUJERES"/>
    <x v="5"/>
    <x v="16"/>
    <n v="44313"/>
    <n v="1534"/>
    <n v="3.4617380904023651E-2"/>
    <n v="0.96538261909597634"/>
  </r>
  <r>
    <x v="2"/>
    <x v="3"/>
    <x v="6"/>
    <s v="MUJERES"/>
    <x v="6"/>
    <x v="16"/>
    <n v="30765"/>
    <n v="3837"/>
    <n v="0.12471964895173086"/>
    <n v="0.87528035104826918"/>
  </r>
  <r>
    <x v="1"/>
    <x v="2"/>
    <x v="7"/>
    <s v="HOMBRES"/>
    <x v="0"/>
    <x v="16"/>
    <n v="15742"/>
    <n v="25"/>
    <n v="1.5881082454580104E-3"/>
    <n v="0.99841189175454204"/>
  </r>
  <r>
    <x v="1"/>
    <x v="2"/>
    <x v="7"/>
    <s v="HOMBRES"/>
    <x v="1"/>
    <x v="16"/>
    <n v="36295"/>
    <n v="22"/>
    <n v="6.0614409698305557E-4"/>
    <n v="0.99939385590301699"/>
  </r>
  <r>
    <x v="1"/>
    <x v="2"/>
    <x v="7"/>
    <s v="HOMBRES"/>
    <x v="2"/>
    <x v="16"/>
    <n v="31950"/>
    <n v="253"/>
    <n v="7.9186228482003122E-3"/>
    <n v="0.99208137715179967"/>
  </r>
  <r>
    <x v="1"/>
    <x v="2"/>
    <x v="7"/>
    <s v="HOMBRES"/>
    <x v="3"/>
    <x v="16"/>
    <n v="45878"/>
    <n v="447"/>
    <n v="9.7432320502201485E-3"/>
    <n v="0.9902567679497799"/>
  </r>
  <r>
    <x v="1"/>
    <x v="2"/>
    <x v="7"/>
    <s v="HOMBRES"/>
    <x v="4"/>
    <x v="16"/>
    <n v="24764"/>
    <n v="406"/>
    <n v="1.6394766596672588E-2"/>
    <n v="0.98360523340332739"/>
  </r>
  <r>
    <x v="1"/>
    <x v="2"/>
    <x v="7"/>
    <s v="HOMBRES"/>
    <x v="5"/>
    <x v="16"/>
    <n v="4745"/>
    <n v="294"/>
    <n v="6.1959957850368806E-2"/>
    <n v="0.93804004214963121"/>
  </r>
  <r>
    <x v="1"/>
    <x v="2"/>
    <x v="7"/>
    <s v="HOMBRES"/>
    <x v="6"/>
    <x v="16"/>
    <n v="2615"/>
    <n v="521"/>
    <n v="0.19923518164435947"/>
    <n v="0.80076481835564051"/>
  </r>
  <r>
    <x v="1"/>
    <x v="2"/>
    <x v="7"/>
    <s v="MUJERES"/>
    <x v="0"/>
    <x v="16"/>
    <n v="14829"/>
    <n v="18"/>
    <n v="1.213837750354036E-3"/>
    <n v="0.998786162249646"/>
  </r>
  <r>
    <x v="1"/>
    <x v="2"/>
    <x v="7"/>
    <s v="MUJERES"/>
    <x v="1"/>
    <x v="16"/>
    <n v="34039"/>
    <n v="20"/>
    <n v="5.8756132671347573E-4"/>
    <n v="0.99941243867328655"/>
  </r>
  <r>
    <x v="1"/>
    <x v="2"/>
    <x v="7"/>
    <s v="MUJERES"/>
    <x v="2"/>
    <x v="16"/>
    <n v="30403"/>
    <n v="40"/>
    <n v="1.3156596388514291E-3"/>
    <n v="0.99868434036114861"/>
  </r>
  <r>
    <x v="1"/>
    <x v="2"/>
    <x v="7"/>
    <s v="MUJERES"/>
    <x v="3"/>
    <x v="16"/>
    <n v="45666"/>
    <n v="125"/>
    <n v="2.7372662374633206E-3"/>
    <n v="0.99726273376253671"/>
  </r>
  <r>
    <x v="1"/>
    <x v="2"/>
    <x v="7"/>
    <s v="MUJERES"/>
    <x v="4"/>
    <x v="16"/>
    <n v="23911"/>
    <n v="260"/>
    <n v="1.0873656476098866E-2"/>
    <n v="0.98912634352390116"/>
  </r>
  <r>
    <x v="1"/>
    <x v="2"/>
    <x v="7"/>
    <s v="MUJERES"/>
    <x v="5"/>
    <x v="16"/>
    <n v="4494"/>
    <n v="187"/>
    <n v="4.1611036938139744E-2"/>
    <n v="0.95838896306186028"/>
  </r>
  <r>
    <x v="1"/>
    <x v="2"/>
    <x v="7"/>
    <s v="MUJERES"/>
    <x v="6"/>
    <x v="16"/>
    <n v="2943"/>
    <n v="386"/>
    <n v="0.13115868161739722"/>
    <n v="0.86884131838260281"/>
  </r>
  <r>
    <x v="0"/>
    <x v="0"/>
    <x v="8"/>
    <s v="HOMBRES"/>
    <x v="0"/>
    <x v="16"/>
    <n v="10501"/>
    <n v="59"/>
    <n v="5.6185125226168933E-3"/>
    <n v="0.99438148747738309"/>
  </r>
  <r>
    <x v="0"/>
    <x v="0"/>
    <x v="8"/>
    <s v="HOMBRES"/>
    <x v="1"/>
    <x v="16"/>
    <n v="22576"/>
    <n v="19"/>
    <n v="8.4160170092133235E-4"/>
    <n v="0.99915839829907871"/>
  </r>
  <r>
    <x v="0"/>
    <x v="0"/>
    <x v="8"/>
    <s v="HOMBRES"/>
    <x v="2"/>
    <x v="16"/>
    <n v="17659"/>
    <n v="107"/>
    <n v="6.0592332521660344E-3"/>
    <n v="0.99394076674783394"/>
  </r>
  <r>
    <x v="0"/>
    <x v="0"/>
    <x v="8"/>
    <s v="HOMBRES"/>
    <x v="3"/>
    <x v="16"/>
    <n v="22121"/>
    <n v="167"/>
    <n v="7.5493874598797526E-3"/>
    <n v="0.99245061254012024"/>
  </r>
  <r>
    <x v="0"/>
    <x v="0"/>
    <x v="8"/>
    <s v="HOMBRES"/>
    <x v="4"/>
    <x v="16"/>
    <n v="10813"/>
    <n v="181"/>
    <n v="1.6739110330158142E-2"/>
    <n v="0.98326088966984182"/>
  </r>
  <r>
    <x v="0"/>
    <x v="0"/>
    <x v="8"/>
    <s v="HOMBRES"/>
    <x v="5"/>
    <x v="16"/>
    <n v="2315"/>
    <n v="114"/>
    <n v="4.9244060475161985E-2"/>
    <n v="0.95075593952483806"/>
  </r>
  <r>
    <x v="0"/>
    <x v="0"/>
    <x v="8"/>
    <s v="HOMBRES"/>
    <x v="6"/>
    <x v="16"/>
    <n v="1116"/>
    <n v="150"/>
    <n v="0.13440860215053763"/>
    <n v="0.86559139784946237"/>
  </r>
  <r>
    <x v="0"/>
    <x v="0"/>
    <x v="8"/>
    <s v="MUJERES"/>
    <x v="0"/>
    <x v="16"/>
    <n v="9598"/>
    <n v="70"/>
    <n v="7.2931860804334239E-3"/>
    <n v="0.99270681391956661"/>
  </r>
  <r>
    <x v="0"/>
    <x v="0"/>
    <x v="8"/>
    <s v="MUJERES"/>
    <x v="1"/>
    <x v="16"/>
    <n v="20855"/>
    <n v="15"/>
    <n v="7.1925197794293937E-4"/>
    <n v="0.99928074802205702"/>
  </r>
  <r>
    <x v="0"/>
    <x v="0"/>
    <x v="8"/>
    <s v="MUJERES"/>
    <x v="2"/>
    <x v="16"/>
    <n v="16422"/>
    <n v="20"/>
    <n v="1.2178784557301181E-3"/>
    <n v="0.99878212154426993"/>
  </r>
  <r>
    <x v="0"/>
    <x v="0"/>
    <x v="8"/>
    <s v="MUJERES"/>
    <x v="3"/>
    <x v="16"/>
    <n v="20945"/>
    <n v="90"/>
    <n v="4.2969682501790406E-3"/>
    <n v="0.995703031749821"/>
  </r>
  <r>
    <x v="0"/>
    <x v="0"/>
    <x v="8"/>
    <s v="MUJERES"/>
    <x v="4"/>
    <x v="16"/>
    <n v="9765"/>
    <n v="105"/>
    <n v="1.0752688172043012E-2"/>
    <n v="0.989247311827957"/>
  </r>
  <r>
    <x v="0"/>
    <x v="0"/>
    <x v="8"/>
    <s v="MUJERES"/>
    <x v="5"/>
    <x v="16"/>
    <n v="1927"/>
    <n v="54"/>
    <n v="2.8022833419823558E-2"/>
    <n v="0.97197716658017641"/>
  </r>
  <r>
    <x v="0"/>
    <x v="0"/>
    <x v="8"/>
    <s v="MUJERES"/>
    <x v="6"/>
    <x v="16"/>
    <n v="1165"/>
    <n v="137"/>
    <n v="0.11759656652360514"/>
    <n v="0.88240343347639483"/>
  </r>
  <r>
    <x v="1"/>
    <x v="4"/>
    <x v="9"/>
    <s v="HOMBRES"/>
    <x v="0"/>
    <x v="16"/>
    <n v="63796"/>
    <n v="72"/>
    <n v="1.1285974042259703E-3"/>
    <n v="0.99887140259577401"/>
  </r>
  <r>
    <x v="1"/>
    <x v="4"/>
    <x v="9"/>
    <s v="HOMBRES"/>
    <x v="1"/>
    <x v="16"/>
    <n v="166813"/>
    <n v="124"/>
    <n v="7.4334734103457167E-4"/>
    <n v="0.99925665265896546"/>
  </r>
  <r>
    <x v="1"/>
    <x v="4"/>
    <x v="9"/>
    <s v="HOMBRES"/>
    <x v="2"/>
    <x v="16"/>
    <n v="171366"/>
    <n v="2151"/>
    <n v="1.2552081509751059E-2"/>
    <n v="0.98744791849024893"/>
  </r>
  <r>
    <x v="1"/>
    <x v="4"/>
    <x v="9"/>
    <s v="HOMBRES"/>
    <x v="3"/>
    <x v="16"/>
    <n v="330577"/>
    <n v="3008"/>
    <n v="9.099241629030452E-3"/>
    <n v="0.99090075837096958"/>
  </r>
  <r>
    <x v="1"/>
    <x v="4"/>
    <x v="9"/>
    <s v="HOMBRES"/>
    <x v="4"/>
    <x v="16"/>
    <n v="215528"/>
    <n v="4510"/>
    <n v="2.0925355406258121E-2"/>
    <n v="0.97907464459374183"/>
  </r>
  <r>
    <x v="1"/>
    <x v="4"/>
    <x v="9"/>
    <s v="HOMBRES"/>
    <x v="5"/>
    <x v="16"/>
    <n v="51749"/>
    <n v="2662"/>
    <n v="5.1440607547971945E-2"/>
    <n v="0.94855939245202803"/>
  </r>
  <r>
    <x v="1"/>
    <x v="4"/>
    <x v="9"/>
    <s v="HOMBRES"/>
    <x v="6"/>
    <x v="16"/>
    <n v="33761"/>
    <n v="3877"/>
    <n v="0.11483664583395041"/>
    <n v="0.88516335416604963"/>
  </r>
  <r>
    <x v="1"/>
    <x v="4"/>
    <x v="9"/>
    <s v="MUJERES"/>
    <x v="0"/>
    <x v="16"/>
    <n v="64699"/>
    <n v="50"/>
    <n v="7.7280947155288339E-4"/>
    <n v="0.99922719052844711"/>
  </r>
  <r>
    <x v="1"/>
    <x v="4"/>
    <x v="9"/>
    <s v="MUJERES"/>
    <x v="1"/>
    <x v="16"/>
    <n v="173546"/>
    <n v="98"/>
    <n v="5.6469178200592354E-4"/>
    <n v="0.99943530821799409"/>
  </r>
  <r>
    <x v="1"/>
    <x v="4"/>
    <x v="9"/>
    <s v="MUJERES"/>
    <x v="2"/>
    <x v="16"/>
    <n v="176093"/>
    <n v="238"/>
    <n v="1.3515585514472467E-3"/>
    <n v="0.9986484414485528"/>
  </r>
  <r>
    <x v="1"/>
    <x v="4"/>
    <x v="9"/>
    <s v="MUJERES"/>
    <x v="3"/>
    <x v="16"/>
    <n v="345954"/>
    <n v="822"/>
    <n v="2.3760384328552352E-3"/>
    <n v="0.99762396156714472"/>
  </r>
  <r>
    <x v="1"/>
    <x v="4"/>
    <x v="9"/>
    <s v="MUJERES"/>
    <x v="4"/>
    <x v="16"/>
    <n v="225297"/>
    <n v="2468"/>
    <n v="1.095442904255272E-2"/>
    <n v="0.98904557095744727"/>
  </r>
  <r>
    <x v="1"/>
    <x v="4"/>
    <x v="9"/>
    <s v="MUJERES"/>
    <x v="5"/>
    <x v="16"/>
    <n v="53575"/>
    <n v="1777"/>
    <n v="3.3168455436304249E-2"/>
    <n v="0.9668315445636958"/>
  </r>
  <r>
    <x v="1"/>
    <x v="4"/>
    <x v="9"/>
    <s v="MUJERES"/>
    <x v="6"/>
    <x v="16"/>
    <n v="34857"/>
    <n v="5015"/>
    <n v="0.14387354046532977"/>
    <n v="0.85612645953467026"/>
  </r>
  <r>
    <x v="2"/>
    <x v="5"/>
    <x v="10"/>
    <s v="HOMBRES"/>
    <x v="0"/>
    <x v="16"/>
    <n v="42327"/>
    <n v="39"/>
    <n v="9.2139768941810194E-4"/>
    <n v="0.99907860231058188"/>
  </r>
  <r>
    <x v="2"/>
    <x v="5"/>
    <x v="10"/>
    <s v="HOMBRES"/>
    <x v="1"/>
    <x v="16"/>
    <n v="100758"/>
    <n v="52"/>
    <n v="5.1608805256158317E-4"/>
    <n v="0.99948391194743846"/>
  </r>
  <r>
    <x v="2"/>
    <x v="5"/>
    <x v="10"/>
    <s v="HOMBRES"/>
    <x v="2"/>
    <x v="16"/>
    <n v="92822"/>
    <n v="395"/>
    <n v="4.2554566805283233E-3"/>
    <n v="0.99574454331947171"/>
  </r>
  <r>
    <x v="2"/>
    <x v="5"/>
    <x v="10"/>
    <s v="HOMBRES"/>
    <x v="3"/>
    <x v="16"/>
    <n v="139331"/>
    <n v="806"/>
    <n v="5.7847858696198264E-3"/>
    <n v="0.99421521413038016"/>
  </r>
  <r>
    <x v="2"/>
    <x v="5"/>
    <x v="10"/>
    <s v="HOMBRES"/>
    <x v="4"/>
    <x v="16"/>
    <n v="78947"/>
    <n v="1204"/>
    <n v="1.5250737836776572E-2"/>
    <n v="0.98474926216322345"/>
  </r>
  <r>
    <x v="2"/>
    <x v="5"/>
    <x v="10"/>
    <s v="HOMBRES"/>
    <x v="5"/>
    <x v="16"/>
    <n v="15850"/>
    <n v="726"/>
    <n v="4.5804416403785492E-2"/>
    <n v="0.95419558359621448"/>
  </r>
  <r>
    <x v="2"/>
    <x v="5"/>
    <x v="10"/>
    <s v="HOMBRES"/>
    <x v="6"/>
    <x v="16"/>
    <n v="9500"/>
    <n v="1399"/>
    <n v="0.14726315789473685"/>
    <n v="0.85273684210526313"/>
  </r>
  <r>
    <x v="2"/>
    <x v="5"/>
    <x v="10"/>
    <s v="MUJERES"/>
    <x v="0"/>
    <x v="16"/>
    <n v="39127"/>
    <n v="25"/>
    <n v="6.3894497405883404E-4"/>
    <n v="0.99936105502594119"/>
  </r>
  <r>
    <x v="2"/>
    <x v="5"/>
    <x v="10"/>
    <s v="MUJERES"/>
    <x v="1"/>
    <x v="16"/>
    <n v="94302"/>
    <n v="37"/>
    <n v="3.9235647176093827E-4"/>
    <n v="0.99960764352823905"/>
  </r>
  <r>
    <x v="2"/>
    <x v="5"/>
    <x v="10"/>
    <s v="MUJERES"/>
    <x v="2"/>
    <x v="16"/>
    <n v="88906"/>
    <n v="93"/>
    <n v="1.0460486356376397E-3"/>
    <n v="0.99895395136436238"/>
  </r>
  <r>
    <x v="2"/>
    <x v="5"/>
    <x v="10"/>
    <s v="MUJERES"/>
    <x v="3"/>
    <x v="16"/>
    <n v="134943"/>
    <n v="263"/>
    <n v="1.948971047034674E-3"/>
    <n v="0.99805102895296538"/>
  </r>
  <r>
    <x v="2"/>
    <x v="5"/>
    <x v="10"/>
    <s v="MUJERES"/>
    <x v="4"/>
    <x v="16"/>
    <n v="79893"/>
    <n v="687"/>
    <n v="8.5990011640569262E-3"/>
    <n v="0.99140099883594313"/>
  </r>
  <r>
    <x v="2"/>
    <x v="5"/>
    <x v="10"/>
    <s v="MUJERES"/>
    <x v="5"/>
    <x v="16"/>
    <n v="18506"/>
    <n v="509"/>
    <n v="2.750459310493894E-2"/>
    <n v="0.97249540689506109"/>
  </r>
  <r>
    <x v="2"/>
    <x v="5"/>
    <x v="10"/>
    <s v="MUJERES"/>
    <x v="6"/>
    <x v="16"/>
    <n v="14109"/>
    <n v="1592"/>
    <n v="0.11283577858104755"/>
    <n v="0.88716422141895246"/>
  </r>
  <r>
    <x v="1"/>
    <x v="2"/>
    <x v="11"/>
    <s v="HOMBRES"/>
    <x v="0"/>
    <x v="16"/>
    <n v="39515"/>
    <n v="44"/>
    <n v="1.1135012020751613E-3"/>
    <n v="0.99888649879792479"/>
  </r>
  <r>
    <x v="1"/>
    <x v="2"/>
    <x v="11"/>
    <s v="HOMBRES"/>
    <x v="1"/>
    <x v="16"/>
    <n v="89625"/>
    <n v="75"/>
    <n v="8.3682008368200832E-4"/>
    <n v="0.99916317991631798"/>
  </r>
  <r>
    <x v="1"/>
    <x v="2"/>
    <x v="11"/>
    <s v="HOMBRES"/>
    <x v="2"/>
    <x v="16"/>
    <n v="80545"/>
    <n v="585"/>
    <n v="7.2630206716742191E-3"/>
    <n v="0.99273697932832583"/>
  </r>
  <r>
    <x v="1"/>
    <x v="2"/>
    <x v="11"/>
    <s v="HOMBRES"/>
    <x v="3"/>
    <x v="16"/>
    <n v="111728"/>
    <n v="912"/>
    <n v="8.1626807962193893E-3"/>
    <n v="0.9918373192037806"/>
  </r>
  <r>
    <x v="1"/>
    <x v="2"/>
    <x v="11"/>
    <s v="HOMBRES"/>
    <x v="4"/>
    <x v="16"/>
    <n v="62453"/>
    <n v="1059"/>
    <n v="1.6956751477110787E-2"/>
    <n v="0.98304324852288927"/>
  </r>
  <r>
    <x v="1"/>
    <x v="2"/>
    <x v="11"/>
    <s v="HOMBRES"/>
    <x v="5"/>
    <x v="16"/>
    <n v="13324"/>
    <n v="721"/>
    <n v="5.4112879015310721E-2"/>
    <n v="0.9458871209846893"/>
  </r>
  <r>
    <x v="1"/>
    <x v="2"/>
    <x v="11"/>
    <s v="HOMBRES"/>
    <x v="6"/>
    <x v="16"/>
    <n v="7365"/>
    <n v="1356"/>
    <n v="0.18411405295315683"/>
    <n v="0.81588594704684314"/>
  </r>
  <r>
    <x v="1"/>
    <x v="2"/>
    <x v="11"/>
    <s v="MUJERES"/>
    <x v="0"/>
    <x v="16"/>
    <n v="36474"/>
    <n v="28"/>
    <n v="7.6767012118221197E-4"/>
    <n v="0.99923232987881783"/>
  </r>
  <r>
    <x v="1"/>
    <x v="2"/>
    <x v="11"/>
    <s v="MUJERES"/>
    <x v="1"/>
    <x v="16"/>
    <n v="83351"/>
    <n v="51"/>
    <n v="6.1187028349989807E-4"/>
    <n v="0.99938812971650015"/>
  </r>
  <r>
    <x v="1"/>
    <x v="2"/>
    <x v="11"/>
    <s v="MUJERES"/>
    <x v="2"/>
    <x v="16"/>
    <n v="75067"/>
    <n v="86"/>
    <n v="1.1456432253853224E-3"/>
    <n v="0.99885435677461465"/>
  </r>
  <r>
    <x v="1"/>
    <x v="2"/>
    <x v="11"/>
    <s v="MUJERES"/>
    <x v="3"/>
    <x v="16"/>
    <n v="107924"/>
    <n v="300"/>
    <n v="2.7797338868092362E-3"/>
    <n v="0.99722026611319081"/>
  </r>
  <r>
    <x v="1"/>
    <x v="2"/>
    <x v="11"/>
    <s v="MUJERES"/>
    <x v="4"/>
    <x v="16"/>
    <n v="61387"/>
    <n v="701"/>
    <n v="1.1419355889683484E-2"/>
    <n v="0.98858064411031654"/>
  </r>
  <r>
    <x v="1"/>
    <x v="2"/>
    <x v="11"/>
    <s v="MUJERES"/>
    <x v="5"/>
    <x v="16"/>
    <n v="13619"/>
    <n v="493"/>
    <n v="3.619942727072472E-2"/>
    <n v="0.96380057272927533"/>
  </r>
  <r>
    <x v="1"/>
    <x v="2"/>
    <x v="11"/>
    <s v="MUJERES"/>
    <x v="6"/>
    <x v="16"/>
    <n v="8668"/>
    <n v="1224"/>
    <n v="0.14120904476234425"/>
    <n v="0.85879095523765581"/>
  </r>
  <r>
    <x v="2"/>
    <x v="5"/>
    <x v="12"/>
    <s v="HOMBRES"/>
    <x v="0"/>
    <x v="16"/>
    <n v="77230"/>
    <n v="95"/>
    <n v="1.2300919331865855E-3"/>
    <n v="0.99876990806681343"/>
  </r>
  <r>
    <x v="2"/>
    <x v="5"/>
    <x v="12"/>
    <s v="HOMBRES"/>
    <x v="1"/>
    <x v="16"/>
    <n v="191901"/>
    <n v="125"/>
    <n v="6.513775332072266E-4"/>
    <n v="0.99934862246679279"/>
  </r>
  <r>
    <x v="2"/>
    <x v="5"/>
    <x v="12"/>
    <s v="HOMBRES"/>
    <x v="2"/>
    <x v="16"/>
    <n v="181937"/>
    <n v="1348"/>
    <n v="7.4091581151717349E-3"/>
    <n v="0.99259084188482827"/>
  </r>
  <r>
    <x v="2"/>
    <x v="5"/>
    <x v="12"/>
    <s v="HOMBRES"/>
    <x v="3"/>
    <x v="16"/>
    <n v="286157"/>
    <n v="1850"/>
    <n v="6.4649825096013726E-3"/>
    <n v="0.99353501749039863"/>
  </r>
  <r>
    <x v="2"/>
    <x v="5"/>
    <x v="12"/>
    <s v="HOMBRES"/>
    <x v="4"/>
    <x v="16"/>
    <n v="155488"/>
    <n v="2556"/>
    <n v="1.6438567606503397E-2"/>
    <n v="0.98356143239349658"/>
  </r>
  <r>
    <x v="2"/>
    <x v="5"/>
    <x v="12"/>
    <s v="HOMBRES"/>
    <x v="5"/>
    <x v="16"/>
    <n v="31643"/>
    <n v="1688"/>
    <n v="5.3345131624687923E-2"/>
    <n v="0.9466548683753121"/>
  </r>
  <r>
    <x v="2"/>
    <x v="5"/>
    <x v="12"/>
    <s v="HOMBRES"/>
    <x v="6"/>
    <x v="16"/>
    <n v="16794"/>
    <n v="3167"/>
    <n v="0.18857925449565321"/>
    <n v="0.81142074550434673"/>
  </r>
  <r>
    <x v="2"/>
    <x v="5"/>
    <x v="12"/>
    <s v="MUJERES"/>
    <x v="0"/>
    <x v="16"/>
    <n v="70852"/>
    <n v="55"/>
    <n v="7.7626601930785302E-4"/>
    <n v="0.9992237339806922"/>
  </r>
  <r>
    <x v="2"/>
    <x v="5"/>
    <x v="12"/>
    <s v="MUJERES"/>
    <x v="1"/>
    <x v="16"/>
    <n v="175005"/>
    <n v="88"/>
    <n v="5.0284277592068803E-4"/>
    <n v="0.99949715722407928"/>
  </r>
  <r>
    <x v="2"/>
    <x v="5"/>
    <x v="12"/>
    <s v="MUJERES"/>
    <x v="2"/>
    <x v="16"/>
    <n v="170759"/>
    <n v="176"/>
    <n v="1.0306923793182204E-3"/>
    <n v="0.99896930762068181"/>
  </r>
  <r>
    <x v="2"/>
    <x v="5"/>
    <x v="12"/>
    <s v="MUJERES"/>
    <x v="3"/>
    <x v="16"/>
    <n v="285782"/>
    <n v="573"/>
    <n v="2.0050248091202385E-3"/>
    <n v="0.99799497519087976"/>
  </r>
  <r>
    <x v="2"/>
    <x v="5"/>
    <x v="12"/>
    <s v="MUJERES"/>
    <x v="4"/>
    <x v="16"/>
    <n v="160861"/>
    <n v="1483"/>
    <n v="9.2191395055358349E-3"/>
    <n v="0.99078086049446412"/>
  </r>
  <r>
    <x v="2"/>
    <x v="5"/>
    <x v="12"/>
    <s v="MUJERES"/>
    <x v="5"/>
    <x v="16"/>
    <n v="36150"/>
    <n v="1192"/>
    <n v="3.2973720608575383E-2"/>
    <n v="0.9670262793914246"/>
  </r>
  <r>
    <x v="2"/>
    <x v="5"/>
    <x v="12"/>
    <s v="MUJERES"/>
    <x v="6"/>
    <x v="16"/>
    <n v="25841"/>
    <n v="3233"/>
    <n v="0.12511125730428388"/>
    <n v="0.87488874269571615"/>
  </r>
  <r>
    <x v="2"/>
    <x v="6"/>
    <x v="13"/>
    <s v="HOMBRES"/>
    <x v="0"/>
    <x v="16"/>
    <n v="36291"/>
    <n v="19"/>
    <n v="5.2354578270094512E-4"/>
    <n v="0.99947645421729903"/>
  </r>
  <r>
    <x v="2"/>
    <x v="6"/>
    <x v="13"/>
    <s v="HOMBRES"/>
    <x v="1"/>
    <x v="16"/>
    <n v="90849"/>
    <n v="51"/>
    <n v="5.6137106627480765E-4"/>
    <n v="0.99943862893372515"/>
  </r>
  <r>
    <x v="2"/>
    <x v="6"/>
    <x v="13"/>
    <s v="HOMBRES"/>
    <x v="2"/>
    <x v="16"/>
    <n v="87625"/>
    <n v="495"/>
    <n v="5.6490727532097001E-3"/>
    <n v="0.99435092724679031"/>
  </r>
  <r>
    <x v="2"/>
    <x v="6"/>
    <x v="13"/>
    <s v="HOMBRES"/>
    <x v="3"/>
    <x v="16"/>
    <n v="134851"/>
    <n v="932"/>
    <n v="6.9113317661715521E-3"/>
    <n v="0.99308866823382846"/>
  </r>
  <r>
    <x v="2"/>
    <x v="6"/>
    <x v="13"/>
    <s v="HOMBRES"/>
    <x v="4"/>
    <x v="16"/>
    <n v="75635"/>
    <n v="1323"/>
    <n v="1.7491901897269783E-2"/>
    <n v="0.98250809810273021"/>
  </r>
  <r>
    <x v="2"/>
    <x v="6"/>
    <x v="13"/>
    <s v="HOMBRES"/>
    <x v="5"/>
    <x v="16"/>
    <n v="15248"/>
    <n v="829"/>
    <n v="5.436778593913956E-2"/>
    <n v="0.9456322140608604"/>
  </r>
  <r>
    <x v="2"/>
    <x v="6"/>
    <x v="13"/>
    <s v="HOMBRES"/>
    <x v="6"/>
    <x v="16"/>
    <n v="9255"/>
    <n v="1786"/>
    <n v="0.19297676931388438"/>
    <n v="0.80702323068611559"/>
  </r>
  <r>
    <x v="2"/>
    <x v="6"/>
    <x v="13"/>
    <s v="MUJERES"/>
    <x v="0"/>
    <x v="16"/>
    <n v="33480"/>
    <n v="26"/>
    <n v="7.7658303464755074E-4"/>
    <n v="0.99922341696535244"/>
  </r>
  <r>
    <x v="2"/>
    <x v="6"/>
    <x v="13"/>
    <s v="MUJERES"/>
    <x v="1"/>
    <x v="16"/>
    <n v="86231"/>
    <n v="46"/>
    <n v="5.3345084714313882E-4"/>
    <n v="0.99946654915285682"/>
  </r>
  <r>
    <x v="2"/>
    <x v="6"/>
    <x v="13"/>
    <s v="MUJERES"/>
    <x v="2"/>
    <x v="16"/>
    <n v="83142"/>
    <n v="84"/>
    <n v="1.0103196940174641E-3"/>
    <n v="0.99898968030598256"/>
  </r>
  <r>
    <x v="2"/>
    <x v="6"/>
    <x v="13"/>
    <s v="MUJERES"/>
    <x v="3"/>
    <x v="16"/>
    <n v="135631"/>
    <n v="223"/>
    <n v="1.6441668939991595E-3"/>
    <n v="0.99835583310600085"/>
  </r>
  <r>
    <x v="2"/>
    <x v="6"/>
    <x v="13"/>
    <s v="MUJERES"/>
    <x v="4"/>
    <x v="16"/>
    <n v="78530"/>
    <n v="679"/>
    <n v="8.6463771806952749E-3"/>
    <n v="0.99135362281930473"/>
  </r>
  <r>
    <x v="2"/>
    <x v="6"/>
    <x v="13"/>
    <s v="MUJERES"/>
    <x v="5"/>
    <x v="16"/>
    <n v="16914"/>
    <n v="496"/>
    <n v="2.932481967600804E-2"/>
    <n v="0.97067518032399192"/>
  </r>
  <r>
    <x v="2"/>
    <x v="6"/>
    <x v="13"/>
    <s v="MUJERES"/>
    <x v="6"/>
    <x v="16"/>
    <n v="13456"/>
    <n v="1639"/>
    <n v="0.12180439952437574"/>
    <n v="0.87819560047562428"/>
  </r>
  <r>
    <x v="1"/>
    <x v="4"/>
    <x v="14"/>
    <s v="HOMBRES"/>
    <x v="0"/>
    <x v="16"/>
    <n v="87440"/>
    <n v="92"/>
    <n v="1.0521500457456542E-3"/>
    <n v="0.99894784995425434"/>
  </r>
  <r>
    <x v="1"/>
    <x v="4"/>
    <x v="14"/>
    <s v="HOMBRES"/>
    <x v="1"/>
    <x v="16"/>
    <n v="257610"/>
    <n v="186"/>
    <n v="7.2202166064981946E-4"/>
    <n v="0.99927797833935017"/>
  </r>
  <r>
    <x v="1"/>
    <x v="4"/>
    <x v="14"/>
    <s v="HOMBRES"/>
    <x v="2"/>
    <x v="16"/>
    <n v="276743"/>
    <n v="3255"/>
    <n v="1.1761815113661412E-2"/>
    <n v="0.98823818488633863"/>
  </r>
  <r>
    <x v="1"/>
    <x v="4"/>
    <x v="14"/>
    <s v="HOMBRES"/>
    <x v="3"/>
    <x v="16"/>
    <n v="469158"/>
    <n v="3930"/>
    <n v="8.3767089125625048E-3"/>
    <n v="0.99162329108743752"/>
  </r>
  <r>
    <x v="1"/>
    <x v="4"/>
    <x v="14"/>
    <s v="HOMBRES"/>
    <x v="4"/>
    <x v="16"/>
    <n v="290794"/>
    <n v="4616"/>
    <n v="1.5873780064237914E-2"/>
    <n v="0.9841262199357621"/>
  </r>
  <r>
    <x v="1"/>
    <x v="4"/>
    <x v="14"/>
    <s v="HOMBRES"/>
    <x v="5"/>
    <x v="16"/>
    <n v="59813"/>
    <n v="2852"/>
    <n v="4.7681942052731012E-2"/>
    <n v="0.95231805794726898"/>
  </r>
  <r>
    <x v="1"/>
    <x v="4"/>
    <x v="14"/>
    <s v="HOMBRES"/>
    <x v="6"/>
    <x v="16"/>
    <n v="30744"/>
    <n v="4551"/>
    <n v="0.14802888368462139"/>
    <n v="0.85197111631537858"/>
  </r>
  <r>
    <x v="1"/>
    <x v="4"/>
    <x v="14"/>
    <s v="MUJERES"/>
    <x v="0"/>
    <x v="16"/>
    <n v="90912"/>
    <n v="86"/>
    <n v="9.4596972896867303E-4"/>
    <n v="0.99905403027103135"/>
  </r>
  <r>
    <x v="1"/>
    <x v="4"/>
    <x v="14"/>
    <s v="MUJERES"/>
    <x v="1"/>
    <x v="16"/>
    <n v="250841"/>
    <n v="116"/>
    <n v="4.6244433724949272E-4"/>
    <n v="0.99953755566275049"/>
  </r>
  <r>
    <x v="1"/>
    <x v="4"/>
    <x v="14"/>
    <s v="MUJERES"/>
    <x v="2"/>
    <x v="16"/>
    <n v="264150"/>
    <n v="289"/>
    <n v="1.0940753359833428E-3"/>
    <n v="0.99890592466401662"/>
  </r>
  <r>
    <x v="1"/>
    <x v="4"/>
    <x v="14"/>
    <s v="MUJERES"/>
    <x v="3"/>
    <x v="16"/>
    <n v="488505"/>
    <n v="977"/>
    <n v="1.9999795293804568E-3"/>
    <n v="0.99800002047061953"/>
  </r>
  <r>
    <x v="1"/>
    <x v="4"/>
    <x v="14"/>
    <s v="MUJERES"/>
    <x v="4"/>
    <x v="16"/>
    <n v="324355"/>
    <n v="2556"/>
    <n v="7.8802546592468131E-3"/>
    <n v="0.9921197453407532"/>
  </r>
  <r>
    <x v="1"/>
    <x v="4"/>
    <x v="14"/>
    <s v="MUJERES"/>
    <x v="5"/>
    <x v="16"/>
    <n v="74304"/>
    <n v="2043"/>
    <n v="2.749515503875969E-2"/>
    <n v="0.97250484496124034"/>
  </r>
  <r>
    <x v="1"/>
    <x v="4"/>
    <x v="14"/>
    <s v="MUJERES"/>
    <x v="6"/>
    <x v="16"/>
    <n v="53561"/>
    <n v="5734"/>
    <n v="0.10705550680532477"/>
    <n v="0.89294449319467528"/>
  </r>
  <r>
    <x v="0"/>
    <x v="1"/>
    <x v="15"/>
    <s v="HOMBRES"/>
    <x v="0"/>
    <x v="16"/>
    <n v="38085"/>
    <n v="62"/>
    <n v="1.6279375082053301E-3"/>
    <n v="0.99837206249179467"/>
  </r>
  <r>
    <x v="0"/>
    <x v="1"/>
    <x v="15"/>
    <s v="HOMBRES"/>
    <x v="1"/>
    <x v="16"/>
    <n v="92199"/>
    <n v="74"/>
    <n v="8.0261174199286326E-4"/>
    <n v="0.99919738825800719"/>
  </r>
  <r>
    <x v="0"/>
    <x v="1"/>
    <x v="15"/>
    <s v="HOMBRES"/>
    <x v="2"/>
    <x v="16"/>
    <n v="89225"/>
    <n v="660"/>
    <n v="7.3970299803866628E-3"/>
    <n v="0.99260297001961328"/>
  </r>
  <r>
    <x v="0"/>
    <x v="1"/>
    <x v="15"/>
    <s v="HOMBRES"/>
    <x v="3"/>
    <x v="16"/>
    <n v="141900"/>
    <n v="1017"/>
    <n v="7.1670190274841436E-3"/>
    <n v="0.99283298097251582"/>
  </r>
  <r>
    <x v="0"/>
    <x v="1"/>
    <x v="15"/>
    <s v="HOMBRES"/>
    <x v="4"/>
    <x v="16"/>
    <n v="74495"/>
    <n v="1147"/>
    <n v="1.539700651050406E-2"/>
    <n v="0.98460299348949598"/>
  </r>
  <r>
    <x v="0"/>
    <x v="1"/>
    <x v="15"/>
    <s v="HOMBRES"/>
    <x v="5"/>
    <x v="16"/>
    <n v="14727"/>
    <n v="777"/>
    <n v="5.2760236300672232E-2"/>
    <n v="0.94723976369932772"/>
  </r>
  <r>
    <x v="0"/>
    <x v="1"/>
    <x v="15"/>
    <s v="HOMBRES"/>
    <x v="6"/>
    <x v="16"/>
    <n v="8890"/>
    <n v="1268"/>
    <n v="0.14263217097862768"/>
    <n v="0.85736782902137232"/>
  </r>
  <r>
    <x v="0"/>
    <x v="1"/>
    <x v="15"/>
    <s v="MUJERES"/>
    <x v="0"/>
    <x v="16"/>
    <n v="36193"/>
    <n v="34"/>
    <n v="9.3940817285110385E-4"/>
    <n v="0.9990605918271489"/>
  </r>
  <r>
    <x v="0"/>
    <x v="1"/>
    <x v="15"/>
    <s v="MUJERES"/>
    <x v="1"/>
    <x v="16"/>
    <n v="89951"/>
    <n v="42"/>
    <n v="4.6692087914531244E-4"/>
    <n v="0.99953307912085465"/>
  </r>
  <r>
    <x v="0"/>
    <x v="1"/>
    <x v="15"/>
    <s v="MUJERES"/>
    <x v="2"/>
    <x v="16"/>
    <n v="85954"/>
    <n v="100"/>
    <n v="1.1634129883426019E-3"/>
    <n v="0.99883658701165745"/>
  </r>
  <r>
    <x v="0"/>
    <x v="1"/>
    <x v="15"/>
    <s v="MUJERES"/>
    <x v="3"/>
    <x v="16"/>
    <n v="139303"/>
    <n v="316"/>
    <n v="2.2684364299404894E-3"/>
    <n v="0.99773156357005954"/>
  </r>
  <r>
    <x v="0"/>
    <x v="1"/>
    <x v="15"/>
    <s v="MUJERES"/>
    <x v="4"/>
    <x v="16"/>
    <n v="73065"/>
    <n v="710"/>
    <n v="9.7173749401218094E-3"/>
    <n v="0.99028262505987819"/>
  </r>
  <r>
    <x v="0"/>
    <x v="1"/>
    <x v="15"/>
    <s v="MUJERES"/>
    <x v="5"/>
    <x v="16"/>
    <n v="14307"/>
    <n v="481"/>
    <n v="3.3619906339554063E-2"/>
    <n v="0.96638009366044597"/>
  </r>
  <r>
    <x v="0"/>
    <x v="1"/>
    <x v="15"/>
    <s v="MUJERES"/>
    <x v="6"/>
    <x v="16"/>
    <n v="8624"/>
    <n v="1350"/>
    <n v="0.15653988868274582"/>
    <n v="0.84346011131725418"/>
  </r>
  <r>
    <x v="0"/>
    <x v="1"/>
    <x v="16"/>
    <s v="HOMBRES"/>
    <x v="0"/>
    <x v="16"/>
    <n v="17637"/>
    <n v="22"/>
    <n v="1.2473776719396723E-3"/>
    <n v="0.99875262232806028"/>
  </r>
  <r>
    <x v="0"/>
    <x v="1"/>
    <x v="16"/>
    <s v="HOMBRES"/>
    <x v="1"/>
    <x v="16"/>
    <n v="46888"/>
    <n v="35"/>
    <n v="7.4645964852414269E-4"/>
    <n v="0.99925354035147584"/>
  </r>
  <r>
    <x v="0"/>
    <x v="1"/>
    <x v="16"/>
    <s v="HOMBRES"/>
    <x v="2"/>
    <x v="16"/>
    <n v="47233"/>
    <n v="246"/>
    <n v="5.2082230643829526E-3"/>
    <n v="0.99479177693561704"/>
  </r>
  <r>
    <x v="0"/>
    <x v="1"/>
    <x v="16"/>
    <s v="HOMBRES"/>
    <x v="3"/>
    <x v="16"/>
    <n v="79517"/>
    <n v="502"/>
    <n v="6.3131154344354037E-3"/>
    <n v="0.99368688456556464"/>
  </r>
  <r>
    <x v="0"/>
    <x v="1"/>
    <x v="16"/>
    <s v="HOMBRES"/>
    <x v="4"/>
    <x v="16"/>
    <n v="44344"/>
    <n v="774"/>
    <n v="1.7454447050333756E-2"/>
    <n v="0.98254555294966628"/>
  </r>
  <r>
    <x v="0"/>
    <x v="1"/>
    <x v="16"/>
    <s v="HOMBRES"/>
    <x v="5"/>
    <x v="16"/>
    <n v="9193"/>
    <n v="513"/>
    <n v="5.5803328619601869E-2"/>
    <n v="0.94419667138039809"/>
  </r>
  <r>
    <x v="0"/>
    <x v="1"/>
    <x v="16"/>
    <s v="HOMBRES"/>
    <x v="6"/>
    <x v="16"/>
    <n v="5183"/>
    <n v="719"/>
    <n v="0.1387227474435655"/>
    <n v="0.8612772525564345"/>
  </r>
  <r>
    <x v="0"/>
    <x v="1"/>
    <x v="16"/>
    <s v="MUJERES"/>
    <x v="0"/>
    <x v="16"/>
    <n v="16319"/>
    <n v="20"/>
    <n v="1.2255652919909309E-3"/>
    <n v="0.99877443470800908"/>
  </r>
  <r>
    <x v="0"/>
    <x v="1"/>
    <x v="16"/>
    <s v="MUJERES"/>
    <x v="1"/>
    <x v="16"/>
    <n v="43534"/>
    <n v="27"/>
    <n v="6.2020489732163362E-4"/>
    <n v="0.99937979510267838"/>
  </r>
  <r>
    <x v="0"/>
    <x v="1"/>
    <x v="16"/>
    <s v="MUJERES"/>
    <x v="2"/>
    <x v="16"/>
    <n v="44788"/>
    <n v="37"/>
    <n v="8.2611413771545945E-4"/>
    <n v="0.99917388586228451"/>
  </r>
  <r>
    <x v="0"/>
    <x v="1"/>
    <x v="16"/>
    <s v="MUJERES"/>
    <x v="3"/>
    <x v="16"/>
    <n v="76231"/>
    <n v="144"/>
    <n v="1.8889952906297964E-3"/>
    <n v="0.9981110047093702"/>
  </r>
  <r>
    <x v="0"/>
    <x v="1"/>
    <x v="16"/>
    <s v="MUJERES"/>
    <x v="4"/>
    <x v="16"/>
    <n v="43901"/>
    <n v="415"/>
    <n v="9.4530876289833938E-3"/>
    <n v="0.99054691237101655"/>
  </r>
  <r>
    <x v="0"/>
    <x v="1"/>
    <x v="16"/>
    <s v="MUJERES"/>
    <x v="5"/>
    <x v="16"/>
    <n v="10150"/>
    <n v="332"/>
    <n v="3.2709359605911328E-2"/>
    <n v="0.96729064039408863"/>
  </r>
  <r>
    <x v="0"/>
    <x v="1"/>
    <x v="16"/>
    <s v="MUJERES"/>
    <x v="6"/>
    <x v="16"/>
    <n v="7640"/>
    <n v="971"/>
    <n v="0.12709424083769633"/>
    <n v="0.87290575916230373"/>
  </r>
  <r>
    <x v="1"/>
    <x v="2"/>
    <x v="17"/>
    <s v="HOMBRES"/>
    <x v="0"/>
    <x v="16"/>
    <n v="45068"/>
    <n v="34"/>
    <n v="7.5441554983580366E-4"/>
    <n v="0.9992455844501642"/>
  </r>
  <r>
    <x v="1"/>
    <x v="2"/>
    <x v="17"/>
    <s v="HOMBRES"/>
    <x v="1"/>
    <x v="16"/>
    <n v="107848"/>
    <n v="61"/>
    <n v="5.6561085972850684E-4"/>
    <n v="0.9994343891402715"/>
  </r>
  <r>
    <x v="1"/>
    <x v="2"/>
    <x v="17"/>
    <s v="HOMBRES"/>
    <x v="2"/>
    <x v="16"/>
    <n v="96164"/>
    <n v="686"/>
    <n v="7.1336466869098619E-3"/>
    <n v="0.99286635331309014"/>
  </r>
  <r>
    <x v="1"/>
    <x v="2"/>
    <x v="17"/>
    <s v="HOMBRES"/>
    <x v="3"/>
    <x v="16"/>
    <n v="130942"/>
    <n v="930"/>
    <n v="7.1023812069465871E-3"/>
    <n v="0.99289761879305338"/>
  </r>
  <r>
    <x v="1"/>
    <x v="2"/>
    <x v="17"/>
    <s v="HOMBRES"/>
    <x v="4"/>
    <x v="16"/>
    <n v="68602"/>
    <n v="1230"/>
    <n v="1.7929506428384014E-2"/>
    <n v="0.98207049357161602"/>
  </r>
  <r>
    <x v="1"/>
    <x v="2"/>
    <x v="17"/>
    <s v="HOMBRES"/>
    <x v="5"/>
    <x v="16"/>
    <n v="14508"/>
    <n v="840"/>
    <n v="5.7899090157154671E-2"/>
    <n v="0.94210090984284534"/>
  </r>
  <r>
    <x v="1"/>
    <x v="2"/>
    <x v="17"/>
    <s v="HOMBRES"/>
    <x v="6"/>
    <x v="16"/>
    <n v="7426"/>
    <n v="1359"/>
    <n v="0.18300565580393213"/>
    <n v="0.81699434419606787"/>
  </r>
  <r>
    <x v="1"/>
    <x v="2"/>
    <x v="17"/>
    <s v="MUJERES"/>
    <x v="0"/>
    <x v="16"/>
    <n v="41812"/>
    <n v="46"/>
    <n v="1.1001626327370132E-3"/>
    <n v="0.99889983736726295"/>
  </r>
  <r>
    <x v="1"/>
    <x v="2"/>
    <x v="17"/>
    <s v="MUJERES"/>
    <x v="1"/>
    <x v="16"/>
    <n v="99874"/>
    <n v="41"/>
    <n v="4.1051725173718887E-4"/>
    <n v="0.99958948274826276"/>
  </r>
  <r>
    <x v="1"/>
    <x v="2"/>
    <x v="17"/>
    <s v="MUJERES"/>
    <x v="2"/>
    <x v="16"/>
    <n v="90805"/>
    <n v="95"/>
    <n v="1.0461978965915974E-3"/>
    <n v="0.99895380210340845"/>
  </r>
  <r>
    <x v="1"/>
    <x v="2"/>
    <x v="17"/>
    <s v="MUJERES"/>
    <x v="3"/>
    <x v="16"/>
    <n v="128748"/>
    <n v="315"/>
    <n v="2.4466399478050146E-3"/>
    <n v="0.99755336005219497"/>
  </r>
  <r>
    <x v="1"/>
    <x v="2"/>
    <x v="17"/>
    <s v="MUJERES"/>
    <x v="4"/>
    <x v="16"/>
    <n v="67401"/>
    <n v="695"/>
    <n v="1.0311419711873712E-2"/>
    <n v="0.98968858028812634"/>
  </r>
  <r>
    <x v="1"/>
    <x v="2"/>
    <x v="17"/>
    <s v="MUJERES"/>
    <x v="5"/>
    <x v="16"/>
    <n v="14095"/>
    <n v="546"/>
    <n v="3.873714083008159E-2"/>
    <n v="0.96126285916991838"/>
  </r>
  <r>
    <x v="1"/>
    <x v="2"/>
    <x v="17"/>
    <s v="MUJERES"/>
    <x v="6"/>
    <x v="16"/>
    <n v="8702"/>
    <n v="1076"/>
    <n v="0.12364973569294416"/>
    <n v="0.87635026430705587"/>
  </r>
  <r>
    <x v="0"/>
    <x v="1"/>
    <x v="18"/>
    <s v="HOMBRES"/>
    <x v="0"/>
    <x v="16"/>
    <n v="48556"/>
    <n v="64"/>
    <n v="1.3180657385287091E-3"/>
    <n v="0.99868193426147134"/>
  </r>
  <r>
    <x v="0"/>
    <x v="1"/>
    <x v="18"/>
    <s v="HOMBRES"/>
    <x v="1"/>
    <x v="16"/>
    <n v="109811"/>
    <n v="67"/>
    <n v="6.1013923923832771E-4"/>
    <n v="0.99938986076076164"/>
  </r>
  <r>
    <x v="0"/>
    <x v="1"/>
    <x v="18"/>
    <s v="HOMBRES"/>
    <x v="2"/>
    <x v="16"/>
    <n v="95815"/>
    <n v="790"/>
    <n v="8.245055575849293E-3"/>
    <n v="0.99175494442415069"/>
  </r>
  <r>
    <x v="0"/>
    <x v="1"/>
    <x v="18"/>
    <s v="HOMBRES"/>
    <x v="3"/>
    <x v="16"/>
    <n v="136477"/>
    <n v="1165"/>
    <n v="8.5362368750778513E-3"/>
    <n v="0.99146376312492213"/>
  </r>
  <r>
    <x v="0"/>
    <x v="1"/>
    <x v="18"/>
    <s v="HOMBRES"/>
    <x v="4"/>
    <x v="16"/>
    <n v="70015"/>
    <n v="1346"/>
    <n v="1.9224451903163606E-2"/>
    <n v="0.98077554809683642"/>
  </r>
  <r>
    <x v="0"/>
    <x v="1"/>
    <x v="18"/>
    <s v="HOMBRES"/>
    <x v="5"/>
    <x v="16"/>
    <n v="16753"/>
    <n v="930"/>
    <n v="5.5512445532143496E-2"/>
    <n v="0.94448755446785648"/>
  </r>
  <r>
    <x v="0"/>
    <x v="1"/>
    <x v="18"/>
    <s v="HOMBRES"/>
    <x v="6"/>
    <x v="16"/>
    <n v="9562"/>
    <n v="1755"/>
    <n v="0.18353900857561178"/>
    <n v="0.81646099142438822"/>
  </r>
  <r>
    <x v="0"/>
    <x v="1"/>
    <x v="18"/>
    <s v="MUJERES"/>
    <x v="0"/>
    <x v="16"/>
    <n v="45541"/>
    <n v="39"/>
    <n v="8.5637118201181358E-4"/>
    <n v="0.99914362881798824"/>
  </r>
  <r>
    <x v="0"/>
    <x v="1"/>
    <x v="18"/>
    <s v="MUJERES"/>
    <x v="1"/>
    <x v="16"/>
    <n v="101598"/>
    <n v="38"/>
    <n v="3.7402311069115532E-4"/>
    <n v="0.99962597688930888"/>
  </r>
  <r>
    <x v="0"/>
    <x v="1"/>
    <x v="18"/>
    <s v="MUJERES"/>
    <x v="2"/>
    <x v="16"/>
    <n v="89627"/>
    <n v="112"/>
    <n v="1.2496234393653699E-3"/>
    <n v="0.99875037656063459"/>
  </r>
  <r>
    <x v="0"/>
    <x v="1"/>
    <x v="18"/>
    <s v="MUJERES"/>
    <x v="3"/>
    <x v="16"/>
    <n v="129193"/>
    <n v="318"/>
    <n v="2.4614336690068346E-3"/>
    <n v="0.99753856633099314"/>
  </r>
  <r>
    <x v="0"/>
    <x v="1"/>
    <x v="18"/>
    <s v="MUJERES"/>
    <x v="4"/>
    <x v="16"/>
    <n v="73357"/>
    <n v="743"/>
    <n v="1.0128549422686315E-2"/>
    <n v="0.98987145057731374"/>
  </r>
  <r>
    <x v="0"/>
    <x v="1"/>
    <x v="18"/>
    <s v="MUJERES"/>
    <x v="5"/>
    <x v="16"/>
    <n v="18949"/>
    <n v="608"/>
    <n v="3.2086125916934931E-2"/>
    <n v="0.96791387408306506"/>
  </r>
  <r>
    <x v="0"/>
    <x v="1"/>
    <x v="18"/>
    <s v="MUJERES"/>
    <x v="6"/>
    <x v="16"/>
    <n v="13732"/>
    <n v="1866"/>
    <n v="0.13588697931838042"/>
    <n v="0.86411302068161955"/>
  </r>
  <r>
    <x v="2"/>
    <x v="6"/>
    <x v="19"/>
    <s v="HOMBRES"/>
    <x v="0"/>
    <x v="16"/>
    <n v="48450"/>
    <n v="40"/>
    <n v="8.2559339525283795E-4"/>
    <n v="0.99917440660474721"/>
  </r>
  <r>
    <x v="2"/>
    <x v="6"/>
    <x v="19"/>
    <s v="HOMBRES"/>
    <x v="1"/>
    <x v="16"/>
    <n v="121308"/>
    <n v="55"/>
    <n v="4.5339136742836414E-4"/>
    <n v="0.99954660863257161"/>
  </r>
  <r>
    <x v="2"/>
    <x v="6"/>
    <x v="19"/>
    <s v="HOMBRES"/>
    <x v="2"/>
    <x v="16"/>
    <n v="117007"/>
    <n v="764"/>
    <n v="6.5295238746399791E-3"/>
    <n v="0.99347047612535999"/>
  </r>
  <r>
    <x v="2"/>
    <x v="6"/>
    <x v="19"/>
    <s v="HOMBRES"/>
    <x v="3"/>
    <x v="16"/>
    <n v="180067"/>
    <n v="1244"/>
    <n v="6.9085395991492059E-3"/>
    <n v="0.99309146040085083"/>
  </r>
  <r>
    <x v="2"/>
    <x v="6"/>
    <x v="19"/>
    <s v="HOMBRES"/>
    <x v="4"/>
    <x v="16"/>
    <n v="100999"/>
    <n v="1717"/>
    <n v="1.7000168318498203E-2"/>
    <n v="0.98299983168150185"/>
  </r>
  <r>
    <x v="2"/>
    <x v="6"/>
    <x v="19"/>
    <s v="HOMBRES"/>
    <x v="5"/>
    <x v="16"/>
    <n v="20368"/>
    <n v="1327"/>
    <n v="6.5151217596229383E-2"/>
    <n v="0.93484878240377056"/>
  </r>
  <r>
    <x v="2"/>
    <x v="6"/>
    <x v="19"/>
    <s v="HOMBRES"/>
    <x v="6"/>
    <x v="16"/>
    <n v="12379"/>
    <n v="2012"/>
    <n v="0.16253332256240408"/>
    <n v="0.83746667743759595"/>
  </r>
  <r>
    <x v="2"/>
    <x v="6"/>
    <x v="19"/>
    <s v="MUJERES"/>
    <x v="0"/>
    <x v="16"/>
    <n v="45035"/>
    <n v="30"/>
    <n v="6.6614855112690126E-4"/>
    <n v="0.9993338514488731"/>
  </r>
  <r>
    <x v="2"/>
    <x v="6"/>
    <x v="19"/>
    <s v="MUJERES"/>
    <x v="1"/>
    <x v="16"/>
    <n v="115949"/>
    <n v="49"/>
    <n v="4.225995911995791E-4"/>
    <n v="0.99957740040880039"/>
  </r>
  <r>
    <x v="2"/>
    <x v="6"/>
    <x v="19"/>
    <s v="MUJERES"/>
    <x v="2"/>
    <x v="16"/>
    <n v="111798"/>
    <n v="109"/>
    <n v="9.7497271865328537E-4"/>
    <n v="0.99902502728134668"/>
  </r>
  <r>
    <x v="2"/>
    <x v="6"/>
    <x v="19"/>
    <s v="MUJERES"/>
    <x v="3"/>
    <x v="16"/>
    <n v="182351"/>
    <n v="332"/>
    <n v="1.8206645425580337E-3"/>
    <n v="0.99817933545744197"/>
  </r>
  <r>
    <x v="2"/>
    <x v="6"/>
    <x v="19"/>
    <s v="MUJERES"/>
    <x v="4"/>
    <x v="16"/>
    <n v="105562"/>
    <n v="966"/>
    <n v="9.151020253500312E-3"/>
    <n v="0.99084897974649966"/>
  </r>
  <r>
    <x v="2"/>
    <x v="6"/>
    <x v="19"/>
    <s v="MUJERES"/>
    <x v="5"/>
    <x v="16"/>
    <n v="22727"/>
    <n v="796"/>
    <n v="3.5024420293043514E-2"/>
    <n v="0.96497557970695647"/>
  </r>
  <r>
    <x v="2"/>
    <x v="6"/>
    <x v="19"/>
    <s v="MUJERES"/>
    <x v="6"/>
    <x v="16"/>
    <n v="18049"/>
    <n v="2180"/>
    <n v="0.12078231480968475"/>
    <n v="0.87921768519031529"/>
  </r>
  <r>
    <x v="2"/>
    <x v="6"/>
    <x v="20"/>
    <s v="HOMBRES"/>
    <x v="0"/>
    <x v="16"/>
    <n v="29878"/>
    <n v="24"/>
    <n v="8.0326661757815112E-4"/>
    <n v="0.99919673338242188"/>
  </r>
  <r>
    <x v="2"/>
    <x v="6"/>
    <x v="20"/>
    <s v="HOMBRES"/>
    <x v="1"/>
    <x v="16"/>
    <n v="74859"/>
    <n v="39"/>
    <n v="5.2097944134973755E-4"/>
    <n v="0.99947902055865023"/>
  </r>
  <r>
    <x v="2"/>
    <x v="6"/>
    <x v="20"/>
    <s v="HOMBRES"/>
    <x v="2"/>
    <x v="16"/>
    <n v="72647"/>
    <n v="452"/>
    <n v="6.221867386127438E-3"/>
    <n v="0.9937781326138726"/>
  </r>
  <r>
    <x v="2"/>
    <x v="6"/>
    <x v="20"/>
    <s v="HOMBRES"/>
    <x v="3"/>
    <x v="16"/>
    <n v="114005"/>
    <n v="722"/>
    <n v="6.3330555677382572E-3"/>
    <n v="0.99366694443226178"/>
  </r>
  <r>
    <x v="2"/>
    <x v="6"/>
    <x v="20"/>
    <s v="HOMBRES"/>
    <x v="4"/>
    <x v="16"/>
    <n v="65014"/>
    <n v="1062"/>
    <n v="1.6334943242993817E-2"/>
    <n v="0.98366505675700622"/>
  </r>
  <r>
    <x v="2"/>
    <x v="6"/>
    <x v="20"/>
    <s v="HOMBRES"/>
    <x v="5"/>
    <x v="16"/>
    <n v="13628"/>
    <n v="658"/>
    <n v="4.8282946874082772E-2"/>
    <n v="0.95171705312591726"/>
  </r>
  <r>
    <x v="2"/>
    <x v="6"/>
    <x v="20"/>
    <s v="HOMBRES"/>
    <x v="6"/>
    <x v="16"/>
    <n v="9607"/>
    <n v="1620"/>
    <n v="0.1686270427813053"/>
    <n v="0.83137295721869475"/>
  </r>
  <r>
    <x v="2"/>
    <x v="6"/>
    <x v="20"/>
    <s v="MUJERES"/>
    <x v="0"/>
    <x v="16"/>
    <n v="28834"/>
    <n v="14"/>
    <n v="4.855379066379968E-4"/>
    <n v="0.99951446209336203"/>
  </r>
  <r>
    <x v="2"/>
    <x v="6"/>
    <x v="20"/>
    <s v="MUJERES"/>
    <x v="1"/>
    <x v="16"/>
    <n v="74150"/>
    <n v="31"/>
    <n v="4.1807147673634523E-4"/>
    <n v="0.99958192852326366"/>
  </r>
  <r>
    <x v="2"/>
    <x v="6"/>
    <x v="20"/>
    <s v="MUJERES"/>
    <x v="2"/>
    <x v="16"/>
    <n v="71052"/>
    <n v="73"/>
    <n v="1.0274165399988741E-3"/>
    <n v="0.99897258346000117"/>
  </r>
  <r>
    <x v="2"/>
    <x v="6"/>
    <x v="20"/>
    <s v="MUJERES"/>
    <x v="3"/>
    <x v="16"/>
    <n v="113608"/>
    <n v="227"/>
    <n v="1.9980987254418704E-3"/>
    <n v="0.99800190127455812"/>
  </r>
  <r>
    <x v="2"/>
    <x v="6"/>
    <x v="20"/>
    <s v="MUJERES"/>
    <x v="4"/>
    <x v="16"/>
    <n v="64720"/>
    <n v="567"/>
    <n v="8.760815822002473E-3"/>
    <n v="0.9912391841779975"/>
  </r>
  <r>
    <x v="2"/>
    <x v="6"/>
    <x v="20"/>
    <s v="MUJERES"/>
    <x v="5"/>
    <x v="16"/>
    <n v="13437"/>
    <n v="412"/>
    <n v="3.0661606013247005E-2"/>
    <n v="0.96933839398675303"/>
  </r>
  <r>
    <x v="2"/>
    <x v="6"/>
    <x v="20"/>
    <s v="MUJERES"/>
    <x v="6"/>
    <x v="16"/>
    <n v="9502"/>
    <n v="1606"/>
    <n v="0.16901704904230688"/>
    <n v="0.83098295095769314"/>
  </r>
  <r>
    <x v="2"/>
    <x v="3"/>
    <x v="21"/>
    <s v="HOMBRES"/>
    <x v="0"/>
    <x v="16"/>
    <n v="30360"/>
    <n v="19"/>
    <n v="6.2582345191040847E-4"/>
    <n v="0.99937417654808958"/>
  </r>
  <r>
    <x v="2"/>
    <x v="3"/>
    <x v="21"/>
    <s v="HOMBRES"/>
    <x v="1"/>
    <x v="16"/>
    <n v="71522"/>
    <n v="33"/>
    <n v="4.6139649338665026E-4"/>
    <n v="0.99953860350661339"/>
  </r>
  <r>
    <x v="2"/>
    <x v="3"/>
    <x v="21"/>
    <s v="HOMBRES"/>
    <x v="2"/>
    <x v="16"/>
    <n v="64485"/>
    <n v="471"/>
    <n v="7.3040241916724818E-3"/>
    <n v="0.99269597580832747"/>
  </r>
  <r>
    <x v="2"/>
    <x v="3"/>
    <x v="21"/>
    <s v="HOMBRES"/>
    <x v="3"/>
    <x v="16"/>
    <n v="90543"/>
    <n v="609"/>
    <n v="6.7260859481130513E-3"/>
    <n v="0.99327391405188692"/>
  </r>
  <r>
    <x v="2"/>
    <x v="3"/>
    <x v="21"/>
    <s v="HOMBRES"/>
    <x v="4"/>
    <x v="16"/>
    <n v="49269"/>
    <n v="769"/>
    <n v="1.5608191763583593E-2"/>
    <n v="0.98439180823641637"/>
  </r>
  <r>
    <x v="2"/>
    <x v="3"/>
    <x v="21"/>
    <s v="HOMBRES"/>
    <x v="5"/>
    <x v="16"/>
    <n v="10195"/>
    <n v="544"/>
    <n v="5.3359489946051983E-2"/>
    <n v="0.946640510053948"/>
  </r>
  <r>
    <x v="2"/>
    <x v="3"/>
    <x v="21"/>
    <s v="HOMBRES"/>
    <x v="6"/>
    <x v="16"/>
    <n v="5978"/>
    <n v="1016"/>
    <n v="0.16995650719304115"/>
    <n v="0.83004349280695888"/>
  </r>
  <r>
    <x v="2"/>
    <x v="3"/>
    <x v="21"/>
    <s v="MUJERES"/>
    <x v="0"/>
    <x v="16"/>
    <n v="28669"/>
    <n v="20"/>
    <n v="6.9761763577383233E-4"/>
    <n v="0.99930238236422619"/>
  </r>
  <r>
    <x v="2"/>
    <x v="3"/>
    <x v="21"/>
    <s v="MUJERES"/>
    <x v="1"/>
    <x v="16"/>
    <n v="67162"/>
    <n v="18"/>
    <n v="2.6800869539322832E-4"/>
    <n v="0.99973199130460677"/>
  </r>
  <r>
    <x v="2"/>
    <x v="3"/>
    <x v="21"/>
    <s v="MUJERES"/>
    <x v="2"/>
    <x v="16"/>
    <n v="60558"/>
    <n v="55"/>
    <n v="9.0822021863337622E-4"/>
    <n v="0.99909177978136665"/>
  </r>
  <r>
    <x v="2"/>
    <x v="3"/>
    <x v="21"/>
    <s v="MUJERES"/>
    <x v="3"/>
    <x v="16"/>
    <n v="88974"/>
    <n v="196"/>
    <n v="2.2028907321239911E-3"/>
    <n v="0.99779710926787601"/>
  </r>
  <r>
    <x v="2"/>
    <x v="3"/>
    <x v="21"/>
    <s v="MUJERES"/>
    <x v="4"/>
    <x v="16"/>
    <n v="50001"/>
    <n v="502"/>
    <n v="1.0039799204015919E-2"/>
    <n v="0.98996020079598412"/>
  </r>
  <r>
    <x v="2"/>
    <x v="3"/>
    <x v="21"/>
    <s v="MUJERES"/>
    <x v="5"/>
    <x v="16"/>
    <n v="10630"/>
    <n v="334"/>
    <n v="3.1420507996237065E-2"/>
    <n v="0.96857949200376292"/>
  </r>
  <r>
    <x v="2"/>
    <x v="3"/>
    <x v="21"/>
    <s v="MUJERES"/>
    <x v="6"/>
    <x v="16"/>
    <n v="7491"/>
    <n v="986"/>
    <n v="0.13162461620611401"/>
    <n v="0.86837538379388601"/>
  </r>
  <r>
    <x v="2"/>
    <x v="5"/>
    <x v="22"/>
    <s v="HOMBRES"/>
    <x v="0"/>
    <x v="16"/>
    <n v="175381"/>
    <n v="309"/>
    <n v="1.7618784246868247E-3"/>
    <n v="0.99823812157531322"/>
  </r>
  <r>
    <x v="2"/>
    <x v="5"/>
    <x v="22"/>
    <s v="HOMBRES"/>
    <x v="1"/>
    <x v="16"/>
    <n v="412035"/>
    <n v="283"/>
    <n v="6.8683485626221076E-4"/>
    <n v="0.9993131651437378"/>
  </r>
  <r>
    <x v="2"/>
    <x v="5"/>
    <x v="22"/>
    <s v="HOMBRES"/>
    <x v="2"/>
    <x v="16"/>
    <n v="374794"/>
    <n v="2122"/>
    <n v="5.6617768694269387E-3"/>
    <n v="0.99433822313057307"/>
  </r>
  <r>
    <x v="2"/>
    <x v="5"/>
    <x v="22"/>
    <s v="HOMBRES"/>
    <x v="3"/>
    <x v="16"/>
    <n v="559851"/>
    <n v="3718"/>
    <n v="6.6410527086671273E-3"/>
    <n v="0.99335894729133289"/>
  </r>
  <r>
    <x v="2"/>
    <x v="5"/>
    <x v="22"/>
    <s v="HOMBRES"/>
    <x v="4"/>
    <x v="16"/>
    <n v="310472"/>
    <n v="5828"/>
    <n v="1.877141900074725E-2"/>
    <n v="0.9812285809992527"/>
  </r>
  <r>
    <x v="2"/>
    <x v="5"/>
    <x v="22"/>
    <s v="HOMBRES"/>
    <x v="5"/>
    <x v="16"/>
    <n v="59924"/>
    <n v="3479"/>
    <n v="5.8056872037914695E-2"/>
    <n v="0.94194312796208535"/>
  </r>
  <r>
    <x v="2"/>
    <x v="5"/>
    <x v="22"/>
    <s v="HOMBRES"/>
    <x v="6"/>
    <x v="16"/>
    <n v="31586"/>
    <n v="5261"/>
    <n v="0.16656113467992148"/>
    <n v="0.83343886532007849"/>
  </r>
  <r>
    <x v="2"/>
    <x v="5"/>
    <x v="22"/>
    <s v="MUJERES"/>
    <x v="0"/>
    <x v="16"/>
    <n v="163673"/>
    <n v="235"/>
    <n v="1.4357896537608523E-3"/>
    <n v="0.9985642103462391"/>
  </r>
  <r>
    <x v="2"/>
    <x v="5"/>
    <x v="22"/>
    <s v="MUJERES"/>
    <x v="1"/>
    <x v="16"/>
    <n v="385140"/>
    <n v="183"/>
    <n v="4.7515189281819599E-4"/>
    <n v="0.99952484810718178"/>
  </r>
  <r>
    <x v="2"/>
    <x v="5"/>
    <x v="22"/>
    <s v="MUJERES"/>
    <x v="2"/>
    <x v="16"/>
    <n v="357071"/>
    <n v="420"/>
    <n v="1.1762366588157537E-3"/>
    <n v="0.99882376334118428"/>
  </r>
  <r>
    <x v="2"/>
    <x v="5"/>
    <x v="22"/>
    <s v="MUJERES"/>
    <x v="3"/>
    <x v="16"/>
    <n v="549070"/>
    <n v="1380"/>
    <n v="2.5133407397963828E-3"/>
    <n v="0.99748665926020363"/>
  </r>
  <r>
    <x v="2"/>
    <x v="5"/>
    <x v="22"/>
    <s v="MUJERES"/>
    <x v="4"/>
    <x v="16"/>
    <n v="323867"/>
    <n v="3717"/>
    <n v="1.1476933432551016E-2"/>
    <n v="0.98852306656744904"/>
  </r>
  <r>
    <x v="2"/>
    <x v="5"/>
    <x v="22"/>
    <s v="MUJERES"/>
    <x v="5"/>
    <x v="16"/>
    <n v="70423"/>
    <n v="2520"/>
    <n v="3.578376382715874E-2"/>
    <n v="0.96421623617284125"/>
  </r>
  <r>
    <x v="2"/>
    <x v="5"/>
    <x v="22"/>
    <s v="MUJERES"/>
    <x v="6"/>
    <x v="16"/>
    <n v="47011"/>
    <n v="5946"/>
    <n v="0.12648103635319394"/>
    <n v="0.87351896364680603"/>
  </r>
  <r>
    <x v="1"/>
    <x v="4"/>
    <x v="23"/>
    <s v="HOMBRES"/>
    <x v="0"/>
    <x v="16"/>
    <n v="12630"/>
    <n v="14"/>
    <n v="1.1084718923198734E-3"/>
    <n v="0.99889152810768012"/>
  </r>
  <r>
    <x v="1"/>
    <x v="4"/>
    <x v="23"/>
    <s v="HOMBRES"/>
    <x v="1"/>
    <x v="16"/>
    <n v="32076"/>
    <n v="22"/>
    <n v="6.8587105624142656E-4"/>
    <n v="0.9993141289437586"/>
  </r>
  <r>
    <x v="1"/>
    <x v="4"/>
    <x v="23"/>
    <s v="HOMBRES"/>
    <x v="2"/>
    <x v="16"/>
    <n v="31593"/>
    <n v="348"/>
    <n v="1.1015098281264837E-2"/>
    <n v="0.98898490171873521"/>
  </r>
  <r>
    <x v="1"/>
    <x v="4"/>
    <x v="23"/>
    <s v="HOMBRES"/>
    <x v="3"/>
    <x v="16"/>
    <n v="55723"/>
    <n v="569"/>
    <n v="1.0211223372754518E-2"/>
    <n v="0.98978877662724551"/>
  </r>
  <r>
    <x v="1"/>
    <x v="4"/>
    <x v="23"/>
    <s v="HOMBRES"/>
    <x v="4"/>
    <x v="16"/>
    <n v="33558"/>
    <n v="834"/>
    <n v="2.4852494189165027E-2"/>
    <n v="0.97514750581083498"/>
  </r>
  <r>
    <x v="1"/>
    <x v="4"/>
    <x v="23"/>
    <s v="HOMBRES"/>
    <x v="5"/>
    <x v="16"/>
    <n v="6651"/>
    <n v="508"/>
    <n v="7.6379491805743494E-2"/>
    <n v="0.92362050819425656"/>
  </r>
  <r>
    <x v="1"/>
    <x v="4"/>
    <x v="23"/>
    <s v="HOMBRES"/>
    <x v="6"/>
    <x v="16"/>
    <n v="3734"/>
    <n v="697"/>
    <n v="0.18666309587573648"/>
    <n v="0.81333690412426352"/>
  </r>
  <r>
    <x v="1"/>
    <x v="4"/>
    <x v="23"/>
    <s v="MUJERES"/>
    <x v="0"/>
    <x v="16"/>
    <n v="12330"/>
    <n v="10"/>
    <n v="8.110300081103001E-4"/>
    <n v="0.99918896999188966"/>
  </r>
  <r>
    <x v="1"/>
    <x v="4"/>
    <x v="23"/>
    <s v="MUJERES"/>
    <x v="1"/>
    <x v="16"/>
    <n v="31372"/>
    <n v="12"/>
    <n v="3.8250669386714268E-4"/>
    <n v="0.99961749330613281"/>
  </r>
  <r>
    <x v="1"/>
    <x v="4"/>
    <x v="23"/>
    <s v="MUJERES"/>
    <x v="2"/>
    <x v="16"/>
    <n v="31361"/>
    <n v="48"/>
    <n v="1.5305634386658588E-3"/>
    <n v="0.99846943656133413"/>
  </r>
  <r>
    <x v="1"/>
    <x v="4"/>
    <x v="23"/>
    <s v="MUJERES"/>
    <x v="3"/>
    <x v="16"/>
    <n v="56278"/>
    <n v="137"/>
    <n v="2.4343437933117737E-3"/>
    <n v="0.99756565620668824"/>
  </r>
  <r>
    <x v="1"/>
    <x v="4"/>
    <x v="23"/>
    <s v="MUJERES"/>
    <x v="4"/>
    <x v="16"/>
    <n v="35143"/>
    <n v="438"/>
    <n v="1.2463363970065162E-2"/>
    <n v="0.9875366360299348"/>
  </r>
  <r>
    <x v="1"/>
    <x v="4"/>
    <x v="23"/>
    <s v="MUJERES"/>
    <x v="5"/>
    <x v="16"/>
    <n v="8048"/>
    <n v="291"/>
    <n v="3.6158051689860832E-2"/>
    <n v="0.96384194831013914"/>
  </r>
  <r>
    <x v="1"/>
    <x v="4"/>
    <x v="23"/>
    <s v="MUJERES"/>
    <x v="6"/>
    <x v="16"/>
    <n v="5463"/>
    <n v="680"/>
    <n v="0.12447373238147538"/>
    <n v="0.87552626761852459"/>
  </r>
  <r>
    <x v="0"/>
    <x v="0"/>
    <x v="0"/>
    <s v="HOMBRES"/>
    <x v="0"/>
    <x v="17"/>
    <n v="8732"/>
    <n v="33"/>
    <n v="3.7792029317453048E-3"/>
    <n v="0.99622079706825473"/>
  </r>
  <r>
    <x v="0"/>
    <x v="0"/>
    <x v="0"/>
    <s v="HOMBRES"/>
    <x v="1"/>
    <x v="17"/>
    <n v="19844"/>
    <n v="20"/>
    <n v="1.0078613182826044E-3"/>
    <n v="0.99899213868171743"/>
  </r>
  <r>
    <x v="0"/>
    <x v="0"/>
    <x v="0"/>
    <s v="HOMBRES"/>
    <x v="2"/>
    <x v="17"/>
    <n v="17345"/>
    <n v="94"/>
    <n v="5.4194292303257419E-3"/>
    <n v="0.99458057076967421"/>
  </r>
  <r>
    <x v="0"/>
    <x v="0"/>
    <x v="0"/>
    <s v="HOMBRES"/>
    <x v="3"/>
    <x v="17"/>
    <n v="22002"/>
    <n v="160"/>
    <n v="7.2720661758021998E-3"/>
    <n v="0.99272793382419777"/>
  </r>
  <r>
    <x v="0"/>
    <x v="0"/>
    <x v="0"/>
    <s v="HOMBRES"/>
    <x v="4"/>
    <x v="17"/>
    <n v="10257"/>
    <n v="136"/>
    <n v="1.3259237593838354E-2"/>
    <n v="0.9867407624061616"/>
  </r>
  <r>
    <x v="0"/>
    <x v="0"/>
    <x v="0"/>
    <s v="HOMBRES"/>
    <x v="5"/>
    <x v="17"/>
    <n v="2005"/>
    <n v="94"/>
    <n v="4.6882793017456362E-2"/>
    <n v="0.95311720698254365"/>
  </r>
  <r>
    <x v="0"/>
    <x v="0"/>
    <x v="0"/>
    <s v="HOMBRES"/>
    <x v="6"/>
    <x v="17"/>
    <n v="1020"/>
    <n v="111"/>
    <n v="0.10882352941176471"/>
    <n v="0.89117647058823524"/>
  </r>
  <r>
    <x v="0"/>
    <x v="0"/>
    <x v="0"/>
    <s v="MUJERES"/>
    <x v="0"/>
    <x v="17"/>
    <n v="8064"/>
    <n v="33"/>
    <n v="4.092261904761905E-3"/>
    <n v="0.99590773809523814"/>
  </r>
  <r>
    <x v="0"/>
    <x v="0"/>
    <x v="0"/>
    <s v="MUJERES"/>
    <x v="1"/>
    <x v="17"/>
    <n v="18595"/>
    <n v="22"/>
    <n v="1.1831137402527562E-3"/>
    <n v="0.99881688625974729"/>
  </r>
  <r>
    <x v="0"/>
    <x v="0"/>
    <x v="0"/>
    <s v="MUJERES"/>
    <x v="2"/>
    <x v="17"/>
    <n v="16158"/>
    <n v="19"/>
    <n v="1.1758881049634855E-3"/>
    <n v="0.9988241118950365"/>
  </r>
  <r>
    <x v="0"/>
    <x v="0"/>
    <x v="0"/>
    <s v="MUJERES"/>
    <x v="3"/>
    <x v="17"/>
    <n v="21055"/>
    <n v="82"/>
    <n v="3.8945618617905486E-3"/>
    <n v="0.9961054381382094"/>
  </r>
  <r>
    <x v="0"/>
    <x v="0"/>
    <x v="0"/>
    <s v="MUJERES"/>
    <x v="4"/>
    <x v="17"/>
    <n v="9319"/>
    <n v="108"/>
    <n v="1.1589226311836034E-2"/>
    <n v="0.98841077368816399"/>
  </r>
  <r>
    <x v="0"/>
    <x v="0"/>
    <x v="0"/>
    <s v="MUJERES"/>
    <x v="5"/>
    <x v="17"/>
    <n v="1911"/>
    <n v="52"/>
    <n v="2.7210884353741496E-2"/>
    <n v="0.97278911564625847"/>
  </r>
  <r>
    <x v="0"/>
    <x v="0"/>
    <x v="0"/>
    <s v="MUJERES"/>
    <x v="6"/>
    <x v="17"/>
    <n v="1139"/>
    <n v="116"/>
    <n v="0.10184372256365233"/>
    <n v="0.89815627743634763"/>
  </r>
  <r>
    <x v="0"/>
    <x v="1"/>
    <x v="1"/>
    <s v="HOMBRES"/>
    <x v="0"/>
    <x v="17"/>
    <n v="66596"/>
    <n v="57"/>
    <n v="8.5590726169739925E-4"/>
    <n v="0.99914409273830262"/>
  </r>
  <r>
    <x v="0"/>
    <x v="1"/>
    <x v="1"/>
    <s v="HOMBRES"/>
    <x v="1"/>
    <x v="17"/>
    <n v="163051"/>
    <n v="79"/>
    <n v="4.8451098122673274E-4"/>
    <n v="0.9995154890187733"/>
  </r>
  <r>
    <x v="0"/>
    <x v="1"/>
    <x v="1"/>
    <s v="HOMBRES"/>
    <x v="2"/>
    <x v="17"/>
    <n v="154330"/>
    <n v="692"/>
    <n v="4.4838981403486034E-3"/>
    <n v="0.99551610185965145"/>
  </r>
  <r>
    <x v="0"/>
    <x v="1"/>
    <x v="1"/>
    <s v="HOMBRES"/>
    <x v="3"/>
    <x v="17"/>
    <n v="247998"/>
    <n v="1264"/>
    <n v="5.0968152968975554E-3"/>
    <n v="0.99490318470310246"/>
  </r>
  <r>
    <x v="0"/>
    <x v="1"/>
    <x v="1"/>
    <s v="HOMBRES"/>
    <x v="4"/>
    <x v="17"/>
    <n v="129191"/>
    <n v="1791"/>
    <n v="1.3863194804591651E-2"/>
    <n v="0.98613680519540836"/>
  </r>
  <r>
    <x v="0"/>
    <x v="1"/>
    <x v="1"/>
    <s v="HOMBRES"/>
    <x v="5"/>
    <x v="17"/>
    <n v="23429"/>
    <n v="1238"/>
    <n v="5.2840496820180119E-2"/>
    <n v="0.94715950317981989"/>
  </r>
  <r>
    <x v="0"/>
    <x v="1"/>
    <x v="1"/>
    <s v="HOMBRES"/>
    <x v="6"/>
    <x v="17"/>
    <n v="12418"/>
    <n v="1824"/>
    <n v="0.146883556128201"/>
    <n v="0.85311644387179897"/>
  </r>
  <r>
    <x v="0"/>
    <x v="1"/>
    <x v="1"/>
    <s v="MUJERES"/>
    <x v="0"/>
    <x v="17"/>
    <n v="62695"/>
    <n v="35"/>
    <n v="5.5825823430895609E-4"/>
    <n v="0.99944174176569101"/>
  </r>
  <r>
    <x v="0"/>
    <x v="1"/>
    <x v="1"/>
    <s v="MUJERES"/>
    <x v="1"/>
    <x v="17"/>
    <n v="154024"/>
    <n v="53"/>
    <n v="3.4410221783618138E-4"/>
    <n v="0.99965589778216379"/>
  </r>
  <r>
    <x v="0"/>
    <x v="1"/>
    <x v="1"/>
    <s v="MUJERES"/>
    <x v="2"/>
    <x v="17"/>
    <n v="150598"/>
    <n v="107"/>
    <n v="7.105008034635254E-4"/>
    <n v="0.99928949919653642"/>
  </r>
  <r>
    <x v="0"/>
    <x v="1"/>
    <x v="1"/>
    <s v="MUJERES"/>
    <x v="3"/>
    <x v="17"/>
    <n v="241479"/>
    <n v="466"/>
    <n v="1.9297744317311237E-3"/>
    <n v="0.99807022556826885"/>
  </r>
  <r>
    <x v="0"/>
    <x v="1"/>
    <x v="1"/>
    <s v="MUJERES"/>
    <x v="4"/>
    <x v="17"/>
    <n v="127654"/>
    <n v="1069"/>
    <n v="8.3741990066899582E-3"/>
    <n v="0.99162580099330999"/>
  </r>
  <r>
    <x v="0"/>
    <x v="1"/>
    <x v="1"/>
    <s v="MUJERES"/>
    <x v="5"/>
    <x v="17"/>
    <n v="27107"/>
    <n v="813"/>
    <n v="2.9992252923599069E-2"/>
    <n v="0.97000774707640092"/>
  </r>
  <r>
    <x v="0"/>
    <x v="1"/>
    <x v="1"/>
    <s v="MUJERES"/>
    <x v="6"/>
    <x v="17"/>
    <n v="18060"/>
    <n v="1936"/>
    <n v="0.10719822812846069"/>
    <n v="0.89280177187153931"/>
  </r>
  <r>
    <x v="1"/>
    <x v="2"/>
    <x v="2"/>
    <s v="HOMBRES"/>
    <x v="0"/>
    <x v="17"/>
    <n v="29194"/>
    <n v="46"/>
    <n v="1.5756662327875591E-3"/>
    <n v="0.9984243337672124"/>
  </r>
  <r>
    <x v="1"/>
    <x v="2"/>
    <x v="2"/>
    <s v="HOMBRES"/>
    <x v="1"/>
    <x v="17"/>
    <n v="64581"/>
    <n v="35"/>
    <n v="5.4195506418296406E-4"/>
    <n v="0.99945804493581702"/>
  </r>
  <r>
    <x v="1"/>
    <x v="2"/>
    <x v="2"/>
    <s v="HOMBRES"/>
    <x v="2"/>
    <x v="17"/>
    <n v="57076"/>
    <n v="241"/>
    <n v="4.222440255098465E-3"/>
    <n v="0.99577755974490156"/>
  </r>
  <r>
    <x v="1"/>
    <x v="2"/>
    <x v="2"/>
    <s v="HOMBRES"/>
    <x v="3"/>
    <x v="17"/>
    <n v="67589"/>
    <n v="466"/>
    <n v="6.8946130287472814E-3"/>
    <n v="0.99310538697125272"/>
  </r>
  <r>
    <x v="1"/>
    <x v="2"/>
    <x v="2"/>
    <s v="HOMBRES"/>
    <x v="4"/>
    <x v="17"/>
    <n v="33835"/>
    <n v="487"/>
    <n v="1.439337963647111E-2"/>
    <n v="0.98560662036352886"/>
  </r>
  <r>
    <x v="1"/>
    <x v="2"/>
    <x v="2"/>
    <s v="HOMBRES"/>
    <x v="5"/>
    <x v="17"/>
    <n v="6915"/>
    <n v="327"/>
    <n v="4.7288503253796098E-2"/>
    <n v="0.95271149674620392"/>
  </r>
  <r>
    <x v="1"/>
    <x v="2"/>
    <x v="2"/>
    <s v="HOMBRES"/>
    <x v="6"/>
    <x v="17"/>
    <n v="3744"/>
    <n v="614"/>
    <n v="0.1639957264957265"/>
    <n v="0.83600427350427353"/>
  </r>
  <r>
    <x v="1"/>
    <x v="2"/>
    <x v="2"/>
    <s v="MUJERES"/>
    <x v="0"/>
    <x v="17"/>
    <n v="28001"/>
    <n v="34"/>
    <n v="1.2142423484875541E-3"/>
    <n v="0.99878575765151245"/>
  </r>
  <r>
    <x v="1"/>
    <x v="2"/>
    <x v="2"/>
    <s v="MUJERES"/>
    <x v="1"/>
    <x v="17"/>
    <n v="61797"/>
    <n v="23"/>
    <n v="3.7218635208828907E-4"/>
    <n v="0.99962781364791176"/>
  </r>
  <r>
    <x v="1"/>
    <x v="2"/>
    <x v="2"/>
    <s v="MUJERES"/>
    <x v="2"/>
    <x v="17"/>
    <n v="54938"/>
    <n v="67"/>
    <n v="1.2195565910662928E-3"/>
    <n v="0.99878044340893368"/>
  </r>
  <r>
    <x v="1"/>
    <x v="2"/>
    <x v="2"/>
    <s v="MUJERES"/>
    <x v="3"/>
    <x v="17"/>
    <n v="66453"/>
    <n v="163"/>
    <n v="2.4528614208538363E-3"/>
    <n v="0.99754713857914612"/>
  </r>
  <r>
    <x v="1"/>
    <x v="2"/>
    <x v="2"/>
    <s v="MUJERES"/>
    <x v="4"/>
    <x v="17"/>
    <n v="31515"/>
    <n v="367"/>
    <n v="1.1645248294462954E-2"/>
    <n v="0.98835475170553699"/>
  </r>
  <r>
    <x v="1"/>
    <x v="2"/>
    <x v="2"/>
    <s v="MUJERES"/>
    <x v="5"/>
    <x v="17"/>
    <n v="6622"/>
    <n v="256"/>
    <n v="3.8659015403201449E-2"/>
    <n v="0.96134098459679851"/>
  </r>
  <r>
    <x v="1"/>
    <x v="2"/>
    <x v="2"/>
    <s v="MUJERES"/>
    <x v="6"/>
    <x v="17"/>
    <n v="4268"/>
    <n v="481"/>
    <n v="0.1126991565135895"/>
    <n v="0.88730084348641047"/>
  </r>
  <r>
    <x v="2"/>
    <x v="3"/>
    <x v="3"/>
    <s v="HOMBRES"/>
    <x v="0"/>
    <x v="17"/>
    <n v="60686"/>
    <n v="51"/>
    <n v="8.4039152358039747E-4"/>
    <n v="0.9991596084764196"/>
  </r>
  <r>
    <x v="2"/>
    <x v="3"/>
    <x v="3"/>
    <s v="HOMBRES"/>
    <x v="1"/>
    <x v="17"/>
    <n v="160226"/>
    <n v="114"/>
    <n v="7.114950132937226E-4"/>
    <n v="0.99928850498670629"/>
  </r>
  <r>
    <x v="2"/>
    <x v="3"/>
    <x v="3"/>
    <s v="HOMBRES"/>
    <x v="2"/>
    <x v="17"/>
    <n v="164875"/>
    <n v="1308"/>
    <n v="7.9332827899924185E-3"/>
    <n v="0.99206671721000761"/>
  </r>
  <r>
    <x v="2"/>
    <x v="3"/>
    <x v="3"/>
    <s v="HOMBRES"/>
    <x v="3"/>
    <x v="17"/>
    <n v="277702"/>
    <n v="1948"/>
    <n v="7.0147136138738646E-3"/>
    <n v="0.99298528638612615"/>
  </r>
  <r>
    <x v="2"/>
    <x v="3"/>
    <x v="3"/>
    <s v="HOMBRES"/>
    <x v="4"/>
    <x v="17"/>
    <n v="161547"/>
    <n v="2976"/>
    <n v="1.8421883414733792E-2"/>
    <n v="0.98157811658526617"/>
  </r>
  <r>
    <x v="2"/>
    <x v="3"/>
    <x v="3"/>
    <s v="HOMBRES"/>
    <x v="5"/>
    <x v="17"/>
    <n v="32310"/>
    <n v="2031"/>
    <n v="6.2859795728876511E-2"/>
    <n v="0.93714020427112343"/>
  </r>
  <r>
    <x v="2"/>
    <x v="3"/>
    <x v="3"/>
    <s v="HOMBRES"/>
    <x v="6"/>
    <x v="17"/>
    <n v="15817"/>
    <n v="2767"/>
    <n v="0.17493835746348865"/>
    <n v="0.82506164253651137"/>
  </r>
  <r>
    <x v="2"/>
    <x v="3"/>
    <x v="3"/>
    <s v="MUJERES"/>
    <x v="0"/>
    <x v="17"/>
    <n v="57066"/>
    <n v="64"/>
    <n v="1.1215084288367855E-3"/>
    <n v="0.99887849157116326"/>
  </r>
  <r>
    <x v="2"/>
    <x v="3"/>
    <x v="3"/>
    <s v="MUJERES"/>
    <x v="1"/>
    <x v="17"/>
    <n v="152549"/>
    <n v="54"/>
    <n v="3.5398462133478425E-4"/>
    <n v="0.99964601537866526"/>
  </r>
  <r>
    <x v="2"/>
    <x v="3"/>
    <x v="3"/>
    <s v="MUJERES"/>
    <x v="2"/>
    <x v="17"/>
    <n v="160090"/>
    <n v="208"/>
    <n v="1.299269161096883E-3"/>
    <n v="0.99870073083890309"/>
  </r>
  <r>
    <x v="2"/>
    <x v="3"/>
    <x v="3"/>
    <s v="MUJERES"/>
    <x v="3"/>
    <x v="17"/>
    <n v="280950"/>
    <n v="569"/>
    <n v="2.0252714006050898E-3"/>
    <n v="0.99797472859939496"/>
  </r>
  <r>
    <x v="2"/>
    <x v="3"/>
    <x v="3"/>
    <s v="MUJERES"/>
    <x v="4"/>
    <x v="17"/>
    <n v="172911"/>
    <n v="1724"/>
    <n v="9.9704472242945798E-3"/>
    <n v="0.99002955277570537"/>
  </r>
  <r>
    <x v="2"/>
    <x v="3"/>
    <x v="3"/>
    <s v="MUJERES"/>
    <x v="5"/>
    <x v="17"/>
    <n v="37484"/>
    <n v="1289"/>
    <n v="3.4388005549034255E-2"/>
    <n v="0.96561199445096579"/>
  </r>
  <r>
    <x v="2"/>
    <x v="3"/>
    <x v="3"/>
    <s v="MUJERES"/>
    <x v="6"/>
    <x v="17"/>
    <n v="25387"/>
    <n v="3003"/>
    <n v="0.11828888801355024"/>
    <n v="0.8817111119864498"/>
  </r>
  <r>
    <x v="1"/>
    <x v="2"/>
    <x v="4"/>
    <s v="HOMBRES"/>
    <x v="0"/>
    <x v="17"/>
    <n v="43518"/>
    <n v="25"/>
    <n v="5.7447492991405857E-4"/>
    <n v="0.99942552507008597"/>
  </r>
  <r>
    <x v="1"/>
    <x v="2"/>
    <x v="4"/>
    <s v="HOMBRES"/>
    <x v="1"/>
    <x v="17"/>
    <n v="96721"/>
    <n v="87"/>
    <n v="8.9949442210068137E-4"/>
    <n v="0.99910050557789931"/>
  </r>
  <r>
    <x v="1"/>
    <x v="2"/>
    <x v="4"/>
    <s v="HOMBRES"/>
    <x v="2"/>
    <x v="17"/>
    <n v="85129"/>
    <n v="582"/>
    <n v="6.8366831514525012E-3"/>
    <n v="0.99316331684854753"/>
  </r>
  <r>
    <x v="1"/>
    <x v="2"/>
    <x v="4"/>
    <s v="HOMBRES"/>
    <x v="3"/>
    <x v="17"/>
    <n v="113666"/>
    <n v="988"/>
    <n v="8.6921330916896865E-3"/>
    <n v="0.9913078669083103"/>
  </r>
  <r>
    <x v="1"/>
    <x v="2"/>
    <x v="4"/>
    <s v="HOMBRES"/>
    <x v="4"/>
    <x v="17"/>
    <n v="60085"/>
    <n v="1108"/>
    <n v="1.844054256470001E-2"/>
    <n v="0.98155945743530004"/>
  </r>
  <r>
    <x v="1"/>
    <x v="2"/>
    <x v="4"/>
    <s v="HOMBRES"/>
    <x v="5"/>
    <x v="17"/>
    <n v="12518"/>
    <n v="677"/>
    <n v="5.4082121744687649E-2"/>
    <n v="0.94591787825531237"/>
  </r>
  <r>
    <x v="1"/>
    <x v="2"/>
    <x v="4"/>
    <s v="HOMBRES"/>
    <x v="6"/>
    <x v="17"/>
    <n v="6884"/>
    <n v="1295"/>
    <n v="0.18811737361998837"/>
    <n v="0.81188262638001163"/>
  </r>
  <r>
    <x v="1"/>
    <x v="2"/>
    <x v="4"/>
    <s v="MUJERES"/>
    <x v="0"/>
    <x v="17"/>
    <n v="40670"/>
    <n v="35"/>
    <n v="8.6058519793459555E-4"/>
    <n v="0.99913941480206536"/>
  </r>
  <r>
    <x v="1"/>
    <x v="2"/>
    <x v="4"/>
    <s v="MUJERES"/>
    <x v="1"/>
    <x v="17"/>
    <n v="90512"/>
    <n v="70"/>
    <n v="7.7337811560897998E-4"/>
    <n v="0.99922662188439104"/>
  </r>
  <r>
    <x v="1"/>
    <x v="2"/>
    <x v="4"/>
    <s v="MUJERES"/>
    <x v="2"/>
    <x v="17"/>
    <n v="81365"/>
    <n v="139"/>
    <n v="1.7083512566828489E-3"/>
    <n v="0.99829164874331711"/>
  </r>
  <r>
    <x v="1"/>
    <x v="2"/>
    <x v="4"/>
    <s v="MUJERES"/>
    <x v="3"/>
    <x v="17"/>
    <n v="108391"/>
    <n v="315"/>
    <n v="2.9061453441706414E-3"/>
    <n v="0.99709385465582934"/>
  </r>
  <r>
    <x v="1"/>
    <x v="2"/>
    <x v="4"/>
    <s v="MUJERES"/>
    <x v="4"/>
    <x v="17"/>
    <n v="55752"/>
    <n v="587"/>
    <n v="1.0528770268331182E-2"/>
    <n v="0.98947122973166879"/>
  </r>
  <r>
    <x v="1"/>
    <x v="2"/>
    <x v="4"/>
    <s v="MUJERES"/>
    <x v="5"/>
    <x v="17"/>
    <n v="11894"/>
    <n v="458"/>
    <n v="3.8506810156381369E-2"/>
    <n v="0.96149318984361865"/>
  </r>
  <r>
    <x v="1"/>
    <x v="2"/>
    <x v="4"/>
    <s v="MUJERES"/>
    <x v="6"/>
    <x v="17"/>
    <n v="8550"/>
    <n v="961"/>
    <n v="0.11239766081871345"/>
    <n v="0.8876023391812865"/>
  </r>
  <r>
    <x v="0"/>
    <x v="0"/>
    <x v="5"/>
    <s v="HOMBRES"/>
    <x v="0"/>
    <x v="17"/>
    <n v="69282"/>
    <n v="98"/>
    <n v="1.4145088190294737E-3"/>
    <n v="0.99858549118097051"/>
  </r>
  <r>
    <x v="0"/>
    <x v="0"/>
    <x v="5"/>
    <s v="HOMBRES"/>
    <x v="1"/>
    <x v="17"/>
    <n v="169636"/>
    <n v="93"/>
    <n v="5.482326864580632E-4"/>
    <n v="0.99945176731354191"/>
  </r>
  <r>
    <x v="0"/>
    <x v="0"/>
    <x v="5"/>
    <s v="HOMBRES"/>
    <x v="2"/>
    <x v="17"/>
    <n v="160563"/>
    <n v="1132"/>
    <n v="7.0501921364199719E-3"/>
    <n v="0.99294980786358"/>
  </r>
  <r>
    <x v="0"/>
    <x v="0"/>
    <x v="5"/>
    <s v="HOMBRES"/>
    <x v="3"/>
    <x v="17"/>
    <n v="258021"/>
    <n v="1854"/>
    <n v="7.1854616484704733E-3"/>
    <n v="0.99281453835152955"/>
  </r>
  <r>
    <x v="0"/>
    <x v="0"/>
    <x v="5"/>
    <s v="HOMBRES"/>
    <x v="4"/>
    <x v="17"/>
    <n v="134405"/>
    <n v="2286"/>
    <n v="1.7008295822328039E-2"/>
    <n v="0.98299170417767201"/>
  </r>
  <r>
    <x v="0"/>
    <x v="0"/>
    <x v="5"/>
    <s v="HOMBRES"/>
    <x v="5"/>
    <x v="17"/>
    <n v="24377"/>
    <n v="1361"/>
    <n v="5.5831316404807811E-2"/>
    <n v="0.94416868359519224"/>
  </r>
  <r>
    <x v="0"/>
    <x v="0"/>
    <x v="5"/>
    <s v="HOMBRES"/>
    <x v="6"/>
    <x v="17"/>
    <n v="12917"/>
    <n v="1854"/>
    <n v="0.14353177982503679"/>
    <n v="0.85646822017496316"/>
  </r>
  <r>
    <x v="0"/>
    <x v="0"/>
    <x v="5"/>
    <s v="MUJERES"/>
    <x v="0"/>
    <x v="17"/>
    <n v="65502"/>
    <n v="78"/>
    <n v="1.1908033342493359E-3"/>
    <n v="0.99880919666575063"/>
  </r>
  <r>
    <x v="0"/>
    <x v="0"/>
    <x v="5"/>
    <s v="MUJERES"/>
    <x v="1"/>
    <x v="17"/>
    <n v="160945"/>
    <n v="103"/>
    <n v="6.3997017614713097E-4"/>
    <n v="0.99936002982385286"/>
  </r>
  <r>
    <x v="0"/>
    <x v="0"/>
    <x v="5"/>
    <s v="MUJERES"/>
    <x v="2"/>
    <x v="17"/>
    <n v="157390"/>
    <n v="228"/>
    <n v="1.4486307897579262E-3"/>
    <n v="0.99855136921024212"/>
  </r>
  <r>
    <x v="0"/>
    <x v="0"/>
    <x v="5"/>
    <s v="MUJERES"/>
    <x v="3"/>
    <x v="17"/>
    <n v="256960"/>
    <n v="663"/>
    <n v="2.5801681195516814E-3"/>
    <n v="0.99741983188044836"/>
  </r>
  <r>
    <x v="0"/>
    <x v="0"/>
    <x v="5"/>
    <s v="MUJERES"/>
    <x v="4"/>
    <x v="17"/>
    <n v="132925"/>
    <n v="1276"/>
    <n v="9.5993981568553693E-3"/>
    <n v="0.9904006018431446"/>
  </r>
  <r>
    <x v="0"/>
    <x v="0"/>
    <x v="5"/>
    <s v="MUJERES"/>
    <x v="5"/>
    <x v="17"/>
    <n v="26598"/>
    <n v="864"/>
    <n v="3.2483645386871193E-2"/>
    <n v="0.96751635461312879"/>
  </r>
  <r>
    <x v="0"/>
    <x v="0"/>
    <x v="5"/>
    <s v="MUJERES"/>
    <x v="6"/>
    <x v="17"/>
    <n v="18287"/>
    <n v="1680"/>
    <n v="9.1868540493246567E-2"/>
    <n v="0.90813145950675345"/>
  </r>
  <r>
    <x v="2"/>
    <x v="3"/>
    <x v="6"/>
    <s v="HOMBRES"/>
    <x v="0"/>
    <x v="17"/>
    <n v="84094"/>
    <n v="83"/>
    <n v="9.8699074844816508E-4"/>
    <n v="0.99901300925155179"/>
  </r>
  <r>
    <x v="2"/>
    <x v="3"/>
    <x v="6"/>
    <s v="HOMBRES"/>
    <x v="1"/>
    <x v="17"/>
    <n v="223688"/>
    <n v="149"/>
    <n v="6.6610636243338937E-4"/>
    <n v="0.99933389363756664"/>
  </r>
  <r>
    <x v="2"/>
    <x v="3"/>
    <x v="6"/>
    <s v="HOMBRES"/>
    <x v="2"/>
    <x v="17"/>
    <n v="227033"/>
    <n v="2265"/>
    <n v="9.9765232367100814E-3"/>
    <n v="0.99002347676328994"/>
  </r>
  <r>
    <x v="2"/>
    <x v="3"/>
    <x v="6"/>
    <s v="HOMBRES"/>
    <x v="3"/>
    <x v="17"/>
    <n v="371282"/>
    <n v="2817"/>
    <n v="7.5872248048653047E-3"/>
    <n v="0.99241277519513471"/>
  </r>
  <r>
    <x v="2"/>
    <x v="3"/>
    <x v="6"/>
    <s v="HOMBRES"/>
    <x v="4"/>
    <x v="17"/>
    <n v="213147"/>
    <n v="3910"/>
    <n v="1.8344147466302599E-2"/>
    <n v="0.98165585253369736"/>
  </r>
  <r>
    <x v="2"/>
    <x v="3"/>
    <x v="6"/>
    <s v="HOMBRES"/>
    <x v="5"/>
    <x v="17"/>
    <n v="39659"/>
    <n v="2410"/>
    <n v="6.0768047605839787E-2"/>
    <n v="0.93923195239416024"/>
  </r>
  <r>
    <x v="2"/>
    <x v="3"/>
    <x v="6"/>
    <s v="HOMBRES"/>
    <x v="6"/>
    <x v="17"/>
    <n v="19982"/>
    <n v="3445"/>
    <n v="0.17240516464818337"/>
    <n v="0.82759483535181666"/>
  </r>
  <r>
    <x v="2"/>
    <x v="3"/>
    <x v="6"/>
    <s v="MUJERES"/>
    <x v="0"/>
    <x v="17"/>
    <n v="78181"/>
    <n v="84"/>
    <n v="1.074429848684463E-3"/>
    <n v="0.99892557015131556"/>
  </r>
  <r>
    <x v="2"/>
    <x v="3"/>
    <x v="6"/>
    <s v="MUJERES"/>
    <x v="1"/>
    <x v="17"/>
    <n v="207943"/>
    <n v="80"/>
    <n v="3.8472081291507766E-4"/>
    <n v="0.99961527918708493"/>
  </r>
  <r>
    <x v="2"/>
    <x v="3"/>
    <x v="6"/>
    <s v="MUJERES"/>
    <x v="2"/>
    <x v="17"/>
    <n v="218507"/>
    <n v="307"/>
    <n v="1.4049893138434924E-3"/>
    <n v="0.99859501068615653"/>
  </r>
  <r>
    <x v="2"/>
    <x v="3"/>
    <x v="6"/>
    <s v="MUJERES"/>
    <x v="3"/>
    <x v="17"/>
    <n v="380754"/>
    <n v="815"/>
    <n v="2.1404896599904401E-3"/>
    <n v="0.99785951034000953"/>
  </r>
  <r>
    <x v="2"/>
    <x v="3"/>
    <x v="6"/>
    <s v="MUJERES"/>
    <x v="4"/>
    <x v="17"/>
    <n v="224323"/>
    <n v="2374"/>
    <n v="1.0582954043945561E-2"/>
    <n v="0.9894170459560544"/>
  </r>
  <r>
    <x v="2"/>
    <x v="3"/>
    <x v="6"/>
    <s v="MUJERES"/>
    <x v="5"/>
    <x v="17"/>
    <n v="44866"/>
    <n v="1592"/>
    <n v="3.5483439575625192E-2"/>
    <n v="0.96451656042437484"/>
  </r>
  <r>
    <x v="2"/>
    <x v="3"/>
    <x v="6"/>
    <s v="MUJERES"/>
    <x v="6"/>
    <x v="17"/>
    <n v="31149"/>
    <n v="3903"/>
    <n v="0.12530097274390831"/>
    <n v="0.87469902725609172"/>
  </r>
  <r>
    <x v="1"/>
    <x v="2"/>
    <x v="7"/>
    <s v="HOMBRES"/>
    <x v="0"/>
    <x v="17"/>
    <n v="15938"/>
    <n v="15"/>
    <n v="9.4114694440958712E-4"/>
    <n v="0.99905885305559039"/>
  </r>
  <r>
    <x v="1"/>
    <x v="2"/>
    <x v="7"/>
    <s v="HOMBRES"/>
    <x v="1"/>
    <x v="17"/>
    <n v="36748"/>
    <n v="24"/>
    <n v="6.5309676717100254E-4"/>
    <n v="0.99934690323282904"/>
  </r>
  <r>
    <x v="1"/>
    <x v="2"/>
    <x v="7"/>
    <s v="HOMBRES"/>
    <x v="2"/>
    <x v="17"/>
    <n v="32350"/>
    <n v="276"/>
    <n v="8.5316846986089653E-3"/>
    <n v="0.99146831530139101"/>
  </r>
  <r>
    <x v="1"/>
    <x v="2"/>
    <x v="7"/>
    <s v="HOMBRES"/>
    <x v="3"/>
    <x v="17"/>
    <n v="46452"/>
    <n v="326"/>
    <n v="7.0179970722466199E-3"/>
    <n v="0.9929820029277534"/>
  </r>
  <r>
    <x v="1"/>
    <x v="2"/>
    <x v="7"/>
    <s v="HOMBRES"/>
    <x v="4"/>
    <x v="17"/>
    <n v="25074"/>
    <n v="492"/>
    <n v="1.9621919119406556E-2"/>
    <n v="0.98037808088059342"/>
  </r>
  <r>
    <x v="1"/>
    <x v="2"/>
    <x v="7"/>
    <s v="HOMBRES"/>
    <x v="5"/>
    <x v="17"/>
    <n v="4803"/>
    <n v="308"/>
    <n v="6.4126587549448263E-2"/>
    <n v="0.93587341245055178"/>
  </r>
  <r>
    <x v="1"/>
    <x v="2"/>
    <x v="7"/>
    <s v="HOMBRES"/>
    <x v="6"/>
    <x v="17"/>
    <n v="2648"/>
    <n v="548"/>
    <n v="0.20694864048338368"/>
    <n v="0.79305135951661632"/>
  </r>
  <r>
    <x v="1"/>
    <x v="2"/>
    <x v="7"/>
    <s v="MUJERES"/>
    <x v="0"/>
    <x v="17"/>
    <n v="15014"/>
    <n v="16"/>
    <n v="1.0656720394298656E-3"/>
    <n v="0.99893432796057013"/>
  </r>
  <r>
    <x v="1"/>
    <x v="2"/>
    <x v="7"/>
    <s v="MUJERES"/>
    <x v="1"/>
    <x v="17"/>
    <n v="34465"/>
    <n v="12"/>
    <n v="3.4817931234585811E-4"/>
    <n v="0.99965182068765412"/>
  </r>
  <r>
    <x v="1"/>
    <x v="2"/>
    <x v="7"/>
    <s v="MUJERES"/>
    <x v="2"/>
    <x v="17"/>
    <n v="30782"/>
    <n v="26"/>
    <n v="8.44649470469755E-4"/>
    <n v="0.9991553505295302"/>
  </r>
  <r>
    <x v="1"/>
    <x v="2"/>
    <x v="7"/>
    <s v="MUJERES"/>
    <x v="3"/>
    <x v="17"/>
    <n v="46236"/>
    <n v="118"/>
    <n v="2.5521238861493209E-3"/>
    <n v="0.99744787611385066"/>
  </r>
  <r>
    <x v="1"/>
    <x v="2"/>
    <x v="7"/>
    <s v="MUJERES"/>
    <x v="4"/>
    <x v="17"/>
    <n v="24208"/>
    <n v="314"/>
    <n v="1.2970918704560476E-2"/>
    <n v="0.98702908129543954"/>
  </r>
  <r>
    <x v="1"/>
    <x v="2"/>
    <x v="7"/>
    <s v="MUJERES"/>
    <x v="5"/>
    <x v="17"/>
    <n v="4551"/>
    <n v="213"/>
    <n v="4.680290046143705E-2"/>
    <n v="0.95319709953856291"/>
  </r>
  <r>
    <x v="1"/>
    <x v="2"/>
    <x v="7"/>
    <s v="MUJERES"/>
    <x v="6"/>
    <x v="17"/>
    <n v="2979"/>
    <n v="430"/>
    <n v="0.14434373950990265"/>
    <n v="0.85565626049009735"/>
  </r>
  <r>
    <x v="0"/>
    <x v="0"/>
    <x v="8"/>
    <s v="HOMBRES"/>
    <x v="0"/>
    <x v="17"/>
    <n v="10632"/>
    <n v="44"/>
    <n v="4.1384499623777276E-3"/>
    <n v="0.99586155003762222"/>
  </r>
  <r>
    <x v="0"/>
    <x v="0"/>
    <x v="8"/>
    <s v="HOMBRES"/>
    <x v="1"/>
    <x v="17"/>
    <n v="22858"/>
    <n v="18"/>
    <n v="7.874704698573804E-4"/>
    <n v="0.99921252953014261"/>
  </r>
  <r>
    <x v="0"/>
    <x v="0"/>
    <x v="8"/>
    <s v="HOMBRES"/>
    <x v="2"/>
    <x v="17"/>
    <n v="17879"/>
    <n v="100"/>
    <n v="5.5931539795290568E-3"/>
    <n v="0.99440684602047091"/>
  </r>
  <r>
    <x v="0"/>
    <x v="0"/>
    <x v="8"/>
    <s v="HOMBRES"/>
    <x v="3"/>
    <x v="17"/>
    <n v="22395"/>
    <n v="173"/>
    <n v="7.7249386023665999E-3"/>
    <n v="0.99227506139763344"/>
  </r>
  <r>
    <x v="0"/>
    <x v="0"/>
    <x v="8"/>
    <s v="HOMBRES"/>
    <x v="4"/>
    <x v="17"/>
    <n v="10949"/>
    <n v="238"/>
    <n v="2.1737144944743811E-2"/>
    <n v="0.97826285505525623"/>
  </r>
  <r>
    <x v="0"/>
    <x v="0"/>
    <x v="8"/>
    <s v="HOMBRES"/>
    <x v="5"/>
    <x v="17"/>
    <n v="2345"/>
    <n v="146"/>
    <n v="6.2260127931769722E-2"/>
    <n v="0.93773987206823028"/>
  </r>
  <r>
    <x v="0"/>
    <x v="0"/>
    <x v="8"/>
    <s v="HOMBRES"/>
    <x v="6"/>
    <x v="17"/>
    <n v="1130"/>
    <n v="212"/>
    <n v="0.18761061946902655"/>
    <n v="0.81238938053097343"/>
  </r>
  <r>
    <x v="0"/>
    <x v="0"/>
    <x v="8"/>
    <s v="MUJERES"/>
    <x v="0"/>
    <x v="17"/>
    <n v="9718"/>
    <n v="57"/>
    <n v="5.8654044041983947E-3"/>
    <n v="0.99413459559580164"/>
  </r>
  <r>
    <x v="0"/>
    <x v="0"/>
    <x v="8"/>
    <s v="MUJERES"/>
    <x v="1"/>
    <x v="17"/>
    <n v="21115"/>
    <n v="20"/>
    <n v="9.4719393795879704E-4"/>
    <n v="0.99905280606204117"/>
  </r>
  <r>
    <x v="0"/>
    <x v="0"/>
    <x v="8"/>
    <s v="MUJERES"/>
    <x v="2"/>
    <x v="17"/>
    <n v="16627"/>
    <n v="36"/>
    <n v="2.1651530642930175E-3"/>
    <n v="0.99783484693570701"/>
  </r>
  <r>
    <x v="0"/>
    <x v="0"/>
    <x v="8"/>
    <s v="MUJERES"/>
    <x v="3"/>
    <x v="17"/>
    <n v="21207"/>
    <n v="73"/>
    <n v="3.4422596312538314E-3"/>
    <n v="0.99655774036874611"/>
  </r>
  <r>
    <x v="0"/>
    <x v="0"/>
    <x v="8"/>
    <s v="MUJERES"/>
    <x v="4"/>
    <x v="17"/>
    <n v="9888"/>
    <n v="154"/>
    <n v="1.5574433656957929E-2"/>
    <n v="0.98442556634304212"/>
  </r>
  <r>
    <x v="0"/>
    <x v="0"/>
    <x v="8"/>
    <s v="MUJERES"/>
    <x v="5"/>
    <x v="17"/>
    <n v="1951"/>
    <n v="79"/>
    <n v="4.0492055356227574E-2"/>
    <n v="0.95950794464377243"/>
  </r>
  <r>
    <x v="0"/>
    <x v="0"/>
    <x v="8"/>
    <s v="MUJERES"/>
    <x v="6"/>
    <x v="17"/>
    <n v="1180"/>
    <n v="132"/>
    <n v="0.11186440677966102"/>
    <n v="0.88813559322033897"/>
  </r>
  <r>
    <x v="1"/>
    <x v="4"/>
    <x v="9"/>
    <s v="HOMBRES"/>
    <x v="0"/>
    <x v="17"/>
    <n v="64593"/>
    <n v="74"/>
    <n v="1.145634975926184E-3"/>
    <n v="0.99885436502407376"/>
  </r>
  <r>
    <x v="1"/>
    <x v="4"/>
    <x v="9"/>
    <s v="HOMBRES"/>
    <x v="1"/>
    <x v="17"/>
    <n v="168896"/>
    <n v="105"/>
    <n v="6.2168435013262597E-4"/>
    <n v="0.99937831564986734"/>
  </r>
  <r>
    <x v="1"/>
    <x v="4"/>
    <x v="9"/>
    <s v="HOMBRES"/>
    <x v="2"/>
    <x v="17"/>
    <n v="173505"/>
    <n v="2027"/>
    <n v="1.1682660442062188E-2"/>
    <n v="0.98831733955793777"/>
  </r>
  <r>
    <x v="1"/>
    <x v="4"/>
    <x v="9"/>
    <s v="HOMBRES"/>
    <x v="3"/>
    <x v="17"/>
    <n v="334706"/>
    <n v="2919"/>
    <n v="8.7210865655231763E-3"/>
    <n v="0.99127891343447683"/>
  </r>
  <r>
    <x v="1"/>
    <x v="4"/>
    <x v="9"/>
    <s v="HOMBRES"/>
    <x v="4"/>
    <x v="17"/>
    <n v="218220"/>
    <n v="4355"/>
    <n v="1.9956924204930802E-2"/>
    <n v="0.98004307579506922"/>
  </r>
  <r>
    <x v="1"/>
    <x v="4"/>
    <x v="9"/>
    <s v="HOMBRES"/>
    <x v="5"/>
    <x v="17"/>
    <n v="52395"/>
    <n v="2730"/>
    <n v="5.2104208416833664E-2"/>
    <n v="0.94789579158316628"/>
  </r>
  <r>
    <x v="1"/>
    <x v="4"/>
    <x v="9"/>
    <s v="HOMBRES"/>
    <x v="6"/>
    <x v="17"/>
    <n v="34182"/>
    <n v="3793"/>
    <n v="0.11096483529342929"/>
    <n v="0.88903516470657074"/>
  </r>
  <r>
    <x v="1"/>
    <x v="4"/>
    <x v="9"/>
    <s v="MUJERES"/>
    <x v="0"/>
    <x v="17"/>
    <n v="65507"/>
    <n v="32"/>
    <n v="4.8849741249026824E-4"/>
    <n v="0.99951150258750976"/>
  </r>
  <r>
    <x v="1"/>
    <x v="4"/>
    <x v="9"/>
    <s v="MUJERES"/>
    <x v="1"/>
    <x v="17"/>
    <n v="175713"/>
    <n v="67"/>
    <n v="3.8130360303449375E-4"/>
    <n v="0.99961869639696554"/>
  </r>
  <r>
    <x v="1"/>
    <x v="4"/>
    <x v="9"/>
    <s v="MUJERES"/>
    <x v="2"/>
    <x v="17"/>
    <n v="178291"/>
    <n v="207"/>
    <n v="1.1610232709446916E-3"/>
    <n v="0.99883897672905531"/>
  </r>
  <r>
    <x v="1"/>
    <x v="4"/>
    <x v="9"/>
    <s v="MUJERES"/>
    <x v="3"/>
    <x v="17"/>
    <n v="350274"/>
    <n v="845"/>
    <n v="2.4123971519439068E-3"/>
    <n v="0.99758760284805614"/>
  </r>
  <r>
    <x v="1"/>
    <x v="4"/>
    <x v="9"/>
    <s v="MUJERES"/>
    <x v="4"/>
    <x v="17"/>
    <n v="228110"/>
    <n v="2325"/>
    <n v="1.0192451010477402E-2"/>
    <n v="0.98980754898952261"/>
  </r>
  <r>
    <x v="1"/>
    <x v="4"/>
    <x v="9"/>
    <s v="MUJERES"/>
    <x v="5"/>
    <x v="17"/>
    <n v="54244"/>
    <n v="1782"/>
    <n v="3.2851559619497088E-2"/>
    <n v="0.96714844038050296"/>
  </r>
  <r>
    <x v="1"/>
    <x v="4"/>
    <x v="9"/>
    <s v="MUJERES"/>
    <x v="6"/>
    <x v="17"/>
    <n v="35292"/>
    <n v="5018"/>
    <n v="0.14218519777853339"/>
    <n v="0.85781480222146667"/>
  </r>
  <r>
    <x v="2"/>
    <x v="5"/>
    <x v="10"/>
    <s v="HOMBRES"/>
    <x v="0"/>
    <x v="17"/>
    <n v="42856"/>
    <n v="36"/>
    <n v="8.4002240059734929E-4"/>
    <n v="0.99915997759940267"/>
  </r>
  <r>
    <x v="2"/>
    <x v="5"/>
    <x v="10"/>
    <s v="HOMBRES"/>
    <x v="1"/>
    <x v="17"/>
    <n v="102016"/>
    <n v="76"/>
    <n v="7.4498117942283567E-4"/>
    <n v="0.99925501882057721"/>
  </r>
  <r>
    <x v="2"/>
    <x v="5"/>
    <x v="10"/>
    <s v="HOMBRES"/>
    <x v="2"/>
    <x v="17"/>
    <n v="93981"/>
    <n v="323"/>
    <n v="3.4368648982241092E-3"/>
    <n v="0.99656313510177585"/>
  </r>
  <r>
    <x v="2"/>
    <x v="5"/>
    <x v="10"/>
    <s v="HOMBRES"/>
    <x v="3"/>
    <x v="17"/>
    <n v="141071"/>
    <n v="602"/>
    <n v="4.2673547362675531E-3"/>
    <n v="0.9957326452637324"/>
  </r>
  <r>
    <x v="2"/>
    <x v="5"/>
    <x v="10"/>
    <s v="HOMBRES"/>
    <x v="4"/>
    <x v="17"/>
    <n v="79932"/>
    <n v="1112"/>
    <n v="1.3911825051293599E-2"/>
    <n v="0.98608817494870638"/>
  </r>
  <r>
    <x v="2"/>
    <x v="5"/>
    <x v="10"/>
    <s v="HOMBRES"/>
    <x v="5"/>
    <x v="17"/>
    <n v="16048"/>
    <n v="710"/>
    <n v="4.4242273180458626E-2"/>
    <n v="0.95575772681954141"/>
  </r>
  <r>
    <x v="2"/>
    <x v="5"/>
    <x v="10"/>
    <s v="HOMBRES"/>
    <x v="6"/>
    <x v="17"/>
    <n v="9618"/>
    <n v="1241"/>
    <n v="0.12902890413807444"/>
    <n v="0.87097109586192556"/>
  </r>
  <r>
    <x v="2"/>
    <x v="5"/>
    <x v="10"/>
    <s v="MUJERES"/>
    <x v="0"/>
    <x v="17"/>
    <n v="39615"/>
    <n v="23"/>
    <n v="5.8058816105010732E-4"/>
    <n v="0.99941941183894989"/>
  </r>
  <r>
    <x v="2"/>
    <x v="5"/>
    <x v="10"/>
    <s v="MUJERES"/>
    <x v="1"/>
    <x v="17"/>
    <n v="95479"/>
    <n v="32"/>
    <n v="3.3515223242807317E-4"/>
    <n v="0.99966484776757192"/>
  </r>
  <r>
    <x v="2"/>
    <x v="5"/>
    <x v="10"/>
    <s v="MUJERES"/>
    <x v="2"/>
    <x v="17"/>
    <n v="90016"/>
    <n v="97"/>
    <n v="1.0775862068965517E-3"/>
    <n v="0.99892241379310343"/>
  </r>
  <r>
    <x v="2"/>
    <x v="5"/>
    <x v="10"/>
    <s v="MUJERES"/>
    <x v="3"/>
    <x v="17"/>
    <n v="136630"/>
    <n v="222"/>
    <n v="1.6248261728756496E-3"/>
    <n v="0.99837517382712437"/>
  </r>
  <r>
    <x v="2"/>
    <x v="5"/>
    <x v="10"/>
    <s v="MUJERES"/>
    <x v="4"/>
    <x v="17"/>
    <n v="80890"/>
    <n v="762"/>
    <n v="9.4202002719742852E-3"/>
    <n v="0.99057979972802568"/>
  </r>
  <r>
    <x v="2"/>
    <x v="5"/>
    <x v="10"/>
    <s v="MUJERES"/>
    <x v="5"/>
    <x v="17"/>
    <n v="18737"/>
    <n v="509"/>
    <n v="2.7165501414313925E-2"/>
    <n v="0.97283449858568605"/>
  </r>
  <r>
    <x v="2"/>
    <x v="5"/>
    <x v="10"/>
    <s v="MUJERES"/>
    <x v="6"/>
    <x v="17"/>
    <n v="14285"/>
    <n v="1490"/>
    <n v="0.10430521526076304"/>
    <n v="0.89569478473923692"/>
  </r>
  <r>
    <x v="1"/>
    <x v="2"/>
    <x v="11"/>
    <s v="HOMBRES"/>
    <x v="0"/>
    <x v="17"/>
    <n v="40009"/>
    <n v="34"/>
    <n v="8.4980879302157014E-4"/>
    <n v="0.99915019120697846"/>
  </r>
  <r>
    <x v="1"/>
    <x v="2"/>
    <x v="11"/>
    <s v="HOMBRES"/>
    <x v="1"/>
    <x v="17"/>
    <n v="90744"/>
    <n v="69"/>
    <n v="7.6038085162655384E-4"/>
    <n v="0.99923961914837345"/>
  </r>
  <r>
    <x v="1"/>
    <x v="2"/>
    <x v="11"/>
    <s v="HOMBRES"/>
    <x v="2"/>
    <x v="17"/>
    <n v="81551"/>
    <n v="600"/>
    <n v="7.3573591985383376E-3"/>
    <n v="0.9926426408014617"/>
  </r>
  <r>
    <x v="1"/>
    <x v="2"/>
    <x v="11"/>
    <s v="HOMBRES"/>
    <x v="3"/>
    <x v="17"/>
    <n v="113124"/>
    <n v="850"/>
    <n v="7.5138785757222163E-3"/>
    <n v="0.99248612142427783"/>
  </r>
  <r>
    <x v="1"/>
    <x v="2"/>
    <x v="11"/>
    <s v="HOMBRES"/>
    <x v="4"/>
    <x v="17"/>
    <n v="63232"/>
    <n v="1091"/>
    <n v="1.7253922064777327E-2"/>
    <n v="0.98274607793522262"/>
  </r>
  <r>
    <x v="1"/>
    <x v="2"/>
    <x v="11"/>
    <s v="HOMBRES"/>
    <x v="5"/>
    <x v="17"/>
    <n v="13490"/>
    <n v="797"/>
    <n v="5.9080800593031876E-2"/>
    <n v="0.94091919940696811"/>
  </r>
  <r>
    <x v="1"/>
    <x v="2"/>
    <x v="11"/>
    <s v="HOMBRES"/>
    <x v="6"/>
    <x v="17"/>
    <n v="7457"/>
    <n v="1415"/>
    <n v="0.18975459299986588"/>
    <n v="0.81024540700013414"/>
  </r>
  <r>
    <x v="1"/>
    <x v="2"/>
    <x v="11"/>
    <s v="MUJERES"/>
    <x v="0"/>
    <x v="17"/>
    <n v="36930"/>
    <n v="26"/>
    <n v="7.0403466016788518E-4"/>
    <n v="0.99929596533983212"/>
  </r>
  <r>
    <x v="1"/>
    <x v="2"/>
    <x v="11"/>
    <s v="MUJERES"/>
    <x v="1"/>
    <x v="17"/>
    <n v="84391"/>
    <n v="42"/>
    <n v="4.9768340225853471E-4"/>
    <n v="0.99950231659774147"/>
  </r>
  <r>
    <x v="1"/>
    <x v="2"/>
    <x v="11"/>
    <s v="MUJERES"/>
    <x v="2"/>
    <x v="17"/>
    <n v="76004"/>
    <n v="74"/>
    <n v="9.7363296668596391E-4"/>
    <n v="0.99902636703331404"/>
  </r>
  <r>
    <x v="1"/>
    <x v="2"/>
    <x v="11"/>
    <s v="MUJERES"/>
    <x v="3"/>
    <x v="17"/>
    <n v="109271"/>
    <n v="312"/>
    <n v="2.8552863980379059E-3"/>
    <n v="0.99714471360196211"/>
  </r>
  <r>
    <x v="1"/>
    <x v="2"/>
    <x v="11"/>
    <s v="MUJERES"/>
    <x v="4"/>
    <x v="17"/>
    <n v="62156"/>
    <n v="676"/>
    <n v="1.0875860737499195E-2"/>
    <n v="0.98912413926250076"/>
  </r>
  <r>
    <x v="1"/>
    <x v="2"/>
    <x v="11"/>
    <s v="MUJERES"/>
    <x v="5"/>
    <x v="17"/>
    <n v="13789"/>
    <n v="514"/>
    <n v="3.7276089636666905E-2"/>
    <n v="0.96272391036333305"/>
  </r>
  <r>
    <x v="1"/>
    <x v="2"/>
    <x v="11"/>
    <s v="MUJERES"/>
    <x v="6"/>
    <x v="17"/>
    <n v="8776"/>
    <n v="1216"/>
    <n v="0.13855970829535097"/>
    <n v="0.86144029170464909"/>
  </r>
  <r>
    <x v="2"/>
    <x v="5"/>
    <x v="12"/>
    <s v="HOMBRES"/>
    <x v="0"/>
    <x v="17"/>
    <n v="78194"/>
    <n v="59"/>
    <n v="7.5453359592807636E-4"/>
    <n v="0.99924546640407197"/>
  </r>
  <r>
    <x v="2"/>
    <x v="5"/>
    <x v="12"/>
    <s v="HOMBRES"/>
    <x v="1"/>
    <x v="17"/>
    <n v="194298"/>
    <n v="105"/>
    <n v="5.4040700367476765E-4"/>
    <n v="0.99945959299632525"/>
  </r>
  <r>
    <x v="2"/>
    <x v="5"/>
    <x v="12"/>
    <s v="HOMBRES"/>
    <x v="2"/>
    <x v="17"/>
    <n v="184210"/>
    <n v="1358"/>
    <n v="7.3720210629173227E-3"/>
    <n v="0.99262797893708266"/>
  </r>
  <r>
    <x v="2"/>
    <x v="5"/>
    <x v="12"/>
    <s v="HOMBRES"/>
    <x v="3"/>
    <x v="17"/>
    <n v="289728"/>
    <n v="1697"/>
    <n v="5.8572178042853983E-3"/>
    <n v="0.99414278219571461"/>
  </r>
  <r>
    <x v="2"/>
    <x v="5"/>
    <x v="12"/>
    <s v="HOMBRES"/>
    <x v="4"/>
    <x v="17"/>
    <n v="157429"/>
    <n v="2814"/>
    <n v="1.7874724478971472E-2"/>
    <n v="0.98212527552102857"/>
  </r>
  <r>
    <x v="2"/>
    <x v="5"/>
    <x v="12"/>
    <s v="HOMBRES"/>
    <x v="5"/>
    <x v="17"/>
    <n v="32038"/>
    <n v="1664"/>
    <n v="5.1938323241151135E-2"/>
    <n v="0.94806167675884889"/>
  </r>
  <r>
    <x v="2"/>
    <x v="5"/>
    <x v="12"/>
    <s v="HOMBRES"/>
    <x v="6"/>
    <x v="17"/>
    <n v="17004"/>
    <n v="3105"/>
    <n v="0.18260409315455187"/>
    <n v="0.81739590684544816"/>
  </r>
  <r>
    <x v="2"/>
    <x v="5"/>
    <x v="12"/>
    <s v="MUJERES"/>
    <x v="0"/>
    <x v="17"/>
    <n v="71737"/>
    <n v="62"/>
    <n v="8.642680903857145E-4"/>
    <n v="0.99913573190961424"/>
  </r>
  <r>
    <x v="2"/>
    <x v="5"/>
    <x v="12"/>
    <s v="MUJERES"/>
    <x v="1"/>
    <x v="17"/>
    <n v="177191"/>
    <n v="76"/>
    <n v="4.2891568984880724E-4"/>
    <n v="0.99957108431015118"/>
  </r>
  <r>
    <x v="2"/>
    <x v="5"/>
    <x v="12"/>
    <s v="MUJERES"/>
    <x v="2"/>
    <x v="17"/>
    <n v="172892"/>
    <n v="152"/>
    <n v="8.7916155750410662E-4"/>
    <n v="0.99912083844249588"/>
  </r>
  <r>
    <x v="2"/>
    <x v="5"/>
    <x v="12"/>
    <s v="MUJERES"/>
    <x v="3"/>
    <x v="17"/>
    <n v="289350"/>
    <n v="548"/>
    <n v="1.8939001209607742E-3"/>
    <n v="0.9981060998790392"/>
  </r>
  <r>
    <x v="2"/>
    <x v="5"/>
    <x v="12"/>
    <s v="MUJERES"/>
    <x v="4"/>
    <x v="17"/>
    <n v="162869"/>
    <n v="1468"/>
    <n v="9.0133788504872022E-3"/>
    <n v="0.99098662114951275"/>
  </r>
  <r>
    <x v="2"/>
    <x v="5"/>
    <x v="12"/>
    <s v="MUJERES"/>
    <x v="5"/>
    <x v="17"/>
    <n v="36602"/>
    <n v="1255"/>
    <n v="3.4287743839134473E-2"/>
    <n v="0.96571225616086553"/>
  </r>
  <r>
    <x v="2"/>
    <x v="5"/>
    <x v="12"/>
    <s v="MUJERES"/>
    <x v="6"/>
    <x v="17"/>
    <n v="26164"/>
    <n v="3526"/>
    <n v="0.13476532640269073"/>
    <n v="0.86523467359730932"/>
  </r>
  <r>
    <x v="2"/>
    <x v="6"/>
    <x v="13"/>
    <s v="HOMBRES"/>
    <x v="0"/>
    <x v="17"/>
    <n v="36744"/>
    <n v="37"/>
    <n v="1.0069671238841715E-3"/>
    <n v="0.99899303287611585"/>
  </r>
  <r>
    <x v="2"/>
    <x v="6"/>
    <x v="13"/>
    <s v="HOMBRES"/>
    <x v="1"/>
    <x v="17"/>
    <n v="91984"/>
    <n v="67"/>
    <n v="7.2838754566011479E-4"/>
    <n v="0.99927161245433993"/>
  </r>
  <r>
    <x v="2"/>
    <x v="6"/>
    <x v="13"/>
    <s v="HOMBRES"/>
    <x v="2"/>
    <x v="17"/>
    <n v="88719"/>
    <n v="437"/>
    <n v="4.9256641756557223E-3"/>
    <n v="0.99507433582434424"/>
  </r>
  <r>
    <x v="2"/>
    <x v="6"/>
    <x v="13"/>
    <s v="HOMBRES"/>
    <x v="3"/>
    <x v="17"/>
    <n v="136533"/>
    <n v="855"/>
    <n v="6.2622223198787108E-3"/>
    <n v="0.99373777768012128"/>
  </r>
  <r>
    <x v="2"/>
    <x v="6"/>
    <x v="13"/>
    <s v="HOMBRES"/>
    <x v="4"/>
    <x v="17"/>
    <n v="76579"/>
    <n v="1275"/>
    <n v="1.6649473093145642E-2"/>
    <n v="0.98335052690685432"/>
  </r>
  <r>
    <x v="2"/>
    <x v="6"/>
    <x v="13"/>
    <s v="HOMBRES"/>
    <x v="5"/>
    <x v="17"/>
    <n v="15438"/>
    <n v="852"/>
    <n v="5.5188495919160516E-2"/>
    <n v="0.94481150408083947"/>
  </r>
  <r>
    <x v="2"/>
    <x v="6"/>
    <x v="13"/>
    <s v="HOMBRES"/>
    <x v="6"/>
    <x v="17"/>
    <n v="9370"/>
    <n v="1665"/>
    <n v="0.17769477054429028"/>
    <n v="0.82230522945570972"/>
  </r>
  <r>
    <x v="2"/>
    <x v="6"/>
    <x v="13"/>
    <s v="MUJERES"/>
    <x v="0"/>
    <x v="17"/>
    <n v="33898"/>
    <n v="35"/>
    <n v="1.0325092925836334E-3"/>
    <n v="0.99896749070741642"/>
  </r>
  <r>
    <x v="2"/>
    <x v="6"/>
    <x v="13"/>
    <s v="MUJERES"/>
    <x v="1"/>
    <x v="17"/>
    <n v="87308"/>
    <n v="38"/>
    <n v="4.3524075686076876E-4"/>
    <n v="0.99956475924313926"/>
  </r>
  <r>
    <x v="2"/>
    <x v="6"/>
    <x v="13"/>
    <s v="MUJERES"/>
    <x v="2"/>
    <x v="17"/>
    <n v="84180"/>
    <n v="90"/>
    <n v="1.0691375623663579E-3"/>
    <n v="0.99893086243763363"/>
  </r>
  <r>
    <x v="2"/>
    <x v="6"/>
    <x v="13"/>
    <s v="MUJERES"/>
    <x v="3"/>
    <x v="17"/>
    <n v="137325"/>
    <n v="278"/>
    <n v="2.0243946841434551E-3"/>
    <n v="0.9979756053158565"/>
  </r>
  <r>
    <x v="2"/>
    <x v="6"/>
    <x v="13"/>
    <s v="MUJERES"/>
    <x v="4"/>
    <x v="17"/>
    <n v="79511"/>
    <n v="661"/>
    <n v="8.3133151387858283E-3"/>
    <n v="0.99168668486121414"/>
  </r>
  <r>
    <x v="2"/>
    <x v="6"/>
    <x v="13"/>
    <s v="MUJERES"/>
    <x v="5"/>
    <x v="17"/>
    <n v="17125"/>
    <n v="580"/>
    <n v="3.3868613138686131E-2"/>
    <n v="0.96613138686131383"/>
  </r>
  <r>
    <x v="2"/>
    <x v="6"/>
    <x v="13"/>
    <s v="MUJERES"/>
    <x v="6"/>
    <x v="17"/>
    <n v="13624"/>
    <n v="1655"/>
    <n v="0.12147680563711098"/>
    <n v="0.87852319436288906"/>
  </r>
  <r>
    <x v="1"/>
    <x v="4"/>
    <x v="14"/>
    <s v="HOMBRES"/>
    <x v="0"/>
    <x v="17"/>
    <n v="88532"/>
    <n v="92"/>
    <n v="1.039172276690914E-3"/>
    <n v="0.99896082772330907"/>
  </r>
  <r>
    <x v="1"/>
    <x v="4"/>
    <x v="14"/>
    <s v="HOMBRES"/>
    <x v="1"/>
    <x v="17"/>
    <n v="260828"/>
    <n v="205"/>
    <n v="7.8595856273099517E-4"/>
    <n v="0.999214041437269"/>
  </r>
  <r>
    <x v="1"/>
    <x v="4"/>
    <x v="14"/>
    <s v="HOMBRES"/>
    <x v="2"/>
    <x v="17"/>
    <n v="280199"/>
    <n v="3211"/>
    <n v="1.1459712561429556E-2"/>
    <n v="0.98854028743857048"/>
  </r>
  <r>
    <x v="1"/>
    <x v="4"/>
    <x v="14"/>
    <s v="HOMBRES"/>
    <x v="3"/>
    <x v="17"/>
    <n v="475017"/>
    <n v="3823"/>
    <n v="8.0481330141868607E-3"/>
    <n v="0.99195186698581317"/>
  </r>
  <r>
    <x v="1"/>
    <x v="4"/>
    <x v="14"/>
    <s v="HOMBRES"/>
    <x v="4"/>
    <x v="17"/>
    <n v="294425"/>
    <n v="4768"/>
    <n v="1.6194276980555318E-2"/>
    <n v="0.98380572301944469"/>
  </r>
  <r>
    <x v="1"/>
    <x v="4"/>
    <x v="14"/>
    <s v="HOMBRES"/>
    <x v="5"/>
    <x v="17"/>
    <n v="60559"/>
    <n v="3103"/>
    <n v="5.1239287306593571E-2"/>
    <n v="0.94876071269340645"/>
  </r>
  <r>
    <x v="1"/>
    <x v="4"/>
    <x v="14"/>
    <s v="HOMBRES"/>
    <x v="6"/>
    <x v="17"/>
    <n v="31128"/>
    <n v="4763"/>
    <n v="0.15301336417373426"/>
    <n v="0.84698663582626577"/>
  </r>
  <r>
    <x v="1"/>
    <x v="4"/>
    <x v="14"/>
    <s v="MUJERES"/>
    <x v="0"/>
    <x v="17"/>
    <n v="92047"/>
    <n v="104"/>
    <n v="1.1298575727617412E-3"/>
    <n v="0.99887014242723826"/>
  </r>
  <r>
    <x v="1"/>
    <x v="4"/>
    <x v="14"/>
    <s v="MUJERES"/>
    <x v="1"/>
    <x v="17"/>
    <n v="253973"/>
    <n v="122"/>
    <n v="4.803660231599422E-4"/>
    <n v="0.99951963397684007"/>
  </r>
  <r>
    <x v="1"/>
    <x v="4"/>
    <x v="14"/>
    <s v="MUJERES"/>
    <x v="2"/>
    <x v="17"/>
    <n v="267449"/>
    <n v="325"/>
    <n v="1.2151849511495649E-3"/>
    <n v="0.99878481504885042"/>
  </r>
  <r>
    <x v="1"/>
    <x v="4"/>
    <x v="14"/>
    <s v="MUJERES"/>
    <x v="3"/>
    <x v="17"/>
    <n v="494605"/>
    <n v="910"/>
    <n v="1.8398520031135956E-3"/>
    <n v="0.99816014799688646"/>
  </r>
  <r>
    <x v="1"/>
    <x v="4"/>
    <x v="14"/>
    <s v="MUJERES"/>
    <x v="4"/>
    <x v="17"/>
    <n v="328405"/>
    <n v="2902"/>
    <n v="8.8366498683028569E-3"/>
    <n v="0.9911633501316971"/>
  </r>
  <r>
    <x v="1"/>
    <x v="4"/>
    <x v="14"/>
    <s v="MUJERES"/>
    <x v="5"/>
    <x v="17"/>
    <n v="75233"/>
    <n v="2059"/>
    <n v="2.7368309119668231E-2"/>
    <n v="0.97263169088033175"/>
  </r>
  <r>
    <x v="1"/>
    <x v="4"/>
    <x v="14"/>
    <s v="MUJERES"/>
    <x v="6"/>
    <x v="17"/>
    <n v="54230"/>
    <n v="6081"/>
    <n v="0.11213350543979347"/>
    <n v="0.8878664945602065"/>
  </r>
  <r>
    <x v="0"/>
    <x v="1"/>
    <x v="15"/>
    <s v="HOMBRES"/>
    <x v="0"/>
    <x v="17"/>
    <n v="38560"/>
    <n v="47"/>
    <n v="1.2188796680497925E-3"/>
    <n v="0.99878112033195021"/>
  </r>
  <r>
    <x v="0"/>
    <x v="1"/>
    <x v="15"/>
    <s v="HOMBRES"/>
    <x v="1"/>
    <x v="17"/>
    <n v="93350"/>
    <n v="61"/>
    <n v="6.5345474022495981E-4"/>
    <n v="0.99934654525977507"/>
  </r>
  <r>
    <x v="0"/>
    <x v="1"/>
    <x v="15"/>
    <s v="HOMBRES"/>
    <x v="2"/>
    <x v="17"/>
    <n v="90340"/>
    <n v="677"/>
    <n v="7.4939118884215184E-3"/>
    <n v="0.99250608811157848"/>
  </r>
  <r>
    <x v="0"/>
    <x v="1"/>
    <x v="15"/>
    <s v="HOMBRES"/>
    <x v="3"/>
    <x v="17"/>
    <n v="143673"/>
    <n v="1130"/>
    <n v="7.8650825137638949E-3"/>
    <n v="0.99213491748623606"/>
  </r>
  <r>
    <x v="0"/>
    <x v="1"/>
    <x v="15"/>
    <s v="HOMBRES"/>
    <x v="4"/>
    <x v="17"/>
    <n v="75426"/>
    <n v="1194"/>
    <n v="1.5830085116538065E-2"/>
    <n v="0.98416991488346195"/>
  </r>
  <r>
    <x v="0"/>
    <x v="1"/>
    <x v="15"/>
    <s v="HOMBRES"/>
    <x v="5"/>
    <x v="17"/>
    <n v="14911"/>
    <n v="753"/>
    <n v="5.0499631144792438E-2"/>
    <n v="0.94950036885520761"/>
  </r>
  <r>
    <x v="0"/>
    <x v="1"/>
    <x v="15"/>
    <s v="HOMBRES"/>
    <x v="6"/>
    <x v="17"/>
    <n v="9001"/>
    <n v="1155"/>
    <n v="0.1283190756582602"/>
    <n v="0.87168092434173983"/>
  </r>
  <r>
    <x v="0"/>
    <x v="1"/>
    <x v="15"/>
    <s v="MUJERES"/>
    <x v="0"/>
    <x v="17"/>
    <n v="36645"/>
    <n v="43"/>
    <n v="1.1734206576613454E-3"/>
    <n v="0.99882657934233865"/>
  </r>
  <r>
    <x v="0"/>
    <x v="1"/>
    <x v="15"/>
    <s v="MUJERES"/>
    <x v="1"/>
    <x v="17"/>
    <n v="91073"/>
    <n v="46"/>
    <n v="5.0508932394892011E-4"/>
    <n v="0.99949491067605112"/>
  </r>
  <r>
    <x v="0"/>
    <x v="1"/>
    <x v="15"/>
    <s v="MUJERES"/>
    <x v="2"/>
    <x v="17"/>
    <n v="87028"/>
    <n v="84"/>
    <n v="9.6520660017465642E-4"/>
    <n v="0.99903479339982537"/>
  </r>
  <r>
    <x v="0"/>
    <x v="1"/>
    <x v="15"/>
    <s v="MUJERES"/>
    <x v="3"/>
    <x v="17"/>
    <n v="141042"/>
    <n v="316"/>
    <n v="2.2404673785113654E-3"/>
    <n v="0.99775953262148864"/>
  </r>
  <r>
    <x v="0"/>
    <x v="1"/>
    <x v="15"/>
    <s v="MUJERES"/>
    <x v="4"/>
    <x v="17"/>
    <n v="73977"/>
    <n v="619"/>
    <n v="8.3674655636211247E-3"/>
    <n v="0.99163253443637889"/>
  </r>
  <r>
    <x v="0"/>
    <x v="1"/>
    <x v="15"/>
    <s v="MUJERES"/>
    <x v="5"/>
    <x v="17"/>
    <n v="14486"/>
    <n v="528"/>
    <n v="3.6448985227115836E-2"/>
    <n v="0.96355101477288418"/>
  </r>
  <r>
    <x v="0"/>
    <x v="1"/>
    <x v="15"/>
    <s v="MUJERES"/>
    <x v="6"/>
    <x v="17"/>
    <n v="8732"/>
    <n v="1182"/>
    <n v="0.13536417773705908"/>
    <n v="0.86463582226294089"/>
  </r>
  <r>
    <x v="0"/>
    <x v="1"/>
    <x v="16"/>
    <s v="HOMBRES"/>
    <x v="0"/>
    <x v="17"/>
    <n v="17857"/>
    <n v="12"/>
    <n v="6.720053760430083E-4"/>
    <n v="0.99932799462395694"/>
  </r>
  <r>
    <x v="0"/>
    <x v="1"/>
    <x v="16"/>
    <s v="HOMBRES"/>
    <x v="1"/>
    <x v="17"/>
    <n v="47473"/>
    <n v="48"/>
    <n v="1.0111010469108757E-3"/>
    <n v="0.99898889895308918"/>
  </r>
  <r>
    <x v="0"/>
    <x v="1"/>
    <x v="16"/>
    <s v="HOMBRES"/>
    <x v="2"/>
    <x v="17"/>
    <n v="47823"/>
    <n v="280"/>
    <n v="5.8549233632352636E-3"/>
    <n v="0.99414507663676477"/>
  </r>
  <r>
    <x v="0"/>
    <x v="1"/>
    <x v="16"/>
    <s v="HOMBRES"/>
    <x v="3"/>
    <x v="17"/>
    <n v="80510"/>
    <n v="502"/>
    <n v="6.2352502794683889E-3"/>
    <n v="0.99376474972053164"/>
  </r>
  <r>
    <x v="0"/>
    <x v="1"/>
    <x v="16"/>
    <s v="HOMBRES"/>
    <x v="4"/>
    <x v="17"/>
    <n v="44897"/>
    <n v="731"/>
    <n v="1.6281711472926921E-2"/>
    <n v="0.9837182885270731"/>
  </r>
  <r>
    <x v="0"/>
    <x v="1"/>
    <x v="16"/>
    <s v="HOMBRES"/>
    <x v="5"/>
    <x v="17"/>
    <n v="9307"/>
    <n v="469"/>
    <n v="5.0392177930589879E-2"/>
    <n v="0.94960782206941008"/>
  </r>
  <r>
    <x v="0"/>
    <x v="1"/>
    <x v="16"/>
    <s v="HOMBRES"/>
    <x v="6"/>
    <x v="17"/>
    <n v="5247"/>
    <n v="808"/>
    <n v="0.15399275776634266"/>
    <n v="0.84600724223365731"/>
  </r>
  <r>
    <x v="0"/>
    <x v="1"/>
    <x v="16"/>
    <s v="MUJERES"/>
    <x v="0"/>
    <x v="17"/>
    <n v="16523"/>
    <n v="10"/>
    <n v="6.0521697028384676E-4"/>
    <n v="0.99939478302971618"/>
  </r>
  <r>
    <x v="0"/>
    <x v="1"/>
    <x v="16"/>
    <s v="MUJERES"/>
    <x v="1"/>
    <x v="17"/>
    <n v="44077"/>
    <n v="12"/>
    <n v="2.7225083376817839E-4"/>
    <n v="0.99972774916623186"/>
  </r>
  <r>
    <x v="0"/>
    <x v="1"/>
    <x v="16"/>
    <s v="MUJERES"/>
    <x v="2"/>
    <x v="17"/>
    <n v="45348"/>
    <n v="41"/>
    <n v="9.0411925553497393E-4"/>
    <n v="0.99909588074446498"/>
  </r>
  <r>
    <x v="0"/>
    <x v="1"/>
    <x v="16"/>
    <s v="MUJERES"/>
    <x v="3"/>
    <x v="17"/>
    <n v="77184"/>
    <n v="152"/>
    <n v="1.9693200663349919E-3"/>
    <n v="0.99803067993366501"/>
  </r>
  <r>
    <x v="0"/>
    <x v="1"/>
    <x v="16"/>
    <s v="MUJERES"/>
    <x v="4"/>
    <x v="17"/>
    <n v="44449"/>
    <n v="414"/>
    <n v="9.314045310355689E-3"/>
    <n v="0.99068595468964427"/>
  </r>
  <r>
    <x v="0"/>
    <x v="1"/>
    <x v="16"/>
    <s v="MUJERES"/>
    <x v="5"/>
    <x v="17"/>
    <n v="10278"/>
    <n v="353"/>
    <n v="3.4345203346954657E-2"/>
    <n v="0.96565479665304532"/>
  </r>
  <r>
    <x v="0"/>
    <x v="1"/>
    <x v="16"/>
    <s v="MUJERES"/>
    <x v="6"/>
    <x v="17"/>
    <n v="7735"/>
    <n v="965"/>
    <n v="0.12475759534583064"/>
    <n v="0.87524240465416936"/>
  </r>
  <r>
    <x v="1"/>
    <x v="2"/>
    <x v="17"/>
    <s v="HOMBRES"/>
    <x v="0"/>
    <x v="17"/>
    <n v="45630"/>
    <n v="41"/>
    <n v="8.9853166776243697E-4"/>
    <n v="0.99910146833223756"/>
  </r>
  <r>
    <x v="1"/>
    <x v="2"/>
    <x v="17"/>
    <s v="HOMBRES"/>
    <x v="1"/>
    <x v="17"/>
    <n v="109195"/>
    <n v="51"/>
    <n v="4.670543523055085E-4"/>
    <n v="0.99953294564769446"/>
  </r>
  <r>
    <x v="1"/>
    <x v="2"/>
    <x v="17"/>
    <s v="HOMBRES"/>
    <x v="2"/>
    <x v="17"/>
    <n v="97365"/>
    <n v="597"/>
    <n v="6.1315667847789248E-3"/>
    <n v="0.99386843321522111"/>
  </r>
  <r>
    <x v="1"/>
    <x v="2"/>
    <x v="17"/>
    <s v="HOMBRES"/>
    <x v="3"/>
    <x v="17"/>
    <n v="132578"/>
    <n v="808"/>
    <n v="6.0945254868831934E-3"/>
    <n v="0.99390547451311684"/>
  </r>
  <r>
    <x v="1"/>
    <x v="2"/>
    <x v="17"/>
    <s v="HOMBRES"/>
    <x v="4"/>
    <x v="17"/>
    <n v="69460"/>
    <n v="1315"/>
    <n v="1.8931759285919954E-2"/>
    <n v="0.98106824071408005"/>
  </r>
  <r>
    <x v="1"/>
    <x v="2"/>
    <x v="17"/>
    <s v="HOMBRES"/>
    <x v="5"/>
    <x v="17"/>
    <n v="14689"/>
    <n v="826"/>
    <n v="5.6232554973109132E-2"/>
    <n v="0.94376744502689092"/>
  </r>
  <r>
    <x v="1"/>
    <x v="2"/>
    <x v="17"/>
    <s v="HOMBRES"/>
    <x v="6"/>
    <x v="17"/>
    <n v="7519"/>
    <n v="1383"/>
    <n v="0.18393403378108791"/>
    <n v="0.81606596621891203"/>
  </r>
  <r>
    <x v="1"/>
    <x v="2"/>
    <x v="17"/>
    <s v="MUJERES"/>
    <x v="0"/>
    <x v="17"/>
    <n v="42334"/>
    <n v="55"/>
    <n v="1.2991921387064771E-3"/>
    <n v="0.99870080786129356"/>
  </r>
  <r>
    <x v="1"/>
    <x v="2"/>
    <x v="17"/>
    <s v="MUJERES"/>
    <x v="1"/>
    <x v="17"/>
    <n v="101122"/>
    <n v="34"/>
    <n v="3.3622752714542831E-4"/>
    <n v="0.99966377247285454"/>
  </r>
  <r>
    <x v="1"/>
    <x v="2"/>
    <x v="17"/>
    <s v="MUJERES"/>
    <x v="2"/>
    <x v="17"/>
    <n v="91939"/>
    <n v="79"/>
    <n v="8.5926538248186292E-4"/>
    <n v="0.99914073461751818"/>
  </r>
  <r>
    <x v="1"/>
    <x v="2"/>
    <x v="17"/>
    <s v="MUJERES"/>
    <x v="3"/>
    <x v="17"/>
    <n v="130356"/>
    <n v="282"/>
    <n v="2.163306637208874E-3"/>
    <n v="0.99783669336279113"/>
  </r>
  <r>
    <x v="1"/>
    <x v="2"/>
    <x v="17"/>
    <s v="MUJERES"/>
    <x v="4"/>
    <x v="17"/>
    <n v="68242"/>
    <n v="735"/>
    <n v="1.0770493244629408E-2"/>
    <n v="0.98922950675537058"/>
  </r>
  <r>
    <x v="1"/>
    <x v="2"/>
    <x v="17"/>
    <s v="MUJERES"/>
    <x v="5"/>
    <x v="17"/>
    <n v="14271"/>
    <n v="576"/>
    <n v="4.0361572419592179E-2"/>
    <n v="0.95963842758040785"/>
  </r>
  <r>
    <x v="1"/>
    <x v="2"/>
    <x v="17"/>
    <s v="MUJERES"/>
    <x v="6"/>
    <x v="17"/>
    <n v="8810"/>
    <n v="1272"/>
    <n v="0.14438138479001136"/>
    <n v="0.85561861520998861"/>
  </r>
  <r>
    <x v="0"/>
    <x v="1"/>
    <x v="18"/>
    <s v="HOMBRES"/>
    <x v="0"/>
    <x v="17"/>
    <n v="49162"/>
    <n v="54"/>
    <n v="1.0984093405475774E-3"/>
    <n v="0.99890159065945239"/>
  </r>
  <r>
    <x v="0"/>
    <x v="1"/>
    <x v="18"/>
    <s v="HOMBRES"/>
    <x v="1"/>
    <x v="17"/>
    <n v="111182"/>
    <n v="74"/>
    <n v="6.6557536291845805E-4"/>
    <n v="0.99933442463708155"/>
  </r>
  <r>
    <x v="0"/>
    <x v="1"/>
    <x v="18"/>
    <s v="HOMBRES"/>
    <x v="2"/>
    <x v="17"/>
    <n v="97012"/>
    <n v="776"/>
    <n v="7.999010431699172E-3"/>
    <n v="0.99200098956830085"/>
  </r>
  <r>
    <x v="0"/>
    <x v="1"/>
    <x v="18"/>
    <s v="HOMBRES"/>
    <x v="3"/>
    <x v="17"/>
    <n v="138181"/>
    <n v="1166"/>
    <n v="8.438207857809684E-3"/>
    <n v="0.99156179214219031"/>
  </r>
  <r>
    <x v="0"/>
    <x v="1"/>
    <x v="18"/>
    <s v="HOMBRES"/>
    <x v="4"/>
    <x v="17"/>
    <n v="70888"/>
    <n v="1267"/>
    <n v="1.7873264868524998E-2"/>
    <n v="0.98212673513147497"/>
  </r>
  <r>
    <x v="0"/>
    <x v="1"/>
    <x v="18"/>
    <s v="HOMBRES"/>
    <x v="5"/>
    <x v="17"/>
    <n v="16963"/>
    <n v="935"/>
    <n v="5.5119966986971643E-2"/>
    <n v="0.94488003301302836"/>
  </r>
  <r>
    <x v="0"/>
    <x v="1"/>
    <x v="18"/>
    <s v="HOMBRES"/>
    <x v="6"/>
    <x v="17"/>
    <n v="9682"/>
    <n v="1726"/>
    <n v="0.17826895269572401"/>
    <n v="0.82173104730427604"/>
  </r>
  <r>
    <x v="0"/>
    <x v="1"/>
    <x v="18"/>
    <s v="MUJERES"/>
    <x v="0"/>
    <x v="17"/>
    <n v="46109"/>
    <n v="30"/>
    <n v="6.5063219761868612E-4"/>
    <n v="0.99934936780238126"/>
  </r>
  <r>
    <x v="0"/>
    <x v="1"/>
    <x v="18"/>
    <s v="MUJERES"/>
    <x v="1"/>
    <x v="17"/>
    <n v="102867"/>
    <n v="45"/>
    <n v="4.3745807693429379E-4"/>
    <n v="0.99956254192306571"/>
  </r>
  <r>
    <x v="0"/>
    <x v="1"/>
    <x v="18"/>
    <s v="MUJERES"/>
    <x v="2"/>
    <x v="17"/>
    <n v="90745"/>
    <n v="79"/>
    <n v="8.7057138134332475E-4"/>
    <n v="0.99912942861865672"/>
  </r>
  <r>
    <x v="0"/>
    <x v="1"/>
    <x v="18"/>
    <s v="MUJERES"/>
    <x v="3"/>
    <x v="17"/>
    <n v="130806"/>
    <n v="304"/>
    <n v="2.3240524134978519E-3"/>
    <n v="0.99767594758650213"/>
  </r>
  <r>
    <x v="0"/>
    <x v="1"/>
    <x v="18"/>
    <s v="MUJERES"/>
    <x v="4"/>
    <x v="17"/>
    <n v="74273"/>
    <n v="768"/>
    <n v="1.0340231308820164E-2"/>
    <n v="0.98965976869117989"/>
  </r>
  <r>
    <x v="0"/>
    <x v="1"/>
    <x v="18"/>
    <s v="MUJERES"/>
    <x v="5"/>
    <x v="17"/>
    <n v="19186"/>
    <n v="632"/>
    <n v="3.2940685916814344E-2"/>
    <n v="0.96705931408318568"/>
  </r>
  <r>
    <x v="0"/>
    <x v="1"/>
    <x v="18"/>
    <s v="MUJERES"/>
    <x v="6"/>
    <x v="17"/>
    <n v="13903"/>
    <n v="1870"/>
    <n v="0.13450334460188448"/>
    <n v="0.86549665539811549"/>
  </r>
  <r>
    <x v="2"/>
    <x v="6"/>
    <x v="19"/>
    <s v="HOMBRES"/>
    <x v="0"/>
    <x v="17"/>
    <n v="49055"/>
    <n v="47"/>
    <n v="9.5810824584649881E-4"/>
    <n v="0.99904189175415348"/>
  </r>
  <r>
    <x v="2"/>
    <x v="6"/>
    <x v="19"/>
    <s v="HOMBRES"/>
    <x v="1"/>
    <x v="17"/>
    <n v="122822"/>
    <n v="61"/>
    <n v="4.9665369396362214E-4"/>
    <n v="0.99950334630603643"/>
  </r>
  <r>
    <x v="2"/>
    <x v="6"/>
    <x v="19"/>
    <s v="HOMBRES"/>
    <x v="2"/>
    <x v="17"/>
    <n v="118469"/>
    <n v="666"/>
    <n v="5.6217238264862539E-3"/>
    <n v="0.99437827617351371"/>
  </r>
  <r>
    <x v="2"/>
    <x v="6"/>
    <x v="19"/>
    <s v="HOMBRES"/>
    <x v="3"/>
    <x v="17"/>
    <n v="182316"/>
    <n v="1170"/>
    <n v="6.4174290791812021E-3"/>
    <n v="0.99358257092081881"/>
  </r>
  <r>
    <x v="2"/>
    <x v="6"/>
    <x v="19"/>
    <s v="HOMBRES"/>
    <x v="4"/>
    <x v="17"/>
    <n v="102260"/>
    <n v="2008"/>
    <n v="1.9636221396440445E-2"/>
    <n v="0.9803637786035595"/>
  </r>
  <r>
    <x v="2"/>
    <x v="6"/>
    <x v="19"/>
    <s v="HOMBRES"/>
    <x v="5"/>
    <x v="17"/>
    <n v="20622"/>
    <n v="1307"/>
    <n v="6.3378915721074583E-2"/>
    <n v="0.93662108427892543"/>
  </r>
  <r>
    <x v="2"/>
    <x v="6"/>
    <x v="19"/>
    <s v="HOMBRES"/>
    <x v="6"/>
    <x v="17"/>
    <n v="12534"/>
    <n v="2143"/>
    <n v="0.17097494814105632"/>
    <n v="0.82902505185894371"/>
  </r>
  <r>
    <x v="2"/>
    <x v="6"/>
    <x v="19"/>
    <s v="MUJERES"/>
    <x v="0"/>
    <x v="17"/>
    <n v="45598"/>
    <n v="37"/>
    <n v="8.1143909820606162E-4"/>
    <n v="0.99918856090179398"/>
  </r>
  <r>
    <x v="2"/>
    <x v="6"/>
    <x v="19"/>
    <s v="MUJERES"/>
    <x v="1"/>
    <x v="17"/>
    <n v="117397"/>
    <n v="55"/>
    <n v="4.6849578779696246E-4"/>
    <n v="0.99953150421220305"/>
  </r>
  <r>
    <x v="2"/>
    <x v="6"/>
    <x v="19"/>
    <s v="MUJERES"/>
    <x v="2"/>
    <x v="17"/>
    <n v="113194"/>
    <n v="136"/>
    <n v="1.2014771100941745E-3"/>
    <n v="0.99879852288990578"/>
  </r>
  <r>
    <x v="2"/>
    <x v="6"/>
    <x v="19"/>
    <s v="MUJERES"/>
    <x v="3"/>
    <x v="17"/>
    <n v="184627"/>
    <n v="412"/>
    <n v="2.2315262664724012E-3"/>
    <n v="0.99776847373352762"/>
  </r>
  <r>
    <x v="2"/>
    <x v="6"/>
    <x v="19"/>
    <s v="MUJERES"/>
    <x v="4"/>
    <x v="17"/>
    <n v="106880"/>
    <n v="1045"/>
    <n v="9.777320359281437E-3"/>
    <n v="0.99022267964071853"/>
  </r>
  <r>
    <x v="2"/>
    <x v="6"/>
    <x v="19"/>
    <s v="MUJERES"/>
    <x v="5"/>
    <x v="17"/>
    <n v="23010"/>
    <n v="879"/>
    <n v="3.8200782268578877E-2"/>
    <n v="0.96179921773142107"/>
  </r>
  <r>
    <x v="2"/>
    <x v="6"/>
    <x v="19"/>
    <s v="MUJERES"/>
    <x v="6"/>
    <x v="17"/>
    <n v="18275"/>
    <n v="2262"/>
    <n v="0.12377564979480164"/>
    <n v="0.8762243502051984"/>
  </r>
  <r>
    <x v="2"/>
    <x v="6"/>
    <x v="20"/>
    <s v="HOMBRES"/>
    <x v="0"/>
    <x v="17"/>
    <n v="30251"/>
    <n v="15"/>
    <n v="4.9585137681398958E-4"/>
    <n v="0.99950414862318604"/>
  </r>
  <r>
    <x v="2"/>
    <x v="6"/>
    <x v="20"/>
    <s v="HOMBRES"/>
    <x v="1"/>
    <x v="17"/>
    <n v="75794"/>
    <n v="50"/>
    <n v="6.5968282449798137E-4"/>
    <n v="0.99934031717550198"/>
  </r>
  <r>
    <x v="2"/>
    <x v="6"/>
    <x v="20"/>
    <s v="HOMBRES"/>
    <x v="2"/>
    <x v="17"/>
    <n v="73555"/>
    <n v="386"/>
    <n v="5.2477737747263949E-3"/>
    <n v="0.99475222622527359"/>
  </r>
  <r>
    <x v="2"/>
    <x v="6"/>
    <x v="20"/>
    <s v="HOMBRES"/>
    <x v="3"/>
    <x v="17"/>
    <n v="115430"/>
    <n v="693"/>
    <n v="6.003638568829594E-3"/>
    <n v="0.99399636143117043"/>
  </r>
  <r>
    <x v="2"/>
    <x v="6"/>
    <x v="20"/>
    <s v="HOMBRES"/>
    <x v="4"/>
    <x v="17"/>
    <n v="65827"/>
    <n v="1155"/>
    <n v="1.7545991766296506E-2"/>
    <n v="0.98245400823370355"/>
  </r>
  <r>
    <x v="2"/>
    <x v="6"/>
    <x v="20"/>
    <s v="HOMBRES"/>
    <x v="5"/>
    <x v="17"/>
    <n v="13798"/>
    <n v="680"/>
    <n v="4.9282504710827658E-2"/>
    <n v="0.95071749528917238"/>
  </r>
  <r>
    <x v="2"/>
    <x v="6"/>
    <x v="20"/>
    <s v="HOMBRES"/>
    <x v="6"/>
    <x v="17"/>
    <n v="9727"/>
    <n v="1455"/>
    <n v="0.14958363318597717"/>
    <n v="0.85041636681402277"/>
  </r>
  <r>
    <x v="2"/>
    <x v="6"/>
    <x v="20"/>
    <s v="MUJERES"/>
    <x v="0"/>
    <x v="17"/>
    <n v="29194"/>
    <n v="10"/>
    <n v="3.4253613756251287E-4"/>
    <n v="0.99965746386243748"/>
  </r>
  <r>
    <x v="2"/>
    <x v="6"/>
    <x v="20"/>
    <s v="MUJERES"/>
    <x v="1"/>
    <x v="17"/>
    <n v="75076"/>
    <n v="22"/>
    <n v="2.9303638979167777E-4"/>
    <n v="0.99970696361020828"/>
  </r>
  <r>
    <x v="2"/>
    <x v="6"/>
    <x v="20"/>
    <s v="MUJERES"/>
    <x v="2"/>
    <x v="17"/>
    <n v="71939"/>
    <n v="71"/>
    <n v="9.869472747744616E-4"/>
    <n v="0.99901305272522556"/>
  </r>
  <r>
    <x v="2"/>
    <x v="6"/>
    <x v="20"/>
    <s v="MUJERES"/>
    <x v="3"/>
    <x v="17"/>
    <n v="115027"/>
    <n v="195"/>
    <n v="1.695254157719492E-3"/>
    <n v="0.99830474584228046"/>
  </r>
  <r>
    <x v="2"/>
    <x v="6"/>
    <x v="20"/>
    <s v="MUJERES"/>
    <x v="4"/>
    <x v="17"/>
    <n v="65529"/>
    <n v="506"/>
    <n v="7.721772039860215E-3"/>
    <n v="0.99227822796013976"/>
  </r>
  <r>
    <x v="2"/>
    <x v="6"/>
    <x v="20"/>
    <s v="MUJERES"/>
    <x v="5"/>
    <x v="17"/>
    <n v="13605"/>
    <n v="500"/>
    <n v="3.6751194413818446E-2"/>
    <n v="0.96324880558618153"/>
  </r>
  <r>
    <x v="2"/>
    <x v="6"/>
    <x v="20"/>
    <s v="MUJERES"/>
    <x v="6"/>
    <x v="17"/>
    <n v="9620"/>
    <n v="1609"/>
    <n v="0.16725571725571725"/>
    <n v="0.8327442827442828"/>
  </r>
  <r>
    <x v="2"/>
    <x v="3"/>
    <x v="21"/>
    <s v="HOMBRES"/>
    <x v="0"/>
    <x v="17"/>
    <n v="30739"/>
    <n v="27"/>
    <n v="8.783629916392856E-4"/>
    <n v="0.99912163700836076"/>
  </r>
  <r>
    <x v="2"/>
    <x v="3"/>
    <x v="21"/>
    <s v="HOMBRES"/>
    <x v="1"/>
    <x v="17"/>
    <n v="72415"/>
    <n v="57"/>
    <n v="7.871297383138852E-4"/>
    <n v="0.99921287026168615"/>
  </r>
  <r>
    <x v="2"/>
    <x v="3"/>
    <x v="21"/>
    <s v="HOMBRES"/>
    <x v="2"/>
    <x v="17"/>
    <n v="65290"/>
    <n v="486"/>
    <n v="7.4437126665645578E-3"/>
    <n v="0.99255628733343548"/>
  </r>
  <r>
    <x v="2"/>
    <x v="3"/>
    <x v="21"/>
    <s v="HOMBRES"/>
    <x v="3"/>
    <x v="17"/>
    <n v="91674"/>
    <n v="618"/>
    <n v="6.7412788795078215E-3"/>
    <n v="0.99325872112049218"/>
  </r>
  <r>
    <x v="2"/>
    <x v="3"/>
    <x v="21"/>
    <s v="HOMBRES"/>
    <x v="4"/>
    <x v="17"/>
    <n v="49884"/>
    <n v="830"/>
    <n v="1.6638601555609013E-2"/>
    <n v="0.98336139844439097"/>
  </r>
  <r>
    <x v="2"/>
    <x v="3"/>
    <x v="21"/>
    <s v="HOMBRES"/>
    <x v="5"/>
    <x v="17"/>
    <n v="10323"/>
    <n v="514"/>
    <n v="4.9791727211082049E-2"/>
    <n v="0.95020827278891795"/>
  </r>
  <r>
    <x v="2"/>
    <x v="3"/>
    <x v="21"/>
    <s v="HOMBRES"/>
    <x v="6"/>
    <x v="17"/>
    <n v="6053"/>
    <n v="1044"/>
    <n v="0.17247645795473318"/>
    <n v="0.82752354204526679"/>
  </r>
  <r>
    <x v="2"/>
    <x v="3"/>
    <x v="21"/>
    <s v="MUJERES"/>
    <x v="0"/>
    <x v="17"/>
    <n v="29027"/>
    <n v="18"/>
    <n v="6.2011230922933824E-4"/>
    <n v="0.99937988769077069"/>
  </r>
  <r>
    <x v="2"/>
    <x v="3"/>
    <x v="21"/>
    <s v="MUJERES"/>
    <x v="1"/>
    <x v="17"/>
    <n v="68000"/>
    <n v="34"/>
    <n v="5.0000000000000001E-4"/>
    <n v="0.99950000000000006"/>
  </r>
  <r>
    <x v="2"/>
    <x v="3"/>
    <x v="21"/>
    <s v="MUJERES"/>
    <x v="2"/>
    <x v="17"/>
    <n v="61315"/>
    <n v="70"/>
    <n v="1.1416456005871321E-3"/>
    <n v="0.99885835439941284"/>
  </r>
  <r>
    <x v="2"/>
    <x v="3"/>
    <x v="21"/>
    <s v="MUJERES"/>
    <x v="3"/>
    <x v="17"/>
    <n v="90085"/>
    <n v="188"/>
    <n v="2.0869179108619637E-3"/>
    <n v="0.99791308208913798"/>
  </r>
  <r>
    <x v="2"/>
    <x v="3"/>
    <x v="21"/>
    <s v="MUJERES"/>
    <x v="4"/>
    <x v="17"/>
    <n v="50625"/>
    <n v="563"/>
    <n v="1.1120987654320987E-2"/>
    <n v="0.98887901234567899"/>
  </r>
  <r>
    <x v="2"/>
    <x v="3"/>
    <x v="21"/>
    <s v="MUJERES"/>
    <x v="5"/>
    <x v="17"/>
    <n v="10762"/>
    <n v="409"/>
    <n v="3.8004088459394167E-2"/>
    <n v="0.96199591154060582"/>
  </r>
  <r>
    <x v="2"/>
    <x v="3"/>
    <x v="21"/>
    <s v="MUJERES"/>
    <x v="6"/>
    <x v="17"/>
    <n v="7584"/>
    <n v="974"/>
    <n v="0.12842827004219409"/>
    <n v="0.87157172995780585"/>
  </r>
  <r>
    <x v="2"/>
    <x v="5"/>
    <x v="22"/>
    <s v="HOMBRES"/>
    <x v="0"/>
    <x v="17"/>
    <n v="177570"/>
    <n v="270"/>
    <n v="1.5205271160669033E-3"/>
    <n v="0.99847947288393313"/>
  </r>
  <r>
    <x v="2"/>
    <x v="5"/>
    <x v="22"/>
    <s v="HOMBRES"/>
    <x v="1"/>
    <x v="17"/>
    <n v="417181"/>
    <n v="258"/>
    <n v="6.1843660185866565E-4"/>
    <n v="0.99938156339814133"/>
  </r>
  <r>
    <x v="2"/>
    <x v="5"/>
    <x v="22"/>
    <s v="HOMBRES"/>
    <x v="2"/>
    <x v="17"/>
    <n v="379474"/>
    <n v="1971"/>
    <n v="5.1940317386698432E-3"/>
    <n v="0.99480596826133016"/>
  </r>
  <r>
    <x v="2"/>
    <x v="5"/>
    <x v="22"/>
    <s v="HOMBRES"/>
    <x v="3"/>
    <x v="17"/>
    <n v="566841"/>
    <n v="3699"/>
    <n v="6.525639465035169E-3"/>
    <n v="0.99347436053496485"/>
  </r>
  <r>
    <x v="2"/>
    <x v="5"/>
    <x v="22"/>
    <s v="HOMBRES"/>
    <x v="4"/>
    <x v="17"/>
    <n v="314349"/>
    <n v="6082"/>
    <n v="1.9347922213845122E-2"/>
    <n v="0.98065207778615493"/>
  </r>
  <r>
    <x v="2"/>
    <x v="5"/>
    <x v="22"/>
    <s v="HOMBRES"/>
    <x v="5"/>
    <x v="17"/>
    <n v="60673"/>
    <n v="3610"/>
    <n v="5.9499283041880242E-2"/>
    <n v="0.94050071695811976"/>
  </r>
  <r>
    <x v="2"/>
    <x v="5"/>
    <x v="22"/>
    <s v="HOMBRES"/>
    <x v="6"/>
    <x v="17"/>
    <n v="31980"/>
    <n v="5334"/>
    <n v="0.16679174484052534"/>
    <n v="0.83320825515947461"/>
  </r>
  <r>
    <x v="2"/>
    <x v="5"/>
    <x v="22"/>
    <s v="MUJERES"/>
    <x v="0"/>
    <x v="17"/>
    <n v="165717"/>
    <n v="192"/>
    <n v="1.1586017125581563E-3"/>
    <n v="0.9988413982874419"/>
  </r>
  <r>
    <x v="2"/>
    <x v="5"/>
    <x v="22"/>
    <s v="MUJERES"/>
    <x v="1"/>
    <x v="17"/>
    <n v="389949"/>
    <n v="193"/>
    <n v="4.9493651733944696E-4"/>
    <n v="0.99950506348266055"/>
  </r>
  <r>
    <x v="2"/>
    <x v="5"/>
    <x v="22"/>
    <s v="MUJERES"/>
    <x v="2"/>
    <x v="17"/>
    <n v="361530"/>
    <n v="418"/>
    <n v="1.156197272702127E-3"/>
    <n v="0.99884380272729789"/>
  </r>
  <r>
    <x v="2"/>
    <x v="5"/>
    <x v="22"/>
    <s v="MUJERES"/>
    <x v="3"/>
    <x v="17"/>
    <n v="555925"/>
    <n v="1386"/>
    <n v="2.4931420605297477E-3"/>
    <n v="0.99750685793947025"/>
  </r>
  <r>
    <x v="2"/>
    <x v="5"/>
    <x v="22"/>
    <s v="MUJERES"/>
    <x v="4"/>
    <x v="17"/>
    <n v="327910"/>
    <n v="3538"/>
    <n v="1.0789545911988045E-2"/>
    <n v="0.989210454088012"/>
  </r>
  <r>
    <x v="2"/>
    <x v="5"/>
    <x v="22"/>
    <s v="MUJERES"/>
    <x v="5"/>
    <x v="17"/>
    <n v="71302"/>
    <n v="2661"/>
    <n v="3.7320131272615076E-2"/>
    <n v="0.96267986872738498"/>
  </r>
  <r>
    <x v="2"/>
    <x v="5"/>
    <x v="22"/>
    <s v="MUJERES"/>
    <x v="6"/>
    <x v="17"/>
    <n v="47598"/>
    <n v="6160"/>
    <n v="0.12941720240346233"/>
    <n v="0.87058279759653767"/>
  </r>
  <r>
    <x v="1"/>
    <x v="4"/>
    <x v="23"/>
    <s v="HOMBRES"/>
    <x v="0"/>
    <x v="17"/>
    <n v="12787"/>
    <n v="14"/>
    <n v="1.0948619691874559E-3"/>
    <n v="0.99890513803081249"/>
  </r>
  <r>
    <x v="1"/>
    <x v="4"/>
    <x v="23"/>
    <s v="HOMBRES"/>
    <x v="1"/>
    <x v="17"/>
    <n v="32477"/>
    <n v="14"/>
    <n v="4.3107429873448901E-4"/>
    <n v="0.99956892570126554"/>
  </r>
  <r>
    <x v="1"/>
    <x v="4"/>
    <x v="23"/>
    <s v="HOMBRES"/>
    <x v="2"/>
    <x v="17"/>
    <n v="31987"/>
    <n v="421"/>
    <n v="1.3161596898740113E-2"/>
    <n v="0.98683840310125992"/>
  </r>
  <r>
    <x v="1"/>
    <x v="4"/>
    <x v="23"/>
    <s v="HOMBRES"/>
    <x v="3"/>
    <x v="17"/>
    <n v="56419"/>
    <n v="544"/>
    <n v="9.6421418316524569E-3"/>
    <n v="0.99035785816834754"/>
  </r>
  <r>
    <x v="1"/>
    <x v="4"/>
    <x v="23"/>
    <s v="HOMBRES"/>
    <x v="4"/>
    <x v="17"/>
    <n v="33979"/>
    <n v="844"/>
    <n v="2.4838871067423999E-2"/>
    <n v="0.975161128932576"/>
  </r>
  <r>
    <x v="1"/>
    <x v="4"/>
    <x v="23"/>
    <s v="HOMBRES"/>
    <x v="5"/>
    <x v="17"/>
    <n v="6734"/>
    <n v="498"/>
    <n v="7.3953073953073947E-2"/>
    <n v="0.92604692604692607"/>
  </r>
  <r>
    <x v="1"/>
    <x v="4"/>
    <x v="23"/>
    <s v="HOMBRES"/>
    <x v="6"/>
    <x v="17"/>
    <n v="3781"/>
    <n v="670"/>
    <n v="0.17720179846601428"/>
    <n v="0.82279820153398575"/>
  </r>
  <r>
    <x v="1"/>
    <x v="4"/>
    <x v="23"/>
    <s v="MUJERES"/>
    <x v="0"/>
    <x v="17"/>
    <n v="12484"/>
    <n v="17"/>
    <n v="1.3617430310797821E-3"/>
    <n v="0.99863825696892017"/>
  </r>
  <r>
    <x v="1"/>
    <x v="4"/>
    <x v="23"/>
    <s v="MUJERES"/>
    <x v="1"/>
    <x v="17"/>
    <n v="31764"/>
    <n v="24"/>
    <n v="7.5557234605213447E-4"/>
    <n v="0.99924442765394783"/>
  </r>
  <r>
    <x v="1"/>
    <x v="4"/>
    <x v="23"/>
    <s v="MUJERES"/>
    <x v="2"/>
    <x v="17"/>
    <n v="31752"/>
    <n v="51"/>
    <n v="1.6061980347694634E-3"/>
    <n v="0.99839380196523053"/>
  </r>
  <r>
    <x v="1"/>
    <x v="4"/>
    <x v="23"/>
    <s v="MUJERES"/>
    <x v="3"/>
    <x v="17"/>
    <n v="56980"/>
    <n v="171"/>
    <n v="3.0010530010530011E-3"/>
    <n v="0.99699894699894698"/>
  </r>
  <r>
    <x v="1"/>
    <x v="4"/>
    <x v="23"/>
    <s v="MUJERES"/>
    <x v="4"/>
    <x v="17"/>
    <n v="35582"/>
    <n v="552"/>
    <n v="1.5513461862739587E-2"/>
    <n v="0.98448653813726039"/>
  </r>
  <r>
    <x v="1"/>
    <x v="4"/>
    <x v="23"/>
    <s v="MUJERES"/>
    <x v="5"/>
    <x v="17"/>
    <n v="8148"/>
    <n v="278"/>
    <n v="3.411880216003927E-2"/>
    <n v="0.96588119783996074"/>
  </r>
  <r>
    <x v="1"/>
    <x v="4"/>
    <x v="23"/>
    <s v="MUJERES"/>
    <x v="6"/>
    <x v="17"/>
    <n v="5531"/>
    <n v="731"/>
    <n v="0.13216416561200506"/>
    <n v="0.86783583438799494"/>
  </r>
  <r>
    <x v="0"/>
    <x v="0"/>
    <x v="0"/>
    <s v="HOMBRES"/>
    <x v="0"/>
    <x v="18"/>
    <n v="8836"/>
    <n v="42"/>
    <n v="4.7532820280669985E-3"/>
    <n v="0.99524671797193298"/>
  </r>
  <r>
    <x v="0"/>
    <x v="0"/>
    <x v="0"/>
    <s v="HOMBRES"/>
    <x v="1"/>
    <x v="18"/>
    <n v="20080"/>
    <n v="27"/>
    <n v="1.3446215139442232E-3"/>
    <n v="0.99865537848605579"/>
  </r>
  <r>
    <x v="0"/>
    <x v="0"/>
    <x v="0"/>
    <s v="HOMBRES"/>
    <x v="2"/>
    <x v="18"/>
    <n v="17552"/>
    <n v="90"/>
    <n v="5.1276207839562439E-3"/>
    <n v="0.99487237921604377"/>
  </r>
  <r>
    <x v="0"/>
    <x v="0"/>
    <x v="0"/>
    <s v="HOMBRES"/>
    <x v="3"/>
    <x v="18"/>
    <n v="22264"/>
    <n v="142"/>
    <n v="6.3780093424362196E-3"/>
    <n v="0.99362199065756374"/>
  </r>
  <r>
    <x v="0"/>
    <x v="0"/>
    <x v="0"/>
    <s v="HOMBRES"/>
    <x v="4"/>
    <x v="18"/>
    <n v="10379"/>
    <n v="167"/>
    <n v="1.6090182098468062E-2"/>
    <n v="0.98390981790153198"/>
  </r>
  <r>
    <x v="0"/>
    <x v="0"/>
    <x v="0"/>
    <s v="HOMBRES"/>
    <x v="5"/>
    <x v="18"/>
    <n v="2030"/>
    <n v="103"/>
    <n v="5.0738916256157639E-2"/>
    <n v="0.94926108374384233"/>
  </r>
  <r>
    <x v="0"/>
    <x v="0"/>
    <x v="0"/>
    <s v="HOMBRES"/>
    <x v="6"/>
    <x v="18"/>
    <n v="1032"/>
    <n v="115"/>
    <n v="0.11143410852713179"/>
    <n v="0.88856589147286824"/>
  </r>
  <r>
    <x v="0"/>
    <x v="0"/>
    <x v="0"/>
    <s v="MUJERES"/>
    <x v="0"/>
    <x v="18"/>
    <n v="8160"/>
    <n v="37"/>
    <n v="4.5343137254901964E-3"/>
    <n v="0.99546568627450982"/>
  </r>
  <r>
    <x v="0"/>
    <x v="0"/>
    <x v="0"/>
    <s v="MUJERES"/>
    <x v="1"/>
    <x v="18"/>
    <n v="18816"/>
    <n v="12"/>
    <n v="6.3775510204081628E-4"/>
    <n v="0.99936224489795922"/>
  </r>
  <r>
    <x v="0"/>
    <x v="0"/>
    <x v="0"/>
    <s v="MUJERES"/>
    <x v="2"/>
    <x v="18"/>
    <n v="16351"/>
    <n v="16"/>
    <n v="9.7853342303223052E-4"/>
    <n v="0.99902146657696778"/>
  </r>
  <r>
    <x v="0"/>
    <x v="0"/>
    <x v="0"/>
    <s v="MUJERES"/>
    <x v="3"/>
    <x v="18"/>
    <n v="21305"/>
    <n v="59"/>
    <n v="2.7693029805210046E-3"/>
    <n v="0.99723069701947897"/>
  </r>
  <r>
    <x v="0"/>
    <x v="0"/>
    <x v="0"/>
    <s v="MUJERES"/>
    <x v="4"/>
    <x v="18"/>
    <n v="9428"/>
    <n v="97"/>
    <n v="1.0288502333474756E-2"/>
    <n v="0.98971149766652522"/>
  </r>
  <r>
    <x v="0"/>
    <x v="0"/>
    <x v="0"/>
    <s v="MUJERES"/>
    <x v="5"/>
    <x v="18"/>
    <n v="1934"/>
    <n v="47"/>
    <n v="2.4301964839710446E-2"/>
    <n v="0.97569803516028952"/>
  </r>
  <r>
    <x v="0"/>
    <x v="0"/>
    <x v="0"/>
    <s v="MUJERES"/>
    <x v="6"/>
    <x v="18"/>
    <n v="1153"/>
    <n v="111"/>
    <n v="9.6270598438855159E-2"/>
    <n v="0.90372940156114479"/>
  </r>
  <r>
    <x v="0"/>
    <x v="1"/>
    <x v="1"/>
    <s v="HOMBRES"/>
    <x v="0"/>
    <x v="18"/>
    <n v="67388"/>
    <n v="50"/>
    <n v="7.4197186442690095E-4"/>
    <n v="0.99925802813557307"/>
  </r>
  <r>
    <x v="0"/>
    <x v="1"/>
    <x v="1"/>
    <s v="HOMBRES"/>
    <x v="1"/>
    <x v="18"/>
    <n v="164991"/>
    <n v="101"/>
    <n v="6.1215460237225056E-4"/>
    <n v="0.99938784539762771"/>
  </r>
  <r>
    <x v="0"/>
    <x v="1"/>
    <x v="1"/>
    <s v="HOMBRES"/>
    <x v="2"/>
    <x v="18"/>
    <n v="156166"/>
    <n v="707"/>
    <n v="4.5272338409128744E-3"/>
    <n v="0.99547276615908709"/>
  </r>
  <r>
    <x v="0"/>
    <x v="1"/>
    <x v="1"/>
    <s v="HOMBRES"/>
    <x v="3"/>
    <x v="18"/>
    <n v="250949"/>
    <n v="1243"/>
    <n v="4.9531976616762766E-3"/>
    <n v="0.99504680233832377"/>
  </r>
  <r>
    <x v="0"/>
    <x v="1"/>
    <x v="1"/>
    <s v="HOMBRES"/>
    <x v="4"/>
    <x v="18"/>
    <n v="130728"/>
    <n v="1987"/>
    <n v="1.5199498194724924E-2"/>
    <n v="0.98480050180527512"/>
  </r>
  <r>
    <x v="0"/>
    <x v="1"/>
    <x v="1"/>
    <s v="HOMBRES"/>
    <x v="5"/>
    <x v="18"/>
    <n v="23708"/>
    <n v="1353"/>
    <n v="5.7069343681457739E-2"/>
    <n v="0.94293065631854223"/>
  </r>
  <r>
    <x v="0"/>
    <x v="1"/>
    <x v="1"/>
    <s v="HOMBRES"/>
    <x v="6"/>
    <x v="18"/>
    <n v="12565"/>
    <n v="2174"/>
    <n v="0.17302029446876244"/>
    <n v="0.82697970553123756"/>
  </r>
  <r>
    <x v="0"/>
    <x v="1"/>
    <x v="1"/>
    <s v="MUJERES"/>
    <x v="0"/>
    <x v="18"/>
    <n v="63441"/>
    <n v="33"/>
    <n v="5.2016834539178136E-4"/>
    <n v="0.99947983165460819"/>
  </r>
  <r>
    <x v="0"/>
    <x v="1"/>
    <x v="1"/>
    <s v="MUJERES"/>
    <x v="1"/>
    <x v="18"/>
    <n v="155856"/>
    <n v="57"/>
    <n v="3.6572220511241145E-4"/>
    <n v="0.99963427779488756"/>
  </r>
  <r>
    <x v="0"/>
    <x v="1"/>
    <x v="1"/>
    <s v="MUJERES"/>
    <x v="2"/>
    <x v="18"/>
    <n v="152390"/>
    <n v="146"/>
    <n v="9.5806811470568935E-4"/>
    <n v="0.99904193188529433"/>
  </r>
  <r>
    <x v="0"/>
    <x v="1"/>
    <x v="1"/>
    <s v="MUJERES"/>
    <x v="3"/>
    <x v="18"/>
    <n v="244351"/>
    <n v="500"/>
    <n v="2.046236765963716E-3"/>
    <n v="0.99795376323403628"/>
  </r>
  <r>
    <x v="0"/>
    <x v="1"/>
    <x v="1"/>
    <s v="MUJERES"/>
    <x v="4"/>
    <x v="18"/>
    <n v="129173"/>
    <n v="1141"/>
    <n v="8.8331152795088751E-3"/>
    <n v="0.99116688472049108"/>
  </r>
  <r>
    <x v="0"/>
    <x v="1"/>
    <x v="1"/>
    <s v="MUJERES"/>
    <x v="5"/>
    <x v="18"/>
    <n v="27430"/>
    <n v="833"/>
    <n v="3.0368209989063071E-2"/>
    <n v="0.96963179001093691"/>
  </r>
  <r>
    <x v="0"/>
    <x v="1"/>
    <x v="1"/>
    <s v="MUJERES"/>
    <x v="6"/>
    <x v="18"/>
    <n v="18275"/>
    <n v="2157"/>
    <n v="0.11803009575923393"/>
    <n v="0.88196990424076604"/>
  </r>
  <r>
    <x v="1"/>
    <x v="2"/>
    <x v="2"/>
    <s v="HOMBRES"/>
    <x v="0"/>
    <x v="18"/>
    <n v="29542"/>
    <n v="46"/>
    <n v="1.5571051384469568E-3"/>
    <n v="0.99844289486155302"/>
  </r>
  <r>
    <x v="1"/>
    <x v="2"/>
    <x v="2"/>
    <s v="HOMBRES"/>
    <x v="1"/>
    <x v="18"/>
    <n v="65348"/>
    <n v="60"/>
    <n v="9.1816122911183207E-4"/>
    <n v="0.99908183877088819"/>
  </r>
  <r>
    <x v="1"/>
    <x v="2"/>
    <x v="2"/>
    <s v="HOMBRES"/>
    <x v="2"/>
    <x v="18"/>
    <n v="57755"/>
    <n v="290"/>
    <n v="5.021210284823825E-3"/>
    <n v="0.99497878971517617"/>
  </r>
  <r>
    <x v="1"/>
    <x v="2"/>
    <x v="2"/>
    <s v="HOMBRES"/>
    <x v="3"/>
    <x v="18"/>
    <n v="68392"/>
    <n v="473"/>
    <n v="6.9160135688384602E-3"/>
    <n v="0.99308398643116158"/>
  </r>
  <r>
    <x v="1"/>
    <x v="2"/>
    <x v="2"/>
    <s v="HOMBRES"/>
    <x v="4"/>
    <x v="18"/>
    <n v="34238"/>
    <n v="528"/>
    <n v="1.5421461533968105E-2"/>
    <n v="0.98457853846603194"/>
  </r>
  <r>
    <x v="1"/>
    <x v="2"/>
    <x v="2"/>
    <s v="HOMBRES"/>
    <x v="5"/>
    <x v="18"/>
    <n v="6997"/>
    <n v="349"/>
    <n v="4.9878519365442332E-2"/>
    <n v="0.9501214806345577"/>
  </r>
  <r>
    <x v="1"/>
    <x v="2"/>
    <x v="2"/>
    <s v="HOMBRES"/>
    <x v="6"/>
    <x v="18"/>
    <n v="3789"/>
    <n v="643"/>
    <n v="0.16970176827659014"/>
    <n v="0.83029823172340989"/>
  </r>
  <r>
    <x v="1"/>
    <x v="2"/>
    <x v="2"/>
    <s v="MUJERES"/>
    <x v="0"/>
    <x v="18"/>
    <n v="28334"/>
    <n v="26"/>
    <n v="9.1762546763605568E-4"/>
    <n v="0.99908237453236393"/>
  </r>
  <r>
    <x v="1"/>
    <x v="2"/>
    <x v="2"/>
    <s v="MUJERES"/>
    <x v="1"/>
    <x v="18"/>
    <n v="62532"/>
    <n v="27"/>
    <n v="4.3177892918825559E-4"/>
    <n v="0.99956822107081178"/>
  </r>
  <r>
    <x v="1"/>
    <x v="2"/>
    <x v="2"/>
    <s v="MUJERES"/>
    <x v="2"/>
    <x v="18"/>
    <n v="55591"/>
    <n v="69"/>
    <n v="1.2412081092263137E-3"/>
    <n v="0.99875879189077366"/>
  </r>
  <r>
    <x v="1"/>
    <x v="2"/>
    <x v="2"/>
    <s v="MUJERES"/>
    <x v="3"/>
    <x v="18"/>
    <n v="67244"/>
    <n v="197"/>
    <n v="2.9296294093153295E-3"/>
    <n v="0.99707037059068471"/>
  </r>
  <r>
    <x v="1"/>
    <x v="2"/>
    <x v="2"/>
    <s v="MUJERES"/>
    <x v="4"/>
    <x v="18"/>
    <n v="31889"/>
    <n v="339"/>
    <n v="1.0630624980400766E-2"/>
    <n v="0.98936937501959921"/>
  </r>
  <r>
    <x v="1"/>
    <x v="2"/>
    <x v="2"/>
    <s v="MUJERES"/>
    <x v="5"/>
    <x v="18"/>
    <n v="6701"/>
    <n v="245"/>
    <n v="3.6561707207879421E-2"/>
    <n v="0.96343829279212057"/>
  </r>
  <r>
    <x v="1"/>
    <x v="2"/>
    <x v="2"/>
    <s v="MUJERES"/>
    <x v="6"/>
    <x v="18"/>
    <n v="4319"/>
    <n v="613"/>
    <n v="0.14193100254688584"/>
    <n v="0.85806899745311416"/>
  </r>
  <r>
    <x v="2"/>
    <x v="3"/>
    <x v="3"/>
    <s v="HOMBRES"/>
    <x v="0"/>
    <x v="18"/>
    <n v="61408"/>
    <n v="54"/>
    <n v="8.7936425221469519E-4"/>
    <n v="0.99912063574778531"/>
  </r>
  <r>
    <x v="2"/>
    <x v="3"/>
    <x v="3"/>
    <s v="HOMBRES"/>
    <x v="1"/>
    <x v="18"/>
    <n v="162132"/>
    <n v="107"/>
    <n v="6.5995608516517402E-4"/>
    <n v="0.99934004391483477"/>
  </r>
  <r>
    <x v="2"/>
    <x v="3"/>
    <x v="3"/>
    <s v="HOMBRES"/>
    <x v="2"/>
    <x v="18"/>
    <n v="166836"/>
    <n v="1664"/>
    <n v="9.9738665515835909E-3"/>
    <n v="0.99002613344841639"/>
  </r>
  <r>
    <x v="2"/>
    <x v="3"/>
    <x v="3"/>
    <s v="HOMBRES"/>
    <x v="3"/>
    <x v="18"/>
    <n v="281006"/>
    <n v="2046"/>
    <n v="7.2809833241994837E-3"/>
    <n v="0.99271901667580054"/>
  </r>
  <r>
    <x v="2"/>
    <x v="3"/>
    <x v="3"/>
    <s v="HOMBRES"/>
    <x v="4"/>
    <x v="18"/>
    <n v="163470"/>
    <n v="3191"/>
    <n v="1.9520401296874042E-2"/>
    <n v="0.98047959870312595"/>
  </r>
  <r>
    <x v="2"/>
    <x v="3"/>
    <x v="3"/>
    <s v="HOMBRES"/>
    <x v="5"/>
    <x v="18"/>
    <n v="32694"/>
    <n v="2145"/>
    <n v="6.5608368507983114E-2"/>
    <n v="0.93439163149201687"/>
  </r>
  <r>
    <x v="2"/>
    <x v="3"/>
    <x v="3"/>
    <s v="HOMBRES"/>
    <x v="6"/>
    <x v="18"/>
    <n v="16006"/>
    <n v="3418"/>
    <n v="0.21354492065475447"/>
    <n v="0.7864550793452455"/>
  </r>
  <r>
    <x v="2"/>
    <x v="3"/>
    <x v="3"/>
    <s v="MUJERES"/>
    <x v="0"/>
    <x v="18"/>
    <n v="57746"/>
    <n v="57"/>
    <n v="9.8708135628441788E-4"/>
    <n v="0.99901291864371555"/>
  </r>
  <r>
    <x v="2"/>
    <x v="3"/>
    <x v="3"/>
    <s v="MUJERES"/>
    <x v="1"/>
    <x v="18"/>
    <n v="154363"/>
    <n v="43"/>
    <n v="2.7856416369207647E-4"/>
    <n v="0.9997214358363079"/>
  </r>
  <r>
    <x v="2"/>
    <x v="3"/>
    <x v="3"/>
    <s v="MUJERES"/>
    <x v="2"/>
    <x v="18"/>
    <n v="161994"/>
    <n v="166"/>
    <n v="1.0247293109621343E-3"/>
    <n v="0.99897527068903791"/>
  </r>
  <r>
    <x v="2"/>
    <x v="3"/>
    <x v="3"/>
    <s v="MUJERES"/>
    <x v="3"/>
    <x v="18"/>
    <n v="284292"/>
    <n v="642"/>
    <n v="2.2582415263180111E-3"/>
    <n v="0.99774175847368196"/>
  </r>
  <r>
    <x v="2"/>
    <x v="3"/>
    <x v="3"/>
    <s v="MUJERES"/>
    <x v="4"/>
    <x v="18"/>
    <n v="174969"/>
    <n v="1903"/>
    <n v="1.0876212357617635E-2"/>
    <n v="0.9891237876423824"/>
  </r>
  <r>
    <x v="2"/>
    <x v="3"/>
    <x v="3"/>
    <s v="MUJERES"/>
    <x v="5"/>
    <x v="18"/>
    <n v="37930"/>
    <n v="1451"/>
    <n v="3.8254679673081993E-2"/>
    <n v="0.96174532032691795"/>
  </r>
  <r>
    <x v="2"/>
    <x v="3"/>
    <x v="3"/>
    <s v="MUJERES"/>
    <x v="6"/>
    <x v="18"/>
    <n v="25689"/>
    <n v="3686"/>
    <n v="0.14348553855735918"/>
    <n v="0.85651446144264076"/>
  </r>
  <r>
    <x v="1"/>
    <x v="2"/>
    <x v="4"/>
    <s v="HOMBRES"/>
    <x v="0"/>
    <x v="18"/>
    <n v="44035"/>
    <n v="59"/>
    <n v="1.3398433064607698E-3"/>
    <n v="0.99866015669353925"/>
  </r>
  <r>
    <x v="1"/>
    <x v="2"/>
    <x v="4"/>
    <s v="HOMBRES"/>
    <x v="1"/>
    <x v="18"/>
    <n v="97873"/>
    <n v="68"/>
    <n v="6.947779264965823E-4"/>
    <n v="0.99930522207350336"/>
  </r>
  <r>
    <x v="1"/>
    <x v="2"/>
    <x v="4"/>
    <s v="HOMBRES"/>
    <x v="2"/>
    <x v="18"/>
    <n v="86142"/>
    <n v="618"/>
    <n v="7.1742007383158038E-3"/>
    <n v="0.99282579926168424"/>
  </r>
  <r>
    <x v="1"/>
    <x v="2"/>
    <x v="4"/>
    <s v="HOMBRES"/>
    <x v="3"/>
    <x v="18"/>
    <n v="115018"/>
    <n v="783"/>
    <n v="6.8076301100697279E-3"/>
    <n v="0.99319236988993032"/>
  </r>
  <r>
    <x v="1"/>
    <x v="2"/>
    <x v="4"/>
    <s v="HOMBRES"/>
    <x v="4"/>
    <x v="18"/>
    <n v="60800"/>
    <n v="1111"/>
    <n v="1.8273026315789472E-2"/>
    <n v="0.98172697368421058"/>
  </r>
  <r>
    <x v="1"/>
    <x v="2"/>
    <x v="4"/>
    <s v="HOMBRES"/>
    <x v="5"/>
    <x v="18"/>
    <n v="12667"/>
    <n v="776"/>
    <n v="6.1261545748796081E-2"/>
    <n v="0.93873845425120395"/>
  </r>
  <r>
    <x v="1"/>
    <x v="2"/>
    <x v="4"/>
    <s v="HOMBRES"/>
    <x v="6"/>
    <x v="18"/>
    <n v="6965"/>
    <n v="1327"/>
    <n v="0.19052404881550611"/>
    <n v="0.80947595118449389"/>
  </r>
  <r>
    <x v="1"/>
    <x v="2"/>
    <x v="4"/>
    <s v="MUJERES"/>
    <x v="0"/>
    <x v="18"/>
    <n v="41153"/>
    <n v="41"/>
    <n v="9.9628216654921867E-4"/>
    <n v="0.99900371783345077"/>
  </r>
  <r>
    <x v="1"/>
    <x v="2"/>
    <x v="4"/>
    <s v="MUJERES"/>
    <x v="1"/>
    <x v="18"/>
    <n v="91589"/>
    <n v="48"/>
    <n v="5.2408040266844276E-4"/>
    <n v="0.99947591959733151"/>
  </r>
  <r>
    <x v="1"/>
    <x v="2"/>
    <x v="4"/>
    <s v="MUJERES"/>
    <x v="2"/>
    <x v="18"/>
    <n v="82333"/>
    <n v="93"/>
    <n v="1.1295592289847327E-3"/>
    <n v="0.99887044077101528"/>
  </r>
  <r>
    <x v="1"/>
    <x v="2"/>
    <x v="4"/>
    <s v="MUJERES"/>
    <x v="3"/>
    <x v="18"/>
    <n v="109679"/>
    <n v="296"/>
    <n v="2.698784635162611E-3"/>
    <n v="0.9973012153648374"/>
  </r>
  <r>
    <x v="1"/>
    <x v="2"/>
    <x v="4"/>
    <s v="MUJERES"/>
    <x v="4"/>
    <x v="18"/>
    <n v="56416"/>
    <n v="639"/>
    <n v="1.1326574021554169E-2"/>
    <n v="0.98867342597844587"/>
  </r>
  <r>
    <x v="1"/>
    <x v="2"/>
    <x v="4"/>
    <s v="MUJERES"/>
    <x v="5"/>
    <x v="18"/>
    <n v="12036"/>
    <n v="408"/>
    <n v="3.3898305084745763E-2"/>
    <n v="0.96610169491525422"/>
  </r>
  <r>
    <x v="1"/>
    <x v="2"/>
    <x v="4"/>
    <s v="MUJERES"/>
    <x v="6"/>
    <x v="18"/>
    <n v="8652"/>
    <n v="1215"/>
    <n v="0.14042995839112343"/>
    <n v="0.85957004160887651"/>
  </r>
  <r>
    <x v="0"/>
    <x v="0"/>
    <x v="5"/>
    <s v="HOMBRES"/>
    <x v="0"/>
    <x v="18"/>
    <n v="70106"/>
    <n v="76"/>
    <n v="1.0840726899266824E-3"/>
    <n v="0.99891592731007328"/>
  </r>
  <r>
    <x v="0"/>
    <x v="0"/>
    <x v="5"/>
    <s v="HOMBRES"/>
    <x v="1"/>
    <x v="18"/>
    <n v="171655"/>
    <n v="143"/>
    <n v="8.3306632489586676E-4"/>
    <n v="0.99916693367510412"/>
  </r>
  <r>
    <x v="0"/>
    <x v="0"/>
    <x v="5"/>
    <s v="HOMBRES"/>
    <x v="2"/>
    <x v="18"/>
    <n v="162473"/>
    <n v="1222"/>
    <n v="7.5212496845629738E-3"/>
    <n v="0.99247875031543697"/>
  </r>
  <r>
    <x v="0"/>
    <x v="0"/>
    <x v="5"/>
    <s v="HOMBRES"/>
    <x v="3"/>
    <x v="18"/>
    <n v="261090"/>
    <n v="1841"/>
    <n v="7.0512083955724079E-3"/>
    <n v="0.99294879160442762"/>
  </r>
  <r>
    <x v="0"/>
    <x v="0"/>
    <x v="5"/>
    <s v="HOMBRES"/>
    <x v="4"/>
    <x v="18"/>
    <n v="136005"/>
    <n v="2248"/>
    <n v="1.6528804088084995E-2"/>
    <n v="0.98347119591191501"/>
  </r>
  <r>
    <x v="0"/>
    <x v="0"/>
    <x v="5"/>
    <s v="HOMBRES"/>
    <x v="5"/>
    <x v="18"/>
    <n v="24666"/>
    <n v="1347"/>
    <n v="5.4609584042811965E-2"/>
    <n v="0.94539041595718798"/>
  </r>
  <r>
    <x v="0"/>
    <x v="0"/>
    <x v="5"/>
    <s v="HOMBRES"/>
    <x v="6"/>
    <x v="18"/>
    <n v="13070"/>
    <n v="1965"/>
    <n v="0.15034429992348891"/>
    <n v="0.84965570007651103"/>
  </r>
  <r>
    <x v="0"/>
    <x v="0"/>
    <x v="5"/>
    <s v="MUJERES"/>
    <x v="0"/>
    <x v="18"/>
    <n v="66281"/>
    <n v="77"/>
    <n v="1.1617205534014273E-3"/>
    <n v="0.99883827944659853"/>
  </r>
  <r>
    <x v="0"/>
    <x v="0"/>
    <x v="5"/>
    <s v="MUJERES"/>
    <x v="1"/>
    <x v="18"/>
    <n v="162859"/>
    <n v="104"/>
    <n v="6.3858920907042293E-4"/>
    <n v="0.99936141079092955"/>
  </r>
  <r>
    <x v="0"/>
    <x v="0"/>
    <x v="5"/>
    <s v="MUJERES"/>
    <x v="2"/>
    <x v="18"/>
    <n v="159263"/>
    <n v="187"/>
    <n v="1.1741584674406485E-3"/>
    <n v="0.99882584153255938"/>
  </r>
  <r>
    <x v="0"/>
    <x v="0"/>
    <x v="5"/>
    <s v="MUJERES"/>
    <x v="3"/>
    <x v="18"/>
    <n v="260016"/>
    <n v="649"/>
    <n v="2.4960002461386992E-3"/>
    <n v="0.99750399975386128"/>
  </r>
  <r>
    <x v="0"/>
    <x v="0"/>
    <x v="5"/>
    <s v="MUJERES"/>
    <x v="4"/>
    <x v="18"/>
    <n v="134505"/>
    <n v="1360"/>
    <n v="1.0111148284450392E-2"/>
    <n v="0.98988885171554963"/>
  </r>
  <r>
    <x v="0"/>
    <x v="0"/>
    <x v="5"/>
    <s v="MUJERES"/>
    <x v="5"/>
    <x v="18"/>
    <n v="26914"/>
    <n v="899"/>
    <n v="3.3402690049788214E-2"/>
    <n v="0.96659730995021176"/>
  </r>
  <r>
    <x v="0"/>
    <x v="0"/>
    <x v="5"/>
    <s v="MUJERES"/>
    <x v="6"/>
    <x v="18"/>
    <n v="18505"/>
    <n v="1956"/>
    <n v="0.10570116184814915"/>
    <n v="0.89429883815185085"/>
  </r>
  <r>
    <x v="2"/>
    <x v="3"/>
    <x v="6"/>
    <s v="HOMBRES"/>
    <x v="0"/>
    <x v="18"/>
    <n v="85094"/>
    <n v="116"/>
    <n v="1.3631983453592498E-3"/>
    <n v="0.99863680165464075"/>
  </r>
  <r>
    <x v="2"/>
    <x v="3"/>
    <x v="6"/>
    <s v="HOMBRES"/>
    <x v="1"/>
    <x v="18"/>
    <n v="226349"/>
    <n v="156"/>
    <n v="6.8920118931384722E-4"/>
    <n v="0.99931079881068618"/>
  </r>
  <r>
    <x v="2"/>
    <x v="3"/>
    <x v="6"/>
    <s v="HOMBRES"/>
    <x v="2"/>
    <x v="18"/>
    <n v="229734"/>
    <n v="2138"/>
    <n v="9.3064152454577897E-3"/>
    <n v="0.99069358475454217"/>
  </r>
  <r>
    <x v="2"/>
    <x v="3"/>
    <x v="6"/>
    <s v="HOMBRES"/>
    <x v="3"/>
    <x v="18"/>
    <n v="375699"/>
    <n v="2862"/>
    <n v="7.617800420017088E-3"/>
    <n v="0.99238219957998286"/>
  </r>
  <r>
    <x v="2"/>
    <x v="3"/>
    <x v="6"/>
    <s v="HOMBRES"/>
    <x v="4"/>
    <x v="18"/>
    <n v="215684"/>
    <n v="4131"/>
    <n v="1.9153020159121677E-2"/>
    <n v="0.98084697984087832"/>
  </r>
  <r>
    <x v="2"/>
    <x v="3"/>
    <x v="6"/>
    <s v="HOMBRES"/>
    <x v="5"/>
    <x v="18"/>
    <n v="40131"/>
    <n v="2648"/>
    <n v="6.5983902718596596E-2"/>
    <n v="0.93401609728140345"/>
  </r>
  <r>
    <x v="2"/>
    <x v="3"/>
    <x v="6"/>
    <s v="HOMBRES"/>
    <x v="6"/>
    <x v="18"/>
    <n v="20220"/>
    <n v="4037"/>
    <n v="0.1996538081107814"/>
    <n v="0.80034619188921863"/>
  </r>
  <r>
    <x v="2"/>
    <x v="3"/>
    <x v="6"/>
    <s v="MUJERES"/>
    <x v="0"/>
    <x v="18"/>
    <n v="79111"/>
    <n v="73"/>
    <n v="9.2275410499172053E-4"/>
    <n v="0.99907724589500824"/>
  </r>
  <r>
    <x v="2"/>
    <x v="3"/>
    <x v="6"/>
    <s v="MUJERES"/>
    <x v="1"/>
    <x v="18"/>
    <n v="210416"/>
    <n v="68"/>
    <n v="3.231693407345449E-4"/>
    <n v="0.99967683065926549"/>
  </r>
  <r>
    <x v="2"/>
    <x v="3"/>
    <x v="6"/>
    <s v="MUJERES"/>
    <x v="2"/>
    <x v="18"/>
    <n v="221106"/>
    <n v="245"/>
    <n v="1.1080658145866688E-3"/>
    <n v="0.99889193418541333"/>
  </r>
  <r>
    <x v="2"/>
    <x v="3"/>
    <x v="6"/>
    <s v="MUJERES"/>
    <x v="3"/>
    <x v="18"/>
    <n v="385285"/>
    <n v="871"/>
    <n v="2.2606641836562546E-3"/>
    <n v="0.99773933581634378"/>
  </r>
  <r>
    <x v="2"/>
    <x v="3"/>
    <x v="6"/>
    <s v="MUJERES"/>
    <x v="4"/>
    <x v="18"/>
    <n v="226992"/>
    <n v="2488"/>
    <n v="1.0960738704447734E-2"/>
    <n v="0.98903926129555231"/>
  </r>
  <r>
    <x v="2"/>
    <x v="3"/>
    <x v="6"/>
    <s v="MUJERES"/>
    <x v="5"/>
    <x v="18"/>
    <n v="45400"/>
    <n v="1757"/>
    <n v="3.8700440528634361E-2"/>
    <n v="0.96129955947136558"/>
  </r>
  <r>
    <x v="2"/>
    <x v="3"/>
    <x v="6"/>
    <s v="MUJERES"/>
    <x v="6"/>
    <x v="18"/>
    <n v="31520"/>
    <n v="4695"/>
    <n v="0.1489530456852792"/>
    <n v="0.85104695431472077"/>
  </r>
  <r>
    <x v="1"/>
    <x v="2"/>
    <x v="7"/>
    <s v="HOMBRES"/>
    <x v="0"/>
    <x v="18"/>
    <n v="16127"/>
    <n v="10"/>
    <n v="6.2007812984436034E-4"/>
    <n v="0.99937992187015567"/>
  </r>
  <r>
    <x v="1"/>
    <x v="2"/>
    <x v="7"/>
    <s v="HOMBRES"/>
    <x v="1"/>
    <x v="18"/>
    <n v="37186"/>
    <n v="22"/>
    <n v="5.9162050233959012E-4"/>
    <n v="0.99940837949766037"/>
  </r>
  <r>
    <x v="1"/>
    <x v="2"/>
    <x v="7"/>
    <s v="HOMBRES"/>
    <x v="2"/>
    <x v="18"/>
    <n v="32734"/>
    <n v="225"/>
    <n v="6.8735870959858248E-3"/>
    <n v="0.99312641290401416"/>
  </r>
  <r>
    <x v="1"/>
    <x v="2"/>
    <x v="7"/>
    <s v="HOMBRES"/>
    <x v="3"/>
    <x v="18"/>
    <n v="47004"/>
    <n v="392"/>
    <n v="8.3397157688707337E-3"/>
    <n v="0.99166028423112929"/>
  </r>
  <r>
    <x v="1"/>
    <x v="2"/>
    <x v="7"/>
    <s v="HOMBRES"/>
    <x v="4"/>
    <x v="18"/>
    <n v="25372"/>
    <n v="507"/>
    <n v="1.9982658048242157E-2"/>
    <n v="0.98001734195175783"/>
  </r>
  <r>
    <x v="1"/>
    <x v="2"/>
    <x v="7"/>
    <s v="HOMBRES"/>
    <x v="5"/>
    <x v="18"/>
    <n v="4861"/>
    <n v="324"/>
    <n v="6.6652952067475832E-2"/>
    <n v="0.93334704793252421"/>
  </r>
  <r>
    <x v="1"/>
    <x v="2"/>
    <x v="7"/>
    <s v="HOMBRES"/>
    <x v="6"/>
    <x v="18"/>
    <n v="2679"/>
    <n v="565"/>
    <n v="0.2108995893990295"/>
    <n v="0.78910041060097047"/>
  </r>
  <r>
    <x v="1"/>
    <x v="2"/>
    <x v="7"/>
    <s v="MUJERES"/>
    <x v="0"/>
    <x v="18"/>
    <n v="15193"/>
    <n v="13"/>
    <n v="8.5565721055749354E-4"/>
    <n v="0.99914434278944253"/>
  </r>
  <r>
    <x v="1"/>
    <x v="2"/>
    <x v="7"/>
    <s v="MUJERES"/>
    <x v="1"/>
    <x v="18"/>
    <n v="34874"/>
    <n v="20"/>
    <n v="5.7349314675689625E-4"/>
    <n v="0.99942650685324308"/>
  </r>
  <r>
    <x v="1"/>
    <x v="2"/>
    <x v="7"/>
    <s v="MUJERES"/>
    <x v="2"/>
    <x v="18"/>
    <n v="31149"/>
    <n v="46"/>
    <n v="1.476772930110116E-3"/>
    <n v="0.99852322706988983"/>
  </r>
  <r>
    <x v="1"/>
    <x v="2"/>
    <x v="7"/>
    <s v="MUJERES"/>
    <x v="3"/>
    <x v="18"/>
    <n v="46787"/>
    <n v="128"/>
    <n v="2.7358026802316881E-3"/>
    <n v="0.99726419731976834"/>
  </r>
  <r>
    <x v="1"/>
    <x v="2"/>
    <x v="7"/>
    <s v="MUJERES"/>
    <x v="4"/>
    <x v="18"/>
    <n v="24496"/>
    <n v="316"/>
    <n v="1.2900065316786414E-2"/>
    <n v="0.98709993468321355"/>
  </r>
  <r>
    <x v="1"/>
    <x v="2"/>
    <x v="7"/>
    <s v="MUJERES"/>
    <x v="5"/>
    <x v="18"/>
    <n v="4604"/>
    <n v="198"/>
    <n v="4.3006081668114683E-2"/>
    <n v="0.9569939183318853"/>
  </r>
  <r>
    <x v="1"/>
    <x v="2"/>
    <x v="7"/>
    <s v="MUJERES"/>
    <x v="6"/>
    <x v="18"/>
    <n v="3015"/>
    <n v="470"/>
    <n v="0.1558872305140962"/>
    <n v="0.84411276948590386"/>
  </r>
  <r>
    <x v="0"/>
    <x v="0"/>
    <x v="8"/>
    <s v="HOMBRES"/>
    <x v="0"/>
    <x v="18"/>
    <n v="10758"/>
    <n v="30"/>
    <n v="2.788622420524261E-3"/>
    <n v="0.99721137757947576"/>
  </r>
  <r>
    <x v="0"/>
    <x v="0"/>
    <x v="8"/>
    <s v="HOMBRES"/>
    <x v="1"/>
    <x v="18"/>
    <n v="23130"/>
    <n v="31"/>
    <n v="1.3402507565931691E-3"/>
    <n v="0.99865974924340684"/>
  </r>
  <r>
    <x v="0"/>
    <x v="0"/>
    <x v="8"/>
    <s v="HOMBRES"/>
    <x v="2"/>
    <x v="18"/>
    <n v="18092"/>
    <n v="82"/>
    <n v="4.5323900066327662E-3"/>
    <n v="0.99546760999336725"/>
  </r>
  <r>
    <x v="0"/>
    <x v="0"/>
    <x v="8"/>
    <s v="HOMBRES"/>
    <x v="3"/>
    <x v="18"/>
    <n v="22663"/>
    <n v="180"/>
    <n v="7.9424612805012573E-3"/>
    <n v="0.99205753871949875"/>
  </r>
  <r>
    <x v="0"/>
    <x v="0"/>
    <x v="8"/>
    <s v="HOMBRES"/>
    <x v="4"/>
    <x v="18"/>
    <n v="11079"/>
    <n v="222"/>
    <n v="2.0037909558624424E-2"/>
    <n v="0.97996209044137561"/>
  </r>
  <r>
    <x v="0"/>
    <x v="0"/>
    <x v="8"/>
    <s v="HOMBRES"/>
    <x v="5"/>
    <x v="18"/>
    <n v="2373"/>
    <n v="138"/>
    <n v="5.8154235145385591E-2"/>
    <n v="0.94184576485461435"/>
  </r>
  <r>
    <x v="0"/>
    <x v="0"/>
    <x v="8"/>
    <s v="HOMBRES"/>
    <x v="6"/>
    <x v="18"/>
    <n v="1143"/>
    <n v="185"/>
    <n v="0.16185476815398075"/>
    <n v="0.83814523184601919"/>
  </r>
  <r>
    <x v="0"/>
    <x v="0"/>
    <x v="8"/>
    <s v="MUJERES"/>
    <x v="0"/>
    <x v="18"/>
    <n v="9834"/>
    <n v="27"/>
    <n v="2.7455765710799268E-3"/>
    <n v="0.99725442342892012"/>
  </r>
  <r>
    <x v="0"/>
    <x v="0"/>
    <x v="8"/>
    <s v="MUJERES"/>
    <x v="1"/>
    <x v="18"/>
    <n v="21366"/>
    <n v="20"/>
    <n v="9.3606664794533372E-4"/>
    <n v="0.99906393335205468"/>
  </r>
  <r>
    <x v="0"/>
    <x v="0"/>
    <x v="8"/>
    <s v="MUJERES"/>
    <x v="2"/>
    <x v="18"/>
    <n v="16825"/>
    <n v="32"/>
    <n v="1.9019316493313521E-3"/>
    <n v="0.99809806835066861"/>
  </r>
  <r>
    <x v="0"/>
    <x v="0"/>
    <x v="8"/>
    <s v="MUJERES"/>
    <x v="3"/>
    <x v="18"/>
    <n v="21460"/>
    <n v="104"/>
    <n v="4.8462255358807079E-3"/>
    <n v="0.99515377446411935"/>
  </r>
  <r>
    <x v="0"/>
    <x v="0"/>
    <x v="8"/>
    <s v="MUJERES"/>
    <x v="4"/>
    <x v="18"/>
    <n v="10004"/>
    <n v="137"/>
    <n v="1.369452219112355E-2"/>
    <n v="0.98630547780887645"/>
  </r>
  <r>
    <x v="0"/>
    <x v="0"/>
    <x v="8"/>
    <s v="MUJERES"/>
    <x v="5"/>
    <x v="18"/>
    <n v="1974"/>
    <n v="52"/>
    <n v="2.6342451874366769E-2"/>
    <n v="0.97365754812563321"/>
  </r>
  <r>
    <x v="0"/>
    <x v="0"/>
    <x v="8"/>
    <s v="MUJERES"/>
    <x v="6"/>
    <x v="18"/>
    <n v="1194"/>
    <n v="158"/>
    <n v="0.13232830820770519"/>
    <n v="0.86767169179229486"/>
  </r>
  <r>
    <x v="1"/>
    <x v="4"/>
    <x v="9"/>
    <s v="HOMBRES"/>
    <x v="0"/>
    <x v="18"/>
    <n v="65362"/>
    <n v="64"/>
    <n v="9.7916220433891255E-4"/>
    <n v="0.99902083779566109"/>
  </r>
  <r>
    <x v="1"/>
    <x v="4"/>
    <x v="9"/>
    <s v="HOMBRES"/>
    <x v="1"/>
    <x v="18"/>
    <n v="170906"/>
    <n v="123"/>
    <n v="7.1969386680397407E-4"/>
    <n v="0.99928030613319607"/>
  </r>
  <r>
    <x v="1"/>
    <x v="4"/>
    <x v="9"/>
    <s v="HOMBRES"/>
    <x v="2"/>
    <x v="18"/>
    <n v="175570"/>
    <n v="1797"/>
    <n v="1.0235233809876402E-2"/>
    <n v="0.98976476619012355"/>
  </r>
  <r>
    <x v="1"/>
    <x v="4"/>
    <x v="9"/>
    <s v="HOMBRES"/>
    <x v="3"/>
    <x v="18"/>
    <n v="338687"/>
    <n v="2790"/>
    <n v="8.2376943903958531E-3"/>
    <n v="0.9917623056096041"/>
  </r>
  <r>
    <x v="1"/>
    <x v="4"/>
    <x v="9"/>
    <s v="HOMBRES"/>
    <x v="4"/>
    <x v="18"/>
    <n v="220816"/>
    <n v="4435"/>
    <n v="2.008459531917977E-2"/>
    <n v="0.97991540468082028"/>
  </r>
  <r>
    <x v="1"/>
    <x v="4"/>
    <x v="9"/>
    <s v="HOMBRES"/>
    <x v="5"/>
    <x v="18"/>
    <n v="53019"/>
    <n v="2870"/>
    <n v="5.41315377506177E-2"/>
    <n v="0.94586846224938226"/>
  </r>
  <r>
    <x v="1"/>
    <x v="4"/>
    <x v="9"/>
    <s v="HOMBRES"/>
    <x v="6"/>
    <x v="18"/>
    <n v="34589"/>
    <n v="4594"/>
    <n v="0.1328167914654948"/>
    <n v="0.86718320853450526"/>
  </r>
  <r>
    <x v="1"/>
    <x v="4"/>
    <x v="9"/>
    <s v="MUJERES"/>
    <x v="0"/>
    <x v="18"/>
    <n v="66286"/>
    <n v="49"/>
    <n v="7.3922095163382921E-4"/>
    <n v="0.99926077904836619"/>
  </r>
  <r>
    <x v="1"/>
    <x v="4"/>
    <x v="9"/>
    <s v="MUJERES"/>
    <x v="1"/>
    <x v="18"/>
    <n v="177804"/>
    <n v="54"/>
    <n v="3.0370520348248632E-4"/>
    <n v="0.99969629479651756"/>
  </r>
  <r>
    <x v="1"/>
    <x v="4"/>
    <x v="9"/>
    <s v="MUJERES"/>
    <x v="2"/>
    <x v="18"/>
    <n v="180413"/>
    <n v="231"/>
    <n v="1.2803955369069856E-3"/>
    <n v="0.99871960446309305"/>
  </r>
  <r>
    <x v="1"/>
    <x v="4"/>
    <x v="9"/>
    <s v="MUJERES"/>
    <x v="3"/>
    <x v="18"/>
    <n v="354441"/>
    <n v="802"/>
    <n v="2.2627179135596615E-3"/>
    <n v="0.9977372820864403"/>
  </r>
  <r>
    <x v="1"/>
    <x v="4"/>
    <x v="9"/>
    <s v="MUJERES"/>
    <x v="4"/>
    <x v="18"/>
    <n v="230824"/>
    <n v="2541"/>
    <n v="1.1008387342737324E-2"/>
    <n v="0.98899161265726265"/>
  </r>
  <r>
    <x v="1"/>
    <x v="4"/>
    <x v="9"/>
    <s v="MUJERES"/>
    <x v="5"/>
    <x v="18"/>
    <n v="54889"/>
    <n v="2028"/>
    <n v="3.6947293628960265E-2"/>
    <n v="0.96305270637103968"/>
  </r>
  <r>
    <x v="1"/>
    <x v="4"/>
    <x v="9"/>
    <s v="MUJERES"/>
    <x v="6"/>
    <x v="18"/>
    <n v="35712"/>
    <n v="6142"/>
    <n v="0.17198700716845877"/>
    <n v="0.82801299283154117"/>
  </r>
  <r>
    <x v="2"/>
    <x v="5"/>
    <x v="10"/>
    <s v="HOMBRES"/>
    <x v="0"/>
    <x v="18"/>
    <n v="43366"/>
    <n v="29"/>
    <n v="6.6872665221602177E-4"/>
    <n v="0.99933127334778393"/>
  </r>
  <r>
    <x v="2"/>
    <x v="5"/>
    <x v="10"/>
    <s v="HOMBRES"/>
    <x v="1"/>
    <x v="18"/>
    <n v="103230"/>
    <n v="51"/>
    <n v="4.9404242952630047E-4"/>
    <n v="0.99950595757047367"/>
  </r>
  <r>
    <x v="2"/>
    <x v="5"/>
    <x v="10"/>
    <s v="HOMBRES"/>
    <x v="2"/>
    <x v="18"/>
    <n v="95099"/>
    <n v="307"/>
    <n v="3.2282148077266847E-3"/>
    <n v="0.99677178519227327"/>
  </r>
  <r>
    <x v="2"/>
    <x v="5"/>
    <x v="10"/>
    <s v="HOMBRES"/>
    <x v="3"/>
    <x v="18"/>
    <n v="142751"/>
    <n v="699"/>
    <n v="4.8966382021842225E-3"/>
    <n v="0.99510336179781578"/>
  </r>
  <r>
    <x v="2"/>
    <x v="5"/>
    <x v="10"/>
    <s v="HOMBRES"/>
    <x v="4"/>
    <x v="18"/>
    <n v="80884"/>
    <n v="1299"/>
    <n v="1.6060036595618415E-2"/>
    <n v="0.98393996340438161"/>
  </r>
  <r>
    <x v="2"/>
    <x v="5"/>
    <x v="10"/>
    <s v="HOMBRES"/>
    <x v="5"/>
    <x v="18"/>
    <n v="16239"/>
    <n v="871"/>
    <n v="5.363630765441222E-2"/>
    <n v="0.94636369234558781"/>
  </r>
  <r>
    <x v="2"/>
    <x v="5"/>
    <x v="10"/>
    <s v="HOMBRES"/>
    <x v="6"/>
    <x v="18"/>
    <n v="9733"/>
    <n v="1589"/>
    <n v="0.16325901571971643"/>
    <n v="0.83674098428028354"/>
  </r>
  <r>
    <x v="2"/>
    <x v="5"/>
    <x v="10"/>
    <s v="MUJERES"/>
    <x v="0"/>
    <x v="18"/>
    <n v="40087"/>
    <n v="23"/>
    <n v="5.7375208920597699E-4"/>
    <n v="0.99942624791079404"/>
  </r>
  <r>
    <x v="2"/>
    <x v="5"/>
    <x v="10"/>
    <s v="MUJERES"/>
    <x v="1"/>
    <x v="18"/>
    <n v="96615"/>
    <n v="42"/>
    <n v="4.3471510634994568E-4"/>
    <n v="0.99956528489365004"/>
  </r>
  <r>
    <x v="2"/>
    <x v="5"/>
    <x v="10"/>
    <s v="MUJERES"/>
    <x v="2"/>
    <x v="18"/>
    <n v="91087"/>
    <n v="82"/>
    <n v="9.0023823377649939E-4"/>
    <n v="0.9990997617662235"/>
  </r>
  <r>
    <x v="2"/>
    <x v="5"/>
    <x v="10"/>
    <s v="MUJERES"/>
    <x v="3"/>
    <x v="18"/>
    <n v="138254"/>
    <n v="252"/>
    <n v="1.8227320728514183E-3"/>
    <n v="0.99817726792714856"/>
  </r>
  <r>
    <x v="2"/>
    <x v="5"/>
    <x v="10"/>
    <s v="MUJERES"/>
    <x v="4"/>
    <x v="18"/>
    <n v="81853"/>
    <n v="778"/>
    <n v="9.5048440496988511E-3"/>
    <n v="0.99049515595030113"/>
  </r>
  <r>
    <x v="2"/>
    <x v="5"/>
    <x v="10"/>
    <s v="MUJERES"/>
    <x v="5"/>
    <x v="18"/>
    <n v="18960"/>
    <n v="585"/>
    <n v="3.0854430379746837E-2"/>
    <n v="0.96914556962025311"/>
  </r>
  <r>
    <x v="2"/>
    <x v="5"/>
    <x v="10"/>
    <s v="MUJERES"/>
    <x v="6"/>
    <x v="18"/>
    <n v="14455"/>
    <n v="1675"/>
    <n v="0.11587685921826357"/>
    <n v="0.88412314078173648"/>
  </r>
  <r>
    <x v="1"/>
    <x v="2"/>
    <x v="11"/>
    <s v="HOMBRES"/>
    <x v="0"/>
    <x v="18"/>
    <n v="40485"/>
    <n v="40"/>
    <n v="9.880202544152155E-4"/>
    <n v="0.99901197974558476"/>
  </r>
  <r>
    <x v="1"/>
    <x v="2"/>
    <x v="11"/>
    <s v="HOMBRES"/>
    <x v="1"/>
    <x v="18"/>
    <n v="91824"/>
    <n v="64"/>
    <n v="6.9698553755009581E-4"/>
    <n v="0.99930301446244996"/>
  </r>
  <r>
    <x v="1"/>
    <x v="2"/>
    <x v="11"/>
    <s v="HOMBRES"/>
    <x v="2"/>
    <x v="18"/>
    <n v="82522"/>
    <n v="625"/>
    <n v="7.5737379123142923E-3"/>
    <n v="0.9924262620876857"/>
  </r>
  <r>
    <x v="1"/>
    <x v="2"/>
    <x v="11"/>
    <s v="HOMBRES"/>
    <x v="3"/>
    <x v="18"/>
    <n v="114470"/>
    <n v="953"/>
    <n v="8.3253254127719049E-3"/>
    <n v="0.99167467458722813"/>
  </r>
  <r>
    <x v="1"/>
    <x v="2"/>
    <x v="11"/>
    <s v="HOMBRES"/>
    <x v="4"/>
    <x v="18"/>
    <n v="63985"/>
    <n v="1188"/>
    <n v="1.8566851605845119E-2"/>
    <n v="0.98143314839415485"/>
  </r>
  <r>
    <x v="1"/>
    <x v="2"/>
    <x v="11"/>
    <s v="HOMBRES"/>
    <x v="5"/>
    <x v="18"/>
    <n v="13650"/>
    <n v="777"/>
    <n v="5.6923076923076923E-2"/>
    <n v="0.94307692307692303"/>
  </r>
  <r>
    <x v="1"/>
    <x v="2"/>
    <x v="11"/>
    <s v="HOMBRES"/>
    <x v="6"/>
    <x v="18"/>
    <n v="7546"/>
    <n v="1496"/>
    <n v="0.19825072886297376"/>
    <n v="0.80174927113702621"/>
  </r>
  <r>
    <x v="1"/>
    <x v="2"/>
    <x v="11"/>
    <s v="MUJERES"/>
    <x v="0"/>
    <x v="18"/>
    <n v="37370"/>
    <n v="32"/>
    <n v="8.5630184640085626E-4"/>
    <n v="0.99914369815359916"/>
  </r>
  <r>
    <x v="1"/>
    <x v="2"/>
    <x v="11"/>
    <s v="MUJERES"/>
    <x v="1"/>
    <x v="18"/>
    <n v="85396"/>
    <n v="67"/>
    <n v="7.845800740081503E-4"/>
    <n v="0.99921541992599183"/>
  </r>
  <r>
    <x v="1"/>
    <x v="2"/>
    <x v="11"/>
    <s v="MUJERES"/>
    <x v="2"/>
    <x v="18"/>
    <n v="76909"/>
    <n v="108"/>
    <n v="1.4042569790271621E-3"/>
    <n v="0.99859574302097287"/>
  </r>
  <r>
    <x v="1"/>
    <x v="2"/>
    <x v="11"/>
    <s v="MUJERES"/>
    <x v="3"/>
    <x v="18"/>
    <n v="110572"/>
    <n v="298"/>
    <n v="2.6950765112325002E-3"/>
    <n v="0.99730492348876754"/>
  </r>
  <r>
    <x v="1"/>
    <x v="2"/>
    <x v="11"/>
    <s v="MUJERES"/>
    <x v="4"/>
    <x v="18"/>
    <n v="62895"/>
    <n v="752"/>
    <n v="1.1956435328722474E-2"/>
    <n v="0.98804356467127752"/>
  </r>
  <r>
    <x v="1"/>
    <x v="2"/>
    <x v="11"/>
    <s v="MUJERES"/>
    <x v="5"/>
    <x v="18"/>
    <n v="13953"/>
    <n v="571"/>
    <n v="4.0923098975130794E-2"/>
    <n v="0.9590769010248692"/>
  </r>
  <r>
    <x v="1"/>
    <x v="2"/>
    <x v="11"/>
    <s v="MUJERES"/>
    <x v="6"/>
    <x v="18"/>
    <n v="8880"/>
    <n v="1302"/>
    <n v="0.14662162162162162"/>
    <n v="0.85337837837837838"/>
  </r>
  <r>
    <x v="2"/>
    <x v="5"/>
    <x v="12"/>
    <s v="HOMBRES"/>
    <x v="0"/>
    <x v="18"/>
    <n v="79125"/>
    <n v="85"/>
    <n v="1.0742496050552923E-3"/>
    <n v="0.99892575039494469"/>
  </r>
  <r>
    <x v="2"/>
    <x v="5"/>
    <x v="12"/>
    <s v="HOMBRES"/>
    <x v="1"/>
    <x v="18"/>
    <n v="196609"/>
    <n v="128"/>
    <n v="6.5103835531435492E-4"/>
    <n v="0.99934896164468567"/>
  </r>
  <r>
    <x v="2"/>
    <x v="5"/>
    <x v="12"/>
    <s v="HOMBRES"/>
    <x v="2"/>
    <x v="18"/>
    <n v="186401"/>
    <n v="1137"/>
    <n v="6.0997526837302373E-3"/>
    <n v="0.9939002473162698"/>
  </r>
  <r>
    <x v="2"/>
    <x v="5"/>
    <x v="12"/>
    <s v="HOMBRES"/>
    <x v="3"/>
    <x v="18"/>
    <n v="293176"/>
    <n v="1686"/>
    <n v="5.7508117990558568E-3"/>
    <n v="0.9942491882009441"/>
  </r>
  <r>
    <x v="2"/>
    <x v="5"/>
    <x v="12"/>
    <s v="HOMBRES"/>
    <x v="4"/>
    <x v="18"/>
    <n v="159301"/>
    <n v="2905"/>
    <n v="1.8235918167494241E-2"/>
    <n v="0.98176408183250574"/>
  </r>
  <r>
    <x v="2"/>
    <x v="5"/>
    <x v="12"/>
    <s v="HOMBRES"/>
    <x v="5"/>
    <x v="18"/>
    <n v="32419"/>
    <n v="2017"/>
    <n v="6.2216601375736452E-2"/>
    <n v="0.93778339862426352"/>
  </r>
  <r>
    <x v="2"/>
    <x v="5"/>
    <x v="12"/>
    <s v="HOMBRES"/>
    <x v="6"/>
    <x v="18"/>
    <n v="17206"/>
    <n v="3695"/>
    <n v="0.21475066837149831"/>
    <n v="0.78524933162850163"/>
  </r>
  <r>
    <x v="2"/>
    <x v="5"/>
    <x v="12"/>
    <s v="MUJERES"/>
    <x v="0"/>
    <x v="18"/>
    <n v="72590"/>
    <n v="47"/>
    <n v="6.4747210359553662E-4"/>
    <n v="0.9993525278964045"/>
  </r>
  <r>
    <x v="2"/>
    <x v="5"/>
    <x v="12"/>
    <s v="MUJERES"/>
    <x v="1"/>
    <x v="18"/>
    <n v="179299"/>
    <n v="83"/>
    <n v="4.6291390359120801E-4"/>
    <n v="0.99953708609640879"/>
  </r>
  <r>
    <x v="2"/>
    <x v="5"/>
    <x v="12"/>
    <s v="MUJERES"/>
    <x v="2"/>
    <x v="18"/>
    <n v="174949"/>
    <n v="217"/>
    <n v="1.2403614767732311E-3"/>
    <n v="0.9987596385232268"/>
  </r>
  <r>
    <x v="2"/>
    <x v="5"/>
    <x v="12"/>
    <s v="MUJERES"/>
    <x v="3"/>
    <x v="18"/>
    <n v="292794"/>
    <n v="641"/>
    <n v="2.1892525120050274E-3"/>
    <n v="0.99781074748799492"/>
  </r>
  <r>
    <x v="2"/>
    <x v="5"/>
    <x v="12"/>
    <s v="MUJERES"/>
    <x v="4"/>
    <x v="18"/>
    <n v="164807"/>
    <n v="1698"/>
    <n v="1.0302960432505901E-2"/>
    <n v="0.98969703956749411"/>
  </r>
  <r>
    <x v="2"/>
    <x v="5"/>
    <x v="12"/>
    <s v="MUJERES"/>
    <x v="5"/>
    <x v="18"/>
    <n v="37037"/>
    <n v="1356"/>
    <n v="3.6612036612036609E-2"/>
    <n v="0.9633879633879634"/>
  </r>
  <r>
    <x v="2"/>
    <x v="5"/>
    <x v="12"/>
    <s v="MUJERES"/>
    <x v="6"/>
    <x v="18"/>
    <n v="26475"/>
    <n v="4030"/>
    <n v="0.15221907459867801"/>
    <n v="0.84778092540132199"/>
  </r>
  <r>
    <x v="2"/>
    <x v="6"/>
    <x v="13"/>
    <s v="HOMBRES"/>
    <x v="0"/>
    <x v="18"/>
    <n v="37182"/>
    <n v="38"/>
    <n v="1.0219998924210639E-3"/>
    <n v="0.99897800010757898"/>
  </r>
  <r>
    <x v="2"/>
    <x v="6"/>
    <x v="13"/>
    <s v="HOMBRES"/>
    <x v="1"/>
    <x v="18"/>
    <n v="93078"/>
    <n v="52"/>
    <n v="5.5867122198586128E-4"/>
    <n v="0.99944132877801417"/>
  </r>
  <r>
    <x v="2"/>
    <x v="6"/>
    <x v="13"/>
    <s v="HOMBRES"/>
    <x v="2"/>
    <x v="18"/>
    <n v="89775"/>
    <n v="346"/>
    <n v="3.8540796435533277E-3"/>
    <n v="0.99614592035644667"/>
  </r>
  <r>
    <x v="2"/>
    <x v="6"/>
    <x v="13"/>
    <s v="HOMBRES"/>
    <x v="3"/>
    <x v="18"/>
    <n v="138159"/>
    <n v="882"/>
    <n v="6.3839489284085726E-3"/>
    <n v="0.99361605107159146"/>
  </r>
  <r>
    <x v="2"/>
    <x v="6"/>
    <x v="13"/>
    <s v="HOMBRES"/>
    <x v="4"/>
    <x v="18"/>
    <n v="77491"/>
    <n v="1385"/>
    <n v="1.7873043321159878E-2"/>
    <n v="0.98212695667884009"/>
  </r>
  <r>
    <x v="2"/>
    <x v="6"/>
    <x v="13"/>
    <s v="HOMBRES"/>
    <x v="5"/>
    <x v="18"/>
    <n v="15623"/>
    <n v="987"/>
    <n v="6.3176086539076998E-2"/>
    <n v="0.93682391346092297"/>
  </r>
  <r>
    <x v="2"/>
    <x v="6"/>
    <x v="13"/>
    <s v="HOMBRES"/>
    <x v="6"/>
    <x v="18"/>
    <n v="9482"/>
    <n v="1930"/>
    <n v="0.20354355621176967"/>
    <n v="0.79645644378823033"/>
  </r>
  <r>
    <x v="2"/>
    <x v="6"/>
    <x v="13"/>
    <s v="MUJERES"/>
    <x v="0"/>
    <x v="18"/>
    <n v="34301"/>
    <n v="20"/>
    <n v="5.8307337978484597E-4"/>
    <n v="0.9994169266202152"/>
  </r>
  <r>
    <x v="2"/>
    <x v="6"/>
    <x v="13"/>
    <s v="MUJERES"/>
    <x v="1"/>
    <x v="18"/>
    <n v="88346"/>
    <n v="17"/>
    <n v="1.9242523713580695E-4"/>
    <n v="0.99980757476286419"/>
  </r>
  <r>
    <x v="2"/>
    <x v="6"/>
    <x v="13"/>
    <s v="MUJERES"/>
    <x v="2"/>
    <x v="18"/>
    <n v="85181"/>
    <n v="101"/>
    <n v="1.1857104283819161E-3"/>
    <n v="0.99881428957161811"/>
  </r>
  <r>
    <x v="2"/>
    <x v="6"/>
    <x v="13"/>
    <s v="MUJERES"/>
    <x v="3"/>
    <x v="18"/>
    <n v="138957"/>
    <n v="261"/>
    <n v="1.8782788920313478E-3"/>
    <n v="0.99812172110796871"/>
  </r>
  <r>
    <x v="2"/>
    <x v="6"/>
    <x v="13"/>
    <s v="MUJERES"/>
    <x v="4"/>
    <x v="18"/>
    <n v="80457"/>
    <n v="752"/>
    <n v="9.3466075046298031E-3"/>
    <n v="0.99065339249537021"/>
  </r>
  <r>
    <x v="2"/>
    <x v="6"/>
    <x v="13"/>
    <s v="MUJERES"/>
    <x v="5"/>
    <x v="18"/>
    <n v="17329"/>
    <n v="637"/>
    <n v="3.6759189797449361E-2"/>
    <n v="0.96324081020255059"/>
  </r>
  <r>
    <x v="2"/>
    <x v="6"/>
    <x v="13"/>
    <s v="MUJERES"/>
    <x v="6"/>
    <x v="18"/>
    <n v="13786"/>
    <n v="2001"/>
    <n v="0.14514725083417959"/>
    <n v="0.85485274916582044"/>
  </r>
  <r>
    <x v="1"/>
    <x v="4"/>
    <x v="14"/>
    <s v="HOMBRES"/>
    <x v="0"/>
    <x v="18"/>
    <n v="89585"/>
    <n v="93"/>
    <n v="1.0381202210191438E-3"/>
    <n v="0.99896187977898088"/>
  </r>
  <r>
    <x v="1"/>
    <x v="4"/>
    <x v="14"/>
    <s v="HOMBRES"/>
    <x v="1"/>
    <x v="18"/>
    <n v="263931"/>
    <n v="191"/>
    <n v="7.2367399055056061E-4"/>
    <n v="0.99927632600944949"/>
  </r>
  <r>
    <x v="1"/>
    <x v="4"/>
    <x v="14"/>
    <s v="HOMBRES"/>
    <x v="2"/>
    <x v="18"/>
    <n v="283532"/>
    <n v="3194"/>
    <n v="1.1265042393803874E-2"/>
    <n v="0.98873495760619612"/>
  </r>
  <r>
    <x v="1"/>
    <x v="4"/>
    <x v="14"/>
    <s v="HOMBRES"/>
    <x v="3"/>
    <x v="18"/>
    <n v="480667"/>
    <n v="3964"/>
    <n v="8.2468736152055376E-3"/>
    <n v="0.99175312638479451"/>
  </r>
  <r>
    <x v="1"/>
    <x v="4"/>
    <x v="14"/>
    <s v="HOMBRES"/>
    <x v="4"/>
    <x v="18"/>
    <n v="297928"/>
    <n v="4865"/>
    <n v="1.6329448725866651E-2"/>
    <n v="0.98367055127413339"/>
  </r>
  <r>
    <x v="1"/>
    <x v="4"/>
    <x v="14"/>
    <s v="HOMBRES"/>
    <x v="5"/>
    <x v="18"/>
    <n v="61280"/>
    <n v="3320"/>
    <n v="5.4177545691906005E-2"/>
    <n v="0.94582245430809397"/>
  </r>
  <r>
    <x v="1"/>
    <x v="4"/>
    <x v="14"/>
    <s v="HOMBRES"/>
    <x v="6"/>
    <x v="18"/>
    <n v="31498"/>
    <n v="5716"/>
    <n v="0.18147183948187187"/>
    <n v="0.81852816051812816"/>
  </r>
  <r>
    <x v="1"/>
    <x v="4"/>
    <x v="14"/>
    <s v="MUJERES"/>
    <x v="0"/>
    <x v="18"/>
    <n v="93142"/>
    <n v="115"/>
    <n v="1.2346739387172274E-3"/>
    <n v="0.99876532606128277"/>
  </r>
  <r>
    <x v="1"/>
    <x v="4"/>
    <x v="14"/>
    <s v="MUJERES"/>
    <x v="1"/>
    <x v="18"/>
    <n v="256995"/>
    <n v="127"/>
    <n v="4.9417303838596085E-4"/>
    <n v="0.99950582696161405"/>
  </r>
  <r>
    <x v="1"/>
    <x v="4"/>
    <x v="14"/>
    <s v="MUJERES"/>
    <x v="2"/>
    <x v="18"/>
    <n v="270630"/>
    <n v="342"/>
    <n v="1.2637179913535085E-3"/>
    <n v="0.9987362820086465"/>
  </r>
  <r>
    <x v="1"/>
    <x v="4"/>
    <x v="14"/>
    <s v="MUJERES"/>
    <x v="3"/>
    <x v="18"/>
    <n v="500488"/>
    <n v="1012"/>
    <n v="2.0220265021339175E-3"/>
    <n v="0.9979779734978661"/>
  </r>
  <r>
    <x v="1"/>
    <x v="4"/>
    <x v="14"/>
    <s v="MUJERES"/>
    <x v="4"/>
    <x v="18"/>
    <n v="332313"/>
    <n v="2979"/>
    <n v="8.964440151303139E-3"/>
    <n v="0.99103555984869685"/>
  </r>
  <r>
    <x v="1"/>
    <x v="4"/>
    <x v="14"/>
    <s v="MUJERES"/>
    <x v="5"/>
    <x v="18"/>
    <n v="76127"/>
    <n v="2285"/>
    <n v="3.0015631773221065E-2"/>
    <n v="0.96998436822677891"/>
  </r>
  <r>
    <x v="1"/>
    <x v="4"/>
    <x v="14"/>
    <s v="MUJERES"/>
    <x v="6"/>
    <x v="18"/>
    <n v="54875"/>
    <n v="6707"/>
    <n v="0.12222323462414579"/>
    <n v="0.87777676537585425"/>
  </r>
  <r>
    <x v="0"/>
    <x v="1"/>
    <x v="15"/>
    <s v="HOMBRES"/>
    <x v="0"/>
    <x v="18"/>
    <n v="39019"/>
    <n v="53"/>
    <n v="1.3583126169302135E-3"/>
    <n v="0.9986416873830698"/>
  </r>
  <r>
    <x v="0"/>
    <x v="1"/>
    <x v="15"/>
    <s v="HOMBRES"/>
    <x v="1"/>
    <x v="18"/>
    <n v="94460"/>
    <n v="78"/>
    <n v="8.2574634766038532E-4"/>
    <n v="0.99917425365233958"/>
  </r>
  <r>
    <x v="0"/>
    <x v="1"/>
    <x v="15"/>
    <s v="HOMBRES"/>
    <x v="2"/>
    <x v="18"/>
    <n v="91414"/>
    <n v="762"/>
    <n v="8.3357035027457494E-3"/>
    <n v="0.99166429649725429"/>
  </r>
  <r>
    <x v="0"/>
    <x v="1"/>
    <x v="15"/>
    <s v="HOMBRES"/>
    <x v="3"/>
    <x v="18"/>
    <n v="145381"/>
    <n v="1143"/>
    <n v="7.8621002744512693E-3"/>
    <n v="0.99213789972554878"/>
  </r>
  <r>
    <x v="0"/>
    <x v="1"/>
    <x v="15"/>
    <s v="HOMBRES"/>
    <x v="4"/>
    <x v="18"/>
    <n v="76324"/>
    <n v="1253"/>
    <n v="1.6416854462554375E-2"/>
    <n v="0.98358314553744564"/>
  </r>
  <r>
    <x v="0"/>
    <x v="1"/>
    <x v="15"/>
    <s v="HOMBRES"/>
    <x v="5"/>
    <x v="18"/>
    <n v="15088"/>
    <n v="863"/>
    <n v="5.7197773064687166E-2"/>
    <n v="0.94280222693531279"/>
  </r>
  <r>
    <x v="0"/>
    <x v="1"/>
    <x v="15"/>
    <s v="HOMBRES"/>
    <x v="6"/>
    <x v="18"/>
    <n v="9108"/>
    <n v="1395"/>
    <n v="0.15316205533596838"/>
    <n v="0.84683794466403162"/>
  </r>
  <r>
    <x v="0"/>
    <x v="1"/>
    <x v="15"/>
    <s v="MUJERES"/>
    <x v="0"/>
    <x v="18"/>
    <n v="37081"/>
    <n v="48"/>
    <n v="1.2944634718589035E-3"/>
    <n v="0.99870553652814109"/>
  </r>
  <r>
    <x v="0"/>
    <x v="1"/>
    <x v="15"/>
    <s v="MUJERES"/>
    <x v="1"/>
    <x v="18"/>
    <n v="92157"/>
    <n v="43"/>
    <n v="4.6659504975205354E-4"/>
    <n v="0.99953340495024789"/>
  </r>
  <r>
    <x v="0"/>
    <x v="1"/>
    <x v="15"/>
    <s v="MUJERES"/>
    <x v="2"/>
    <x v="18"/>
    <n v="88063"/>
    <n v="85"/>
    <n v="9.6521808250911282E-4"/>
    <n v="0.99903478191749084"/>
  </r>
  <r>
    <x v="0"/>
    <x v="1"/>
    <x v="15"/>
    <s v="MUJERES"/>
    <x v="3"/>
    <x v="18"/>
    <n v="142721"/>
    <n v="323"/>
    <n v="2.2631567884193638E-3"/>
    <n v="0.99773684321158063"/>
  </r>
  <r>
    <x v="0"/>
    <x v="1"/>
    <x v="15"/>
    <s v="MUJERES"/>
    <x v="4"/>
    <x v="18"/>
    <n v="74858"/>
    <n v="714"/>
    <n v="9.5380587245184213E-3"/>
    <n v="0.99046194127548159"/>
  </r>
  <r>
    <x v="0"/>
    <x v="1"/>
    <x v="15"/>
    <s v="MUJERES"/>
    <x v="5"/>
    <x v="18"/>
    <n v="14658"/>
    <n v="562"/>
    <n v="3.8340837767771863E-2"/>
    <n v="0.96165916223222814"/>
  </r>
  <r>
    <x v="0"/>
    <x v="1"/>
    <x v="15"/>
    <s v="MUJERES"/>
    <x v="6"/>
    <x v="18"/>
    <n v="8836"/>
    <n v="1494"/>
    <n v="0.16908103214124037"/>
    <n v="0.83091896785875963"/>
  </r>
  <r>
    <x v="0"/>
    <x v="1"/>
    <x v="16"/>
    <s v="HOMBRES"/>
    <x v="0"/>
    <x v="18"/>
    <n v="18070"/>
    <n v="23"/>
    <n v="1.2728278915329276E-3"/>
    <n v="0.99872717210846707"/>
  </r>
  <r>
    <x v="0"/>
    <x v="1"/>
    <x v="16"/>
    <s v="HOMBRES"/>
    <x v="1"/>
    <x v="18"/>
    <n v="48038"/>
    <n v="30"/>
    <n v="6.2450559973354432E-4"/>
    <n v="0.99937549440026641"/>
  </r>
  <r>
    <x v="0"/>
    <x v="1"/>
    <x v="16"/>
    <s v="HOMBRES"/>
    <x v="2"/>
    <x v="18"/>
    <n v="48391"/>
    <n v="299"/>
    <n v="6.1788349073174766E-3"/>
    <n v="0.99382116509268248"/>
  </r>
  <r>
    <x v="0"/>
    <x v="1"/>
    <x v="16"/>
    <s v="HOMBRES"/>
    <x v="3"/>
    <x v="18"/>
    <n v="81468"/>
    <n v="510"/>
    <n v="6.2601266755044922E-3"/>
    <n v="0.99373987332449554"/>
  </r>
  <r>
    <x v="0"/>
    <x v="1"/>
    <x v="16"/>
    <s v="HOMBRES"/>
    <x v="4"/>
    <x v="18"/>
    <n v="45433"/>
    <n v="726"/>
    <n v="1.5979574318226841E-2"/>
    <n v="0.98402042568177317"/>
  </r>
  <r>
    <x v="0"/>
    <x v="1"/>
    <x v="16"/>
    <s v="HOMBRES"/>
    <x v="5"/>
    <x v="18"/>
    <n v="9418"/>
    <n v="567"/>
    <n v="6.0203864939477596E-2"/>
    <n v="0.9397961350605224"/>
  </r>
  <r>
    <x v="0"/>
    <x v="1"/>
    <x v="16"/>
    <s v="HOMBRES"/>
    <x v="6"/>
    <x v="18"/>
    <n v="5310"/>
    <n v="943"/>
    <n v="0.17758945386064029"/>
    <n v="0.82241054613935971"/>
  </r>
  <r>
    <x v="0"/>
    <x v="1"/>
    <x v="16"/>
    <s v="MUJERES"/>
    <x v="0"/>
    <x v="18"/>
    <n v="16719"/>
    <n v="15"/>
    <n v="8.9718284586398709E-4"/>
    <n v="0.99910281715413596"/>
  </r>
  <r>
    <x v="0"/>
    <x v="1"/>
    <x v="16"/>
    <s v="MUJERES"/>
    <x v="1"/>
    <x v="18"/>
    <n v="44602"/>
    <n v="18"/>
    <n v="4.0356934666606879E-4"/>
    <n v="0.99959643065333392"/>
  </r>
  <r>
    <x v="0"/>
    <x v="1"/>
    <x v="16"/>
    <s v="MUJERES"/>
    <x v="2"/>
    <x v="18"/>
    <n v="45887"/>
    <n v="45"/>
    <n v="9.8066990650946882E-4"/>
    <n v="0.99901933009349053"/>
  </r>
  <r>
    <x v="0"/>
    <x v="1"/>
    <x v="16"/>
    <s v="MUJERES"/>
    <x v="3"/>
    <x v="18"/>
    <n v="78102"/>
    <n v="117"/>
    <n v="1.4980410232772528E-3"/>
    <n v="0.99850195897672278"/>
  </r>
  <r>
    <x v="0"/>
    <x v="1"/>
    <x v="16"/>
    <s v="MUJERES"/>
    <x v="4"/>
    <x v="18"/>
    <n v="44977"/>
    <n v="366"/>
    <n v="8.1374924961647062E-3"/>
    <n v="0.99186250750383531"/>
  </r>
  <r>
    <x v="0"/>
    <x v="1"/>
    <x v="16"/>
    <s v="MUJERES"/>
    <x v="5"/>
    <x v="18"/>
    <n v="10399"/>
    <n v="335"/>
    <n v="3.221463602269449E-2"/>
    <n v="0.96778536397730552"/>
  </r>
  <r>
    <x v="0"/>
    <x v="1"/>
    <x v="16"/>
    <s v="MUJERES"/>
    <x v="6"/>
    <x v="18"/>
    <n v="7827"/>
    <n v="1026"/>
    <n v="0.1310847067842085"/>
    <n v="0.86891529321579153"/>
  </r>
  <r>
    <x v="1"/>
    <x v="2"/>
    <x v="17"/>
    <s v="HOMBRES"/>
    <x v="0"/>
    <x v="18"/>
    <n v="46174"/>
    <n v="34"/>
    <n v="7.3634512929354181E-4"/>
    <n v="0.99926365487070645"/>
  </r>
  <r>
    <x v="1"/>
    <x v="2"/>
    <x v="17"/>
    <s v="HOMBRES"/>
    <x v="1"/>
    <x v="18"/>
    <n v="110494"/>
    <n v="60"/>
    <n v="5.4301591036617371E-4"/>
    <n v="0.99945698408963379"/>
  </r>
  <r>
    <x v="1"/>
    <x v="2"/>
    <x v="17"/>
    <s v="HOMBRES"/>
    <x v="2"/>
    <x v="18"/>
    <n v="98524"/>
    <n v="632"/>
    <n v="6.4146806869392232E-3"/>
    <n v="0.99358531931306082"/>
  </r>
  <r>
    <x v="1"/>
    <x v="2"/>
    <x v="17"/>
    <s v="HOMBRES"/>
    <x v="3"/>
    <x v="18"/>
    <n v="134155"/>
    <n v="893"/>
    <n v="6.6564794454176141E-3"/>
    <n v="0.99334352055458242"/>
  </r>
  <r>
    <x v="1"/>
    <x v="2"/>
    <x v="17"/>
    <s v="HOMBRES"/>
    <x v="4"/>
    <x v="18"/>
    <n v="70287"/>
    <n v="1298"/>
    <n v="1.8467141861226114E-2"/>
    <n v="0.98153285813877389"/>
  </r>
  <r>
    <x v="1"/>
    <x v="2"/>
    <x v="17"/>
    <s v="HOMBRES"/>
    <x v="5"/>
    <x v="18"/>
    <n v="14863"/>
    <n v="937"/>
    <n v="6.3042454417008675E-2"/>
    <n v="0.93695754558299127"/>
  </r>
  <r>
    <x v="1"/>
    <x v="2"/>
    <x v="17"/>
    <s v="HOMBRES"/>
    <x v="6"/>
    <x v="18"/>
    <n v="7608"/>
    <n v="1568"/>
    <n v="0.20609884332281808"/>
    <n v="0.79390115667718186"/>
  </r>
  <r>
    <x v="1"/>
    <x v="2"/>
    <x v="17"/>
    <s v="MUJERES"/>
    <x v="0"/>
    <x v="18"/>
    <n v="42838"/>
    <n v="39"/>
    <n v="9.1040664830290864E-4"/>
    <n v="0.99908959335169711"/>
  </r>
  <r>
    <x v="1"/>
    <x v="2"/>
    <x v="17"/>
    <s v="MUJERES"/>
    <x v="1"/>
    <x v="18"/>
    <n v="102325"/>
    <n v="48"/>
    <n v="4.6909357439530906E-4"/>
    <n v="0.99953090642560471"/>
  </r>
  <r>
    <x v="1"/>
    <x v="2"/>
    <x v="17"/>
    <s v="MUJERES"/>
    <x v="2"/>
    <x v="18"/>
    <n v="93033"/>
    <n v="101"/>
    <n v="1.0856362795997119E-3"/>
    <n v="0.99891436372040032"/>
  </r>
  <r>
    <x v="1"/>
    <x v="2"/>
    <x v="17"/>
    <s v="MUJERES"/>
    <x v="3"/>
    <x v="18"/>
    <n v="131906"/>
    <n v="325"/>
    <n v="2.4638757903355422E-3"/>
    <n v="0.99753612420966442"/>
  </r>
  <r>
    <x v="1"/>
    <x v="2"/>
    <x v="17"/>
    <s v="MUJERES"/>
    <x v="4"/>
    <x v="18"/>
    <n v="69054"/>
    <n v="863"/>
    <n v="1.2497465751440902E-2"/>
    <n v="0.98750253424855905"/>
  </r>
  <r>
    <x v="1"/>
    <x v="2"/>
    <x v="17"/>
    <s v="MUJERES"/>
    <x v="5"/>
    <x v="18"/>
    <n v="14441"/>
    <n v="568"/>
    <n v="3.9332456201094108E-2"/>
    <n v="0.96066754379890584"/>
  </r>
  <r>
    <x v="1"/>
    <x v="2"/>
    <x v="17"/>
    <s v="MUJERES"/>
    <x v="6"/>
    <x v="18"/>
    <n v="8915"/>
    <n v="1332"/>
    <n v="0.14941110487941672"/>
    <n v="0.85058889512058333"/>
  </r>
  <r>
    <x v="0"/>
    <x v="1"/>
    <x v="18"/>
    <s v="HOMBRES"/>
    <x v="0"/>
    <x v="18"/>
    <n v="49747"/>
    <n v="50"/>
    <n v="1.0050857338130942E-3"/>
    <n v="0.99899491426618692"/>
  </r>
  <r>
    <x v="0"/>
    <x v="1"/>
    <x v="18"/>
    <s v="HOMBRES"/>
    <x v="1"/>
    <x v="18"/>
    <n v="112505"/>
    <n v="68"/>
    <n v="6.0441758144082485E-4"/>
    <n v="0.99939558241855919"/>
  </r>
  <r>
    <x v="0"/>
    <x v="1"/>
    <x v="18"/>
    <s v="HOMBRES"/>
    <x v="2"/>
    <x v="18"/>
    <n v="98166"/>
    <n v="716"/>
    <n v="7.2937676996108636E-3"/>
    <n v="0.99270623230038912"/>
  </r>
  <r>
    <x v="0"/>
    <x v="1"/>
    <x v="18"/>
    <s v="HOMBRES"/>
    <x v="3"/>
    <x v="18"/>
    <n v="139825"/>
    <n v="1011"/>
    <n v="7.2304666547470054E-3"/>
    <n v="0.99276953334525297"/>
  </r>
  <r>
    <x v="0"/>
    <x v="1"/>
    <x v="18"/>
    <s v="HOMBRES"/>
    <x v="4"/>
    <x v="18"/>
    <n v="71732"/>
    <n v="1332"/>
    <n v="1.8569118385100093E-2"/>
    <n v="0.98143088161489989"/>
  </r>
  <r>
    <x v="0"/>
    <x v="1"/>
    <x v="18"/>
    <s v="HOMBRES"/>
    <x v="5"/>
    <x v="18"/>
    <n v="17165"/>
    <n v="1054"/>
    <n v="6.1404019807748324E-2"/>
    <n v="0.93859598019225166"/>
  </r>
  <r>
    <x v="0"/>
    <x v="1"/>
    <x v="18"/>
    <s v="HOMBRES"/>
    <x v="6"/>
    <x v="18"/>
    <n v="9797"/>
    <n v="1888"/>
    <n v="0.19271205471062569"/>
    <n v="0.80728794528937431"/>
  </r>
  <r>
    <x v="0"/>
    <x v="1"/>
    <x v="18"/>
    <s v="MUJERES"/>
    <x v="0"/>
    <x v="18"/>
    <n v="46658"/>
    <n v="44"/>
    <n v="9.4303227742294996E-4"/>
    <n v="0.99905696772257702"/>
  </r>
  <r>
    <x v="0"/>
    <x v="1"/>
    <x v="18"/>
    <s v="MUJERES"/>
    <x v="1"/>
    <x v="18"/>
    <n v="104091"/>
    <n v="47"/>
    <n v="4.5152798993188653E-4"/>
    <n v="0.99954847201006813"/>
  </r>
  <r>
    <x v="0"/>
    <x v="1"/>
    <x v="18"/>
    <s v="MUJERES"/>
    <x v="2"/>
    <x v="18"/>
    <n v="91825"/>
    <n v="89"/>
    <n v="9.6923495780016332E-4"/>
    <n v="0.99903076504219979"/>
  </r>
  <r>
    <x v="0"/>
    <x v="1"/>
    <x v="18"/>
    <s v="MUJERES"/>
    <x v="3"/>
    <x v="18"/>
    <n v="132363"/>
    <n v="334"/>
    <n v="2.5233637799082827E-3"/>
    <n v="0.99747663622009175"/>
  </r>
  <r>
    <x v="0"/>
    <x v="1"/>
    <x v="18"/>
    <s v="MUJERES"/>
    <x v="4"/>
    <x v="18"/>
    <n v="75156"/>
    <n v="779"/>
    <n v="1.0365107243599979E-2"/>
    <n v="0.98963489275640004"/>
  </r>
  <r>
    <x v="0"/>
    <x v="1"/>
    <x v="18"/>
    <s v="MUJERES"/>
    <x v="5"/>
    <x v="18"/>
    <n v="19415"/>
    <n v="643"/>
    <n v="3.3118722637136236E-2"/>
    <n v="0.96688127736286378"/>
  </r>
  <r>
    <x v="0"/>
    <x v="1"/>
    <x v="18"/>
    <s v="MUJERES"/>
    <x v="6"/>
    <x v="18"/>
    <n v="14068"/>
    <n v="2011"/>
    <n v="0.14294853568382143"/>
    <n v="0.85705146431617862"/>
  </r>
  <r>
    <x v="2"/>
    <x v="6"/>
    <x v="19"/>
    <s v="HOMBRES"/>
    <x v="0"/>
    <x v="18"/>
    <n v="49638"/>
    <n v="33"/>
    <n v="6.6481324791490388E-4"/>
    <n v="0.9993351867520851"/>
  </r>
  <r>
    <x v="2"/>
    <x v="6"/>
    <x v="19"/>
    <s v="HOMBRES"/>
    <x v="1"/>
    <x v="18"/>
    <n v="124284"/>
    <n v="62"/>
    <n v="4.9885745550513341E-4"/>
    <n v="0.99950114254449485"/>
  </r>
  <r>
    <x v="2"/>
    <x v="6"/>
    <x v="19"/>
    <s v="HOMBRES"/>
    <x v="2"/>
    <x v="18"/>
    <n v="119878"/>
    <n v="610"/>
    <n v="5.0885066484258994E-3"/>
    <n v="0.99491149335157414"/>
  </r>
  <r>
    <x v="2"/>
    <x v="6"/>
    <x v="19"/>
    <s v="HOMBRES"/>
    <x v="3"/>
    <x v="18"/>
    <n v="184485"/>
    <n v="1068"/>
    <n v="5.7890885437840477E-3"/>
    <n v="0.99421091145621598"/>
  </r>
  <r>
    <x v="2"/>
    <x v="6"/>
    <x v="19"/>
    <s v="HOMBRES"/>
    <x v="4"/>
    <x v="18"/>
    <n v="103477"/>
    <n v="1757"/>
    <n v="1.6979618659218956E-2"/>
    <n v="0.98302038134078107"/>
  </r>
  <r>
    <x v="2"/>
    <x v="6"/>
    <x v="19"/>
    <s v="HOMBRES"/>
    <x v="5"/>
    <x v="18"/>
    <n v="20868"/>
    <n v="1242"/>
    <n v="5.9516963772282924E-2"/>
    <n v="0.94048303622771712"/>
  </r>
  <r>
    <x v="2"/>
    <x v="6"/>
    <x v="19"/>
    <s v="HOMBRES"/>
    <x v="6"/>
    <x v="18"/>
    <n v="12683"/>
    <n v="2230"/>
    <n v="0.17582590869668061"/>
    <n v="0.82417409130331942"/>
  </r>
  <r>
    <x v="2"/>
    <x v="6"/>
    <x v="19"/>
    <s v="MUJERES"/>
    <x v="0"/>
    <x v="18"/>
    <n v="46140"/>
    <n v="42"/>
    <n v="9.1027308192457733E-4"/>
    <n v="0.9990897269180754"/>
  </r>
  <r>
    <x v="2"/>
    <x v="6"/>
    <x v="19"/>
    <s v="MUJERES"/>
    <x v="1"/>
    <x v="18"/>
    <n v="118795"/>
    <n v="46"/>
    <n v="3.8722168441432723E-4"/>
    <n v="0.9996127783155857"/>
  </r>
  <r>
    <x v="2"/>
    <x v="6"/>
    <x v="19"/>
    <s v="MUJERES"/>
    <x v="2"/>
    <x v="18"/>
    <n v="114541"/>
    <n v="116"/>
    <n v="1.0127377969460717E-3"/>
    <n v="0.99898726220305389"/>
  </r>
  <r>
    <x v="2"/>
    <x v="6"/>
    <x v="19"/>
    <s v="MUJERES"/>
    <x v="3"/>
    <x v="18"/>
    <n v="186824"/>
    <n v="312"/>
    <n v="1.670020982314906E-3"/>
    <n v="0.99832997901768505"/>
  </r>
  <r>
    <x v="2"/>
    <x v="6"/>
    <x v="19"/>
    <s v="MUJERES"/>
    <x v="4"/>
    <x v="18"/>
    <n v="108153"/>
    <n v="874"/>
    <n v="8.0811443048274204E-3"/>
    <n v="0.99191885569517257"/>
  </r>
  <r>
    <x v="2"/>
    <x v="6"/>
    <x v="19"/>
    <s v="MUJERES"/>
    <x v="5"/>
    <x v="18"/>
    <n v="23284"/>
    <n v="782"/>
    <n v="3.3585294622917025E-2"/>
    <n v="0.96641470537708296"/>
  </r>
  <r>
    <x v="2"/>
    <x v="6"/>
    <x v="19"/>
    <s v="MUJERES"/>
    <x v="6"/>
    <x v="18"/>
    <n v="18492"/>
    <n v="2299"/>
    <n v="0.12432403201384383"/>
    <n v="0.87567596798615621"/>
  </r>
  <r>
    <x v="2"/>
    <x v="6"/>
    <x v="20"/>
    <s v="HOMBRES"/>
    <x v="0"/>
    <x v="18"/>
    <n v="30611"/>
    <n v="32"/>
    <n v="1.0453758452843749E-3"/>
    <n v="0.99895462415471559"/>
  </r>
  <r>
    <x v="2"/>
    <x v="6"/>
    <x v="20"/>
    <s v="HOMBRES"/>
    <x v="1"/>
    <x v="18"/>
    <n v="76696"/>
    <n v="41"/>
    <n v="5.3457807447585275E-4"/>
    <n v="0.99946542192552412"/>
  </r>
  <r>
    <x v="2"/>
    <x v="6"/>
    <x v="20"/>
    <s v="HOMBRES"/>
    <x v="2"/>
    <x v="18"/>
    <n v="74429"/>
    <n v="395"/>
    <n v="5.3070711684961511E-3"/>
    <n v="0.99469292883150384"/>
  </r>
  <r>
    <x v="2"/>
    <x v="6"/>
    <x v="20"/>
    <s v="HOMBRES"/>
    <x v="3"/>
    <x v="18"/>
    <n v="116803"/>
    <n v="641"/>
    <n v="5.487872742994615E-3"/>
    <n v="0.99451212725700544"/>
  </r>
  <r>
    <x v="2"/>
    <x v="6"/>
    <x v="20"/>
    <s v="HOMBRES"/>
    <x v="4"/>
    <x v="18"/>
    <n v="66610"/>
    <n v="1093"/>
    <n v="1.6408947605464644E-2"/>
    <n v="0.98359105239453537"/>
  </r>
  <r>
    <x v="2"/>
    <x v="6"/>
    <x v="20"/>
    <s v="HOMBRES"/>
    <x v="5"/>
    <x v="18"/>
    <n v="13962"/>
    <n v="740"/>
    <n v="5.3001002721673116E-2"/>
    <n v="0.94699899727832693"/>
  </r>
  <r>
    <x v="2"/>
    <x v="6"/>
    <x v="20"/>
    <s v="HOMBRES"/>
    <x v="6"/>
    <x v="18"/>
    <n v="9843"/>
    <n v="1510"/>
    <n v="0.15340851366453317"/>
    <n v="0.84659148633546688"/>
  </r>
  <r>
    <x v="2"/>
    <x v="6"/>
    <x v="20"/>
    <s v="MUJERES"/>
    <x v="0"/>
    <x v="18"/>
    <n v="29542"/>
    <n v="17"/>
    <n v="5.7545189899126667E-4"/>
    <n v="0.99942454810100878"/>
  </r>
  <r>
    <x v="2"/>
    <x v="6"/>
    <x v="20"/>
    <s v="MUJERES"/>
    <x v="1"/>
    <x v="18"/>
    <n v="75969"/>
    <n v="32"/>
    <n v="4.2122444681383196E-4"/>
    <n v="0.99957877555318619"/>
  </r>
  <r>
    <x v="2"/>
    <x v="6"/>
    <x v="20"/>
    <s v="MUJERES"/>
    <x v="2"/>
    <x v="18"/>
    <n v="72795"/>
    <n v="57"/>
    <n v="7.8302081186894701E-4"/>
    <n v="0.99921697918813102"/>
  </r>
  <r>
    <x v="2"/>
    <x v="6"/>
    <x v="20"/>
    <s v="MUJERES"/>
    <x v="3"/>
    <x v="18"/>
    <n v="116396"/>
    <n v="218"/>
    <n v="1.8729165950719957E-3"/>
    <n v="0.99812708340492795"/>
  </r>
  <r>
    <x v="2"/>
    <x v="6"/>
    <x v="20"/>
    <s v="MUJERES"/>
    <x v="4"/>
    <x v="18"/>
    <n v="66308"/>
    <n v="542"/>
    <n v="8.1739759908306692E-3"/>
    <n v="0.9918260240091693"/>
  </r>
  <r>
    <x v="2"/>
    <x v="6"/>
    <x v="20"/>
    <s v="MUJERES"/>
    <x v="5"/>
    <x v="18"/>
    <n v="13767"/>
    <n v="451"/>
    <n v="3.2759497348732479E-2"/>
    <n v="0.96724050265126749"/>
  </r>
  <r>
    <x v="2"/>
    <x v="6"/>
    <x v="20"/>
    <s v="MUJERES"/>
    <x v="6"/>
    <x v="18"/>
    <n v="9735"/>
    <n v="1557"/>
    <n v="0.15993836671802775"/>
    <n v="0.84006163328197225"/>
  </r>
  <r>
    <x v="2"/>
    <x v="3"/>
    <x v="21"/>
    <s v="HOMBRES"/>
    <x v="0"/>
    <x v="18"/>
    <n v="31105"/>
    <n v="15"/>
    <n v="4.8223758238225364E-4"/>
    <n v="0.99951776241761769"/>
  </r>
  <r>
    <x v="2"/>
    <x v="3"/>
    <x v="21"/>
    <s v="HOMBRES"/>
    <x v="1"/>
    <x v="18"/>
    <n v="73276"/>
    <n v="31"/>
    <n v="4.2305802718489E-4"/>
    <n v="0.9995769419728151"/>
  </r>
  <r>
    <x v="2"/>
    <x v="3"/>
    <x v="21"/>
    <s v="HOMBRES"/>
    <x v="2"/>
    <x v="18"/>
    <n v="66066"/>
    <n v="437"/>
    <n v="6.6145975236884327E-3"/>
    <n v="0.99338540247631157"/>
  </r>
  <r>
    <x v="2"/>
    <x v="3"/>
    <x v="21"/>
    <s v="HOMBRES"/>
    <x v="3"/>
    <x v="18"/>
    <n v="92765"/>
    <n v="554"/>
    <n v="5.9720799870640866E-3"/>
    <n v="0.99402792001293594"/>
  </r>
  <r>
    <x v="2"/>
    <x v="3"/>
    <x v="21"/>
    <s v="HOMBRES"/>
    <x v="4"/>
    <x v="18"/>
    <n v="50478"/>
    <n v="967"/>
    <n v="1.9156860414437971E-2"/>
    <n v="0.98084313958556202"/>
  </r>
  <r>
    <x v="2"/>
    <x v="3"/>
    <x v="21"/>
    <s v="HOMBRES"/>
    <x v="5"/>
    <x v="18"/>
    <n v="10445"/>
    <n v="640"/>
    <n v="6.1273336524652944E-2"/>
    <n v="0.93872666347534706"/>
  </r>
  <r>
    <x v="2"/>
    <x v="3"/>
    <x v="21"/>
    <s v="HOMBRES"/>
    <x v="6"/>
    <x v="18"/>
    <n v="6125"/>
    <n v="1198"/>
    <n v="0.19559183673469388"/>
    <n v="0.80440816326530618"/>
  </r>
  <r>
    <x v="2"/>
    <x v="3"/>
    <x v="21"/>
    <s v="MUJERES"/>
    <x v="0"/>
    <x v="18"/>
    <n v="29373"/>
    <n v="19"/>
    <n v="6.46852551663092E-4"/>
    <n v="0.99935314744833692"/>
  </r>
  <r>
    <x v="2"/>
    <x v="3"/>
    <x v="21"/>
    <s v="MUJERES"/>
    <x v="1"/>
    <x v="18"/>
    <n v="68810"/>
    <n v="21"/>
    <n v="3.0518819938962359E-4"/>
    <n v="0.99969481180061037"/>
  </r>
  <r>
    <x v="2"/>
    <x v="3"/>
    <x v="21"/>
    <s v="MUJERES"/>
    <x v="2"/>
    <x v="18"/>
    <n v="62044"/>
    <n v="62"/>
    <n v="9.9929082586551476E-4"/>
    <n v="0.99900070917413453"/>
  </r>
  <r>
    <x v="2"/>
    <x v="3"/>
    <x v="21"/>
    <s v="MUJERES"/>
    <x v="3"/>
    <x v="18"/>
    <n v="91156"/>
    <n v="187"/>
    <n v="2.0514283206810304E-3"/>
    <n v="0.99794857167931894"/>
  </r>
  <r>
    <x v="2"/>
    <x v="3"/>
    <x v="21"/>
    <s v="MUJERES"/>
    <x v="4"/>
    <x v="18"/>
    <n v="51227"/>
    <n v="591"/>
    <n v="1.1536884845882054E-2"/>
    <n v="0.988463115154118"/>
  </r>
  <r>
    <x v="2"/>
    <x v="3"/>
    <x v="21"/>
    <s v="MUJERES"/>
    <x v="5"/>
    <x v="18"/>
    <n v="10891"/>
    <n v="400"/>
    <n v="3.6727573225599115E-2"/>
    <n v="0.96327242677440084"/>
  </r>
  <r>
    <x v="2"/>
    <x v="3"/>
    <x v="21"/>
    <s v="MUJERES"/>
    <x v="6"/>
    <x v="18"/>
    <n v="7675"/>
    <n v="1191"/>
    <n v="0.15517915309446254"/>
    <n v="0.84482084690553749"/>
  </r>
  <r>
    <x v="2"/>
    <x v="5"/>
    <x v="22"/>
    <s v="HOMBRES"/>
    <x v="0"/>
    <x v="18"/>
    <n v="179683"/>
    <n v="314"/>
    <n v="1.7475220248994062E-3"/>
    <n v="0.99825247797510064"/>
  </r>
  <r>
    <x v="2"/>
    <x v="5"/>
    <x v="22"/>
    <s v="HOMBRES"/>
    <x v="1"/>
    <x v="18"/>
    <n v="422144"/>
    <n v="262"/>
    <n v="6.2064129775621585E-4"/>
    <n v="0.99937935870224381"/>
  </r>
  <r>
    <x v="2"/>
    <x v="5"/>
    <x v="22"/>
    <s v="HOMBRES"/>
    <x v="2"/>
    <x v="18"/>
    <n v="383989"/>
    <n v="1983"/>
    <n v="5.1642104331113652E-3"/>
    <n v="0.99483578956688867"/>
  </r>
  <r>
    <x v="2"/>
    <x v="5"/>
    <x v="22"/>
    <s v="HOMBRES"/>
    <x v="3"/>
    <x v="18"/>
    <n v="573586"/>
    <n v="3582"/>
    <n v="6.2449222958719354E-3"/>
    <n v="0.99375507770412808"/>
  </r>
  <r>
    <x v="2"/>
    <x v="5"/>
    <x v="22"/>
    <s v="HOMBRES"/>
    <x v="4"/>
    <x v="18"/>
    <n v="318089"/>
    <n v="6568"/>
    <n v="2.0648309121032164E-2"/>
    <n v="0.97935169087896778"/>
  </r>
  <r>
    <x v="2"/>
    <x v="5"/>
    <x v="22"/>
    <s v="HOMBRES"/>
    <x v="5"/>
    <x v="18"/>
    <n v="61394"/>
    <n v="4238"/>
    <n v="6.9029546861256799E-2"/>
    <n v="0.93097045313874316"/>
  </r>
  <r>
    <x v="2"/>
    <x v="5"/>
    <x v="22"/>
    <s v="HOMBRES"/>
    <x v="6"/>
    <x v="18"/>
    <n v="32361"/>
    <n v="6581"/>
    <n v="0.20336207162943049"/>
    <n v="0.79663792837056957"/>
  </r>
  <r>
    <x v="2"/>
    <x v="5"/>
    <x v="22"/>
    <s v="MUJERES"/>
    <x v="0"/>
    <x v="18"/>
    <n v="167688"/>
    <n v="266"/>
    <n v="1.5862792805686752E-3"/>
    <n v="0.99841372071943135"/>
  </r>
  <r>
    <x v="2"/>
    <x v="5"/>
    <x v="22"/>
    <s v="MUJERES"/>
    <x v="1"/>
    <x v="18"/>
    <n v="394588"/>
    <n v="222"/>
    <n v="5.6261214228511759E-4"/>
    <n v="0.99943738785771485"/>
  </r>
  <r>
    <x v="2"/>
    <x v="5"/>
    <x v="22"/>
    <s v="MUJERES"/>
    <x v="2"/>
    <x v="18"/>
    <n v="365831"/>
    <n v="395"/>
    <n v="1.079733538163797E-3"/>
    <n v="0.99892026646183618"/>
  </r>
  <r>
    <x v="2"/>
    <x v="5"/>
    <x v="22"/>
    <s v="MUJERES"/>
    <x v="3"/>
    <x v="18"/>
    <n v="562541"/>
    <n v="1373"/>
    <n v="2.440710988176862E-3"/>
    <n v="0.99755928901182311"/>
  </r>
  <r>
    <x v="2"/>
    <x v="5"/>
    <x v="22"/>
    <s v="MUJERES"/>
    <x v="4"/>
    <x v="18"/>
    <n v="331812"/>
    <n v="4162"/>
    <n v="1.2543247381047099E-2"/>
    <n v="0.98745675261895294"/>
  </r>
  <r>
    <x v="2"/>
    <x v="5"/>
    <x v="22"/>
    <s v="MUJERES"/>
    <x v="5"/>
    <x v="18"/>
    <n v="72150"/>
    <n v="3021"/>
    <n v="4.1871101871101872E-2"/>
    <n v="0.95812889812889812"/>
  </r>
  <r>
    <x v="2"/>
    <x v="5"/>
    <x v="22"/>
    <s v="MUJERES"/>
    <x v="6"/>
    <x v="18"/>
    <n v="48164"/>
    <n v="7184"/>
    <n v="0.14915704675691388"/>
    <n v="0.85084295324308612"/>
  </r>
  <r>
    <x v="1"/>
    <x v="4"/>
    <x v="23"/>
    <s v="HOMBRES"/>
    <x v="0"/>
    <x v="18"/>
    <n v="12939"/>
    <n v="22"/>
    <n v="1.7002859571837081E-3"/>
    <n v="0.99829971404281626"/>
  </r>
  <r>
    <x v="1"/>
    <x v="4"/>
    <x v="23"/>
    <s v="HOMBRES"/>
    <x v="1"/>
    <x v="18"/>
    <n v="32863"/>
    <n v="24"/>
    <n v="7.3030459787603078E-4"/>
    <n v="0.99926969540212396"/>
  </r>
  <r>
    <x v="1"/>
    <x v="4"/>
    <x v="23"/>
    <s v="HOMBRES"/>
    <x v="2"/>
    <x v="18"/>
    <n v="32368"/>
    <n v="310"/>
    <n v="9.5773603559070695E-3"/>
    <n v="0.99042263964409294"/>
  </r>
  <r>
    <x v="1"/>
    <x v="4"/>
    <x v="23"/>
    <s v="HOMBRES"/>
    <x v="3"/>
    <x v="18"/>
    <n v="57091"/>
    <n v="495"/>
    <n v="8.6703683592860518E-3"/>
    <n v="0.99132963164071397"/>
  </r>
  <r>
    <x v="1"/>
    <x v="4"/>
    <x v="23"/>
    <s v="HOMBRES"/>
    <x v="4"/>
    <x v="18"/>
    <n v="34383"/>
    <n v="948"/>
    <n v="2.7571765116481982E-2"/>
    <n v="0.97242823488351804"/>
  </r>
  <r>
    <x v="1"/>
    <x v="4"/>
    <x v="23"/>
    <s v="HOMBRES"/>
    <x v="5"/>
    <x v="18"/>
    <n v="6814"/>
    <n v="550"/>
    <n v="8.0716172585852661E-2"/>
    <n v="0.91928382741414738"/>
  </r>
  <r>
    <x v="1"/>
    <x v="4"/>
    <x v="23"/>
    <s v="HOMBRES"/>
    <x v="6"/>
    <x v="18"/>
    <n v="3826"/>
    <n v="792"/>
    <n v="0.20700470465237847"/>
    <n v="0.79299529534762159"/>
  </r>
  <r>
    <x v="1"/>
    <x v="4"/>
    <x v="23"/>
    <s v="MUJERES"/>
    <x v="0"/>
    <x v="18"/>
    <n v="12633"/>
    <n v="8"/>
    <n v="6.3326209134805672E-4"/>
    <n v="0.99936673790865194"/>
  </r>
  <r>
    <x v="1"/>
    <x v="4"/>
    <x v="23"/>
    <s v="MUJERES"/>
    <x v="1"/>
    <x v="18"/>
    <n v="32141"/>
    <n v="15"/>
    <n v="4.666936311875797E-4"/>
    <n v="0.99953330636881244"/>
  </r>
  <r>
    <x v="1"/>
    <x v="4"/>
    <x v="23"/>
    <s v="MUJERES"/>
    <x v="2"/>
    <x v="18"/>
    <n v="32130"/>
    <n v="38"/>
    <n v="1.1826953003423592E-3"/>
    <n v="0.99881730469965768"/>
  </r>
  <r>
    <x v="1"/>
    <x v="4"/>
    <x v="23"/>
    <s v="MUJERES"/>
    <x v="3"/>
    <x v="18"/>
    <n v="57659"/>
    <n v="155"/>
    <n v="2.6882186649092076E-3"/>
    <n v="0.9973117813350908"/>
  </r>
  <r>
    <x v="1"/>
    <x v="4"/>
    <x v="23"/>
    <s v="MUJERES"/>
    <x v="4"/>
    <x v="18"/>
    <n v="36006"/>
    <n v="492"/>
    <n v="1.3664389268455257E-2"/>
    <n v="0.98633561073154474"/>
  </r>
  <r>
    <x v="1"/>
    <x v="4"/>
    <x v="23"/>
    <s v="MUJERES"/>
    <x v="5"/>
    <x v="18"/>
    <n v="8245"/>
    <n v="335"/>
    <n v="4.0630685263796242E-2"/>
    <n v="0.95936931473620379"/>
  </r>
  <r>
    <x v="1"/>
    <x v="4"/>
    <x v="23"/>
    <s v="MUJERES"/>
    <x v="6"/>
    <x v="18"/>
    <n v="5597"/>
    <n v="893"/>
    <n v="0.15954975879935679"/>
    <n v="0.840450241200643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x v="0"/>
    <n v="322472"/>
    <n v="677"/>
    <n v="2.0994070803046468E-3"/>
    <n v="0.99790059291969535"/>
    <n v="8.7976437182370665E-2"/>
    <n v="8797.6437182370664"/>
    <n v="18.469835512064595"/>
    <n v="10000"/>
    <n v="2.0994070803046468E-3"/>
    <n v="0.99790059291969535"/>
    <n v="2.1016131510693549E-3"/>
    <n v="1.0497035401523234E-3"/>
    <n v="20.994070803046469"/>
  </r>
  <r>
    <x v="0"/>
    <x v="1"/>
    <n v="807434"/>
    <n v="631"/>
    <n v="7.8148802255044989E-4"/>
    <n v="0.9992185119774496"/>
    <n v="0.22028320778210286"/>
    <n v="22028.320778210287"/>
    <n v="17.214868845070544"/>
    <n v="9979.0059291969537"/>
    <n v="7.8148802255044989E-4"/>
    <n v="0.9992185119774496"/>
    <n v="7.8179350368006676E-4"/>
    <n v="3.9074401127522495E-4"/>
    <n v="7.798473610627342"/>
  </r>
  <r>
    <x v="0"/>
    <x v="2"/>
    <n v="735161"/>
    <n v="2144"/>
    <n v="2.9163679792589652E-3"/>
    <n v="0.99708363202074102"/>
    <n v="0.20056577171174181"/>
    <n v="20056.57717117418"/>
    <n v="58.492359435548735"/>
    <n v="9971.2074555863255"/>
    <n v="2.9163679792589652E-3"/>
    <n v="0.99708363202074102"/>
    <n v="2.9206267904845328E-3"/>
    <n v="1.4581839896294826E-3"/>
    <n v="29.079710138020221"/>
  </r>
  <r>
    <x v="0"/>
    <x v="3"/>
    <n v="1123951"/>
    <n v="4370"/>
    <n v="3.8880698535790261E-3"/>
    <n v="0.99611193014642097"/>
    <n v="0.30663500876839755"/>
    <n v="30663.500876839757"/>
    <n v="119.22183336443469"/>
    <n v="9942.1277454483061"/>
    <n v="3.8880698535790261E-3"/>
    <n v="0.99611193014642097"/>
    <n v="3.8956431198663537E-3"/>
    <n v="1.9440349267895131E-3"/>
    <n v="38.655687167509171"/>
  </r>
  <r>
    <x v="0"/>
    <x v="4"/>
    <n v="506716"/>
    <n v="6796"/>
    <n v="1.3411852003883833E-2"/>
    <n v="0.98658814799611616"/>
    <n v="0.13824167165925144"/>
    <n v="13824.167165925144"/>
    <n v="185.40768410633822"/>
    <n v="9903.4720582807968"/>
    <n v="1.3411852003883833E-2"/>
    <n v="0.98658814799611616"/>
    <n v="1.3502398086299317E-2"/>
    <n v="6.7059260019419163E-3"/>
    <n v="132.82390157026086"/>
  </r>
  <r>
    <x v="0"/>
    <x v="5"/>
    <n v="109443"/>
    <n v="5452"/>
    <n v="4.9815885894940744E-2"/>
    <n v="0.95018411410505921"/>
    <n v="2.9858112377354289E-2"/>
    <n v="2985.8112377354291"/>
    <n v="148.74083192285994"/>
    <n v="9770.6481567105366"/>
    <n v="4.9815885894940744E-2"/>
    <n v="0.95018411410505921"/>
    <n v="5.1088392664711338E-2"/>
    <n v="2.4907942947470372E-2"/>
    <n v="486.7334936943052"/>
  </r>
  <r>
    <x v="0"/>
    <x v="6"/>
    <n v="60259"/>
    <n v="8229"/>
    <n v="0.13656051378217363"/>
    <n v="0.8634394862178264"/>
    <n v="1.6439790518781396E-2"/>
    <n v="1643.9790518781397"/>
    <n v="224.50262397160941"/>
    <n v="9283.9146630162322"/>
    <n v="0.13656051378217363"/>
    <n v="0.8634394862178264"/>
    <n v="0.1465682301917374"/>
    <n v="6.8280256891086813E-2"/>
    <n v="1267.8161562913519"/>
  </r>
  <r>
    <x v="1"/>
    <x v="7"/>
    <n v="3665436"/>
    <n v="28299"/>
    <n v="7.7205003715792612E-3"/>
    <n v="0.99227949962842077"/>
    <n v="0"/>
    <n v="0"/>
    <n v="0"/>
    <n v="8016.0985067248803"/>
    <n v="7.7205003715792612E-3"/>
    <n v="0.99227949962842077"/>
    <n v="7.7504189276848042E-3"/>
    <n v="3.8602501857896306E-3"/>
    <n v="61.888291499785396"/>
  </r>
  <r>
    <x v="2"/>
    <x v="0"/>
    <n v="329128"/>
    <n v="573"/>
    <n v="1.7409640018473055E-3"/>
    <n v="0.99825903599815269"/>
    <n v="8.7976075536979947E-2"/>
    <n v="8797.6075536979952"/>
    <n v="15.316318053368146"/>
    <n v="10000"/>
    <n v="1.7409640018473055E-3"/>
    <n v="0.99825903599815269"/>
    <n v="1.7424808000206786E-3"/>
    <n v="8.7048200092365276E-4"/>
    <n v="17.409640018473056"/>
  </r>
  <r>
    <x v="2"/>
    <x v="1"/>
    <n v="824104"/>
    <n v="566"/>
    <n v="6.8680651956549174E-4"/>
    <n v="0.99931319348043446"/>
    <n v="0.22028340267108032"/>
    <n v="22028.340267108033"/>
    <n v="15.129207710656843"/>
    <n v="9982.5903599815265"/>
    <n v="6.8680651956549174E-4"/>
    <n v="0.99931319348043446"/>
    <n v="6.8704245218318056E-4"/>
    <n v="3.4340325978274587E-4"/>
    <n v="6.8561081413869411"/>
  </r>
  <r>
    <x v="2"/>
    <x v="2"/>
    <n v="750339"/>
    <n v="1889"/>
    <n v="2.5175287436745258E-3"/>
    <n v="0.9974824712563255"/>
    <n v="0.20056598205665274"/>
    <n v="20056.598205665276"/>
    <n v="50.493062483093247"/>
    <n v="9975.7342518401401"/>
    <n v="2.5175287436745258E-3"/>
    <n v="0.9974824712563255"/>
    <n v="2.52070171318311E-3"/>
    <n v="1.2587643718372629E-3"/>
    <n v="25.114197718266045"/>
  </r>
  <r>
    <x v="2"/>
    <x v="3"/>
    <n v="1147156"/>
    <n v="4024"/>
    <n v="3.5078053900254192E-3"/>
    <n v="0.99649219460997462"/>
    <n v="0.30663536043332618"/>
    <n v="30663.536043332617"/>
    <n v="107.56171701004087"/>
    <n v="9950.6200541218732"/>
    <n v="3.5078053900254192E-3"/>
    <n v="0.99649219460997462"/>
    <n v="3.513968548933584E-3"/>
    <n v="1.7539026950127096E-3"/>
    <n v="34.904838659943735"/>
  </r>
  <r>
    <x v="2"/>
    <x v="4"/>
    <n v="517177"/>
    <n v="6792"/>
    <n v="1.3132834600146566E-2"/>
    <n v="0.98686716539985342"/>
    <n v="0.13824166530343418"/>
    <n v="13824.166530343418"/>
    <n v="181.55049252788214"/>
    <n v="9915.7152154619289"/>
    <n v="1.3132834600146566E-2"/>
    <n v="0.98686716539985342"/>
    <n v="1.3219640274747412E-2"/>
    <n v="6.5664173000732828E-3"/>
    <n v="130.22144786681818"/>
  </r>
  <r>
    <x v="2"/>
    <x v="5"/>
    <n v="111701"/>
    <n v="5395"/>
    <n v="4.8298582823788509E-2"/>
    <n v="0.95170141717621148"/>
    <n v="2.9857731987421907E-2"/>
    <n v="2985.7731987421907"/>
    <n v="144.20861413249764"/>
    <n v="9785.4937675951114"/>
    <n v="4.8298582823788509E-2"/>
    <n v="0.95170141717621148"/>
    <n v="4.9493823592820417E-2"/>
    <n v="2.4149291411894255E-2"/>
    <n v="472.62548120585876"/>
  </r>
  <r>
    <x v="2"/>
    <x v="6"/>
    <n v="61503"/>
    <n v="8105"/>
    <n v="0.13178218948669171"/>
    <n v="0.86821781051330826"/>
    <n v="1.6439782011104732E-2"/>
    <n v="1643.9782011104733"/>
    <n v="216.64704681073096"/>
    <n v="9312.8682863892518"/>
    <n v="0.13178218948669171"/>
    <n v="0.86821781051330826"/>
    <n v="0.14107797147109252"/>
    <n v="6.5891094743345854E-2"/>
    <n v="1227.2701731815503"/>
  </r>
  <r>
    <x v="3"/>
    <x v="7"/>
    <n v="3741108"/>
    <n v="27344"/>
    <n v="7.3090645872826978E-3"/>
    <n v="0.99269093541271736"/>
    <n v="0"/>
    <n v="0"/>
    <n v="0"/>
    <n v="8085.5981132077013"/>
    <n v="7.3090645872826978E-3"/>
    <n v="0.99269093541271736"/>
    <n v="7.3358737748951287E-3"/>
    <n v="3.6545322936413489E-3"/>
    <n v="59.098158836246206"/>
  </r>
  <r>
    <x v="4"/>
    <x v="0"/>
    <n v="331412"/>
    <n v="611"/>
    <n v="1.8436266640918253E-3"/>
    <n v="0.99815637333590812"/>
    <n v="8.7975972863819502E-2"/>
    <n v="8797.5972863819497"/>
    <n v="16.219484937115649"/>
    <n v="10000"/>
    <n v="1.8436266640918253E-3"/>
    <n v="0.99815637333590812"/>
    <n v="1.8453277117785364E-3"/>
    <n v="9.2181333204591263E-4"/>
    <n v="18.436266640918252"/>
  </r>
  <r>
    <x v="4"/>
    <x v="1"/>
    <n v="829823"/>
    <n v="575"/>
    <n v="6.929188513695089E-4"/>
    <n v="0.99930708114863054"/>
    <n v="0.22028316937761244"/>
    <n v="22028.316937761243"/>
    <n v="15.263836070117017"/>
    <n v="9981.5637333590821"/>
    <n v="6.929188513695089E-4"/>
    <n v="0.99930708114863054"/>
    <n v="6.9315900283954093E-4"/>
    <n v="3.4645942568475445E-4"/>
    <n v="6.9164136769907225"/>
  </r>
  <r>
    <x v="4"/>
    <x v="2"/>
    <n v="755547"/>
    <n v="2067"/>
    <n v="2.7357662726474989E-3"/>
    <n v="0.99726423372735251"/>
    <n v="0.2005660095872818"/>
    <n v="20056.600958728181"/>
    <n v="54.870172446838048"/>
    <n v="9974.6473196820916"/>
    <n v="2.7357662726474989E-3"/>
    <n v="0.99726423372735251"/>
    <n v="2.7395136071123975E-3"/>
    <n v="1.3678831363237495E-3"/>
    <n v="27.288303718740043"/>
  </r>
  <r>
    <x v="4"/>
    <x v="3"/>
    <n v="1155118"/>
    <n v="4440"/>
    <n v="3.8437631480073898E-3"/>
    <n v="0.99615623685199262"/>
    <n v="0.30663533554159011"/>
    <n v="30663.53355415901"/>
    <n v="117.86336026316447"/>
    <n v="9947.3590159633513"/>
    <n v="3.8437631480073898E-3"/>
    <n v="0.99615623685199262"/>
    <n v="3.8511646303489122E-3"/>
    <n v="1.9218815740036949E-3"/>
    <n v="38.235292005558982"/>
  </r>
  <r>
    <x v="4"/>
    <x v="4"/>
    <n v="520766"/>
    <n v="7212"/>
    <n v="1.3848830376791112E-2"/>
    <n v="0.98615116962320892"/>
    <n v="0.13824151051983583"/>
    <n v="13824.151051983583"/>
    <n v="191.44832302205904"/>
    <n v="9909.1237239577931"/>
    <n v="1.3848830376791112E-2"/>
    <n v="0.98615116962320892"/>
    <n v="1.394539407533452E-2"/>
    <n v="6.9244151883955558E-3"/>
    <n v="137.22977363572815"/>
  </r>
  <r>
    <x v="4"/>
    <x v="5"/>
    <n v="112477"/>
    <n v="5650"/>
    <n v="5.0232491976137342E-2"/>
    <n v="0.94976750802386267"/>
    <n v="2.9857921559279164E-2"/>
    <n v="2985.7921559279162"/>
    <n v="149.98378051506288"/>
    <n v="9771.8939503220645"/>
    <n v="5.0232491976137342E-2"/>
    <n v="0.94976750802386267"/>
    <n v="5.1526647940758036E-2"/>
    <n v="2.5116245988068671E-2"/>
    <n v="490.86658445121816"/>
  </r>
  <r>
    <x v="4"/>
    <x v="6"/>
    <n v="61931"/>
    <n v="8478"/>
    <n v="0.13689428557588285"/>
    <n v="0.86310571442411721"/>
    <n v="1.6440080550581167E-2"/>
    <n v="1644.0080550581167"/>
    <n v="225.05530817817757"/>
    <n v="9281.0273658708466"/>
    <n v="0.13689428557588285"/>
    <n v="0.86310571442411721"/>
    <n v="0.14695278374817999"/>
    <n v="6.8447142787941423E-2"/>
    <n v="1270.5196106611074"/>
  </r>
  <r>
    <x v="5"/>
    <x v="7"/>
    <n v="3767074"/>
    <n v="29033"/>
    <n v="7.7070426543253464E-3"/>
    <n v="0.99229295734567469"/>
    <n v="0"/>
    <n v="0"/>
    <n v="0"/>
    <n v="8010.5077552097391"/>
    <n v="7.7070426543253464E-3"/>
    <n v="0.99229295734567469"/>
    <n v="7.7368567969977806E-3"/>
    <n v="3.8535213271626732E-3"/>
    <n v="61.737324952205441"/>
  </r>
  <r>
    <x v="6"/>
    <x v="0"/>
    <n v="337941"/>
    <n v="552"/>
    <n v="1.6334212184967198E-3"/>
    <n v="0.99836657878150326"/>
    <n v="8.7976028854927446E-2"/>
    <n v="8797.6028854927445"/>
    <n v="14.370191225071816"/>
    <n v="10000"/>
    <n v="1.6334212184967198E-3"/>
    <n v="0.99836657878150326"/>
    <n v="1.6347563413442318E-3"/>
    <n v="8.1671060924835988E-4"/>
    <n v="16.334212184967196"/>
  </r>
  <r>
    <x v="6"/>
    <x v="1"/>
    <n v="846171"/>
    <n v="615"/>
    <n v="7.2680344753010915E-4"/>
    <n v="0.99927319655246993"/>
    <n v="0.22028331665054793"/>
    <n v="22028.331665054793"/>
    <n v="16.010267397498492"/>
    <n v="9983.6657878150327"/>
    <n v="7.2680344753010915E-4"/>
    <n v="0.99927319655246993"/>
    <n v="7.270676651729268E-4"/>
    <n v="3.6340172376505457E-4"/>
    <n v="7.256162713572369"/>
  </r>
  <r>
    <x v="6"/>
    <x v="2"/>
    <n v="770430"/>
    <n v="2645"/>
    <n v="3.4331477227003103E-3"/>
    <n v="0.99656685227729969"/>
    <n v="0.20056569611471162"/>
    <n v="20056.569611471161"/>
    <n v="68.857166286802467"/>
    <n v="9976.4096251014598"/>
    <n v="3.4331477227003103E-3"/>
    <n v="0.99656685227729969"/>
    <n v="3.4390511079400474E-3"/>
    <n v="1.7165738613501551E-3"/>
    <n v="34.250487985142534"/>
  </r>
  <r>
    <x v="6"/>
    <x v="3"/>
    <n v="1177874"/>
    <n v="4963"/>
    <n v="4.2135236875930704E-3"/>
    <n v="0.99578647631240691"/>
    <n v="0.3066354097652218"/>
    <n v="30663.540976522181"/>
    <n v="129.20155625005697"/>
    <n v="9942.1591371163177"/>
    <n v="4.2135236875930704E-3"/>
    <n v="0.99578647631240691"/>
    <n v="4.222419319503911E-3"/>
    <n v="2.1067618437965352E-3"/>
    <n v="41.891523030059489"/>
  </r>
  <r>
    <x v="6"/>
    <x v="4"/>
    <n v="531024"/>
    <n v="7575"/>
    <n v="1.4264891982283286E-2"/>
    <n v="0.98573510801771669"/>
    <n v="0.13824123958519088"/>
    <n v="13824.123958519089"/>
    <n v="197.19963501796923"/>
    <n v="9900.2676140862586"/>
    <n v="1.4264891982283286E-2"/>
    <n v="0.98573510801771669"/>
    <n v="1.4367366447505055E-2"/>
    <n v="7.132445991141643E-3"/>
    <n v="141.22624811063795"/>
  </r>
  <r>
    <x v="6"/>
    <x v="5"/>
    <n v="114694"/>
    <n v="5733"/>
    <n v="4.9985177951767309E-2"/>
    <n v="0.95001482204823273"/>
    <n v="2.9858237542905564E-2"/>
    <n v="2985.8237542905563"/>
    <n v="149.24693169082741"/>
    <n v="9759.0413659756214"/>
    <n v="4.9985177951767309E-2"/>
    <n v="0.95001482204823273"/>
    <n v="5.1266459502358537E-2"/>
    <n v="2.4992588975883655E-2"/>
    <n v="487.80741931694973"/>
  </r>
  <r>
    <x v="6"/>
    <x v="6"/>
    <n v="63151"/>
    <n v="8782"/>
    <n v="0.139063514433659"/>
    <n v="0.86093648556634106"/>
    <n v="1.6440071486494755E-2"/>
    <n v="1644.0071486494755"/>
    <n v="228.62141184525493"/>
    <n v="9271.2339466586709"/>
    <n v="0.139063514433659"/>
    <n v="0.86093648556634106"/>
    <n v="0.14945541184479236"/>
    <n v="6.9531757216829498E-2"/>
    <n v="1289.2903757589972"/>
  </r>
  <r>
    <x v="7"/>
    <x v="7"/>
    <n v="3841285"/>
    <n v="30865"/>
    <n v="8.0350715971348134E-3"/>
    <n v="0.99196492840286521"/>
    <n v="0"/>
    <n v="0"/>
    <n v="0"/>
    <n v="7981.9435708996734"/>
    <n v="8.0350715971348134E-3"/>
    <n v="0.99196492840286521"/>
    <n v="8.0674829988871769E-3"/>
    <n v="4.0175357985674067E-3"/>
    <n v="64.135488076468789"/>
  </r>
  <r>
    <x v="8"/>
    <x v="0"/>
    <n v="344442"/>
    <n v="555"/>
    <n v="1.6113017576253766E-3"/>
    <n v="0.99838869824237464"/>
    <n v="8.7976391282715102E-2"/>
    <n v="8797.6391282715103"/>
    <n v="14.17565139033767"/>
    <n v="10000"/>
    <n v="1.6113017576253766E-3"/>
    <n v="0.99838869824237464"/>
    <n v="1.612600950998723E-3"/>
    <n v="8.056508788126883E-4"/>
    <n v="16.113017576253768"/>
  </r>
  <r>
    <x v="8"/>
    <x v="1"/>
    <n v="862445"/>
    <n v="626"/>
    <n v="7.2584338711454061E-4"/>
    <n v="0.99927415661288543"/>
    <n v="0.2202832371772932"/>
    <n v="22028.323717729319"/>
    <n v="15.989113099732219"/>
    <n v="9983.8869824237463"/>
    <n v="7.2584338711454061E-4"/>
    <n v="0.99927415661288543"/>
    <n v="7.2610690706295547E-4"/>
    <n v="3.6292169355727031E-4"/>
    <n v="7.2467383438912218"/>
  </r>
  <r>
    <x v="8"/>
    <x v="2"/>
    <n v="785248"/>
    <n v="3438"/>
    <n v="4.3782346468886259E-3"/>
    <n v="0.99562176535311142"/>
    <n v="0.20056580005333111"/>
    <n v="20056.580005333111"/>
    <n v="87.812413477443087"/>
    <n v="9976.6402440798556"/>
    <n v="4.3782346468886259E-3"/>
    <n v="0.99562176535311142"/>
    <n v="4.3878401437598353E-3"/>
    <n v="2.189117323444313E-3"/>
    <n v="43.680071976173821"/>
  </r>
  <r>
    <x v="8"/>
    <x v="3"/>
    <n v="1200528"/>
    <n v="5726"/>
    <n v="4.769568056721709E-3"/>
    <n v="0.99523043194327832"/>
    <n v="0.30663543085296041"/>
    <n v="30663.543085296042"/>
    <n v="146.25185560553783"/>
    <n v="9932.9601721036815"/>
    <n v="4.769568056721709E-3"/>
    <n v="0.99523043194327832"/>
    <n v="4.7809696367515121E-3"/>
    <n v="2.3847840283608545E-3"/>
    <n v="47.37592954555469"/>
  </r>
  <r>
    <x v="8"/>
    <x v="4"/>
    <n v="541237"/>
    <n v="7646"/>
    <n v="1.4126898198016765E-2"/>
    <n v="0.98587310180198329"/>
    <n v="0.13824120777571514"/>
    <n v="13824.120777571514"/>
    <n v="195.29194690184113"/>
    <n v="9885.5842425581268"/>
    <n v="1.4126898198016765E-2"/>
    <n v="0.98587310180198329"/>
    <n v="1.422739266189567E-2"/>
    <n v="7.0634490990083825E-3"/>
    <n v="139.65264222253734"/>
  </r>
  <r>
    <x v="8"/>
    <x v="5"/>
    <n v="116899"/>
    <n v="5857"/>
    <n v="5.0103080436958401E-2"/>
    <n v="0.94989691956304156"/>
    <n v="2.9858008502325829E-2"/>
    <n v="2985.8008502325829"/>
    <n v="149.59782016794188"/>
    <n v="9745.9316003355889"/>
    <n v="5.0103080436958401E-2"/>
    <n v="0.94989691956304156"/>
    <n v="5.1390491399090119E-2"/>
    <n v="2.5051540218479201E-2"/>
    <n v="488.30119490470872"/>
  </r>
  <r>
    <x v="8"/>
    <x v="6"/>
    <n v="64365"/>
    <n v="8926"/>
    <n v="0.13867785287034878"/>
    <n v="0.86132214712965127"/>
    <n v="1.6439924355659174E-2"/>
    <n v="1643.9924355659173"/>
    <n v="227.98534109937663"/>
    <n v="9257.6304054308803"/>
    <n v="0.13867785287034878"/>
    <n v="0.86132214712965127"/>
    <n v="0.14901004974792159"/>
    <n v="6.9338926435174392E-2"/>
    <n v="1283.828307292411"/>
  </r>
  <r>
    <x v="9"/>
    <x v="7"/>
    <n v="3915164"/>
    <n v="32774"/>
    <n v="8.3710414174221048E-3"/>
    <n v="0.99162895858257794"/>
    <n v="0"/>
    <n v="0"/>
    <n v="0"/>
    <n v="7973.8020981384689"/>
    <n v="8.3710414174221048E-3"/>
    <n v="0.99162895858257794"/>
    <n v="8.4062258497985386E-3"/>
    <n v="4.1855207087110524E-3"/>
    <n v="66.749027617844405"/>
  </r>
  <r>
    <x v="10"/>
    <x v="0"/>
    <n v="350814"/>
    <n v="543"/>
    <n v="1.5478287639603893E-3"/>
    <n v="0.99845217123603958"/>
    <n v="8.797600567758633E-2"/>
    <n v="8797.6005677586327"/>
    <n v="13.617179212611063"/>
    <n v="10000"/>
    <n v="1.5478287639603893E-3"/>
    <n v="0.99845217123603958"/>
    <n v="1.5490275786816149E-3"/>
    <n v="7.7391438198019466E-4"/>
    <n v="15.478287639603893"/>
  </r>
  <r>
    <x v="10"/>
    <x v="1"/>
    <n v="878405"/>
    <n v="565"/>
    <n v="6.432112749813583E-4"/>
    <n v="0.99935678872501865"/>
    <n v="0.22028357838404458"/>
    <n v="22028.357838404459"/>
    <n v="14.16888813098573"/>
    <n v="9984.5217123603961"/>
    <n v="6.432112749813583E-4"/>
    <n v="0.99935678872501865"/>
    <n v="6.434182019023542E-4"/>
    <n v="3.2160563749067915E-4"/>
    <n v="6.422156940686385"/>
  </r>
  <r>
    <x v="10"/>
    <x v="2"/>
    <n v="799779"/>
    <n v="3207"/>
    <n v="4.0098577231960329E-3"/>
    <n v="0.99599014227680394"/>
    <n v="0.2005660031948962"/>
    <n v="20056.600319489622"/>
    <n v="80.424113692161484"/>
    <n v="9978.0995554197088"/>
    <n v="4.0098577231960329E-3"/>
    <n v="0.99599014227680394"/>
    <n v="4.01791335364215E-3"/>
    <n v="2.0049288615980165E-3"/>
    <n v="40.010759565118619"/>
  </r>
  <r>
    <x v="10"/>
    <x v="3"/>
    <n v="1222741"/>
    <n v="5415"/>
    <n v="4.4285748167436929E-3"/>
    <n v="0.99557142518325625"/>
    <n v="0.3066350520737986"/>
    <n v="30663.505207379862"/>
    <n v="135.79562695449155"/>
    <n v="9938.08879585459"/>
    <n v="4.4285748167436929E-3"/>
    <n v="0.99557142518325625"/>
    <n v="4.4384027159909949E-3"/>
    <n v="2.2142874083718464E-3"/>
    <n v="44.011569767884289"/>
  </r>
  <r>
    <x v="10"/>
    <x v="4"/>
    <n v="551254"/>
    <n v="8100"/>
    <n v="1.4693770929553346E-2"/>
    <n v="0.98530622907044663"/>
    <n v="0.13824170367713995"/>
    <n v="13824.170367713994"/>
    <n v="203.12919267430868"/>
    <n v="9894.0772260867052"/>
    <n v="1.4693770929553346E-2"/>
    <n v="0.98530622907044663"/>
    <n v="1.4802523373367155E-2"/>
    <n v="7.3468854647766729E-3"/>
    <n v="145.38130431942864"/>
  </r>
  <r>
    <x v="10"/>
    <x v="5"/>
    <n v="119061"/>
    <n v="6323"/>
    <n v="5.3107230747264006E-2"/>
    <n v="0.94689276925273602"/>
    <n v="2.9857734332093658E-2"/>
    <n v="2985.773433209366"/>
    <n v="158.56615867650046"/>
    <n v="9748.6959217672775"/>
    <n v="5.3107230747264006E-2"/>
    <n v="0.94689276925273602"/>
    <n v="5.4555886781219934E-2"/>
    <n v="2.6553615373632003E-2"/>
    <n v="517.72624380220634"/>
  </r>
  <r>
    <x v="10"/>
    <x v="6"/>
    <n v="65556"/>
    <n v="9689"/>
    <n v="0.14779730306913175"/>
    <n v="0.85220269693086825"/>
    <n v="1.6439922660440715E-2"/>
    <n v="1643.9922660440716"/>
    <n v="242.97762318782432"/>
    <n v="9230.9696779650712"/>
    <n v="0.14779730306913175"/>
    <n v="0.85220269693086825"/>
    <n v="0.15959085181555391"/>
    <n v="7.3898651534565873E-2"/>
    <n v="1364.3124231161692"/>
  </r>
  <r>
    <x v="11"/>
    <x v="7"/>
    <n v="3987610"/>
    <n v="33842"/>
    <n v="8.4867878252888329E-3"/>
    <n v="0.99151321217471122"/>
    <n v="0"/>
    <n v="0"/>
    <n v="0"/>
    <n v="7866.6572548489021"/>
    <n v="8.4867878252888329E-3"/>
    <n v="0.99151321217471122"/>
    <n v="8.522954076735801E-3"/>
    <n v="4.2433939126444165E-3"/>
    <n v="66.762651016171731"/>
  </r>
  <r>
    <x v="12"/>
    <x v="0"/>
    <n v="357174"/>
    <n v="460"/>
    <n v="1.2878876961928919E-3"/>
    <n v="0.99871211230380708"/>
    <n v="8.7976145201749012E-2"/>
    <n v="8797.6145201749005"/>
    <n v="11.330339496381187"/>
    <n v="10000"/>
    <n v="1.2878876961928919E-3"/>
    <n v="0.99871211230380708"/>
    <n v="1.2887175579362588E-3"/>
    <n v="6.4394384809644595E-4"/>
    <n v="12.878876961928919"/>
  </r>
  <r>
    <x v="12"/>
    <x v="1"/>
    <n v="894327"/>
    <n v="565"/>
    <n v="6.3175997146457618E-4"/>
    <n v="0.99936824002853542"/>
    <n v="0.22028322893000216"/>
    <n v="22028.322893000215"/>
    <n v="13.916612642294286"/>
    <n v="9987.1211230380704"/>
    <n v="6.3175997146457618E-4"/>
    <n v="0.99936824002853542"/>
    <n v="6.3195959485238152E-4"/>
    <n v="3.1587998573228809E-4"/>
    <n v="6.3094633557037971"/>
  </r>
  <r>
    <x v="12"/>
    <x v="2"/>
    <n v="814277"/>
    <n v="3474"/>
    <n v="4.2663614470260123E-3"/>
    <n v="0.99573363855297403"/>
    <n v="0.20056597508901705"/>
    <n v="20056.597508901705"/>
    <n v="85.568694370496189"/>
    <n v="9980.8116596823675"/>
    <n v="4.2663614470260123E-3"/>
    <n v="0.99573363855297403"/>
    <n v="4.2754818224333569E-3"/>
    <n v="2.1331807235130062E-3"/>
    <n v="42.581750074896561"/>
  </r>
  <r>
    <x v="12"/>
    <x v="3"/>
    <n v="1244906"/>
    <n v="5522"/>
    <n v="4.4356762679270559E-3"/>
    <n v="0.99556432373207293"/>
    <n v="0.30663494828438953"/>
    <n v="30663.494828438954"/>
    <n v="136.01333630221069"/>
    <n v="9938.2299096074712"/>
    <n v="4.4356762679270559E-3"/>
    <n v="0.99556432373207293"/>
    <n v="4.4455357466318341E-3"/>
    <n v="2.217838133963528E-3"/>
    <n v="44.082770555248707"/>
  </r>
  <r>
    <x v="12"/>
    <x v="4"/>
    <n v="561245"/>
    <n v="8076"/>
    <n v="1.4389437767819757E-2"/>
    <n v="0.98561056223218024"/>
    <n v="0.1382412258836187"/>
    <n v="13824.12258836187"/>
    <n v="198.92135167994451"/>
    <n v="9894.147139052222"/>
    <n v="1.4389437767819757E-2"/>
    <n v="0.98561056223218024"/>
    <n v="1.4493715979878214E-2"/>
    <n v="7.1947188839098786E-3"/>
    <n v="142.37121452304385"/>
  </r>
  <r>
    <x v="12"/>
    <x v="5"/>
    <n v="121222"/>
    <n v="6052"/>
    <n v="4.9924931118113872E-2"/>
    <n v="0.95007506888188609"/>
    <n v="2.9858400313702616E-2"/>
    <n v="2985.8400313702618"/>
    <n v="149.06785789586729"/>
    <n v="9751.7759245291782"/>
    <n v="4.9924931118113872E-2"/>
    <n v="0.95007506888188609"/>
    <n v="5.1203086398862903E-2"/>
    <n v="2.4962465559056936E-2"/>
    <n v="486.85674131140041"/>
  </r>
  <r>
    <x v="12"/>
    <x v="6"/>
    <n v="66745"/>
    <n v="9542"/>
    <n v="0.14296201962693836"/>
    <n v="0.85703798037306167"/>
    <n v="1.6440076297520922E-2"/>
    <n v="1644.0076297520923"/>
    <n v="235.03065103145502"/>
    <n v="9264.9191832177785"/>
    <n v="0.14296201962693836"/>
    <n v="0.85703798037306167"/>
    <n v="0.15396779294542873"/>
    <n v="7.1481009813469179E-2"/>
    <n v="1324.5315581131777"/>
  </r>
  <r>
    <x v="13"/>
    <x v="7"/>
    <n v="4059896"/>
    <n v="33691"/>
    <n v="8.298488434186492E-3"/>
    <n v="0.99170151156581354"/>
    <n v="0"/>
    <n v="0"/>
    <n v="0"/>
    <n v="7940.3876251046004"/>
    <n v="8.298488434186492E-3"/>
    <n v="0.99170151156581354"/>
    <n v="8.3330643532649427E-3"/>
    <n v="4.149244217093246E-3"/>
    <n v="65.89321486988807"/>
  </r>
  <r>
    <x v="14"/>
    <x v="0"/>
    <n v="363533"/>
    <n v="641"/>
    <n v="1.7632512041547809E-3"/>
    <n v="0.99823674879584523"/>
    <n v="8.7976229456027136E-2"/>
    <n v="8797.622945602714"/>
    <n v="15.512419252533716"/>
    <n v="10000"/>
    <n v="1.7632512041547809E-3"/>
    <n v="0.99823674879584523"/>
    <n v="1.7648071032797604E-3"/>
    <n v="8.8162560207739047E-4"/>
    <n v="17.632512041547809"/>
  </r>
  <r>
    <x v="14"/>
    <x v="1"/>
    <n v="910249"/>
    <n v="585"/>
    <n v="6.4268128830682599E-4"/>
    <n v="0.9993573187116932"/>
    <n v="0.22028337148517257"/>
    <n v="22028.337148517257"/>
    <n v="14.157200097866184"/>
    <n v="9982.3674879584523"/>
    <n v="6.4268128830682599E-4"/>
    <n v="0.9993573187116932"/>
    <n v="6.4288787431047534E-4"/>
    <n v="3.2134064415341299E-4"/>
    <n v="6.4154807975133128"/>
  </r>
  <r>
    <x v="14"/>
    <x v="2"/>
    <n v="828774"/>
    <n v="3778"/>
    <n v="4.5585406878111525E-3"/>
    <n v="0.99544145931218886"/>
    <n v="0.20056614280186236"/>
    <n v="20056.614280186237"/>
    <n v="91.428892255963149"/>
    <n v="9975.9520071609386"/>
    <n v="4.5585406878111525E-3"/>
    <n v="0.99544145931218886"/>
    <n v="4.568954570466268E-3"/>
    <n v="2.2792703439055762E-3"/>
    <n v="45.475783124294473"/>
  </r>
  <r>
    <x v="14"/>
    <x v="3"/>
    <n v="1267068"/>
    <n v="6078"/>
    <n v="4.7969011923590524E-3"/>
    <n v="0.99520309880764091"/>
    <n v="0.30663478997612154"/>
    <n v="30663.478997612154"/>
    <n v="147.08967896552249"/>
    <n v="9930.4762240366435"/>
    <n v="4.7969011923590524E-3"/>
    <n v="0.99520309880764091"/>
    <n v="4.8084339837139809E-3"/>
    <n v="2.3984505961795262E-3"/>
    <n v="47.635513239774596"/>
  </r>
  <r>
    <x v="14"/>
    <x v="4"/>
    <n v="571239"/>
    <n v="8963"/>
    <n v="1.5690455308548613E-2"/>
    <n v="0.98430954469145138"/>
    <n v="0.13824179190948685"/>
    <n v="13824.179190948686"/>
    <n v="216.90766577294806"/>
    <n v="9882.8407107968687"/>
    <n v="1.5690455308548613E-2"/>
    <n v="0.98430954469145138"/>
    <n v="1.5814523848383128E-2"/>
    <n v="7.8452276542743064E-3"/>
    <n v="155.06627049426308"/>
  </r>
  <r>
    <x v="14"/>
    <x v="5"/>
    <n v="123378"/>
    <n v="6511"/>
    <n v="5.2772779587933021E-2"/>
    <n v="0.94722722041206697"/>
    <n v="2.9857898011530496E-2"/>
    <n v="2985.7898011530497"/>
    <n v="157.56842707214824"/>
    <n v="9727.7744403026063"/>
    <n v="5.2772779587933021E-2"/>
    <n v="0.94722722041206697"/>
    <n v="5.4203001103040646E-2"/>
    <n v="2.638638979396651E-2"/>
    <n v="513.36169641921799"/>
  </r>
  <r>
    <x v="14"/>
    <x v="6"/>
    <n v="67932"/>
    <n v="10677"/>
    <n v="0.15717187776011304"/>
    <n v="0.84282812223988701"/>
    <n v="1.6439776359799069E-2"/>
    <n v="1643.9776359799068"/>
    <n v="258.38705204259355"/>
    <n v="9214.4127438833875"/>
    <n v="0.15717187776011304"/>
    <n v="0.84282812223988701"/>
    <n v="0.17057681708164585"/>
    <n v="7.8585938880056522E-2"/>
    <n v="1448.2465534128676"/>
  </r>
  <r>
    <x v="15"/>
    <x v="7"/>
    <n v="4132173"/>
    <n v="37233"/>
    <n v="9.0105133545957533E-3"/>
    <n v="0.99098948664540421"/>
    <n v="0"/>
    <n v="0"/>
    <n v="0"/>
    <n v="7766.1661904705197"/>
    <n v="9.0105133545957533E-3"/>
    <n v="0.99098948664540421"/>
    <n v="9.0512917471778972E-3"/>
    <n v="4.5052566772978767E-3"/>
    <n v="69.977144173244639"/>
  </r>
  <r>
    <x v="16"/>
    <x v="0"/>
    <n v="369807"/>
    <n v="445"/>
    <n v="1.2033303858499163E-3"/>
    <n v="0.99879666961415003"/>
    <n v="8.7976077050168966E-2"/>
    <n v="8797.6077050168969"/>
    <n v="10.586428674234179"/>
    <n v="10000"/>
    <n v="1.2033303858499163E-3"/>
    <n v="0.99879666961415003"/>
    <n v="1.2040548237277266E-3"/>
    <n v="6.0166519292495816E-4"/>
    <n v="12.033303858499163"/>
  </r>
  <r>
    <x v="16"/>
    <x v="1"/>
    <n v="925961"/>
    <n v="525"/>
    <n v="5.6697852285355428E-4"/>
    <n v="0.99943302147714641"/>
    <n v="0.22028359733983269"/>
    <n v="22028.35973398327"/>
    <n v="12.489606862860549"/>
    <n v="9987.9666961415005"/>
    <n v="5.6697852285355428E-4"/>
    <n v="0.99943302147714641"/>
    <n v="5.6713930075505143E-4"/>
    <n v="2.8348926142677714E-4"/>
    <n v="5.6629626036888032"/>
  </r>
  <r>
    <x v="16"/>
    <x v="2"/>
    <n v="843078"/>
    <n v="3094"/>
    <n v="3.6698858231385472E-3"/>
    <n v="0.99633011417686146"/>
    <n v="0.20056595761384277"/>
    <n v="20056.595761384277"/>
    <n v="73.605416445124831"/>
    <n v="9982.3037335378121"/>
    <n v="3.6698858231385472E-3"/>
    <n v="0.99633011417686146"/>
    <n v="3.6766322333936599E-3"/>
    <n v="1.8349429115692736E-3"/>
    <n v="36.633914953973409"/>
  </r>
  <r>
    <x v="16"/>
    <x v="3"/>
    <n v="1288940"/>
    <n v="5233"/>
    <n v="4.0599252098623678E-3"/>
    <n v="0.99594007479013769"/>
    <n v="0.30663531180600906"/>
    <n v="30663.531180600905"/>
    <n v="124.49164326352239"/>
    <n v="9945.6698185838395"/>
    <n v="4.0599252098623678E-3"/>
    <n v="0.99594007479013769"/>
    <n v="4.0681834701768258E-3"/>
    <n v="2.0299626049311839E-3"/>
    <n v="40.378675625435811"/>
  </r>
  <r>
    <x v="16"/>
    <x v="4"/>
    <n v="581098"/>
    <n v="8016"/>
    <n v="1.379457509748786E-2"/>
    <n v="0.98620542490251217"/>
    <n v="0.13824162988180075"/>
    <n v="13824.162988180075"/>
    <n v="190.6984545003622"/>
    <n v="9905.2911429584037"/>
    <n v="1.379457509748786E-2"/>
    <n v="0.98620542490251217"/>
    <n v="1.3890381049749607E-2"/>
    <n v="6.8972875487439298E-3"/>
    <n v="136.63928253402105"/>
  </r>
  <r>
    <x v="16"/>
    <x v="5"/>
    <n v="125506"/>
    <n v="5871"/>
    <n v="4.6778640065016815E-2"/>
    <n v="0.95322135993498314"/>
    <n v="2.9857535217717637E-2"/>
    <n v="2985.7535217717636"/>
    <n v="139.66948931781766"/>
    <n v="9768.6518604243829"/>
    <n v="4.6778640065016815E-2"/>
    <n v="0.95322135993498314"/>
    <n v="4.7898964269542835E-2"/>
    <n v="2.3389320032508407E-2"/>
    <n v="456.9642492992491"/>
  </r>
  <r>
    <x v="16"/>
    <x v="6"/>
    <n v="69105"/>
    <n v="10086"/>
    <n v="0.14595181245930106"/>
    <n v="0.85404818754069889"/>
    <n v="1.6439891090628156E-2"/>
    <n v="1643.9891090628155"/>
    <n v="239.94319013106949"/>
    <n v="9311.6876111251331"/>
    <n v="0.14595181245930106"/>
    <n v="0.85404818754069889"/>
    <n v="0.15744122880959072"/>
    <n v="7.2975906229650528E-2"/>
    <n v="1359.0576838985326"/>
  </r>
  <r>
    <x v="17"/>
    <x v="7"/>
    <n v="4203495"/>
    <n v="33270"/>
    <n v="7.914842291949914E-3"/>
    <n v="0.99208515770805006"/>
    <n v="0"/>
    <n v="0"/>
    <n v="0"/>
    <n v="7952.6299272266006"/>
    <n v="7.914842291949914E-3"/>
    <n v="0.99208515770805006"/>
    <n v="7.9462891044840295E-3"/>
    <n v="3.957421145974957E-3"/>
    <n v="62.943811680239662"/>
  </r>
  <r>
    <x v="18"/>
    <x v="0"/>
    <n v="332851"/>
    <n v="357"/>
    <n v="1.0725519827189944E-3"/>
    <n v="0.99892744801728095"/>
    <n v="7.7835540089567307E-2"/>
    <n v="7783.5540089567303"/>
    <n v="8.3482662849069182"/>
    <n v="10000"/>
    <n v="1.0725519827189944E-3"/>
    <n v="0.99892744801728095"/>
    <n v="1.0731274752196229E-3"/>
    <n v="5.3627599135949722E-4"/>
    <n v="10.725519827189945"/>
  </r>
  <r>
    <x v="18"/>
    <x v="1"/>
    <n v="865729"/>
    <n v="442"/>
    <n v="5.1055237840016911E-4"/>
    <n v="0.99948944762159986"/>
    <n v="0.2024463927889687"/>
    <n v="20244.63927889687"/>
    <n v="10.335948733694281"/>
    <n v="9989.2744801728095"/>
    <n v="5.1055237840016911E-4"/>
    <n v="0.99948944762159986"/>
    <n v="5.1068274354483143E-4"/>
    <n v="2.5527618920008455E-4"/>
    <n v="5.1000478443443411"/>
  </r>
  <r>
    <x v="18"/>
    <x v="2"/>
    <n v="847867"/>
    <n v="2796"/>
    <n v="3.2976870193084529E-3"/>
    <n v="0.99670231298069156"/>
    <n v="0.19826945350658753"/>
    <n v="19826.945350658752"/>
    <n v="65.383060315405444"/>
    <n v="9984.1744323284656"/>
    <n v="3.2976870193084529E-3"/>
    <n v="0.99670231298069156"/>
    <n v="3.3031333693259884E-3"/>
    <n v="1.6488435096542265E-3"/>
    <n v="32.92468242400092"/>
  </r>
  <r>
    <x v="18"/>
    <x v="3"/>
    <n v="1327057"/>
    <n v="5204"/>
    <n v="3.9214592892392718E-3"/>
    <n v="0.99607854071076074"/>
    <n v="0.31032563616945996"/>
    <n v="31032.563616945998"/>
    <n v="121.69293486458155"/>
    <n v="9951.2497499044639"/>
    <n v="3.9214592892392718E-3"/>
    <n v="0.99607854071076074"/>
    <n v="3.9291633162319602E-3"/>
    <n v="1.9607296446196359E-3"/>
    <n v="39.023420771302838"/>
  </r>
  <r>
    <x v="18"/>
    <x v="4"/>
    <n v="679416"/>
    <n v="8467"/>
    <n v="1.2462173395975367E-2"/>
    <n v="0.98753782660402467"/>
    <n v="0.15887803042650755"/>
    <n v="15887.803042650756"/>
    <n v="197.99655639861874"/>
    <n v="9912.2263291331619"/>
    <n v="1.2462173395975367E-2"/>
    <n v="0.98753782660402467"/>
    <n v="1.2540313174586129E-2"/>
    <n v="6.2310866979876835E-3"/>
    <n v="123.52788325380986"/>
  </r>
  <r>
    <x v="18"/>
    <x v="5"/>
    <n v="138656"/>
    <n v="6093"/>
    <n v="4.3943284098776826E-2"/>
    <n v="0.95605671590122321"/>
    <n v="3.2424011484595346E-2"/>
    <n v="3242.4011484595344"/>
    <n v="142.48175482895758"/>
    <n v="9788.6984458793522"/>
    <n v="4.3943284098776826E-2"/>
    <n v="0.95605671590122321"/>
    <n v="4.4930480534180861E-2"/>
    <n v="2.1971642049388413E-2"/>
    <n v="430.14755676453154"/>
  </r>
  <r>
    <x v="18"/>
    <x v="6"/>
    <n v="84761"/>
    <n v="10548"/>
    <n v="0.12444402496431142"/>
    <n v="0.87555597503568861"/>
    <n v="1.9820935534313595E-2"/>
    <n v="1982.0935534313594"/>
    <n v="246.65969964481283"/>
    <n v="9358.5508891148202"/>
    <n v="0.12444402496431142"/>
    <n v="0.87555597503568861"/>
    <n v="0.13270094480858508"/>
    <n v="6.2222012482155711E-2"/>
    <n v="1164.6157404747835"/>
  </r>
  <r>
    <x v="19"/>
    <x v="7"/>
    <n v="4276337"/>
    <n v="33907"/>
    <n v="7.9289822107097736E-3"/>
    <n v="0.99207101778929019"/>
    <n v="0"/>
    <n v="0"/>
    <n v="0"/>
    <n v="8193.9351486400374"/>
    <n v="7.9289822107097736E-3"/>
    <n v="0.99207101778929019"/>
    <n v="7.9605417075029761E-3"/>
    <n v="3.9644911053548868E-3"/>
    <n v="64.969566029276407"/>
  </r>
  <r>
    <x v="20"/>
    <x v="0"/>
    <n v="338254"/>
    <n v="206"/>
    <n v="6.0900979737120626E-4"/>
    <n v="0.99939099020262878"/>
    <n v="7.7835353653662204E-2"/>
    <n v="7783.5353653662205"/>
    <n v="4.7402492956932996"/>
    <n v="10000"/>
    <n v="6.0900979737120626E-4"/>
    <n v="0.99939099020262878"/>
    <n v="6.0919530032441127E-4"/>
    <n v="3.0450489868560313E-4"/>
    <n v="6.0900979737120631"/>
  </r>
  <r>
    <x v="20"/>
    <x v="1"/>
    <n v="879786"/>
    <n v="506"/>
    <n v="5.7513986355772881E-4"/>
    <n v="0.99942486013644227"/>
    <n v="0.20244684305149638"/>
    <n v="20244.684305149636"/>
    <n v="11.643524969033056"/>
    <n v="9993.9099020262875"/>
    <n v="5.7513986355772881E-4"/>
    <n v="0.99942486013644227"/>
    <n v="5.7530530406477078E-4"/>
    <n v="2.875699317788644E-4"/>
    <n v="5.7478959774596339"/>
  </r>
  <r>
    <x v="20"/>
    <x v="2"/>
    <n v="861630"/>
    <n v="3250"/>
    <n v="3.7719206620010909E-3"/>
    <n v="0.99622807933799895"/>
    <n v="0.19826898061399115"/>
    <n v="19826.898061399115"/>
    <n v="74.785486461180696"/>
    <n v="9988.1620060488276"/>
    <n v="3.7719206620010909E-3"/>
    <n v="0.99622807933799895"/>
    <n v="3.7790477962337428E-3"/>
    <n v="1.8859603310005454E-3"/>
    <n v="37.67455464602984"/>
  </r>
  <r>
    <x v="20"/>
    <x v="3"/>
    <n v="1348604"/>
    <n v="5646"/>
    <n v="4.1865514265121565E-3"/>
    <n v="0.99581344857348786"/>
    <n v="0.31032617287228964"/>
    <n v="31032.617287228964"/>
    <n v="129.91964817225423"/>
    <n v="9950.4874514027979"/>
    <n v="4.1865514265121565E-3"/>
    <n v="0.99581344857348786"/>
    <n v="4.1953334160610084E-3"/>
    <n v="2.0932757132560782E-3"/>
    <n v="41.658227434161695"/>
  </r>
  <r>
    <x v="20"/>
    <x v="4"/>
    <n v="690448"/>
    <n v="9248"/>
    <n v="1.3394202025351656E-2"/>
    <n v="0.98660579797464831"/>
    <n v="0.15887842940353628"/>
    <n v="15887.842940353628"/>
    <n v="212.80497809015358"/>
    <n v="9908.8292239686361"/>
    <n v="1.3394202025351656E-2"/>
    <n v="0.98660579797464831"/>
    <n v="1.3484509145203435E-2"/>
    <n v="6.6971010126758278E-3"/>
    <n v="132.72086046054437"/>
  </r>
  <r>
    <x v="20"/>
    <x v="5"/>
    <n v="140906"/>
    <n v="6102"/>
    <n v="4.3305466055384441E-2"/>
    <n v="0.95669453394461557"/>
    <n v="3.2423765400920387E-2"/>
    <n v="3242.3765400920388"/>
    <n v="140.41262719573064"/>
    <n v="9776.1083635080922"/>
    <n v="4.3305466055384441E-2"/>
    <n v="0.95669453394461557"/>
    <n v="4.4263900475136918E-2"/>
    <n v="2.165273302769222E-2"/>
    <n v="423.35892888965964"/>
  </r>
  <r>
    <x v="20"/>
    <x v="6"/>
    <n v="86135"/>
    <n v="11032"/>
    <n v="0.12807801706623323"/>
    <n v="0.87192198293376677"/>
    <n v="1.9820455004103999E-2"/>
    <n v="1982.0455004103999"/>
    <n v="253.85645742761398"/>
    <n v="9352.7494346184321"/>
    <n v="0.12807801706623323"/>
    <n v="0.87192198293376677"/>
    <n v="0.13684119128245201"/>
    <n v="6.4039008533116615E-2"/>
    <n v="1197.8816017032627"/>
  </r>
  <r>
    <x v="21"/>
    <x v="7"/>
    <n v="4345763"/>
    <n v="35990"/>
    <n v="8.2816297161165953E-3"/>
    <n v="0.99171837028388343"/>
    <n v="0"/>
    <n v="0"/>
    <n v="0"/>
    <n v="8154.8678329151699"/>
    <n v="8.2816297161165953E-3"/>
    <n v="0.99171837028388343"/>
    <n v="8.3160650016359475E-3"/>
    <n v="4.1408148580582976E-3"/>
    <n v="67.535595776073606"/>
  </r>
  <r>
    <x v="22"/>
    <x v="0"/>
    <n v="343536"/>
    <n v="370"/>
    <n v="1.0770341390713054E-3"/>
    <n v="0.99892296586092866"/>
    <n v="7.7835939034677198E-2"/>
    <n v="7783.5939034677194"/>
    <n v="8.3831963587020173"/>
    <n v="10000"/>
    <n v="1.0770341390713054E-3"/>
    <n v="0.99892296586092866"/>
    <n v="1.0776144528485427E-3"/>
    <n v="5.385170695356527E-4"/>
    <n v="10.770341390713053"/>
  </r>
  <r>
    <x v="22"/>
    <x v="1"/>
    <n v="893518"/>
    <n v="512"/>
    <n v="5.7301587656879884E-4"/>
    <n v="0.99942698412343123"/>
    <n v="0.20244694173066785"/>
    <n v="20244.694173066786"/>
    <n v="11.600531177447118"/>
    <n v="9989.2296586092871"/>
    <n v="5.7301587656879884E-4"/>
    <n v="0.99942698412343123"/>
    <n v="5.7318009721671803E-4"/>
    <n v="2.8650793828439942E-4"/>
    <n v="5.7239871890750438"/>
  </r>
  <r>
    <x v="22"/>
    <x v="2"/>
    <n v="875079"/>
    <n v="3734"/>
    <n v="4.2670433183746841E-3"/>
    <n v="0.99573295668162531"/>
    <n v="0.19826916449666496"/>
    <n v="19826.916449666496"/>
    <n v="84.602311360522535"/>
    <n v="9983.5056714202128"/>
    <n v="4.2670433183746841E-3"/>
    <n v="0.99573295668162531"/>
    <n v="4.2761666124606626E-3"/>
    <n v="2.1335216591873421E-3"/>
    <n v="42.600051169189385"/>
  </r>
  <r>
    <x v="22"/>
    <x v="3"/>
    <n v="1369650"/>
    <n v="6359"/>
    <n v="4.6427919541488704E-3"/>
    <n v="0.99535720804585115"/>
    <n v="0.31032553764043835"/>
    <n v="31032.553764043834"/>
    <n v="144.07769093239494"/>
    <n v="9940.9056202510237"/>
    <n v="4.6427919541488704E-3"/>
    <n v="0.99535720804585115"/>
    <n v="4.6535947903741798E-3"/>
    <n v="2.3213959770744352E-3"/>
    <n v="46.153556630654741"/>
  </r>
  <r>
    <x v="22"/>
    <x v="4"/>
    <n v="701222"/>
    <n v="9611"/>
    <n v="1.3706073112366697E-2"/>
    <n v="0.98629392688763329"/>
    <n v="0.15887788424437152"/>
    <n v="15887.788424437153"/>
    <n v="217.75918973914889"/>
    <n v="9894.7520636203699"/>
    <n v="1.3706073112366697E-2"/>
    <n v="0.98629392688763329"/>
    <n v="1.3800649467667694E-2"/>
    <n v="6.8530365561833484E-3"/>
    <n v="135.61819521272204"/>
  </r>
  <r>
    <x v="22"/>
    <x v="5"/>
    <n v="143105"/>
    <n v="6369"/>
    <n v="4.4505782467419028E-2"/>
    <n v="0.95549421753258101"/>
    <n v="3.2423711213839253E-2"/>
    <n v="3242.3711213839251"/>
    <n v="144.30426380695448"/>
    <n v="9759.1338684076472"/>
    <n v="4.4505782467419028E-2"/>
    <n v="0.95549421753258101"/>
    <n v="4.5518705264775354E-2"/>
    <n v="2.2252891233709514E-2"/>
    <n v="434.33788901777228"/>
  </r>
  <r>
    <x v="22"/>
    <x v="6"/>
    <n v="87481"/>
    <n v="11278"/>
    <n v="0.12891942250317212"/>
    <n v="0.87108057749682788"/>
    <n v="1.9820821639340847E-2"/>
    <n v="1982.0821639340847"/>
    <n v="255.52888792821994"/>
    <n v="9324.7959793898754"/>
    <n v="0.12891942250317212"/>
    <n v="0.87108057749682788"/>
    <n v="0.13780210649788618"/>
    <n v="6.445971125158606E-2"/>
    <n v="1202.1473126228441"/>
  </r>
  <r>
    <x v="23"/>
    <x v="7"/>
    <n v="4413591"/>
    <n v="38233"/>
    <n v="8.662560713033899E-3"/>
    <n v="0.99133743928696605"/>
    <n v="0"/>
    <n v="0"/>
    <n v="0"/>
    <n v="8122.6486667670315"/>
    <n v="8.662560713033899E-3"/>
    <n v="0.99133743928696605"/>
    <n v="8.700243908572004E-3"/>
    <n v="4.3312803565169495E-3"/>
    <n v="70.362937226513267"/>
  </r>
  <r>
    <x v="24"/>
    <x v="0"/>
    <n v="348640"/>
    <n v="321"/>
    <n v="9.2072051399724644E-4"/>
    <n v="0.99907927948600272"/>
    <n v="7.7835762166023878E-2"/>
    <n v="7783.5762166023878"/>
    <n v="7.1664982948868934"/>
    <n v="10000"/>
    <n v="9.2072051399724644E-4"/>
    <n v="0.99907927948600272"/>
    <n v="9.2114457234930601E-4"/>
    <n v="4.6036025699862322E-4"/>
    <n v="9.2072051399724639"/>
  </r>
  <r>
    <x v="24"/>
    <x v="1"/>
    <n v="906795"/>
    <n v="495"/>
    <n v="5.4587861644583391E-4"/>
    <n v="0.99945412138355416"/>
    <n v="0.20244687916859688"/>
    <n v="20244.68791685969"/>
    <n v="11.051142230433058"/>
    <n v="9990.7927948600282"/>
    <n v="5.4587861644583391E-4"/>
    <n v="0.99945412138355416"/>
    <n v="5.4602764885458284E-4"/>
    <n v="2.7293930822291695E-4"/>
    <n v="5.4537601480551983"/>
  </r>
  <r>
    <x v="24"/>
    <x v="2"/>
    <n v="888083"/>
    <n v="4553"/>
    <n v="5.1267730606260904E-3"/>
    <n v="0.99487322693937386"/>
    <n v="0.1982693241500946"/>
    <n v="19826.932415009462"/>
    <n v="101.6481829801247"/>
    <n v="9985.339034711973"/>
    <n v="5.1267730606260904E-3"/>
    <n v="0.99487322693937386"/>
    <n v="5.139948735982407E-3"/>
    <n v="2.5633865303130452E-3"/>
    <n v="51.192567164379476"/>
  </r>
  <r>
    <x v="24"/>
    <x v="3"/>
    <n v="1390002"/>
    <n v="6696"/>
    <n v="4.8172592557420776E-3"/>
    <n v="0.99518274074425794"/>
    <n v="0.31032545055730126"/>
    <n v="31032.545055730126"/>
    <n v="149.491814898949"/>
    <n v="9934.1464675475927"/>
    <n v="4.8172592557420776E-3"/>
    <n v="0.99518274074425794"/>
    <n v="4.828890263901449E-3"/>
    <n v="2.4086296278710388E-3"/>
    <n v="47.855359018691104"/>
  </r>
  <r>
    <x v="24"/>
    <x v="4"/>
    <n v="711642"/>
    <n v="10264"/>
    <n v="1.4422982342245117E-2"/>
    <n v="0.98557701765775485"/>
    <n v="0.15887791836666351"/>
    <n v="15887.791836666351"/>
    <n v="229.14934111750489"/>
    <n v="9886.2911085289015"/>
    <n v="1.4422982342245117E-2"/>
    <n v="0.98557701765775485"/>
    <n v="1.4527749076446193E-2"/>
    <n v="7.2114911711225584E-3"/>
    <n v="142.58980208860726"/>
  </r>
  <r>
    <x v="24"/>
    <x v="5"/>
    <n v="145233"/>
    <n v="6829"/>
    <n v="4.7020993851259699E-2"/>
    <n v="0.95297900614874032"/>
    <n v="3.2424051304090595E-2"/>
    <n v="3242.4051304090594"/>
    <n v="152.46111170025728"/>
    <n v="9743.7013064402945"/>
    <n v="4.7020993851259699E-2"/>
    <n v="0.95297900614874032"/>
    <n v="4.815309709241037E-2"/>
    <n v="2.3510496925629849E-2"/>
    <n v="458.15851921864021"/>
  </r>
  <r>
    <x v="24"/>
    <x v="6"/>
    <n v="88780"/>
    <n v="12665"/>
    <n v="0.14265600360441541"/>
    <n v="0.85734399639558456"/>
    <n v="1.9820614287229234E-2"/>
    <n v="1982.0614287229234"/>
    <n v="282.75296232007014"/>
    <n v="9285.5427872216551"/>
    <n v="0.14265600360441541"/>
    <n v="0.85734399639558456"/>
    <n v="0.15361290518208556"/>
    <n v="7.1328001802207705E-2"/>
    <n v="1324.6384253228459"/>
  </r>
  <r>
    <x v="25"/>
    <x v="7"/>
    <n v="4479175"/>
    <n v="41823"/>
    <n v="9.3372105354222589E-3"/>
    <n v="0.99066278946457775"/>
    <n v="0"/>
    <n v="0"/>
    <n v="0"/>
    <n v="7960.9043618988089"/>
    <n v="9.3372105354222589E-3"/>
    <n v="0.99066278946457775"/>
    <n v="9.3810067529655882E-3"/>
    <n v="4.6686052677111295E-3"/>
    <n v="74.332640079410581"/>
  </r>
  <r>
    <x v="26"/>
    <x v="0"/>
    <n v="353558"/>
    <n v="341"/>
    <n v="9.6448107524083743E-4"/>
    <n v="0.99903551892475917"/>
    <n v="7.7835750578994181E-2"/>
    <n v="7783.5750578994184"/>
    <n v="7.5071108410605945"/>
    <n v="10000"/>
    <n v="9.6448107524083743E-4"/>
    <n v="0.99903551892475917"/>
    <n v="9.6494641151710235E-4"/>
    <n v="4.8224053762041871E-4"/>
    <n v="9.6448107524083735"/>
  </r>
  <r>
    <x v="26"/>
    <x v="1"/>
    <n v="919585"/>
    <n v="531"/>
    <n v="5.7743438616332369E-4"/>
    <n v="0.99942256561383669"/>
    <n v="0.20244652559462481"/>
    <n v="20244.65255946248"/>
    <n v="11.689958523762977"/>
    <n v="9990.3551892475916"/>
    <n v="5.7743438616332369E-4"/>
    <n v="0.99942256561383669"/>
    <n v="5.7760114954594135E-4"/>
    <n v="2.8871719308166185E-4"/>
    <n v="5.7687746162567581"/>
  </r>
  <r>
    <x v="26"/>
    <x v="2"/>
    <n v="900611"/>
    <n v="4579"/>
    <n v="5.0843260852909862E-3"/>
    <n v="0.99491567391470903"/>
    <n v="0.19826940180875141"/>
    <n v="19826.940180875143"/>
    <n v="100.80662915312747"/>
    <n v="9984.5864146313343"/>
    <n v="5.0843260852909862E-3"/>
    <n v="0.99491567391470903"/>
    <n v="5.0972842128347148E-3"/>
    <n v="2.5421630426454931E-3"/>
    <n v="50.764893158752095"/>
  </r>
  <r>
    <x v="26"/>
    <x v="3"/>
    <n v="1409610"/>
    <n v="6852"/>
    <n v="4.8609189775895463E-3"/>
    <n v="0.99513908102241044"/>
    <n v="0.31032546957968987"/>
    <n v="31032.546957968989"/>
    <n v="150.84669643093019"/>
    <n v="9933.8215214725824"/>
    <n v="4.8609189775895463E-3"/>
    <n v="0.99513908102241044"/>
    <n v="4.8727620282978616E-3"/>
    <n v="2.4304594887947732E-3"/>
    <n v="48.28750155371354"/>
  </r>
  <r>
    <x v="26"/>
    <x v="4"/>
    <n v="721683"/>
    <n v="10672"/>
    <n v="1.4787656076144235E-2"/>
    <n v="0.98521234392385582"/>
    <n v="0.15887842443135286"/>
    <n v="15887.842443135287"/>
    <n v="234.94394984105179"/>
    <n v="9885.5340199188686"/>
    <n v="1.4787656076144235E-2"/>
    <n v="0.98521234392385582"/>
    <n v="1.4897807905945023E-2"/>
    <n v="7.3938280380721174E-3"/>
    <n v="146.18387721558381"/>
  </r>
  <r>
    <x v="26"/>
    <x v="5"/>
    <n v="147280"/>
    <n v="6963"/>
    <n v="4.7277294948397608E-2"/>
    <n v="0.95272270505160239"/>
    <n v="3.2423674037284585E-2"/>
    <n v="3242.3674037284586"/>
    <n v="153.29036007714052"/>
    <n v="9739.3501427032843"/>
    <n v="4.7277294948397608E-2"/>
    <n v="0.95272270505160239"/>
    <n v="4.8421923733557713E-2"/>
    <n v="2.3638647474198804E-2"/>
    <n v="460.45012930230149"/>
  </r>
  <r>
    <x v="26"/>
    <x v="6"/>
    <n v="90033"/>
    <n v="12583"/>
    <n v="0.13975986582697456"/>
    <n v="0.86024013417302547"/>
    <n v="1.9820753969302302E-2"/>
    <n v="1982.0753969302302"/>
    <n v="277.0145915339163"/>
    <n v="9278.9000134009821"/>
    <n v="0.13975986582697456"/>
    <n v="0.86024013417302547"/>
    <n v="0.15026002639073816"/>
    <n v="6.9879932913487278E-2"/>
    <n v="1296.8178208948336"/>
  </r>
  <r>
    <x v="27"/>
    <x v="7"/>
    <n v="4542360"/>
    <n v="42521"/>
    <n v="9.3609929640098982E-3"/>
    <n v="0.99063900703599006"/>
    <n v="0"/>
    <n v="0"/>
    <n v="0"/>
    <n v="7982.0821925061482"/>
    <n v="9.3609929640098982E-3"/>
    <n v="0.99063900703599006"/>
    <n v="9.4050130947129131E-3"/>
    <n v="4.6804964820049491E-3"/>
    <n v="74.720215242198762"/>
  </r>
  <r>
    <x v="28"/>
    <x v="0"/>
    <n v="327004"/>
    <n v="357"/>
    <n v="1.0917297647735195E-3"/>
    <n v="0.99890827023522644"/>
    <n v="7.1265462999729329E-2"/>
    <n v="7126.5462999729325"/>
    <n v="7.7802627157170452"/>
    <n v="10000"/>
    <n v="1.0917297647735195E-3"/>
    <n v="0.99890827023522644"/>
    <n v="1.0923260271918805E-3"/>
    <n v="5.4586488238675976E-4"/>
    <n v="10.917297647735195"/>
  </r>
  <r>
    <x v="28"/>
    <x v="1"/>
    <n v="851518"/>
    <n v="463"/>
    <n v="5.4373483590481936E-4"/>
    <n v="0.99945626516409514"/>
    <n v="0.18557517499053075"/>
    <n v="18557.517499053076"/>
    <n v="10.090368732148438"/>
    <n v="9989.0827023522652"/>
    <n v="5.4373483590481936E-4"/>
    <n v="0.99945626516409514"/>
    <n v="5.4388269989010744E-4"/>
    <n v="2.7186741795240968E-4"/>
    <n v="5.4314122440031785"/>
  </r>
  <r>
    <x v="28"/>
    <x v="2"/>
    <n v="863344"/>
    <n v="4059"/>
    <n v="4.7014863136826106E-3"/>
    <n v="0.99529851368631739"/>
    <n v="0.18815246874056071"/>
    <n v="18815.246874056073"/>
    <n v="88.459625666934144"/>
    <n v="9983.6512901082624"/>
    <n v="4.7014863136826106E-3"/>
    <n v="0.99529851368631739"/>
    <n v="4.7125643420608846E-3"/>
    <n v="2.3507431568413053E-3"/>
    <n v="46.937999901023737"/>
  </r>
  <r>
    <x v="28"/>
    <x v="3"/>
    <n v="1436278"/>
    <n v="6508"/>
    <n v="4.5311562246306081E-3"/>
    <n v="0.99546884377536937"/>
    <n v="0.31301457066679683"/>
    <n v="31301.457066679683"/>
    <n v="141.83179202769338"/>
    <n v="9936.713290207239"/>
    <n v="4.5311562246306081E-3"/>
    <n v="0.99546884377536937"/>
    <n v="4.5414452235273102E-3"/>
    <n v="2.2655781123153041E-3"/>
    <n v="45.024800277292222"/>
  </r>
  <r>
    <x v="28"/>
    <x v="4"/>
    <n v="839603"/>
    <n v="10619"/>
    <n v="1.2647644184215635E-2"/>
    <n v="0.9873523558157844"/>
    <n v="0.18297848506734396"/>
    <n v="18297.848506734397"/>
    <n v="231.42467724985804"/>
    <n v="9891.6884899299475"/>
    <n v="1.2647644184215635E-2"/>
    <n v="0.9873523558157844"/>
    <n v="1.2728134643264031E-2"/>
    <n v="6.3238220921078177E-3"/>
    <n v="125.10655640173525"/>
  </r>
  <r>
    <x v="28"/>
    <x v="5"/>
    <n v="168802"/>
    <n v="6965"/>
    <n v="4.1261359462565608E-2"/>
    <n v="0.95873864053743441"/>
    <n v="3.6787784508080359E-2"/>
    <n v="3678.7784508080358"/>
    <n v="151.79140004193059"/>
    <n v="9766.5819335282122"/>
    <n v="4.1261359462565608E-2"/>
    <n v="0.95873864053743441"/>
    <n v="4.2130541164230477E-2"/>
    <n v="2.0630679731282804E-2"/>
    <n v="402.9824478799066"/>
  </r>
  <r>
    <x v="28"/>
    <x v="6"/>
    <n v="101985"/>
    <n v="13736"/>
    <n v="0.13468647350100504"/>
    <n v="0.86531352649899496"/>
    <n v="2.2226053026958067E-2"/>
    <n v="2222.6053026958066"/>
    <n v="299.35487020473204"/>
    <n v="9363.5994856483048"/>
    <n v="0.13468647350100504"/>
    <n v="0.86531352649899496"/>
    <n v="0.14441161937403407"/>
    <n v="6.7343236750502522E-2"/>
    <n v="1261.1501939977948"/>
  </r>
  <r>
    <x v="29"/>
    <x v="7"/>
    <n v="4588534"/>
    <n v="42707"/>
    <n v="9.3073299663901377E-3"/>
    <n v="0.99069267003360983"/>
    <n v="0"/>
    <n v="0"/>
    <n v="0"/>
    <n v="8102.4492916505096"/>
    <n v="9.3073299663901377E-3"/>
    <n v="0.99069267003360983"/>
    <n v="9.3508456694452961E-3"/>
    <n v="4.6536649831950688E-3"/>
    <n v="75.412169093335336"/>
  </r>
  <r>
    <x v="30"/>
    <x v="0"/>
    <n v="331344"/>
    <n v="350"/>
    <n v="1.0563040224057174E-3"/>
    <n v="0.99894369597759425"/>
    <n v="7.1265678571881777E-2"/>
    <n v="7126.5678571881781"/>
    <n v="7.5278222934951664"/>
    <n v="10000"/>
    <n v="1.0563040224057174E-3"/>
    <n v="0.99894369597759425"/>
    <n v="1.0568622063055419E-3"/>
    <n v="5.2815201120285868E-4"/>
    <n v="10.563040224057174"/>
  </r>
  <r>
    <x v="30"/>
    <x v="1"/>
    <n v="862817"/>
    <n v="431"/>
    <n v="4.9952655082132131E-4"/>
    <n v="0.99950047344917869"/>
    <n v="0.18557522993733194"/>
    <n v="18557.522993733193"/>
    <n v="9.2699754528469036"/>
    <n v="9989.4369597759433"/>
    <n v="4.9952655082132131E-4"/>
    <n v="0.99950047344917869"/>
    <n v="4.9965134537790622E-4"/>
    <n v="2.4976327541066065E-4"/>
    <n v="4.9899889891639031"/>
  </r>
  <r>
    <x v="30"/>
    <x v="2"/>
    <n v="874800"/>
    <n v="3913"/>
    <n v="4.4730224051211702E-3"/>
    <n v="0.99552697759487885"/>
    <n v="0.18815254120998776"/>
    <n v="18815.254120998776"/>
    <n v="84.161053241275951"/>
    <n v="9984.4469707867793"/>
    <n v="4.4730224051211702E-3"/>
    <n v="0.99552697759487885"/>
    <n v="4.4830487939705116E-3"/>
    <n v="2.2365112025605851E-3"/>
    <n v="44.660655003073465"/>
  </r>
  <r>
    <x v="30"/>
    <x v="3"/>
    <n v="1455334"/>
    <n v="6500"/>
    <n v="4.4663286915580889E-3"/>
    <n v="0.99553367130844195"/>
    <n v="0.31301416370518553"/>
    <n v="31301.416370518553"/>
    <n v="139.80241402205309"/>
    <n v="9939.7863157837055"/>
    <n v="4.4663286915580889E-3"/>
    <n v="0.99553367130844195"/>
    <n v="4.4763250610846197E-3"/>
    <n v="2.2331643457790444E-3"/>
    <n v="44.394352810141235"/>
  </r>
  <r>
    <x v="30"/>
    <x v="4"/>
    <n v="850744"/>
    <n v="11293"/>
    <n v="1.3274263468211353E-2"/>
    <n v="0.98672573653178863"/>
    <n v="0.18297856140735003"/>
    <n v="18297.856140735003"/>
    <n v="242.89056331554542"/>
    <n v="9895.3919629735647"/>
    <n v="1.3274263468211353E-2"/>
    <n v="0.98672573653178863"/>
    <n v="1.336295516197835E-2"/>
    <n v="6.6371317341056765E-3"/>
    <n v="131.35404003773223"/>
  </r>
  <r>
    <x v="30"/>
    <x v="5"/>
    <n v="171042"/>
    <n v="7320"/>
    <n v="4.2796506121303542E-2"/>
    <n v="0.95720349387869641"/>
    <n v="3.6787822306400007E-2"/>
    <n v="3678.7822306400008"/>
    <n v="157.4390262525275"/>
    <n v="9764.0379229358332"/>
    <n v="4.2796506121303542E-2"/>
    <n v="0.95720349387869641"/>
    <n v="4.3732300964261395E-2"/>
    <n v="2.1398253060651771E-2"/>
    <n v="417.86670873756333"/>
  </r>
  <r>
    <x v="30"/>
    <x v="6"/>
    <n v="103338"/>
    <n v="14370"/>
    <n v="0.13905823607966092"/>
    <n v="0.86094176392033905"/>
    <n v="2.2226002861862954E-2"/>
    <n v="2222.6002861862953"/>
    <n v="309.07087530721577"/>
    <n v="9346.1712141982698"/>
    <n v="0.13905823607966092"/>
    <n v="0.86094176392033905"/>
    <n v="0.14944931515397336"/>
    <n v="6.9529118039830459E-2"/>
    <n v="1299.662083144914"/>
  </r>
  <r>
    <x v="31"/>
    <x v="7"/>
    <n v="4649419"/>
    <n v="44177"/>
    <n v="9.5016172988495982E-3"/>
    <n v="0.99049838270115043"/>
    <n v="0"/>
    <n v="0"/>
    <n v="0"/>
    <n v="8046.5091310533553"/>
    <n v="9.5016172988495982E-3"/>
    <n v="0.99049838270115043"/>
    <n v="9.5469731414257099E-3"/>
    <n v="4.7508086494247991E-3"/>
    <n v="76.454850354967803"/>
  </r>
  <r>
    <x v="32"/>
    <x v="0"/>
    <n v="335604"/>
    <n v="335"/>
    <n v="9.9820025983003778E-4"/>
    <n v="0.99900179974017"/>
    <n v="7.1265880146488284E-2"/>
    <n v="7126.588014648828"/>
    <n v="7.1137620079240929"/>
    <n v="10000"/>
    <n v="9.9820025983003778E-4"/>
    <n v="0.99900179974017"/>
    <n v="9.9869871048618736E-4"/>
    <n v="4.9910012991501889E-4"/>
    <n v="9.9820025983003777"/>
  </r>
  <r>
    <x v="32"/>
    <x v="1"/>
    <n v="873907"/>
    <n v="429"/>
    <n v="4.9089891716166598E-4"/>
    <n v="0.9995091010828383"/>
    <n v="0.18557511686743047"/>
    <n v="18557.511686743048"/>
    <n v="9.1098623922371242"/>
    <n v="9990.0179974016992"/>
    <n v="4.9089891716166598E-4"/>
    <n v="0.9995091010828383"/>
    <n v="4.9101943761678166E-4"/>
    <n v="2.4544945858083299E-4"/>
    <n v="4.9040890173500493"/>
  </r>
  <r>
    <x v="32"/>
    <x v="2"/>
    <n v="886044"/>
    <n v="4726"/>
    <n v="5.3338208937705129E-3"/>
    <n v="0.99466617910622945"/>
    <n v="0.18815242222534614"/>
    <n v="18815.242222534613"/>
    <n v="100.35713208790825"/>
    <n v="9985.11390838435"/>
    <n v="5.3338208937705129E-3"/>
    <n v="0.99466617910622945"/>
    <n v="5.3480837542054203E-3"/>
    <n v="2.6669104468852564E-3"/>
    <n v="53.258809191218994"/>
  </r>
  <r>
    <x v="32"/>
    <x v="3"/>
    <n v="1474040"/>
    <n v="7111"/>
    <n v="4.8241567393015111E-3"/>
    <n v="0.99517584326069852"/>
    <n v="0.3130140223928487"/>
    <n v="31301.402239284871"/>
    <n v="151.00287056223351"/>
    <n v="9931.8550991931315"/>
    <n v="4.8241567393015111E-3"/>
    <n v="0.99517584326069852"/>
    <n v="4.8358211188217213E-3"/>
    <n v="2.4120783696507555E-3"/>
    <n v="47.912825710538627"/>
  </r>
  <r>
    <x v="32"/>
    <x v="4"/>
    <n v="861679"/>
    <n v="11694"/>
    <n v="1.3571179058558929E-2"/>
    <n v="0.98642882094144102"/>
    <n v="0.18297848755898583"/>
    <n v="18297.848755898583"/>
    <n v="248.32338185272943"/>
    <n v="9883.942273482593"/>
    <n v="1.3571179058558929E-2"/>
    <n v="0.98642882094144102"/>
    <n v="1.3663896652614064E-2"/>
    <n v="6.7855895292794647E-3"/>
    <n v="134.13675039789231"/>
  </r>
  <r>
    <x v="32"/>
    <x v="5"/>
    <n v="173242"/>
    <n v="7647"/>
    <n v="4.4140566375359326E-2"/>
    <n v="0.95585943362464065"/>
    <n v="3.6788130082889128E-2"/>
    <n v="3678.8130082889129"/>
    <n v="162.38488977491207"/>
    <n v="9749.8055230847003"/>
    <n v="4.4140566375359326E-2"/>
    <n v="0.95585943362464065"/>
    <n v="4.513674716751713E-2"/>
    <n v="2.2070283187679663E-2"/>
    <n v="430.36193783856515"/>
  </r>
  <r>
    <x v="32"/>
    <x v="6"/>
    <n v="104666"/>
    <n v="14750"/>
    <n v="0.14092446448703494"/>
    <n v="0.85907553551296512"/>
    <n v="2.2225940726011438E-2"/>
    <n v="2222.5940726011436"/>
    <n v="313.21787945337422"/>
    <n v="9319.4435852461356"/>
    <n v="0.14092446448703494"/>
    <n v="0.85907553551296512"/>
    <n v="0.15160703456640387"/>
    <n v="7.046223224351747E-2"/>
    <n v="1313.3375965679445"/>
  </r>
  <r>
    <x v="33"/>
    <x v="7"/>
    <n v="4709182"/>
    <n v="46692"/>
    <n v="9.9150977813131872E-3"/>
    <n v="0.99008490221868684"/>
    <n v="0"/>
    <n v="0"/>
    <n v="0"/>
    <n v="8006.1059886781914"/>
    <n v="9.9150977813131872E-3"/>
    <n v="0.99008490221868684"/>
    <n v="9.9644972636686382E-3"/>
    <n v="4.9575488906565936E-3"/>
    <n v="79.381323725301357"/>
  </r>
  <r>
    <x v="34"/>
    <x v="0"/>
    <n v="339793"/>
    <n v="327"/>
    <n v="9.6235060757578878E-4"/>
    <n v="0.99903764939242423"/>
    <n v="7.1265549548823984E-2"/>
    <n v="7126.5549548823983"/>
    <n v="6.8582444907533242"/>
    <n v="10000"/>
    <n v="9.6235060757578878E-4"/>
    <n v="0.99903764939242423"/>
    <n v="9.6281388984172458E-4"/>
    <n v="4.8117530378789439E-4"/>
    <n v="9.6235060757578879"/>
  </r>
  <r>
    <x v="34"/>
    <x v="1"/>
    <n v="884821"/>
    <n v="488"/>
    <n v="5.5152398055651939E-4"/>
    <n v="0.99944847601944353"/>
    <n v="0.18557549689764061"/>
    <n v="18557.549689764062"/>
    <n v="10.234933674274076"/>
    <n v="9990.3764939242428"/>
    <n v="5.5152398055651939E-4"/>
    <n v="0.99944847601944353"/>
    <n v="5.516761118591146E-4"/>
    <n v="2.7576199027825969E-4"/>
    <n v="5.5099322111873823"/>
  </r>
  <r>
    <x v="34"/>
    <x v="2"/>
    <n v="897110"/>
    <n v="4644"/>
    <n v="5.1766227107043726E-3"/>
    <n v="0.9948233772892956"/>
    <n v="0.18815289648622982"/>
    <n v="18815.289648622984"/>
    <n v="97.399655703542635"/>
    <n v="9984.8665617130555"/>
    <n v="5.1766227107043726E-3"/>
    <n v="0.9948233772892956"/>
    <n v="5.1900561920812521E-3"/>
    <n v="2.5883113553521863E-3"/>
    <n v="51.687887006716487"/>
  </r>
  <r>
    <x v="34"/>
    <x v="3"/>
    <n v="1492447"/>
    <n v="6955"/>
    <n v="4.6601319845863869E-3"/>
    <n v="0.99533986801541363"/>
    <n v="0.31301426347068279"/>
    <n v="31301.426347068278"/>
    <n v="145.8687780831479"/>
    <n v="9933.1786747063397"/>
    <n v="4.6601319845863869E-3"/>
    <n v="0.99533986801541363"/>
    <n v="4.6710157595571972E-3"/>
    <n v="2.3300659922931934E-3"/>
    <n v="46.289923650610433"/>
  </r>
  <r>
    <x v="34"/>
    <x v="4"/>
    <n v="872437"/>
    <n v="12377"/>
    <n v="1.4186697721440059E-2"/>
    <n v="0.9858133022785599"/>
    <n v="0.18297817274554612"/>
    <n v="18297.817274554611"/>
    <n v="259.58560263625043"/>
    <n v="9886.8887510557288"/>
    <n v="1.4186697721440059E-2"/>
    <n v="0.9858133022785599"/>
    <n v="1.4288047829231451E-2"/>
    <n v="7.0933488607200293E-3"/>
    <n v="140.26230211673365"/>
  </r>
  <r>
    <x v="34"/>
    <x v="5"/>
    <n v="175404"/>
    <n v="8245"/>
    <n v="4.7005769537752845E-2"/>
    <n v="0.95299423046224718"/>
    <n v="3.678787512709774E-2"/>
    <n v="3678.7875127097741"/>
    <n v="172.92423800079865"/>
    <n v="9746.626448938996"/>
    <n v="4.7005769537752845E-2"/>
    <n v="0.95299423046224718"/>
    <n v="4.8137130980286838E-2"/>
    <n v="2.3502884768876423E-2"/>
    <n v="458.14767662939283"/>
  </r>
  <r>
    <x v="34"/>
    <x v="6"/>
    <n v="105972"/>
    <n v="15136"/>
    <n v="0.14283018155739252"/>
    <n v="0.85716981844260753"/>
    <n v="2.2225745723978941E-2"/>
    <n v="2222.5745723978939"/>
    <n v="317.45072970043526"/>
    <n v="9288.4787723096033"/>
    <n v="0.14283018155739252"/>
    <n v="0.85716981844260753"/>
    <n v="0.15381488557375717"/>
    <n v="7.1415090778696261E-2"/>
    <n v="1326.6751094409669"/>
  </r>
  <r>
    <x v="35"/>
    <x v="7"/>
    <n v="4767984"/>
    <n v="48172"/>
    <n v="1.0103221822892023E-2"/>
    <n v="0.98989677817710797"/>
    <n v="0"/>
    <n v="0"/>
    <n v="0"/>
    <n v="7961.8036628686368"/>
    <n v="1.0103221822892023E-2"/>
    <n v="0.98989677817710797"/>
    <n v="1.0154518499343788E-2"/>
    <n v="5.0516109114460113E-3"/>
    <n v="80.43986851627605"/>
  </r>
  <r>
    <x v="36"/>
    <x v="0"/>
    <n v="343837"/>
    <n v="334"/>
    <n v="9.713905135282125E-4"/>
    <n v="0.99902860948647176"/>
    <n v="7.1265808197463393E-2"/>
    <n v="7126.5808197463393"/>
    <n v="6.9226930021937063"/>
    <n v="10000"/>
    <n v="9.713905135282125E-4"/>
    <n v="0.99902860948647176"/>
    <n v="9.7186254255535837E-4"/>
    <n v="4.8569525676410625E-4"/>
    <n v="9.7139051352821255"/>
  </r>
  <r>
    <x v="36"/>
    <x v="1"/>
    <n v="895346"/>
    <n v="426"/>
    <n v="4.7579371550216339E-4"/>
    <n v="0.99952420628449778"/>
    <n v="0.18557501463299778"/>
    <n v="18557.501463299777"/>
    <n v="8.8295425716602356"/>
    <n v="9990.2860948647176"/>
    <n v="4.7579371550216339E-4"/>
    <n v="0.99952420628449778"/>
    <n v="4.7590693226593145E-4"/>
    <n v="2.378968577510817E-4"/>
    <n v="4.7533153400052823"/>
  </r>
  <r>
    <x v="36"/>
    <x v="2"/>
    <n v="907780"/>
    <n v="4712"/>
    <n v="5.190684967723457E-3"/>
    <n v="0.99480931503227654"/>
    <n v="0.18815216327938331"/>
    <n v="18815.216327938331"/>
    <n v="97.663860557894438"/>
    <n v="9985.5327795247122"/>
    <n v="5.190684967723457E-3"/>
    <n v="0.99480931503227654"/>
    <n v="5.2041916273480706E-3"/>
    <n v="2.5953424838617285E-3"/>
    <n v="51.831754893388755"/>
  </r>
  <r>
    <x v="36"/>
    <x v="3"/>
    <n v="1510203"/>
    <n v="7162"/>
    <n v="4.7424088019954935E-3"/>
    <n v="0.9952575911980045"/>
    <n v="0.31301412395185452"/>
    <n v="31301.412395185453"/>
    <n v="148.44409365781834"/>
    <n v="9933.7010246313239"/>
    <n v="4.7424088019954935E-3"/>
    <n v="0.9952575911980045"/>
    <n v="4.7536807507125214E-3"/>
    <n v="2.3712044009977467E-3"/>
    <n v="47.109671175603246"/>
  </r>
  <r>
    <x v="36"/>
    <x v="4"/>
    <n v="882820"/>
    <n v="13271"/>
    <n v="1.5032509458326725E-2"/>
    <n v="0.98496749054167332"/>
    <n v="0.18297879749091758"/>
    <n v="18297.879749091757"/>
    <n v="275.0630503955469"/>
    <n v="9886.5913534557203"/>
    <n v="1.5032509458326725E-2"/>
    <n v="0.98496749054167332"/>
    <n v="1.5146353308007617E-2"/>
    <n v="7.5162547291633625E-3"/>
    <n v="148.62027803143434"/>
  </r>
  <r>
    <x v="36"/>
    <x v="5"/>
    <n v="177491"/>
    <n v="9041"/>
    <n v="5.0937794028993018E-2"/>
    <n v="0.94906220597100699"/>
    <n v="3.6787895318933027E-2"/>
    <n v="3678.7895318933029"/>
    <n v="187.38942345159671"/>
    <n v="9737.971075424286"/>
    <n v="5.0937794028993018E-2"/>
    <n v="0.94906220597100699"/>
    <n v="5.2269028533767317E-2"/>
    <n v="2.5468897014496509E-2"/>
    <n v="496.03076490025393"/>
  </r>
  <r>
    <x v="36"/>
    <x v="6"/>
    <n v="107235"/>
    <n v="18225"/>
    <n v="0.16995383969785985"/>
    <n v="0.83004616030214018"/>
    <n v="2.2226197128450361E-2"/>
    <n v="2222.6197128450362"/>
    <n v="377.7427543861686"/>
    <n v="9241.9403105240326"/>
    <n v="0.16995383969785985"/>
    <n v="0.83004616030214018"/>
    <n v="0.18573721623480854"/>
    <n v="8.4976919848929924E-2"/>
    <n v="1570.7032420319906"/>
  </r>
  <r>
    <x v="37"/>
    <x v="7"/>
    <n v="4824712"/>
    <n v="53171"/>
    <n v="1.1020554180228789E-2"/>
    <n v="0.98897944581977126"/>
    <n v="0"/>
    <n v="0"/>
    <n v="0"/>
    <n v="7671.2370684920425"/>
    <n v="1.1020554180228789E-2"/>
    <n v="0.98897944581977126"/>
    <n v="1.1081616960286478E-2"/>
    <n v="5.5102770901143943E-3"/>
    <n v="84.541283742696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x v="0"/>
    <n v="203014"/>
    <n v="521"/>
    <n v="2.566325475090388E-3"/>
    <n v="0.99743367452490961"/>
    <n v="9.218054153014596E-2"/>
    <n v="9218.0541530145965"/>
    <n v="23.65652720364411"/>
    <n v="10000"/>
    <n v="2.566325475090388E-3"/>
    <n v="0.99743367452490961"/>
    <n v="2.5696227192132316E-3"/>
    <n v="1.283162737545194E-3"/>
    <n v="25.663254750903882"/>
  </r>
  <r>
    <x v="0"/>
    <x v="1"/>
    <n v="497464"/>
    <n v="441"/>
    <n v="8.8649630928067157E-4"/>
    <n v="0.99911350369071927"/>
    <n v="0.22587851533269887"/>
    <n v="22587.851533269888"/>
    <n v="20.024047018823513"/>
    <n v="9974.3367452490966"/>
    <n v="8.8649630928067157E-4"/>
    <n v="0.99911350369071927"/>
    <n v="8.8688942138006829E-4"/>
    <n v="4.4324815464033578E-4"/>
    <n v="8.8422127121859102"/>
  </r>
  <r>
    <x v="0"/>
    <x v="2"/>
    <n v="437886"/>
    <n v="902"/>
    <n v="2.0598968681346287E-3"/>
    <n v="0.99794010313186532"/>
    <n v="0.19882652727629371"/>
    <n v="19882.652727629371"/>
    <n v="40.956214083852174"/>
    <n v="9965.4945325369099"/>
    <n v="2.0598968681346287E-3"/>
    <n v="0.99794010313186532"/>
    <n v="2.0620206430669702E-3"/>
    <n v="1.0299484340673144E-3"/>
    <n v="20.527890976985546"/>
  </r>
  <r>
    <x v="0"/>
    <x v="3"/>
    <n v="650970"/>
    <n v="2412"/>
    <n v="3.7052398728051983E-3"/>
    <n v="0.99629476012719476"/>
    <n v="0.29557945323908258"/>
    <n v="29557.945323908258"/>
    <n v="109.51927757234084"/>
    <n v="9944.966641559924"/>
    <n v="3.7052398728051983E-3"/>
    <n v="0.99629476012719476"/>
    <n v="3.7121170147930635E-3"/>
    <n v="1.8526199364025991E-3"/>
    <n v="36.848486934025431"/>
  </r>
  <r>
    <x v="0"/>
    <x v="4"/>
    <n v="302207"/>
    <n v="4218"/>
    <n v="1.3957320644458931E-2"/>
    <n v="0.98604267935554102"/>
    <n v="0.13722011740175957"/>
    <n v="13722.011740175958"/>
    <n v="191.52251774466572"/>
    <n v="9908.1181546258995"/>
    <n v="1.3957320644458931E-2"/>
    <n v="0.98604267935554102"/>
    <n v="1.4055408566534934E-2"/>
    <n v="6.9786603222294656E-3"/>
    <n v="138.29078206729841"/>
  </r>
  <r>
    <x v="0"/>
    <x v="5"/>
    <n v="70782"/>
    <n v="3880"/>
    <n v="5.4816196208075499E-2"/>
    <n v="0.94518380379192446"/>
    <n v="3.2139276555246392E-2"/>
    <n v="3213.9276555246392"/>
    <n v="176.17528896379872"/>
    <n v="9769.8273725586005"/>
    <n v="5.4816196208075499E-2"/>
    <n v="0.94518380379192446"/>
    <n v="5.636094244792423E-2"/>
    <n v="2.7408098104037749E-2"/>
    <n v="535.54477417319902"/>
  </r>
  <r>
    <x v="0"/>
    <x v="6"/>
    <n v="40029"/>
    <n v="7454"/>
    <n v="0.18621499412925629"/>
    <n v="0.81378500587074365"/>
    <n v="1.8175568664772934E-2"/>
    <n v="1817.5568664772934"/>
    <n v="338.45634122065866"/>
    <n v="9234.2825983854018"/>
    <n v="0.18621499412925629"/>
    <n v="0.81378500587074365"/>
    <n v="0.20533303950195583"/>
    <n v="9.3107497064628147E-2"/>
    <n v="1719.5618798462312"/>
  </r>
  <r>
    <x v="1"/>
    <x v="7"/>
    <n v="2202352"/>
    <n v="19828"/>
    <n v="9.0031021380778363E-3"/>
    <n v="0.99099689786192213"/>
    <n v="0"/>
    <n v="0"/>
    <n v="0"/>
    <n v="7514.7207185391708"/>
    <n v="9.0031021380778363E-3"/>
    <n v="0.99099689786192213"/>
    <n v="9.0438133256219785E-3"/>
    <n v="4.5015510690389181E-3"/>
    <n v="67.655798168137821"/>
  </r>
  <r>
    <x v="2"/>
    <x v="0"/>
    <n v="207203"/>
    <n v="468"/>
    <n v="2.2586545561599012E-3"/>
    <n v="0.99774134544384008"/>
    <n v="9.2179451931692094E-2"/>
    <n v="9217.9451931692092"/>
    <n v="20.820153908983894"/>
    <n v="10000"/>
    <n v="2.2586545561599012E-3"/>
    <n v="0.99774134544384008"/>
    <n v="2.261208200261875E-3"/>
    <n v="1.1293272780799506E-3"/>
    <n v="22.586545561599014"/>
  </r>
  <r>
    <x v="2"/>
    <x v="1"/>
    <n v="507735"/>
    <n v="427"/>
    <n v="8.4098988645651767E-4"/>
    <n v="0.99915901011354347"/>
    <n v="0.22587865053371664"/>
    <n v="22587.865053371665"/>
    <n v="18.996166066530179"/>
    <n v="9977.4134544384015"/>
    <n v="8.4098988645651767E-4"/>
    <n v="0.99915901011354347"/>
    <n v="8.4134366721409835E-4"/>
    <n v="4.2049494322825883E-4"/>
    <n v="8.3909038081778835"/>
  </r>
  <r>
    <x v="2"/>
    <x v="2"/>
    <n v="446926"/>
    <n v="897"/>
    <n v="2.0070436716592903E-3"/>
    <n v="0.99799295632834073"/>
    <n v="0.19882624157962686"/>
    <n v="19882.624157962688"/>
    <n v="39.90529499221914"/>
    <n v="9969.0225506302231"/>
    <n v="2.0070436716592903E-3"/>
    <n v="0.99799295632834073"/>
    <n v="2.0090598070451478E-3"/>
    <n v="1.0035218358296451E-3"/>
    <n v="20.008263622871144"/>
  </r>
  <r>
    <x v="2"/>
    <x v="3"/>
    <n v="664411"/>
    <n v="2444"/>
    <n v="3.6784460221158288E-3"/>
    <n v="0.99632155397788413"/>
    <n v="0.29557989912012606"/>
    <n v="29557.989912012607"/>
    <n v="108.72747041358257"/>
    <n v="9949.0142870073523"/>
    <n v="3.6784460221158288E-3"/>
    <n v="0.99632155397788413"/>
    <n v="3.6852239708439071E-3"/>
    <n v="1.8392230110579144E-3"/>
    <n v="36.596912028015744"/>
  </r>
  <r>
    <x v="2"/>
    <x v="4"/>
    <n v="308447"/>
    <n v="4319"/>
    <n v="1.4002405599665421E-2"/>
    <n v="0.98599759440033463"/>
    <n v="0.13722038488812727"/>
    <n v="13722.038488812726"/>
    <n v="192.14154857457575"/>
    <n v="9912.4173749793372"/>
    <n v="1.4002405599665421E-2"/>
    <n v="0.98599759440033463"/>
    <n v="1.4101130473819532E-2"/>
    <n v="7.0012027998327103E-3"/>
    <n v="138.79768855763149"/>
  </r>
  <r>
    <x v="2"/>
    <x v="5"/>
    <n v="72244"/>
    <n v="3934"/>
    <n v="5.445434915010243E-2"/>
    <n v="0.94554565084989761"/>
    <n v="3.2139555534201551E-2"/>
    <n v="3213.955553420155"/>
    <n v="175.01385785885179"/>
    <n v="9773.6196864217054"/>
    <n v="5.445434915010243E-2"/>
    <n v="0.94554565084989761"/>
    <n v="5.5978485137384917E-2"/>
    <n v="2.7227174575051215E-2"/>
    <n v="532.2160988647222"/>
  </r>
  <r>
    <x v="2"/>
    <x v="6"/>
    <n v="40856"/>
    <n v="7514"/>
    <n v="0.18391423536322693"/>
    <n v="0.81608576463677307"/>
    <n v="1.8175816412509531E-2"/>
    <n v="1817.581641250953"/>
    <n v="334.27913776090804"/>
    <n v="9241.4035875569825"/>
    <n v="0.18391423536322693"/>
    <n v="0.81608576463677307"/>
    <n v="0.20253915199870615"/>
    <n v="9.1957117681613465E-2"/>
    <n v="1699.6256744885245"/>
  </r>
  <r>
    <x v="3"/>
    <x v="7"/>
    <n v="2247822"/>
    <n v="20003"/>
    <n v="8.898836295756515E-3"/>
    <n v="0.9911011637042435"/>
    <n v="0"/>
    <n v="0"/>
    <n v="0"/>
    <n v="7541.7779130684576"/>
    <n v="8.898836295756515E-3"/>
    <n v="0.9911011637042435"/>
    <n v="8.9386078999633793E-3"/>
    <n v="4.4494181478782575E-3"/>
    <n v="67.113047027348415"/>
  </r>
  <r>
    <x v="4"/>
    <x v="0"/>
    <n v="208643"/>
    <n v="492"/>
    <n v="2.3580949276994674E-3"/>
    <n v="0.99764190507230055"/>
    <n v="9.2180172888355977E-2"/>
    <n v="9218.0172888355974"/>
    <n v="21.736959812249218"/>
    <n v="10000"/>
    <n v="2.3580949276994674E-3"/>
    <n v="0.99764190507230055"/>
    <n v="2.3608785155256554E-3"/>
    <n v="1.1790474638497337E-3"/>
    <n v="23.580949276994673"/>
  </r>
  <r>
    <x v="4"/>
    <x v="1"/>
    <n v="511257"/>
    <n v="456"/>
    <n v="8.9191932824391645E-4"/>
    <n v="0.99910808067175605"/>
    <n v="0.22587749720998168"/>
    <n v="22587.749720998167"/>
    <n v="20.146450557694397"/>
    <n v="9976.4190507230051"/>
    <n v="8.9191932824391645E-4"/>
    <n v="0.99910808067175605"/>
    <n v="8.9231726575204147E-4"/>
    <n v="4.4595966412195822E-4"/>
    <n v="8.8981609780006732"/>
  </r>
  <r>
    <x v="4"/>
    <x v="2"/>
    <n v="450026"/>
    <n v="914"/>
    <n v="2.0309937648047001E-3"/>
    <n v="0.99796900623519536"/>
    <n v="0.19882514383063551"/>
    <n v="19882.51438306355"/>
    <n v="40.381262740641837"/>
    <n v="9967.5208897450048"/>
    <n v="2.0309937648047001E-3"/>
    <n v="0.99796900623519536"/>
    <n v="2.0330583291997446E-3"/>
    <n v="1.01549688240235E-3"/>
    <n v="20.243972777632703"/>
  </r>
  <r>
    <x v="4"/>
    <x v="3"/>
    <n v="669024"/>
    <n v="2587"/>
    <n v="3.8668269000813123E-3"/>
    <n v="0.99613317309991867"/>
    <n v="0.29558023986646792"/>
    <n v="29558.023986646793"/>
    <n v="114.29576226481448"/>
    <n v="9947.276916967372"/>
    <n v="3.8668269000813123E-3"/>
    <n v="0.99613317309991867"/>
    <n v="3.8743175577572084E-3"/>
    <n v="1.9334134500406561E-3"/>
    <n v="38.464397965087336"/>
  </r>
  <r>
    <x v="4"/>
    <x v="4"/>
    <n v="310590"/>
    <n v="4369"/>
    <n v="1.4066776135741654E-2"/>
    <n v="0.9859332238642583"/>
    <n v="0.13722118593671717"/>
    <n v="13722.118593671717"/>
    <n v="193.02597036527814"/>
    <n v="9908.8125190022838"/>
    <n v="1.4066776135741654E-2"/>
    <n v="0.9859332238642583"/>
    <n v="1.4166414023096216E-2"/>
    <n v="7.0333880678708268E-3"/>
    <n v="139.38504747583946"/>
  </r>
  <r>
    <x v="4"/>
    <x v="5"/>
    <n v="72746"/>
    <n v="3904"/>
    <n v="5.3666180958403212E-2"/>
    <n v="0.94633381904159675"/>
    <n v="3.2139773953290277E-2"/>
    <n v="3213.9773953290278"/>
    <n v="172.48189249394503"/>
    <n v="9769.4274715264437"/>
    <n v="5.3666180958403212E-2"/>
    <n v="0.94633381904159675"/>
    <n v="5.5145916320592139E-2"/>
    <n v="2.6833090479201606E-2"/>
    <n v="524.28786254693364"/>
  </r>
  <r>
    <x v="4"/>
    <x v="6"/>
    <n v="41140"/>
    <n v="7420"/>
    <n v="0.18035974720466699"/>
    <n v="0.81964025279533304"/>
    <n v="1.817598631455148E-2"/>
    <n v="1817.5986314551481"/>
    <n v="327.82162968879919"/>
    <n v="9245.1396089795107"/>
    <n v="0.18035974720466699"/>
    <n v="0.81964025279533304"/>
    <n v="0.19823670852257547"/>
    <n v="9.0179873602333496E-2"/>
    <n v="1667.4510427473983"/>
  </r>
  <r>
    <x v="5"/>
    <x v="7"/>
    <n v="2263426"/>
    <n v="20142"/>
    <n v="8.8988992792342226E-3"/>
    <n v="0.99110110072076574"/>
    <n v="0"/>
    <n v="0"/>
    <n v="0"/>
    <n v="7577.6885662321129"/>
    <n v="8.8988992792342226E-3"/>
    <n v="0.99110110072076574"/>
    <n v="8.9386714476857847E-3"/>
    <n v="4.4494496396171113E-3"/>
    <n v="67.433087320304352"/>
  </r>
  <r>
    <x v="6"/>
    <x v="0"/>
    <n v="212754"/>
    <n v="434"/>
    <n v="2.0399146432029478E-3"/>
    <n v="0.99796008535679703"/>
    <n v="9.2180709788952389E-2"/>
    <n v="9218.070978895239"/>
    <n v="18.804077971932529"/>
    <n v="10000"/>
    <n v="2.0399146432029478E-3"/>
    <n v="0.99796008535679703"/>
    <n v="2.0419973933950321E-3"/>
    <n v="1.0199573216014739E-3"/>
    <n v="20.399146432029479"/>
  </r>
  <r>
    <x v="6"/>
    <x v="1"/>
    <n v="521330"/>
    <n v="457"/>
    <n v="8.7660407035850614E-4"/>
    <n v="0.9991233959296415"/>
    <n v="0.22587857071676465"/>
    <n v="22587.857071676466"/>
    <n v="19.800607449707758"/>
    <n v="9979.6008535679703"/>
    <n v="8.7660407035850614E-4"/>
    <n v="0.9991233959296415"/>
    <n v="8.7698845618368012E-4"/>
    <n v="4.3830203517925307E-4"/>
    <n v="8.7481587287909051"/>
  </r>
  <r>
    <x v="6"/>
    <x v="2"/>
    <n v="458891"/>
    <n v="1061"/>
    <n v="2.3120959007694639E-3"/>
    <n v="0.99768790409923058"/>
    <n v="0.19882539503728319"/>
    <n v="19882.53950372832"/>
    <n v="45.970338083457179"/>
    <n v="9970.8526948391791"/>
    <n v="2.3120959007694639E-3"/>
    <n v="0.99768790409923058"/>
    <n v="2.3147718880662709E-3"/>
    <n v="1.156047950384732E-3"/>
    <n v="23.05356764291383"/>
  </r>
  <r>
    <x v="6"/>
    <x v="3"/>
    <n v="682201"/>
    <n v="2505"/>
    <n v="3.6719383290261961E-3"/>
    <n v="0.99632806167097376"/>
    <n v="0.29557974185553787"/>
    <n v="29557.974185553787"/>
    <n v="108.53505834030182"/>
    <n v="9947.7991271962655"/>
    <n v="3.6719383290261961E-3"/>
    <n v="0.99632806167097376"/>
    <n v="3.6786922946448961E-3"/>
    <n v="1.835969164513098E-3"/>
    <n v="36.527704904605308"/>
  </r>
  <r>
    <x v="6"/>
    <x v="4"/>
    <n v="316707"/>
    <n v="4623"/>
    <n v="1.4597088160350102E-2"/>
    <n v="0.9854029118396499"/>
    <n v="0.1372208092685907"/>
    <n v="13722.080926859071"/>
    <n v="200.30242503282051"/>
    <n v="9911.2714222916602"/>
    <n v="1.4597088160350102E-2"/>
    <n v="0.9854029118396499"/>
    <n v="1.4704408937150817E-2"/>
    <n v="7.2985440801750512E-3"/>
    <n v="144.67570273234992"/>
  </r>
  <r>
    <x v="6"/>
    <x v="5"/>
    <n v="74178"/>
    <n v="3960"/>
    <n v="5.338510070371269E-2"/>
    <n v="0.94661489929628728"/>
    <n v="3.2139375479309014E-2"/>
    <n v="3213.9375479309015"/>
    <n v="171.57637965173461"/>
    <n v="9766.595719559311"/>
    <n v="5.338510070371269E-2"/>
    <n v="0.94661489929628728"/>
    <n v="5.4849164796808778E-2"/>
    <n v="2.6692550351856345E-2"/>
    <n v="521.39069602112306"/>
  </r>
  <r>
    <x v="6"/>
    <x v="6"/>
    <n v="41949"/>
    <n v="7923"/>
    <n v="0.18887220195952228"/>
    <n v="0.81112779804047774"/>
    <n v="1.8175397853562161E-2"/>
    <n v="1817.539785356216"/>
    <n v="343.28274140926601"/>
    <n v="9245.2050235381885"/>
    <n v="0.18887220195952228"/>
    <n v="0.81112779804047774"/>
    <n v="0.20856860809476804"/>
    <n v="9.4436100979761142E-2"/>
    <n v="1746.1622303628947"/>
  </r>
  <r>
    <x v="7"/>
    <x v="7"/>
    <n v="2308010"/>
    <n v="20963"/>
    <n v="9.0827162793922032E-3"/>
    <n v="0.99091728372060783"/>
    <n v="0"/>
    <n v="0"/>
    <n v="0"/>
    <n v="7499.0427931752938"/>
    <n v="9.0827162793922032E-3"/>
    <n v="0.99091728372060783"/>
    <n v="9.1241523228112291E-3"/>
    <n v="4.5413581396961016E-3"/>
    <n v="68.111678057432016"/>
  </r>
  <r>
    <x v="8"/>
    <x v="0"/>
    <n v="216845"/>
    <n v="407"/>
    <n v="1.8769166916461067E-3"/>
    <n v="0.99812308330835386"/>
    <n v="9.2180091361780236E-2"/>
    <n v="9218.0091361780233"/>
    <n v="17.301435211438839"/>
    <n v="10000"/>
    <n v="1.8769166916461067E-3"/>
    <n v="0.99812308330835386"/>
    <n v="1.8786797543406965E-3"/>
    <n v="9.3845834582305333E-4"/>
    <n v="18.769166916461067"/>
  </r>
  <r>
    <x v="8"/>
    <x v="1"/>
    <n v="531358"/>
    <n v="421"/>
    <n v="7.9230951637126003E-4"/>
    <n v="0.99920769048362879"/>
    <n v="0.22587852607075479"/>
    <n v="22587.852607075478"/>
    <n v="17.896570574977275"/>
    <n v="9981.2308330835385"/>
    <n v="7.9230951637126003E-4"/>
    <n v="0.99920769048362879"/>
    <n v="7.9262351794934553E-4"/>
    <n v="3.9615475818563002E-4"/>
    <n v="7.9082241741503276"/>
  </r>
  <r>
    <x v="8"/>
    <x v="2"/>
    <n v="467719"/>
    <n v="1151"/>
    <n v="2.4608792886327046E-3"/>
    <n v="0.9975391207113673"/>
    <n v="0.19882579792773866"/>
    <n v="19882.579792773868"/>
    <n v="48.928628816624339"/>
    <n v="9973.3226089093878"/>
    <n v="2.4608792886327046E-3"/>
    <n v="0.9975391207113673"/>
    <n v="2.4639109823854982E-3"/>
    <n v="1.2304396443163523E-3"/>
    <n v="24.543143047117404"/>
  </r>
  <r>
    <x v="8"/>
    <x v="3"/>
    <n v="695324"/>
    <n v="2822"/>
    <n v="4.0585396160638778E-3"/>
    <n v="0.99594146038393616"/>
    <n v="0.29557992965500002"/>
    <n v="29557.992965500001"/>
    <n v="119.96228542181917"/>
    <n v="9948.7794658622697"/>
    <n v="4.0585396160638778E-3"/>
    <n v="0.99594146038393616"/>
    <n v="4.0667922347614183E-3"/>
    <n v="2.0292698080319389E-3"/>
    <n v="40.377515593684848"/>
  </r>
  <r>
    <x v="8"/>
    <x v="4"/>
    <n v="322800"/>
    <n v="4757"/>
    <n v="1.4736679058240396E-2"/>
    <n v="0.98526332094175961"/>
    <n v="0.13722121096443385"/>
    <n v="13722.121096443385"/>
    <n v="202.21849459659597"/>
    <n v="9908.4019502685842"/>
    <n v="1.4736679058240396E-2"/>
    <n v="0.98526332094175961"/>
    <n v="1.4846069942247945E-2"/>
    <n v="7.368339529120198E-3"/>
    <n v="146.01693952115133"/>
  </r>
  <r>
    <x v="8"/>
    <x v="5"/>
    <n v="75604"/>
    <n v="4033"/>
    <n v="5.3343738426538279E-2"/>
    <n v="0.94665626157346172"/>
    <n v="3.2139010017828554E-2"/>
    <n v="3213.9010017828555"/>
    <n v="171.44149436789397"/>
    <n v="9762.3850107474336"/>
    <n v="5.3343738426538279E-2"/>
    <n v="0.94665626157346172"/>
    <n v="5.4805503652114833E-2"/>
    <n v="2.6671869213269139E-2"/>
    <n v="520.76211243246917"/>
  </r>
  <r>
    <x v="8"/>
    <x v="6"/>
    <n v="42756"/>
    <n v="7747"/>
    <n v="0.18119094396108149"/>
    <n v="0.81880905603891851"/>
    <n v="1.817543400246386E-2"/>
    <n v="1817.543400246386"/>
    <n v="329.32240438087643"/>
    <n v="9241.6228983149649"/>
    <n v="0.18119094396108149"/>
    <n v="0.81880905603891851"/>
    <n v="0.19924130392850253"/>
    <n v="9.0595471980540743E-2"/>
    <n v="1674.4983766780342"/>
  </r>
  <r>
    <x v="9"/>
    <x v="7"/>
    <n v="2352406"/>
    <n v="21338"/>
    <n v="9.0707131337022604E-3"/>
    <n v="0.99092928686629778"/>
    <n v="0"/>
    <n v="0"/>
    <n v="0"/>
    <n v="7567.1245216369307"/>
    <n v="9.0707131337022604E-3"/>
    <n v="0.99092928686629778"/>
    <n v="9.112039481803464E-3"/>
    <n v="4.5353565668511302E-3"/>
    <n v="68.639215782772538"/>
  </r>
  <r>
    <x v="10"/>
    <x v="0"/>
    <n v="220857"/>
    <n v="397"/>
    <n v="1.7975432066903018E-3"/>
    <n v="0.99820245679330966"/>
    <n v="9.2179918144656744E-2"/>
    <n v="9217.9918144656749"/>
    <n v="16.569738565419584"/>
    <n v="10000"/>
    <n v="1.7975432066903018E-3"/>
    <n v="0.99820245679330966"/>
    <n v="1.7991602408246226E-3"/>
    <n v="8.9877160334515089E-4"/>
    <n v="17.975432066903018"/>
  </r>
  <r>
    <x v="10"/>
    <x v="1"/>
    <n v="541190"/>
    <n v="453"/>
    <n v="8.370442912840223E-4"/>
    <n v="0.99916295570871594"/>
    <n v="0.22587850917429278"/>
    <n v="22587.850917429278"/>
    <n v="18.907031662808741"/>
    <n v="9982.0245679330965"/>
    <n v="8.370442912840223E-4"/>
    <n v="0.99916295570871594"/>
    <n v="8.3739475953553244E-4"/>
    <n v="4.1852214564201115E-4"/>
    <n v="8.3553966800452582"/>
  </r>
  <r>
    <x v="10"/>
    <x v="2"/>
    <n v="476373"/>
    <n v="1144"/>
    <n v="2.4014795129027044E-3"/>
    <n v="0.9975985204870973"/>
    <n v="0.19882559369331543"/>
    <n v="19882.559369331542"/>
    <n v="47.747558989521416"/>
    <n v="9973.6691712530519"/>
    <n v="2.4014795129027044E-3"/>
    <n v="0.9975985204870973"/>
    <n v="2.4043665313860205E-3"/>
    <n v="1.2007397564513522E-3"/>
    <n v="23.951562183233499"/>
  </r>
  <r>
    <x v="10"/>
    <x v="3"/>
    <n v="708189"/>
    <n v="3042"/>
    <n v="4.2954634991506507E-3"/>
    <n v="0.99570453650084934"/>
    <n v="0.29557951095480928"/>
    <n v="29557.951095480927"/>
    <n v="126.9651000403183"/>
    <n v="9949.7176090698176"/>
    <n v="4.2954634991506507E-3"/>
    <n v="0.99570453650084934"/>
    <n v="4.3047088590398887E-3"/>
    <n v="2.1477317495753254E-3"/>
    <n v="42.738648816615886"/>
  </r>
  <r>
    <x v="10"/>
    <x v="4"/>
    <n v="328773"/>
    <n v="4838"/>
    <n v="1.4715320296983025E-2"/>
    <n v="0.98528467970301703"/>
    <n v="0.13722122562641542"/>
    <n v="13722.122562641542"/>
    <n v="201.92542866372781"/>
    <n v="9906.9789602532019"/>
    <n v="1.4715320296983025E-2"/>
    <n v="0.98528467970301703"/>
    <n v="1.4824393143641567E-2"/>
    <n v="7.3576601484915127E-3"/>
    <n v="145.78436857559774"/>
  </r>
  <r>
    <x v="10"/>
    <x v="5"/>
    <n v="77004"/>
    <n v="4175"/>
    <n v="5.4217962703236193E-2"/>
    <n v="0.9457820372967638"/>
    <n v="3.2139449584170518E-2"/>
    <n v="3213.944958417052"/>
    <n v="174.25354788570974"/>
    <n v="9761.194591677604"/>
    <n v="5.4217962703236193E-2"/>
    <n v="0.9457820372967638"/>
    <n v="5.5728711298579085E-2"/>
    <n v="2.7108981351618096E-2"/>
    <n v="529.23208431060721"/>
  </r>
  <r>
    <x v="10"/>
    <x v="6"/>
    <n v="43548"/>
    <n v="8130"/>
    <n v="0.18669054836042986"/>
    <n v="0.81330945163957014"/>
    <n v="1.8175792822339849E-2"/>
    <n v="1817.5792822339849"/>
    <n v="339.32487288881919"/>
    <n v="9231.9625073669959"/>
    <n v="0.18669054836042986"/>
    <n v="0.81330945163957014"/>
    <n v="0.20591140490844162"/>
    <n v="9.3345274180214932E-2"/>
    <n v="1723.5201429432734"/>
  </r>
  <r>
    <x v="11"/>
    <x v="7"/>
    <n v="2395934"/>
    <n v="22179"/>
    <n v="9.256932786963247E-3"/>
    <n v="0.99074306721303673"/>
    <n v="0"/>
    <n v="0"/>
    <n v="0"/>
    <n v="7508.4423644237222"/>
    <n v="9.256932786963247E-3"/>
    <n v="0.99074306721303673"/>
    <n v="9.2999774199114451E-3"/>
    <n v="4.6284663934816235E-3"/>
    <n v="69.505146302257799"/>
  </r>
  <r>
    <x v="12"/>
    <x v="0"/>
    <n v="224861"/>
    <n v="393"/>
    <n v="1.7477463855448477E-3"/>
    <n v="0.99825225361445513"/>
    <n v="9.2180212621081808E-2"/>
    <n v="9218.021262108181"/>
    <n v="16.110763342725129"/>
    <n v="10000"/>
    <n v="1.7477463855448477E-3"/>
    <n v="0.99825225361445513"/>
    <n v="1.7492750301004386E-3"/>
    <n v="8.7387319277242384E-4"/>
    <n v="17.477463855448477"/>
  </r>
  <r>
    <x v="12"/>
    <x v="1"/>
    <n v="551000"/>
    <n v="419"/>
    <n v="7.6043557168784025E-4"/>
    <n v="0.99923956442831219"/>
    <n v="0.22587864126823273"/>
    <n v="22587.864126823275"/>
    <n v="17.176615370488115"/>
    <n v="9982.5225361445519"/>
    <n v="7.6043557168784025E-4"/>
    <n v="0.99923956442831219"/>
    <n v="7.6072481279179649E-4"/>
    <n v="3.8021778584392012E-4"/>
    <n v="7.5910652316598313"/>
  </r>
  <r>
    <x v="12"/>
    <x v="2"/>
    <n v="485010"/>
    <n v="1344"/>
    <n v="2.7710768850126802E-3"/>
    <n v="0.99722892311498734"/>
    <n v="0.19882649691743295"/>
    <n v="19882.649691743296"/>
    <n v="55.09635097359434"/>
    <n v="9974.9314709128921"/>
    <n v="2.7710768850126802E-3"/>
    <n v="0.99722892311498734"/>
    <n v="2.7749216456276404E-3"/>
    <n v="1.3855384425063401E-3"/>
    <n v="27.64130202863225"/>
  </r>
  <r>
    <x v="12"/>
    <x v="3"/>
    <n v="721025"/>
    <n v="3021"/>
    <n v="4.1898685898547209E-3"/>
    <n v="0.99581013141014529"/>
    <n v="0.295579214737618"/>
    <n v="29557.921473761799"/>
    <n v="123.84380676430692"/>
    <n v="9947.2901688842594"/>
    <n v="4.1898685898547209E-3"/>
    <n v="0.99581013141014529"/>
    <n v="4.1986645161424824E-3"/>
    <n v="2.0949342949273604E-3"/>
    <n v="41.677838632778823"/>
  </r>
  <r>
    <x v="12"/>
    <x v="4"/>
    <n v="334732"/>
    <n v="4849"/>
    <n v="1.4486215838342316E-2"/>
    <n v="0.98551378416165769"/>
    <n v="0.13722106959890759"/>
    <n v="13722.10695989076"/>
    <n v="198.78140317779685"/>
    <n v="9905.6123302514807"/>
    <n v="1.4486215838342316E-2"/>
    <n v="0.98551378416165769"/>
    <n v="1.4591906592538537E-2"/>
    <n v="7.243107919171158E-3"/>
    <n v="143.49483822696794"/>
  </r>
  <r>
    <x v="12"/>
    <x v="5"/>
    <n v="78397"/>
    <n v="4184"/>
    <n v="5.3369389134788323E-2"/>
    <n v="0.94663061086521172"/>
    <n v="3.2138308238667229E-2"/>
    <n v="3213.8308238667228"/>
    <n v="171.52018785232048"/>
    <n v="9762.1174920245121"/>
    <n v="5.3369389134788323E-2"/>
    <n v="0.94663061086521172"/>
    <n v="5.4832579778520414E-2"/>
    <n v="2.6684694567394161E-2"/>
    <n v="520.99824721137998"/>
  </r>
  <r>
    <x v="12"/>
    <x v="6"/>
    <n v="44338"/>
    <n v="7996"/>
    <n v="0.18034191889575532"/>
    <n v="0.81965808110424465"/>
    <n v="1.8176056618059714E-2"/>
    <n v="1817.6056618059713"/>
    <n v="327.79049284587813"/>
    <n v="9241.1192448131314"/>
    <n v="0.18034191889575532"/>
    <n v="0.81965808110424465"/>
    <n v="0.19821517104610806"/>
    <n v="9.017095944787766E-2"/>
    <n v="1666.5611773540934"/>
  </r>
  <r>
    <x v="13"/>
    <x v="7"/>
    <n v="2439363"/>
    <n v="22206"/>
    <n v="9.1031962032711005E-3"/>
    <n v="0.99089680379672895"/>
    <n v="0"/>
    <n v="0"/>
    <n v="0"/>
    <n v="7574.5580674590383"/>
    <n v="9.1031962032711005E-3"/>
    <n v="0.99089680379672895"/>
    <n v="9.1448197474735E-3"/>
    <n v="4.5515981016355503E-3"/>
    <n v="68.952688241149602"/>
  </r>
  <r>
    <x v="14"/>
    <x v="0"/>
    <n v="228864"/>
    <n v="419"/>
    <n v="1.8307815995525728E-3"/>
    <n v="0.99816921840044748"/>
    <n v="9.2180056895601048E-2"/>
    <n v="9218.0056895601047"/>
    <n v="16.876155201017564"/>
    <n v="10000"/>
    <n v="1.8307815995525728E-3"/>
    <n v="0.99816921840044748"/>
    <n v="1.8324590156764903E-3"/>
    <n v="9.1539079977628641E-4"/>
    <n v="18.307815995525729"/>
  </r>
  <r>
    <x v="14"/>
    <x v="1"/>
    <n v="560809"/>
    <n v="461"/>
    <n v="8.2202675064059244E-4"/>
    <n v="0.99917797324935942"/>
    <n v="0.2258782749911088"/>
    <n v="22587.827499110881"/>
    <n v="18.567798443124335"/>
    <n v="9981.6921840044743"/>
    <n v="8.2202675064059244E-4"/>
    <n v="0.99917797324935942"/>
    <n v="8.2236475355369505E-4"/>
    <n v="4.1101337532029622E-4"/>
    <n v="8.2052179919117965"/>
  </r>
  <r>
    <x v="14"/>
    <x v="2"/>
    <n v="493644"/>
    <n v="1578"/>
    <n v="3.1966356321559667E-3"/>
    <n v="0.996803364367844"/>
    <n v="0.19882608014441799"/>
    <n v="19882.608014441801"/>
    <n v="63.557453239154455"/>
    <n v="9973.4869660125623"/>
    <n v="3.1966356321559667E-3"/>
    <n v="0.996803364367844"/>
    <n v="3.201753051100222E-3"/>
    <n v="1.5983178160779833E-3"/>
    <n v="31.881603812398861"/>
  </r>
  <r>
    <x v="14"/>
    <x v="3"/>
    <n v="733863"/>
    <n v="3493"/>
    <n v="4.7597439849127151E-3"/>
    <n v="0.99524025601508725"/>
    <n v="0.29557961537671484"/>
    <n v="29557.961537671483"/>
    <n v="140.68832963521322"/>
    <n v="9941.6053622001637"/>
    <n v="4.7597439849127151E-3"/>
    <n v="0.99524025601508725"/>
    <n v="4.7710985888174901E-3"/>
    <n v="2.3798719924563575E-3"/>
    <n v="47.319496323108226"/>
  </r>
  <r>
    <x v="14"/>
    <x v="4"/>
    <n v="340690"/>
    <n v="5227"/>
    <n v="1.5342393378144354E-2"/>
    <n v="0.98465760662185564"/>
    <n v="0.13722046098889437"/>
    <n v="13722.046098889437"/>
    <n v="210.52902920219287"/>
    <n v="9894.2858658770547"/>
    <n v="1.5342393378144354E-2"/>
    <n v="0.98465760662185564"/>
    <n v="1.5460997732761666E-2"/>
    <n v="7.6711966890721768E-3"/>
    <n v="151.80202595009939"/>
  </r>
  <r>
    <x v="14"/>
    <x v="5"/>
    <n v="79795"/>
    <n v="4205"/>
    <n v="5.2697537439689204E-2"/>
    <n v="0.94730246256031081"/>
    <n v="3.213920773902617E-2"/>
    <n v="3213.9207739026169"/>
    <n v="169.36571031092805"/>
    <n v="9742.4838399269556"/>
    <n v="5.2697537439689204E-2"/>
    <n v="0.94730246256031081"/>
    <n v="5.4123628406860379E-2"/>
    <n v="2.6348768719844602E-2"/>
    <n v="513.4049069101178"/>
  </r>
  <r>
    <x v="14"/>
    <x v="6"/>
    <n v="45128"/>
    <n v="8572"/>
    <n v="0.18994859067541217"/>
    <n v="0.81005140932458786"/>
    <n v="1.817630386423677E-2"/>
    <n v="1817.630386423677"/>
    <n v="345.2563302699823"/>
    <n v="9229.0789330168373"/>
    <n v="0.18994859067541217"/>
    <n v="0.81005140932458786"/>
    <n v="0.20988198423191815"/>
    <n v="9.4974295337706086E-2"/>
    <n v="1753.0505365586848"/>
  </r>
  <r>
    <x v="15"/>
    <x v="7"/>
    <n v="2482793"/>
    <n v="23955"/>
    <n v="9.6484080630161277E-3"/>
    <n v="0.99035159193698385"/>
    <n v="0"/>
    <n v="0"/>
    <n v="0"/>
    <n v="7476.0283964581522"/>
    <n v="9.6484080630161277E-3"/>
    <n v="0.99035159193698385"/>
    <n v="9.6951795874681869E-3"/>
    <n v="4.8242040315080639E-3"/>
    <n v="72.131772659724362"/>
  </r>
  <r>
    <x v="16"/>
    <x v="0"/>
    <n v="232814"/>
    <n v="281"/>
    <n v="1.206972089307344E-3"/>
    <n v="0.99879302791069269"/>
    <n v="9.2179980884098567E-2"/>
    <n v="9217.9980884098568"/>
    <n v="11.125866411999148"/>
    <n v="10000"/>
    <n v="1.206972089307344E-3"/>
    <n v="0.99879302791069269"/>
    <n v="1.2077009199586545E-3"/>
    <n v="6.0348604465367201E-4"/>
    <n v="12.069720893073439"/>
  </r>
  <r>
    <x v="16"/>
    <x v="1"/>
    <n v="570488"/>
    <n v="394"/>
    <n v="6.9063678815330033E-4"/>
    <n v="0.99930936321184671"/>
    <n v="0.22587805258535837"/>
    <n v="22587.805258535838"/>
    <n v="15.599969275187419"/>
    <n v="9987.9302791069258"/>
    <n v="6.9063678815330033E-4"/>
    <n v="0.99930936321184671"/>
    <n v="6.908753601231652E-4"/>
    <n v="3.4531839407665017E-4"/>
    <n v="6.8980320882615036"/>
  </r>
  <r>
    <x v="16"/>
    <x v="2"/>
    <n v="502164"/>
    <n v="1521"/>
    <n v="3.0288909599254427E-3"/>
    <n v="0.99697110904007458"/>
    <n v="0.19882596373363487"/>
    <n v="19882.596373363485"/>
    <n v="60.22221641512705"/>
    <n v="9981.0322470186638"/>
    <n v="3.0288909599254427E-3"/>
    <n v="0.99697110904007458"/>
    <n v="3.0334850075837126E-3"/>
    <n v="1.5144454799627214E-3"/>
    <n v="30.231458343719158"/>
  </r>
  <r>
    <x v="16"/>
    <x v="3"/>
    <n v="746530"/>
    <n v="3359"/>
    <n v="4.4994842806049323E-3"/>
    <n v="0.99550051571939502"/>
    <n v="0.29557982393415388"/>
    <n v="29557.98239341539"/>
    <n v="132.99567714556991"/>
    <n v="9950.8007886749456"/>
    <n v="4.4994842806049323E-3"/>
    <n v="0.99550051571939502"/>
    <n v="4.5096297847688899E-3"/>
    <n v="2.2497421403024661E-3"/>
    <n v="44.773471728074078"/>
  </r>
  <r>
    <x v="16"/>
    <x v="4"/>
    <n v="346572"/>
    <n v="5273"/>
    <n v="1.521473171519915E-2"/>
    <n v="0.98478526828480084"/>
    <n v="0.1372211307522907"/>
    <n v="13722.11307522907"/>
    <n v="208.77826900523667"/>
    <n v="9906.027316946871"/>
    <n v="1.521473171519915E-2"/>
    <n v="0.98478526828480084"/>
    <n v="1.5331363002656022E-2"/>
    <n v="7.6073658575995752E-3"/>
    <n v="150.7175479907807"/>
  </r>
  <r>
    <x v="16"/>
    <x v="5"/>
    <n v="81173"/>
    <n v="4323"/>
    <n v="5.3256624739753365E-2"/>
    <n v="0.94674337526024666"/>
    <n v="3.2139500151644372E-2"/>
    <n v="3213.950015164437"/>
    <n v="171.16412988993704"/>
    <n v="9755.3097689560909"/>
    <n v="5.3256624739753365E-2"/>
    <n v="0.94674337526024666"/>
    <n v="5.4713554356011468E-2"/>
    <n v="2.6628312369876683E-2"/>
    <n v="519.5348715853446"/>
  </r>
  <r>
    <x v="16"/>
    <x v="6"/>
    <n v="45905"/>
    <n v="8681"/>
    <n v="0.1891079403115129"/>
    <n v="0.8108920596884871"/>
    <n v="1.817554795881925E-2"/>
    <n v="1817.554795881925"/>
    <n v="343.71404385254306"/>
    <n v="9235.7748973707457"/>
    <n v="0.1891079403115129"/>
    <n v="0.8108920596884871"/>
    <n v="0.20885611519445682"/>
    <n v="9.455397015575645E-2"/>
    <n v="1746.5583680225561"/>
  </r>
  <r>
    <x v="17"/>
    <x v="7"/>
    <n v="2525646"/>
    <n v="23832"/>
    <n v="9.436001719956004E-3"/>
    <n v="0.99056399828004404"/>
    <n v="0"/>
    <n v="0"/>
    <n v="0"/>
    <n v="7489.2165293481894"/>
    <n v="9.436001719956004E-3"/>
    <n v="0.99056399828004404"/>
    <n v="9.4807318208399473E-3"/>
    <n v="4.718000859978002E-3"/>
    <n v="70.668260052052446"/>
  </r>
  <r>
    <x v="18"/>
    <x v="0"/>
    <n v="220461"/>
    <n v="232"/>
    <n v="1.0523403232317735E-3"/>
    <n v="0.99894765967676824"/>
    <n v="8.5608641439815406E-2"/>
    <n v="8560.8641439815401"/>
    <n v="9.0089425404208345"/>
    <n v="10000"/>
    <n v="1.0523403232317735E-3"/>
    <n v="0.99894765967676824"/>
    <n v="1.0528943248088226E-3"/>
    <n v="5.2617016161588676E-4"/>
    <n v="10.523403232317735"/>
  </r>
  <r>
    <x v="18"/>
    <x v="1"/>
    <n v="539750"/>
    <n v="348"/>
    <n v="6.4474293654469663E-4"/>
    <n v="0.99935525706345529"/>
    <n v="0.20959382483586833"/>
    <n v="20959.382483586833"/>
    <n v="13.513413810631251"/>
    <n v="9989.4765967676831"/>
    <n v="6.4474293654469663E-4"/>
    <n v="0.99935525706345529"/>
    <n v="6.4495085029727046E-4"/>
    <n v="3.2237146827234831E-4"/>
    <n v="6.4406444755445182"/>
  </r>
  <r>
    <x v="18"/>
    <x v="2"/>
    <n v="510878"/>
    <n v="1561"/>
    <n v="3.0555240194332111E-3"/>
    <n v="0.99694447598056679"/>
    <n v="0.19838235117091013"/>
    <n v="19838.235117091011"/>
    <n v="60.616203903435007"/>
    <n v="9983.035952292139"/>
    <n v="3.0555240194332111E-3"/>
    <n v="0.99694447598056679"/>
    <n v="3.0601992756286787E-3"/>
    <n v="1.5277620097166056E-3"/>
    <n v="30.503406139093929"/>
  </r>
  <r>
    <x v="18"/>
    <x v="3"/>
    <n v="766818"/>
    <n v="3377"/>
    <n v="4.4039133145022677E-3"/>
    <n v="0.99559608668549771"/>
    <n v="0.29776807331725963"/>
    <n v="29776.807331725962"/>
    <n v="131.1344782715567"/>
    <n v="9952.5325461530447"/>
    <n v="4.4039133145022677E-3"/>
    <n v="0.99559608668549771"/>
    <n v="4.413631940736829E-3"/>
    <n v="2.2019566572511339E-3"/>
    <n v="43.83009059302055"/>
  </r>
  <r>
    <x v="18"/>
    <x v="4"/>
    <n v="391736"/>
    <n v="5430"/>
    <n v="1.3861376028754058E-2"/>
    <n v="0.98613862397124596"/>
    <n v="0.15211754806096103"/>
    <n v="15211.754806096103"/>
    <n v="210.85585342450486"/>
    <n v="9908.7024555600237"/>
    <n v="1.3861376028754058E-2"/>
    <n v="0.98613862397124596"/>
    <n v="1.395811537166374E-2"/>
    <n v="6.930688014377029E-3"/>
    <n v="137.3482506935562"/>
  </r>
  <r>
    <x v="18"/>
    <x v="5"/>
    <n v="85357"/>
    <n v="4111"/>
    <n v="4.8162423702801174E-2"/>
    <n v="0.95183757629719878"/>
    <n v="3.3145530535461258E-2"/>
    <n v="3314.5530535461257"/>
    <n v="159.63690855030194"/>
    <n v="9771.3542048664676"/>
    <n v="4.8162423702801174E-2"/>
    <n v="0.95183757629719878"/>
    <n v="4.9350852025473728E-2"/>
    <n v="2.4081211851400587E-2"/>
    <n v="470.61210136492667"/>
  </r>
  <r>
    <x v="18"/>
    <x v="6"/>
    <n v="60219"/>
    <n v="8765"/>
    <n v="0.14555206828409639"/>
    <n v="0.85444793171590361"/>
    <n v="2.3384030639724232E-2"/>
    <n v="2338.4030639724233"/>
    <n v="340.35940244305436"/>
    <n v="9300.7421035015414"/>
    <n v="0.14555206828409639"/>
    <n v="0.85444793171590361"/>
    <n v="0.15697617150072088"/>
    <n v="7.2776034142048196E-2"/>
    <n v="1353.7422497416267"/>
  </r>
  <r>
    <x v="19"/>
    <x v="7"/>
    <n v="2575219"/>
    <n v="23824"/>
    <n v="9.2512520294390499E-3"/>
    <n v="0.99074874797056101"/>
    <n v="0"/>
    <n v="0"/>
    <n v="0"/>
    <n v="7946.9998537599149"/>
    <n v="9.2512520294390499E-3"/>
    <n v="0.99074874797056101"/>
    <n v="9.2942437250005568E-3"/>
    <n v="4.6256260147195249E-3"/>
    <n v="73.519698525048241"/>
  </r>
  <r>
    <x v="20"/>
    <x v="0"/>
    <n v="224041"/>
    <n v="240"/>
    <n v="1.0712324976232029E-3"/>
    <n v="0.9989287675023768"/>
    <n v="8.5608713677883558E-2"/>
    <n v="8560.8713677883552"/>
    <n v="9.1706836171468851"/>
    <n v="10000"/>
    <n v="1.0712324976232029E-3"/>
    <n v="0.9989287675023768"/>
    <n v="1.0718065746401634E-3"/>
    <n v="5.3561624881160147E-4"/>
    <n v="10.712324976232029"/>
  </r>
  <r>
    <x v="20"/>
    <x v="1"/>
    <n v="548512"/>
    <n v="343"/>
    <n v="6.2532816055072633E-4"/>
    <n v="0.99937467183944928"/>
    <n v="0.20959291717535303"/>
    <n v="20959.291717535303"/>
    <n v="13.106435336172424"/>
    <n v="9989.2876750237683"/>
    <n v="6.2532816055072633E-4"/>
    <n v="0.99937467183944928"/>
    <n v="6.2552373935538237E-4"/>
    <n v="3.1266408027536317E-4"/>
    <n v="6.2465828870346547"/>
  </r>
  <r>
    <x v="20"/>
    <x v="2"/>
    <n v="519172"/>
    <n v="1520"/>
    <n v="2.9277387840638555E-3"/>
    <n v="0.99707226121593617"/>
    <n v="0.19838175645339096"/>
    <n v="19838.175645339095"/>
    <n v="58.080996241930279"/>
    <n v="9983.0410921367329"/>
    <n v="2.9277387840638555E-3"/>
    <n v="0.99707226121593617"/>
    <n v="2.9320308943465816E-3"/>
    <n v="1.4638693920319278E-3"/>
    <n v="29.227736588351902"/>
  </r>
  <r>
    <x v="20"/>
    <x v="3"/>
    <n v="779270"/>
    <n v="3244"/>
    <n v="4.162870378687746E-3"/>
    <n v="0.99583712962131221"/>
    <n v="0.29776827593058558"/>
    <n v="29776.827593058559"/>
    <n v="123.95707355843541"/>
    <n v="9953.8133555483819"/>
    <n v="4.162870378687746E-3"/>
    <n v="0.99583712962131221"/>
    <n v="4.1715531963047552E-3"/>
    <n v="2.081435189343873E-3"/>
    <n v="41.436434772798833"/>
  </r>
  <r>
    <x v="20"/>
    <x v="4"/>
    <n v="398097"/>
    <n v="5356"/>
    <n v="1.3454007440397693E-2"/>
    <n v="0.98654599255960229"/>
    <n v="0.15211756816397182"/>
    <n v="15211.756816397181"/>
    <n v="204.65908938932799"/>
    <n v="9912.3769207755831"/>
    <n v="1.3454007440397693E-2"/>
    <n v="0.98654599255960229"/>
    <n v="1.3545125550365562E-2"/>
    <n v="6.7270037201988464E-3"/>
    <n v="133.36119284414107"/>
  </r>
  <r>
    <x v="20"/>
    <x v="5"/>
    <n v="86745"/>
    <n v="4288"/>
    <n v="4.9432243933367918E-2"/>
    <n v="0.95056775606663213"/>
    <n v="3.3146289598725273E-2"/>
    <n v="3314.6289598725275"/>
    <n v="163.84954729302436"/>
    <n v="9779.0157279314426"/>
    <n v="4.9432243933367918E-2"/>
    <n v="0.95056775606663213"/>
    <n v="5.068498008297774E-2"/>
    <n v="2.4716121966683959E-2"/>
    <n v="483.39869089134851"/>
  </r>
  <r>
    <x v="20"/>
    <x v="6"/>
    <n v="61198"/>
    <n v="8915"/>
    <n v="0.1456746952514788"/>
    <n v="0.8543253047485212"/>
    <n v="2.3384479000089796E-2"/>
    <n v="2338.4479000089796"/>
    <n v="340.65268519526865"/>
    <n v="9295.6170370400941"/>
    <n v="0.1456746952514788"/>
    <n v="0.8543253047485212"/>
    <n v="0.15711881284091608"/>
    <n v="7.2837347625739401E-2"/>
    <n v="1354.13617904527"/>
  </r>
  <r>
    <x v="21"/>
    <x v="7"/>
    <n v="2617035"/>
    <n v="23906"/>
    <n v="9.1347651063130603E-3"/>
    <n v="0.99086523489368694"/>
    <n v="0"/>
    <n v="0"/>
    <n v="0"/>
    <n v="7941.480857994824"/>
    <n v="9.1347651063130603E-3"/>
    <n v="0.99086523489368694"/>
    <n v="9.176678507624712E-3"/>
    <n v="4.5673825531565302E-3"/>
    <n v="72.543562234064225"/>
  </r>
  <r>
    <x v="22"/>
    <x v="0"/>
    <n v="227536"/>
    <n v="244"/>
    <n v="1.0723577807467829E-3"/>
    <n v="0.99892764221925323"/>
    <n v="8.5608110828220549E-2"/>
    <n v="8560.8110828220542"/>
    <n v="9.1802523741675213"/>
    <n v="10000"/>
    <n v="1.0723577807467829E-3"/>
    <n v="0.99892764221925323"/>
    <n v="1.072933064806916E-3"/>
    <n v="5.3617889037339145E-4"/>
    <n v="10.723577807467828"/>
  </r>
  <r>
    <x v="22"/>
    <x v="1"/>
    <n v="557074"/>
    <n v="354"/>
    <n v="6.3546315211264568E-4"/>
    <n v="0.9993645368478874"/>
    <n v="0.20959343897897534"/>
    <n v="20959.343897897535"/>
    <n v="13.318890739570914"/>
    <n v="9989.2764221925318"/>
    <n v="6.3546315211264568E-4"/>
    <n v="0.9993645368478874"/>
    <n v="6.3566512299401861E-4"/>
    <n v="3.1773157605632284E-4"/>
    <n v="6.3478170825709981"/>
  </r>
  <r>
    <x v="22"/>
    <x v="2"/>
    <n v="527274"/>
    <n v="1656"/>
    <n v="3.1406820742156828E-3"/>
    <n v="0.99685931792578431"/>
    <n v="0.19838149140724615"/>
    <n v="19838.149140724614"/>
    <n v="62.305319391891047"/>
    <n v="9982.9286051099607"/>
    <n v="3.1406820742156828E-3"/>
    <n v="0.99685931792578431"/>
    <n v="3.145621773173317E-3"/>
    <n v="1.5703410371078414E-3"/>
    <n v="31.353204918243822"/>
  </r>
  <r>
    <x v="22"/>
    <x v="3"/>
    <n v="791435"/>
    <n v="3543"/>
    <n v="4.4766784385325388E-3"/>
    <n v="0.9955233215614675"/>
    <n v="0.29776938679300297"/>
    <n v="29776.938679300296"/>
    <n v="133.3017793511292"/>
    <n v="9951.5754001917176"/>
    <n v="4.4766784385325388E-3"/>
    <n v="0.9955233215614675"/>
    <n v="4.486721242655891E-3"/>
    <n v="2.2383392192662694E-3"/>
    <n v="44.550003023469081"/>
  </r>
  <r>
    <x v="22"/>
    <x v="4"/>
    <n v="404311"/>
    <n v="5635"/>
    <n v="1.3937290847886899E-2"/>
    <n v="0.98606270915211314"/>
    <n v="0.15211791055951004"/>
    <n v="15211.791055951004"/>
    <n v="212.01115626407372"/>
    <n v="9907.0253971682487"/>
    <n v="1.3937290847886899E-2"/>
    <n v="0.98606270915211314"/>
    <n v="1.4035096458597712E-2"/>
    <n v="6.9686454239434497E-3"/>
    <n v="138.07709439773612"/>
  </r>
  <r>
    <x v="22"/>
    <x v="5"/>
    <n v="88097"/>
    <n v="4243"/>
    <n v="4.8162820527373237E-2"/>
    <n v="0.9518371794726268"/>
    <n v="3.3145602188812961E-2"/>
    <n v="3314.5602188812964"/>
    <n v="159.63856894915082"/>
    <n v="9768.9483027705119"/>
    <n v="4.8162820527373237E-2"/>
    <n v="0.9518371794726268"/>
    <n v="4.9351268675378451E-2"/>
    <n v="2.4081410263686619E-2"/>
    <n v="470.50010384752358"/>
  </r>
  <r>
    <x v="22"/>
    <x v="6"/>
    <n v="62152"/>
    <n v="9378"/>
    <n v="0.15088814519243146"/>
    <n v="0.84911185480756857"/>
    <n v="2.338405924423196E-2"/>
    <n v="2338.4059244231958"/>
    <n v="352.83773264320905"/>
    <n v="9298.448198922988"/>
    <n v="0.15088814519243146"/>
    <n v="0.84911185480756857"/>
    <n v="0.16320066825609525"/>
    <n v="7.544407259621573E-2"/>
    <n v="1403.0256019033945"/>
  </r>
  <r>
    <x v="23"/>
    <x v="7"/>
    <n v="2657879"/>
    <n v="25053"/>
    <n v="9.4259369971319232E-3"/>
    <n v="0.9905740630028681"/>
    <n v="0"/>
    <n v="0"/>
    <n v="0"/>
    <n v="7895.422597019593"/>
    <n v="9.4259369971319232E-3"/>
    <n v="0.9905740630028681"/>
    <n v="9.4705715022856112E-3"/>
    <n v="4.7129684985659616E-3"/>
    <n v="74.42175596523839"/>
  </r>
  <r>
    <x v="24"/>
    <x v="0"/>
    <n v="230918"/>
    <n v="228"/>
    <n v="9.8736347967676836E-4"/>
    <n v="0.99901263652032324"/>
    <n v="8.5608542540125177E-2"/>
    <n v="8560.8542540125181"/>
    <n v="8.4526748452474649"/>
    <n v="10000"/>
    <n v="9.8736347967676836E-4"/>
    <n v="0.99901263652032324"/>
    <n v="9.878511637579938E-4"/>
    <n v="4.9368173983838418E-4"/>
    <n v="9.8736347967676839"/>
  </r>
  <r>
    <x v="24"/>
    <x v="1"/>
    <n v="565350"/>
    <n v="341"/>
    <n v="6.0316618024232771E-4"/>
    <n v="0.99939683381975764"/>
    <n v="0.20959297034037958"/>
    <n v="20959.297034037958"/>
    <n v="12.641939132585023"/>
    <n v="9990.1263652032321"/>
    <n v="6.0316618024232771E-4"/>
    <n v="0.99939683381975764"/>
    <n v="6.0334813983875914E-4"/>
    <n v="3.0158309012116386E-4"/>
    <n v="6.0257063598378027"/>
  </r>
  <r>
    <x v="24"/>
    <x v="2"/>
    <n v="535108"/>
    <n v="1938"/>
    <n v="3.6216987972521437E-3"/>
    <n v="0.99637830120274784"/>
    <n v="0.19838131276713511"/>
    <n v="19838.13127671351"/>
    <n v="71.847736184603448"/>
    <n v="9984.1006588433938"/>
    <n v="3.6216987972521437E-3"/>
    <n v="0.99637830120274784"/>
    <n v="3.6282690460722774E-3"/>
    <n v="1.8108493986260718E-3"/>
    <n v="36.159405347777458"/>
  </r>
  <r>
    <x v="24"/>
    <x v="3"/>
    <n v="803193"/>
    <n v="3799"/>
    <n v="4.7298718987839787E-3"/>
    <n v="0.99527012810121607"/>
    <n v="0.29776882749907224"/>
    <n v="29776.882749907225"/>
    <n v="140.84084095217159"/>
    <n v="9947.9412534956173"/>
    <n v="4.7298718987839787E-3"/>
    <n v="0.99527012810121607"/>
    <n v="4.7410842593881026E-3"/>
    <n v="2.3649359493919894E-3"/>
    <n v="47.052487785662791"/>
  </r>
  <r>
    <x v="24"/>
    <x v="4"/>
    <n v="410318"/>
    <n v="5816"/>
    <n v="1.4174372072392633E-2"/>
    <n v="0.98582562792760742"/>
    <n v="0.1521177472435197"/>
    <n v="15211.77472435197"/>
    <n v="215.61735482438272"/>
    <n v="9900.8887657099549"/>
    <n v="1.4174372072392633E-2"/>
    <n v="0.98582562792760742"/>
    <n v="1.4275545519255787E-2"/>
    <n v="7.0871860361963164E-3"/>
    <n v="140.33888121254515"/>
  </r>
  <r>
    <x v="24"/>
    <x v="5"/>
    <n v="89408"/>
    <n v="4310"/>
    <n v="4.8205977093772369E-2"/>
    <n v="0.95179402290622761"/>
    <n v="3.3146348796661639E-2"/>
    <n v="3314.6348796661637"/>
    <n v="159.78521308340601"/>
    <n v="9760.5498844974099"/>
    <n v="4.8205977093772369E-2"/>
    <n v="0.95179402290622761"/>
    <n v="4.9396582352469257E-2"/>
    <n v="2.4102988546886184E-2"/>
    <n v="470.5168441547047"/>
  </r>
  <r>
    <x v="24"/>
    <x v="6"/>
    <n v="63076"/>
    <n v="9422"/>
    <n v="0.14937535671253727"/>
    <n v="0.85062464328746268"/>
    <n v="2.3384250813106539E-2"/>
    <n v="2338.4250813106537"/>
    <n v="349.30308066632284"/>
    <n v="9290.0330403427051"/>
    <n v="0.14937535671253727"/>
    <n v="0.85062464328746268"/>
    <n v="0.16143236528741542"/>
    <n v="7.4687678356268633E-2"/>
    <n v="1387.7019992724486"/>
  </r>
  <r>
    <x v="25"/>
    <x v="7"/>
    <n v="2697371"/>
    <n v="25854"/>
    <n v="9.5848883968871913E-3"/>
    <n v="0.9904151116031128"/>
    <n v="0"/>
    <n v="0"/>
    <n v="0"/>
    <n v="7902.3310410702561"/>
    <n v="9.5848883968871913E-3"/>
    <n v="0.9904151116031128"/>
    <n v="9.6310446409014309E-3"/>
    <n v="4.7924441984435956E-3"/>
    <n v="75.742961103915775"/>
  </r>
  <r>
    <x v="26"/>
    <x v="0"/>
    <n v="234176"/>
    <n v="242"/>
    <n v="1.0334107679693906E-3"/>
    <n v="0.99896658923203063"/>
    <n v="8.5608885226640036E-2"/>
    <n v="8560.8885226640032"/>
    <n v="8.8469143827065491"/>
    <n v="10000"/>
    <n v="1.0334107679693906E-3"/>
    <n v="0.99896658923203063"/>
    <n v="1.0339450129243128E-3"/>
    <n v="5.1670538398469528E-4"/>
    <n v="10.334107679693906"/>
  </r>
  <r>
    <x v="26"/>
    <x v="1"/>
    <n v="573324"/>
    <n v="355"/>
    <n v="6.1919612644857007E-4"/>
    <n v="0.99938080387355144"/>
    <n v="0.20959290667565494"/>
    <n v="20959.290667565496"/>
    <n v="12.977911594466219"/>
    <n v="9989.6658923203067"/>
    <n v="6.1919612644857007E-4"/>
    <n v="0.99938080387355144"/>
    <n v="6.1938788773899863E-4"/>
    <n v="3.0959806322428503E-4"/>
    <n v="6.185562425040132"/>
  </r>
  <r>
    <x v="26"/>
    <x v="2"/>
    <n v="542657"/>
    <n v="1808"/>
    <n v="3.331754681133755E-3"/>
    <n v="0.99666824531886622"/>
    <n v="0.19838181893290857"/>
    <n v="19838.181893290857"/>
    <n v="66.095955388154707"/>
    <n v="9983.4803298952666"/>
    <n v="3.331754681133755E-3"/>
    <n v="0.99666824531886622"/>
    <n v="3.3373142373000243E-3"/>
    <n v="1.6658773405668775E-3"/>
    <n v="33.262507323135317"/>
  </r>
  <r>
    <x v="26"/>
    <x v="3"/>
    <n v="814522"/>
    <n v="3586"/>
    <n v="4.4025821279228801E-3"/>
    <n v="0.99559741787207712"/>
    <n v="0.29776885937317782"/>
    <n v="29776.88593731778"/>
    <n v="131.0951858528334"/>
    <n v="9950.2178225721309"/>
    <n v="4.4025821279228801E-3"/>
    <n v="0.99559741787207712"/>
    <n v="4.4122948731988151E-3"/>
    <n v="2.2012910639614401E-3"/>
    <n v="43.806651154595777"/>
  </r>
  <r>
    <x v="26"/>
    <x v="4"/>
    <n v="416107"/>
    <n v="6119"/>
    <n v="1.4705352229114146E-2"/>
    <n v="0.98529464777088582"/>
    <n v="0.15211830591094522"/>
    <n v="15211.830591094522"/>
    <n v="223.69532689165857"/>
    <n v="9906.411171417536"/>
    <n v="1.4705352229114146E-2"/>
    <n v="0.98529464777088582"/>
    <n v="1.4814276808357391E-2"/>
    <n v="7.3526761145570729E-3"/>
    <n v="145.67726560212614"/>
  </r>
  <r>
    <x v="26"/>
    <x v="5"/>
    <n v="90667"/>
    <n v="4038"/>
    <n v="4.4536600968378789E-2"/>
    <n v="0.95546339903162125"/>
    <n v="3.3145586212266723E-2"/>
    <n v="3314.5586212266721"/>
    <n v="147.61917469987208"/>
    <n v="9760.7339058154103"/>
    <n v="4.4536600968378789E-2"/>
    <n v="0.95546339903162125"/>
    <n v="4.5550943055680894E-2"/>
    <n v="2.2268300484189395E-2"/>
    <n v="434.70991112182628"/>
  </r>
  <r>
    <x v="26"/>
    <x v="6"/>
    <n v="63964"/>
    <n v="9845"/>
    <n v="0.15391470201988619"/>
    <n v="0.84608529798011378"/>
    <n v="2.3383637668406683E-2"/>
    <n v="2338.3637668406682"/>
    <n v="359.90856238738007"/>
    <n v="9326.0239946935835"/>
    <n v="0.15391470201988619"/>
    <n v="0.84608529798011378"/>
    <n v="0.16674711855220481"/>
    <n v="7.6957351009943095E-2"/>
    <n v="1435.4122041735716"/>
  </r>
  <r>
    <x v="27"/>
    <x v="7"/>
    <n v="2735417"/>
    <n v="25993"/>
    <n v="9.5023903119707161E-3"/>
    <n v="0.99049760968802925"/>
    <n v="0"/>
    <n v="0"/>
    <n v="0"/>
    <n v="7890.6117905200117"/>
    <n v="9.5023903119707161E-3"/>
    <n v="0.99049760968802925"/>
    <n v="9.547753552399417E-3"/>
    <n v="4.751195155985358E-3"/>
    <n v="74.979673033759269"/>
  </r>
  <r>
    <x v="28"/>
    <x v="0"/>
    <n v="216284"/>
    <n v="229"/>
    <n v="1.058793068373065E-3"/>
    <n v="0.99894120693162691"/>
    <n v="7.7771772763051111E-2"/>
    <n v="7777.1772763051113"/>
    <n v="8.2344213916603639"/>
    <n v="10000"/>
    <n v="1.058793068373065E-3"/>
    <n v="0.99894120693162691"/>
    <n v="1.059353886649134E-3"/>
    <n v="5.2939653418653248E-4"/>
    <n v="10.587930683730649"/>
  </r>
  <r>
    <x v="28"/>
    <x v="1"/>
    <n v="548913"/>
    <n v="318"/>
    <n v="5.7932677856053691E-4"/>
    <n v="0.99942067322143946"/>
    <n v="0.19737908075809896"/>
    <n v="19737.908075809897"/>
    <n v="11.434698701082953"/>
    <n v="9989.4120693162695"/>
    <n v="5.7932677856053691E-4"/>
    <n v="0.99942067322143946"/>
    <n v="5.7949463694114301E-4"/>
    <n v="2.8966338928026846E-4"/>
    <n v="5.7871339138307416"/>
  </r>
  <r>
    <x v="28"/>
    <x v="2"/>
    <n v="529353"/>
    <n v="1808"/>
    <n v="3.4154902305266995E-3"/>
    <n v="0.99658450976947333"/>
    <n v="0.19034566231177244"/>
    <n v="19034.566231177243"/>
    <n v="65.012375004899297"/>
    <n v="9983.6249354024385"/>
    <n v="3.4154902305266995E-3"/>
    <n v="0.99658450976947333"/>
    <n v="3.4213329952370048E-3"/>
    <n v="1.7077451152633497E-3"/>
    <n v="34.09897343210978"/>
  </r>
  <r>
    <x v="28"/>
    <x v="3"/>
    <n v="838467"/>
    <n v="3555"/>
    <n v="4.2398806393095971E-3"/>
    <n v="0.99576011936069042"/>
    <n v="0.30149740615726162"/>
    <n v="30149.740615726161"/>
    <n v="127.83130151682356"/>
    <n v="9949.5259619703284"/>
    <n v="4.2398806393095971E-3"/>
    <n v="0.99576011936069042"/>
    <n v="4.2488880283546044E-3"/>
    <n v="2.1199403196547986E-3"/>
    <n v="42.18480249646619"/>
  </r>
  <r>
    <x v="28"/>
    <x v="4"/>
    <n v="477896"/>
    <n v="6008"/>
    <n v="1.2571772938045098E-2"/>
    <n v="0.98742822706195488"/>
    <n v="0.17184266573750751"/>
    <n v="17184.266573750752"/>
    <n v="216.03669747203267"/>
    <n v="9907.3411594738627"/>
    <n v="1.2571772938045098E-2"/>
    <n v="0.98742822706195488"/>
    <n v="1.2651297558181649E-2"/>
    <n v="6.2858864690225492E-3"/>
    <n v="124.55284347665385"/>
  </r>
  <r>
    <x v="28"/>
    <x v="5"/>
    <n v="99699"/>
    <n v="4380"/>
    <n v="4.3932236030451662E-2"/>
    <n v="0.95606776396954829"/>
    <n v="3.5849937918216015E-2"/>
    <n v="3584.9937918216015"/>
    <n v="157.49679343001048"/>
    <n v="9782.788315997208"/>
    <n v="4.3932236030451662E-2"/>
    <n v="0.95606776396954829"/>
    <n v="4.4918930560255976E-2"/>
    <n v="2.1966118015225831E-2"/>
    <n v="429.77976533433406"/>
  </r>
  <r>
    <x v="28"/>
    <x v="6"/>
    <n v="70397"/>
    <n v="10415"/>
    <n v="0.1479466454536415"/>
    <n v="0.85205335454635844"/>
    <n v="2.5313474354092345E-2"/>
    <n v="2531.3474354092345"/>
    <n v="374.50436154647468"/>
    <n v="9353.0085506628748"/>
    <n v="0.1479466454536415"/>
    <n v="0.85205335454635844"/>
    <n v="0.15976499282859971"/>
    <n v="7.397332272682075E-2"/>
    <n v="1383.7462399697977"/>
  </r>
  <r>
    <x v="29"/>
    <x v="7"/>
    <n v="2781009"/>
    <n v="26713"/>
    <n v="9.6055064906298403E-3"/>
    <n v="0.99039449350937014"/>
    <n v="0"/>
    <n v="0"/>
    <n v="0"/>
    <n v="7969.2623106930769"/>
    <n v="9.6055064906298403E-3"/>
    <n v="0.99039449350937014"/>
    <n v="9.6518620021841615E-3"/>
    <n v="4.8027532453149202E-3"/>
    <n v="76.548800850894111"/>
  </r>
  <r>
    <x v="30"/>
    <x v="0"/>
    <n v="219152"/>
    <n v="178"/>
    <n v="8.1222165437687085E-4"/>
    <n v="0.99918777834562311"/>
    <n v="7.7771169250380065E-2"/>
    <n v="7777.1169250380062"/>
    <n v="6.3167427751367322"/>
    <n v="10000"/>
    <n v="8.1222165437687085E-4"/>
    <n v="0.99918777834562311"/>
    <n v="8.1255164039568527E-4"/>
    <n v="4.0611082718843542E-4"/>
    <n v="8.1222165437687082"/>
  </r>
  <r>
    <x v="30"/>
    <x v="1"/>
    <n v="556199"/>
    <n v="301"/>
    <n v="5.4117321318448975E-4"/>
    <n v="0.99945882678681552"/>
    <n v="0.19738011319035256"/>
    <n v="19738.011319035257"/>
    <n v="10.681683007394138"/>
    <n v="9991.8777834562316"/>
    <n v="5.4117321318448975E-4"/>
    <n v="0.99945882678681552"/>
    <n v="5.4131968704168793E-4"/>
    <n v="2.7058660659224487E-4"/>
    <n v="5.4073366058197259"/>
  </r>
  <r>
    <x v="30"/>
    <x v="2"/>
    <n v="536376"/>
    <n v="1723"/>
    <n v="3.212298835145495E-3"/>
    <n v="0.99678770116485449"/>
    <n v="0.19034546195262586"/>
    <n v="19034.546195262585"/>
    <n v="61.144650570565112"/>
    <n v="9986.4704468504115"/>
    <n v="3.212298835145495E-3"/>
    <n v="0.99678770116485449"/>
    <n v="3.2174665671984605E-3"/>
    <n v="1.6061494175727475E-3"/>
    <n v="32.079527383632488"/>
  </r>
  <r>
    <x v="30"/>
    <x v="3"/>
    <n v="849593"/>
    <n v="3389"/>
    <n v="3.9889688356660189E-3"/>
    <n v="0.99601103116433398"/>
    <n v="0.30149777778408665"/>
    <n v="30149.777778408665"/>
    <n v="120.26652396032802"/>
    <n v="9954.3909194667795"/>
    <n v="3.9889688356660189E-3"/>
    <n v="0.99601103116433398"/>
    <n v="3.9969406715544371E-3"/>
    <n v="1.9944844178330094E-3"/>
    <n v="39.707755155789791"/>
  </r>
  <r>
    <x v="30"/>
    <x v="4"/>
    <n v="484235"/>
    <n v="6205"/>
    <n v="1.2814026247586398E-2"/>
    <n v="0.98718597375241357"/>
    <n v="0.17184201897294021"/>
    <n v="17184.20189729402"/>
    <n v="220.19881415574957"/>
    <n v="9914.683164310989"/>
    <n v="1.2814026247586398E-2"/>
    <n v="0.98718597375241357"/>
    <n v="1.2896655287264943E-2"/>
    <n v="6.4070131237931992E-3"/>
    <n v="127.04701030398398"/>
  </r>
  <r>
    <x v="30"/>
    <x v="5"/>
    <n v="101023"/>
    <n v="4686"/>
    <n v="4.638547657464142E-2"/>
    <n v="0.95361452342535857"/>
    <n v="3.5850354234417875E-2"/>
    <n v="3585.0354234417873"/>
    <n v="166.29357665331869"/>
    <n v="9787.6361540070047"/>
    <n v="4.638547657464142E-2"/>
    <n v="0.95361452342535857"/>
    <n v="4.7486826104580465E-2"/>
    <n v="2.319273828732071E-2"/>
    <n v="454.00416754280536"/>
  </r>
  <r>
    <x v="30"/>
    <x v="6"/>
    <n v="71330"/>
    <n v="11082"/>
    <n v="0.15536240011215477"/>
    <n v="0.84463759988784526"/>
    <n v="2.5313104615196806E-2"/>
    <n v="2531.3104615196808"/>
    <n v="393.27046873070378"/>
    <n v="9333.6319864641991"/>
    <n v="0.15536240011215477"/>
    <n v="0.84463759988784526"/>
    <n v="0.16844761282281231"/>
    <n v="7.7681200056077385E-2"/>
    <n v="1450.0954671806569"/>
  </r>
  <r>
    <x v="31"/>
    <x v="7"/>
    <n v="2817908"/>
    <n v="27564"/>
    <n v="9.7817245985319604E-3"/>
    <n v="0.99021827540146801"/>
    <n v="0"/>
    <n v="0"/>
    <n v="0"/>
    <n v="7883.5365192835425"/>
    <n v="9.7817245985319604E-3"/>
    <n v="0.99021827540146801"/>
    <n v="9.8298008006772863E-3"/>
    <n v="4.8908622992659802E-3"/>
    <n v="77.114583094100851"/>
  </r>
  <r>
    <x v="32"/>
    <x v="0"/>
    <n v="221968"/>
    <n v="153"/>
    <n v="6.892885460967347E-4"/>
    <n v="0.99931071145390327"/>
    <n v="7.7770863815498109E-2"/>
    <n v="7777.0863815498105"/>
    <n v="5.3606565648071847"/>
    <n v="10000"/>
    <n v="6.892885460967347E-4"/>
    <n v="0.99931071145390327"/>
    <n v="6.8952618734832119E-4"/>
    <n v="3.4464427304836735E-4"/>
    <n v="6.8928854609673467"/>
  </r>
  <r>
    <x v="32"/>
    <x v="1"/>
    <n v="563346"/>
    <n v="271"/>
    <n v="4.8105427215246047E-4"/>
    <n v="0.9995189457278475"/>
    <n v="0.19737937471620054"/>
    <n v="19737.937471620055"/>
    <n v="9.4950191442009615"/>
    <n v="9993.1071145390324"/>
    <n v="4.8105427215246047E-4"/>
    <n v="0.9995189457278475"/>
    <n v="4.8117000659611282E-4"/>
    <n v="2.4052713607623024E-4"/>
    <n v="4.8072268695261489"/>
  </r>
  <r>
    <x v="32"/>
    <x v="2"/>
    <n v="543271"/>
    <n v="1977"/>
    <n v="3.6390677948942608E-3"/>
    <n v="0.99636093220510569"/>
    <n v="0.19034570278557936"/>
    <n v="19034.570278557934"/>
    <n v="69.268091690351653"/>
    <n v="9988.2998876695056"/>
    <n v="3.6390677948942608E-3"/>
    <n v="0.99636093220510569"/>
    <n v="3.6457012719385193E-3"/>
    <n v="1.8195338974471304E-3"/>
    <n v="36.348100446964061"/>
  </r>
  <r>
    <x v="32"/>
    <x v="3"/>
    <n v="860513"/>
    <n v="3680"/>
    <n v="4.276518774266048E-3"/>
    <n v="0.99572348122573395"/>
    <n v="0.30149769036287088"/>
    <n v="30149.769036287089"/>
    <n v="128.93605332346692"/>
    <n v="9951.9517872225406"/>
    <n v="4.276518774266048E-3"/>
    <n v="0.99572348122573395"/>
    <n v="4.285682675477161E-3"/>
    <n v="2.138259387133024E-3"/>
    <n v="42.559708658647743"/>
  </r>
  <r>
    <x v="32"/>
    <x v="4"/>
    <n v="490460"/>
    <n v="6314"/>
    <n v="1.2873628838233495E-2"/>
    <n v="0.98712637116176649"/>
    <n v="0.17184232802453148"/>
    <n v="17184.232802453149"/>
    <n v="221.22343496857883"/>
    <n v="9909.3920785638929"/>
    <n v="1.2873628838233495E-2"/>
    <n v="0.98712637116176649"/>
    <n v="1.2957030841180947E-2"/>
    <n v="6.4368144191167473E-3"/>
    <n v="127.56983563196269"/>
  </r>
  <r>
    <x v="32"/>
    <x v="5"/>
    <n v="102322"/>
    <n v="4518"/>
    <n v="4.4154727233634998E-2"/>
    <n v="0.955845272766365"/>
    <n v="3.5850529478705928E-2"/>
    <n v="3585.052947870593"/>
    <n v="158.29703503136511"/>
    <n v="9781.8222429319303"/>
    <n v="4.4154727233634998E-2"/>
    <n v="0.955845272766365"/>
    <n v="4.515155452065199E-2"/>
    <n v="2.2077363616817499E-2"/>
    <n v="431.91369298456306"/>
  </r>
  <r>
    <x v="32"/>
    <x v="6"/>
    <n v="72248"/>
    <n v="10843"/>
    <n v="0.15008027903886612"/>
    <n v="0.84991972096113388"/>
    <n v="2.5313510816613691E-2"/>
    <n v="2531.3510816613689"/>
    <n v="379.90587668107383"/>
    <n v="9349.9085499473676"/>
    <n v="0.15008027903886612"/>
    <n v="0.84991972096113388"/>
    <n v="0.16225599126095186"/>
    <n v="7.5040139519433058E-2"/>
    <n v="1403.2368841639809"/>
  </r>
  <r>
    <x v="33"/>
    <x v="7"/>
    <n v="2854128"/>
    <n v="27756"/>
    <n v="9.7248616740384462E-3"/>
    <n v="0.99027513832596159"/>
    <n v="0"/>
    <n v="0"/>
    <n v="0"/>
    <n v="7946.6716657833867"/>
    <n v="9.7248616740384462E-3"/>
    <n v="0.99027513832596159"/>
    <n v="9.772379191972538E-3"/>
    <n v="4.8624308370192231E-3"/>
    <n v="77.280282718744118"/>
  </r>
  <r>
    <x v="34"/>
    <x v="0"/>
    <n v="224740"/>
    <n v="181"/>
    <n v="8.0537510011568928E-4"/>
    <n v="0.99919462489988431"/>
    <n v="7.7770922174056123E-2"/>
    <n v="7777.0922174056122"/>
    <n v="6.2634764232019933"/>
    <n v="10000"/>
    <n v="8.0537510011568928E-4"/>
    <n v="0.99919462489988431"/>
    <n v="8.0569954529166544E-4"/>
    <n v="4.0268755005784464E-4"/>
    <n v="8.0537510011568934"/>
  </r>
  <r>
    <x v="34"/>
    <x v="1"/>
    <n v="570381"/>
    <n v="293"/>
    <n v="5.1369172535550801E-4"/>
    <n v="0.99948630827464446"/>
    <n v="0.19737944451615336"/>
    <n v="19737.944451615334"/>
    <n v="10.139218740321457"/>
    <n v="9991.9462489988437"/>
    <n v="5.1369172535550801E-4"/>
    <n v="0.99948630827464446"/>
    <n v="5.1382369884670257E-4"/>
    <n v="2.5684586267775401E-4"/>
    <n v="5.1327801083077125"/>
  </r>
  <r>
    <x v="34"/>
    <x v="2"/>
    <n v="550056"/>
    <n v="1786"/>
    <n v="3.2469421295286296E-3"/>
    <n v="0.99675305787047142"/>
    <n v="0.19034601035584506"/>
    <n v="19034.601035584506"/>
    <n v="61.804248021208615"/>
    <n v="9986.8134688905357"/>
    <n v="3.2469421295286296E-3"/>
    <n v="0.99675305787047142"/>
    <n v="3.2522220178708323E-3"/>
    <n v="1.6234710647643148E-3"/>
    <n v="32.426605391884635"/>
  </r>
  <r>
    <x v="34"/>
    <x v="3"/>
    <n v="871258"/>
    <n v="3603"/>
    <n v="4.1353996175644871E-3"/>
    <n v="0.99586460038243552"/>
    <n v="0.30149745533293493"/>
    <n v="30149.745533293491"/>
    <n v="124.6812461480485"/>
    <n v="9954.3868634986502"/>
    <n v="4.1353996175644871E-3"/>
    <n v="0.99586460038243552"/>
    <n v="4.1439680996116536E-3"/>
    <n v="2.0676998087822435E-3"/>
    <n v="41.16536762840127"/>
  </r>
  <r>
    <x v="34"/>
    <x v="4"/>
    <n v="496586"/>
    <n v="6650"/>
    <n v="1.3391436729992387E-2"/>
    <n v="0.98660856327000757"/>
    <n v="0.17184280127581131"/>
    <n v="17184.280127581133"/>
    <n v="230.12220007896823"/>
    <n v="9913.2214958702498"/>
    <n v="1.3391436729992387E-2"/>
    <n v="0.98660856327000757"/>
    <n v="1.3481706439390099E-2"/>
    <n v="6.6957183649961937E-3"/>
    <n v="132.75227845234693"/>
  </r>
  <r>
    <x v="34"/>
    <x v="5"/>
    <n v="103598"/>
    <n v="4798"/>
    <n v="4.6313635398366762E-2"/>
    <n v="0.95368636460163325"/>
    <n v="3.5849924336512712E-2"/>
    <n v="3584.9924336512713"/>
    <n v="166.03403247802854"/>
    <n v="9780.4692174179036"/>
    <n v="4.6313635398366762E-2"/>
    <n v="0.95368636460163325"/>
    <n v="4.7411535687111532E-2"/>
    <n v="2.3156817699183381E-2"/>
    <n v="452.96908536044231"/>
  </r>
  <r>
    <x v="34"/>
    <x v="6"/>
    <n v="73150"/>
    <n v="10789"/>
    <n v="0.14749145591250853"/>
    <n v="0.85250854408749144"/>
    <n v="2.5313442008686508E-2"/>
    <n v="2531.3442008686507"/>
    <n v="373.35164160180273"/>
    <n v="9327.5001320574611"/>
    <n v="0.14749145591250853"/>
    <n v="0.85250854408749144"/>
    <n v="0.1592343057021201"/>
    <n v="7.3745727956254267E-2"/>
    <n v="1375.7265745012705"/>
  </r>
  <r>
    <x v="35"/>
    <x v="7"/>
    <n v="2889769"/>
    <n v="28100"/>
    <n v="9.7239606349158007E-3"/>
    <n v="0.99027603936508424"/>
    <n v="0"/>
    <n v="0"/>
    <n v="0"/>
    <n v="7951.773557556191"/>
    <n v="9.7239606349158007E-3"/>
    <n v="0.99027603936508424"/>
    <n v="9.7714693264536624E-3"/>
    <n v="4.8619803174579004E-3"/>
    <n v="77.322733051440778"/>
  </r>
  <r>
    <x v="36"/>
    <x v="0"/>
    <n v="227414"/>
    <n v="182"/>
    <n v="8.0030253194614232E-4"/>
    <n v="0.99919969746805382"/>
    <n v="7.777084320085631E-2"/>
    <n v="7777.0843200856307"/>
    <n v="6.2240202725231732"/>
    <n v="10000"/>
    <n v="8.0030253194614232E-4"/>
    <n v="0.99919969746805382"/>
    <n v="8.0062290221403023E-4"/>
    <n v="4.0015126597307116E-4"/>
    <n v="8.0030253194614236"/>
  </r>
  <r>
    <x v="36"/>
    <x v="1"/>
    <n v="577168"/>
    <n v="250"/>
    <n v="4.3314944695478614E-4"/>
    <n v="0.99956685055304517"/>
    <n v="0.19737941388195906"/>
    <n v="19737.941388195908"/>
    <n v="8.5494783963230407"/>
    <n v="9991.9969746805382"/>
    <n v="4.3314944695478614E-4"/>
    <n v="0.99956685055304517"/>
    <n v="4.3324327649759201E-4"/>
    <n v="2.1657472347739307E-4"/>
    <n v="4.3280279635567718"/>
  </r>
  <r>
    <x v="36"/>
    <x v="2"/>
    <n v="556599"/>
    <n v="1625"/>
    <n v="2.9195165639895149E-3"/>
    <n v="0.99708048343601052"/>
    <n v="0.19034524503660033"/>
    <n v="19034.524503660032"/>
    <n v="55.57160957609976"/>
    <n v="9987.6689467169817"/>
    <n v="2.9195165639895149E-3"/>
    <n v="0.99708048343601052"/>
    <n v="2.9237845827489511E-3"/>
    <n v="1.4597582819947574E-3"/>
    <n v="29.159164925583941"/>
  </r>
  <r>
    <x v="36"/>
    <x v="3"/>
    <n v="881624"/>
    <n v="3382"/>
    <n v="3.8361024654501238E-3"/>
    <n v="0.99616389753454992"/>
    <n v="0.30149701366719617"/>
    <n v="30149.701366719615"/>
    <n v="115.65734374545808"/>
    <n v="9958.5097817913975"/>
    <n v="3.8361024654501238E-3"/>
    <n v="0.99616389753454992"/>
    <n v="3.8434744463498923E-3"/>
    <n v="1.9180512327250619E-3"/>
    <n v="38.201863926139154"/>
  </r>
  <r>
    <x v="36"/>
    <x v="4"/>
    <n v="502496"/>
    <n v="6403"/>
    <n v="1.2742389989174043E-2"/>
    <n v="0.9872576100108259"/>
    <n v="0.17184314784954971"/>
    <n v="17184.314784954971"/>
    <n v="218.96924068662571"/>
    <n v="9920.3079178652588"/>
    <n v="1.2742389989174043E-2"/>
    <n v="0.9872576100108259"/>
    <n v="1.2824094797759639E-2"/>
    <n v="6.3711949945870214E-3"/>
    <n v="126.40843230213027"/>
  </r>
  <r>
    <x v="36"/>
    <x v="5"/>
    <n v="104833"/>
    <n v="4839"/>
    <n v="4.6159129281810117E-2"/>
    <n v="0.9538408707181899"/>
    <n v="3.5850698748869335E-2"/>
    <n v="3585.0698748869336"/>
    <n v="165.48370383922878"/>
    <n v="9793.8994855631281"/>
    <n v="4.6159129281810117E-2"/>
    <n v="0.9538408707181899"/>
    <n v="4.724963017570926E-2"/>
    <n v="2.3079564640905059E-2"/>
    <n v="452.07787252716201"/>
  </r>
  <r>
    <x v="36"/>
    <x v="6"/>
    <n v="74021"/>
    <n v="11527"/>
    <n v="0.1557260777346969"/>
    <n v="0.84427392226530307"/>
    <n v="2.531363761496911E-2"/>
    <n v="2531.3637614969111"/>
    <n v="394.19934989766273"/>
    <n v="9341.8216130359669"/>
    <n v="0.1557260777346969"/>
    <n v="0.84427392226530307"/>
    <n v="0.16887521517781928"/>
    <n v="7.7863038867348452E-2"/>
    <n v="1454.7652386953107"/>
  </r>
  <r>
    <x v="37"/>
    <x v="7"/>
    <n v="2924155"/>
    <n v="28208"/>
    <n v="9.6465474641392133E-3"/>
    <n v="0.99035345253586082"/>
    <n v="0"/>
    <n v="0"/>
    <n v="0"/>
    <n v="7887.0563743406565"/>
    <n v="9.6465474641392133E-3"/>
    <n v="0.99035345253586082"/>
    <n v="9.6933009077847781E-3"/>
    <n v="4.8232737320696066E-3"/>
    <n v="76.08286366741887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x v="0"/>
    <n v="484176"/>
    <n v="1570"/>
    <n v="3.2426225174316779E-3"/>
    <n v="0.99675737748256832"/>
    <n v="9.511799675734102E-2"/>
    <n v="9511.7996757341025"/>
    <n v="30.843175809834733"/>
    <n v="10000"/>
    <n v="3.2426225174316779E-3"/>
    <n v="0.99675737748256832"/>
    <n v="3.2478883553893226E-3"/>
    <n v="1.621311258715839E-3"/>
    <n v="32.426225174316777"/>
  </r>
  <r>
    <x v="0"/>
    <x v="1"/>
    <n v="1176618"/>
    <n v="934"/>
    <n v="7.9380053679273992E-4"/>
    <n v="0.99920619946320721"/>
    <n v="0.23115054671984789"/>
    <n v="23115.054671984788"/>
    <n v="18.348742806615057"/>
    <n v="9967.5737748256834"/>
    <n v="7.9380053679273992E-4"/>
    <n v="0.99920619946320721"/>
    <n v="7.9411572153575527E-4"/>
    <n v="3.9690026839636996E-4"/>
    <n v="7.912265412977864"/>
  </r>
  <r>
    <x v="0"/>
    <x v="2"/>
    <n v="1024575"/>
    <n v="2186"/>
    <n v="2.1335675768001366E-3"/>
    <n v="0.99786643242319983"/>
    <n v="0.2012811901615377"/>
    <n v="20128.119016153771"/>
    <n v="42.944702114839949"/>
    <n v="9959.6615094127046"/>
    <n v="2.1335675768001366E-3"/>
    <n v="0.99786643242319983"/>
    <n v="2.1358460627544009E-3"/>
    <n v="1.0667837884000683E-3"/>
    <n v="21.249610872387255"/>
  </r>
  <r>
    <x v="0"/>
    <x v="3"/>
    <n v="1480566"/>
    <n v="5551"/>
    <n v="3.7492418439974981E-3"/>
    <n v="0.9962507581560025"/>
    <n v="0.29086214927429149"/>
    <n v="29086.214927429148"/>
    <n v="109.05125408942202"/>
    <n v="9938.4118985403165"/>
    <n v="3.7492418439974981E-3"/>
    <n v="0.9962507581560025"/>
    <n v="3.7562834515447213E-3"/>
    <n v="1.8746209219987491E-3"/>
    <n v="37.261509752889971"/>
  </r>
  <r>
    <x v="0"/>
    <x v="4"/>
    <n v="677672"/>
    <n v="8764"/>
    <n v="1.2932510122891309E-2"/>
    <n v="0.98706748987710868"/>
    <n v="0.13313093399619313"/>
    <n v="13313.093399619314"/>
    <n v="172.17171515757425"/>
    <n v="9901.150388787426"/>
    <n v="1.2932510122891309E-2"/>
    <n v="0.98706748987710868"/>
    <n v="1.3016679291241513E-2"/>
    <n v="6.4662550614456547E-3"/>
    <n v="128.0467276312626"/>
  </r>
  <r>
    <x v="0"/>
    <x v="5"/>
    <n v="158229"/>
    <n v="7347"/>
    <n v="4.6432701969929657E-2"/>
    <n v="0.95356729803007034"/>
    <n v="3.1084616975887512E-2"/>
    <n v="3108.4616975887511"/>
    <n v="144.33427558908008"/>
    <n v="9773.1036611561631"/>
    <n v="4.6432701969929657E-2"/>
    <n v="0.95356729803007034"/>
    <n v="4.7536321903782132E-2"/>
    <n v="2.3216350984964829E-2"/>
    <n v="453.79160961969251"/>
  </r>
  <r>
    <x v="0"/>
    <x v="6"/>
    <n v="88431"/>
    <n v="11627"/>
    <n v="0.13148104171614028"/>
    <n v="0.86851895828385972"/>
    <n v="1.737256611490124E-2"/>
    <n v="1737.256611490124"/>
    <n v="228.41630900697351"/>
    <n v="9319.3120515364699"/>
    <n v="0.13148104171614028"/>
    <n v="0.86851895828385972"/>
    <n v="0.14073289557297183"/>
    <n v="6.5740520858070139E-2"/>
    <n v="1225.3128566137955"/>
  </r>
  <r>
    <x v="1"/>
    <x v="7"/>
    <n v="5090267"/>
    <n v="37979"/>
    <n v="7.4611017457433962E-3"/>
    <n v="0.99253889825425656"/>
    <n v="0"/>
    <n v="0"/>
    <n v="0"/>
    <n v="8093.9991949226742"/>
    <n v="7.4611017457433962E-3"/>
    <n v="0.99253889825425656"/>
    <n v="7.4890399904166153E-3"/>
    <n v="3.7305508728716981E-3"/>
    <n v="60.390151523283208"/>
  </r>
  <r>
    <x v="2"/>
    <x v="0"/>
    <n v="494172"/>
    <n v="1337"/>
    <n v="2.7055357244036488E-3"/>
    <n v="0.99729446427559632"/>
    <n v="9.5118024635847856E-2"/>
    <n v="9511.8024635847851"/>
    <n v="25.734521368699273"/>
    <n v="10000"/>
    <n v="2.7055357244036488E-3"/>
    <n v="0.99729446427559632"/>
    <n v="2.7092006439670639E-3"/>
    <n v="1.3527678622018244E-3"/>
    <n v="27.05535724403649"/>
  </r>
  <r>
    <x v="2"/>
    <x v="1"/>
    <n v="1200910"/>
    <n v="917"/>
    <n v="7.6358761272701532E-4"/>
    <n v="0.99923641238727301"/>
    <n v="0.23115066609487395"/>
    <n v="23115.066609487396"/>
    <n v="17.650378530364424"/>
    <n v="9972.9446427559633"/>
    <n v="7.6358761272701532E-4"/>
    <n v="0.99923641238727301"/>
    <n v="7.6387925709618415E-4"/>
    <n v="3.8179380636350766E-4"/>
    <n v="7.6152169916207022"/>
  </r>
  <r>
    <x v="2"/>
    <x v="2"/>
    <n v="1045725"/>
    <n v="2163"/>
    <n v="2.0684214301082979E-3"/>
    <n v="0.99793157856989168"/>
    <n v="0.20128072070518363"/>
    <n v="20128.072070518363"/>
    <n v="41.633335617424478"/>
    <n v="9965.3294257643429"/>
    <n v="2.0684214301082979E-3"/>
    <n v="0.99793157856989168"/>
    <n v="2.0705628283715929E-3"/>
    <n v="1.034210715054149E-3"/>
    <n v="20.612500942339786"/>
  </r>
  <r>
    <x v="2"/>
    <x v="3"/>
    <n v="1511131"/>
    <n v="5422"/>
    <n v="3.5880410103425846E-3"/>
    <n v="0.9964119589896574"/>
    <n v="0.29086187741513769"/>
    <n v="29086.187741513768"/>
    <n v="104.36243445107516"/>
    <n v="9944.7169248220034"/>
    <n v="3.5880410103425846E-3"/>
    <n v="0.9964119589896574"/>
    <n v="3.5944895983877172E-3"/>
    <n v="1.7940205051712923E-3"/>
    <n v="35.682052162509343"/>
  </r>
  <r>
    <x v="2"/>
    <x v="4"/>
    <n v="691666"/>
    <n v="8788"/>
    <n v="1.2705554414992206E-2"/>
    <n v="0.98729444558500778"/>
    <n v="0.13313158905761222"/>
    <n v="13313.158905761222"/>
    <n v="169.15106491258732"/>
    <n v="9909.0348726594948"/>
    <n v="1.2705554414992206E-2"/>
    <n v="0.98729444558500778"/>
    <n v="1.278678601776298E-2"/>
    <n v="6.3527772074961032E-3"/>
    <n v="125.89978177463058"/>
  </r>
  <r>
    <x v="2"/>
    <x v="5"/>
    <n v="161494"/>
    <n v="7453"/>
    <n v="4.6150321374168697E-2"/>
    <n v="0.95384967862583125"/>
    <n v="3.1084299131763058E-2"/>
    <n v="3108.4299131763059"/>
    <n v="143.45503946216581"/>
    <n v="9783.1350908848635"/>
    <n v="4.6150321374168697E-2"/>
    <n v="0.95384967862583125"/>
    <n v="4.7240401223319121E-2"/>
    <n v="2.3075160687084349E-2"/>
    <n v="451.49482849124354"/>
  </r>
  <r>
    <x v="2"/>
    <x v="6"/>
    <n v="90258"/>
    <n v="11466"/>
    <n v="0.12703583061889251"/>
    <n v="0.87296416938110744"/>
    <n v="1.7372822959581594E-2"/>
    <n v="1737.2822959581595"/>
    <n v="220.69709948654142"/>
    <n v="9331.6402623936192"/>
    <n v="0.12703583061889251"/>
    <n v="0.87296416938110744"/>
    <n v="0.13565217391304349"/>
    <n v="6.3517915309446255E-2"/>
    <n v="1185.4526717698734"/>
  </r>
  <r>
    <x v="3"/>
    <x v="7"/>
    <n v="5195356"/>
    <n v="37546"/>
    <n v="7.2268387382885789E-3"/>
    <n v="0.99277316126171145"/>
    <n v="0"/>
    <n v="0"/>
    <n v="0"/>
    <n v="8146.1875906237456"/>
    <n v="7.2268387382885789E-3"/>
    <n v="0.99277316126171145"/>
    <n v="7.2530470389444148E-3"/>
    <n v="3.6134193691442894E-3"/>
    <n v="58.87118404928539"/>
  </r>
  <r>
    <x v="4"/>
    <x v="0"/>
    <n v="497602"/>
    <n v="1492"/>
    <n v="2.998380231590709E-3"/>
    <n v="0.99700161976840929"/>
    <n v="9.5118142145234272E-2"/>
    <n v="9511.8142145234269"/>
    <n v="28.520035707390551"/>
    <n v="10000"/>
    <n v="2.998380231590709E-3"/>
    <n v="0.99700161976840929"/>
    <n v="3.0028821227880914E-3"/>
    <n v="1.4991901157953545E-3"/>
    <n v="29.983802315907091"/>
  </r>
  <r>
    <x v="4"/>
    <x v="1"/>
    <n v="1209244"/>
    <n v="928"/>
    <n v="7.6742162872009293E-4"/>
    <n v="0.99923257837127988"/>
    <n v="0.23115068404120495"/>
    <n v="23115.068404120495"/>
    <n v="17.739003442666508"/>
    <n v="9970.0161976840936"/>
    <n v="7.6742162872009293E-4"/>
    <n v="0.99923257837127988"/>
    <n v="7.6771620973212662E-4"/>
    <n v="3.8371081436004646E-4"/>
    <n v="7.651206068792435"/>
  </r>
  <r>
    <x v="4"/>
    <x v="2"/>
    <n v="1052983"/>
    <n v="2305"/>
    <n v="2.1890191959414349E-3"/>
    <n v="0.99781098080405861"/>
    <n v="0.20128091661712616"/>
    <n v="20128.091661712617"/>
    <n v="44.06077902515765"/>
    <n v="9962.3649916153008"/>
    <n v="2.1890191959414349E-3"/>
    <n v="0.99781098080405861"/>
    <n v="2.1914177236731585E-3"/>
    <n v="1.0945095979707174E-3"/>
    <n v="21.807808203620827"/>
  </r>
  <r>
    <x v="4"/>
    <x v="3"/>
    <n v="1521618"/>
    <n v="5685"/>
    <n v="3.7361545407585874E-3"/>
    <n v="0.9962638454592414"/>
    <n v="0.29086192823732032"/>
    <n v="29086.192823732032"/>
    <n v="108.67051139176627"/>
    <n v="9940.5571834116799"/>
    <n v="3.7361545407585874E-3"/>
    <n v="0.9962638454592414"/>
    <n v="3.7431470286424821E-3"/>
    <n v="1.8680772703792937E-3"/>
    <n v="37.139457858473939"/>
  </r>
  <r>
    <x v="4"/>
    <x v="4"/>
    <n v="696463"/>
    <n v="9453"/>
    <n v="1.3572867474654074E-2"/>
    <n v="0.98642713252534597"/>
    <n v="0.1331310296841578"/>
    <n v="13313.10296841578"/>
    <n v="180.69698226673114"/>
    <n v="9903.4177255532068"/>
    <n v="1.3572867474654074E-2"/>
    <n v="0.98642713252534597"/>
    <n v="1.3665608219314724E-2"/>
    <n v="6.7864337373270368E-3"/>
    <n v="134.41777633507374"/>
  </r>
  <r>
    <x v="4"/>
    <x v="5"/>
    <n v="162616"/>
    <n v="7645"/>
    <n v="4.7012594086682735E-2"/>
    <n v="0.95298740591331721"/>
    <n v="3.1084545084403632E-2"/>
    <n v="3108.454508440363"/>
    <n v="146.13651004222569"/>
    <n v="9768.9999492181323"/>
    <n v="4.7012594086682735E-2"/>
    <n v="0.95298740591331721"/>
    <n v="4.8144288021864871E-2"/>
    <n v="2.3506297043341368E-2"/>
    <n v="459.26602924541629"/>
  </r>
  <r>
    <x v="4"/>
    <x v="6"/>
    <n v="90884"/>
    <n v="11711"/>
    <n v="0.12885656441177765"/>
    <n v="0.87114343558822238"/>
    <n v="1.7372754190552835E-2"/>
    <n v="1737.2754190552835"/>
    <n v="223.85934193649513"/>
    <n v="9309.7339199727157"/>
    <n v="0.12885656441177765"/>
    <n v="0.87114343558822238"/>
    <n v="0.13773029043203161"/>
    <n v="6.4428282205888823E-2"/>
    <n v="1199.6203285154754"/>
  </r>
  <r>
    <x v="5"/>
    <x v="7"/>
    <n v="5231410"/>
    <n v="39219"/>
    <n v="7.4968316381243301E-3"/>
    <n v="0.99250316836187569"/>
    <n v="0"/>
    <n v="0"/>
    <n v="0"/>
    <n v="8110.1135914572405"/>
    <n v="7.4968316381243301E-3"/>
    <n v="0.99250316836187569"/>
    <n v="7.5250386118962155E-3"/>
    <n v="3.748415819062165E-3"/>
    <n v="60.80015616121878"/>
  </r>
  <r>
    <x v="6"/>
    <x v="0"/>
    <n v="507404"/>
    <n v="1365"/>
    <n v="2.690164050736691E-3"/>
    <n v="0.99730983594926326"/>
    <n v="9.5118031473434922E-2"/>
    <n v="9511.803147343493"/>
    <n v="25.588310884667578"/>
    <n v="10000"/>
    <n v="2.690164050736691E-3"/>
    <n v="0.99730983594926326"/>
    <n v="2.6937874157698062E-3"/>
    <n v="1.3450820253683455E-3"/>
    <n v="26.90164050736691"/>
  </r>
  <r>
    <x v="6"/>
    <x v="1"/>
    <n v="1233065"/>
    <n v="905"/>
    <n v="7.3394346607843055E-4"/>
    <n v="0.99926605653392153"/>
    <n v="0.2311505535604588"/>
    <n v="23115.055356045879"/>
    <n v="16.965143846611102"/>
    <n v="9973.0983594926329"/>
    <n v="7.3394346607843055E-4"/>
    <n v="0.99926605653392153"/>
    <n v="7.3421290145929885E-4"/>
    <n v="3.6697173303921527E-4"/>
    <n v="7.3196903775071327"/>
  </r>
  <r>
    <x v="6"/>
    <x v="2"/>
    <n v="1073727"/>
    <n v="2445"/>
    <n v="2.2771151326175091E-3"/>
    <n v="0.99772288486738248"/>
    <n v="0.20128102770154918"/>
    <n v="20128.102770154917"/>
    <n v="45.834007408800169"/>
    <n v="9965.778669115125"/>
    <n v="2.2771151326175091E-3"/>
    <n v="0.99772288486738248"/>
    <n v="2.279710714500499E-3"/>
    <n v="1.1385575663087546E-3"/>
    <n v="22.693225415758832"/>
  </r>
  <r>
    <x v="6"/>
    <x v="3"/>
    <n v="1551594"/>
    <n v="6150"/>
    <n v="3.9636657527677985E-3"/>
    <n v="0.99603633424723215"/>
    <n v="0.29086204863578685"/>
    <n v="29086.204863578685"/>
    <n v="115.28799409575501"/>
    <n v="9943.0854436993668"/>
    <n v="3.9636657527677985E-3"/>
    <n v="0.99603633424723215"/>
    <n v="3.9715366747195219E-3"/>
    <n v="1.9818328763838993E-3"/>
    <n v="39.411067250035188"/>
  </r>
  <r>
    <x v="6"/>
    <x v="4"/>
    <n v="710183"/>
    <n v="9932"/>
    <n v="1.3985127776925102E-2"/>
    <n v="0.98601487222307493"/>
    <n v="0.13313101383887088"/>
    <n v="13313.101383887088"/>
    <n v="186.18542396081932"/>
    <n v="9903.6743764493312"/>
    <n v="1.3985127776925102E-2"/>
    <n v="0.98601487222307493"/>
    <n v="1.4083608307797459E-2"/>
    <n v="6.9925638884625512E-3"/>
    <n v="138.50415161570294"/>
  </r>
  <r>
    <x v="6"/>
    <x v="5"/>
    <n v="165820"/>
    <n v="7961"/>
    <n v="4.8009890242431554E-2"/>
    <n v="0.95199010975756848"/>
    <n v="3.1084642570663575E-2"/>
    <n v="3108.4642570663573"/>
    <n v="149.23702780427735"/>
    <n v="9765.1702248336278"/>
    <n v="4.8009890242431554E-2"/>
    <n v="0.95199010975756848"/>
    <n v="4.9190710549649498E-2"/>
    <n v="2.4004945121215777E-2"/>
    <n v="468.82475069292315"/>
  </r>
  <r>
    <x v="6"/>
    <x v="6"/>
    <n v="92674"/>
    <n v="12509"/>
    <n v="0.13497852687916784"/>
    <n v="0.86502147312083211"/>
    <n v="1.7372682219235772E-2"/>
    <n v="1737.2682219235771"/>
    <n v="234.49390538923566"/>
    <n v="9296.345474140704"/>
    <n v="0.13497852687916784"/>
    <n v="0.86502147312083211"/>
    <n v="0.14474742390317"/>
    <n v="6.7489263439583919E-2"/>
    <n v="1254.8070174593313"/>
  </r>
  <r>
    <x v="7"/>
    <x v="7"/>
    <n v="5334467"/>
    <n v="41267"/>
    <n v="7.7359181339016628E-3"/>
    <n v="0.99226408186609838"/>
    <n v="0"/>
    <n v="0"/>
    <n v="0"/>
    <n v="8041.5384566813727"/>
    <n v="7.7359181339016628E-3"/>
    <n v="0.99226408186609838"/>
    <n v="7.7659565358982365E-3"/>
    <n v="3.8679590669508314E-3"/>
    <n v="62.208683171509023"/>
  </r>
  <r>
    <x v="8"/>
    <x v="0"/>
    <n v="517164"/>
    <n v="1261"/>
    <n v="2.4382981027295018E-3"/>
    <n v="0.99756170189727045"/>
    <n v="9.511819515926509E-2"/>
    <n v="9511.8195159265088"/>
    <n v="23.192651479189053"/>
    <n v="10000"/>
    <n v="2.4382981027295018E-3"/>
    <n v="0.99756170189727045"/>
    <n v="2.44127438007409E-3"/>
    <n v="1.2191490513647509E-3"/>
    <n v="24.382981027295017"/>
  </r>
  <r>
    <x v="8"/>
    <x v="1"/>
    <n v="1256783"/>
    <n v="856"/>
    <n v="6.8110405694539152E-4"/>
    <n v="0.99931889594305456"/>
    <n v="0.23115091279912497"/>
    <n v="23115.091279912496"/>
    <n v="15.743782447411444"/>
    <n v="9975.6170189727054"/>
    <n v="6.8110405694539152E-4"/>
    <n v="0.99931889594305456"/>
    <n v="6.8133608733200409E-4"/>
    <n v="3.4055202847269576E-4"/>
    <n v="6.7944332221558019"/>
  </r>
  <r>
    <x v="8"/>
    <x v="2"/>
    <n v="1094378"/>
    <n v="2887"/>
    <n v="2.6380281767360088E-3"/>
    <n v="0.99736197182326403"/>
    <n v="0.20128094798169674"/>
    <n v="20128.094798169674"/>
    <n v="53.098481221585089"/>
    <n v="9968.8225857505495"/>
    <n v="2.6380281767360088E-3"/>
    <n v="0.99736197182326403"/>
    <n v="2.6415123687650081E-3"/>
    <n v="1.3190140883680044E-3"/>
    <n v="26.298034870092266"/>
  </r>
  <r>
    <x v="8"/>
    <x v="3"/>
    <n v="1581435"/>
    <n v="6543"/>
    <n v="4.1373815553595308E-3"/>
    <n v="0.99586261844464052"/>
    <n v="0.29086178264862289"/>
    <n v="29086.17826486229"/>
    <n v="120.34061746894052"/>
    <n v="9942.5245508804564"/>
    <n v="4.1373815553595308E-3"/>
    <n v="0.99586261844464052"/>
    <n v="4.1459582609786631E-3"/>
    <n v="2.0686907776797654E-3"/>
    <n v="41.136017690522102"/>
  </r>
  <r>
    <x v="8"/>
    <x v="4"/>
    <n v="723844"/>
    <n v="9901"/>
    <n v="1.3678361635932603E-2"/>
    <n v="0.98632163836406739"/>
    <n v="0.13313133717130946"/>
    <n v="13313.133717130946"/>
    <n v="182.10185749044476"/>
    <n v="9901.3885331899346"/>
    <n v="1.3678361635932603E-2"/>
    <n v="0.98632163836406739"/>
    <n v="1.3772554627354399E-2"/>
    <n v="6.8391808179663017E-3"/>
    <n v="135.43477305484819"/>
  </r>
  <r>
    <x v="8"/>
    <x v="5"/>
    <n v="169008"/>
    <n v="7918"/>
    <n v="4.6849853261384078E-2"/>
    <n v="0.95315014673861587"/>
    <n v="3.1084406353646184E-2"/>
    <n v="3108.4406353646182"/>
    <n v="145.62998763855586"/>
    <n v="9765.9537601350858"/>
    <n v="4.6849853261384078E-2"/>
    <n v="0.95315014673861587"/>
    <n v="4.7973632072899564E-2"/>
    <n v="2.3424926630692039E-2"/>
    <n v="457.53350061979086"/>
  </r>
  <r>
    <x v="8"/>
    <x v="6"/>
    <n v="94455"/>
    <n v="12373"/>
    <n v="0.13099359483351861"/>
    <n v="0.86900640516648142"/>
    <n v="1.7372417886334673E-2"/>
    <n v="1737.2417886334674"/>
    <n v="227.5675469881096"/>
    <n v="9308.4202595152947"/>
    <n v="0.13099359483351861"/>
    <n v="0.86900640516648142"/>
    <n v="0.14017458096602978"/>
    <n v="6.5496797416759303E-2"/>
    <n v="1219.3434320150627"/>
  </r>
  <r>
    <x v="9"/>
    <x v="7"/>
    <n v="5437067"/>
    <n v="41739"/>
    <n v="7.6767492473423628E-3"/>
    <n v="0.99232325075265759"/>
    <n v="0"/>
    <n v="0"/>
    <n v="0"/>
    <n v="8089.076827500232"/>
    <n v="7.6767492473423628E-3"/>
    <n v="0.99232325075265759"/>
    <n v="7.7063290251140216E-3"/>
    <n v="3.8383746236711814E-3"/>
    <n v="62.09781444720695"/>
  </r>
  <r>
    <x v="10"/>
    <x v="0"/>
    <n v="526734"/>
    <n v="1350"/>
    <n v="2.562963469227352E-3"/>
    <n v="0.99743703653077265"/>
    <n v="9.5118155054435244E-2"/>
    <n v="9511.8155054435247"/>
    <n v="24.378435666482055"/>
    <n v="10000"/>
    <n v="2.562963469227352E-3"/>
    <n v="0.99743703653077265"/>
    <n v="2.5662520743870935E-3"/>
    <n v="1.281481734613676E-3"/>
    <n v="25.62963469227352"/>
  </r>
  <r>
    <x v="10"/>
    <x v="1"/>
    <n v="1280038"/>
    <n v="877"/>
    <n v="6.8513591002767108E-4"/>
    <n v="0.99931486408997228"/>
    <n v="0.23115054839742485"/>
    <n v="23115.054839742486"/>
    <n v="15.836954132966492"/>
    <n v="9974.3703653077264"/>
    <n v="6.8513591002767108E-4"/>
    <n v="0.99931486408997228"/>
    <n v="6.8537069606544869E-4"/>
    <n v="3.4256795501383554E-4"/>
    <n v="6.8337993171881433"/>
  </r>
  <r>
    <x v="10"/>
    <x v="2"/>
    <n v="1114629"/>
    <n v="3299"/>
    <n v="2.9597292013755251E-3"/>
    <n v="0.99704027079862445"/>
    <n v="0.20128082495181648"/>
    <n v="20128.082495181647"/>
    <n v="59.573673528684665"/>
    <n v="9967.5365659905383"/>
    <n v="2.9597292013755251E-3"/>
    <n v="0.99704027079862445"/>
    <n v="2.9641156912593629E-3"/>
    <n v="1.4798646006877626E-3"/>
    <n v="29.50120904014052"/>
  </r>
  <r>
    <x v="10"/>
    <x v="3"/>
    <n v="1610700"/>
    <n v="7098"/>
    <n v="4.4067796610169491E-3"/>
    <n v="0.99559322033898301"/>
    <n v="0.29086182465187144"/>
    <n v="29086.182465187143"/>
    <n v="128.17639730421453"/>
    <n v="9938.0353569503986"/>
    <n v="4.4067796610169491E-3"/>
    <n v="0.99559322033898301"/>
    <n v="4.4165109563444882E-3"/>
    <n v="2.2033898305084745E-3"/>
    <n v="43.794732081476333"/>
  </r>
  <r>
    <x v="10"/>
    <x v="4"/>
    <n v="737239"/>
    <n v="10566"/>
    <n v="1.4331851679034885E-2"/>
    <n v="0.98566814832096517"/>
    <n v="0.13313135949867824"/>
    <n v="13313.135949867825"/>
    <n v="190.80188981633287"/>
    <n v="9894.2406248689222"/>
    <n v="1.4331851679034885E-2"/>
    <n v="0.98566814832096517"/>
    <n v="1.4435293924771435E-2"/>
    <n v="7.1659258395174426E-3"/>
    <n v="141.80278911230283"/>
  </r>
  <r>
    <x v="10"/>
    <x v="5"/>
    <n v="172138"/>
    <n v="8263"/>
    <n v="4.8002184293996678E-2"/>
    <n v="0.95199781570600328"/>
    <n v="3.1084853027828797E-2"/>
    <n v="3108.4853027828799"/>
    <n v="149.21408437936387"/>
    <n v="9752.4378357566202"/>
    <n v="4.8002184293996678E-2"/>
    <n v="0.95199781570600328"/>
    <n v="4.9182620910500484E-2"/>
    <n v="2.4001092146998339E-2"/>
    <n v="468.1383183077354"/>
  </r>
  <r>
    <x v="10"/>
    <x v="6"/>
    <n v="96203"/>
    <n v="13494"/>
    <n v="0.140265896073927"/>
    <n v="0.85973410392607297"/>
    <n v="1.7372434417944983E-2"/>
    <n v="1737.2434417944983"/>
    <n v="243.67600806185834"/>
    <n v="9284.2995174488842"/>
    <n v="0.140265896073927"/>
    <n v="0.85973410392607297"/>
    <n v="0.1508451082096226"/>
    <n v="7.0132948036963502E-2"/>
    <n v="1302.2705912336958"/>
  </r>
  <r>
    <x v="11"/>
    <x v="7"/>
    <n v="5537681"/>
    <n v="44947"/>
    <n v="8.1165744288990288E-3"/>
    <n v="0.99188342557110099"/>
    <n v="0"/>
    <n v="0"/>
    <n v="0"/>
    <n v="7982.0289262151882"/>
    <n v="8.1165744288990288E-3"/>
    <n v="0.99188342557110099"/>
    <n v="8.1496480413474938E-3"/>
    <n v="4.0582872144495144E-3"/>
    <n v="64.786731873250574"/>
  </r>
  <r>
    <x v="12"/>
    <x v="0"/>
    <n v="536279"/>
    <n v="1280"/>
    <n v="2.386817309646658E-3"/>
    <n v="0.99761318269035337"/>
    <n v="9.511774807406953E-2"/>
    <n v="9511.7748074069532"/>
    <n v="22.702868755779921"/>
    <n v="10000"/>
    <n v="2.386817309646658E-3"/>
    <n v="0.99761318269035337"/>
    <n v="2.389669161506164E-3"/>
    <n v="1.193408654823329E-3"/>
    <n v="23.868173096466581"/>
  </r>
  <r>
    <x v="12"/>
    <x v="1"/>
    <n v="1303241"/>
    <n v="934"/>
    <n v="7.1667481302383829E-4"/>
    <n v="0.99928332518697616"/>
    <n v="0.23115085453243264"/>
    <n v="23115.085453243264"/>
    <n v="16.565999545233161"/>
    <n v="9976.1318269035328"/>
    <n v="7.1667481302383829E-4"/>
    <n v="0.99928332518697616"/>
    <n v="7.1693171647576638E-4"/>
    <n v="3.5833740651191915E-4"/>
    <n v="7.1496424117472515"/>
  </r>
  <r>
    <x v="12"/>
    <x v="2"/>
    <n v="1134834"/>
    <n v="3265"/>
    <n v="2.8770727701143955E-3"/>
    <n v="0.9971229272298856"/>
    <n v="0.20128115126247462"/>
    <n v="20128.115126247463"/>
    <n v="57.910051943454256"/>
    <n v="9968.982184491786"/>
    <n v="2.8770727701143955E-3"/>
    <n v="0.9971229272298856"/>
    <n v="2.8812175063305159E-3"/>
    <n v="1.4385363850571977E-3"/>
    <n v="28.68148718875684"/>
  </r>
  <r>
    <x v="12"/>
    <x v="3"/>
    <n v="1639896"/>
    <n v="6448"/>
    <n v="3.9319566606662859E-3"/>
    <n v="0.99606804333933374"/>
    <n v="0.29086205985256613"/>
    <n v="29086.205985256613"/>
    <n v="114.36570135724133"/>
    <n v="9940.3006973030297"/>
    <n v="3.9319566606662859E-3"/>
    <n v="0.99606804333933374"/>
    <n v="3.9397020294842213E-3"/>
    <n v="1.965978330333143E-3"/>
    <n v="39.084831535786371"/>
  </r>
  <r>
    <x v="12"/>
    <x v="4"/>
    <n v="750600"/>
    <n v="10661"/>
    <n v="1.4203304023447908E-2"/>
    <n v="0.98579669597655206"/>
    <n v="0.13313104131319067"/>
    <n v="13313.104131319067"/>
    <n v="189.09006547294507"/>
    <n v="9901.2158657672426"/>
    <n v="1.4203304023447908E-2"/>
    <n v="0.98579669597655206"/>
    <n v="1.4304892391275907E-2"/>
    <n v="7.1016520117239542E-3"/>
    <n v="140.62997914327815"/>
  </r>
  <r>
    <x v="12"/>
    <x v="5"/>
    <n v="175257"/>
    <n v="7783"/>
    <n v="4.4409067826106804E-2"/>
    <n v="0.95559093217389324"/>
    <n v="3.1084661480716574E-2"/>
    <n v="3108.4661480716572"/>
    <n v="138.04408400487119"/>
    <n v="9760.5858866239651"/>
    <n v="4.4409067826106804E-2"/>
    <n v="0.95559093217389324"/>
    <n v="4.5417543204437305E-2"/>
    <n v="2.2204533913053402E-2"/>
    <n v="433.4585206616245"/>
  </r>
  <r>
    <x v="12"/>
    <x v="6"/>
    <n v="97947"/>
    <n v="13089"/>
    <n v="0.13363349566602345"/>
    <n v="0.86636650433397655"/>
    <n v="1.7372483484549811E-2"/>
    <n v="1737.2483484549812"/>
    <n v="232.15456964406513"/>
    <n v="9327.1273659623403"/>
    <n v="0.13363349566602345"/>
    <n v="0.86636650433397655"/>
    <n v="0.14320177238040532"/>
    <n v="6.6816747833011725E-2"/>
    <n v="1246.416634435777"/>
  </r>
  <r>
    <x v="13"/>
    <x v="7"/>
    <n v="5638054"/>
    <n v="43460"/>
    <n v="7.7083334072359008E-3"/>
    <n v="0.99229166659276413"/>
    <n v="0"/>
    <n v="0"/>
    <n v="0"/>
    <n v="8080.710731526563"/>
    <n v="7.7083334072359008E-3"/>
    <n v="0.99229166659276413"/>
    <n v="7.7381575564372711E-3"/>
    <n v="3.8541667036179504E-3"/>
    <n v="62.288812486035859"/>
  </r>
  <r>
    <x v="14"/>
    <x v="0"/>
    <n v="545830"/>
    <n v="1659"/>
    <n v="3.0394078742465602E-3"/>
    <n v="0.99696059212575339"/>
    <n v="9.5118235157064551E-2"/>
    <n v="9511.8235157064555"/>
    <n v="28.910311292081801"/>
    <n v="10000"/>
    <n v="3.0394078742465602E-3"/>
    <n v="0.99696059212575339"/>
    <n v="3.044033904556051E-3"/>
    <n v="1.5197039371232801E-3"/>
    <n v="30.394078742465602"/>
  </r>
  <r>
    <x v="14"/>
    <x v="1"/>
    <n v="1326444"/>
    <n v="856"/>
    <n v="6.4533444306732893E-4"/>
    <n v="0.99935466555693264"/>
    <n v="0.23115074714595629"/>
    <n v="23115.07471459563"/>
    <n v="14.916953867403269"/>
    <n v="9969.6059212575346"/>
    <n v="6.4533444306732893E-4"/>
    <n v="0.99935466555693264"/>
    <n v="6.4554273854915785E-4"/>
    <n v="3.2266722153366447E-4"/>
    <n v="6.4337300847954761"/>
  </r>
  <r>
    <x v="14"/>
    <x v="2"/>
    <n v="1155039"/>
    <n v="3660"/>
    <n v="3.1687241729500041E-3"/>
    <n v="0.99683127582705"/>
    <n v="0.20128111539779908"/>
    <n v="20128.111539779908"/>
    <n v="63.780433591934518"/>
    <n v="9963.17219117274"/>
    <n v="3.1687241729500041E-3"/>
    <n v="0.99683127582705"/>
    <n v="3.1737525461559874E-3"/>
    <n v="1.584362086475002E-3"/>
    <n v="31.570544561432321"/>
  </r>
  <r>
    <x v="14"/>
    <x v="3"/>
    <n v="1669092"/>
    <n v="7257"/>
    <n v="4.3478729752464218E-3"/>
    <n v="0.99565212702475359"/>
    <n v="0.29086177995854967"/>
    <n v="29086.177995854967"/>
    <n v="126.46300726138494"/>
    <n v="9931.6016466113069"/>
    <n v="4.3478729752464218E-3"/>
    <n v="0.99565212702475359"/>
    <n v="4.3573455677653706E-3"/>
    <n v="2.1739364876232109E-3"/>
    <n v="43.181342400214163"/>
  </r>
  <r>
    <x v="14"/>
    <x v="4"/>
    <n v="763963"/>
    <n v="11348"/>
    <n v="1.485412251640459E-2"/>
    <n v="0.98514587748359539"/>
    <n v="0.13313085078741824"/>
    <n v="13313.085078741824"/>
    <n v="197.7541968309489"/>
    <n v="9888.420304211093"/>
    <n v="1.485412251640459E-2"/>
    <n v="0.98514587748359539"/>
    <n v="1.4965270497132359E-2"/>
    <n v="7.427061258202295E-3"/>
    <n v="146.88380669245433"/>
  </r>
  <r>
    <x v="14"/>
    <x v="5"/>
    <n v="178378"/>
    <n v="8524"/>
    <n v="4.7786161970646605E-2"/>
    <n v="0.95221383802935344"/>
    <n v="3.1084770992519391E-2"/>
    <n v="3108.4770992519389"/>
    <n v="148.54219014689886"/>
    <n v="9741.5364975186385"/>
    <n v="4.7786161970646605E-2"/>
    <n v="0.95221383802935344"/>
    <n v="4.8955868501458798E-2"/>
    <n v="2.3893080985323303E-2"/>
    <n v="465.51064091339111"/>
  </r>
  <r>
    <x v="14"/>
    <x v="6"/>
    <n v="99691"/>
    <n v="15269"/>
    <n v="0.15316327451826142"/>
    <n v="0.84683672548173861"/>
    <n v="1.7372500560692745E-2"/>
    <n v="1737.2500560692745"/>
    <n v="266.08290724460335"/>
    <n v="9276.0258566052471"/>
    <n v="0.15316327451826142"/>
    <n v="0.84683672548173861"/>
    <n v="0.16586552823537717"/>
    <n v="7.6581637259130711E-2"/>
    <n v="1420.7464947137205"/>
  </r>
  <r>
    <x v="15"/>
    <x v="7"/>
    <n v="5738437"/>
    <n v="48573"/>
    <n v="8.4645000023525572E-3"/>
    <n v="0.99153549999764745"/>
    <n v="0"/>
    <n v="0"/>
    <n v="0"/>
    <n v="7855.2793618915266"/>
    <n v="8.4645000023525572E-3"/>
    <n v="0.99153549999764745"/>
    <n v="8.5004761425167222E-3"/>
    <n v="4.2322500011762786E-3"/>
    <n v="66.49101217721082"/>
  </r>
  <r>
    <x v="16"/>
    <x v="0"/>
    <n v="555251"/>
    <n v="1186"/>
    <n v="2.1359709392689071E-3"/>
    <n v="0.99786402906073113"/>
    <n v="9.5118205034908879E-2"/>
    <n v="9511.8205034908879"/>
    <n v="20.316972174998682"/>
    <n v="10000"/>
    <n v="2.1359709392689071E-3"/>
    <n v="0.99786402906073113"/>
    <n v="2.1382545640737174E-3"/>
    <n v="1.0679854696344535E-3"/>
    <n v="21.359709392689069"/>
  </r>
  <r>
    <x v="16"/>
    <x v="1"/>
    <n v="1349339"/>
    <n v="928"/>
    <n v="6.8774414731953939E-4"/>
    <n v="0.99931225585268046"/>
    <n v="0.2311507834539675"/>
    <n v="23115.078345396749"/>
    <n v="15.897259846879237"/>
    <n v="9978.6402906073108"/>
    <n v="6.8774414731953939E-4"/>
    <n v="0.99931225585268046"/>
    <n v="6.879807246779724E-4"/>
    <n v="3.4387207365976969E-4"/>
    <n v="6.8627514580721254"/>
  </r>
  <r>
    <x v="16"/>
    <x v="2"/>
    <n v="1174976"/>
    <n v="3380"/>
    <n v="2.8766545018791873E-3"/>
    <n v="0.99712334549812076"/>
    <n v="0.20128123691645236"/>
    <n v="20128.123691645236"/>
    <n v="57.901657631952396"/>
    <n v="9971.7775391492396"/>
    <n v="2.8766545018791873E-3"/>
    <n v="0.99712334549812076"/>
    <n v="2.8807980321933443E-3"/>
    <n v="1.4383272509395936E-3"/>
    <n v="28.685358749731424"/>
  </r>
  <r>
    <x v="16"/>
    <x v="3"/>
    <n v="1697899"/>
    <n v="6812"/>
    <n v="4.0120172047925116E-3"/>
    <n v="0.9959879827952075"/>
    <n v="0.29086143962021993"/>
    <n v="29086.143962021994"/>
    <n v="116.69410999670407"/>
    <n v="9943.0921803995079"/>
    <n v="4.0120172047925116E-3"/>
    <n v="0.9959879827952075"/>
    <n v="4.0200815229098031E-3"/>
    <n v="2.0060086023962558E-3"/>
    <n v="39.891856896600714"/>
  </r>
  <r>
    <x v="16"/>
    <x v="4"/>
    <n v="777150"/>
    <n v="11565"/>
    <n v="1.4881297046902142E-2"/>
    <n v="0.98511870295309789"/>
    <n v="0.13313098588364439"/>
    <n v="13313.098588364439"/>
    <n v="198.1161747081448"/>
    <n v="9903.2003235029078"/>
    <n v="1.4881297046902142E-2"/>
    <n v="0.98511870295309789"/>
    <n v="1.499285360091007E-2"/>
    <n v="7.4406485234510709E-3"/>
    <n v="147.37246572902416"/>
  </r>
  <r>
    <x v="16"/>
    <x v="5"/>
    <n v="181457"/>
    <n v="8274"/>
    <n v="4.5597579591859227E-2"/>
    <n v="0.95440242040814072"/>
    <n v="3.1084796121068597E-2"/>
    <n v="3108.4796121068598"/>
    <n v="141.73914652271424"/>
    <n v="9755.8278577738838"/>
    <n v="4.5597579591859227E-2"/>
    <n v="0.95440242040814072"/>
    <n v="4.6661403113016017E-2"/>
    <n v="2.2798789795929614E-2"/>
    <n v="444.84213722932219"/>
  </r>
  <r>
    <x v="16"/>
    <x v="6"/>
    <n v="101412"/>
    <n v="15113"/>
    <n v="0.14902575632075099"/>
    <n v="0.85097424367924901"/>
    <n v="1.7372552969738331E-2"/>
    <n v="1737.2552969738331"/>
    <n v="258.89578455375636"/>
    <n v="9310.9857205445624"/>
    <n v="0.14902575632075099"/>
    <n v="0.85097424367924901"/>
    <n v="0.16102412751516959"/>
    <n v="7.4512878160375495E-2"/>
    <n v="1387.576689095866"/>
  </r>
  <r>
    <x v="17"/>
    <x v="7"/>
    <n v="5837484"/>
    <n v="47258"/>
    <n v="8.0956110543514981E-3"/>
    <n v="0.99190438894564847"/>
    <n v="0"/>
    <n v="0"/>
    <n v="0"/>
    <n v="7923.4090314486966"/>
    <n v="8.0956110543514981E-3"/>
    <n v="0.99190438894564847"/>
    <n v="8.1285136970220273E-3"/>
    <n v="4.047805527175749E-3"/>
    <n v="64.144837743144564"/>
  </r>
  <r>
    <x v="18"/>
    <x v="0"/>
    <n v="551081"/>
    <n v="891"/>
    <n v="1.6168222094392658E-3"/>
    <n v="0.99838317779056074"/>
    <n v="9.2313880023666403E-2"/>
    <n v="9231.3880023666406"/>
    <n v="14.925513146177563"/>
    <n v="10000"/>
    <n v="1.6168222094392658E-3"/>
    <n v="0.99838317779056074"/>
    <n v="1.6181303239620403E-3"/>
    <n v="8.084111047196329E-4"/>
    <n v="16.168222094392657"/>
  </r>
  <r>
    <x v="18"/>
    <x v="1"/>
    <n v="1272108"/>
    <n v="781"/>
    <n v="6.1394158357623726E-4"/>
    <n v="0.99938605841642381"/>
    <n v="0.21309612432500163"/>
    <n v="21309.612432500162"/>
    <n v="13.082857202205023"/>
    <n v="9983.8317779056069"/>
    <n v="6.1394158357623726E-4"/>
    <n v="0.99938605841642381"/>
    <n v="6.1413010358039421E-4"/>
    <n v="3.0697079178811863E-4"/>
    <n v="6.1294894918861287"/>
  </r>
  <r>
    <x v="18"/>
    <x v="2"/>
    <n v="1200501"/>
    <n v="3162"/>
    <n v="2.6339003466052924E-3"/>
    <n v="0.99736609965339473"/>
    <n v="0.20110093667227058"/>
    <n v="20110.093667227058"/>
    <n v="52.967982680374242"/>
    <n v="9977.7022884137205"/>
    <n v="2.6339003466052924E-3"/>
    <n v="0.99736609965339473"/>
    <n v="2.6373736362726458E-3"/>
    <n v="1.3169501733026462E-3"/>
    <n v="26.280273515777317"/>
  </r>
  <r>
    <x v="18"/>
    <x v="3"/>
    <n v="1743129"/>
    <n v="7011"/>
    <n v="4.0220775398722639E-3"/>
    <n v="0.99597792246012773"/>
    <n v="0.29199881936008243"/>
    <n v="29199.881936008242"/>
    <n v="117.44418930174058"/>
    <n v="9951.4220148979439"/>
    <n v="4.0220775398722639E-3"/>
    <n v="0.99597792246012773"/>
    <n v="4.0301823929143289E-3"/>
    <n v="2.0110387699361319E-3"/>
    <n v="40.025390975911407"/>
  </r>
  <r>
    <x v="18"/>
    <x v="4"/>
    <n v="888435"/>
    <n v="11966"/>
    <n v="1.3468627417875252E-2"/>
    <n v="0.98653137258212475"/>
    <n v="0.14882545759847657"/>
    <n v="14882.545759847657"/>
    <n v="200.44746386886723"/>
    <n v="9911.3966239220317"/>
    <n v="1.3468627417875252E-2"/>
    <n v="0.98653137258212475"/>
    <n v="1.3559944336915776E-2"/>
    <n v="6.7343137089376261E-3"/>
    <n v="133.49290831839249"/>
  </r>
  <r>
    <x v="18"/>
    <x v="5"/>
    <n v="193096"/>
    <n v="8050"/>
    <n v="4.1689108008451756E-2"/>
    <n v="0.95831089199154829"/>
    <n v="3.2346317468847391E-2"/>
    <n v="3234.6317468847392"/>
    <n v="134.84891226344487"/>
    <n v="9777.9037156036393"/>
    <n v="4.1689108008451756E-2"/>
    <n v="0.95831089199154829"/>
    <n v="4.2576598209138367E-2"/>
    <n v="2.0844554004225878E-2"/>
    <n v="407.63208409604186"/>
  </r>
  <r>
    <x v="18"/>
    <x v="6"/>
    <n v="121294"/>
    <n v="15738"/>
    <n v="0.12975085329859679"/>
    <n v="0.87024914670140319"/>
    <n v="2.0318464551655008E-2"/>
    <n v="2031.8464551655009"/>
    <n v="263.63381132945284"/>
    <n v="9370.2716315075977"/>
    <n v="0.12975085329859679"/>
    <n v="0.87024914670140319"/>
    <n v="0.13875247961207846"/>
    <n v="6.4875426649298393E-2"/>
    <n v="1215.8007398277455"/>
  </r>
  <r>
    <x v="19"/>
    <x v="7"/>
    <n v="5969644"/>
    <n v="47599"/>
    <n v="7.9735072979226235E-3"/>
    <n v="0.99202649270207732"/>
    <n v="0"/>
    <n v="0"/>
    <n v="0"/>
    <n v="8154.4708916798518"/>
    <n v="7.9735072979226235E-3"/>
    <n v="0.99202649270207732"/>
    <n v="8.0054229470683264E-3"/>
    <n v="3.9867536489613118E-3"/>
    <n v="65.019733165506906"/>
  </r>
  <r>
    <x v="20"/>
    <x v="0"/>
    <n v="560030"/>
    <n v="935"/>
    <n v="1.6695534167812439E-3"/>
    <n v="0.99833044658321879"/>
    <n v="9.2314047434350927E-2"/>
    <n v="9231.4047434350923"/>
    <n v="15.41232333109264"/>
    <n v="10000"/>
    <n v="1.6695534167812439E-3"/>
    <n v="0.99833044658321879"/>
    <n v="1.670948285490897E-3"/>
    <n v="8.3477670839062195E-4"/>
    <n v="16.69553416781244"/>
  </r>
  <r>
    <x v="20"/>
    <x v="1"/>
    <n v="1292763"/>
    <n v="909"/>
    <n v="7.0314512404825948E-4"/>
    <n v="0.99929685487595177"/>
    <n v="0.21309605718153277"/>
    <n v="21309.605718153278"/>
    <n v="14.983745356110386"/>
    <n v="9983.3044658321869"/>
    <n v="7.0314512404825948E-4"/>
    <n v="0.99929685487595177"/>
    <n v="7.033924175225962E-4"/>
    <n v="3.5157256202412974E-4"/>
    <n v="7.0197118570391162"/>
  </r>
  <r>
    <x v="20"/>
    <x v="2"/>
    <n v="1219993"/>
    <n v="3528"/>
    <n v="2.891819871097621E-3"/>
    <n v="0.99710818012890234"/>
    <n v="0.2011008190125102"/>
    <n v="20110.081901251022"/>
    <n v="58.15473445143833"/>
    <n v="9976.2847539751474"/>
    <n v="2.891819871097621E-3"/>
    <n v="0.99710818012890234"/>
    <n v="2.896007236734637E-3"/>
    <n v="1.4459099355488105E-3"/>
    <n v="28.849618491273574"/>
  </r>
  <r>
    <x v="20"/>
    <x v="3"/>
    <n v="1771433"/>
    <n v="7416"/>
    <n v="4.1864411468003591E-3"/>
    <n v="0.99581355885319967"/>
    <n v="0.29199891075259282"/>
    <n v="29199.891075259282"/>
    <n v="122.24362547955404"/>
    <n v="9947.4351354838745"/>
    <n v="4.1864411468003591E-3"/>
    <n v="0.99581355885319967"/>
    <n v="4.1952226732099168E-3"/>
    <n v="2.0932205734001796E-3"/>
    <n v="41.644351756317299"/>
  </r>
  <r>
    <x v="20"/>
    <x v="4"/>
    <n v="902860"/>
    <n v="12316"/>
    <n v="1.3641096072480784E-2"/>
    <n v="0.98635890392751924"/>
    <n v="0.14882535018941498"/>
    <n v="14882.535018941498"/>
    <n v="203.0140899954406"/>
    <n v="9905.7907837275579"/>
    <n v="1.3641096072480784E-2"/>
    <n v="0.98635890392751924"/>
    <n v="1.373477476352233E-2"/>
    <n v="6.8205480362403918E-3"/>
    <n v="135.12584375472233"/>
  </r>
  <r>
    <x v="20"/>
    <x v="5"/>
    <n v="196231"/>
    <n v="8173"/>
    <n v="4.1649892218864504E-2"/>
    <n v="0.9583501077811355"/>
    <n v="3.2346263311054974E-2"/>
    <n v="3234.6263311054972"/>
    <n v="134.72183805884509"/>
    <n v="9770.6649399728358"/>
    <n v="4.1649892218864504E-2"/>
    <n v="0.9583501077811355"/>
    <n v="4.2535695791448627E-2"/>
    <n v="2.0824946109432252E-2"/>
    <n v="406.9471416565068"/>
  </r>
  <r>
    <x v="20"/>
    <x v="6"/>
    <n v="123264"/>
    <n v="15671"/>
    <n v="0.1271336318795431"/>
    <n v="0.87286636812045693"/>
    <n v="2.0318552118543349E-2"/>
    <n v="2031.8552118543348"/>
    <n v="258.31713253642005"/>
    <n v="9363.7177983163292"/>
    <n v="0.1271336318795431"/>
    <n v="0.87286636812045693"/>
    <n v="0.13576369787357542"/>
    <n v="6.3566815939771551E-2"/>
    <n v="1190.4434515950741"/>
  </r>
  <r>
    <x v="21"/>
    <x v="7"/>
    <n v="6066574"/>
    <n v="48948"/>
    <n v="8.0684748920890111E-3"/>
    <n v="0.99193152510791094"/>
    <n v="0"/>
    <n v="0"/>
    <n v="0"/>
    <n v="8173.2743467212549"/>
    <n v="8.0684748920890111E-3"/>
    <n v="0.99193152510791094"/>
    <n v="8.101156882540839E-3"/>
    <n v="4.0342374460445056E-3"/>
    <n v="65.945858852675656"/>
  </r>
  <r>
    <x v="22"/>
    <x v="0"/>
    <n v="568771"/>
    <n v="906"/>
    <n v="1.5929082178943723E-3"/>
    <n v="0.99840709178210563"/>
    <n v="9.2314042155649284E-2"/>
    <n v="9231.4042155649277"/>
    <n v="14.704779637678126"/>
    <n v="10000"/>
    <n v="1.5929082178943723E-3"/>
    <n v="0.99840709178210563"/>
    <n v="1.5941779074391449E-3"/>
    <n v="7.9645410894718617E-4"/>
    <n v="15.929082178943723"/>
  </r>
  <r>
    <x v="22"/>
    <x v="1"/>
    <n v="1312942"/>
    <n v="866"/>
    <n v="6.5958739990037638E-4"/>
    <n v="0.99934041260009965"/>
    <n v="0.2130962780027858"/>
    <n v="21309.62780027858"/>
    <n v="14.055561993630526"/>
    <n v="9984.0709178210564"/>
    <n v="6.5958739990037638E-4"/>
    <n v="0.99934041260009965"/>
    <n v="6.5980499943238489E-4"/>
    <n v="3.2979369995018819E-4"/>
    <n v="6.5853673771065546"/>
  </r>
  <r>
    <x v="22"/>
    <x v="2"/>
    <n v="1239033"/>
    <n v="3867"/>
    <n v="3.1209822498674371E-3"/>
    <n v="0.99687901775013255"/>
    <n v="0.20110052128930728"/>
    <n v="20110.052128930729"/>
    <n v="62.763115738301671"/>
    <n v="9977.4855504439493"/>
    <n v="3.1209822498674371E-3"/>
    <n v="0.99687901775013255"/>
    <n v="3.1258601268531758E-3"/>
    <n v="1.5604911249337185E-3"/>
    <n v="31.1395553012444"/>
  </r>
  <r>
    <x v="22"/>
    <x v="3"/>
    <n v="1799081"/>
    <n v="7971"/>
    <n v="4.4305953984284194E-3"/>
    <n v="0.99556940460157162"/>
    <n v="0.29199878206769975"/>
    <n v="29199.878206769976"/>
    <n v="129.37284601758535"/>
    <n v="9946.3459951427049"/>
    <n v="4.4305953984284194E-3"/>
    <n v="0.99556940460157162"/>
    <n v="4.4404322778370288E-3"/>
    <n v="2.2152976992142097E-3"/>
    <n v="44.06823479725621"/>
  </r>
  <r>
    <x v="22"/>
    <x v="4"/>
    <n v="916952"/>
    <n v="13056"/>
    <n v="1.4238477041328227E-2"/>
    <n v="0.98576152295867181"/>
    <n v="0.14882535428618357"/>
    <n v="14882.535428618357"/>
    <n v="211.90463901713642"/>
    <n v="9902.2777603454488"/>
    <n v="1.4238477041328227E-2"/>
    <n v="0.98576152295867181"/>
    <n v="1.4340570986705095E-2"/>
    <n v="7.1192385206641133E-3"/>
    <n v="140.99335454753376"/>
  </r>
  <r>
    <x v="22"/>
    <x v="5"/>
    <n v="199295"/>
    <n v="8908"/>
    <n v="4.4697558895105245E-2"/>
    <n v="0.95530244110489471"/>
    <n v="3.2346457592616576E-2"/>
    <n v="3234.6457592616575"/>
    <n v="144.58076932940037"/>
    <n v="9761.2844057979146"/>
    <n v="4.4697558895105245E-2"/>
    <n v="0.95530244110489471"/>
    <n v="4.5719330120457195E-2"/>
    <n v="2.2348779447552623E-2"/>
    <n v="436.30558462002472"/>
  </r>
  <r>
    <x v="22"/>
    <x v="6"/>
    <n v="125188"/>
    <n v="16426"/>
    <n v="0.13121065916861041"/>
    <n v="0.86878934083138959"/>
    <n v="2.0318564605757716E-2"/>
    <n v="2031.8564605757715"/>
    <n v="266.60122552814664"/>
    <n v="9324.9788211778905"/>
    <n v="0.13121065916861041"/>
    <n v="0.86878934083138959"/>
    <n v="0.14042316734344945"/>
    <n v="6.5605329584305205E-2"/>
    <n v="1223.5366178600827"/>
  </r>
  <r>
    <x v="23"/>
    <x v="7"/>
    <n v="6161262"/>
    <n v="52000"/>
    <n v="8.4398293726187911E-3"/>
    <n v="0.99156017062738122"/>
    <n v="0"/>
    <n v="0"/>
    <n v="0"/>
    <n v="8101.442203317808"/>
    <n v="8.4398293726187911E-3"/>
    <n v="0.99156017062738122"/>
    <n v="8.4755956632332902E-3"/>
    <n v="4.2199146863093956E-3"/>
    <n v="68.374789868135139"/>
  </r>
  <r>
    <x v="24"/>
    <x v="0"/>
    <n v="577222"/>
    <n v="785"/>
    <n v="1.3599620250094417E-3"/>
    <n v="0.99864003797499057"/>
    <n v="9.2314000854975473E-2"/>
    <n v="9231.4000854975475"/>
    <n v="12.554353553945578"/>
    <n v="10000"/>
    <n v="1.3599620250094417E-3"/>
    <n v="0.99864003797499057"/>
    <n v="1.3608874026033689E-3"/>
    <n v="6.7998101250472086E-4"/>
    <n v="13.599620250094418"/>
  </r>
  <r>
    <x v="24"/>
    <x v="1"/>
    <n v="1332449"/>
    <n v="829"/>
    <n v="6.2216264937719947E-4"/>
    <n v="0.9993778373506228"/>
    <n v="0.21309599794396472"/>
    <n v="21309.599794396472"/>
    <n v="13.258037065249534"/>
    <n v="9986.4003797499063"/>
    <n v="6.2216264937719947E-4"/>
    <n v="0.9993778373506228"/>
    <n v="6.22356252784744E-4"/>
    <n v="3.1108132468859974E-4"/>
    <n v="6.2131653180066726"/>
  </r>
  <r>
    <x v="24"/>
    <x v="2"/>
    <n v="1257444"/>
    <n v="4319"/>
    <n v="3.4347454041690922E-3"/>
    <n v="0.9965652545958309"/>
    <n v="0.20110059299729355"/>
    <n v="20110.059299729353"/>
    <n v="69.072933757313308"/>
    <n v="9980.1872144319004"/>
    <n v="3.4347454041690922E-3"/>
    <n v="0.9965652545958309"/>
    <n v="3.4406542899239174E-3"/>
    <n v="1.7173727020845461E-3"/>
    <n v="34.279402167517105"/>
  </r>
  <r>
    <x v="24"/>
    <x v="3"/>
    <n v="1825815"/>
    <n v="8154"/>
    <n v="4.465950821961699E-3"/>
    <n v="0.99553404917803834"/>
    <n v="0.29199907049805279"/>
    <n v="29199.907049805279"/>
    <n v="130.40534889028311"/>
    <n v="9945.9078122643841"/>
    <n v="4.465950821961699E-3"/>
    <n v="0.99553404917803834"/>
    <n v="4.47594549820007E-3"/>
    <n v="2.2329754109808495E-3"/>
    <n v="44.417935169337412"/>
  </r>
  <r>
    <x v="24"/>
    <x v="4"/>
    <n v="930579"/>
    <n v="13852"/>
    <n v="1.4885356321172088E-2"/>
    <n v="0.98511464367882795"/>
    <n v="0.14882570415130092"/>
    <n v="14882.570415130092"/>
    <n v="221.53236360414542"/>
    <n v="9901.4898770950458"/>
    <n v="1.4885356321172088E-2"/>
    <n v="0.98511464367882795"/>
    <n v="1.4996973971827083E-2"/>
    <n v="7.4426781605860439E-3"/>
    <n v="147.38720493103818"/>
  </r>
  <r>
    <x v="24"/>
    <x v="5"/>
    <n v="202254"/>
    <n v="9065"/>
    <n v="4.4819879952930471E-2"/>
    <n v="0.95518012004706954"/>
    <n v="3.234609202165234E-2"/>
    <n v="3234.6092021652339"/>
    <n v="144.97479613568999"/>
    <n v="9754.1026721640083"/>
    <n v="4.4819879952930471E-2"/>
    <n v="0.95518012004706954"/>
    <n v="4.5847315542315831E-2"/>
    <n v="2.2409939976465235E-2"/>
    <n v="437.17771081494919"/>
  </r>
  <r>
    <x v="24"/>
    <x v="6"/>
    <n v="127048"/>
    <n v="17825"/>
    <n v="0.14030130344436748"/>
    <n v="0.85969869655563258"/>
    <n v="2.0318541532760227E-2"/>
    <n v="2031.8541532760228"/>
    <n v="285.07178611347763"/>
    <n v="9316.9249613490592"/>
    <n v="0.14030130344436748"/>
    <n v="0.85969869655563258"/>
    <n v="0.15088605880535486"/>
    <n v="7.0150651722183738E-2"/>
    <n v="1307.1767161706362"/>
  </r>
  <r>
    <x v="25"/>
    <x v="7"/>
    <n v="6252811"/>
    <n v="54829"/>
    <n v="8.7686961912010458E-3"/>
    <n v="0.99123130380879898"/>
    <n v="0"/>
    <n v="0"/>
    <n v="0"/>
    <n v="8009.7482451784235"/>
    <n v="8.7686961912010458E-3"/>
    <n v="0.99123130380879898"/>
    <n v="8.8073105062464706E-3"/>
    <n v="4.3843480956005229E-3"/>
    <n v="70.235048929975306"/>
  </r>
  <r>
    <x v="26"/>
    <x v="0"/>
    <n v="585364"/>
    <n v="745"/>
    <n v="1.2727123635891515E-3"/>
    <n v="0.99872728763641083"/>
    <n v="9.2314029567538786E-2"/>
    <n v="9231.4029567538782"/>
    <n v="11.748920676334111"/>
    <n v="10000"/>
    <n v="1.2727123635891515E-3"/>
    <n v="0.99872728763641083"/>
    <n v="1.2735227776813852E-3"/>
    <n v="6.3635618179457573E-4"/>
    <n v="12.727123635891514"/>
  </r>
  <r>
    <x v="26"/>
    <x v="1"/>
    <n v="1351244"/>
    <n v="742"/>
    <n v="5.491236223805619E-4"/>
    <n v="0.99945087637761942"/>
    <n v="0.21309608819291823"/>
    <n v="21309.608819291821"/>
    <n v="11.701609586362293"/>
    <n v="9987.272876364108"/>
    <n v="5.491236223805619E-4"/>
    <n v="0.99945087637761942"/>
    <n v="5.4927443216349725E-4"/>
    <n v="2.7456181119028095E-4"/>
    <n v="5.4842474595721926"/>
  </r>
  <r>
    <x v="26"/>
    <x v="2"/>
    <n v="1275181"/>
    <n v="4125"/>
    <n v="3.2348348979478209E-3"/>
    <n v="0.99676516510205215"/>
    <n v="0.20110067673783097"/>
    <n v="20110.067673783098"/>
    <n v="65.052748711245926"/>
    <n v="9981.7886289045364"/>
    <n v="3.2348348979478209E-3"/>
    <n v="0.99676516510205215"/>
    <n v="3.2400754525207199E-3"/>
    <n v="1.6174174489739105E-3"/>
    <n v="32.289438200719125"/>
  </r>
  <r>
    <x v="26"/>
    <x v="3"/>
    <n v="1851569"/>
    <n v="8378"/>
    <n v="4.5248111196504156E-3"/>
    <n v="0.99547518888034958"/>
    <n v="0.29199915849341301"/>
    <n v="29199.915849341302"/>
    <n v="132.12410392795593"/>
    <n v="9949.4991907038166"/>
    <n v="4.5248111196504156E-3"/>
    <n v="0.99547518888034958"/>
    <n v="4.5350712901514574E-3"/>
    <n v="2.2624055598252078E-3"/>
    <n v="45.019604573049442"/>
  </r>
  <r>
    <x v="26"/>
    <x v="4"/>
    <n v="943703"/>
    <n v="13804"/>
    <n v="1.4627483434936627E-2"/>
    <n v="0.98537251656506342"/>
    <n v="0.14882539179890641"/>
    <n v="14882.539179890642"/>
    <n v="217.69409532364571"/>
    <n v="9904.4795861307666"/>
    <n v="1.4627483434936627E-2"/>
    <n v="0.98537251656506342"/>
    <n v="1.4735253271505901E-2"/>
    <n v="7.3137417174683134E-3"/>
    <n v="144.87761107779576"/>
  </r>
  <r>
    <x v="26"/>
    <x v="5"/>
    <n v="205108"/>
    <n v="8950"/>
    <n v="4.3635548101487995E-2"/>
    <n v="0.95636445189851205"/>
    <n v="3.2346276806463577E-2"/>
    <n v="3234.6276806463575"/>
    <n v="141.14475174924868"/>
    <n v="9759.6019750529704"/>
    <n v="4.3635548101487995E-2"/>
    <n v="0.95636445189851205"/>
    <n v="4.4608813106517868E-2"/>
    <n v="2.1817774050743997E-2"/>
    <n v="425.86558143380114"/>
  </r>
  <r>
    <x v="26"/>
    <x v="6"/>
    <n v="128839"/>
    <n v="17459"/>
    <n v="0.13551021041765304"/>
    <n v="0.8644897895823469"/>
    <n v="2.0318378402928997E-2"/>
    <n v="2031.8378402928997"/>
    <n v="275.33477327264058"/>
    <n v="9333.7363936191687"/>
    <n v="0.13551021041765304"/>
    <n v="0.8644897895823469"/>
    <n v="0.14535902655493529"/>
    <n v="6.7755105208826522E-2"/>
    <n v="1264.8165826822396"/>
  </r>
  <r>
    <x v="27"/>
    <x v="7"/>
    <n v="6341008"/>
    <n v="54203"/>
    <n v="8.5480100324743322E-3"/>
    <n v="0.9914519899675257"/>
    <n v="0"/>
    <n v="0"/>
    <n v="0"/>
    <n v="8068.919810936929"/>
    <n v="8.5480100324743322E-3"/>
    <n v="0.9914519899675257"/>
    <n v="8.5847010879872877E-3"/>
    <n v="4.2740050162371661E-3"/>
    <n v="68.973207495119766"/>
  </r>
  <r>
    <x v="28"/>
    <x v="0"/>
    <n v="554022"/>
    <n v="802"/>
    <n v="1.4475959438433853E-3"/>
    <n v="0.99855240405615664"/>
    <n v="8.5682272129390558E-2"/>
    <n v="8568.2272129390549"/>
    <n v="12.40333095937909"/>
    <n v="10000"/>
    <n v="1.4475959438433853E-3"/>
    <n v="0.99855240405615664"/>
    <n v="1.4486444697726422E-3"/>
    <n v="7.2379797192169263E-4"/>
    <n v="14.475959438433852"/>
  </r>
  <r>
    <x v="28"/>
    <x v="1"/>
    <n v="1324323"/>
    <n v="826"/>
    <n v="6.2371490942919518E-4"/>
    <n v="0.99937628509057086"/>
    <n v="0.20481317289423687"/>
    <n v="20481.317289423685"/>
    <n v="12.774502958163502"/>
    <n v="9985.5240405615659"/>
    <n v="6.2371490942919518E-4"/>
    <n v="0.99937628509057086"/>
    <n v="6.2390948025167878E-4"/>
    <n v="3.1185745471459759E-4"/>
    <n v="6.2281202225619081"/>
  </r>
  <r>
    <x v="28"/>
    <x v="2"/>
    <n v="1233848"/>
    <n v="3846"/>
    <n v="3.1170776303077849E-3"/>
    <n v="0.99688292236969223"/>
    <n v="0.190820761815062"/>
    <n v="19082.0761815062"/>
    <n v="59.480312805201969"/>
    <n v="9979.2959203390037"/>
    <n v="3.1170776303077849E-3"/>
    <n v="0.99688292236969223"/>
    <n v="3.121943300119731E-3"/>
    <n v="1.5585388151538925E-3"/>
    <n v="31.106240079510446"/>
  </r>
  <r>
    <x v="28"/>
    <x v="3"/>
    <n v="1905044"/>
    <n v="7949"/>
    <n v="4.1726070368978355E-3"/>
    <n v="0.99582739296310219"/>
    <n v="0.29462457885510451"/>
    <n v="29462.457885510452"/>
    <n v="122.93525909738703"/>
    <n v="9948.1896802594929"/>
    <n v="4.1726070368978355E-3"/>
    <n v="0.99582739296310219"/>
    <n v="4.1813305615602172E-3"/>
    <n v="2.0863035184489178E-3"/>
    <n v="41.509886264245189"/>
  </r>
  <r>
    <x v="28"/>
    <x v="4"/>
    <n v="1081101"/>
    <n v="14155"/>
    <n v="1.309313375901049E-2"/>
    <n v="0.98690686624098956"/>
    <n v="0.16719767460742763"/>
    <n v="16719.767460742762"/>
    <n v="218.91415178305616"/>
    <n v="9906.6797939952485"/>
    <n v="1.309313375901049E-2"/>
    <n v="0.98690686624098956"/>
    <n v="1.3179413672047212E-2"/>
    <n v="6.5465668795052449E-3"/>
    <n v="129.70948365046627"/>
  </r>
  <r>
    <x v="28"/>
    <x v="5"/>
    <n v="226539"/>
    <n v="9867"/>
    <n v="4.3555414299524586E-2"/>
    <n v="0.95644458570047541"/>
    <n v="3.50353889302591E-2"/>
    <n v="3503.5388930259101"/>
    <n v="152.59808800024126"/>
    <n v="9776.9703103447828"/>
    <n v="4.3555414299524586E-2"/>
    <n v="0.95644458570047541"/>
    <n v="4.4525068195509589E-2"/>
    <n v="2.1777707149762293E-2"/>
    <n v="425.83999246121846"/>
  </r>
  <r>
    <x v="28"/>
    <x v="6"/>
    <n v="141128"/>
    <n v="19226"/>
    <n v="0.13623093928915594"/>
    <n v="0.86376906071084403"/>
    <n v="2.1826150768519355E-2"/>
    <n v="2182.6150768519356"/>
    <n v="297.33970202621248"/>
    <n v="9351.1303178835642"/>
    <n v="0.13623093928915594"/>
    <n v="0.86376906071084403"/>
    <n v="0.14618864768277381"/>
    <n v="6.8115469644577972E-2"/>
    <n v="1273.9132666205815"/>
  </r>
  <r>
    <x v="29"/>
    <x v="7"/>
    <n v="6466005"/>
    <n v="56671"/>
    <n v="8.7644534762964157E-3"/>
    <n v="0.9912355465237036"/>
    <n v="0"/>
    <n v="0"/>
    <n v="0"/>
    <n v="8077.2170512629827"/>
    <n v="8.7644534762964157E-3"/>
    <n v="0.9912355465237036"/>
    <n v="8.8030303512785183E-3"/>
    <n v="4.3822267381482078E-3"/>
    <n v="70.792393063742537"/>
  </r>
  <r>
    <x v="30"/>
    <x v="0"/>
    <n v="561373"/>
    <n v="755"/>
    <n v="1.3449168378244056E-3"/>
    <n v="0.99865508316217555"/>
    <n v="8.5682268335765491E-2"/>
    <n v="8568.2268335765493"/>
    <n v="11.523552538775991"/>
    <n v="10000"/>
    <n v="1.3449168378244056E-3"/>
    <n v="0.99865508316217555"/>
    <n v="1.3458218470558142E-3"/>
    <n v="6.724584189122028E-4"/>
    <n v="13.449168378244057"/>
  </r>
  <r>
    <x v="30"/>
    <x v="1"/>
    <n v="1341893"/>
    <n v="813"/>
    <n v="6.0586052688254579E-4"/>
    <n v="0.9993941394731175"/>
    <n v="0.20481290711146663"/>
    <n v="20481.290711146663"/>
    <n v="12.408805581489908"/>
    <n v="9986.5508316217565"/>
    <n v="6.0586052688254579E-4"/>
    <n v="0.9993941394731175"/>
    <n v="6.060441159862586E-4"/>
    <n v="3.0293026344127289E-4"/>
    <n v="6.0504569485856834"/>
  </r>
  <r>
    <x v="30"/>
    <x v="2"/>
    <n v="1250219"/>
    <n v="3825"/>
    <n v="3.0594639819103691E-3"/>
    <n v="0.99694053601808963"/>
    <n v="0.19082071962219843"/>
    <n v="19082.071962219845"/>
    <n v="58.380911868633333"/>
    <n v="9980.5003746731709"/>
    <n v="3.0594639819103691E-3"/>
    <n v="0.99694053601808963"/>
    <n v="3.0641513121977652E-3"/>
    <n v="1.5297319909551845E-3"/>
    <n v="30.53498141775551"/>
  </r>
  <r>
    <x v="30"/>
    <x v="3"/>
    <n v="1930321"/>
    <n v="8000"/>
    <n v="4.1443884203715342E-3"/>
    <n v="0.99585561157962843"/>
    <n v="0.29462457563182265"/>
    <n v="29462.457563182266"/>
    <n v="122.10386796054031"/>
    <n v="9949.9653932554156"/>
    <n v="4.1443884203715342E-3"/>
    <n v="0.99585561157962843"/>
    <n v="4.1529942309718893E-3"/>
    <n v="2.0721942101857671E-3"/>
    <n v="41.236521358905243"/>
  </r>
  <r>
    <x v="30"/>
    <x v="4"/>
    <n v="1095447"/>
    <n v="15201"/>
    <n v="1.3876527116327855E-2"/>
    <n v="0.98612347288367219"/>
    <n v="0.1671978948072125"/>
    <n v="16719.789480721251"/>
    <n v="232.01261210852167"/>
    <n v="9908.7288718965101"/>
    <n v="1.3876527116327855E-2"/>
    <n v="0.98612347288367219"/>
    <n v="1.3973478795032204E-2"/>
    <n v="6.9382635581639275E-3"/>
    <n v="137.49874487921264"/>
  </r>
  <r>
    <x v="30"/>
    <x v="5"/>
    <n v="229544"/>
    <n v="10192"/>
    <n v="4.440107343254452E-2"/>
    <n v="0.95559892656745549"/>
    <n v="3.5035262833917828E-2"/>
    <n v="3503.5262833917827"/>
    <n v="155.56032778172832"/>
    <n v="9771.2301270172975"/>
    <n v="4.440107343254452E-2"/>
    <n v="0.95559892656745549"/>
    <n v="4.5409181636726546E-2"/>
    <n v="2.220053671627226E-2"/>
    <n v="433.85310639598634"/>
  </r>
  <r>
    <x v="30"/>
    <x v="6"/>
    <n v="143002"/>
    <n v="20357"/>
    <n v="0.14235465238248415"/>
    <n v="0.85764534761751587"/>
    <n v="2.1826371657616479E-2"/>
    <n v="2182.6371657616478"/>
    <n v="310.70855500908982"/>
    <n v="9337.3770206213103"/>
    <n v="0.14235465238248415"/>
    <n v="0.85764534761751587"/>
    <n v="0.15326354146668322"/>
    <n v="7.1177326191242077E-2"/>
    <n v="1329.2190599347423"/>
  </r>
  <r>
    <x v="31"/>
    <x v="7"/>
    <n v="6551799"/>
    <n v="59143"/>
    <n v="9.0269863284877933E-3"/>
    <n v="0.99097301367151225"/>
    <n v="0"/>
    <n v="0"/>
    <n v="0"/>
    <n v="8008.157960686568"/>
    <n v="9.0269863284877933E-3"/>
    <n v="0.99097301367151225"/>
    <n v="9.0679142976843406E-3"/>
    <n v="4.5134931642438966E-3"/>
    <n v="72.289532427488339"/>
  </r>
  <r>
    <x v="32"/>
    <x v="0"/>
    <n v="568590"/>
    <n v="758"/>
    <n v="1.3331222849504915E-3"/>
    <n v="0.99866687771504947"/>
    <n v="8.5682394821352981E-2"/>
    <n v="8568.2394821352973"/>
    <n v="11.422510996427224"/>
    <n v="10000"/>
    <n v="1.3331222849504915E-3"/>
    <n v="0.99866687771504947"/>
    <n v="1.3340114851701215E-3"/>
    <n v="6.6656114247524577E-4"/>
    <n v="13.331222849504915"/>
  </r>
  <r>
    <x v="32"/>
    <x v="1"/>
    <n v="1359141"/>
    <n v="768"/>
    <n v="5.650627859802625E-4"/>
    <n v="0.99943493721401977"/>
    <n v="0.20481270472552895"/>
    <n v="20481.270472552897"/>
    <n v="11.573203753636028"/>
    <n v="9986.6687771504949"/>
    <n v="5.650627859802625E-4"/>
    <n v="0.99943493721401977"/>
    <n v="5.652224790746248E-4"/>
    <n v="2.8253139299013125E-4"/>
    <n v="5.6430948818787598"/>
  </r>
  <r>
    <x v="32"/>
    <x v="2"/>
    <n v="1266289"/>
    <n v="4554"/>
    <n v="3.5963354336964151E-3"/>
    <n v="0.99640366456630358"/>
    <n v="0.19082058083317724"/>
    <n v="19082.058083317723"/>
    <n v="68.625481632888622"/>
    <n v="9981.0256822686169"/>
    <n v="3.5963354336964151E-3"/>
    <n v="0.99640366456630358"/>
    <n v="3.6028138973364173E-3"/>
    <n v="1.7981677168482076E-3"/>
    <n v="35.895116325776563"/>
  </r>
  <r>
    <x v="32"/>
    <x v="3"/>
    <n v="1955134"/>
    <n v="8590"/>
    <n v="4.3935607482658481E-3"/>
    <n v="0.9956064392517342"/>
    <n v="0.29462453317267479"/>
    <n v="29462.453317267478"/>
    <n v="129.44507844236131"/>
    <n v="9945.1305659428399"/>
    <n v="4.3935607482658481E-3"/>
    <n v="0.9956064392517342"/>
    <n v="4.4032336856091149E-3"/>
    <n v="2.196780374132924E-3"/>
    <n v="43.694535290905378"/>
  </r>
  <r>
    <x v="32"/>
    <x v="4"/>
    <n v="1109528"/>
    <n v="15475"/>
    <n v="1.3947372215933262E-2"/>
    <n v="0.98605262778406677"/>
    <n v="0.16719783352036816"/>
    <n v="16719.783352036815"/>
    <n v="233.19704178062179"/>
    <n v="9901.4360306519338"/>
    <n v="1.3947372215933262E-2"/>
    <n v="0.98605262778406677"/>
    <n v="1.4045319867978532E-2"/>
    <n v="6.9736861079666311E-3"/>
    <n v="138.09901379175531"/>
  </r>
  <r>
    <x v="32"/>
    <x v="5"/>
    <n v="232496"/>
    <n v="10114"/>
    <n v="4.3501823687289241E-2"/>
    <n v="0.95649817631271072"/>
    <n v="3.5035463280017734E-2"/>
    <n v="3503.5463280017734"/>
    <n v="152.41065464098278"/>
    <n v="9763.3370168601778"/>
    <n v="4.3501823687289241E-2"/>
    <n v="0.95649817631271072"/>
    <n v="4.4469066430999078E-2"/>
    <n v="2.1750911843644621E-2"/>
    <n v="424.72296550703595"/>
  </r>
  <r>
    <x v="32"/>
    <x v="6"/>
    <n v="144841"/>
    <n v="20598"/>
    <n v="0.14221111425632246"/>
    <n v="0.85778888574367751"/>
    <n v="2.1826489646880155E-2"/>
    <n v="2182.6489646880154"/>
    <n v="310.39694129869127"/>
    <n v="9338.6140513531427"/>
    <n v="0.14221111425632246"/>
    <n v="0.85778888574367751"/>
    <n v="0.15309717411663273"/>
    <n v="7.1105557128161231E-2"/>
    <n v="1328.0547098526802"/>
  </r>
  <r>
    <x v="33"/>
    <x v="7"/>
    <n v="6636019"/>
    <n v="60857"/>
    <n v="9.1707091254560908E-3"/>
    <n v="0.99082929087454386"/>
    <n v="0"/>
    <n v="0"/>
    <n v="0"/>
    <n v="8010.5593415004623"/>
    <n v="9.1707091254560908E-3"/>
    <n v="0.99082929087454386"/>
    <n v="9.2129537851309441E-3"/>
    <n v="4.5853545627280454E-3"/>
    <n v="73.462509653105826"/>
  </r>
  <r>
    <x v="34"/>
    <x v="0"/>
    <n v="575689"/>
    <n v="642"/>
    <n v="1.1151854560361584E-3"/>
    <n v="0.99888481454396383"/>
    <n v="8.5682299085904065E-2"/>
    <n v="8568.2299085904069"/>
    <n v="9.5551653780340438"/>
    <n v="10000"/>
    <n v="1.1151854560361584E-3"/>
    <n v="0.99888481454396383"/>
    <n v="1.1158076222521933E-3"/>
    <n v="5.5759272801807918E-4"/>
    <n v="11.151854560361583"/>
  </r>
  <r>
    <x v="34"/>
    <x v="1"/>
    <n v="1376114"/>
    <n v="740"/>
    <n v="5.3774614603150609E-4"/>
    <n v="0.99946225385396847"/>
    <n v="0.20481303503158785"/>
    <n v="20481.303503158786"/>
    <n v="11.013742024525222"/>
    <n v="9988.8481454396388"/>
    <n v="5.3774614603150609E-4"/>
    <n v="0.99946225385396847"/>
    <n v="5.3789077037588381E-4"/>
    <n v="2.6887307301575304E-4"/>
    <n v="5.3714645935041228"/>
  </r>
  <r>
    <x v="34"/>
    <x v="2"/>
    <n v="1282103"/>
    <n v="4319"/>
    <n v="3.3686841072831123E-3"/>
    <n v="0.99663131589271692"/>
    <n v="0.19082096879553867"/>
    <n v="19082.096879553868"/>
    <n v="64.281556491789786"/>
    <n v="9983.4766808461354"/>
    <n v="3.3686841072831123E-3"/>
    <n v="0.99663131589271692"/>
    <n v="3.3743676966991121E-3"/>
    <n v="1.6843420536415562E-3"/>
    <n v="33.631179230197937"/>
  </r>
  <r>
    <x v="34"/>
    <x v="3"/>
    <n v="1979545"/>
    <n v="8154"/>
    <n v="4.1191283855633492E-3"/>
    <n v="0.99588087161443661"/>
    <n v="0.2946242967018754"/>
    <n v="29462.429670187539"/>
    <n v="121.35953036213331"/>
    <n v="9949.8455016159369"/>
    <n v="4.1191283855633492E-3"/>
    <n v="0.99588087161443661"/>
    <n v="4.1276295034898061E-3"/>
    <n v="2.0595641927816746E-3"/>
    <n v="40.984691037676008"/>
  </r>
  <r>
    <x v="34"/>
    <x v="4"/>
    <n v="1123379"/>
    <n v="15776"/>
    <n v="1.4043346012343118E-2"/>
    <n v="0.98595665398765686"/>
    <n v="0.16719738515904214"/>
    <n v="16719.738515904213"/>
    <n v="234.80107321474307"/>
    <n v="9908.8608105782605"/>
    <n v="1.4043346012343118E-2"/>
    <n v="0.98595665398765686"/>
    <n v="1.4142651083693189E-2"/>
    <n v="7.0216730061715589E-3"/>
    <n v="139.15356095109721"/>
  </r>
  <r>
    <x v="34"/>
    <x v="5"/>
    <n v="235400"/>
    <n v="10409"/>
    <n v="4.4218351741716226E-2"/>
    <n v="0.95578164825828382"/>
    <n v="3.503560638612483E-2"/>
    <n v="3503.5606386124832"/>
    <n v="154.9216766665987"/>
    <n v="9769.707249627163"/>
    <n v="4.4218351741716226E-2"/>
    <n v="0.95578164825828382"/>
    <n v="4.521808636571957E-2"/>
    <n v="2.2109175870858113E-2"/>
    <n v="432.00035157760891"/>
  </r>
  <r>
    <x v="34"/>
    <x v="6"/>
    <n v="146649"/>
    <n v="20856"/>
    <n v="0.1422171306998343"/>
    <n v="0.85778286930016567"/>
    <n v="2.1826408839927019E-2"/>
    <n v="2182.6408839927017"/>
    <n v="310.40892386959194"/>
    <n v="9337.7068980495533"/>
    <n v="0.1422171306998343"/>
    <n v="0.85778286930016567"/>
    <n v="0.15310414693769683"/>
    <n v="7.1108565349917149E-2"/>
    <n v="1327.9818823566577"/>
  </r>
  <r>
    <x v="35"/>
    <x v="7"/>
    <n v="6718879"/>
    <n v="60896"/>
    <n v="9.0634166800741614E-3"/>
    <n v="0.99093658331992585"/>
    <n v="0"/>
    <n v="0"/>
    <n v="0"/>
    <n v="8009.7250156928958"/>
    <n v="9.0634166800741614E-3"/>
    <n v="0.99093658331992585"/>
    <n v="9.1046764181315475E-3"/>
    <n v="4.5317083400370807E-3"/>
    <n v="72.595475310038267"/>
  </r>
  <r>
    <x v="36"/>
    <x v="0"/>
    <n v="582539"/>
    <n v="764"/>
    <n v="1.3115001742372613E-3"/>
    <n v="0.99868849982576269"/>
    <n v="8.568235580845561E-2"/>
    <n v="8568.2355808455613"/>
    <n v="11.237242457184855"/>
    <n v="10000"/>
    <n v="1.3115001742372613E-3"/>
    <n v="0.99868849982576269"/>
    <n v="1.3123607549166288E-3"/>
    <n v="6.5575008711863064E-4"/>
    <n v="13.115001742372613"/>
  </r>
  <r>
    <x v="36"/>
    <x v="1"/>
    <n v="1392485"/>
    <n v="788"/>
    <n v="5.6589478522210289E-4"/>
    <n v="0.99943410521477793"/>
    <n v="0.20481271679310281"/>
    <n v="20481.271679310281"/>
    <n v="11.59024483803883"/>
    <n v="9986.8849982576266"/>
    <n v="5.6589478522210289E-4"/>
    <n v="0.99943410521477793"/>
    <n v="5.6605494899399534E-4"/>
    <n v="2.8294739261105144E-4"/>
    <n v="5.6515261411268414"/>
  </r>
  <r>
    <x v="36"/>
    <x v="2"/>
    <n v="1297356"/>
    <n v="4121"/>
    <n v="3.1764604318321264E-3"/>
    <n v="0.99682353956816783"/>
    <n v="0.19082073200632874"/>
    <n v="19082.073200632873"/>
    <n v="60.613450479134542"/>
    <n v="9981.2334721165007"/>
    <n v="3.1764604318321264E-3"/>
    <n v="0.99682353956816783"/>
    <n v="3.1815134075583525E-3"/>
    <n v="1.5882302159160632E-3"/>
    <n v="31.704993185056455"/>
  </r>
  <r>
    <x v="36"/>
    <x v="3"/>
    <n v="2003102"/>
    <n v="8233"/>
    <n v="4.1101251958212811E-3"/>
    <n v="0.99588987480417868"/>
    <n v="0.2946249062888992"/>
    <n v="29462.490628889922"/>
    <n v="121.09452506544885"/>
    <n v="9949.5284789314446"/>
    <n v="4.1101251958212811E-3"/>
    <n v="0.99588987480417868"/>
    <n v="4.1185891543485433E-3"/>
    <n v="2.0550625979106406E-3"/>
    <n v="40.893807687797519"/>
  </r>
  <r>
    <x v="36"/>
    <x v="4"/>
    <n v="1136746"/>
    <n v="17410"/>
    <n v="1.5315646591234982E-2"/>
    <n v="0.98468435340876503"/>
    <n v="0.16719751851093007"/>
    <n v="16719.751851093006"/>
    <n v="256.07381044448738"/>
    <n v="9908.634671243648"/>
    <n v="1.5315646591234982E-2"/>
    <n v="0.98468435340876503"/>
    <n v="1.5433836181486311E-2"/>
    <n v="7.6578232956174908E-3"/>
    <n v="151.75714682642553"/>
  </r>
  <r>
    <x v="36"/>
    <x v="5"/>
    <n v="238199"/>
    <n v="12088"/>
    <n v="5.074748424636543E-2"/>
    <n v="0.94925251575363456"/>
    <n v="3.5035339215431616E-2"/>
    <n v="3503.5339215431613"/>
    <n v="177.79553249011849"/>
    <n v="9756.877524417223"/>
    <n v="5.074748424636543E-2"/>
    <n v="0.94925251575363456"/>
    <n v="5.2068661023884896E-2"/>
    <n v="2.5373742123182715E-2"/>
    <n v="495.13698846407999"/>
  </r>
  <r>
    <x v="36"/>
    <x v="6"/>
    <n v="148394"/>
    <n v="24754"/>
    <n v="0.16681267436688815"/>
    <n v="0.83318732563311182"/>
    <n v="2.1826431376851956E-2"/>
    <n v="2182.6431376851956"/>
    <n v="364.09253898580357"/>
    <n v="9261.7405359531422"/>
    <n v="0.16681267436688815"/>
    <n v="0.83318732563311182"/>
    <n v="0.18199195688774197"/>
    <n v="8.3406337183444076E-2"/>
    <n v="1544.9757080945596"/>
  </r>
  <r>
    <x v="37"/>
    <x v="7"/>
    <n v="6798821"/>
    <n v="68158"/>
    <n v="1.0024973447602165E-2"/>
    <n v="0.98997502655239789"/>
    <n v="0"/>
    <n v="0"/>
    <n v="0"/>
    <n v="7716.7648278585821"/>
    <n v="1.0024973447602165E-2"/>
    <n v="0.98997502655239789"/>
    <n v="1.0075476640498631E-2"/>
    <n v="5.0124867238010825E-3"/>
    <n v="77.36036250067257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x v="0"/>
    <n v="321527"/>
    <n v="728"/>
    <n v="2.2641955418985032E-3"/>
    <n v="0.99773580445810151"/>
    <n v="7.6215072013046739E-2"/>
    <n v="7621.5072013046738"/>
    <n v="17.256582627741381"/>
    <n v="10000"/>
    <n v="2.2641955418985032E-3"/>
    <n v="0.99773580445810151"/>
    <n v="2.2667617378091501E-3"/>
    <n v="1.1320977709492516E-3"/>
    <n v="22.641955418985031"/>
  </r>
  <r>
    <x v="0"/>
    <x v="1"/>
    <n v="821195"/>
    <n v="755"/>
    <n v="9.1939186185985061E-4"/>
    <n v="0.99908060813814015"/>
    <n v="0.19465685949159453"/>
    <n v="19465.685949159451"/>
    <n v="17.896593247176842"/>
    <n v="9977.3580445810148"/>
    <n v="9.1939186185985061E-4"/>
    <n v="0.99908060813814015"/>
    <n v="9.1981469693324031E-4"/>
    <n v="4.5969593092992531E-4"/>
    <n v="9.1731017890496975"/>
  </r>
  <r>
    <x v="0"/>
    <x v="2"/>
    <n v="805403"/>
    <n v="3900"/>
    <n v="4.8422963410863877E-3"/>
    <n v="0.99515770365891365"/>
    <n v="0.19091350849080754"/>
    <n v="19091.350849080754"/>
    <n v="92.445978362900235"/>
    <n v="9968.184942791966"/>
    <n v="4.8422963410863877E-3"/>
    <n v="0.99515770365891365"/>
    <n v="4.854048712245769E-3"/>
    <n v="2.4211481705431939E-3"/>
    <n v="48.268905475753961"/>
  </r>
  <r>
    <x v="0"/>
    <x v="3"/>
    <n v="1334174"/>
    <n v="6942"/>
    <n v="5.2032193701870974E-3"/>
    <n v="0.99479678062981292"/>
    <n v="0.31625389932395914"/>
    <n v="31625.389932395916"/>
    <n v="164.55384148596244"/>
    <n v="9919.9160373162122"/>
    <n v="5.2032193701870974E-3"/>
    <n v="0.99479678062981292"/>
    <n v="5.2167914252842298E-3"/>
    <n v="2.6016096850935487E-3"/>
    <n v="51.615499275993351"/>
  </r>
  <r>
    <x v="0"/>
    <x v="4"/>
    <n v="681609"/>
    <n v="9685"/>
    <n v="1.4209025995842192E-2"/>
    <n v="0.98579097400415783"/>
    <n v="0.16156925863066171"/>
    <n v="16156.925863066172"/>
    <n v="229.57417960120227"/>
    <n v="9868.3005380402192"/>
    <n v="1.4209025995842192E-2"/>
    <n v="0.98579097400415783"/>
    <n v="1.4310696525315601E-2"/>
    <n v="7.1045129979210959E-3"/>
    <n v="140.21893887979695"/>
  </r>
  <r>
    <x v="0"/>
    <x v="5"/>
    <n v="163169"/>
    <n v="8127"/>
    <n v="4.9807255054575318E-2"/>
    <n v="0.95019274494542472"/>
    <n v="3.8677738060246332E-2"/>
    <n v="3867.7738060246334"/>
    <n v="192.64319645007444"/>
    <n v="9728.0815991604213"/>
    <n v="4.9807255054575318E-2"/>
    <n v="0.95019274494542472"/>
    <n v="5.1079315297082754E-2"/>
    <n v="2.4903627527287659E-2"/>
    <n v="484.52904140110405"/>
  </r>
  <r>
    <x v="0"/>
    <x v="6"/>
    <n v="91603"/>
    <n v="12398"/>
    <n v="0.13534491228453216"/>
    <n v="0.86465508771546784"/>
    <n v="2.1713663989683978E-2"/>
    <n v="2171.3663989683978"/>
    <n v="293.88339480595823"/>
    <n v="9243.552557759318"/>
    <n v="0.13534491228453216"/>
    <n v="0.86465508771546784"/>
    <n v="0.14516884455060652"/>
    <n v="6.767245614226608E-2"/>
    <n v="1251.0678101273977"/>
  </r>
  <r>
    <x v="1"/>
    <x v="7"/>
    <n v="4218680"/>
    <n v="42535"/>
    <n v="1.0082537665810158E-2"/>
    <n v="0.98991746233418987"/>
    <n v="0"/>
    <n v="0"/>
    <n v="0"/>
    <n v="7992.4847476319201"/>
    <n v="1.0082537665810158E-2"/>
    <n v="0.98991746233418987"/>
    <n v="1.0133623988588207E-2"/>
    <n v="5.0412688329050789E-3"/>
    <n v="80.584528511412032"/>
  </r>
  <r>
    <x v="2"/>
    <x v="0"/>
    <n v="328163"/>
    <n v="594"/>
    <n v="1.810076090235645E-3"/>
    <n v="0.99818992390976435"/>
    <n v="7.6214636439348657E-2"/>
    <n v="7621.463643934866"/>
    <n v="13.795429114486735"/>
    <n v="10000"/>
    <n v="1.810076090235645E-3"/>
    <n v="0.99818992390976435"/>
    <n v="1.8117157619271286E-3"/>
    <n v="9.050380451178225E-4"/>
    <n v="18.100760902356448"/>
  </r>
  <r>
    <x v="2"/>
    <x v="1"/>
    <n v="838147"/>
    <n v="699"/>
    <n v="8.3398258300751535E-4"/>
    <n v="0.99916601741699251"/>
    <n v="0.19465652400706587"/>
    <n v="19465.652400706589"/>
    <n v="16.234015069067723"/>
    <n v="9981.8992390976437"/>
    <n v="8.3398258300751535E-4"/>
    <n v="0.99916601741699251"/>
    <n v="8.3433049155673053E-4"/>
    <n v="4.1699129150375768E-4"/>
    <n v="8.3247301107434044"/>
  </r>
  <r>
    <x v="2"/>
    <x v="2"/>
    <n v="822032"/>
    <n v="3321"/>
    <n v="4.039988710901765E-3"/>
    <n v="0.99596001128909828"/>
    <n v="0.19091387518248751"/>
    <n v="19091.38751824875"/>
    <n v="77.128990049175812"/>
    <n v="9973.5745089868997"/>
    <n v="4.039988710901765E-3"/>
    <n v="0.99596001128909828"/>
    <n v="4.0481659833380363E-3"/>
    <n v="2.0199943554508825E-3"/>
    <n v="40.293128423644688"/>
  </r>
  <r>
    <x v="2"/>
    <x v="3"/>
    <n v="1361718"/>
    <n v="6670"/>
    <n v="4.8982241550746923E-3"/>
    <n v="0.99510177584492532"/>
    <n v="0.31625394180001087"/>
    <n v="31625.394180001087"/>
    <n v="154.90826968623992"/>
    <n v="9933.2813805632559"/>
    <n v="4.8982241550746923E-3"/>
    <n v="0.99510177584492532"/>
    <n v="4.9102499074266982E-3"/>
    <n v="2.4491120775373462E-3"/>
    <n v="48.65543879742863"/>
  </r>
  <r>
    <x v="2"/>
    <x v="4"/>
    <n v="695682"/>
    <n v="9726"/>
    <n v="1.3980525584965545E-2"/>
    <n v="0.98601947441503446"/>
    <n v="0.16156955752902963"/>
    <n v="16156.955752902963"/>
    <n v="225.88273327861612"/>
    <n v="9884.6259417658275"/>
    <n v="1.3980525584965545E-2"/>
    <n v="0.98601947441503446"/>
    <n v="1.4078941082975426E-2"/>
    <n v="6.9902627924827727E-3"/>
    <n v="138.19226587667131"/>
  </r>
  <r>
    <x v="2"/>
    <x v="5"/>
    <n v="166538"/>
    <n v="7940"/>
    <n v="4.7676806494613845E-2"/>
    <n v="0.95232319350538619"/>
    <n v="3.8677831209905582E-2"/>
    <n v="3867.783120990558"/>
    <n v="184.40354742260044"/>
    <n v="9746.4336758891568"/>
    <n v="4.7676806494613845E-2"/>
    <n v="0.95232319350538619"/>
    <n v="4.884110033955022E-2"/>
    <n v="2.3838403247306923E-2"/>
    <n v="464.67883237795525"/>
  </r>
  <r>
    <x v="2"/>
    <x v="6"/>
    <n v="93494"/>
    <n v="12322"/>
    <n v="0.13179455366119752"/>
    <n v="0.86820544633880248"/>
    <n v="2.1713633832151896E-2"/>
    <n v="2171.3633832151895"/>
    <n v="286.17386792711369"/>
    <n v="9281.7548435112021"/>
    <n v="0.13179455366119752"/>
    <n v="0.86820544633880248"/>
    <n v="0.14109214157305947"/>
    <n v="6.5897276830598761E-2"/>
    <n v="1223.2847367932172"/>
  </r>
  <r>
    <x v="3"/>
    <x v="7"/>
    <n v="4305774"/>
    <n v="41272"/>
    <n v="9.5852685254730046E-3"/>
    <n v="0.99041473147452697"/>
    <n v="0"/>
    <n v="0"/>
    <n v="0"/>
    <n v="8058.4701067179849"/>
    <n v="9.5852685254730046E-3"/>
    <n v="0.99041473147452697"/>
    <n v="9.6314284394108194E-3"/>
    <n v="4.7926342627365023E-3"/>
    <n v="77.242599877388983"/>
  </r>
  <r>
    <x v="4"/>
    <x v="0"/>
    <n v="354300"/>
    <n v="627"/>
    <n v="1.7696867061812024E-3"/>
    <n v="0.99823031329381884"/>
    <n v="7.6426987635567309E-2"/>
    <n v="7642.6987635567311"/>
    <n v="13.52518240121386"/>
    <n v="10000"/>
    <n v="1.7696867061812024E-3"/>
    <n v="0.99823031329381884"/>
    <n v="1.7712539884995615E-3"/>
    <n v="8.848433530906012E-4"/>
    <n v="17.696867061812025"/>
  </r>
  <r>
    <x v="4"/>
    <x v="1"/>
    <n v="904890"/>
    <n v="638"/>
    <n v="7.0505807335698265E-4"/>
    <n v="0.99929494192664303"/>
    <n v="0.19519620897981513"/>
    <n v="19519.620897981513"/>
    <n v="13.762466302989541"/>
    <n v="9982.3031329381884"/>
    <n v="7.0505807335698265E-4"/>
    <n v="0.99929494192664303"/>
    <n v="7.0530671445359183E-4"/>
    <n v="3.5252903667849132E-4"/>
    <n v="7.0381034145747705"/>
  </r>
  <r>
    <x v="4"/>
    <x v="2"/>
    <n v="887087"/>
    <n v="3141"/>
    <n v="3.5408026495710116E-3"/>
    <n v="0.99645919735042898"/>
    <n v="0.1913558768858947"/>
    <n v="19135.587688589469"/>
    <n v="67.755339588856017"/>
    <n v="9975.2650295236144"/>
    <n v="3.5408026495710116E-3"/>
    <n v="0.99645919735042898"/>
    <n v="3.5470824089669697E-3"/>
    <n v="1.7704013247855058E-3"/>
    <n v="35.320444846710267"/>
  </r>
  <r>
    <x v="4"/>
    <x v="3"/>
    <n v="1464906"/>
    <n v="6811"/>
    <n v="4.6494450838483834E-3"/>
    <n v="0.99535055491615165"/>
    <n v="0.31599873764964254"/>
    <n v="31599.873764964253"/>
    <n v="146.92187772674257"/>
    <n v="9939.9445846769049"/>
    <n v="4.6494450838483834E-3"/>
    <n v="0.99535055491615165"/>
    <n v="4.6602789393503452E-3"/>
    <n v="2.3247225419241917E-3"/>
    <n v="46.215226482951394"/>
  </r>
  <r>
    <x v="4"/>
    <x v="4"/>
    <n v="746061"/>
    <n v="10404"/>
    <n v="1.3945240402594426E-2"/>
    <n v="0.98605475959740563"/>
    <n v="0.16093478640242445"/>
    <n v="16093.478640242445"/>
    <n v="224.42742855219936"/>
    <n v="9893.7293581939539"/>
    <n v="1.3945240402594426E-2"/>
    <n v="0.98605475959740563"/>
    <n v="1.404315800982373E-2"/>
    <n v="6.972620201297213E-3"/>
    <n v="137.97043437822094"/>
  </r>
  <r>
    <x v="4"/>
    <x v="5"/>
    <n v="178808"/>
    <n v="8531"/>
    <n v="4.7710393270994585E-2"/>
    <n v="0.95228960672900542"/>
    <n v="3.8571145371550999E-2"/>
    <n v="3857.1145371551002"/>
    <n v="184.02445145894009"/>
    <n v="9755.7589238157325"/>
    <n v="4.7710393270994585E-2"/>
    <n v="0.95228960672900542"/>
    <n v="4.8876348167351792E-2"/>
    <n v="2.3855196635497292E-2"/>
    <n v="465.4510949122635"/>
  </r>
  <r>
    <x v="4"/>
    <x v="6"/>
    <n v="99745"/>
    <n v="12282"/>
    <n v="0.12313399167878089"/>
    <n v="0.87686600832121908"/>
    <n v="2.1516257075104885E-2"/>
    <n v="2151.6257075104886"/>
    <n v="264.93826196444758"/>
    <n v="9290.3078289034693"/>
    <n v="0.12313399167878089"/>
    <n v="0.87686600832121908"/>
    <n v="0.13121234135293364"/>
    <n v="6.1566995839390445E-2"/>
    <n v="1143.9526868975126"/>
  </r>
  <r>
    <x v="5"/>
    <x v="7"/>
    <n v="4635797"/>
    <n v="42434"/>
    <n v="9.1535500799538889E-3"/>
    <n v="0.99084644992004611"/>
    <n v="0"/>
    <n v="0"/>
    <n v="0"/>
    <n v="8146.3551420059566"/>
    <n v="9.1535500799538889E-3"/>
    <n v="0.99084644992004611"/>
    <n v="9.195636439285915E-3"/>
    <n v="4.5767750399769444E-3"/>
    <n v="74.568069761441393"/>
  </r>
  <r>
    <x v="6"/>
    <x v="0"/>
    <n v="361281"/>
    <n v="622"/>
    <n v="1.7216515676163429E-3"/>
    <n v="0.99827834843238361"/>
    <n v="7.6427296112643636E-2"/>
    <n v="7642.7296112643635"/>
    <n v="13.158117416101135"/>
    <n v="10000"/>
    <n v="1.7216515676163429E-3"/>
    <n v="0.99827834843238361"/>
    <n v="1.7231348865556695E-3"/>
    <n v="8.6082578380817143E-4"/>
    <n v="17.216515676163429"/>
  </r>
  <r>
    <x v="6"/>
    <x v="1"/>
    <n v="922716"/>
    <n v="714"/>
    <n v="7.7380255679970864E-4"/>
    <n v="0.99922619744320029"/>
    <n v="0.19519622941664269"/>
    <n v="19519.622941664271"/>
    <n v="15.104334140026063"/>
    <n v="9982.7834843238361"/>
    <n v="7.7380255679970864E-4"/>
    <n v="0.99922619744320029"/>
    <n v="7.7410205787551269E-4"/>
    <n v="3.8690127839985432E-4"/>
    <n v="7.7247033841476886"/>
  </r>
  <r>
    <x v="6"/>
    <x v="2"/>
    <n v="904561"/>
    <n v="3916"/>
    <n v="4.3291718303132684E-3"/>
    <n v="0.99567082816968677"/>
    <n v="0.19135562456633215"/>
    <n v="19135.562456633215"/>
    <n v="82.841137944456676"/>
    <n v="9975.0587809396875"/>
    <n v="4.3291718303132684E-3"/>
    <n v="0.99567082816968677"/>
    <n v="4.3385630227242766E-3"/>
    <n v="2.1645859151566342E-3"/>
    <n v="43.183743480163109"/>
  </r>
  <r>
    <x v="6"/>
    <x v="3"/>
    <n v="1493764"/>
    <n v="7702"/>
    <n v="5.1561023026395064E-3"/>
    <n v="0.99484389769736048"/>
    <n v="0.31599874765184721"/>
    <n v="31599.874765184722"/>
    <n v="162.93218703988899"/>
    <n v="9931.8750374595238"/>
    <n v="5.1561023026395064E-3"/>
    <n v="0.99484389769736048"/>
    <n v="5.1694293559422589E-3"/>
    <n v="2.5780511513197532E-3"/>
    <n v="51.209763750172883"/>
  </r>
  <r>
    <x v="6"/>
    <x v="4"/>
    <n v="760757"/>
    <n v="10896"/>
    <n v="1.4322576065681946E-2"/>
    <n v="0.98567742393431801"/>
    <n v="0.16093456480901691"/>
    <n v="16093.456480901692"/>
    <n v="230.49975460745657"/>
    <n v="9880.6652737093518"/>
    <n v="1.4322576065681946E-2"/>
    <n v="0.98567742393431801"/>
    <n v="1.4425883975962157E-2"/>
    <n v="7.161288032840973E-3"/>
    <n v="141.51657996224432"/>
  </r>
  <r>
    <x v="6"/>
    <x v="5"/>
    <n v="182331"/>
    <n v="8524"/>
    <n v="4.6750141226670178E-2"/>
    <n v="0.95324985877332979"/>
    <n v="3.8571265379343023E-2"/>
    <n v="3857.1265379343022"/>
    <n v="180.32121037756605"/>
    <n v="9739.1486937471072"/>
    <n v="4.6750141226670178E-2"/>
    <n v="0.95324985877332979"/>
    <n v="4.7869084456025474E-2"/>
    <n v="2.3375070613335089E-2"/>
    <n v="455.30657686021766"/>
  </r>
  <r>
    <x v="6"/>
    <x v="6"/>
    <n v="101710"/>
    <n v="13488"/>
    <n v="0.13261232917117294"/>
    <n v="0.86738767082882706"/>
    <n v="2.1516272064174381E-2"/>
    <n v="2151.6272064174382"/>
    <n v="285.33229535108057"/>
    <n v="9283.8421168868899"/>
    <n v="0.13261232917117294"/>
    <n v="0.86738767082882706"/>
    <n v="0.14202977907882822"/>
    <n v="6.6306164585586469E-2"/>
    <n v="1231.1519267778033"/>
  </r>
  <r>
    <x v="7"/>
    <x v="7"/>
    <n v="4727120"/>
    <n v="45862"/>
    <n v="9.7018903687657605E-3"/>
    <n v="0.99029810963123421"/>
    <n v="0"/>
    <n v="0"/>
    <n v="0"/>
    <n v="8052.6901901090869"/>
    <n v="9.7018903687657605E-3"/>
    <n v="0.99029810963123421"/>
    <n v="9.7491831216815483E-3"/>
    <n v="4.8509451843828802E-3"/>
    <n v="78.126317398073866"/>
  </r>
  <r>
    <x v="8"/>
    <x v="0"/>
    <n v="368231"/>
    <n v="479"/>
    <n v="1.3008138912802018E-3"/>
    <n v="0.99869918610871977"/>
    <n v="7.6427424550357323E-2"/>
    <n v="7642.7424550357327"/>
    <n v="9.9417855529874348"/>
    <n v="10000"/>
    <n v="1.3008138912802018E-3"/>
    <n v="0.99869918610871977"/>
    <n v="1.3016605003104691E-3"/>
    <n v="6.5040694564010091E-4"/>
    <n v="13.008138912802018"/>
  </r>
  <r>
    <x v="8"/>
    <x v="1"/>
    <n v="940465"/>
    <n v="598"/>
    <n v="6.3585566714338118E-4"/>
    <n v="0.99936414433285659"/>
    <n v="0.1951962703567918"/>
    <n v="19519.627035679179"/>
    <n v="12.411665471161765"/>
    <n v="9986.9918610871973"/>
    <n v="6.3585566714338118E-4"/>
    <n v="0.99936414433285659"/>
    <n v="6.3605788764962783E-4"/>
    <n v="3.1792783357169059E-4"/>
    <n v="6.350285372587118"/>
  </r>
  <r>
    <x v="8"/>
    <x v="2"/>
    <n v="921961"/>
    <n v="4533"/>
    <n v="4.9166938731681712E-3"/>
    <n v="0.99508330612683182"/>
    <n v="0.19135571086049785"/>
    <n v="19135.571086049786"/>
    <n v="94.083745118354983"/>
    <n v="9980.6415757146096"/>
    <n v="4.9166938731681712E-3"/>
    <n v="0.99508330612683182"/>
    <n v="4.9288105996067172E-3"/>
    <n v="2.4583469365840856E-3"/>
    <n v="49.071759285603541"/>
  </r>
  <r>
    <x v="8"/>
    <x v="3"/>
    <n v="1522496"/>
    <n v="7987"/>
    <n v="5.2459907940644833E-3"/>
    <n v="0.99475400920593549"/>
    <n v="0.31599851226056691"/>
    <n v="31599.851226056689"/>
    <n v="165.77252862570066"/>
    <n v="9931.5698164290061"/>
    <n v="5.2459907940644833E-3"/>
    <n v="0.99475400920593549"/>
    <n v="5.2597871916575702E-3"/>
    <n v="2.6229953970322416E-3"/>
    <n v="52.10092382759526"/>
  </r>
  <r>
    <x v="8"/>
    <x v="4"/>
    <n v="775392"/>
    <n v="10848"/>
    <n v="1.3990342949114771E-2"/>
    <n v="0.98600965705088528"/>
    <n v="0.16093488483302781"/>
    <n v="16093.488483302781"/>
    <n v="225.15342312903482"/>
    <n v="9879.4688926014114"/>
    <n v="1.3990342949114771E-2"/>
    <n v="0.98600965705088528"/>
    <n v="1.4088897200922636E-2"/>
    <n v="6.9951714745573853E-3"/>
    <n v="138.21715796260486"/>
  </r>
  <r>
    <x v="8"/>
    <x v="5"/>
    <n v="185837"/>
    <n v="8295"/>
    <n v="4.4635890592293247E-2"/>
    <n v="0.95536410940770677"/>
    <n v="3.8571014651576738E-2"/>
    <n v="3857.1014651576738"/>
    <n v="172.16515900215191"/>
    <n v="9741.2517346388067"/>
    <n v="4.4635890592293247E-2"/>
    <n v="0.95536410940770677"/>
    <n v="4.5654812193329827E-2"/>
    <n v="2.2317945296146623E-2"/>
    <n v="434.80944665932458"/>
  </r>
  <r>
    <x v="8"/>
    <x v="6"/>
    <n v="103666"/>
    <n v="12872"/>
    <n v="0.1241680010803928"/>
    <n v="0.87583199891960717"/>
    <n v="2.151618248718153E-2"/>
    <n v="2151.6182487181532"/>
    <n v="267.16213703142853"/>
    <n v="9306.442287979482"/>
    <n v="0.1241680010803928"/>
    <n v="0.87583199891960717"/>
    <n v="0.13238712331584901"/>
    <n v="6.2084000540196402E-2"/>
    <n v="1155.5623360684497"/>
  </r>
  <r>
    <x v="9"/>
    <x v="7"/>
    <n v="4818048"/>
    <n v="45612"/>
    <n v="9.4669044393082009E-3"/>
    <n v="0.9905330955606918"/>
    <n v="0"/>
    <n v="0"/>
    <n v="0"/>
    <n v="8150.8799519110325"/>
    <n v="9.4669044393082009E-3"/>
    <n v="0.9905330955606918"/>
    <n v="9.5119286993232046E-3"/>
    <n v="4.7334522196541004E-3"/>
    <n v="77.163601601014776"/>
  </r>
  <r>
    <x v="10"/>
    <x v="0"/>
    <n v="375042"/>
    <n v="523"/>
    <n v="1.3945104814927394E-3"/>
    <n v="0.99860548951850725"/>
    <n v="7.642696081977586E-2"/>
    <n v="7642.6960819775859"/>
    <n v="10.657819793181236"/>
    <n v="10000"/>
    <n v="1.3945104814927394E-3"/>
    <n v="0.99860548951850725"/>
    <n v="1.3954834896692863E-3"/>
    <n v="6.972552407463697E-4"/>
    <n v="13.945104814927394"/>
  </r>
  <r>
    <x v="10"/>
    <x v="1"/>
    <n v="957866"/>
    <n v="674"/>
    <n v="7.036474830508651E-4"/>
    <n v="0.99929635251694915"/>
    <n v="0.19519623736166997"/>
    <n v="19519.623736166996"/>
    <n v="13.73493411205383"/>
    <n v="9986.0548951850724"/>
    <n v="7.036474830508651E-4"/>
    <n v="0.99929635251694915"/>
    <n v="7.0389513006916752E-4"/>
    <n v="3.5182374152543255E-4"/>
    <n v="7.0266623926047469"/>
  </r>
  <r>
    <x v="10"/>
    <x v="2"/>
    <n v="939021"/>
    <n v="4484"/>
    <n v="4.7751860714510116E-3"/>
    <n v="0.995224813928549"/>
    <n v="0.19135595793523591"/>
    <n v="19135.595793523589"/>
    <n v="91.376030502150414"/>
    <n v="9979.028232792467"/>
    <n v="4.7751860714510116E-3"/>
    <n v="0.995224813928549"/>
    <n v="4.7866145590368704E-3"/>
    <n v="2.3875930357255058E-3"/>
    <n v="47.651716623846994"/>
  </r>
  <r>
    <x v="10"/>
    <x v="3"/>
    <n v="1550667"/>
    <n v="7968"/>
    <n v="5.1384339771208135E-3"/>
    <n v="0.99486156602287923"/>
    <n v="0.31599865096047741"/>
    <n v="31599.865096047743"/>
    <n v="162.37382048196577"/>
    <n v="9931.3765161686206"/>
    <n v="5.1384339771208135E-3"/>
    <n v="0.99486156602287923"/>
    <n v="5.1516697345222002E-3"/>
    <n v="2.5692169885604067E-3"/>
    <n v="51.031722530260573"/>
  </r>
  <r>
    <x v="10"/>
    <x v="4"/>
    <n v="789738"/>
    <n v="11274"/>
    <n v="1.4275620522249151E-2"/>
    <n v="0.98572437947775082"/>
    <n v="0.16093470913627847"/>
    <n v="16093.470913627847"/>
    <n v="229.74428364880549"/>
    <n v="9880.34479363836"/>
    <n v="1.4275620522249151E-2"/>
    <n v="0.98572437947775082"/>
    <n v="1.4378249740785946E-2"/>
    <n v="7.1378102611245756E-3"/>
    <n v="141.04805290296133"/>
  </r>
  <r>
    <x v="10"/>
    <x v="5"/>
    <n v="189277"/>
    <n v="8453"/>
    <n v="4.4659414508894373E-2"/>
    <n v="0.95534058549110568"/>
    <n v="3.8571322313460131E-2"/>
    <n v="3857.1322313460132"/>
    <n v="172.25726713529826"/>
    <n v="9739.296740735399"/>
    <n v="4.4659414508894373E-2"/>
    <n v="0.95534058549110568"/>
    <n v="4.5679422644089043E-2"/>
    <n v="2.2329707254447186E-2"/>
    <n v="434.95129016962613"/>
  </r>
  <r>
    <x v="10"/>
    <x v="6"/>
    <n v="105584"/>
    <n v="13803"/>
    <n v="0.13073003485376572"/>
    <n v="0.86926996514623434"/>
    <n v="2.1516161473102251E-2"/>
    <n v="2151.6161473102252"/>
    <n v="281.28085392979085"/>
    <n v="9304.3454505657737"/>
    <n v="0.13073003485376572"/>
    <n v="0.86926996514623434"/>
    <n v="0.13987282446229068"/>
    <n v="6.536501742688286E-2"/>
    <n v="1216.3574050439402"/>
  </r>
  <r>
    <x v="11"/>
    <x v="7"/>
    <n v="4907195"/>
    <n v="47179"/>
    <n v="9.6142500960324593E-3"/>
    <n v="0.99038574990396755"/>
    <n v="0"/>
    <n v="0"/>
    <n v="0"/>
    <n v="8087.9880455218336"/>
    <n v="9.6142500960324593E-3"/>
    <n v="0.99038574990396755"/>
    <n v="9.66069024207627E-3"/>
    <n v="4.8071250480162296E-3"/>
    <n v="77.759939843367675"/>
  </r>
  <r>
    <x v="12"/>
    <x v="0"/>
    <n v="381842"/>
    <n v="536"/>
    <n v="1.4037219582968873E-3"/>
    <n v="0.99859627804170314"/>
    <n v="7.642724898171592E-2"/>
    <n v="7642.724898171592"/>
    <n v="10.728260760785806"/>
    <n v="10000"/>
    <n v="1.4037219582968873E-3"/>
    <n v="0.99859627804170314"/>
    <n v="1.4047078679364949E-3"/>
    <n v="7.0186097914844365E-4"/>
    <n v="14.037219582968874"/>
  </r>
  <r>
    <x v="12"/>
    <x v="1"/>
    <n v="975229"/>
    <n v="661"/>
    <n v="6.7778952430659872E-4"/>
    <n v="0.99932221047569336"/>
    <n v="0.19519610099776827"/>
    <n v="19519.610099776826"/>
    <n v="13.230187244178016"/>
    <n v="9985.9627804170304"/>
    <n v="6.7778952430659872E-4"/>
    <n v="0.99932221047569336"/>
    <n v="6.7801930149651469E-4"/>
    <n v="3.3889476215329936E-4"/>
    <n v="6.7683809626822589"/>
  </r>
  <r>
    <x v="12"/>
    <x v="2"/>
    <n v="956042"/>
    <n v="5580"/>
    <n v="5.8365636656130173E-3"/>
    <n v="0.99416343633438697"/>
    <n v="0.19135574392282056"/>
    <n v="19135.574392282055"/>
    <n v="111.68599821862834"/>
    <n v="9979.194399454349"/>
    <n v="5.8365636656130173E-3"/>
    <n v="0.99416343633438697"/>
    <n v="5.8536462551350534E-3"/>
    <n v="2.9182818328065087E-3"/>
    <n v="58.244203443944166"/>
  </r>
  <r>
    <x v="12"/>
    <x v="3"/>
    <n v="1578776"/>
    <n v="8609"/>
    <n v="5.4529584944285952E-3"/>
    <n v="0.99454704150557138"/>
    <n v="0.31599851885952185"/>
    <n v="31599.851885952186"/>
    <n v="172.31268076418843"/>
    <n v="9920.9501960104044"/>
    <n v="5.4529584944285952E-3"/>
    <n v="0.99454704150557138"/>
    <n v="5.4678665190192391E-3"/>
    <n v="2.7264792472142976E-3"/>
    <n v="54.098529644137969"/>
  </r>
  <r>
    <x v="12"/>
    <x v="4"/>
    <n v="804054"/>
    <n v="11655"/>
    <n v="1.4495295092120679E-2"/>
    <n v="0.98550470490787934"/>
    <n v="0.16093471973419532"/>
    <n v="16093.471973419531"/>
    <n v="233.27962531148984"/>
    <n v="9866.8516663662667"/>
    <n v="1.4495295092120679E-2"/>
    <n v="0.98550470490787934"/>
    <n v="1.4601118855362482E-2"/>
    <n v="7.2476475460603396E-3"/>
    <n v="143.02292653416168"/>
  </r>
  <r>
    <x v="12"/>
    <x v="5"/>
    <n v="192708"/>
    <n v="8046"/>
    <n v="4.1752288436390811E-2"/>
    <n v="0.95824771156360922"/>
    <n v="3.8571299900923714E-2"/>
    <n v="3857.1299900923714"/>
    <n v="161.04400388298993"/>
    <n v="9723.8287398321045"/>
    <n v="4.1752288436390811E-2"/>
    <n v="0.95824771156360922"/>
    <n v="4.2642499403768186E-2"/>
    <n v="2.0876144218195405E-2"/>
    <n v="405.99210225153661"/>
  </r>
  <r>
    <x v="12"/>
    <x v="6"/>
    <n v="107499"/>
    <n v="13611"/>
    <n v="0.12661513130354701"/>
    <n v="0.87338486869645293"/>
    <n v="2.1516367603054351E-2"/>
    <n v="2151.636760305435"/>
    <n v="272.42977092361116"/>
    <n v="9317.8366375805672"/>
    <n v="0.12661513130354701"/>
    <n v="0.87338486869645293"/>
    <n v="0.13517257817038836"/>
    <n v="6.3307565651773506E-2"/>
    <n v="1179.7791093322646"/>
  </r>
  <r>
    <x v="13"/>
    <x v="7"/>
    <n v="4996150"/>
    <n v="48698"/>
    <n v="9.7471052710587144E-3"/>
    <n v="0.99025289472894129"/>
    <n v="0"/>
    <n v="0"/>
    <n v="0"/>
    <n v="8138.0575282483023"/>
    <n v="9.7471052710587144E-3"/>
    <n v="0.99025289472894129"/>
    <n v="9.79484094395572E-3"/>
    <n v="4.8735526355293572E-3"/>
    <n v="79.322503429768076"/>
  </r>
  <r>
    <x v="14"/>
    <x v="0"/>
    <n v="388641"/>
    <n v="615"/>
    <n v="1.5824372621519602E-3"/>
    <n v="0.99841756273784799"/>
    <n v="7.6427330409106597E-2"/>
    <n v="7642.7330409106598"/>
    <n v="12.094145548616989"/>
    <n v="10000"/>
    <n v="1.5824372621519602E-3"/>
    <n v="0.99841756273784799"/>
    <n v="1.5836903074290525E-3"/>
    <n v="7.912186310759801E-4"/>
    <n v="15.824372621519602"/>
  </r>
  <r>
    <x v="14"/>
    <x v="1"/>
    <n v="992594"/>
    <n v="745"/>
    <n v="7.5055863726760383E-4"/>
    <n v="0.99924944136273242"/>
    <n v="0.19519636271030785"/>
    <n v="19519.636271030784"/>
    <n v="14.650631599544157"/>
    <n v="9984.1756273784813"/>
    <n v="7.5055863726760383E-4"/>
    <n v="0.99924944136273242"/>
    <n v="7.5084041214587669E-4"/>
    <n v="3.7527931863380192E-4"/>
    <n v="7.4937092531256164"/>
  </r>
  <r>
    <x v="14"/>
    <x v="2"/>
    <n v="973063"/>
    <n v="5981"/>
    <n v="6.1465701604109906E-3"/>
    <n v="0.99385342983958902"/>
    <n v="0.1913555373979495"/>
    <n v="19135.553739794948"/>
    <n v="117.61802361996456"/>
    <n v="9976.6819181253559"/>
    <n v="6.1465701604109906E-3"/>
    <n v="0.99385342983958902"/>
    <n v="6.1655185566027284E-3"/>
    <n v="3.0732850802054953E-3"/>
    <n v="61.322375377861199"/>
  </r>
  <r>
    <x v="14"/>
    <x v="3"/>
    <n v="1606887"/>
    <n v="8864"/>
    <n v="5.5162559657275217E-3"/>
    <n v="0.99448374403427253"/>
    <n v="0.31599878468586196"/>
    <n v="31599.878468586194"/>
    <n v="174.31301811860325"/>
    <n v="9915.3595427474938"/>
    <n v="5.5162559657275217E-3"/>
    <n v="0.99448374403427253"/>
    <n v="5.5315125853768127E-3"/>
    <n v="2.7581279828637608E-3"/>
    <n v="54.695661230014174"/>
  </r>
  <r>
    <x v="14"/>
    <x v="4"/>
    <n v="818370"/>
    <n v="11770"/>
    <n v="1.4382247638598678E-2"/>
    <n v="0.98561775236140137"/>
    <n v="0.16093472996132824"/>
    <n v="16093.472996132823"/>
    <n v="231.46031399548289"/>
    <n v="9860.6638815174792"/>
    <n v="1.4382247638598678E-2"/>
    <n v="0.98561775236140137"/>
    <n v="1.4486421287777621E-2"/>
    <n v="7.1911238192993391E-3"/>
    <n v="141.81850982497005"/>
  </r>
  <r>
    <x v="14"/>
    <x v="5"/>
    <n v="196137"/>
    <n v="8729"/>
    <n v="4.45046064740462E-2"/>
    <n v="0.95549539352595381"/>
    <n v="3.8570884966977081E-2"/>
    <n v="3857.0884966977083"/>
    <n v="171.65820568110195"/>
    <n v="9718.8453716925087"/>
    <n v="4.45046064740462E-2"/>
    <n v="0.95549539352595381"/>
    <n v="4.5517475133295959E-2"/>
    <n v="2.22523032370231E-2"/>
    <n v="432.53338864928037"/>
  </r>
  <r>
    <x v="14"/>
    <x v="6"/>
    <n v="109413"/>
    <n v="14880"/>
    <n v="0.13599846453346495"/>
    <n v="0.86400153546653502"/>
    <n v="2.1516369868468794E-2"/>
    <n v="2151.6369868468796"/>
    <n v="292.61932644458676"/>
    <n v="9286.3119830432279"/>
    <n v="0.13599846453346495"/>
    <n v="0.86400153546653502"/>
    <n v="0.14592097908269835"/>
    <n v="6.7999232266732476E-2"/>
    <n v="1262.9241708725949"/>
  </r>
  <r>
    <x v="15"/>
    <x v="7"/>
    <n v="5085105"/>
    <n v="51584"/>
    <n v="1.0144136650079006E-2"/>
    <n v="0.98985586334992104"/>
    <n v="0"/>
    <n v="0"/>
    <n v="0"/>
    <n v="8023.387812170633"/>
    <n v="1.0144136650079006E-2"/>
    <n v="0.98985586334992104"/>
    <n v="1.0195850701468757E-2"/>
    <n v="5.072068325039503E-3"/>
    <n v="81.390342363237323"/>
  </r>
  <r>
    <x v="16"/>
    <x v="0"/>
    <n v="395349"/>
    <n v="511"/>
    <n v="1.2925288795469319E-3"/>
    <n v="0.99870747112045311"/>
    <n v="7.6427369554089103E-2"/>
    <n v="7642.73695540891"/>
    <n v="9.878458233646608"/>
    <n v="10000"/>
    <n v="1.2925288795469319E-3"/>
    <n v="0.99870747112045311"/>
    <n v="1.2933647351829375E-3"/>
    <n v="6.4626443977346593E-4"/>
    <n v="12.925288795469319"/>
  </r>
  <r>
    <x v="16"/>
    <x v="1"/>
    <n v="1009723"/>
    <n v="586"/>
    <n v="5.803571870701172E-4"/>
    <n v="0.99941964281292983"/>
    <n v="0.19519582158615176"/>
    <n v="19519.582158615176"/>
    <n v="11.32832979435795"/>
    <n v="9987.0747112045301"/>
    <n v="5.803571870701172E-4"/>
    <n v="0.99941964281292983"/>
    <n v="5.8052564318476763E-4"/>
    <n v="2.901785935350586E-4"/>
    <n v="5.7960705864537641"/>
  </r>
  <r>
    <x v="16"/>
    <x v="2"/>
    <n v="989860"/>
    <n v="5075"/>
    <n v="5.1269876548198732E-3"/>
    <n v="0.99487301234518011"/>
    <n v="0.19135598174476384"/>
    <n v="19135.598174476385"/>
    <n v="98.107975608134126"/>
    <n v="9981.2786406180767"/>
    <n v="5.1269876548198732E-3"/>
    <n v="0.99487301234518011"/>
    <n v="5.140164434619893E-3"/>
    <n v="2.5634938274099366E-3"/>
    <n v="51.173892369766165"/>
  </r>
  <r>
    <x v="16"/>
    <x v="3"/>
    <n v="1634622"/>
    <n v="8063"/>
    <n v="4.9326388608497869E-3"/>
    <n v="0.99506736113915017"/>
    <n v="0.31599892670841268"/>
    <n v="31599.892670841269"/>
    <n v="155.87085858687402"/>
    <n v="9930.10474824831"/>
    <n v="4.9326388608497869E-3"/>
    <n v="0.99506736113915017"/>
    <n v="4.9448344020157119E-3"/>
    <n v="2.4663194304248934E-3"/>
    <n v="48.981620573518605"/>
  </r>
  <r>
    <x v="16"/>
    <x v="4"/>
    <n v="832495"/>
    <n v="11866"/>
    <n v="1.4253539060294657E-2"/>
    <n v="0.9857464609397053"/>
    <n v="0.16093477665791847"/>
    <n v="16093.477665791846"/>
    <n v="229.38901252534376"/>
    <n v="9881.1231276747912"/>
    <n v="1.4253539060294657E-2"/>
    <n v="0.9857464609397053"/>
    <n v="1.4355849893897857E-2"/>
    <n v="7.1267695301473286E-3"/>
    <n v="140.84097445989354"/>
  </r>
  <r>
    <x v="16"/>
    <x v="5"/>
    <n v="199523"/>
    <n v="8422"/>
    <n v="4.221067245380232E-2"/>
    <n v="0.95778932754619772"/>
    <n v="3.8571029787707871E-2"/>
    <n v="3857.1029787707871"/>
    <n v="162.81091045747894"/>
    <n v="9740.2821532148973"/>
    <n v="4.221067245380232E-2"/>
    <n v="0.95778932754619772"/>
    <n v="4.3120750389120999E-2"/>
    <n v="2.110533622690116E-2"/>
    <n v="411.14385957697039"/>
  </r>
  <r>
    <x v="16"/>
    <x v="6"/>
    <n v="111300"/>
    <n v="15734"/>
    <n v="0.14136567834681044"/>
    <n v="0.85863432165318954"/>
    <n v="2.1516093960956311E-2"/>
    <n v="2151.6093960956309"/>
    <n v="304.16372181642998"/>
    <n v="9329.1382936379268"/>
    <n v="0.14136567834681044"/>
    <n v="0.85863432165318954"/>
    <n v="0.15211779606121839"/>
    <n v="7.0682839173405218E-2"/>
    <n v="1318.8199632713311"/>
  </r>
  <r>
    <x v="17"/>
    <x v="7"/>
    <n v="5172872"/>
    <n v="50257"/>
    <n v="9.7154926702226543E-3"/>
    <n v="0.99028450732977735"/>
    <n v="0"/>
    <n v="0"/>
    <n v="0"/>
    <n v="8010.3183303665955"/>
    <n v="9.7154926702226543E-3"/>
    <n v="0.99028450732977735"/>
    <n v="9.7629184515506656E-3"/>
    <n v="4.8577463351113272E-3"/>
    <n v="77.824189024826836"/>
  </r>
  <r>
    <x v="18"/>
    <x v="0"/>
    <n v="344679"/>
    <n v="474"/>
    <n v="1.3751925704786193E-3"/>
    <n v="0.99862480742952142"/>
    <n v="6.7528823457498333E-2"/>
    <n v="6752.8823457498329"/>
    <n v="9.2865136311914007"/>
    <n v="10000"/>
    <n v="1.3751925704786193E-3"/>
    <n v="0.99862480742952142"/>
    <n v="1.3761387984043759E-3"/>
    <n v="6.8759628523930966E-4"/>
    <n v="13.751925704786194"/>
  </r>
  <r>
    <x v="18"/>
    <x v="1"/>
    <n v="921458"/>
    <n v="619"/>
    <n v="6.7176149102834851E-4"/>
    <n v="0.99932823850897168"/>
    <n v="0.18053021682637901"/>
    <n v="18053.0216826379"/>
    <n v="12.12732476309594"/>
    <n v="9986.2480742952139"/>
    <n v="6.7176149102834851E-4"/>
    <n v="0.99932823850897168"/>
    <n v="6.719871985895867E-4"/>
    <n v="3.3588074551417425E-4"/>
    <n v="6.7083768961675272"/>
  </r>
  <r>
    <x v="18"/>
    <x v="2"/>
    <n v="939685"/>
    <n v="4508"/>
    <n v="4.7973523042296089E-3"/>
    <n v="0.99520264769577038"/>
    <n v="0.18410121437818758"/>
    <n v="18410.121437818758"/>
    <n v="88.319838500866737"/>
    <n v="9979.5396973990464"/>
    <n v="4.7973523042296089E-3"/>
    <n v="0.99520264769577038"/>
    <n v="4.8088872674362168E-3"/>
    <n v="2.3986761521148045E-3"/>
    <n v="47.875367762468173"/>
  </r>
  <r>
    <x v="18"/>
    <x v="3"/>
    <n v="1629711"/>
    <n v="7894"/>
    <n v="4.8438035946250591E-3"/>
    <n v="0.99515619640537489"/>
    <n v="0.31928973452326093"/>
    <n v="31928.973452326092"/>
    <n v="154.65767638106522"/>
    <n v="9931.6643296365783"/>
    <n v="4.8438035946250591E-3"/>
    <n v="0.99515619640537489"/>
    <n v="4.8555632920891344E-3"/>
    <n v="2.4219017973125295E-3"/>
    <n v="48.107031380503138"/>
  </r>
  <r>
    <x v="18"/>
    <x v="4"/>
    <n v="923527"/>
    <n v="12144"/>
    <n v="1.3149588479817049E-2"/>
    <n v="0.98685041152018294"/>
    <n v="0.18093557118720044"/>
    <n v="18093.557118720044"/>
    <n v="237.92283024723284"/>
    <n v="9883.5572982560752"/>
    <n v="1.3149588479817049E-2"/>
    <n v="0.98685041152018294"/>
    <n v="1.323661650980157E-2"/>
    <n v="6.5747942399085246E-3"/>
    <n v="129.96471118875979"/>
  </r>
  <r>
    <x v="18"/>
    <x v="5"/>
    <n v="211341"/>
    <n v="8267"/>
    <n v="3.9116877463435867E-2"/>
    <n v="0.96088312253656416"/>
    <n v="4.1405507960540544E-2"/>
    <n v="4140.5507960540544"/>
    <n v="161.96541812037827"/>
    <n v="9753.5925870673163"/>
    <n v="3.9116877463435867E-2"/>
    <n v="0.96088312253656416"/>
    <n v="3.9897204493080603E-2"/>
    <n v="1.9558438731717934E-2"/>
    <n v="381.53008605658863"/>
  </r>
  <r>
    <x v="18"/>
    <x v="6"/>
    <n v="133775"/>
    <n v="16076"/>
    <n v="0.12017193048028406"/>
    <n v="0.87982806951971593"/>
    <n v="2.6208931666933114E-2"/>
    <n v="2620.8931666933113"/>
    <n v="314.95779142412016"/>
    <n v="9372.0625010107269"/>
    <n v="0.12017193048028406"/>
    <n v="0.87982806951971593"/>
    <n v="0.12785417180304923"/>
    <n v="6.0085965240142029E-2"/>
    <n v="1126.2588433283381"/>
  </r>
  <r>
    <x v="19"/>
    <x v="7"/>
    <n v="5104176"/>
    <n v="49982"/>
    <n v="9.7923739306795057E-3"/>
    <n v="0.99020762606932045"/>
    <n v="0"/>
    <n v="0"/>
    <n v="0"/>
    <n v="8245.8036576823888"/>
    <n v="9.7923739306795057E-3"/>
    <n v="0.99020762606932045"/>
    <n v="9.8405551284310375E-3"/>
    <n v="4.8961869653397529E-3"/>
    <n v="80.745992774990739"/>
  </r>
  <r>
    <x v="20"/>
    <x v="0"/>
    <n v="350277"/>
    <n v="415"/>
    <n v="1.1847766196467367E-3"/>
    <n v="0.99881522338035322"/>
    <n v="6.7529226189179462E-2"/>
    <n v="6752.9226189179462"/>
    <n v="8.0007048331775934"/>
    <n v="10000"/>
    <n v="1.1847766196467367E-3"/>
    <n v="0.99881522338035322"/>
    <n v="1.1854788834788519E-3"/>
    <n v="5.9238830982336836E-4"/>
    <n v="11.847766196467367"/>
  </r>
  <r>
    <x v="20"/>
    <x v="1"/>
    <n v="936418"/>
    <n v="640"/>
    <n v="6.8345546540113497E-4"/>
    <n v="0.99931654453459884"/>
    <n v="0.18053021731263844"/>
    <n v="18053.021731263845"/>
    <n v="12.338436369237735"/>
    <n v="9988.152233803532"/>
    <n v="6.8345546540113497E-4"/>
    <n v="0.99931654453459884"/>
    <n v="6.8368910092746703E-4"/>
    <n v="3.4172773270056748E-4"/>
    <n v="6.8264572334515785"/>
  </r>
  <r>
    <x v="20"/>
    <x v="2"/>
    <n v="954941"/>
    <n v="5272"/>
    <n v="5.5207599212935667E-3"/>
    <n v="0.99447924007870647"/>
    <n v="0.18410123070119142"/>
    <n v="18410.123070119142"/>
    <n v="101.63786959159583"/>
    <n v="9981.3257765700801"/>
    <n v="5.5207599212935667E-3"/>
    <n v="0.99447924007870647"/>
    <n v="5.5360414993095696E-3"/>
    <n v="2.7603799606467833E-3"/>
    <n v="55.104503308662487"/>
  </r>
  <r>
    <x v="20"/>
    <x v="3"/>
    <n v="1656168"/>
    <n v="8672"/>
    <n v="5.2361837687964026E-3"/>
    <n v="0.99476381623120358"/>
    <n v="0.31928942944949562"/>
    <n v="31928.942944949562"/>
    <n v="167.1858128031713"/>
    <n v="9926.2212732614171"/>
    <n v="5.2361837687964026E-3"/>
    <n v="0.99476381623120358"/>
    <n v="5.2499285641639101E-3"/>
    <n v="2.6180918843982013E-3"/>
    <n v="51.975518716532996"/>
  </r>
  <r>
    <x v="20"/>
    <x v="4"/>
    <n v="938520"/>
    <n v="12780"/>
    <n v="1.3617184503260453E-2"/>
    <n v="0.98638281549673956"/>
    <n v="0.18093545783214057"/>
    <n v="18093.545783214056"/>
    <n v="246.38315124821597"/>
    <n v="9874.2457545448833"/>
    <n v="1.3617184503260453E-2"/>
    <n v="0.98638281549673956"/>
    <n v="1.371053393839915E-2"/>
    <n v="6.8085922516302267E-3"/>
    <n v="134.45942627017391"/>
  </r>
  <r>
    <x v="20"/>
    <x v="5"/>
    <n v="214772"/>
    <n v="8379"/>
    <n v="3.9013465442422665E-2"/>
    <n v="0.96098653455757732"/>
    <n v="4.1405478998342599E-2"/>
    <n v="4140.5478998342596"/>
    <n v="161.53712240287962"/>
    <n v="9739.7863282747094"/>
    <n v="3.9013465442422665E-2"/>
    <n v="0.96098653455757732"/>
    <n v="3.9789631142188926E-2"/>
    <n v="1.9506732721211333E-2"/>
    <n v="379.98281733472612"/>
  </r>
  <r>
    <x v="20"/>
    <x v="6"/>
    <n v="135947"/>
    <n v="16478"/>
    <n v="0.1212090005663972"/>
    <n v="0.87879099943360284"/>
    <n v="2.6208959517011909E-2"/>
    <n v="2620.8959517011908"/>
    <n v="317.6761788942178"/>
    <n v="9359.8035109399825"/>
    <n v="0.1212090005663972"/>
    <n v="0.87879099943360284"/>
    <n v="0.12902872177154134"/>
    <n v="6.0604500283198602E-2"/>
    <n v="1134.4924290588908"/>
  </r>
  <r>
    <x v="21"/>
    <x v="7"/>
    <n v="5187043"/>
    <n v="52636"/>
    <n v="1.0147592761424958E-2"/>
    <n v="0.98985240723857504"/>
    <n v="0"/>
    <n v="0"/>
    <n v="0"/>
    <n v="8225.311081881091"/>
    <n v="1.0147592761424958E-2"/>
    <n v="0.98985240723857504"/>
    <n v="1.0199342146694506E-2"/>
    <n v="5.0737963807124791E-3"/>
    <n v="83.467107194965052"/>
  </r>
  <r>
    <x v="22"/>
    <x v="0"/>
    <n v="355744"/>
    <n v="453"/>
    <n v="1.2733876045695782E-3"/>
    <n v="0.99872661239543037"/>
    <n v="6.7529271561847889E-2"/>
    <n v="6752.9271561847891"/>
    <n v="8.5990937352470027"/>
    <n v="10000"/>
    <n v="1.2733876045695782E-3"/>
    <n v="0.99872661239543037"/>
    <n v="1.2741988790987786E-3"/>
    <n v="6.3669380228478908E-4"/>
    <n v="12.733876045695782"/>
  </r>
  <r>
    <x v="22"/>
    <x v="1"/>
    <n v="951033"/>
    <n v="605"/>
    <n v="6.3615037543387034E-4"/>
    <n v="0.99936384962456615"/>
    <n v="0.18053028504002566"/>
    <n v="18053.028504002566"/>
    <n v="11.484440860539594"/>
    <n v="9987.2661239543049"/>
    <n v="6.3615037543387034E-4"/>
    <n v="0.99936384962456615"/>
    <n v="6.3635278346492517E-4"/>
    <n v="3.1807518771693517E-4"/>
    <n v="6.3534030943115063"/>
  </r>
  <r>
    <x v="22"/>
    <x v="2"/>
    <n v="969846"/>
    <n v="6146"/>
    <n v="6.3370885687005982E-3"/>
    <n v="0.99366291143129937"/>
    <n v="0.18410147158398155"/>
    <n v="18410.147158398155"/>
    <n v="116.66673310558075"/>
    <n v="9980.912720859993"/>
    <n v="6.3370885687005982E-3"/>
    <n v="0.99366291143129937"/>
    <n v="6.3572317389914701E-3"/>
    <n v="3.1685442843502991E-3"/>
    <n v="63.249927908560245"/>
  </r>
  <r>
    <x v="22"/>
    <x v="3"/>
    <n v="1682015"/>
    <n v="9696"/>
    <n v="5.7645145851850307E-3"/>
    <n v="0.99423548541481499"/>
    <n v="0.31928928585190919"/>
    <n v="31928.928585190919"/>
    <n v="184.05477451866429"/>
    <n v="9917.6627929514325"/>
    <n v="5.7645145851850307E-3"/>
    <n v="0.99423548541481499"/>
    <n v="5.781177425980835E-3"/>
    <n v="2.8822572925925154E-3"/>
    <n v="57.170511820915443"/>
  </r>
  <r>
    <x v="22"/>
    <x v="4"/>
    <n v="953166"/>
    <n v="13389"/>
    <n v="1.4046871164099433E-2"/>
    <n v="0.98595312883590058"/>
    <n v="0.18093518276491047"/>
    <n v="18093.518276491046"/>
    <n v="254.15732013514813"/>
    <n v="9860.4922811305169"/>
    <n v="1.4046871164099433E-2"/>
    <n v="0.98595312883590058"/>
    <n v="1.4146226273057351E-2"/>
    <n v="7.0234355820497163E-3"/>
    <n v="138.50906468763731"/>
  </r>
  <r>
    <x v="22"/>
    <x v="5"/>
    <n v="218124"/>
    <n v="8758"/>
    <n v="4.0151473473803892E-2"/>
    <n v="0.95984852652619612"/>
    <n v="4.1405490549823773E-2"/>
    <n v="4140.5490549823771"/>
    <n v="166.24914554810869"/>
    <n v="9721.983216442879"/>
    <n v="4.0151473473803892E-2"/>
    <n v="0.95984852652619612"/>
    <n v="4.0974057872698783E-2"/>
    <n v="2.0075736736901946E-2"/>
    <n v="390.35195122777287"/>
  </r>
  <r>
    <x v="22"/>
    <x v="6"/>
    <n v="138069"/>
    <n v="17390"/>
    <n v="0.12595151699512563"/>
    <n v="0.87404848300487437"/>
    <n v="2.6209012647501508E-2"/>
    <n v="2620.9012647501509"/>
    <n v="330.10649018972492"/>
    <n v="9331.6312652151064"/>
    <n v="0.12595151699512563"/>
    <n v="0.87404848300487437"/>
    <n v="0.13441649790529783"/>
    <n v="6.2975758497562817E-2"/>
    <n v="1175.3331138929861"/>
  </r>
  <r>
    <x v="23"/>
    <x v="7"/>
    <n v="5267997"/>
    <n v="56437"/>
    <n v="1.0713179980930134E-2"/>
    <n v="0.98928682001906987"/>
    <n v="0"/>
    <n v="0"/>
    <n v="0"/>
    <n v="8156.2981513221202"/>
    <n v="1.0713179980930134E-2"/>
    <n v="0.98928682001906987"/>
    <n v="1.0770875142909191E-2"/>
    <n v="5.3565899904650669E-3"/>
    <n v="87.379890073241597"/>
  </r>
  <r>
    <x v="24"/>
    <x v="0"/>
    <n v="361030"/>
    <n v="359"/>
    <n v="9.9437719857075582E-4"/>
    <n v="0.99900562280142924"/>
    <n v="6.7529248396453911E-2"/>
    <n v="6752.9248396453913"/>
    <n v="6.7149544842054549"/>
    <n v="10000"/>
    <n v="9.9437719857075582E-4"/>
    <n v="0.99900562280142924"/>
    <n v="9.9487183750611398E-4"/>
    <n v="4.9718859928537791E-4"/>
    <n v="9.9437719857075582"/>
  </r>
  <r>
    <x v="24"/>
    <x v="1"/>
    <n v="965166"/>
    <n v="609"/>
    <n v="6.3097954134314722E-4"/>
    <n v="0.99936902045865683"/>
    <n v="0.18053052255439114"/>
    <n v="18053.052255439114"/>
    <n v="11.391106631980842"/>
    <n v="9990.0562280142931"/>
    <n v="6.3097954134314722E-4"/>
    <n v="0.99936902045865683"/>
    <n v="6.3117867175755272E-4"/>
    <n v="3.1548977067157361E-4"/>
    <n v="6.30352109674471"/>
  </r>
  <r>
    <x v="24"/>
    <x v="2"/>
    <n v="984256"/>
    <n v="5982"/>
    <n v="6.0776871057936143E-3"/>
    <n v="0.99392231289420641"/>
    <n v="0.18410123233443243"/>
    <n v="18410.123233443242"/>
    <n v="111.89096859196944"/>
    <n v="9983.7527069175485"/>
    <n v="6.0776871057936143E-3"/>
    <n v="0.99392231289420641"/>
    <n v="6.0962125419738809E-3"/>
    <n v="3.0388435528968072E-3"/>
    <n v="60.678125094264878"/>
  </r>
  <r>
    <x v="24"/>
    <x v="3"/>
    <n v="1707009"/>
    <n v="9515"/>
    <n v="5.5740772309929238E-3"/>
    <n v="0.9944259227690071"/>
    <n v="0.31928935206487657"/>
    <n v="31928.935206487658"/>
    <n v="177.97435074433119"/>
    <n v="9923.0745818232845"/>
    <n v="5.5740772309929238E-3"/>
    <n v="0.9944259227690071"/>
    <n v="5.5896558176039201E-3"/>
    <n v="2.7870386154964619E-3"/>
    <n v="55.311984087985799"/>
  </r>
  <r>
    <x v="24"/>
    <x v="4"/>
    <n v="967332"/>
    <n v="13624"/>
    <n v="1.4084099357821307E-2"/>
    <n v="0.98591590064217871"/>
    <n v="0.1809356643764744"/>
    <n v="18093.566437647441"/>
    <n v="254.83158744516749"/>
    <n v="9867.7625977352982"/>
    <n v="1.4084099357821307E-2"/>
    <n v="0.98591590064217871"/>
    <n v="1.4183983675509099E-2"/>
    <n v="7.0420496789106533E-3"/>
    <n v="138.97854886589681"/>
  </r>
  <r>
    <x v="24"/>
    <x v="5"/>
    <n v="221364"/>
    <n v="9007"/>
    <n v="4.0688639525848828E-2"/>
    <n v="0.95931136047415122"/>
    <n v="4.1405269761606023E-2"/>
    <n v="4140.5269761606023"/>
    <n v="168.47240958005162"/>
    <n v="9728.7840488694019"/>
    <n v="4.0688639525848828E-2"/>
    <n v="0.95931136047415122"/>
    <n v="4.1533612621938991E-2"/>
    <n v="2.0344319762924414E-2"/>
    <n v="395.85098718927514"/>
  </r>
  <r>
    <x v="24"/>
    <x v="6"/>
    <n v="140119"/>
    <n v="18493"/>
    <n v="0.13198067357032237"/>
    <n v="0.86801932642967761"/>
    <n v="2.6208710511765574E-2"/>
    <n v="2620.8710511765576"/>
    <n v="345.9043266752409"/>
    <n v="9332.9330616801271"/>
    <n v="0.13198067357032237"/>
    <n v="0.86801932642967761"/>
    <n v="0.14130546906340141"/>
    <n v="6.5990336785161183E-2"/>
    <n v="1231.7667918672742"/>
  </r>
  <r>
    <x v="25"/>
    <x v="7"/>
    <n v="5346276"/>
    <n v="57589"/>
    <n v="1.0771797041529469E-2"/>
    <n v="0.98922820295847058"/>
    <n v="0"/>
    <n v="0"/>
    <n v="0"/>
    <n v="8101.166269812853"/>
    <n v="1.0771797041529469E-2"/>
    <n v="0.98922820295847058"/>
    <n v="1.0830127006553761E-2"/>
    <n v="5.3858985207647344E-3"/>
    <n v="87.264118858108418"/>
  </r>
  <r>
    <x v="26"/>
    <x v="0"/>
    <n v="366122"/>
    <n v="409"/>
    <n v="1.1171139674753224E-3"/>
    <n v="0.99888288603252473"/>
    <n v="6.752917819290899E-2"/>
    <n v="6752.9178192908994"/>
    <n v="7.5437788171428588"/>
    <n v="10000"/>
    <n v="1.1171139674753224E-3"/>
    <n v="0.99888288603252473"/>
    <n v="1.1177382880020769E-3"/>
    <n v="5.5855698373766119E-4"/>
    <n v="11.171139674753224"/>
  </r>
  <r>
    <x v="26"/>
    <x v="1"/>
    <n v="978780"/>
    <n v="598"/>
    <n v="6.1096467030384767E-4"/>
    <n v="0.99938903532969614"/>
    <n v="0.18053055820643246"/>
    <n v="18053.055820643247"/>
    <n v="11.02977929743626"/>
    <n v="9988.8288603252477"/>
    <n v="6.1096467030384767E-4"/>
    <n v="0.99938903532969614"/>
    <n v="6.1115136625034113E-4"/>
    <n v="3.0548233515192383E-4"/>
    <n v="6.1028215313701732"/>
  </r>
  <r>
    <x v="26"/>
    <x v="2"/>
    <n v="998140"/>
    <n v="6267"/>
    <n v="6.2786783417155909E-3"/>
    <n v="0.99372132165828442"/>
    <n v="0.18410140314286"/>
    <n v="18410.140314286"/>
    <n v="115.59134925925257"/>
    <n v="9982.7260387938768"/>
    <n v="6.2786783417155909E-3"/>
    <n v="0.99372132165828442"/>
    <n v="6.2984513166496909E-3"/>
    <n v="3.1393391708577955E-3"/>
    <n v="62.678325771055391"/>
  </r>
  <r>
    <x v="26"/>
    <x v="3"/>
    <n v="1731086"/>
    <n v="9549"/>
    <n v="5.5161904145721238E-3"/>
    <n v="0.99448380958542792"/>
    <n v="0.31928923954651744"/>
    <n v="31928.923954651746"/>
    <n v="176.12602426625222"/>
    <n v="9920.047713022821"/>
    <n v="5.5161904145721238E-3"/>
    <n v="0.99448380958542792"/>
    <n v="5.5314466711251127E-3"/>
    <n v="2.7580952072860619E-3"/>
    <n v="54.720872106674605"/>
  </r>
  <r>
    <x v="26"/>
    <x v="4"/>
    <n v="980976"/>
    <n v="14389"/>
    <n v="1.4668044885909544E-2"/>
    <n v="0.98533195511409044"/>
    <n v="0.18093559826223798"/>
    <n v="18093.559826223798"/>
    <n v="265.39714767694034"/>
    <n v="9865.3268409161465"/>
    <n v="1.4668044885909544E-2"/>
    <n v="0.98533195511409044"/>
    <n v="1.4776415448434789E-2"/>
    <n v="7.3340224429547718E-3"/>
    <n v="144.70505691672622"/>
  </r>
  <r>
    <x v="26"/>
    <x v="5"/>
    <n v="224485"/>
    <n v="9182"/>
    <n v="4.0902510189990422E-2"/>
    <n v="0.95909748981000953"/>
    <n v="4.1405016815802317E-2"/>
    <n v="4140.5016815802319"/>
    <n v="169.3569122225079"/>
    <n v="9720.6217839994206"/>
    <n v="4.0902510189990422E-2"/>
    <n v="0.95909748981000953"/>
    <n v="4.1756482668922297E-2"/>
    <n v="2.0451255094995211E-2"/>
    <n v="397.59783157307919"/>
  </r>
  <r>
    <x v="26"/>
    <x v="6"/>
    <n v="142097"/>
    <n v="18344"/>
    <n v="0.12909491403759404"/>
    <n v="0.8709050859624059"/>
    <n v="2.6209005833240803E-2"/>
    <n v="2620.9005833240803"/>
    <n v="338.34493550530226"/>
    <n v="9323.0239524263416"/>
    <n v="0.12909491403759404"/>
    <n v="0.8709050859624059"/>
    <n v="0.13800263306375776"/>
    <n v="6.4547457018797022E-2"/>
    <n v="1203.5549757089088"/>
  </r>
  <r>
    <x v="27"/>
    <x v="7"/>
    <n v="5421686"/>
    <n v="58738"/>
    <n v="1.0833899270448344E-2"/>
    <n v="0.98916610072955169"/>
    <n v="0"/>
    <n v="0"/>
    <n v="0"/>
    <n v="8119.4689767174332"/>
    <n v="1.0833899270448344E-2"/>
    <n v="0.98916610072955169"/>
    <n v="1.0892905591418308E-2"/>
    <n v="5.4169496352241718E-3"/>
    <n v="87.965509023286955"/>
  </r>
  <r>
    <x v="28"/>
    <x v="0"/>
    <n v="323307"/>
    <n v="363"/>
    <n v="1.1227718546149635E-3"/>
    <n v="0.99887722814538504"/>
    <n v="6.0521204894380336E-2"/>
    <n v="6052.1204894380335"/>
    <n v="6.7951505462795616"/>
    <n v="10000"/>
    <n v="1.1227718546149635E-3"/>
    <n v="0.99887722814538504"/>
    <n v="1.1234025169786972E-3"/>
    <n v="5.6138592730748174E-4"/>
    <n v="11.227718546149635"/>
  </r>
  <r>
    <x v="28"/>
    <x v="1"/>
    <n v="888888"/>
    <n v="590"/>
    <n v="6.6375066375066376E-4"/>
    <n v="0.99933624933624932"/>
    <n v="0.16639470464962389"/>
    <n v="16639.470464962389"/>
    <n v="11.044459565578352"/>
    <n v="9988.7722814538502"/>
    <n v="6.6375066375066376E-4"/>
    <n v="0.99933624933624932"/>
    <n v="6.6397101935306718E-4"/>
    <n v="3.3187533187533188E-4"/>
    <n v="6.6300542318692246"/>
  </r>
  <r>
    <x v="28"/>
    <x v="2"/>
    <n v="926933"/>
    <n v="5764"/>
    <n v="6.2183566665551882E-3"/>
    <n v="0.99378164333344476"/>
    <n v="0.17351650912712266"/>
    <n v="17351.650912712266"/>
    <n v="107.89875412880274"/>
    <n v="9982.1422272219806"/>
    <n v="6.2183566665551882E-3"/>
    <n v="0.99378164333344476"/>
    <n v="6.2377509466468844E-3"/>
    <n v="3.1091783332775941E-3"/>
    <n v="62.072520665147856"/>
  </r>
  <r>
    <x v="28"/>
    <x v="3"/>
    <n v="1701457"/>
    <n v="8901"/>
    <n v="5.231398736494663E-3"/>
    <n v="0.9947686012635053"/>
    <n v="0.31850293286559733"/>
    <n v="31850.293286559732"/>
    <n v="166.62158405629302"/>
    <n v="9920.0697065568329"/>
    <n v="5.231398736494663E-3"/>
    <n v="0.9947686012635053"/>
    <n v="5.245118389352074E-3"/>
    <n v="2.6156993682473315E-3"/>
    <n v="51.895840128820396"/>
  </r>
  <r>
    <x v="28"/>
    <x v="4"/>
    <n v="1095865"/>
    <n v="14158"/>
    <n v="1.29194745703166E-2"/>
    <n v="0.98708052542968339"/>
    <n v="0.20513960477682236"/>
    <n v="20513.960477682234"/>
    <n v="265.02959072789537"/>
    <n v="9868.1738664280128"/>
    <n v="1.29194745703166E-2"/>
    <n v="0.98708052542968339"/>
    <n v="1.3003473593525265E-2"/>
    <n v="6.4597372851582999E-3"/>
    <n v="127.49162132277955"/>
  </r>
  <r>
    <x v="28"/>
    <x v="5"/>
    <n v="247629"/>
    <n v="9352"/>
    <n v="3.7766174397990543E-2"/>
    <n v="0.96223382560200943"/>
    <n v="4.6354719962111886E-2"/>
    <n v="4635.4719962111885"/>
    <n v="175.0640438259131"/>
    <n v="9740.682245105234"/>
    <n v="3.7766174397990543E-2"/>
    <n v="0.96223382560200943"/>
    <n v="3.8493041864064242E-2"/>
    <n v="1.8883087198995271E-2"/>
    <n v="367.86830442405432"/>
  </r>
  <r>
    <x v="28"/>
    <x v="6"/>
    <n v="157966"/>
    <n v="19478"/>
    <n v="0.12330501500322855"/>
    <n v="0.87669498499677145"/>
    <n v="2.957032372434152E-2"/>
    <n v="2957.032372434152"/>
    <n v="364.61692104802563"/>
    <n v="9372.8139406811788"/>
    <n v="0.12330501500322855"/>
    <n v="0.87669498499677145"/>
    <n v="0.13140655885904728"/>
    <n v="6.1652507501614273E-2"/>
    <n v="1155.7149635781625"/>
  </r>
  <r>
    <x v="29"/>
    <x v="7"/>
    <n v="5342045"/>
    <n v="58606"/>
    <n v="1.0970705038987878E-2"/>
    <n v="0.98902929496101211"/>
    <n v="0"/>
    <n v="0"/>
    <n v="0"/>
    <n v="8217.0989771030163"/>
    <n v="1.0970705038987878E-2"/>
    <n v="0.98902929496101211"/>
    <n v="1.103121514276432E-2"/>
    <n v="5.4853525194939389E-3"/>
    <n v="90.147369153966196"/>
  </r>
  <r>
    <x v="30"/>
    <x v="0"/>
    <n v="327595"/>
    <n v="355"/>
    <n v="1.0836551229414368E-3"/>
    <n v="0.9989163448770586"/>
    <n v="6.0520938790892903E-2"/>
    <n v="6052.0938790892906"/>
    <n v="6.5583825365976223"/>
    <n v="10000"/>
    <n v="1.0836551229414368E-3"/>
    <n v="0.9989163448770586"/>
    <n v="1.0842425954629791E-3"/>
    <n v="5.4182756147071838E-4"/>
    <n v="10.836551229414367"/>
  </r>
  <r>
    <x v="30"/>
    <x v="1"/>
    <n v="900682"/>
    <n v="508"/>
    <n v="5.6401704486156042E-4"/>
    <n v="0.99943598295513847"/>
    <n v="0.16639484788247377"/>
    <n v="16639.484788247377"/>
    <n v="9.3849530382861737"/>
    <n v="9989.1634487705851"/>
    <n v="5.6401704486156042E-4"/>
    <n v="0.99943598295513847"/>
    <n v="5.6417614734326335E-4"/>
    <n v="2.8200852243078021E-4"/>
    <n v="5.6340584490146988"/>
  </r>
  <r>
    <x v="30"/>
    <x v="2"/>
    <n v="939232"/>
    <n v="6186"/>
    <n v="6.5862321556335391E-3"/>
    <n v="0.99341376784436641"/>
    <n v="0.17351669708770867"/>
    <n v="17351.669708770867"/>
    <n v="114.28212498983913"/>
    <n v="9983.5293903215697"/>
    <n v="6.5862321556335391E-3"/>
    <n v="0.99341376784436641"/>
    <n v="6.6079930437680729E-3"/>
    <n v="3.2931160778167695E-3"/>
    <n v="65.753842297248426"/>
  </r>
  <r>
    <x v="30"/>
    <x v="3"/>
    <n v="1724031"/>
    <n v="9287"/>
    <n v="5.3867940889693981E-3"/>
    <n v="0.99461320591103064"/>
    <n v="0.31850295219585734"/>
    <n v="31850.295219585732"/>
    <n v="171.5709820207947"/>
    <n v="9917.7755480243213"/>
    <n v="5.3867940889693981E-3"/>
    <n v="0.99461320591103064"/>
    <n v="5.4013420476768615E-3"/>
    <n v="2.6933970444846991E-3"/>
    <n v="53.425014697822647"/>
  </r>
  <r>
    <x v="30"/>
    <x v="4"/>
    <n v="1110404"/>
    <n v="15448"/>
    <n v="1.3912053630930725E-2"/>
    <n v="0.98608794636906927"/>
    <n v="0.20513955499065201"/>
    <n v="20513.9554990652"/>
    <n v="285.39124908552134"/>
    <n v="9864.3505333264984"/>
    <n v="1.3912053630930725E-2"/>
    <n v="0.98608794636906927"/>
    <n v="1.400950411724163E-2"/>
    <n v="6.9560268154653625E-3"/>
    <n v="137.23337365393834"/>
  </r>
  <r>
    <x v="30"/>
    <x v="5"/>
    <n v="250914"/>
    <n v="9711"/>
    <n v="3.8702503646667781E-2"/>
    <n v="0.96129749635333217"/>
    <n v="4.6354647768671993E-2"/>
    <n v="4635.4647768671994"/>
    <n v="179.40409243070283"/>
    <n v="9727.1171596725599"/>
    <n v="3.8702503646667781E-2"/>
    <n v="0.96129749635333217"/>
    <n v="3.9466224495394386E-2"/>
    <n v="1.9351251823333891E-2"/>
    <n v="376.46378734379198"/>
  </r>
  <r>
    <x v="30"/>
    <x v="6"/>
    <n v="160062"/>
    <n v="20716"/>
    <n v="0.12942484787144981"/>
    <n v="0.87057515212855019"/>
    <n v="2.9570361283743341E-2"/>
    <n v="2957.0361283743341"/>
    <n v="382.71395106522914"/>
    <n v="9350.6533723287685"/>
    <n v="0.12942484787144981"/>
    <n v="0.87057515212855019"/>
    <n v="0.13837973601239778"/>
    <n v="6.4712423935724905E-2"/>
    <n v="1210.2068902123101"/>
  </r>
  <r>
    <x v="31"/>
    <x v="7"/>
    <n v="5412920"/>
    <n v="62211"/>
    <n v="1.1493057351669708E-2"/>
    <n v="0.98850694264833028"/>
    <n v="0"/>
    <n v="0"/>
    <n v="0"/>
    <n v="8140.4464821164584"/>
    <n v="1.1493057351669708E-2"/>
    <n v="0.98850694264833028"/>
    <n v="1.1559484259444468E-2"/>
    <n v="5.7465286758348541E-3"/>
    <n v="93.558618287162375"/>
  </r>
  <r>
    <x v="32"/>
    <x v="0"/>
    <n v="331807"/>
    <n v="324"/>
    <n v="9.7647126190827797E-4"/>
    <n v="0.99902352873809175"/>
    <n v="6.0521101592138332E-2"/>
    <n v="6052.110159213833"/>
    <n v="5.9097116443754407"/>
    <n v="10000"/>
    <n v="9.7647126190827797E-4"/>
    <n v="0.99902352873809175"/>
    <n v="9.7694824285003527E-4"/>
    <n v="4.8823563095413898E-4"/>
    <n v="9.7647126190827791"/>
  </r>
  <r>
    <x v="32"/>
    <x v="1"/>
    <n v="912258"/>
    <n v="558"/>
    <n v="6.1166906730332862E-4"/>
    <n v="0.99938833093269663"/>
    <n v="0.16639449769366207"/>
    <n v="16639.449769366209"/>
    <n v="10.177836720868815"/>
    <n v="9990.2352873809177"/>
    <n v="6.1166906730332862E-4"/>
    <n v="0.99938833093269663"/>
    <n v="6.1185619405709996E-4"/>
    <n v="3.0583453365166431E-4"/>
    <n v="6.1107179003730874"/>
  </r>
  <r>
    <x v="32"/>
    <x v="2"/>
    <n v="951306"/>
    <n v="6329"/>
    <n v="6.6529591950434458E-3"/>
    <n v="0.9933470408049565"/>
    <n v="0.17351679461617972"/>
    <n v="17351.679461617972"/>
    <n v="115.44001542361779"/>
    <n v="9984.1245694805439"/>
    <n v="6.6529591950434458E-3"/>
    <n v="0.9933470408049565"/>
    <n v="6.6751639918725212E-3"/>
    <n v="3.3264795975217229E-3"/>
    <n v="66.423973358984767"/>
  </r>
  <r>
    <x v="32"/>
    <x v="3"/>
    <n v="1746195"/>
    <n v="9443"/>
    <n v="5.4077580109896089E-3"/>
    <n v="0.99459224198901042"/>
    <n v="0.31850336187809175"/>
    <n v="31850.336187809175"/>
    <n v="172.23891067233731"/>
    <n v="9917.7005961215582"/>
    <n v="5.4077580109896089E-3"/>
    <n v="0.99459224198901042"/>
    <n v="5.4224195774440443E-3"/>
    <n v="2.7038790054948044E-3"/>
    <n v="53.632524849272777"/>
  </r>
  <r>
    <x v="32"/>
    <x v="4"/>
    <n v="1124675"/>
    <n v="15422"/>
    <n v="1.3712405806121769E-2"/>
    <n v="0.98628759419387824"/>
    <n v="0.20513904147030707"/>
    <n v="20513.904147030706"/>
    <n v="281.29497833196928"/>
    <n v="9864.068071272286"/>
    <n v="1.3712405806121769E-2"/>
    <n v="0.98628759419387824"/>
    <n v="1.3807069878706923E-2"/>
    <n v="6.8562029030608844E-3"/>
    <n v="135.26010429249445"/>
  </r>
  <r>
    <x v="32"/>
    <x v="5"/>
    <n v="254140"/>
    <n v="10133"/>
    <n v="3.9871724246478321E-2"/>
    <n v="0.96012827575352166"/>
    <n v="4.6354756706838723E-2"/>
    <n v="4635.4756706838725"/>
    <n v="184.82440769276653"/>
    <n v="9728.8079669797917"/>
    <n v="3.9871724246478321E-2"/>
    <n v="0.96012827575352166"/>
    <n v="4.0682770346905636E-2"/>
    <n v="1.9935862123239161E-2"/>
    <n v="387.90434850635961"/>
  </r>
  <r>
    <x v="32"/>
    <x v="6"/>
    <n v="162120"/>
    <n v="20554"/>
    <n v="0.12678263015050581"/>
    <n v="0.87321736984949416"/>
    <n v="2.9570446042782299E-2"/>
    <n v="2957.0446042782301"/>
    <n v="374.90189240275566"/>
    <n v="9340.9036184734323"/>
    <n v="0.12678263015050581"/>
    <n v="0.87321736984949416"/>
    <n v="0.13536350045770962"/>
    <n v="6.3391315075252905E-2"/>
    <n v="1184.2643287324386"/>
  </r>
  <r>
    <x v="33"/>
    <x v="7"/>
    <n v="5482501"/>
    <n v="62763"/>
    <n v="1.1447877528886907E-2"/>
    <n v="0.98855212247111313"/>
    <n v="0"/>
    <n v="0"/>
    <n v="0"/>
    <n v="8156.6392897409933"/>
    <n v="1.1447877528886907E-2"/>
    <n v="0.98855212247111313"/>
    <n v="1.1513781710344085E-2"/>
    <n v="5.7239387644434534E-3"/>
    <n v="93.376207636261981"/>
  </r>
  <r>
    <x v="34"/>
    <x v="0"/>
    <n v="335950"/>
    <n v="333"/>
    <n v="9.9121893138859958E-4"/>
    <n v="0.99900878106861135"/>
    <n v="6.0521030314920135E-2"/>
    <n v="6052.1030314920135"/>
    <n v="5.9989590995292179"/>
    <n v="10000"/>
    <n v="9.9121893138859958E-4"/>
    <n v="0.99900878106861135"/>
    <n v="9.9171043246615753E-4"/>
    <n v="4.9560946569429979E-4"/>
    <n v="9.912189313885996"/>
  </r>
  <r>
    <x v="34"/>
    <x v="1"/>
    <n v="923651"/>
    <n v="537"/>
    <n v="5.8138842484877949E-4"/>
    <n v="0.99941861157515122"/>
    <n v="0.16639473186904685"/>
    <n v="16639.473186904685"/>
    <n v="9.6739971064480148"/>
    <n v="9990.0878106861146"/>
    <n v="5.8138842484877949E-4"/>
    <n v="0.99941861157515122"/>
    <n v="5.8155748024247807E-4"/>
    <n v="2.9069421242438974E-4"/>
    <n v="5.8081214163557924"/>
  </r>
  <r>
    <x v="34"/>
    <x v="2"/>
    <n v="963183"/>
    <n v="6242"/>
    <n v="6.4805961068665043E-3"/>
    <n v="0.99351940389313353"/>
    <n v="0.17351637904990538"/>
    <n v="17351.637904990537"/>
    <n v="112.44895705483894"/>
    <n v="9984.2796892697588"/>
    <n v="6.4805961068665043E-3"/>
    <n v="0.99351940389313353"/>
    <n v="6.5016634342365395E-3"/>
    <n v="3.2402980534332521E-3"/>
    <n v="64.704084084147908"/>
  </r>
  <r>
    <x v="34"/>
    <x v="3"/>
    <n v="1768001"/>
    <n v="9212"/>
    <n v="5.210404292757753E-3"/>
    <n v="0.99478959570724224"/>
    <n v="0.31850347408188451"/>
    <n v="31850.347408188452"/>
    <n v="165.95318686145089"/>
    <n v="9919.5756051856115"/>
    <n v="5.210404292757753E-3"/>
    <n v="0.99478959570724224"/>
    <n v="5.2240139049957611E-3"/>
    <n v="2.6052021463788765E-3"/>
    <n v="51.684999315594197"/>
  </r>
  <r>
    <x v="34"/>
    <x v="4"/>
    <n v="1138721"/>
    <n v="15746"/>
    <n v="1.3827794516830725E-2"/>
    <n v="0.98617220548316931"/>
    <n v="0.20513936050375403"/>
    <n v="20513.936050375403"/>
    <n v="283.66249243599714"/>
    <n v="9867.8906058700177"/>
    <n v="1.3827794516830725E-2"/>
    <n v="0.98617220548316931"/>
    <n v="1.3924064065197091E-2"/>
    <n v="6.9138972584153625E-3"/>
    <n v="136.45116361253486"/>
  </r>
  <r>
    <x v="34"/>
    <x v="5"/>
    <n v="257313"/>
    <n v="10450"/>
    <n v="4.0612017270794713E-2"/>
    <n v="0.95938798272920534"/>
    <n v="4.6354659542857696E-2"/>
    <n v="4635.4659542857698"/>
    <n v="188.25562339363458"/>
    <n v="9731.4394422574824"/>
    <n v="4.0612017270794713E-2"/>
    <n v="0.95938798272920534"/>
    <n v="4.1453778045761794E-2"/>
    <n v="2.0306008635397357E-2"/>
    <n v="395.21338669865372"/>
  </r>
  <r>
    <x v="34"/>
    <x v="6"/>
    <n v="164144"/>
    <n v="21056"/>
    <n v="0.12827760990349937"/>
    <n v="0.87172239009650065"/>
    <n v="2.9570364637631345E-2"/>
    <n v="2957.0364637631346"/>
    <n v="379.32156996903063"/>
    <n v="9336.2260555588291"/>
    <n v="0.12827760990349937"/>
    <n v="0.87172239009650065"/>
    <n v="0.13706905530673891"/>
    <n v="6.4138804951749687E-2"/>
    <n v="1197.6287639258621"/>
  </r>
  <r>
    <x v="35"/>
    <x v="7"/>
    <n v="5550963"/>
    <n v="63576"/>
    <n v="1.1453147859209294E-2"/>
    <n v="0.98854685214079074"/>
    <n v="0"/>
    <n v="0"/>
    <n v="0"/>
    <n v="8138.5972916329665"/>
    <n v="1.1453147859209294E-2"/>
    <n v="0.98854685214079074"/>
    <n v="1.1519112910897009E-2"/>
    <n v="5.7265739296046472E-3"/>
    <n v="93.212558147632677"/>
  </r>
  <r>
    <x v="36"/>
    <x v="0"/>
    <n v="339947"/>
    <n v="351"/>
    <n v="1.03251389187138E-3"/>
    <n v="0.99896748610812858"/>
    <n v="6.0521053572331444E-2"/>
    <n v="6052.1053572331448"/>
    <n v="6.2488828564124228"/>
    <n v="10000"/>
    <n v="1.03251389187138E-3"/>
    <n v="0.99896748610812858"/>
    <n v="1.0330472096688511E-3"/>
    <n v="5.1625694593569001E-4"/>
    <n v="10.325138918713801"/>
  </r>
  <r>
    <x v="36"/>
    <x v="1"/>
    <n v="934640"/>
    <n v="534"/>
    <n v="5.7134297697509205E-4"/>
    <n v="0.99942865702302486"/>
    <n v="0.16639475421416827"/>
    <n v="16639.475421416828"/>
    <n v="9.5068474225761648"/>
    <n v="9989.6748610812865"/>
    <n v="5.7134297697509205E-4"/>
    <n v="0.99942865702302486"/>
    <n v="5.7150624001335657E-4"/>
    <n v="2.8567148848754602E-4"/>
    <n v="5.707530574143421"/>
  </r>
  <r>
    <x v="36"/>
    <x v="2"/>
    <n v="974643"/>
    <n v="5912"/>
    <n v="6.0658107635308519E-3"/>
    <n v="0.99393418923646915"/>
    <n v="0.17351652233112172"/>
    <n v="17351.652233112171"/>
    <n v="105.25183888065595"/>
    <n v="9983.9673305071428"/>
    <n v="6.0658107635308519E-3"/>
    <n v="0.99393418923646915"/>
    <n v="6.0842637598321264E-3"/>
    <n v="3.0329053817654259E-3"/>
    <n v="60.560856496130612"/>
  </r>
  <r>
    <x v="36"/>
    <x v="3"/>
    <n v="1789033"/>
    <n v="9218"/>
    <n v="5.1525041740426254E-3"/>
    <n v="0.99484749582595733"/>
    <n v="0.31850306675943263"/>
    <n v="31850.306675943262"/>
    <n v="164.10883809233536"/>
    <n v="9923.4064740110116"/>
    <n v="5.1525041740426254E-3"/>
    <n v="0.99484749582595733"/>
    <n v="5.1658126095591632E-3"/>
    <n v="2.5762520870213127E-3"/>
    <n v="51.130393278063352"/>
  </r>
  <r>
    <x v="36"/>
    <x v="4"/>
    <n v="1152270"/>
    <n v="16260"/>
    <n v="1.4111276003020125E-2"/>
    <n v="0.98588872399697991"/>
    <n v="0.20513960823243138"/>
    <n v="20513.960823243138"/>
    <n v="289.47816309192586"/>
    <n v="9872.2760807329487"/>
    <n v="1.4111276003020125E-2"/>
    <n v="0.98588872399697991"/>
    <n v="1.4211547537888719E-2"/>
    <n v="7.0556380015100624E-3"/>
    <n v="139.31041255323643"/>
  </r>
  <r>
    <x v="36"/>
    <x v="5"/>
    <n v="260374"/>
    <n v="11388"/>
    <n v="4.3737085884151261E-2"/>
    <n v="0.95626291411584874"/>
    <n v="4.6354604696738688E-2"/>
    <n v="4635.4604696738688"/>
    <n v="202.74153267471414"/>
    <n v="9732.9656681797114"/>
    <n v="4.3737085884151261E-2"/>
    <n v="0.95626291411584874"/>
    <n v="4.4714936390764883E-2"/>
    <n v="2.1868542942075631E-2"/>
    <n v="425.69155533667168"/>
  </r>
  <r>
    <x v="36"/>
    <x v="6"/>
    <n v="166097"/>
    <n v="24844"/>
    <n v="0.14957524819834192"/>
    <n v="0.85042475180165811"/>
    <n v="2.95703901937759E-2"/>
    <n v="2957.0390193775902"/>
    <n v="442.29984525558467"/>
    <n v="9307.2741128430389"/>
    <n v="0.14957524819834192"/>
    <n v="0.85042475180165811"/>
    <n v="0.16166585326175367"/>
    <n v="7.478762409917096E-2"/>
    <n v="1392.1378354785002"/>
  </r>
  <r>
    <x v="37"/>
    <x v="7"/>
    <n v="5617004"/>
    <n v="68507"/>
    <n v="1.2196359482742045E-2"/>
    <n v="0.987803640517258"/>
    <n v="0"/>
    <n v="0"/>
    <n v="0"/>
    <n v="7915.1362773645387"/>
    <n v="1.2196359482742045E-2"/>
    <n v="0.987803640517258"/>
    <n v="1.2271191413623088E-2"/>
    <n v="6.0981797413710223E-3"/>
    <n v="96.53584739363056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x v="0"/>
    <n v="271540"/>
    <n v="757"/>
    <n v="2.7878029019665612E-3"/>
    <n v="0.99721219709803344"/>
    <n v="0.10922987187996541"/>
    <n v="10922.987187996541"/>
    <n v="30.451135380840324"/>
    <n v="10000"/>
    <n v="2.7878029019665612E-3"/>
    <n v="0.99721219709803344"/>
    <n v="2.7916942486304287E-3"/>
    <n v="1.3939014509832806E-3"/>
    <n v="27.878029019665611"/>
  </r>
  <r>
    <x v="0"/>
    <x v="1"/>
    <n v="634512"/>
    <n v="494"/>
    <n v="7.7855107547217391E-4"/>
    <n v="0.9992214489245278"/>
    <n v="0.25523924455439573"/>
    <n v="25523.924455439574"/>
    <n v="19.871678835053"/>
    <n v="9972.1219709803336"/>
    <n v="7.7855107547217391E-4"/>
    <n v="0.9992214489245278"/>
    <n v="7.7885426438476033E-4"/>
    <n v="3.8927553773608696E-4"/>
    <n v="7.7638062852464333"/>
  </r>
  <r>
    <x v="0"/>
    <x v="2"/>
    <n v="486717"/>
    <n v="1116"/>
    <n v="2.2929135411337595E-3"/>
    <n v="0.99770708645886619"/>
    <n v="0.19578712363482773"/>
    <n v="19578.712363482773"/>
    <n v="44.8922946961926"/>
    <n v="9964.3581646950879"/>
    <n v="2.2929135411337595E-3"/>
    <n v="0.99770708645886619"/>
    <n v="2.2955452845673948E-3"/>
    <n v="1.1464567705668797E-3"/>
    <n v="22.847411764536101"/>
  </r>
  <r>
    <x v="0"/>
    <x v="3"/>
    <n v="686132"/>
    <n v="2478"/>
    <n v="3.6115499641468404E-3"/>
    <n v="0.99638845003585319"/>
    <n v="0.27600394215491059"/>
    <n v="27600.394215491058"/>
    <n v="99.680202739395398"/>
    <n v="9941.5107529305515"/>
    <n v="3.6115499641468404E-3"/>
    <n v="0.99638845003585319"/>
    <n v="3.6180834086492345E-3"/>
    <n v="1.8057749820734202E-3"/>
    <n v="35.904262803311759"/>
  </r>
  <r>
    <x v="0"/>
    <x v="4"/>
    <n v="298045"/>
    <n v="4125"/>
    <n v="1.384019191732792E-2"/>
    <n v="0.98615980808267212"/>
    <n v="0.11989179187031115"/>
    <n v="11989.179187031115"/>
    <n v="165.93254087974418"/>
    <n v="9905.6064901272402"/>
    <n v="1.384019191732792E-2"/>
    <n v="0.98615980808267212"/>
    <n v="1.39366347672582E-2"/>
    <n v="6.9200959586639601E-3"/>
    <n v="137.09549488089002"/>
  </r>
  <r>
    <x v="0"/>
    <x v="5"/>
    <n v="71053"/>
    <n v="3175"/>
    <n v="4.4684953485426372E-2"/>
    <n v="0.95531504651457366"/>
    <n v="2.8581829883947786E-2"/>
    <n v="2858.1829883947785"/>
    <n v="127.71777388925761"/>
    <n v="9768.5109952463499"/>
    <n v="4.4684953485426372E-2"/>
    <n v="0.95531504651457366"/>
    <n v="4.5706141897776595E-2"/>
    <n v="2.2342476742713186E-2"/>
    <n v="436.50545944445923"/>
  </r>
  <r>
    <x v="0"/>
    <x v="6"/>
    <n v="37951"/>
    <n v="5112"/>
    <n v="0.13470000790493003"/>
    <n v="0.86529999209506991"/>
    <n v="1.5266196021641625E-2"/>
    <n v="1526.6196021641624"/>
    <n v="205.63567247933381"/>
    <n v="9332.0055358018908"/>
    <n v="0.13470000790493003"/>
    <n v="0.86529999209506991"/>
    <n v="0.14442717898008192"/>
    <n v="6.7350003952465015E-2"/>
    <n v="1257.0212194413655"/>
  </r>
  <r>
    <x v="1"/>
    <x v="7"/>
    <n v="2485950"/>
    <n v="17257"/>
    <n v="6.9418129889981701E-3"/>
    <n v="0.99305818701100179"/>
    <n v="0"/>
    <n v="0"/>
    <n v="0"/>
    <n v="8074.9843163605256"/>
    <n v="6.9418129889981701E-3"/>
    <n v="0.99305818701100179"/>
    <n v="6.9659912934191227E-3"/>
    <n v="3.4709064944990851E-3"/>
    <n v="56.055031013268007"/>
  </r>
  <r>
    <x v="2"/>
    <x v="0"/>
    <n v="277144"/>
    <n v="619"/>
    <n v="2.2334959443466211E-3"/>
    <n v="0.99776650405565337"/>
    <n v="0.10922925397346517"/>
    <n v="10922.925397346517"/>
    <n v="24.396309575374151"/>
    <n v="10000"/>
    <n v="2.2334959443466211E-3"/>
    <n v="0.99776650405565337"/>
    <n v="2.2359929849783897E-3"/>
    <n v="1.1167479721733106E-3"/>
    <n v="22.334959443466211"/>
  </r>
  <r>
    <x v="2"/>
    <x v="1"/>
    <n v="647614"/>
    <n v="540"/>
    <n v="8.338300283811036E-4"/>
    <n v="0.99916616997161889"/>
    <n v="0.25524057559525615"/>
    <n v="25524.057559525616"/>
    <n v="21.282725639260168"/>
    <n v="9977.6650405565342"/>
    <n v="8.338300283811036E-4"/>
    <n v="0.99916616997161889"/>
    <n v="8.3417780963444474E-4"/>
    <n v="4.169150141905518E-4"/>
    <n v="8.3196767239444007"/>
  </r>
  <r>
    <x v="2"/>
    <x v="2"/>
    <n v="496761"/>
    <n v="1130"/>
    <n v="2.2747357381114864E-3"/>
    <n v="0.99772526426188857"/>
    <n v="0.19578570502378739"/>
    <n v="19578.570502378738"/>
    <n v="44.536074022896273"/>
    <n v="9969.34536383259"/>
    <n v="2.2747357381114864E-3"/>
    <n v="0.99772526426188857"/>
    <n v="2.277325895412297E-3"/>
    <n v="1.1373678690557432E-3"/>
    <n v="22.677626184686051"/>
  </r>
  <r>
    <x v="2"/>
    <x v="3"/>
    <n v="700297"/>
    <n v="2652"/>
    <n v="3.7869646735599325E-3"/>
    <n v="0.99621303532644012"/>
    <n v="0.27600423920364769"/>
    <n v="27600.42392036477"/>
    <n v="104.52183036169993"/>
    <n v="9946.6677376479038"/>
    <n v="3.7869646735599325E-3"/>
    <n v="0.99621303532644012"/>
    <n v="3.7941488273476299E-3"/>
    <n v="1.8934823367799663E-3"/>
    <n v="37.667679342110908"/>
  </r>
  <r>
    <x v="2"/>
    <x v="4"/>
    <n v="304198"/>
    <n v="3924"/>
    <n v="1.2899493093314222E-2"/>
    <n v="0.98710050690668583"/>
    <n v="0.11989189951873451"/>
    <n v="11989.189951873452"/>
    <n v="154.65447297862386"/>
    <n v="9909.0000583057936"/>
    <n v="1.2899493093314222E-2"/>
    <n v="0.98710050690668583"/>
    <n v="1.2983231646792572E-2"/>
    <n v="6.4497465466571112E-3"/>
    <n v="127.82107781376581"/>
  </r>
  <r>
    <x v="2"/>
    <x v="5"/>
    <n v="72521"/>
    <n v="3357"/>
    <n v="4.6290040126308239E-2"/>
    <n v="0.95370995987369178"/>
    <n v="2.8582306408977527E-2"/>
    <n v="2858.2306408977529"/>
    <n v="132.30761105740069"/>
    <n v="9781.1789804920281"/>
    <n v="4.6290040126308239E-2"/>
    <n v="0.95370995987369178"/>
    <n v="4.738680876592441E-2"/>
    <n v="2.314502006315412E-2"/>
    <n v="452.77116748957872"/>
  </r>
  <r>
    <x v="2"/>
    <x v="6"/>
    <n v="38734"/>
    <n v="4777"/>
    <n v="0.12332834202509423"/>
    <n v="0.87667165797490576"/>
    <n v="1.5266020276131541E-2"/>
    <n v="1526.6020276131542"/>
    <n v="188.27329699767742"/>
    <n v="9328.40781300245"/>
    <n v="0.12332834202509423"/>
    <n v="0.87667165797490576"/>
    <n v="0.13143305223480209"/>
    <n v="6.1664171012547113E-2"/>
    <n v="1150.4570693115274"/>
  </r>
  <r>
    <x v="3"/>
    <x v="7"/>
    <n v="2537269"/>
    <n v="16999"/>
    <n v="6.6997232063293246E-3"/>
    <n v="0.99330027679367072"/>
    <n v="0"/>
    <n v="0"/>
    <n v="0"/>
    <n v="8177.9507436909225"/>
    <n v="6.6997232063293246E-3"/>
    <n v="0.99330027679367072"/>
    <n v="6.722241785975352E-3"/>
    <n v="3.3498616031646623E-3"/>
    <n v="54.790006377724232"/>
  </r>
  <r>
    <x v="4"/>
    <x v="0"/>
    <n v="279066"/>
    <n v="642"/>
    <n v="2.3005310571692717E-3"/>
    <n v="0.99769946894283068"/>
    <n v="0.1092289127483049"/>
    <n v="10922.89127483049"/>
    <n v="25.1284506118308"/>
    <n v="10000"/>
    <n v="2.3005310571692717E-3"/>
    <n v="0.99769946894283068"/>
    <n v="2.3031803261045042E-3"/>
    <n v="1.1502655285846358E-3"/>
    <n v="23.005310571692718"/>
  </r>
  <r>
    <x v="4"/>
    <x v="1"/>
    <n v="652108"/>
    <n v="511"/>
    <n v="7.8361253043974306E-4"/>
    <n v="0.99921638746956021"/>
    <n v="0.25524086715856326"/>
    <n v="25524.086715856327"/>
    <n v="20.000994178575606"/>
    <n v="9976.9946894283075"/>
    <n v="7.8361253043974306E-4"/>
    <n v="0.99921638746956021"/>
    <n v="7.8391967507986842E-4"/>
    <n v="3.9180626521987153E-4"/>
    <n v="7.8180980547667946"/>
  </r>
  <r>
    <x v="4"/>
    <x v="2"/>
    <n v="500211"/>
    <n v="1210"/>
    <n v="2.4189791907814904E-3"/>
    <n v="0.99758102080921851"/>
    <n v="0.19578703129274919"/>
    <n v="19578.70312927492"/>
    <n v="47.360475452204476"/>
    <n v="9969.1765913735398"/>
    <n v="2.4189791907814904E-3"/>
    <n v="0.99758102080921851"/>
    <n v="2.4219084638695296E-3"/>
    <n v="1.2094895953907452E-3"/>
    <n v="24.115230723758543"/>
  </r>
  <r>
    <x v="4"/>
    <x v="3"/>
    <n v="705153"/>
    <n v="2616"/>
    <n v="3.7098331851385443E-3"/>
    <n v="0.99629016681486149"/>
    <n v="0.27600315162436645"/>
    <n v="27600.315162436644"/>
    <n v="102.39256510988999"/>
    <n v="9945.0613606497809"/>
    <n v="3.7098331851385443E-3"/>
    <n v="0.99629016681486149"/>
    <n v="3.7167274044711549E-3"/>
    <n v="1.8549165925692722E-3"/>
    <n v="36.894518663977642"/>
  </r>
  <r>
    <x v="4"/>
    <x v="4"/>
    <n v="306307"/>
    <n v="4095"/>
    <n v="1.336894031151753E-2"/>
    <n v="0.98663105968848241"/>
    <n v="0.11989128226725947"/>
    <n v="11989.128226725947"/>
    <n v="160.28193965022919"/>
    <n v="9908.1668419858033"/>
    <n v="1.336894031151753E-2"/>
    <n v="0.98663105968848241"/>
    <n v="1.3458905966781646E-2"/>
    <n v="6.6844701557587649E-3"/>
    <n v="132.46169110706535"/>
  </r>
  <r>
    <x v="4"/>
    <x v="5"/>
    <n v="73024"/>
    <n v="3355"/>
    <n v="4.5943799298860652E-2"/>
    <n v="0.95405620070113939"/>
    <n v="2.8582242639849417E-2"/>
    <n v="2858.2242639849419"/>
    <n v="131.31768193565787"/>
    <n v="9775.7051508787372"/>
    <n v="4.5943799298860652E-2"/>
    <n v="0.95405620070113939"/>
    <n v="4.7024030611172239E-2"/>
    <n v="2.2971899649430326E-2"/>
    <n v="449.133035456811"/>
  </r>
  <r>
    <x v="4"/>
    <x v="6"/>
    <n v="39004"/>
    <n v="5072"/>
    <n v="0.13003794482617168"/>
    <n v="0.8699620551738283"/>
    <n v="1.52665122689073E-2"/>
    <n v="1526.65122689073"/>
    <n v="198.52258801122403"/>
    <n v="9326.5721154219264"/>
    <n v="0.13003794482617168"/>
    <n v="0.8699620551738283"/>
    <n v="0.13908083799495449"/>
    <n v="6.5018972413085838E-2"/>
    <n v="1212.8082701625476"/>
  </r>
  <r>
    <x v="5"/>
    <x v="7"/>
    <n v="2554873"/>
    <n v="17501"/>
    <n v="6.85004694949612E-3"/>
    <n v="0.99314995305050391"/>
    <n v="0"/>
    <n v="0"/>
    <n v="0"/>
    <n v="8113.7638452593783"/>
    <n v="6.85004694949612E-3"/>
    <n v="0.99314995305050391"/>
    <n v="6.8735891537033272E-3"/>
    <n v="3.42502347474806E-3"/>
    <n v="55.579663277150914"/>
  </r>
  <r>
    <x v="6"/>
    <x v="0"/>
    <n v="284565"/>
    <n v="618"/>
    <n v="2.171735807284803E-3"/>
    <n v="0.9978282641927152"/>
    <n v="0.10922953383269321"/>
    <n v="10922.953383269321"/>
    <n v="23.721768983748671"/>
    <n v="10000"/>
    <n v="2.171735807284803E-3"/>
    <n v="0.9978282641927152"/>
    <n v="2.1740965889902059E-3"/>
    <n v="1.0858679036424015E-3"/>
    <n v="21.717358072848029"/>
  </r>
  <r>
    <x v="6"/>
    <x v="1"/>
    <n v="664953"/>
    <n v="513"/>
    <n v="7.7148309730161381E-4"/>
    <n v="0.99922851690269843"/>
    <n v="0.25524047655421728"/>
    <n v="25524.047655421728"/>
    <n v="19.691371340878749"/>
    <n v="9978.2826419271514"/>
    <n v="7.7148309730161381E-4"/>
    <n v="0.99922851690269843"/>
    <n v="7.7178080522464013E-4"/>
    <n v="3.8574154865080691E-4"/>
    <n v="7.698076398344889"/>
  </r>
  <r>
    <x v="6"/>
    <x v="2"/>
    <n v="510066"/>
    <n v="1195"/>
    <n v="2.3428340646112463E-3"/>
    <n v="0.99765716593538878"/>
    <n v="0.19578750515315127"/>
    <n v="19578.750515315129"/>
    <n v="45.869763649805279"/>
    <n v="9970.5845655288067"/>
    <n v="2.3428340646112463E-3"/>
    <n v="0.99765716593538878"/>
    <n v="2.3455817189875329E-3"/>
    <n v="1.1714170323056231E-3"/>
    <n v="23.359425164208012"/>
  </r>
  <r>
    <x v="6"/>
    <x v="3"/>
    <n v="719045"/>
    <n v="2794"/>
    <n v="3.8857095174849973E-3"/>
    <n v="0.99611429048251499"/>
    <n v="0.27600354982070491"/>
    <n v="27600.35498207049"/>
    <n v="107.24696203979576"/>
    <n v="9947.2251403645987"/>
    <n v="3.8857095174849973E-3"/>
    <n v="0.99611429048251499"/>
    <n v="3.8932735825920224E-3"/>
    <n v="1.9428547587424987E-3"/>
    <n v="38.652027400480762"/>
  </r>
  <r>
    <x v="6"/>
    <x v="4"/>
    <n v="312341"/>
    <n v="4327"/>
    <n v="1.3853448634665318E-2"/>
    <n v="0.98614655136533469"/>
    <n v="0.1198912790639651"/>
    <n v="11989.12790639651"/>
    <n v="166.0907676256966"/>
    <n v="9908.5731129641172"/>
    <n v="1.3853448634665318E-2"/>
    <n v="0.98614655136533469"/>
    <n v="1.3950076972056323E-2"/>
    <n v="6.9267243173326588E-3"/>
    <n v="137.26790866327423"/>
  </r>
  <r>
    <x v="6"/>
    <x v="5"/>
    <n v="74461"/>
    <n v="3600"/>
    <n v="4.8347457058057236E-2"/>
    <n v="0.95165254294194279"/>
    <n v="2.8581660846260674E-2"/>
    <n v="2858.1660846260675"/>
    <n v="138.18506204125438"/>
    <n v="9771.3052043008429"/>
    <n v="4.8347457058057236E-2"/>
    <n v="0.95165254294194279"/>
    <n v="4.9545148016129699E-2"/>
    <n v="2.4173728529028618E-2"/>
    <n v="472.4177587661062"/>
  </r>
  <r>
    <x v="6"/>
    <x v="6"/>
    <n v="39771"/>
    <n v="5228"/>
    <n v="0.13145256594000654"/>
    <n v="0.86854743405999346"/>
    <n v="1.5265994729007578E-2"/>
    <n v="1526.5994729007577"/>
    <n v="200.67541787546608"/>
    <n v="9298.8874455347359"/>
    <n v="0.13145256594000654"/>
    <n v="0.86854743405999346"/>
    <n v="0.14070027181957639"/>
    <n v="6.5726282970003269E-2"/>
    <n v="1222.3626151028539"/>
  </r>
  <r>
    <x v="7"/>
    <x v="7"/>
    <n v="2605202"/>
    <n v="18275"/>
    <n v="7.0148111355664549E-3"/>
    <n v="0.99298518886443354"/>
    <n v="0"/>
    <n v="0"/>
    <n v="0"/>
    <n v="8076.524830431882"/>
    <n v="7.0148111355664549E-3"/>
    <n v="0.99298518886443354"/>
    <n v="7.0395015224005405E-3"/>
    <n v="3.5074055677832274E-3"/>
    <n v="56.655296317192537"/>
  </r>
  <r>
    <x v="8"/>
    <x v="0"/>
    <n v="290038"/>
    <n v="616"/>
    <n v="2.1238596321861273E-3"/>
    <n v="0.99787614036781391"/>
    <n v="0.10922910174977159"/>
    <n v="10922.910174977158"/>
    <n v="23.198727986629095"/>
    <n v="10000"/>
    <n v="2.1238596321861273E-3"/>
    <n v="0.99787614036781391"/>
    <n v="2.1261174196665861E-3"/>
    <n v="1.0619298160930637E-3"/>
    <n v="21.238596321861273"/>
  </r>
  <r>
    <x v="8"/>
    <x v="1"/>
    <n v="677744"/>
    <n v="505"/>
    <n v="7.4511910101749334E-4"/>
    <n v="0.99925488089898251"/>
    <n v="0.25524023864561607"/>
    <n v="25524.023864561608"/>
    <n v="19.01843771631119"/>
    <n v="9978.7614036781379"/>
    <n v="7.4511910101749334E-4"/>
    <n v="0.99925488089898251"/>
    <n v="7.4539680571638169E-4"/>
    <n v="3.7255955050874667E-4"/>
    <n v="7.4353657263767143"/>
  </r>
  <r>
    <x v="8"/>
    <x v="2"/>
    <n v="519876"/>
    <n v="1395"/>
    <n v="2.6833321792119661E-3"/>
    <n v="0.99731666782078798"/>
    <n v="0.19578671933079203"/>
    <n v="19578.671933079204"/>
    <n v="52.536080424265577"/>
    <n v="9971.3260379517615"/>
    <n v="2.6833321792119661E-3"/>
    <n v="0.99731666782078798"/>
    <n v="2.6869371516732685E-3"/>
    <n v="1.341666089605983E-3"/>
    <n v="26.75638002705012"/>
  </r>
  <r>
    <x v="8"/>
    <x v="3"/>
    <n v="732880"/>
    <n v="2908"/>
    <n v="3.9679074336862784E-3"/>
    <n v="0.99603209256631375"/>
    <n v="0.27600460660455733"/>
    <n v="27600.460660455734"/>
    <n v="109.516073027788"/>
    <n v="9944.5696579247106"/>
    <n v="3.9679074336862784E-3"/>
    <n v="0.99603209256631375"/>
    <n v="3.9757952274050955E-3"/>
    <n v="1.9839537168431392E-3"/>
    <n v="39.459131870490467"/>
  </r>
  <r>
    <x v="8"/>
    <x v="4"/>
    <n v="318351"/>
    <n v="4182"/>
    <n v="1.3136443736630324E-2"/>
    <n v="0.98686355626336963"/>
    <n v="0.1198918547608987"/>
    <n v="11989.18547608987"/>
    <n v="157.49526045468002"/>
    <n v="9905.1105260542208"/>
    <n v="1.3136443736630324E-2"/>
    <n v="0.98686355626336963"/>
    <n v="1.3223297287042309E-2"/>
    <n v="6.5682218683151619E-3"/>
    <n v="130.11792713061607"/>
  </r>
  <r>
    <x v="8"/>
    <x v="5"/>
    <n v="75893"/>
    <n v="3527"/>
    <n v="4.6473324285507225E-2"/>
    <n v="0.95352667571449279"/>
    <n v="2.8581510764435748E-2"/>
    <n v="2858.1510764435748"/>
    <n v="132.82778183253379"/>
    <n v="9774.9925989236053"/>
    <n v="4.6473324285507225E-2"/>
    <n v="0.95352667571449279"/>
    <n v="4.7578899088756836E-2"/>
    <n v="2.3236662142753613E-2"/>
    <n v="454.2764009382098"/>
  </r>
  <r>
    <x v="8"/>
    <x v="6"/>
    <n v="40536"/>
    <n v="5130"/>
    <n v="0.12655417406749556"/>
    <n v="0.87344582593250442"/>
    <n v="1.5265968143928523E-2"/>
    <n v="1526.5968143928524"/>
    <n v="193.19719897955724"/>
    <n v="9320.7161979853954"/>
    <n v="0.12655417406749556"/>
    <n v="0.87344582593250442"/>
    <n v="0.13510310500118511"/>
    <n v="6.3277087033747778E-2"/>
    <n v="1179.5755401535691"/>
  </r>
  <r>
    <x v="9"/>
    <x v="7"/>
    <n v="2655318"/>
    <n v="18263"/>
    <n v="6.8778956042176492E-3"/>
    <n v="0.9931221043957823"/>
    <n v="0"/>
    <n v="0"/>
    <n v="0"/>
    <n v="8141.1406578318265"/>
    <n v="6.8778956042176492E-3"/>
    <n v="0.9931221043957823"/>
    <n v="6.90162994936298E-3"/>
    <n v="3.4389478021088246E-3"/>
    <n v="55.993915543819099"/>
  </r>
  <r>
    <x v="10"/>
    <x v="0"/>
    <n v="295403"/>
    <n v="598"/>
    <n v="2.0243531717687364E-3"/>
    <n v="0.99797564682823126"/>
    <n v="0.10922877649852483"/>
    <n v="10922.877649852484"/>
    <n v="22.111762015320718"/>
    <n v="10000"/>
    <n v="2.0243531717687364E-3"/>
    <n v="0.99797564682823126"/>
    <n v="2.0264042507048365E-3"/>
    <n v="1.0121765858843682E-3"/>
    <n v="20.243531717687365"/>
  </r>
  <r>
    <x v="10"/>
    <x v="1"/>
    <n v="690283"/>
    <n v="613"/>
    <n v="8.8804157135551651E-4"/>
    <n v="0.99911195842864453"/>
    <n v="0.25524035818096369"/>
    <n v="25524.03581809637"/>
    <n v="22.666404875236786"/>
    <n v="9979.7564682823122"/>
    <n v="8.8804157135551651E-4"/>
    <n v="0.99911195842864453"/>
    <n v="8.8843605543087337E-4"/>
    <n v="4.4402078567775825E-4"/>
    <n v="8.8624386158388049"/>
  </r>
  <r>
    <x v="10"/>
    <x v="2"/>
    <n v="529496"/>
    <n v="1516"/>
    <n v="2.8631000045326121E-3"/>
    <n v="0.9971368999954674"/>
    <n v="0.19578745050274676"/>
    <n v="19578.745050274676"/>
    <n v="56.055905042184278"/>
    <n v="9970.8940296664732"/>
    <n v="2.8631000045326121E-3"/>
    <n v="0.9971368999954674"/>
    <n v="2.8672045512144013E-3"/>
    <n v="1.431550002266306E-3"/>
    <n v="28.547666741532275"/>
  </r>
  <r>
    <x v="10"/>
    <x v="3"/>
    <n v="746437"/>
    <n v="3390"/>
    <n v="4.5415755113961389E-3"/>
    <n v="0.99545842448860389"/>
    <n v="0.27600396828478174"/>
    <n v="27600.396828478173"/>
    <n v="125.34928634103213"/>
    <n v="9942.3463629249418"/>
    <n v="4.5415755113961389E-3"/>
    <n v="0.99545842448860389"/>
    <n v="4.551911937288349E-3"/>
    <n v="2.2707877556980695E-3"/>
    <n v="45.153916767678382"/>
  </r>
  <r>
    <x v="10"/>
    <x v="4"/>
    <n v="324241"/>
    <n v="4816"/>
    <n v="1.485314935495511E-2"/>
    <n v="0.98514685064504492"/>
    <n v="0.11989197036136462"/>
    <n v="11989.197036136462"/>
    <n v="178.07733422372002"/>
    <n v="9897.1924461572635"/>
    <n v="1.485314935495511E-2"/>
    <n v="0.98514685064504492"/>
    <n v="1.4964282718055636E-2"/>
    <n v="7.426574677477555E-3"/>
    <n v="147.00447759750733"/>
  </r>
  <r>
    <x v="10"/>
    <x v="5"/>
    <n v="77297"/>
    <n v="3749"/>
    <n v="4.8501235494262392E-2"/>
    <n v="0.95149876450573756"/>
    <n v="2.8581486095288385E-2"/>
    <n v="2858.1486095288383"/>
    <n v="138.6237387883568"/>
    <n v="9750.187968559756"/>
    <n v="4.8501235494262392E-2"/>
    <n v="0.95149876450573756"/>
    <n v="4.9706652524114159E-2"/>
    <n v="2.4250617747131196E-2"/>
    <n v="472.89616277644058"/>
  </r>
  <r>
    <x v="10"/>
    <x v="6"/>
    <n v="41286"/>
    <n v="6047"/>
    <n v="0.14646611442135349"/>
    <n v="0.85353388557864651"/>
    <n v="1.5265990076329951E-2"/>
    <n v="1526.5990076329952"/>
    <n v="223.59502492749897"/>
    <n v="9277.2918057833158"/>
    <n v="0.14646611442135349"/>
    <n v="0.85353388557864651"/>
    <n v="0.15803985625612546"/>
    <n v="7.3233057210676744E-2"/>
    <n v="1358.8088831461444"/>
  </r>
  <r>
    <x v="11"/>
    <x v="7"/>
    <n v="2704443"/>
    <n v="20729"/>
    <n v="7.6647945621334968E-3"/>
    <n v="0.99233520543786646"/>
    <n v="0"/>
    <n v="0"/>
    <n v="0"/>
    <n v="7918.4829226371712"/>
    <n v="7.6647945621334968E-3"/>
    <n v="0.99233520543786646"/>
    <n v="7.6942821079638178E-3"/>
    <n v="3.8323972810667484E-3"/>
    <n v="60.693544845776351"/>
  </r>
  <r>
    <x v="12"/>
    <x v="0"/>
    <n v="300761"/>
    <n v="482"/>
    <n v="1.6026014011125112E-3"/>
    <n v="0.99839739859888754"/>
    <n v="0.10923024457600422"/>
    <n v="10923.024457600422"/>
    <n v="17.505254300136667"/>
    <n v="10000"/>
    <n v="1.6026014011125112E-3"/>
    <n v="0.99839739859888754"/>
    <n v="1.6038865965659524E-3"/>
    <n v="8.013007005562556E-4"/>
    <n v="16.026014011125113"/>
  </r>
  <r>
    <x v="12"/>
    <x v="1"/>
    <n v="702795"/>
    <n v="526"/>
    <n v="7.4844015680248155E-4"/>
    <n v="0.99925155984319747"/>
    <n v="0.25524077169843457"/>
    <n v="25524.077169843458"/>
    <n v="19.103244319236278"/>
    <n v="9983.9739859888741"/>
    <n v="7.4844015680248155E-4"/>
    <n v="0.99925155984319747"/>
    <n v="7.4872034298793506E-4"/>
    <n v="3.7422007840124077E-4"/>
    <n v="7.4724070555854096"/>
  </r>
  <r>
    <x v="12"/>
    <x v="2"/>
    <n v="539091"/>
    <n v="1738"/>
    <n v="3.2239454934324631E-3"/>
    <n v="0.99677605450656759"/>
    <n v="0.1957868266787339"/>
    <n v="19578.682667873389"/>
    <n v="63.120605754434685"/>
    <n v="9976.5015789332883"/>
    <n v="3.2239454934324631E-3"/>
    <n v="0.99677605450656759"/>
    <n v="3.2291507965114766E-3"/>
    <n v="1.6119727467162315E-3"/>
    <n v="32.163697305623828"/>
  </r>
  <r>
    <x v="12"/>
    <x v="3"/>
    <n v="759966"/>
    <n v="3360"/>
    <n v="4.4212504243610895E-3"/>
    <n v="0.99557874957563897"/>
    <n v="0.27600410973978551"/>
    <n v="27600.410973978549"/>
    <n v="122.02832873124314"/>
    <n v="9944.3378816276636"/>
    <n v="4.4212504243610895E-3"/>
    <n v="0.99557874957563897"/>
    <n v="4.4310458059360182E-3"/>
    <n v="2.2106252121805448E-3"/>
    <n v="43.966408079136365"/>
  </r>
  <r>
    <x v="12"/>
    <x v="4"/>
    <n v="330117"/>
    <n v="4800"/>
    <n v="1.4540299348412835E-2"/>
    <n v="0.98545970065158717"/>
    <n v="0.119891743439797"/>
    <n v="11989.174343979699"/>
    <n v="174.32618390177589"/>
    <n v="9900.3714735485264"/>
    <n v="1.4540299348412835E-2"/>
    <n v="0.98545970065158717"/>
    <n v="1.4646783657851133E-2"/>
    <n v="7.2701496742064173E-3"/>
    <n v="143.95436488588265"/>
  </r>
  <r>
    <x v="12"/>
    <x v="5"/>
    <n v="78696"/>
    <n v="3818"/>
    <n v="4.8515807664938494E-2"/>
    <n v="0.95148419233506154"/>
    <n v="2.8580777850696161E-2"/>
    <n v="2858.0777850696163"/>
    <n v="138.66195211187093"/>
    <n v="9756.4171086626429"/>
    <n v="4.8515807664938494E-2"/>
    <n v="0.95148419233506154"/>
    <n v="4.9721958143956656E-2"/>
    <n v="2.4257903832469247E-2"/>
    <n v="473.34045594279212"/>
  </r>
  <r>
    <x v="12"/>
    <x v="6"/>
    <n v="42033"/>
    <n v="5711"/>
    <n v="0.13586943591939665"/>
    <n v="0.8641305640806034"/>
    <n v="1.5265526016548639E-2"/>
    <n v="1526.5526016548638"/>
    <n v="207.41184088813375"/>
    <n v="9283.0766527198502"/>
    <n v="0.13586943591939665"/>
    <n v="0.8641305640806034"/>
    <n v="0.14577244591921382"/>
    <n v="6.7934717959698326E-2"/>
    <n v="1261.2863884015669"/>
  </r>
  <r>
    <x v="13"/>
    <x v="7"/>
    <n v="2753459"/>
    <n v="20435"/>
    <n v="7.4215741000683141E-3"/>
    <n v="0.99257842589993173"/>
    <n v="0"/>
    <n v="0"/>
    <n v="0"/>
    <n v="8021.7902643182833"/>
    <n v="7.4215741000683141E-3"/>
    <n v="0.99257842589993173"/>
    <n v="7.4492165563986986E-3"/>
    <n v="3.7107870500341571E-3"/>
    <n v="59.53431086184473"/>
  </r>
  <r>
    <x v="14"/>
    <x v="0"/>
    <n v="306113"/>
    <n v="708"/>
    <n v="2.3128713906302575E-3"/>
    <n v="0.9976871286093697"/>
    <n v="0.10922877979399777"/>
    <n v="10922.877979399776"/>
    <n v="25.263211981898976"/>
    <n v="10000"/>
    <n v="2.3128713906302575E-3"/>
    <n v="0.9976871286093697"/>
    <n v="2.3155491743497331E-3"/>
    <n v="1.1564356953151288E-3"/>
    <n v="23.128713906302576"/>
  </r>
  <r>
    <x v="14"/>
    <x v="1"/>
    <n v="715309"/>
    <n v="561"/>
    <n v="7.8427644556408485E-4"/>
    <n v="0.99921572355443589"/>
    <n v="0.25524015394859007"/>
    <n v="25524.015394859005"/>
    <n v="20.017884070403003"/>
    <n v="9976.8712860936976"/>
    <n v="7.8427644556408485E-4"/>
    <n v="0.99921572355443589"/>
    <n v="7.8458411098298881E-4"/>
    <n v="3.9213822278204243E-4"/>
    <n v="7.8246251501079449"/>
  </r>
  <r>
    <x v="14"/>
    <x v="2"/>
    <n v="548690"/>
    <n v="1920"/>
    <n v="3.499243653064572E-3"/>
    <n v="0.99650075634693547"/>
    <n v="0.19578632460943718"/>
    <n v="19578.632460943718"/>
    <n v="68.510405374641309"/>
    <n v="9969.0466609435898"/>
    <n v="3.499243653064572E-3"/>
    <n v="0.99650075634693547"/>
    <n v="3.5053767367133441E-3"/>
    <n v="1.749621826532286E-3"/>
    <n v="34.884123255411424"/>
  </r>
  <r>
    <x v="14"/>
    <x v="3"/>
    <n v="773500"/>
    <n v="3731"/>
    <n v="4.8235294117647057E-3"/>
    <n v="0.99517647058823533"/>
    <n v="0.2760041591525263"/>
    <n v="27600.41591525263"/>
    <n v="133.13141794415975"/>
    <n v="9934.1625376881784"/>
    <n v="4.8235294117647057E-3"/>
    <n v="0.99517647058823533"/>
    <n v="4.8351907541718262E-3"/>
    <n v="2.4117647058823528E-3"/>
    <n v="47.917725181790033"/>
  </r>
  <r>
    <x v="14"/>
    <x v="4"/>
    <n v="335998"/>
    <n v="5148"/>
    <n v="1.5321519770951017E-2"/>
    <n v="0.98467848022904902"/>
    <n v="0.11989249575556629"/>
    <n v="11989.249575556629"/>
    <n v="183.69352441075696"/>
    <n v="9886.2448125063893"/>
    <n v="1.5321519770951017E-2"/>
    <n v="0.98467848022904902"/>
    <n v="1.5439800374298191E-2"/>
    <n v="7.6607598854755085E-3"/>
    <n v="151.47229535527856"/>
  </r>
  <r>
    <x v="14"/>
    <x v="5"/>
    <n v="80102"/>
    <n v="4188"/>
    <n v="5.2283338743102543E-2"/>
    <n v="0.94771666125689746"/>
    <n v="2.8582398392289154E-2"/>
    <n v="2858.2398392289156"/>
    <n v="149.43832172343636"/>
    <n v="9734.7725171511102"/>
    <n v="5.2283338743102543E-2"/>
    <n v="0.94771666125689746"/>
    <n v="5.3686801353707313E-2"/>
    <n v="2.6141669371551272E-2"/>
    <n v="508.96640910125649"/>
  </r>
  <r>
    <x v="14"/>
    <x v="6"/>
    <n v="42782"/>
    <n v="6975"/>
    <n v="0.16303585620120611"/>
    <n v="0.83696414379879391"/>
    <n v="1.5265688347593251E-2"/>
    <n v="1526.568834759325"/>
    <n v="248.88545702506408"/>
    <n v="9225.8061080498537"/>
    <n v="0.16303585620120611"/>
    <n v="0.83696414379879391"/>
    <n v="0.17750575780325492"/>
    <n v="8.1517928100603057E-2"/>
    <n v="1504.1371979722251"/>
  </r>
  <r>
    <x v="15"/>
    <x v="7"/>
    <n v="2802494"/>
    <n v="23231"/>
    <n v="8.2894022253036052E-3"/>
    <n v="0.99171059777469639"/>
    <n v="0"/>
    <n v="0"/>
    <n v="0"/>
    <n v="7721.6689100776284"/>
    <n v="8.2894022253036052E-3"/>
    <n v="0.99171059777469639"/>
    <n v="8.3239023124797445E-3"/>
    <n v="4.1447011126518026E-3"/>
    <n v="64.008019446255162"/>
  </r>
  <r>
    <x v="16"/>
    <x v="0"/>
    <n v="311399"/>
    <n v="571"/>
    <n v="1.8336603521527043E-3"/>
    <n v="0.99816633964784729"/>
    <n v="0.10922976980295784"/>
    <n v="10922.976980295784"/>
    <n v="20.02902981624505"/>
    <n v="10000"/>
    <n v="1.8336603521527043E-3"/>
    <n v="0.99816633964784729"/>
    <n v="1.835343050044437E-3"/>
    <n v="9.1683017607635216E-4"/>
    <n v="18.336603521527042"/>
  </r>
  <r>
    <x v="16"/>
    <x v="1"/>
    <n v="727655"/>
    <n v="634"/>
    <n v="8.712920271282407E-4"/>
    <n v="0.99912870797287179"/>
    <n v="0.25524034485008396"/>
    <n v="25524.034485008397"/>
    <n v="22.238887746934086"/>
    <n v="9981.6633964784724"/>
    <n v="8.712920271282407E-4"/>
    <n v="0.99912870797287179"/>
    <n v="8.7167176745887062E-4"/>
    <n v="4.3564601356412035E-4"/>
    <n v="8.6969437348294889"/>
  </r>
  <r>
    <x v="16"/>
    <x v="2"/>
    <n v="558162"/>
    <n v="1739"/>
    <n v="3.1155829311203557E-3"/>
    <n v="0.99688441706887965"/>
    <n v="0.19578709877924641"/>
    <n v="19578.709877924641"/>
    <n v="60.999094309019512"/>
    <n v="9972.9664527436435"/>
    <n v="3.1155829311203557E-3"/>
    <n v="0.99688441706887965"/>
    <n v="3.120443932046457E-3"/>
    <n v="1.5577914655601779E-3"/>
    <n v="31.071604052804016"/>
  </r>
  <r>
    <x v="16"/>
    <x v="3"/>
    <n v="786849"/>
    <n v="3860"/>
    <n v="4.9056426328304417E-3"/>
    <n v="0.99509435736716956"/>
    <n v="0.27600388934995801"/>
    <n v="27600.388934995801"/>
    <n v="135.39764464221699"/>
    <n v="9941.8948486908394"/>
    <n v="4.9056426328304417E-3"/>
    <n v="0.99509435736716956"/>
    <n v="4.9177048841982426E-3"/>
    <n v="2.4528213164152208E-3"/>
    <n v="48.771383220855135"/>
  </r>
  <r>
    <x v="16"/>
    <x v="4"/>
    <n v="341792"/>
    <n v="5203"/>
    <n v="1.5222708547888774E-2"/>
    <n v="0.98477729145211124"/>
    <n v="0.11989075584858194"/>
    <n v="11989.075584858194"/>
    <n v="182.50620338690544"/>
    <n v="9893.1234654699838"/>
    <n v="1.5222708547888774E-2"/>
    <n v="0.98477729145211124"/>
    <n v="1.5339462632355565E-2"/>
    <n v="7.611354273944387E-3"/>
    <n v="150.60013514312894"/>
  </r>
  <r>
    <x v="16"/>
    <x v="5"/>
    <n v="81484"/>
    <n v="4039"/>
    <n v="4.9568013352314567E-2"/>
    <n v="0.95043198664768547"/>
    <n v="2.8582232321311941E-2"/>
    <n v="2858.223232131194"/>
    <n v="141.67644733417472"/>
    <n v="9742.5233303268542"/>
    <n v="4.9568013352314567E-2"/>
    <n v="0.95043198664768547"/>
    <n v="5.082772810500287E-2"/>
    <n v="2.4784006676157284E-2"/>
    <n v="482.91752652287772"/>
  </r>
  <r>
    <x v="16"/>
    <x v="6"/>
    <n v="43521"/>
    <n v="6603"/>
    <n v="0.15171985937823121"/>
    <n v="0.84828014062176882"/>
    <n v="1.526590904785991E-2"/>
    <n v="1526.5909047859909"/>
    <n v="231.6141574022173"/>
    <n v="9259.6058038039773"/>
    <n v="0.15171985937823121"/>
    <n v="0.84828014062176882"/>
    <n v="0.16417409465557753"/>
    <n v="7.5859929689115604E-2"/>
    <n v="1404.8660904509929"/>
  </r>
  <r>
    <x v="17"/>
    <x v="7"/>
    <n v="2850862"/>
    <n v="22649"/>
    <n v="7.9446146463771315E-3"/>
    <n v="0.99205538535362292"/>
    <n v="0"/>
    <n v="0"/>
    <n v="0"/>
    <n v="7854.7397133529848"/>
    <n v="7.9446146463771315E-3"/>
    <n v="0.99205538535362292"/>
    <n v="7.9762989571365052E-3"/>
    <n v="3.9723073231885658E-3"/>
    <n v="62.402880170184233"/>
  </r>
  <r>
    <x v="18"/>
    <x v="0"/>
    <n v="312168"/>
    <n v="440"/>
    <n v="1.4094974500909766E-3"/>
    <n v="0.998590502549909"/>
    <n v="0.10555644974768003"/>
    <n v="10555.644974768002"/>
    <n v="14.878154676001129"/>
    <n v="10000"/>
    <n v="1.4094974500909766E-3"/>
    <n v="0.998590502549909"/>
    <n v="1.4104914921717721E-3"/>
    <n v="7.0474872504548832E-4"/>
    <n v="14.094974500909766"/>
  </r>
  <r>
    <x v="18"/>
    <x v="1"/>
    <n v="700697"/>
    <n v="518"/>
    <n v="7.3926390436950635E-4"/>
    <n v="0.99926073609563049"/>
    <n v="0.23693359879568102"/>
    <n v="23693.359879568103"/>
    <n v="17.515645732201332"/>
    <n v="9985.9050254990907"/>
    <n v="7.3926390436950635E-4"/>
    <n v="0.99926073609563049"/>
    <n v="7.3953726097099239E-4"/>
    <n v="3.6963195218475318E-4"/>
    <n v="7.3822191378135331"/>
  </r>
  <r>
    <x v="18"/>
    <x v="2"/>
    <n v="608479"/>
    <n v="1748"/>
    <n v="2.8727367748106344E-3"/>
    <n v="0.99712726322518941"/>
    <n v="0.20575101543405663"/>
    <n v="20575.101543405664"/>
    <n v="59.106850849204491"/>
    <n v="9978.5228063612776"/>
    <n v="2.8727367748106344E-3"/>
    <n v="0.99712726322518941"/>
    <n v="2.8768690185235475E-3"/>
    <n v="1.4363683874053172E-3"/>
    <n v="28.665669424120658"/>
  </r>
  <r>
    <x v="18"/>
    <x v="3"/>
    <n v="812299"/>
    <n v="3609"/>
    <n v="4.4429452701529853E-3"/>
    <n v="0.99555705472984701"/>
    <n v="0.27467068557184188"/>
    <n v="27467.068557184186"/>
    <n v="122.03468233110927"/>
    <n v="9949.8571369371566"/>
    <n v="4.4429452701529853E-3"/>
    <n v="0.99555705472984701"/>
    <n v="4.4528371259767953E-3"/>
    <n v="2.2214726350764926E-3"/>
    <n v="44.206670705252861"/>
  </r>
  <r>
    <x v="18"/>
    <x v="4"/>
    <n v="385937"/>
    <n v="5337"/>
    <n v="1.3828681883312561E-2"/>
    <n v="0.98617131811668746"/>
    <n v="0.13050069048163293"/>
    <n v="13050.069048163294"/>
    <n v="180.46525342231374"/>
    <n v="9905.6504662319039"/>
    <n v="1.3828681883312561E-2"/>
    <n v="0.98617131811668746"/>
    <n v="1.3924963830839215E-2"/>
    <n v="6.9143409416562805E-3"/>
    <n v="136.98208914480776"/>
  </r>
  <r>
    <x v="18"/>
    <x v="5"/>
    <n v="87078"/>
    <n v="4071"/>
    <n v="4.6751188589540409E-2"/>
    <n v="0.95324881141045958"/>
    <n v="2.9444544383564239E-2"/>
    <n v="2944.4544383564239"/>
    <n v="137.65674474091045"/>
    <n v="9768.6683770870968"/>
    <n v="4.6751188589540409E-2"/>
    <n v="0.95324881141045958"/>
    <n v="4.7870182555780932E-2"/>
    <n v="2.3375594294770204E-2"/>
    <n v="456.69685756587847"/>
  </r>
  <r>
    <x v="18"/>
    <x v="6"/>
    <n v="50698"/>
    <n v="6636"/>
    <n v="0.13089273738609017"/>
    <n v="0.8691072626139098"/>
    <n v="1.7143015585543302E-2"/>
    <n v="1714.3015585543303"/>
    <n v="224.38962370441703"/>
    <n v="9311.9715195212175"/>
    <n v="0.13089273738609017"/>
    <n v="0.8691072626139098"/>
    <n v="0.14005909666525959"/>
    <n v="6.5446368693045084E-2"/>
    <n v="1218.8694426514417"/>
  </r>
  <r>
    <x v="19"/>
    <x v="7"/>
    <n v="2957356"/>
    <n v="22359"/>
    <n v="7.5604695545615748E-3"/>
    <n v="0.99243953044543842"/>
    <n v="0"/>
    <n v="0"/>
    <n v="0"/>
    <n v="8093.1020768697763"/>
    <n v="7.5604695545615748E-3"/>
    <n v="0.99243953044543842"/>
    <n v="7.5891583549050779E-3"/>
    <n v="3.7802347772807874E-3"/>
    <n v="61.187651854132994"/>
  </r>
  <r>
    <x v="20"/>
    <x v="0"/>
    <n v="317236"/>
    <n v="403"/>
    <n v="1.2703476276336859E-3"/>
    <n v="0.99872965237236633"/>
    <n v="0.10555631715474822"/>
    <n v="10555.631715474823"/>
    <n v="13.409321707928337"/>
    <n v="10000"/>
    <n v="1.2703476276336859E-3"/>
    <n v="0.99872965237236633"/>
    <n v="1.2711550320233286E-3"/>
    <n v="6.3517381381684296E-4"/>
    <n v="12.703476276336859"/>
  </r>
  <r>
    <x v="20"/>
    <x v="1"/>
    <n v="712075"/>
    <n v="544"/>
    <n v="7.6396447003475754E-4"/>
    <n v="0.99923603552996521"/>
    <n v="0.23693406340379827"/>
    <n v="23693.406340379828"/>
    <n v="18.100920618146439"/>
    <n v="9987.296523723664"/>
    <n v="7.6396447003475754E-4"/>
    <n v="0.99923603552996521"/>
    <n v="7.6425640240347398E-4"/>
    <n v="3.8198223501737877E-4"/>
    <n v="7.6299396958265255"/>
  </r>
  <r>
    <x v="20"/>
    <x v="2"/>
    <n v="618360"/>
    <n v="1911"/>
    <n v="3.0904327576169221E-3"/>
    <n v="0.99690956724238311"/>
    <n v="0.20575156752641602"/>
    <n v="20575.1567526416"/>
    <n v="63.586138421466615"/>
    <n v="9979.6665840278383"/>
    <n v="3.0904327576169221E-3"/>
    <n v="0.99690956724238311"/>
    <n v="3.0952155353580996E-3"/>
    <n v="1.545216378808461E-3"/>
    <n v="30.8414885213746"/>
  </r>
  <r>
    <x v="20"/>
    <x v="3"/>
    <n v="825487"/>
    <n v="3998"/>
    <n v="4.8432016494505663E-3"/>
    <n v="0.99515679835054949"/>
    <n v="0.27467049004249722"/>
    <n v="27467.049004249722"/>
    <n v="133.02845704292179"/>
    <n v="9948.8250955064632"/>
    <n v="4.8432016494505663E-3"/>
    <n v="0.99515679835054949"/>
    <n v="4.8549584207663015E-3"/>
    <n v="2.4216008247252832E-3"/>
    <n v="48.184166112652093"/>
  </r>
  <r>
    <x v="20"/>
    <x v="4"/>
    <n v="392201"/>
    <n v="5384"/>
    <n v="1.3727654952435104E-2"/>
    <n v="0.98627234504756489"/>
    <n v="0.13049998469407448"/>
    <n v="13049.998469407448"/>
    <n v="179.14587611783168"/>
    <n v="9900.6409293938104"/>
    <n v="1.3727654952435104E-2"/>
    <n v="0.98627234504756489"/>
    <n v="1.382253041649872E-2"/>
    <n v="6.8638274762175518E-3"/>
    <n v="135.91258248667464"/>
  </r>
  <r>
    <x v="20"/>
    <x v="5"/>
    <n v="88493"/>
    <n v="4032"/>
    <n v="4.5562925881143142E-2"/>
    <n v="0.95443707411885681"/>
    <n v="2.944494059304472E-2"/>
    <n v="2944.4940593044721"/>
    <n v="134.15976458155595"/>
    <n v="9764.7283469071353"/>
    <n v="4.5562925881143142E-2"/>
    <n v="0.95443707411885681"/>
    <n v="4.6625114192212963E-2"/>
    <n v="2.2781462940571571E-2"/>
    <n v="444.90959391962718"/>
  </r>
  <r>
    <x v="20"/>
    <x v="6"/>
    <n v="51520"/>
    <n v="6716"/>
    <n v="0.13035714285714287"/>
    <n v="0.86964285714285716"/>
    <n v="1.7142636585421041E-2"/>
    <n v="1714.2636585421042"/>
    <n v="223.46651263138145"/>
    <n v="9319.8187529875086"/>
    <n v="0.13035714285714287"/>
    <n v="0.86964285714285716"/>
    <n v="0.13944603629417385"/>
    <n v="6.5178571428571433E-2"/>
    <n v="1214.9049445858718"/>
  </r>
  <r>
    <x v="21"/>
    <x v="7"/>
    <n v="3005372"/>
    <n v="22988"/>
    <n v="7.6489699112123229E-3"/>
    <n v="0.99235103008878767"/>
    <n v="0"/>
    <n v="0"/>
    <n v="0"/>
    <n v="8104.9138084016367"/>
    <n v="7.6489699112123229E-3"/>
    <n v="0.99235103008878767"/>
    <n v="7.6783355901609892E-3"/>
    <n v="3.8244849556061614E-3"/>
    <n v="61.994241853433394"/>
  </r>
  <r>
    <x v="22"/>
    <x v="0"/>
    <n v="322187"/>
    <n v="363"/>
    <n v="1.1266748813577208E-3"/>
    <n v="0.99887332511864224"/>
    <n v="0.10555603607003804"/>
    <n v="10555.603607003804"/>
    <n v="11.892733441580141"/>
    <n v="10000"/>
    <n v="1.1266748813577208E-3"/>
    <n v="0.99887332511864224"/>
    <n v="1.1273099372526244E-3"/>
    <n v="5.6333744067886039E-4"/>
    <n v="11.266748813577207"/>
  </r>
  <r>
    <x v="22"/>
    <x v="1"/>
    <n v="723189"/>
    <n v="520"/>
    <n v="7.1903748535998198E-4"/>
    <n v="0.99928096251464005"/>
    <n v="0.23693371914277964"/>
    <n v="23693.371914277963"/>
    <n v="17.036422560941247"/>
    <n v="9988.7332511864224"/>
    <n v="7.1903748535998198E-4"/>
    <n v="0.99928096251464005"/>
    <n v="7.1929608578435783E-4"/>
    <n v="3.5951874267999099E-4"/>
    <n v="7.1822736388647224"/>
  </r>
  <r>
    <x v="22"/>
    <x v="2"/>
    <n v="628013"/>
    <n v="2167"/>
    <n v="3.4505655137712118E-3"/>
    <n v="0.99654943448622879"/>
    <n v="0.20575182388008456"/>
    <n v="20575.182388008456"/>
    <n v="70.996014787614783"/>
    <n v="9981.5509775475584"/>
    <n v="3.4505655137712118E-3"/>
    <n v="0.99654943448622879"/>
    <n v="3.4565290036599012E-3"/>
    <n v="1.7252827568856059E-3"/>
    <n v="34.441995577074934"/>
  </r>
  <r>
    <x v="22"/>
    <x v="3"/>
    <n v="838370"/>
    <n v="4313"/>
    <n v="5.1445066020969262E-3"/>
    <n v="0.99485549339790302"/>
    <n v="0.27466972273877527"/>
    <n v="27466.972273877527"/>
    <n v="141.30402020257617"/>
    <n v="9947.108981970483"/>
    <n v="5.1445066020969262E-3"/>
    <n v="0.99485549339790302"/>
    <n v="5.1577737025293186E-3"/>
    <n v="2.5722533010484631E-3"/>
    <n v="51.172967829524787"/>
  </r>
  <r>
    <x v="22"/>
    <x v="4"/>
    <n v="398326"/>
    <n v="5552"/>
    <n v="1.3938331919081356E-2"/>
    <n v="0.98606166808091866"/>
    <n v="0.13050096255787469"/>
    <n v="13050.096255787468"/>
    <n v="181.89657318912657"/>
    <n v="9895.9360141409579"/>
    <n v="1.3938331919081356E-2"/>
    <n v="0.98606166808091866"/>
    <n v="1.4036152193148781E-2"/>
    <n v="6.9691659595406781E-3"/>
    <n v="137.93284081508764"/>
  </r>
  <r>
    <x v="22"/>
    <x v="5"/>
    <n v="89873"/>
    <n v="4190"/>
    <n v="4.6621343451314634E-2"/>
    <n v="0.95337865654868537"/>
    <n v="2.9444507784989863E-2"/>
    <n v="2944.4507784989864"/>
    <n v="137.27425101989201"/>
    <n v="9758.0031733258711"/>
    <n v="4.6621343451314634E-2"/>
    <n v="0.95337865654868537"/>
    <n v="4.7734056369477543E-2"/>
    <n v="2.3310671725657317E-2"/>
    <n v="454.93121734264349"/>
  </r>
  <r>
    <x v="22"/>
    <x v="6"/>
    <n v="52326"/>
    <n v="7099"/>
    <n v="0.13566869242823834"/>
    <n v="0.86433130757176169"/>
    <n v="1.7143227825457918E-2"/>
    <n v="1714.3227825457918"/>
    <n v="232.57993030792676"/>
    <n v="9303.0719559832269"/>
    <n v="0.13566869242823834"/>
    <n v="0.86433130757176169"/>
    <n v="0.14554139800928725"/>
    <n v="6.7834346214119171E-2"/>
    <n v="1262.135607834058"/>
  </r>
  <r>
    <x v="23"/>
    <x v="7"/>
    <n v="3052284"/>
    <n v="24204"/>
    <n v="7.9297994550965763E-3"/>
    <n v="0.99207020054490347"/>
    <n v="0"/>
    <n v="0"/>
    <n v="0"/>
    <n v="8040.9363481491691"/>
    <n v="7.9297994550965763E-3"/>
    <n v="0.99207020054490347"/>
    <n v="7.9613654708829921E-3"/>
    <n v="3.9648997275482881E-3"/>
    <n v="63.763012672019535"/>
  </r>
  <r>
    <x v="24"/>
    <x v="0"/>
    <n v="326974"/>
    <n v="301"/>
    <n v="9.2056249120725194E-4"/>
    <n v="0.9990794375087928"/>
    <n v="0.10555618327560103"/>
    <n v="10555.618327560103"/>
    <n v="9.7171063038516543"/>
    <n v="10000"/>
    <n v="9.2056249120725194E-4"/>
    <n v="0.9990794375087928"/>
    <n v="9.2098640397645824E-4"/>
    <n v="4.6028124560362597E-4"/>
    <n v="9.2056249120725191"/>
  </r>
  <r>
    <x v="24"/>
    <x v="1"/>
    <n v="733933"/>
    <n v="486"/>
    <n v="6.6218578535097894E-4"/>
    <n v="0.99933781421464907"/>
    <n v="0.23693372029583909"/>
    <n v="23693.372029583908"/>
    <n v="15.689414165022939"/>
    <n v="9990.7943750879276"/>
    <n v="6.6218578535097894E-4"/>
    <n v="0.99933781421464907"/>
    <n v="6.6240510297264519E-4"/>
    <n v="3.3109289267548947E-4"/>
    <n v="6.6157620195477422"/>
  </r>
  <r>
    <x v="24"/>
    <x v="2"/>
    <n v="637344"/>
    <n v="2575"/>
    <n v="4.0402043480443845E-3"/>
    <n v="0.99595979565195558"/>
    <n v="0.20575213953893784"/>
    <n v="20575.213953893784"/>
    <n v="83.128068878465157"/>
    <n v="9984.1786130683795"/>
    <n v="4.0402043480443845E-3"/>
    <n v="0.99595979565195558"/>
    <n v="4.0483824943224386E-3"/>
    <n v="2.0201021740221922E-3"/>
    <n v="40.338121844170622"/>
  </r>
  <r>
    <x v="24"/>
    <x v="3"/>
    <n v="850827"/>
    <n v="4535"/>
    <n v="5.3301082358693363E-3"/>
    <n v="0.99466989176413068"/>
    <n v="0.27467031246469076"/>
    <n v="27467.031246469076"/>
    <n v="146.40224946168522"/>
    <n v="9943.8404912242095"/>
    <n v="5.3301082358693363E-3"/>
    <n v="0.99466989176413068"/>
    <n v="5.3443512210988153E-3"/>
    <n v="2.6650541179346681E-3"/>
    <n v="53.001746098445146"/>
  </r>
  <r>
    <x v="24"/>
    <x v="4"/>
    <n v="404244"/>
    <n v="5947"/>
    <n v="1.4711411919533747E-2"/>
    <n v="0.98528858808046627"/>
    <n v="0.13050106048817967"/>
    <n v="13050.106048817966"/>
    <n v="191.98548567776007"/>
    <n v="9890.838745125764"/>
    <n v="1.4711411919533747E-2"/>
    <n v="0.98528858808046627"/>
    <n v="1.4820426619948389E-2"/>
    <n v="7.3557059597668733E-3"/>
    <n v="145.50820300922936"/>
  </r>
  <r>
    <x v="24"/>
    <x v="5"/>
    <n v="91208"/>
    <n v="4214"/>
    <n v="4.620208753618104E-2"/>
    <n v="0.95379791246381895"/>
    <n v="2.9444446237930289E-2"/>
    <n v="2944.4446237930288"/>
    <n v="136.03948825392317"/>
    <n v="9745.3305421165351"/>
    <n v="4.620208753618104E-2"/>
    <n v="0.95379791246381895"/>
    <n v="4.7294643157764785E-2"/>
    <n v="2.310104376809052E-2"/>
    <n v="450.25461477588681"/>
  </r>
  <r>
    <x v="24"/>
    <x v="6"/>
    <n v="53100"/>
    <n v="7639"/>
    <n v="0.14386064030131826"/>
    <n v="0.85613935969868171"/>
    <n v="1.7142137698821357E-2"/>
    <n v="1714.2137698821357"/>
    <n v="246.60789054858068"/>
    <n v="9295.0759273406475"/>
    <n v="0.14386064030131826"/>
    <n v="0.85613935969868171"/>
    <n v="0.15501060257099664"/>
    <n v="7.193032015065913E-2"/>
    <n v="1337.1955745565951"/>
  </r>
  <r>
    <x v="25"/>
    <x v="7"/>
    <n v="3097630"/>
    <n v="25697"/>
    <n v="8.2956970328928892E-3"/>
    <n v="0.9917043029671071"/>
    <n v="0"/>
    <n v="0"/>
    <n v="0"/>
    <n v="7957.8803527840519"/>
    <n v="8.2956970328928892E-3"/>
    <n v="0.9917043029671071"/>
    <n v="8.3302496465308806E-3"/>
    <n v="4.1478485164464446E-3"/>
    <n v="66.016164430707278"/>
  </r>
  <r>
    <x v="26"/>
    <x v="0"/>
    <n v="331586"/>
    <n v="359"/>
    <n v="1.0826753843648405E-3"/>
    <n v="0.9989173246156352"/>
    <n v="0.10555609495992933"/>
    <n v="10555.609495992934"/>
    <n v="11.42829856827931"/>
    <n v="10000"/>
    <n v="1.0826753843648405E-3"/>
    <n v="0.9989173246156352"/>
    <n v="1.0832617948048696E-3"/>
    <n v="5.4133769218242024E-4"/>
    <n v="10.826753843648405"/>
  </r>
  <r>
    <x v="26"/>
    <x v="1"/>
    <n v="744285"/>
    <n v="430"/>
    <n v="5.7773567920890517E-4"/>
    <n v="0.99942226432079107"/>
    <n v="0.23693345960701295"/>
    <n v="23693.345960701296"/>
    <n v="13.688491321337333"/>
    <n v="9989.1732461563515"/>
    <n v="5.7773567920890517E-4"/>
    <n v="0.99942226432079107"/>
    <n v="5.7790261668928995E-4"/>
    <n v="2.8886783960445258E-4"/>
    <n v="5.7711017901035637"/>
  </r>
  <r>
    <x v="26"/>
    <x v="2"/>
    <n v="646334"/>
    <n v="2472"/>
    <n v="3.824647937444108E-3"/>
    <n v="0.99617535206255592"/>
    <n v="0.20575203138802894"/>
    <n v="20575.203138802895"/>
    <n v="78.692908247316026"/>
    <n v="9983.4021443662477"/>
    <n v="3.824647937444108E-3"/>
    <n v="0.99617535206255592"/>
    <n v="3.831975916837442E-3"/>
    <n v="1.912323968722054E-3"/>
    <n v="38.182998420125458"/>
  </r>
  <r>
    <x v="26"/>
    <x v="3"/>
    <n v="862824"/>
    <n v="4377"/>
    <n v="5.0728769714333396E-3"/>
    <n v="0.99492712302856667"/>
    <n v="0.27466881013585032"/>
    <n v="27466.881013585033"/>
    <n v="139.33610817091514"/>
    <n v="9945.2191459461228"/>
    <n v="5.0728769714333396E-3"/>
    <n v="0.99492712302856667"/>
    <n v="5.0857767312642811E-3"/>
    <n v="2.5364384857166698E-3"/>
    <n v="50.450873181328035"/>
  </r>
  <r>
    <x v="26"/>
    <x v="4"/>
    <n v="409949"/>
    <n v="6139"/>
    <n v="1.4975033479774313E-2"/>
    <n v="0.98502496652022564"/>
    <n v="0.130501937876533"/>
    <n v="13050.193787653299"/>
    <n v="195.42708888765091"/>
    <n v="9894.7682727647953"/>
    <n v="1.4975033479774313E-2"/>
    <n v="0.98502496652022564"/>
    <n v="1.5088005171064159E-2"/>
    <n v="7.4875167398871564E-3"/>
    <n v="148.17448615926145"/>
  </r>
  <r>
    <x v="26"/>
    <x v="5"/>
    <n v="92495"/>
    <n v="4209"/>
    <n v="4.550516244121304E-2"/>
    <n v="0.95449483755878695"/>
    <n v="2.9444581506211549E-2"/>
    <n v="2944.4581506211548"/>
    <n v="133.98804644536938"/>
    <n v="9746.5937866055338"/>
    <n v="4.550516244121304E-2"/>
    <n v="0.95449483755878695"/>
    <n v="4.6564627919969466E-2"/>
    <n v="2.275258122060652E-2"/>
    <n v="443.52033350800252"/>
  </r>
  <r>
    <x v="26"/>
    <x v="6"/>
    <n v="53852"/>
    <n v="7460"/>
    <n v="0.13852781697987077"/>
    <n v="0.86147218302012929"/>
    <n v="1.714308452643391E-2"/>
    <n v="1714.3084526433909"/>
    <n v="237.47940757482911"/>
    <n v="9303.0734530975315"/>
    <n v="0.13852781697987077"/>
    <n v="0.86147218302012929"/>
    <n v="0.1488368381149994"/>
    <n v="6.9263908489935383E-2"/>
    <n v="1288.7344566609893"/>
  </r>
  <r>
    <x v="27"/>
    <x v="7"/>
    <n v="3141325"/>
    <n v="25446"/>
    <n v="8.1004034921569722E-3"/>
    <n v="0.99189959650784298"/>
    <n v="0"/>
    <n v="0"/>
    <n v="0"/>
    <n v="8014.3389964365424"/>
    <n v="8.1004034921569722E-3"/>
    <n v="0.99189959650784298"/>
    <n v="8.1333451810105609E-3"/>
    <n v="4.0502017460784861E-3"/>
    <n v="64.919379594064367"/>
  </r>
  <r>
    <x v="28"/>
    <x v="0"/>
    <n v="324544"/>
    <n v="322"/>
    <n v="9.9216130940642873E-4"/>
    <n v="0.99900783869059362"/>
    <n v="9.9513263672249899E-2"/>
    <n v="9951.3263672249905"/>
    <n v="9.8733209988366664"/>
    <n v="10000"/>
    <n v="9.9216130940642873E-4"/>
    <n v="0.99900783869059362"/>
    <n v="9.9265374572650228E-4"/>
    <n v="4.9608065470321437E-4"/>
    <n v="9.9216130940642877"/>
  </r>
  <r>
    <x v="28"/>
    <x v="1"/>
    <n v="741285"/>
    <n v="457"/>
    <n v="6.1649702880808323E-4"/>
    <n v="0.99938350297119194"/>
    <n v="0.22729642101312539"/>
    <n v="22729.64210131254"/>
    <n v="14.012756821330298"/>
    <n v="9990.078386905936"/>
    <n v="6.1649702880808323E-4"/>
    <n v="0.99938350297119194"/>
    <n v="6.1668712169719853E-4"/>
    <n v="3.0824851440404161E-4"/>
    <n v="6.1588536430873582"/>
  </r>
  <r>
    <x v="28"/>
    <x v="2"/>
    <n v="662586"/>
    <n v="2387"/>
    <n v="3.6025512159930939E-3"/>
    <n v="0.99639744878400693"/>
    <n v="0.20316534991724194"/>
    <n v="20316.534991724195"/>
    <n v="73.19135783920224"/>
    <n v="9983.9195332628478"/>
    <n v="3.6025512159930939E-3"/>
    <n v="0.99639744878400693"/>
    <n v="3.60905211353319E-3"/>
    <n v="1.801275607996547E-3"/>
    <n v="35.967581454933274"/>
  </r>
  <r>
    <x v="28"/>
    <x v="3"/>
    <n v="897960"/>
    <n v="4298"/>
    <n v="4.7864047396320546E-3"/>
    <n v="0.9952135952603679"/>
    <n v="0.27533687341973206"/>
    <n v="27533.687341973207"/>
    <n v="131.78737159316768"/>
    <n v="9947.9519518079142"/>
    <n v="4.7864047396320546E-3"/>
    <n v="0.9952135952603679"/>
    <n v="4.7978870543005162E-3"/>
    <n v="2.3932023698160273E-3"/>
    <n v="47.614924371765348"/>
  </r>
  <r>
    <x v="28"/>
    <x v="4"/>
    <n v="475979"/>
    <n v="6544"/>
    <n v="1.3748505711386427E-2"/>
    <n v="0.98625149428861358"/>
    <n v="0.14594700172997754"/>
    <n v="14594.700172997755"/>
    <n v="200.6553186844321"/>
    <n v="9900.3370274361496"/>
    <n v="1.3748505711386427E-2"/>
    <n v="0.98625149428861358"/>
    <n v="1.3843670603566269E-2"/>
    <n v="6.8742528556932133E-3"/>
    <n v="136.11484016635643"/>
  </r>
  <r>
    <x v="28"/>
    <x v="5"/>
    <n v="99646"/>
    <n v="4461"/>
    <n v="4.476848042068924E-2"/>
    <n v="0.95523151957931074"/>
    <n v="3.0553942368014855E-2"/>
    <n v="3055.3942368014855"/>
    <n v="136.78535706773405"/>
    <n v="9764.2221872697937"/>
    <n v="4.476848042068924E-2"/>
    <n v="0.95523151957931074"/>
    <n v="4.5793533883211598E-2"/>
    <n v="2.238424021034462E-2"/>
    <n v="437.12938981404722"/>
  </r>
  <r>
    <x v="28"/>
    <x v="6"/>
    <n v="59314"/>
    <n v="8380"/>
    <n v="0.14128199076103448"/>
    <n v="0.85871800923896546"/>
    <n v="1.8187147879658323E-2"/>
    <n v="1818.7147879658323"/>
    <n v="256.95164587034549"/>
    <n v="9327.0927974557471"/>
    <n v="0.14128199076103448"/>
    <n v="0.85871800923896546"/>
    <n v="0.15202089833829185"/>
    <n v="7.0640995380517241E-2"/>
    <n v="1317.7502384374541"/>
  </r>
  <r>
    <x v="29"/>
    <x v="7"/>
    <n v="3261314"/>
    <n v="26849"/>
    <n v="8.2325712887504846E-3"/>
    <n v="0.99176742871124957"/>
    <n v="0"/>
    <n v="0"/>
    <n v="0"/>
    <n v="8009.3425590182933"/>
    <n v="8.2325712887504846E-3"/>
    <n v="0.99176742871124957"/>
    <n v="8.2665989714243663E-3"/>
    <n v="4.1162856443752423E-3"/>
    <n v="65.937483593141337"/>
  </r>
  <r>
    <x v="30"/>
    <x v="0"/>
    <n v="328853"/>
    <n v="315"/>
    <n v="9.5787479512122434E-4"/>
    <n v="0.99904212520487878"/>
    <n v="9.9514009302212977E-2"/>
    <n v="9951.400930221298"/>
    <n v="9.5321961272048874"/>
    <n v="10000"/>
    <n v="9.5787479512122434E-4"/>
    <n v="0.99904212520487878"/>
    <n v="9.5833377700637831E-4"/>
    <n v="4.7893739756061217E-4"/>
    <n v="9.5787479512122431"/>
  </r>
  <r>
    <x v="30"/>
    <x v="1"/>
    <n v="751123"/>
    <n v="426"/>
    <n v="5.6715078622276245E-4"/>
    <n v="0.99943284921377729"/>
    <n v="0.2272968810049053"/>
    <n v="22729.68810049053"/>
    <n v="12.891160476791372"/>
    <n v="9990.4212520487872"/>
    <n v="5.6715078622276245E-4"/>
    <n v="0.99943284921377729"/>
    <n v="5.6731166185028836E-4"/>
    <n v="2.8357539311138122E-4"/>
    <n v="5.6660752677960646"/>
  </r>
  <r>
    <x v="30"/>
    <x v="2"/>
    <n v="671378"/>
    <n v="2261"/>
    <n v="3.3677004608432212E-3"/>
    <n v="0.99663229953915677"/>
    <n v="0.20316529433303376"/>
    <n v="20316.529433303378"/>
    <n v="68.419985535270655"/>
    <n v="9984.755176780991"/>
    <n v="3.3677004608432212E-3"/>
    <n v="0.99663229953915677"/>
    <n v="3.3733807287606448E-3"/>
    <n v="1.6838502304216106E-3"/>
    <n v="33.62566461025208"/>
  </r>
  <r>
    <x v="30"/>
    <x v="3"/>
    <n v="910884"/>
    <n v="4259"/>
    <n v="4.6756776933176997E-3"/>
    <n v="0.99532432230668233"/>
    <n v="0.27564206149628245"/>
    <n v="27564.206149628244"/>
    <n v="128.88134382782735"/>
    <n v="9951.129512170739"/>
    <n v="4.6756776933176997E-3"/>
    <n v="0.99532432230668233"/>
    <n v="4.6866342890186504E-3"/>
    <n v="2.3378388466588499E-3"/>
    <n v="46.52827428337217"/>
  </r>
  <r>
    <x v="30"/>
    <x v="4"/>
    <n v="481282"/>
    <n v="6311"/>
    <n v="1.3112894311443187E-2"/>
    <n v="0.98688710568855686"/>
    <n v="0.14564045766645786"/>
    <n v="14564.045766645786"/>
    <n v="190.97679288504776"/>
    <n v="9904.6012378873675"/>
    <n v="1.3112894311443187E-2"/>
    <n v="0.98688710568855686"/>
    <n v="1.3199435714188608E-2"/>
    <n v="6.5564471557215936E-3"/>
    <n v="129.87798922940641"/>
  </r>
  <r>
    <x v="30"/>
    <x v="5"/>
    <n v="100969"/>
    <n v="4514"/>
    <n v="4.4706791193336572E-2"/>
    <n v="0.95529320880666346"/>
    <n v="3.0554168595801599E-2"/>
    <n v="3055.4168595801598"/>
    <n v="136.59788354985037"/>
    <n v="9774.7232486579614"/>
    <n v="4.4706791193336572E-2"/>
    <n v="0.95529320880666346"/>
    <n v="4.5728989383256341E-2"/>
    <n v="2.2353395596668286E-2"/>
    <n v="436.99651125040401"/>
  </r>
  <r>
    <x v="30"/>
    <x v="6"/>
    <n v="60101"/>
    <n v="8458"/>
    <n v="0.1407297715512221"/>
    <n v="0.85927022844877787"/>
    <n v="1.8187127601306061E-2"/>
    <n v="1818.7127601306061"/>
    <n v="255.94703125047278"/>
    <n v="9337.7267374075582"/>
    <n v="0.1407297715512221"/>
    <n v="0.85927022844877787"/>
    <n v="0.15138172966781213"/>
    <n v="7.036488577561105E-2"/>
    <n v="1314.0961505631042"/>
  </r>
  <r>
    <x v="31"/>
    <x v="7"/>
    <n v="3304590"/>
    <n v="26544"/>
    <n v="8.0324639365246513E-3"/>
    <n v="0.99196753606347532"/>
    <n v="0"/>
    <n v="0"/>
    <n v="0"/>
    <n v="8023.6305868444542"/>
    <n v="8.0324639365246513E-3"/>
    <n v="0.99196753606347532"/>
    <n v="8.0648542620311969E-3"/>
    <n v="4.0162319682623257E-3"/>
    <n v="64.449523328824199"/>
  </r>
  <r>
    <x v="32"/>
    <x v="0"/>
    <n v="333079"/>
    <n v="346"/>
    <n v="1.0387925987528485E-3"/>
    <n v="0.99896120740124716"/>
    <n v="9.9513723362491202E-2"/>
    <n v="9951.3723362491201"/>
    <n v="10.337411930329429"/>
    <n v="10000"/>
    <n v="1.0387925987528485E-3"/>
    <n v="0.99896120740124716"/>
    <n v="1.0393324241677832E-3"/>
    <n v="5.1939629937642424E-4"/>
    <n v="10.387925987528485"/>
  </r>
  <r>
    <x v="32"/>
    <x v="1"/>
    <n v="760776"/>
    <n v="474"/>
    <n v="6.2304804567967441E-4"/>
    <n v="0.9993769519543203"/>
    <n v="0.22729638435573127"/>
    <n v="22729.638435573128"/>
    <n v="14.16165680628945"/>
    <n v="9989.6120740124716"/>
    <n v="6.2304804567967441E-4"/>
    <n v="0.9993769519543203"/>
    <n v="6.2324220059720799E-4"/>
    <n v="3.1152402283983721E-4"/>
    <n v="6.2240082798115495"/>
  </r>
  <r>
    <x v="32"/>
    <x v="2"/>
    <n v="680007"/>
    <n v="2817"/>
    <n v="4.1426044143663228E-3"/>
    <n v="0.99585739558563369"/>
    <n v="0.20316510041929259"/>
    <n v="20316.510041929258"/>
    <n v="84.163264184213872"/>
    <n v="9983.3880657326608"/>
    <n v="4.1426044143663228E-3"/>
    <n v="0.99585739558563369"/>
    <n v="4.1512028099089521E-3"/>
    <n v="2.0713022071831614E-3"/>
    <n v="41.357227471436182"/>
  </r>
  <r>
    <x v="32"/>
    <x v="3"/>
    <n v="922591"/>
    <n v="4877"/>
    <n v="5.2861994101394876E-3"/>
    <n v="0.99471380058986048"/>
    <n v="0.2756417112778774"/>
    <n v="27564.17112778774"/>
    <n v="145.70970515669543"/>
    <n v="9942.0308382612238"/>
    <n v="5.2861994101394876E-3"/>
    <n v="0.99471380058986048"/>
    <n v="5.3002083893702399E-3"/>
    <n v="2.6430997050697438E-3"/>
    <n v="52.555557552805077"/>
  </r>
  <r>
    <x v="32"/>
    <x v="4"/>
    <n v="487471"/>
    <n v="6801"/>
    <n v="1.3951599172053311E-2"/>
    <n v="0.98604840082794665"/>
    <n v="0.14564128702571147"/>
    <n v="14564.128702571146"/>
    <n v="203.19288594846947"/>
    <n v="9889.4752807084187"/>
    <n v="1.3951599172053311E-2"/>
    <n v="0.98604840082794665"/>
    <n v="1.4049606410636467E-2"/>
    <n v="6.9757995860266556E-3"/>
    <n v="137.97399513837325"/>
  </r>
  <r>
    <x v="32"/>
    <x v="5"/>
    <n v="102265"/>
    <n v="4719"/>
    <n v="4.6144819830831664E-2"/>
    <n v="0.95385518016916837"/>
    <n v="3.0553625175004019E-2"/>
    <n v="3055.3625175004017"/>
    <n v="140.98915288793231"/>
    <n v="9751.5012855700461"/>
    <n v="4.6144819830831664E-2"/>
    <n v="0.95385518016916837"/>
    <n v="4.7234636731711466E-2"/>
    <n v="2.3072409915415832E-2"/>
    <n v="449.98126990275313"/>
  </r>
  <r>
    <x v="32"/>
    <x v="6"/>
    <n v="60877"/>
    <n v="9200"/>
    <n v="0.15112439837705538"/>
    <n v="0.84887560162294462"/>
    <n v="1.8188168383892041E-2"/>
    <n v="1818.8168383892041"/>
    <n v="274.86760045962643"/>
    <n v="9301.5200156672927"/>
    <n v="0.15112439837705538"/>
    <n v="0.84887560162294462"/>
    <n v="0.16347708655400964"/>
    <n v="7.556219918852769E-2"/>
    <n v="1405.6866163598584"/>
  </r>
  <r>
    <x v="33"/>
    <x v="7"/>
    <n v="3347066"/>
    <n v="29234"/>
    <n v="8.7342167737355647E-3"/>
    <n v="0.99126578322626446"/>
    <n v="0"/>
    <n v="0"/>
    <n v="0"/>
    <n v="7895.8333993074339"/>
    <n v="8.7342167737355647E-3"/>
    <n v="0.99126578322626446"/>
    <n v="8.7725273515063557E-3"/>
    <n v="4.3671083868677824E-3"/>
    <n v="68.96392051885249"/>
  </r>
  <r>
    <x v="34"/>
    <x v="0"/>
    <n v="337238"/>
    <n v="327"/>
    <n v="9.6964161808574365E-4"/>
    <n v="0.99903035838191423"/>
    <n v="9.9513553948003236E-2"/>
    <n v="9951.3553948003228"/>
    <n v="9.64924834716048"/>
    <n v="10000"/>
    <n v="9.6964161808574365E-4"/>
    <n v="0.99903035838191423"/>
    <n v="9.701119485454997E-4"/>
    <n v="4.8482080904287182E-4"/>
    <n v="9.6964161808574367"/>
  </r>
  <r>
    <x v="34"/>
    <x v="1"/>
    <n v="770276"/>
    <n v="447"/>
    <n v="5.8031147277079898E-4"/>
    <n v="0.99941968852722918"/>
    <n v="0.22729615962866623"/>
    <n v="22729.615962866621"/>
    <n v="13.190256914925792"/>
    <n v="9990.3035838191427"/>
    <n v="5.8031147277079898E-4"/>
    <n v="0.99941968852722918"/>
    <n v="5.8047990234432064E-4"/>
    <n v="2.9015573638539949E-4"/>
    <n v="5.7974877861534777"/>
  </r>
  <r>
    <x v="34"/>
    <x v="2"/>
    <n v="688499"/>
    <n v="2681"/>
    <n v="3.8939780595178787E-3"/>
    <n v="0.99610602194048214"/>
    <n v="0.20316507149148758"/>
    <n v="20316.507149148758"/>
    <n v="79.112033084823395"/>
    <n v="9984.5060960329884"/>
    <n v="3.8939780595178787E-3"/>
    <n v="0.99610602194048214"/>
    <n v="3.9015743820384964E-3"/>
    <n v="1.9469890297589393E-3"/>
    <n v="38.879447673074964"/>
  </r>
  <r>
    <x v="34"/>
    <x v="3"/>
    <n v="934116"/>
    <n v="4628"/>
    <n v="4.9544167962009E-3"/>
    <n v="0.9950455832037991"/>
    <n v="0.27564272994055533"/>
    <n v="27564.272994055533"/>
    <n v="136.5648970968156"/>
    <n v="9945.6266483599138"/>
    <n v="4.9544167962009E-3"/>
    <n v="0.9950455832037991"/>
    <n v="4.9667203976810521E-3"/>
    <n v="2.47720839810045E-3"/>
    <n v="49.274779715377619"/>
  </r>
  <r>
    <x v="34"/>
    <x v="4"/>
    <n v="493559"/>
    <n v="7172"/>
    <n v="1.4531190799884106E-2"/>
    <n v="0.98546880920011592"/>
    <n v="0.14564138730814005"/>
    <n v="14564.138730814006"/>
    <n v="211.63427873344025"/>
    <n v="9896.3518686445368"/>
    <n v="1.4531190799884106E-2"/>
    <n v="0.98546880920011592"/>
    <n v="1.4637541252273085E-2"/>
    <n v="7.2655953999420531E-3"/>
    <n v="143.80577722606338"/>
  </r>
  <r>
    <x v="34"/>
    <x v="5"/>
    <n v="103542"/>
    <n v="4952"/>
    <n v="4.7826002974638314E-2"/>
    <n v="0.95217399702536165"/>
    <n v="3.0553592426963011E-2"/>
    <n v="3055.359242696301"/>
    <n v="146.12562022978196"/>
    <n v="9752.5460914184732"/>
    <n v="4.7826002974638314E-2"/>
    <n v="0.95217399702536165"/>
    <n v="4.8997684681297372E-2"/>
    <n v="2.3913001487319157E-2"/>
    <n v="466.42529837847718"/>
  </r>
  <r>
    <x v="34"/>
    <x v="6"/>
    <n v="61635"/>
    <n v="9615"/>
    <n v="0.15599902652713554"/>
    <n v="0.8440009734728644"/>
    <n v="1.8187505256184594E-2"/>
    <n v="1818.7505256184595"/>
    <n v="283.72331149219576"/>
    <n v="9286.120793039996"/>
    <n v="0.15599902652713554"/>
    <n v="0.8440009734728644"/>
    <n v="0.16919625181470238"/>
    <n v="7.7999513263567771E-2"/>
    <n v="1448.6258039276313"/>
  </r>
  <r>
    <x v="35"/>
    <x v="7"/>
    <n v="3388865"/>
    <n v="29822"/>
    <n v="8.7999964589914326E-3"/>
    <n v="0.99120000354100857"/>
    <n v="0"/>
    <n v="0"/>
    <n v="0"/>
    <n v="7837.4949891123651"/>
    <n v="8.7999964589914326E-3"/>
    <n v="0.99120000354100857"/>
    <n v="8.8388875485557895E-3"/>
    <n v="4.3999982294957163E-3"/>
    <n v="68.969928151551912"/>
  </r>
  <r>
    <x v="36"/>
    <x v="0"/>
    <n v="341251"/>
    <n v="340"/>
    <n v="9.9633407667669839E-4"/>
    <n v="0.99900366592332335"/>
    <n v="9.9513761874545081E-2"/>
    <n v="9951.3761874545089"/>
    <n v="9.9148952053899713"/>
    <n v="10000"/>
    <n v="9.9633407667669839E-4"/>
    <n v="0.99900366592332335"/>
    <n v="9.9683066485673497E-4"/>
    <n v="4.9816703833834919E-4"/>
    <n v="9.9633407667669847"/>
  </r>
  <r>
    <x v="36"/>
    <x v="1"/>
    <n v="779441"/>
    <n v="484"/>
    <n v="6.2095784029836767E-4"/>
    <n v="0.99937904215970164"/>
    <n v="0.22729634805248128"/>
    <n v="22729.634805248126"/>
    <n v="14.114144939437486"/>
    <n v="9990.0366592332339"/>
    <n v="6.2095784029836767E-4"/>
    <n v="0.99937904215970164"/>
    <n v="6.2115069449524452E-4"/>
    <n v="3.1047892014918383E-4"/>
    <n v="6.203391588418989"/>
  </r>
  <r>
    <x v="36"/>
    <x v="2"/>
    <n v="696692"/>
    <n v="2807"/>
    <n v="4.0290400923220018E-3"/>
    <n v="0.99597095990767803"/>
    <n v="0.20316553442451615"/>
    <n v="20316.553442451615"/>
    <n v="81.856208357440138"/>
    <n v="9983.8332676448154"/>
    <n v="4.0290400923220018E-3"/>
    <n v="0.99597095990767803"/>
    <n v="4.0371730583779256E-3"/>
    <n v="2.0145200461610009E-3"/>
    <n v="40.225264510399143"/>
  </r>
  <r>
    <x v="36"/>
    <x v="3"/>
    <n v="945227"/>
    <n v="4738"/>
    <n v="5.0125525402892638E-3"/>
    <n v="0.99498744745971068"/>
    <n v="0.27564196030309251"/>
    <n v="27564.196030309253"/>
    <n v="138.1669808327579"/>
    <n v="9943.6080031344154"/>
    <n v="5.0125525402892638E-3"/>
    <n v="0.99498744745971068"/>
    <n v="5.0251469468361089E-3"/>
    <n v="2.5062762701446319E-3"/>
    <n v="49.842857555752069"/>
  </r>
  <r>
    <x v="36"/>
    <x v="4"/>
    <n v="499432"/>
    <n v="7541"/>
    <n v="1.5099152637396081E-2"/>
    <n v="0.98490084736260397"/>
    <n v="0.14564164535936247"/>
    <n v="14564.164535936246"/>
    <n v="219.90654336425226"/>
    <n v="9893.7651455786636"/>
    <n v="1.5099152637396081E-2"/>
    <n v="0.98490084736260397"/>
    <n v="1.5214011981967531E-2"/>
    <n v="7.5495763186980407E-3"/>
    <n v="149.38747009164152"/>
  </r>
  <r>
    <x v="36"/>
    <x v="5"/>
    <n v="104773"/>
    <n v="5153"/>
    <n v="4.9182518396915238E-2"/>
    <n v="0.95081748160308477"/>
    <n v="3.0553332804538924E-2"/>
    <n v="3055.3332804538923"/>
    <n v="150.26898527463095"/>
    <n v="9744.3776754870214"/>
    <n v="4.9182518396915238E-2"/>
    <n v="0.95081748160308477"/>
    <n v="5.0422470436854494E-2"/>
    <n v="2.4591259198457619E-2"/>
    <n v="479.25303429113058"/>
  </r>
  <r>
    <x v="36"/>
    <x v="6"/>
    <n v="62368"/>
    <n v="10531"/>
    <n v="0.16885261672652643"/>
    <n v="0.83114738327347359"/>
    <n v="1.8187417181463578E-2"/>
    <n v="1818.7417181463577"/>
    <n v="307.09929825871109"/>
    <n v="9265.1246411958909"/>
    <n v="0.16885261672652643"/>
    <n v="0.83114738327347359"/>
    <n v="0.18442274856617488"/>
    <n v="8.4426308363263217E-2"/>
    <n v="1564.4405399633456"/>
  </r>
  <r>
    <x v="37"/>
    <x v="7"/>
    <n v="3429184"/>
    <n v="31594"/>
    <n v="9.2132705623261969E-3"/>
    <n v="0.99078672943767376"/>
    <n v="0"/>
    <n v="0"/>
    <n v="0"/>
    <n v="7700.6841012325458"/>
    <n v="9.2132705623261969E-3"/>
    <n v="0.99078672943767376"/>
    <n v="9.2559091600219953E-3"/>
    <n v="4.6066352811630984E-3"/>
    <n v="70.94848613965918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x v="0"/>
    <n v="283314"/>
    <n v="608"/>
    <n v="2.1460287878467001E-3"/>
    <n v="0.99785397121215325"/>
    <n v="9.5453883868046333E-2"/>
    <n v="9545.3883868046341"/>
    <n v="20.484678269260318"/>
    <n v="10000"/>
    <n v="2.1460287878467001E-3"/>
    <n v="0.99785397121215325"/>
    <n v="2.1483339811314089E-3"/>
    <n v="1.0730143939233501E-3"/>
    <n v="21.460287878467"/>
  </r>
  <r>
    <x v="0"/>
    <x v="1"/>
    <n v="688878"/>
    <n v="431"/>
    <n v="6.2565505067660747E-4"/>
    <n v="0.99937434494932342"/>
    <n v="0.2320961216574261"/>
    <n v="23209.612165742612"/>
    <n v="14.5212110757421"/>
    <n v="9978.5397121215337"/>
    <n v="6.2565505067660747E-4"/>
    <n v="0.99937434494932342"/>
    <n v="6.2585083404425245E-4"/>
    <n v="3.1282752533830373E-4"/>
    <n v="6.2431237692659387"/>
  </r>
  <r>
    <x v="0"/>
    <x v="2"/>
    <n v="610564"/>
    <n v="1080"/>
    <n v="1.7688563361089092E-3"/>
    <n v="0.9982311436638911"/>
    <n v="0.20571064313803708"/>
    <n v="20571.064313803709"/>
    <n v="36.387257451975557"/>
    <n v="9972.2965883522684"/>
    <n v="1.7688563361089092E-3"/>
    <n v="0.9982311436638911"/>
    <n v="1.7704221473253511E-3"/>
    <n v="8.8442816805445461E-4"/>
    <n v="17.639560005864169"/>
  </r>
  <r>
    <x v="0"/>
    <x v="3"/>
    <n v="856517"/>
    <n v="2384"/>
    <n v="2.7833656541551423E-3"/>
    <n v="0.99721663434584484"/>
    <n v="0.28857689436105322"/>
    <n v="28857.68943610532"/>
    <n v="80.32150163473122"/>
    <n v="9954.6570283464043"/>
    <n v="2.7833656541551423E-3"/>
    <n v="0.99721663434584484"/>
    <n v="2.7872446146201737E-3"/>
    <n v="1.3916828270775711E-3"/>
    <n v="27.707450471593475"/>
  </r>
  <r>
    <x v="0"/>
    <x v="4"/>
    <n v="384660"/>
    <n v="3923"/>
    <n v="1.019861696043259E-2"/>
    <n v="0.98980138303956744"/>
    <n v="0.12959928195811962"/>
    <n v="12959.928195811963"/>
    <n v="132.17334350379642"/>
    <n v="9926.9495778748114"/>
    <n v="1.019861696043259E-2"/>
    <n v="0.98980138303956744"/>
    <n v="1.0250889407719132E-2"/>
    <n v="5.099308480216295E-3"/>
    <n v="101.24115633027318"/>
  </r>
  <r>
    <x v="0"/>
    <x v="5"/>
    <n v="90156"/>
    <n v="3500"/>
    <n v="3.8821598118816275E-2"/>
    <n v="0.96117840188118375"/>
    <n v="3.0375273915188041E-2"/>
    <n v="3037.5273915188041"/>
    <n v="117.92166766843931"/>
    <n v="9825.7084215445375"/>
    <n v="3.8821598118816275E-2"/>
    <n v="0.96117840188118375"/>
    <n v="3.9590073071963439E-2"/>
    <n v="1.9410799059408138E-2"/>
    <n v="381.44970357387064"/>
  </r>
  <r>
    <x v="0"/>
    <x v="6"/>
    <n v="53983"/>
    <n v="5891"/>
    <n v="0.10912694737232091"/>
    <n v="0.89087305262767913"/>
    <n v="1.8187901102129599E-2"/>
    <n v="1818.7901102129599"/>
    <n v="198.47901263850744"/>
    <n v="9444.2587179706661"/>
    <n v="0.10912694737232091"/>
    <n v="0.89087305262767913"/>
    <n v="0.11542493264756307"/>
    <n v="5.4563473686160456E-2"/>
    <n v="1030.6231240865679"/>
  </r>
  <r>
    <x v="1"/>
    <x v="7"/>
    <n v="2968072"/>
    <n v="17817"/>
    <n v="6.0028867224245237E-3"/>
    <n v="0.99399711327757545"/>
    <n v="0"/>
    <n v="0"/>
    <n v="0"/>
    <n v="8413.6355938840989"/>
    <n v="6.0028867224245237E-3"/>
    <n v="0.99399711327757545"/>
    <n v="6.0209582877052926E-3"/>
    <n v="3.0014433612122618E-3"/>
    <n v="50.506101393845228"/>
  </r>
  <r>
    <x v="2"/>
    <x v="0"/>
    <n v="289164"/>
    <n v="410"/>
    <n v="1.4178805107136435E-3"/>
    <n v="0.99858211948928632"/>
    <n v="9.5454108817367156E-2"/>
    <n v="9545.410881736716"/>
    <n v="13.534252055968425"/>
    <n v="10000"/>
    <n v="1.4178805107136435E-3"/>
    <n v="0.99858211948928632"/>
    <n v="1.4188864164120169E-3"/>
    <n v="7.0894025535682176E-4"/>
    <n v="14.178805107136435"/>
  </r>
  <r>
    <x v="2"/>
    <x v="1"/>
    <n v="703100"/>
    <n v="492"/>
    <n v="6.9975821362537334E-4"/>
    <n v="0.99930024178637467"/>
    <n v="0.23209591757442435"/>
    <n v="23209.591757442435"/>
    <n v="16.241102467162108"/>
    <n v="9985.8211948928638"/>
    <n v="6.9975821362537334E-4"/>
    <n v="0.99930024178637467"/>
    <n v="7.0000313009529721E-4"/>
    <n v="3.4987910681268667E-4"/>
    <n v="6.9876604009206211"/>
  </r>
  <r>
    <x v="2"/>
    <x v="2"/>
    <n v="623168"/>
    <n v="1001"/>
    <n v="1.6063084112149532E-3"/>
    <n v="0.99839369158878499"/>
    <n v="0.20571006793204222"/>
    <n v="20571.006793204222"/>
    <n v="33.043381239083885"/>
    <n v="9978.8335344919433"/>
    <n v="1.6063084112149532E-3"/>
    <n v="0.99839369158878499"/>
    <n v="1.6075995615637559E-3"/>
    <n v="8.0315420560747662E-4"/>
    <n v="16.029084240568249"/>
  </r>
  <r>
    <x v="2"/>
    <x v="3"/>
    <n v="874201"/>
    <n v="2604"/>
    <n v="2.9787199968885872E-3"/>
    <n v="0.99702128000311141"/>
    <n v="0.28857699223365002"/>
    <n v="28857.699223365002"/>
    <n v="85.959005740833589"/>
    <n v="9962.8044502513749"/>
    <n v="2.9787199968885872E-3"/>
    <n v="0.99702128000311141"/>
    <n v="2.983163000530416E-3"/>
    <n v="1.4893599984442936E-3"/>
    <n v="29.676404841054378"/>
  </r>
  <r>
    <x v="2"/>
    <x v="4"/>
    <n v="392601"/>
    <n v="4088"/>
    <n v="1.0412607201713699E-2"/>
    <n v="0.98958739279828634"/>
    <n v="0.1295990461323234"/>
    <n v="12959.90461323234"/>
    <n v="134.94639610926566"/>
    <n v="9933.1280454103198"/>
    <n v="1.0412607201713699E-2"/>
    <n v="0.98958739279828634"/>
    <n v="1.0467102113135854E-2"/>
    <n v="5.2063036008568493E-3"/>
    <n v="103.42976062118382"/>
  </r>
  <r>
    <x v="2"/>
    <x v="5"/>
    <n v="92020"/>
    <n v="3352"/>
    <n v="3.6426863725277113E-2"/>
    <n v="0.96357313627472285"/>
    <n v="3.0376143272932057E-2"/>
    <n v="3037.6143272932059"/>
    <n v="110.65076315025892"/>
    <n v="9829.6982847891359"/>
    <n v="3.6426863725277113E-2"/>
    <n v="0.96357313627472285"/>
    <n v="3.7102629947755247E-2"/>
    <n v="1.8213431862638556E-2"/>
    <n v="358.065079880604"/>
  </r>
  <r>
    <x v="2"/>
    <x v="6"/>
    <n v="55097"/>
    <n v="6144"/>
    <n v="0.11151242354393161"/>
    <n v="0.88848757645606835"/>
    <n v="1.8187724037260787E-2"/>
    <n v="1818.7724037260787"/>
    <n v="202.81571861431706"/>
    <n v="9471.6332049085322"/>
    <n v="0.11151242354393161"/>
    <n v="0.88848757645606835"/>
    <n v="0.11809706871696299"/>
    <n v="5.5756211771965804E-2"/>
    <n v="1056.2047735985266"/>
  </r>
  <r>
    <x v="3"/>
    <x v="7"/>
    <n v="3029351"/>
    <n v="18091"/>
    <n v="5.9719061937688967E-3"/>
    <n v="0.99402809380623114"/>
    <n v="0"/>
    <n v="0"/>
    <n v="0"/>
    <n v="8415.4284313100052"/>
    <n v="5.9719061937688967E-3"/>
    <n v="0.99402809380623114"/>
    <n v="5.9897914300391141E-3"/>
    <n v="2.9859530968844483E-3"/>
    <n v="50.256149172159091"/>
  </r>
  <r>
    <x v="4"/>
    <x v="0"/>
    <n v="291173"/>
    <n v="437"/>
    <n v="1.5008259694408478E-3"/>
    <n v="0.9984991740305591"/>
    <n v="9.5454570786684817E-2"/>
    <n v="9545.4570786684817"/>
    <n v="14.326069873848628"/>
    <n v="10000"/>
    <n v="1.5008259694408478E-3"/>
    <n v="0.9984991740305591"/>
    <n v="1.5019530545153966E-3"/>
    <n v="7.5041298472042391E-4"/>
    <n v="15.008259694408478"/>
  </r>
  <r>
    <x v="4"/>
    <x v="1"/>
    <n v="707982"/>
    <n v="430"/>
    <n v="6.0736007412617833E-4"/>
    <n v="0.99939263992587379"/>
    <n v="0.2320961007191556"/>
    <n v="23209.610071915558"/>
    <n v="14.096590493718329"/>
    <n v="9984.9917403055915"/>
    <n v="6.0736007412617833E-4"/>
    <n v="0.99939263992587379"/>
    <n v="6.0754457328471084E-4"/>
    <n v="3.0368003706308916E-4"/>
    <n v="6.0644853235412821"/>
  </r>
  <r>
    <x v="4"/>
    <x v="2"/>
    <n v="627495"/>
    <n v="1073"/>
    <n v="1.7099737846516705E-3"/>
    <n v="0.99829002621534835"/>
    <n v="0.20571023376408798"/>
    <n v="20571.023376408797"/>
    <n v="35.175910697115739"/>
    <n v="9978.9272549820507"/>
    <n v="1.7099737846516705E-3"/>
    <n v="0.99829002621534835"/>
    <n v="1.7114370408886713E-3"/>
    <n v="8.5498689232583525E-4"/>
    <n v="17.063704004965363"/>
  </r>
  <r>
    <x v="4"/>
    <x v="3"/>
    <n v="880268"/>
    <n v="2587"/>
    <n v="2.9388777054260747E-3"/>
    <n v="0.99706112229457389"/>
    <n v="0.28857622141219641"/>
    <n v="28857.622141219639"/>
    <n v="84.809022342440258"/>
    <n v="9961.8635509770847"/>
    <n v="2.9388777054260747E-3"/>
    <n v="0.99706112229457389"/>
    <n v="2.9432025616215256E-3"/>
    <n v="1.4694388527130373E-3"/>
    <n v="29.276698694463182"/>
  </r>
  <r>
    <x v="4"/>
    <x v="4"/>
    <n v="395327"/>
    <n v="4336"/>
    <n v="1.0968135239940606E-2"/>
    <n v="0.98903186476005944"/>
    <n v="0.12959913558395783"/>
    <n v="12959.913558395783"/>
    <n v="142.14608460642484"/>
    <n v="9932.5868522826222"/>
    <n v="1.0968135239940606E-2"/>
    <n v="0.98903186476005944"/>
    <n v="1.1028616920889514E-2"/>
    <n v="5.484067619970303E-3"/>
    <n v="108.94195587829176"/>
  </r>
  <r>
    <x v="4"/>
    <x v="5"/>
    <n v="92658"/>
    <n v="3637"/>
    <n v="3.9251872477282047E-2"/>
    <n v="0.96074812752271799"/>
    <n v="3.0375857720161697E-2"/>
    <n v="3037.5857720161698"/>
    <n v="119.23092936198503"/>
    <n v="9823.6448964043302"/>
    <n v="3.9251872477282047E-2"/>
    <n v="0.96074812752271799"/>
    <n v="4.0037648820171842E-2"/>
    <n v="1.9625936238641024E-2"/>
    <n v="385.5964567357654"/>
  </r>
  <r>
    <x v="4"/>
    <x v="6"/>
    <n v="55480"/>
    <n v="6402"/>
    <n v="0.11539293439077145"/>
    <n v="0.88460706560922853"/>
    <n v="1.8187880013755649E-2"/>
    <n v="1818.788001375565"/>
    <n v="209.8752845134529"/>
    <n v="9438.0484396685642"/>
    <n v="0.11539293439077145"/>
    <n v="0.88460706560922853"/>
    <n v="0.12245834847644368"/>
    <n v="5.7696467195385723E-2"/>
    <n v="1089.0841043755975"/>
  </r>
  <r>
    <x v="5"/>
    <x v="7"/>
    <n v="3050383"/>
    <n v="18902"/>
    <n v="6.1965989188898576E-3"/>
    <n v="0.99380340108111009"/>
    <n v="0"/>
    <n v="0"/>
    <n v="0"/>
    <n v="8348.964335292967"/>
    <n v="6.1965989188898576E-3"/>
    <n v="0.99380340108111009"/>
    <n v="6.2158575068432973E-3"/>
    <n v="3.0982994594449288E-3"/>
    <n v="51.735183373926375"/>
  </r>
  <r>
    <x v="6"/>
    <x v="0"/>
    <n v="296906"/>
    <n v="391"/>
    <n v="1.3169151179161082E-3"/>
    <n v="0.9986830848820839"/>
    <n v="9.5453987221190931E-2"/>
    <n v="9545.3987221190928"/>
    <n v="12.570479883695734"/>
    <n v="10000"/>
    <n v="1.3169151179161082E-3"/>
    <n v="0.9986830848820839"/>
    <n v="1.3177828219763036E-3"/>
    <n v="6.5845755895805409E-4"/>
    <n v="13.169151179161082"/>
  </r>
  <r>
    <x v="6"/>
    <x v="1"/>
    <n v="721928"/>
    <n v="382"/>
    <n v="5.2913863986436317E-4"/>
    <n v="0.99947086136013563"/>
    <n v="0.23209671103520957"/>
    <n v="23209.671103520956"/>
    <n v="12.281133799416292"/>
    <n v="9986.8308488208386"/>
    <n v="5.2913863986436317E-4"/>
    <n v="0.99947086136013563"/>
    <n v="5.2927867076234139E-4"/>
    <n v="2.6456931993218158E-4"/>
    <n v="5.2844180919005224"/>
  </r>
  <r>
    <x v="6"/>
    <x v="2"/>
    <n v="639853"/>
    <n v="1064"/>
    <n v="1.6628819431963278E-3"/>
    <n v="0.9983371180568037"/>
    <n v="0.20570995562717051"/>
    <n v="20570.995562717049"/>
    <n v="34.207137074813964"/>
    <n v="9981.5464307289385"/>
    <n v="1.6628819431963278E-3"/>
    <n v="0.9983371180568037"/>
    <n v="1.6642656818718609E-3"/>
    <n v="8.3144097159816392E-4"/>
    <n v="16.598133324834908"/>
  </r>
  <r>
    <x v="6"/>
    <x v="3"/>
    <n v="897607"/>
    <n v="2542"/>
    <n v="2.8319743495761507E-3"/>
    <n v="0.99716802565042384"/>
    <n v="0.28857674519090731"/>
    <n v="28857.674519090731"/>
    <n v="81.724194026482238"/>
    <n v="9964.9482974041039"/>
    <n v="2.8319743495761507E-3"/>
    <n v="0.99716802565042384"/>
    <n v="2.8359900751503899E-3"/>
    <n v="1.4159871747880754E-3"/>
    <n v="28.220477973100959"/>
  </r>
  <r>
    <x v="6"/>
    <x v="4"/>
    <n v="403113"/>
    <n v="4350"/>
    <n v="1.0791018895446191E-2"/>
    <n v="0.9892089811045538"/>
    <n v="0.12959907563570941"/>
    <n v="12959.907563570941"/>
    <n v="139.85060740173003"/>
    <n v="9936.7278194310038"/>
    <n v="1.0791018895446191E-2"/>
    <n v="0.9892089811045538"/>
    <n v="1.0849557786989509E-2"/>
    <n v="5.3955094477230953E-3"/>
    <n v="107.22741765838579"/>
  </r>
  <r>
    <x v="6"/>
    <x v="5"/>
    <n v="94482"/>
    <n v="3639"/>
    <n v="3.8515272750365148E-2"/>
    <n v="0.96148472724963485"/>
    <n v="3.0375551927655762E-2"/>
    <n v="3037.5551927655761"/>
    <n v="116.99226674365414"/>
    <n v="9829.5004017726187"/>
    <n v="3.8515272750365148E-2"/>
    <n v="0.96148472724963485"/>
    <n v="3.9271549979765279E-2"/>
    <n v="1.9257636375182574E-2"/>
    <n v="378.58588897409624"/>
  </r>
  <r>
    <x v="6"/>
    <x v="6"/>
    <n v="56573"/>
    <n v="6601"/>
    <n v="0.11668110229261308"/>
    <n v="0.88331889770738692"/>
    <n v="1.8187973362156488E-2"/>
    <n v="1818.7973362156488"/>
    <n v="212.2192780365103"/>
    <n v="9450.914512798523"/>
    <n v="0.11668110229261308"/>
    <n v="0.88331889770738692"/>
    <n v="0.12391008494063541"/>
    <n v="5.8340551146306541E-2"/>
    <n v="1102.7431230265861"/>
  </r>
  <r>
    <x v="7"/>
    <x v="7"/>
    <n v="3110462"/>
    <n v="18969"/>
    <n v="6.0984509696630279E-3"/>
    <n v="0.99390154903033701"/>
    <n v="0"/>
    <n v="0"/>
    <n v="0"/>
    <n v="8348.1713897719364"/>
    <n v="6.0984509696630279E-3"/>
    <n v="0.99390154903033701"/>
    <n v="6.117103397235227E-3"/>
    <n v="3.0492254848315139E-3"/>
    <n v="50.910913906867812"/>
  </r>
  <r>
    <x v="8"/>
    <x v="0"/>
    <n v="302618"/>
    <n v="379"/>
    <n v="1.2524040209108513E-3"/>
    <n v="0.99874759597908913"/>
    <n v="9.5454208520027312E-2"/>
    <n v="9545.4208520027314"/>
    <n v="11.954723456334506"/>
    <n v="10000"/>
    <n v="1.2524040209108513E-3"/>
    <n v="0.99874759597908913"/>
    <n v="1.2531887702382546E-3"/>
    <n v="6.2620201045542566E-4"/>
    <n v="12.524040209108513"/>
  </r>
  <r>
    <x v="8"/>
    <x v="1"/>
    <n v="735813"/>
    <n v="410"/>
    <n v="5.5720679031221246E-4"/>
    <n v="0.99944279320968776"/>
    <n v="0.23209606676981165"/>
    <n v="23209.606676981166"/>
    <n v="12.932550440889571"/>
    <n v="9987.4759597908924"/>
    <n v="5.5720679031221246E-4"/>
    <n v="0.99944279320968776"/>
    <n v="5.5736207327815898E-4"/>
    <n v="2.7860339515610623E-4"/>
    <n v="5.5650894228754666"/>
  </r>
  <r>
    <x v="8"/>
    <x v="2"/>
    <n v="652162"/>
    <n v="1404"/>
    <n v="2.1528393251983402E-3"/>
    <n v="0.99784716067480161"/>
    <n v="0.20571019416174205"/>
    <n v="20571.019416174204"/>
    <n v="44.286099558558426"/>
    <n v="9981.9108703680176"/>
    <n v="2.1528393251983402E-3"/>
    <n v="0.99784716067480161"/>
    <n v="2.1551591809167102E-3"/>
    <n v="1.0764196625991701E-3"/>
    <n v="21.48945026235306"/>
  </r>
  <r>
    <x v="8"/>
    <x v="3"/>
    <n v="914876"/>
    <n v="2907"/>
    <n v="3.1774797896108324E-3"/>
    <n v="0.9968225202103892"/>
    <n v="0.28857756139412893"/>
    <n v="28857.756139412893"/>
    <n v="91.694936906502392"/>
    <n v="9960.4214201056639"/>
    <n v="3.1774797896108324E-3"/>
    <n v="0.9968225202103892"/>
    <n v="3.1825360115390194E-3"/>
    <n v="1.5887398948054162E-3"/>
    <n v="31.649037758392573"/>
  </r>
  <r>
    <x v="8"/>
    <x v="4"/>
    <n v="410866"/>
    <n v="4426"/>
    <n v="1.0772368606796376E-2"/>
    <n v="0.98922763139320358"/>
    <n v="0.12959866510845205"/>
    <n v="12959.866510845206"/>
    <n v="139.60845914970059"/>
    <n v="9928.7723823472716"/>
    <n v="1.0772368606796376E-2"/>
    <n v="0.98922763139320358"/>
    <n v="1.0830704778871072E-2"/>
    <n v="5.3861843033981881E-3"/>
    <n v="106.95639591562461"/>
  </r>
  <r>
    <x v="8"/>
    <x v="5"/>
    <n v="96299"/>
    <n v="3644"/>
    <n v="3.7840476017404125E-2"/>
    <n v="0.96215952398259585"/>
    <n v="3.0375406705054262E-2"/>
    <n v="3037.5406705054261"/>
    <n v="114.94198489415022"/>
    <n v="9821.8159864316476"/>
    <n v="3.7840476017404125E-2"/>
    <n v="0.96215952398259585"/>
    <n v="3.857023402521248E-2"/>
    <n v="1.8920238008702062E-2"/>
    <n v="371.66219228192318"/>
  </r>
  <r>
    <x v="8"/>
    <x v="6"/>
    <n v="57661"/>
    <n v="6340"/>
    <n v="0.1099530011619639"/>
    <n v="0.89004699883803606"/>
    <n v="1.8187897340783743E-2"/>
    <n v="1818.7897340783743"/>
    <n v="199.9813897444875"/>
    <n v="9450.1537941497245"/>
    <n v="0.1099530011619639"/>
    <n v="0.89004699883803606"/>
    <n v="0.11634948890642491"/>
    <n v="5.4976500580981948E-2"/>
    <n v="1039.0727711088821"/>
  </r>
  <r>
    <x v="9"/>
    <x v="7"/>
    <n v="3170295"/>
    <n v="19510"/>
    <n v="6.1540014415062318E-3"/>
    <n v="0.99384599855849376"/>
    <n v="0"/>
    <n v="0"/>
    <n v="0"/>
    <n v="8411.0810230408424"/>
    <n v="6.1540014415062318E-3"/>
    <n v="0.99384599855849376"/>
    <n v="6.1729957538901575E-3"/>
    <n v="3.0770007207531159E-3"/>
    <n v="51.761804740419052"/>
  </r>
  <r>
    <x v="10"/>
    <x v="0"/>
    <n v="308217"/>
    <n v="448"/>
    <n v="1.4535213826622152E-3"/>
    <n v="0.99854647861733781"/>
    <n v="9.5454161147591809E-2"/>
    <n v="9545.4161147591803"/>
    <n v="13.874466429210955"/>
    <n v="10000"/>
    <n v="1.4535213826622152E-3"/>
    <n v="0.99854647861733781"/>
    <n v="1.454578513148026E-3"/>
    <n v="7.2676069133110761E-4"/>
    <n v="14.535213826622153"/>
  </r>
  <r>
    <x v="10"/>
    <x v="1"/>
    <n v="749428"/>
    <n v="414"/>
    <n v="5.5242131332162666E-4"/>
    <n v="0.99944757868667833"/>
    <n v="0.23209628631943544"/>
    <n v="23209.628631943542"/>
    <n v="12.82149353056548"/>
    <n v="9985.4647861733774"/>
    <n v="5.5242131332162666E-4"/>
    <n v="0.99944757868667833"/>
    <n v="5.5257394013248434E-4"/>
    <n v="2.7621065666081333E-4"/>
    <n v="5.5161835713047527"/>
  </r>
  <r>
    <x v="10"/>
    <x v="2"/>
    <n v="664231"/>
    <n v="1491"/>
    <n v="2.2447010151588828E-3"/>
    <n v="0.99775529898484117"/>
    <n v="0.20571095336475942"/>
    <n v="20571.095336475941"/>
    <n v="46.175958584717705"/>
    <n v="9979.9486026020732"/>
    <n v="2.2447010151588828E-3"/>
    <n v="0.99775529898484117"/>
    <n v="2.2472231872437301E-3"/>
    <n v="1.1223505075794414E-3"/>
    <n v="22.402000759494349"/>
  </r>
  <r>
    <x v="10"/>
    <x v="3"/>
    <n v="931802"/>
    <n v="3074"/>
    <n v="3.2989841189437243E-3"/>
    <n v="0.99670101588105631"/>
    <n v="0.28857713320695594"/>
    <n v="28857.713320695595"/>
    <n v="95.201137954005532"/>
    <n v="9957.5466018425795"/>
    <n v="3.2989841189437243E-3"/>
    <n v="0.99670101588105631"/>
    <n v="3.3044347578378205E-3"/>
    <n v="1.6494920594718621E-3"/>
    <n v="32.849788103120716"/>
  </r>
  <r>
    <x v="10"/>
    <x v="4"/>
    <n v="418469"/>
    <n v="4688"/>
    <n v="1.1202741421706268E-2"/>
    <n v="0.9887972585782937"/>
    <n v="0.12959897527155087"/>
    <n v="12959.897527155086"/>
    <n v="145.1863808485289"/>
    <n v="9924.6968137394597"/>
    <n v="1.1202741421706268E-2"/>
    <n v="0.9887972585782937"/>
    <n v="1.1265845599279062E-2"/>
    <n v="5.6013707108531338E-3"/>
    <n v="111.18381209315525"/>
  </r>
  <r>
    <x v="10"/>
    <x v="5"/>
    <n v="98080"/>
    <n v="3665"/>
    <n v="3.7367455138662319E-2"/>
    <n v="0.96263254486133765"/>
    <n v="3.037517114680827E-2"/>
    <n v="3037.517114680827"/>
    <n v="113.5042845157548"/>
    <n v="9813.5130016463045"/>
    <n v="3.7367455138662319E-2"/>
    <n v="0.96263254486133765"/>
    <n v="3.8078911140549107E-2"/>
    <n v="1.8683727569331159E-2"/>
    <n v="366.70600684169767"/>
  </r>
  <r>
    <x v="10"/>
    <x v="6"/>
    <n v="58726"/>
    <n v="6462"/>
    <n v="0.11003644041821339"/>
    <n v="0.88996355958178663"/>
    <n v="1.8187319542898272E-2"/>
    <n v="1818.7319542898272"/>
    <n v="200.12679032491337"/>
    <n v="9446.8069948046068"/>
    <n v="0.11003644041821339"/>
    <n v="0.88996355958178663"/>
    <n v="0.11644292278583657"/>
    <n v="5.5018220209106697E-2"/>
    <n v="1039.4930150261787"/>
  </r>
  <r>
    <x v="11"/>
    <x v="7"/>
    <n v="3228953"/>
    <n v="20242"/>
    <n v="6.2689051218769677E-3"/>
    <n v="0.99373109487812306"/>
    <n v="0"/>
    <n v="0"/>
    <n v="0"/>
    <n v="8407.3139797784279"/>
    <n v="6.2689051218769677E-3"/>
    <n v="0.99373109487812306"/>
    <n v="6.2886164919449044E-3"/>
    <n v="3.1344525609384838E-3"/>
    <n v="52.704653669060818"/>
  </r>
  <r>
    <x v="12"/>
    <x v="0"/>
    <n v="313803"/>
    <n v="400"/>
    <n v="1.2746850731191225E-3"/>
    <n v="0.99872531492688088"/>
    <n v="9.5453587277600283E-2"/>
    <n v="9545.3587277600291"/>
    <n v="12.167326287843046"/>
    <n v="10000"/>
    <n v="1.2746850731191225E-3"/>
    <n v="0.99872531492688088"/>
    <n v="1.275498002251254E-3"/>
    <n v="6.3734253655956126E-4"/>
    <n v="12.746850731191225"/>
  </r>
  <r>
    <x v="12"/>
    <x v="1"/>
    <n v="763015"/>
    <n v="412"/>
    <n v="5.3996317241469696E-4"/>
    <n v="0.99946003682758533"/>
    <n v="0.23209631168796405"/>
    <n v="23209.631168796404"/>
    <n v="12.532346076478337"/>
    <n v="9987.2531492688086"/>
    <n v="5.3996317241469696E-4"/>
    <n v="0.99946003682758533"/>
    <n v="5.4010899189705416E-4"/>
    <n v="2.6998158620734848E-4"/>
    <n v="5.392748894187859"/>
  </r>
  <r>
    <x v="12"/>
    <x v="2"/>
    <n v="676269"/>
    <n v="1776"/>
    <n v="2.626173904171269E-3"/>
    <n v="0.9973738260958287"/>
    <n v="0.20570963953383323"/>
    <n v="20570.963953383321"/>
    <n v="54.022928718023117"/>
    <n v="9981.8604003746204"/>
    <n v="2.626173904171269E-3"/>
    <n v="0.9973738260958287"/>
    <n v="2.6296268328543444E-3"/>
    <n v="1.3130869520856345E-3"/>
    <n v="26.214101298544403"/>
  </r>
  <r>
    <x v="12"/>
    <x v="3"/>
    <n v="948694"/>
    <n v="3206"/>
    <n v="3.3793826038743787E-3"/>
    <n v="0.99662061739612562"/>
    <n v="0.2885767361329743"/>
    <n v="28857.673613297429"/>
    <n v="97.521120197062018"/>
    <n v="9955.6462990760756"/>
    <n v="3.3793826038743787E-3"/>
    <n v="0.99662061739612562"/>
    <n v="3.3851023819252849E-3"/>
    <n v="1.6896913019371893E-3"/>
    <n v="33.643937913424033"/>
  </r>
  <r>
    <x v="12"/>
    <x v="4"/>
    <n v="426060"/>
    <n v="4757"/>
    <n v="1.1165094118199315E-2"/>
    <n v="0.98883490588180067"/>
    <n v="0.12960027595496021"/>
    <n v="12960.027595496022"/>
    <n v="144.69992787817344"/>
    <n v="9922.0023611626511"/>
    <n v="1.1165094118199315E-2"/>
    <n v="0.98883490588180067"/>
    <n v="1.1227773693210584E-2"/>
    <n v="5.5825470590996577E-3"/>
    <n v="110.78009020337683"/>
  </r>
  <r>
    <x v="12"/>
    <x v="5"/>
    <n v="99859"/>
    <n v="3740"/>
    <n v="3.7452808459928502E-2"/>
    <n v="0.96254719154007151"/>
    <n v="3.0375425894442969E-2"/>
    <n v="3037.5425894442969"/>
    <n v="113.76450079133249"/>
    <n v="9811.2222709592752"/>
    <n v="3.7452808459928502E-2"/>
    <n v="0.96254719154007151"/>
    <n v="3.816754941881232E-2"/>
    <n v="1.8726404229964251E-2"/>
    <n v="367.45782847202247"/>
  </r>
  <r>
    <x v="12"/>
    <x v="6"/>
    <n v="59793"/>
    <n v="6449"/>
    <n v="0.10785543458264345"/>
    <n v="0.89214456541735654"/>
    <n v="1.8188023518224981E-2"/>
    <n v="1818.8023518224982"/>
    <n v="196.16771807574949"/>
    <n v="9443.7644424872524"/>
    <n v="0.10785543458264345"/>
    <n v="0.89214456541735654"/>
    <n v="0.11400337643741658"/>
    <n v="5.3927717291321724E-2"/>
    <n v="1018.5613180405782"/>
  </r>
  <r>
    <x v="13"/>
    <x v="7"/>
    <n v="3287493"/>
    <n v="20740"/>
    <n v="6.3087586802466197E-3"/>
    <n v="0.99369124131975339"/>
    <n v="0"/>
    <n v="0"/>
    <n v="0"/>
    <n v="8425.2031244466743"/>
    <n v="6.3087586802466197E-3"/>
    <n v="0.99369124131975339"/>
    <n v="6.3287218697619836E-3"/>
    <n v="3.1543793401233098E-3"/>
    <n v="53.152573344193897"/>
  </r>
  <r>
    <x v="14"/>
    <x v="0"/>
    <n v="319391"/>
    <n v="474"/>
    <n v="1.4840743790526345E-3"/>
    <n v="0.99851592562094738"/>
    <n v="9.5454002068128707E-2"/>
    <n v="9545.4002068128702"/>
    <n v="14.166083884734698"/>
    <n v="10000"/>
    <n v="1.4840743790526345E-3"/>
    <n v="0.99851592562094738"/>
    <n v="1.4851764352005615E-3"/>
    <n v="7.4203718952631724E-4"/>
    <n v="14.840743790526345"/>
  </r>
  <r>
    <x v="14"/>
    <x v="1"/>
    <n v="776599"/>
    <n v="420"/>
    <n v="5.4081965081077875E-4"/>
    <n v="0.99945918034918924"/>
    <n v="0.23209634132491735"/>
    <n v="23209.634132491734"/>
    <n v="12.552226226980112"/>
    <n v="9985.1592562094738"/>
    <n v="5.4081965081077875E-4"/>
    <n v="0.99945918034918924"/>
    <n v="5.4096593331435659E-4"/>
    <n v="2.7040982540538937E-4"/>
    <n v="5.4001703422332232"/>
  </r>
  <r>
    <x v="14"/>
    <x v="2"/>
    <n v="688311"/>
    <n v="1976"/>
    <n v="2.8707953236255124E-3"/>
    <n v="0.99712920467637445"/>
    <n v="0.20571036634568832"/>
    <n v="20571.036634568831"/>
    <n v="59.055235772649297"/>
    <n v="9979.7590858672411"/>
    <n v="2.8707953236255124E-3"/>
    <n v="0.99712920467637445"/>
    <n v="2.8749219799133743E-3"/>
    <n v="1.4353976618127562E-3"/>
    <n v="28.649845714616895"/>
  </r>
  <r>
    <x v="14"/>
    <x v="3"/>
    <n v="965585"/>
    <n v="3753"/>
    <n v="3.8867629468146252E-3"/>
    <n v="0.99611323705318533"/>
    <n v="0.28857717527091886"/>
    <n v="28857.717527091885"/>
    <n v="112.16310721394372"/>
    <n v="9951.1092401526239"/>
    <n v="3.8867629468146252E-3"/>
    <n v="0.99611323705318533"/>
    <n v="3.894331117760194E-3"/>
    <n v="1.9433814734073126E-3"/>
    <n v="38.677602674329862"/>
  </r>
  <r>
    <x v="14"/>
    <x v="4"/>
    <n v="433640"/>
    <n v="4931"/>
    <n v="1.137118347015958E-2"/>
    <n v="0.98862881652984047"/>
    <n v="0.12959874716827754"/>
    <n v="12959.874716827755"/>
    <n v="147.36911315533084"/>
    <n v="9912.4316374782939"/>
    <n v="1.137118347015958E-2"/>
    <n v="0.98862881652984047"/>
    <n v="1.1436205063147287E-2"/>
    <n v="5.6855917350797898E-3"/>
    <n v="112.71607878518003"/>
  </r>
  <r>
    <x v="14"/>
    <x v="5"/>
    <n v="101638"/>
    <n v="4127"/>
    <n v="4.0604891871150552E-2"/>
    <n v="0.95939510812884943"/>
    <n v="3.0375789744233446E-2"/>
    <n v="3037.5789744233448"/>
    <n v="123.3405658065403"/>
    <n v="9799.7155586931131"/>
    <n v="4.0604891871150552E-2"/>
    <n v="0.95939510812884943"/>
    <n v="4.1446354237279624E-2"/>
    <n v="2.0302445935575276E-2"/>
    <n v="397.91639062876555"/>
  </r>
  <r>
    <x v="14"/>
    <x v="6"/>
    <n v="60856"/>
    <n v="7824"/>
    <n v="0.12856579466281057"/>
    <n v="0.8714342053371894"/>
    <n v="1.8187578077835758E-2"/>
    <n v="1818.7578077835758"/>
    <n v="233.83004285688671"/>
    <n v="9401.7991680643481"/>
    <n v="0.12856579466281057"/>
    <n v="0.8714342053371894"/>
    <n v="0.13739814554650182"/>
    <n v="6.4282897331405284E-2"/>
    <n v="1208.7497813023442"/>
  </r>
  <r>
    <x v="15"/>
    <x v="7"/>
    <n v="3346020"/>
    <n v="23505"/>
    <n v="7.0247637491706568E-3"/>
    <n v="0.9929752362508294"/>
    <n v="0"/>
    <n v="0"/>
    <n v="0"/>
    <n v="8193.0493867620044"/>
    <n v="7.0247637491706568E-3"/>
    <n v="0.9929752362508294"/>
    <n v="7.0495243707950853E-3"/>
    <n v="3.5123818745853284E-3"/>
    <n v="57.55423632729061"/>
  </r>
  <r>
    <x v="16"/>
    <x v="0"/>
    <n v="324902"/>
    <n v="463"/>
    <n v="1.4250450905196029E-3"/>
    <n v="0.99857495490948045"/>
    <n v="9.5453430382443027E-2"/>
    <n v="9545.3430382443021"/>
    <n v="13.602544233975513"/>
    <n v="10000"/>
    <n v="1.4250450905196029E-3"/>
    <n v="0.99857495490948045"/>
    <n v="1.4260611912693022E-3"/>
    <n v="7.1252254525980144E-4"/>
    <n v="14.250450905196029"/>
  </r>
  <r>
    <x v="16"/>
    <x v="1"/>
    <n v="790002"/>
    <n v="458"/>
    <n v="5.797453677332462E-4"/>
    <n v="0.9994202546322668"/>
    <n v="0.23209583477168733"/>
    <n v="23209.583477168733"/>
    <n v="13.455648507906663"/>
    <n v="9985.749549094804"/>
    <n v="5.797453677332462E-4"/>
    <n v="0.9994202546322668"/>
    <n v="5.7991346880685959E-4"/>
    <n v="2.898726838666231E-4"/>
    <n v="5.7891920444320641"/>
  </r>
  <r>
    <x v="16"/>
    <x v="2"/>
    <n v="700191"/>
    <n v="2258"/>
    <n v="3.2248343666228213E-3"/>
    <n v="0.9967751656333772"/>
    <n v="0.20571013066374833"/>
    <n v="20571.013066374831"/>
    <n v="66.338109892692657"/>
    <n v="9979.9603570503714"/>
    <n v="3.2248343666228213E-3"/>
    <n v="0.9967751656333772"/>
    <n v="3.2300425427215325E-3"/>
    <n v="1.6124171833114106E-3"/>
    <n v="32.183719136949399"/>
  </r>
  <r>
    <x v="16"/>
    <x v="3"/>
    <n v="982252"/>
    <n v="3944"/>
    <n v="4.0152628856953204E-3"/>
    <n v="0.99598473711430469"/>
    <n v="0.28857724144516017"/>
    <n v="28857.724144516018"/>
    <n v="115.87134872310891"/>
    <n v="9947.7766379134227"/>
    <n v="4.0152628856953204E-3"/>
    <n v="0.99598473711430469"/>
    <n v="4.023340270126902E-3"/>
    <n v="2.0076314428476602E-3"/>
    <n v="39.942938329400739"/>
  </r>
  <r>
    <x v="16"/>
    <x v="4"/>
    <n v="441128"/>
    <n v="5352"/>
    <n v="1.2132532960954644E-2"/>
    <n v="0.98786746703904538"/>
    <n v="0.12959963569859934"/>
    <n v="12959.963569859934"/>
    <n v="157.23718518409706"/>
    <n v="9907.8336995840218"/>
    <n v="1.2132532960954644E-2"/>
    <n v="0.98786746703904538"/>
    <n v="1.2206581336155384E-2"/>
    <n v="6.0662664804773218E-3"/>
    <n v="120.20711893186034"/>
  </r>
  <r>
    <x v="16"/>
    <x v="5"/>
    <n v="103393"/>
    <n v="4080"/>
    <n v="3.9461085373284459E-2"/>
    <n v="0.96053891462671559"/>
    <n v="3.0375979610873221E-2"/>
    <n v="3037.5979610873219"/>
    <n v="119.86691247218161"/>
    <n v="9787.6265806521624"/>
    <n v="3.9461085373284459E-2"/>
    <n v="0.96053891462671559"/>
    <n v="4.0255345179718412E-2"/>
    <n v="1.9730542686642229E-2"/>
    <n v="386.23036810094322"/>
  </r>
  <r>
    <x v="16"/>
    <x v="6"/>
    <n v="61907"/>
    <n v="7783"/>
    <n v="0.12572083932350139"/>
    <n v="0.87427916067649858"/>
    <n v="1.8187747427488597E-2"/>
    <n v="1818.7747427488598"/>
    <n v="228.65788719877199"/>
    <n v="9401.3962125512189"/>
    <n v="0.12572083932350139"/>
    <n v="0.87427916067649858"/>
    <n v="0.13415380372486665"/>
    <n v="6.2860419661750697E-2"/>
    <n v="1181.9514226547265"/>
  </r>
  <r>
    <x v="17"/>
    <x v="7"/>
    <n v="3403775"/>
    <n v="24338"/>
    <n v="7.1502963621273442E-3"/>
    <n v="0.99284970363787262"/>
    <n v="0"/>
    <n v="0"/>
    <n v="0"/>
    <n v="8219.4447898964918"/>
    <n v="7.1502963621273442E-3"/>
    <n v="0.99284970363787262"/>
    <n v="7.1759514519080343E-3"/>
    <n v="3.5751481810636721E-3"/>
    <n v="58.771466179903435"/>
  </r>
  <r>
    <x v="18"/>
    <x v="0"/>
    <n v="316931"/>
    <n v="345"/>
    <n v="1.0885650188842367E-3"/>
    <n v="0.99891143498111579"/>
    <n v="9.0462828095479897E-2"/>
    <n v="9046.282809547989"/>
    <n v="9.8474670174077534"/>
    <n v="10000"/>
    <n v="1.0885650188842367E-3"/>
    <n v="0.99891143498111579"/>
    <n v="1.0891578284402787E-3"/>
    <n v="5.4428250944211836E-4"/>
    <n v="10.885650188842368"/>
  </r>
  <r>
    <x v="18"/>
    <x v="1"/>
    <n v="751565"/>
    <n v="490"/>
    <n v="6.5197288325028445E-4"/>
    <n v="0.99934802711674975"/>
    <n v="0.21452207388226255"/>
    <n v="21452.207388226256"/>
    <n v="13.986257502984927"/>
    <n v="9989.1143498111578"/>
    <n v="6.5197288325028445E-4"/>
    <n v="0.99934802711674975"/>
    <n v="6.5218548687643089E-4"/>
    <n v="3.2598644162514222E-4"/>
    <n v="6.5126316837631713"/>
  </r>
  <r>
    <x v="18"/>
    <x v="2"/>
    <n v="714211"/>
    <n v="2270"/>
    <n v="3.1783324535746438E-3"/>
    <n v="0.99682166754642532"/>
    <n v="0.20385997872376257"/>
    <n v="20385.997872376258"/>
    <n v="64.793478636277101"/>
    <n v="9982.6017181273946"/>
    <n v="3.1783324535746438E-3"/>
    <n v="0.99682166754642532"/>
    <n v="3.1833913916609166E-3"/>
    <n v="1.5891662267873219E-3"/>
    <n v="31.728027011834296"/>
  </r>
  <r>
    <x v="18"/>
    <x v="3"/>
    <n v="1036268"/>
    <n v="4054"/>
    <n v="3.9121153987192502E-3"/>
    <n v="0.99608788460128073"/>
    <n v="0.29578594061435065"/>
    <n v="29578.594061435066"/>
    <n v="115.71487330020589"/>
    <n v="9950.8736911155611"/>
    <n v="3.9121153987192502E-3"/>
    <n v="0.99608788460128073"/>
    <n v="3.9197827198883045E-3"/>
    <n v="1.9560576993596251E-3"/>
    <n v="38.928966197723447"/>
  </r>
  <r>
    <x v="18"/>
    <x v="4"/>
    <n v="502315"/>
    <n v="5889"/>
    <n v="1.1723719180195694E-2"/>
    <n v="0.98827628081980434"/>
    <n v="0.14337769260432393"/>
    <n v="14337.769260432393"/>
    <n v="168.09198047975147"/>
    <n v="9911.9447249178374"/>
    <n v="1.1723719180195694E-2"/>
    <n v="0.98827628081980434"/>
    <n v="1.1792847194618025E-2"/>
    <n v="5.861859590097847E-3"/>
    <n v="116.20485648455879"/>
  </r>
  <r>
    <x v="18"/>
    <x v="5"/>
    <n v="111649"/>
    <n v="4346"/>
    <n v="3.8925561357468497E-2"/>
    <n v="0.9610744386425315"/>
    <n v="3.186840130511763E-2"/>
    <n v="3186.8401305117632"/>
    <n v="124.04954103667855"/>
    <n v="9795.7398684332784"/>
    <n v="3.8925561357468497E-2"/>
    <n v="0.9610744386425315"/>
    <n v="3.9698198691950744E-2"/>
    <n v="1.9462780678734248E-2"/>
    <n v="381.30467329049998"/>
  </r>
  <r>
    <x v="18"/>
    <x v="6"/>
    <n v="70500"/>
    <n v="8243"/>
    <n v="0.11692198581560284"/>
    <n v="0.88307801418439713"/>
    <n v="2.0123084774702798E-2"/>
    <n v="2012.3084774702797"/>
    <n v="235.28310325939739"/>
    <n v="9414.435195142778"/>
    <n v="0.11692198581560284"/>
    <n v="0.88307801418439713"/>
    <n v="0.12418177572557379"/>
    <n v="5.8460992907801421E-2"/>
    <n v="1100.7544583483962"/>
  </r>
  <r>
    <x v="19"/>
    <x v="7"/>
    <n v="3503439"/>
    <n v="25637"/>
    <n v="7.3176670123270308E-3"/>
    <n v="0.99268233298767294"/>
    <n v="0"/>
    <n v="0"/>
    <n v="0"/>
    <n v="8313.680736794382"/>
    <n v="7.3176670123270308E-3"/>
    <n v="0.99268233298767294"/>
    <n v="7.3445394593883804E-3"/>
    <n v="3.6588335061635154E-3"/>
    <n v="60.836747278658933"/>
  </r>
  <r>
    <x v="20"/>
    <x v="0"/>
    <n v="322076"/>
    <n v="409"/>
    <n v="1.2698866106136441E-3"/>
    <n v="0.99873011338938633"/>
    <n v="9.0462655042243392E-2"/>
    <n v="9046.2655042243387"/>
    <n v="11.487731439870574"/>
    <n v="10000"/>
    <n v="1.2698866106136441E-3"/>
    <n v="0.99873011338938633"/>
    <n v="1.270693428899421E-3"/>
    <n v="6.3494330530682204E-4"/>
    <n v="12.698866106136441"/>
  </r>
  <r>
    <x v="20"/>
    <x v="1"/>
    <n v="763768"/>
    <n v="434"/>
    <n v="5.6823538037728734E-4"/>
    <n v="0.99943176461962269"/>
    <n v="0.21452229013122415"/>
    <n v="21452.229013122414"/>
    <n v="12.189915513212295"/>
    <n v="9987.3011338938632"/>
    <n v="5.6823538037728734E-4"/>
    <n v="0.99943176461962269"/>
    <n v="5.6839687198366581E-4"/>
    <n v="2.8411769018864367E-4"/>
    <n v="5.6751378587606922"/>
  </r>
  <r>
    <x v="20"/>
    <x v="2"/>
    <n v="725808"/>
    <n v="2437"/>
    <n v="3.3576372814849106E-3"/>
    <n v="0.99664236271851514"/>
    <n v="0.20386032716160346"/>
    <n v="20386.032716160345"/>
    <n v="68.448903469351066"/>
    <n v="9981.6259960351017"/>
    <n v="3.3576372814849106E-3"/>
    <n v="0.99664236271851514"/>
    <n v="3.3632836247282083E-3"/>
    <n v="1.6788186407424553E-3"/>
    <n v="33.514679574126411"/>
  </r>
  <r>
    <x v="20"/>
    <x v="3"/>
    <n v="1053090"/>
    <n v="4467"/>
    <n v="4.2418026949263598E-3"/>
    <n v="0.99575819730507364"/>
    <n v="0.29578521031817367"/>
    <n v="29578.521031817367"/>
    <n v="125.46625022469891"/>
    <n v="9948.111316460976"/>
    <n v="4.2418026949263598E-3"/>
    <n v="0.99575819730507364"/>
    <n v="4.2508182611041565E-3"/>
    <n v="2.1209013474631799E-3"/>
    <n v="42.197925391591582"/>
  </r>
  <r>
    <x v="20"/>
    <x v="4"/>
    <n v="510473"/>
    <n v="6231"/>
    <n v="1.2206326289539309E-2"/>
    <n v="0.98779367371046067"/>
    <n v="0.14337840418838757"/>
    <n v="14337.840418838758"/>
    <n v="175.01235843969081"/>
    <n v="9905.9133910693836"/>
    <n v="1.2206326289539309E-2"/>
    <n v="0.98779367371046067"/>
    <n v="1.2281280950808847E-2"/>
    <n v="6.1031631447696546E-3"/>
    <n v="120.9148110473097"/>
  </r>
  <r>
    <x v="20"/>
    <x v="5"/>
    <n v="113460"/>
    <n v="4481"/>
    <n v="3.9494094835184207E-2"/>
    <n v="0.96050590516481582"/>
    <n v="3.1867921984540713E-2"/>
    <n v="3186.7921984540712"/>
    <n v="125.85947330577027"/>
    <n v="9784.9985800220747"/>
    <n v="3.9494094835184207E-2"/>
    <n v="0.96050590516481582"/>
    <n v="4.028969740018612E-2"/>
    <n v="1.9747047417592103E-2"/>
    <n v="386.44966188153461"/>
  </r>
  <r>
    <x v="20"/>
    <x v="6"/>
    <n v="71645"/>
    <n v="8468"/>
    <n v="0.11819387256612464"/>
    <n v="0.88180612743387532"/>
    <n v="2.0123191173827073E-2"/>
    <n v="2012.3191173827072"/>
    <n v="237.84378932230811"/>
    <n v="9398.548918140541"/>
    <n v="0.11819387256612464"/>
    <n v="0.88180612743387532"/>
    <n v="0.12561748082657134"/>
    <n v="5.9096936283062319E-2"/>
    <n v="1110.8508931371916"/>
  </r>
  <r>
    <x v="21"/>
    <x v="7"/>
    <n v="3560320"/>
    <n v="26927"/>
    <n v="7.5630842171490204E-3"/>
    <n v="0.99243691578285098"/>
    <n v="0"/>
    <n v="0"/>
    <n v="0"/>
    <n v="8287.6980250033484"/>
    <n v="7.5630842171490204E-3"/>
    <n v="0.99243691578285098"/>
    <n v="7.5917929016863245E-3"/>
    <n v="3.7815421085745102E-3"/>
    <n v="62.680558129399934"/>
  </r>
  <r>
    <x v="22"/>
    <x v="0"/>
    <n v="327102"/>
    <n v="352"/>
    <n v="1.0761169298873134E-3"/>
    <n v="0.99892388307011271"/>
    <n v="9.0462400809316876E-2"/>
    <n v="9046.2400809316878"/>
    <n v="9.7348121029157699"/>
    <n v="10000"/>
    <n v="1.0761169298873134E-3"/>
    <n v="0.99892388307011271"/>
    <n v="1.0766962554217164E-3"/>
    <n v="5.3805846494365671E-4"/>
    <n v="10.761169298873135"/>
  </r>
  <r>
    <x v="22"/>
    <x v="1"/>
    <n v="775688"/>
    <n v="430"/>
    <n v="5.543465929600561E-4"/>
    <n v="0.99944565340703995"/>
    <n v="0.2145220718888218"/>
    <n v="21452.207188882181"/>
    <n v="11.891957966630059"/>
    <n v="9989.2388307011261"/>
    <n v="5.543465929600561E-4"/>
    <n v="0.99944565340703995"/>
    <n v="5.5450028563212384E-4"/>
    <n v="2.7717329648002805E-4"/>
    <n v="5.5375005120634642"/>
  </r>
  <r>
    <x v="22"/>
    <x v="2"/>
    <n v="737135"/>
    <n v="2519"/>
    <n v="3.4172844865594499E-3"/>
    <n v="0.99658271551344058"/>
    <n v="0.20385996362167091"/>
    <n v="20385.99636216709"/>
    <n v="69.664749111490977"/>
    <n v="9983.701330189062"/>
    <n v="3.4172844865594499E-3"/>
    <n v="0.99658271551344058"/>
    <n v="3.4231333968857505E-3"/>
    <n v="1.7086422432797249E-3"/>
    <n v="34.117147674098028"/>
  </r>
  <r>
    <x v="22"/>
    <x v="3"/>
    <n v="1069530"/>
    <n v="4429"/>
    <n v="4.1410713116976612E-3"/>
    <n v="0.99585892868830239"/>
    <n v="0.29578618148953134"/>
    <n v="29578.618148953134"/>
    <n v="122.48716705628961"/>
    <n v="9949.5841825149637"/>
    <n v="4.1410713116976612E-3"/>
    <n v="0.99585892868830239"/>
    <n v="4.1496633375979267E-3"/>
    <n v="2.0705356558488306E-3"/>
    <n v="41.201937621533546"/>
  </r>
  <r>
    <x v="22"/>
    <x v="4"/>
    <n v="518438"/>
    <n v="6113"/>
    <n v="1.1791188145930661E-2"/>
    <n v="0.98820881185406939"/>
    <n v="0.14337774196055245"/>
    <n v="14337.774196055245"/>
    <n v="169.0593931395571"/>
    <n v="9908.3822448934297"/>
    <n v="1.1791188145930661E-2"/>
    <n v="0.98820881185406939"/>
    <n v="1.1861116473913014E-2"/>
    <n v="5.8955940729653305E-3"/>
    <n v="116.83159927133724"/>
  </r>
  <r>
    <x v="22"/>
    <x v="5"/>
    <n v="115232"/>
    <n v="4636"/>
    <n v="4.0231880033324077E-2"/>
    <n v="0.95976811996667588"/>
    <n v="3.1868234893272444E-2"/>
    <n v="3186.8234893272443"/>
    <n v="128.21190030999293"/>
    <n v="9791.5506456220919"/>
    <n v="4.0231880033324077E-2"/>
    <n v="0.95976811996667588"/>
    <n v="4.105779619887702E-2"/>
    <n v="2.0115940016662039E-2"/>
    <n v="393.93249091488491"/>
  </r>
  <r>
    <x v="22"/>
    <x v="6"/>
    <n v="72764"/>
    <n v="8743"/>
    <n v="0.12015557143642461"/>
    <n v="0.87984442856357536"/>
    <n v="2.0123405336834179E-2"/>
    <n v="2012.340533683418"/>
    <n v="241.79392674941076"/>
    <n v="9397.6181547072065"/>
    <n v="0.12015557143642461"/>
    <n v="0.87984442856357536"/>
    <n v="0.12783565449427936"/>
    <n v="6.0077785718212304E-2"/>
    <n v="1129.1761795201626"/>
  </r>
  <r>
    <x v="23"/>
    <x v="7"/>
    <n v="3615889"/>
    <n v="27222"/>
    <n v="7.5284390643628714E-3"/>
    <n v="0.99247156093563715"/>
    <n v="0"/>
    <n v="0"/>
    <n v="0"/>
    <n v="8268.4419751870446"/>
    <n v="7.5284390643628714E-3"/>
    <n v="0.99247156093563715"/>
    <n v="7.5568848378720346E-3"/>
    <n v="3.7642195321814357E-3"/>
    <n v="62.248461567415845"/>
  </r>
  <r>
    <x v="24"/>
    <x v="0"/>
    <n v="331962"/>
    <n v="286"/>
    <n v="8.6154439363541615E-4"/>
    <n v="0.99913845560636461"/>
    <n v="9.0462153741678639E-2"/>
    <n v="9046.215374167863"/>
    <n v="7.7937161392328305"/>
    <n v="10000"/>
    <n v="8.6154439363541615E-4"/>
    <n v="0.99913845560636461"/>
    <n v="8.6191568294763116E-4"/>
    <n v="4.3077219681770807E-4"/>
    <n v="8.6154439363541613"/>
  </r>
  <r>
    <x v="24"/>
    <x v="1"/>
    <n v="787214"/>
    <n v="413"/>
    <n v="5.2463497854458884E-4"/>
    <n v="0.9994753650214554"/>
    <n v="0.21452176422482636"/>
    <n v="21452.176422482637"/>
    <n v="11.254562117143912"/>
    <n v="9991.3845560636455"/>
    <n v="5.2463497854458884E-4"/>
    <n v="0.9994753650214554"/>
    <n v="5.2477263558479428E-4"/>
    <n v="2.6231748927229442E-4"/>
    <n v="5.2418298222011872"/>
  </r>
  <r>
    <x v="24"/>
    <x v="2"/>
    <n v="748089"/>
    <n v="2864"/>
    <n v="3.8284214846094513E-3"/>
    <n v="0.99617157851539051"/>
    <n v="0.20385990604484439"/>
    <n v="20385.990604484439"/>
    <n v="78.046164415254637"/>
    <n v="9986.1427262414436"/>
    <n v="3.8284214846094513E-3"/>
    <n v="0.99617157851539051"/>
    <n v="3.835763945158218E-3"/>
    <n v="1.9142107423047257E-3"/>
    <n v="38.231163361519144"/>
  </r>
  <r>
    <x v="24"/>
    <x v="3"/>
    <n v="1085421"/>
    <n v="4925"/>
    <n v="4.5374099082291569E-3"/>
    <n v="0.99546259009177085"/>
    <n v="0.29578542536930907"/>
    <n v="29578.542536930909"/>
    <n v="134.20997197804789"/>
    <n v="9947.9115628799245"/>
    <n v="4.5374099082291569E-3"/>
    <n v="0.99546259009177085"/>
    <n v="4.5477273598203433E-3"/>
    <n v="2.2687049541145784E-3"/>
    <n v="45.137752491598768"/>
  </r>
  <r>
    <x v="24"/>
    <x v="4"/>
    <n v="526146"/>
    <n v="6555"/>
    <n v="1.2458519118267553E-2"/>
    <n v="0.98754148088173244"/>
    <n v="0.1433787612514964"/>
    <n v="14337.87612514964"/>
    <n v="178.6287038205287"/>
    <n v="9902.7738103883257"/>
    <n v="1.2458519118267553E-2"/>
    <n v="0.98754148088173244"/>
    <n v="1.2536612934227248E-2"/>
    <n v="6.2292595591337766E-3"/>
    <n v="123.37389684060219"/>
  </r>
  <r>
    <x v="24"/>
    <x v="5"/>
    <n v="116946"/>
    <n v="4738"/>
    <n v="4.0514425461324027E-2"/>
    <n v="0.959485574538676"/>
    <n v="3.1868668797857436E-2"/>
    <n v="3186.8668797857435"/>
    <n v="129.11408065624178"/>
    <n v="9779.3999135477243"/>
    <n v="4.0514425461324027E-2"/>
    <n v="0.959485574538676"/>
    <n v="4.1352103825375075E-2"/>
    <n v="2.0257212730662014E-2"/>
    <n v="396.20676885390793"/>
  </r>
  <r>
    <x v="24"/>
    <x v="6"/>
    <n v="73845"/>
    <n v="9564"/>
    <n v="0.12951452366443225"/>
    <n v="0.87048547633556772"/>
    <n v="2.0123320569987706E-2"/>
    <n v="2012.3320569987707"/>
    <n v="260.62622781686292"/>
    <n v="9383.1931446938161"/>
    <n v="0.12951452366443225"/>
    <n v="0.87048547633556772"/>
    <n v="0.13848225533208808"/>
    <n v="6.4757261832216126E-2"/>
    <n v="1215.2597905863856"/>
  </r>
  <r>
    <x v="25"/>
    <x v="7"/>
    <n v="3669623"/>
    <n v="29345"/>
    <n v="7.996734269433127E-3"/>
    <n v="0.99200326573056685"/>
    <n v="0"/>
    <n v="0"/>
    <n v="0"/>
    <n v="8167.9333541074302"/>
    <n v="7.996734269433127E-3"/>
    <n v="0.99200326573056685"/>
    <n v="8.0288365054465172E-3"/>
    <n v="3.9983671347165635E-3"/>
    <n v="65.316792563236746"/>
  </r>
  <r>
    <x v="26"/>
    <x v="0"/>
    <n v="336644"/>
    <n v="306"/>
    <n v="9.0897208920996664E-4"/>
    <n v="0.99909102791079007"/>
    <n v="9.0462359168166792E-2"/>
    <n v="9046.2359168166786"/>
    <n v="8.2227759607950937"/>
    <n v="10000"/>
    <n v="9.0897208920996664E-4"/>
    <n v="0.99909102791079007"/>
    <n v="9.0938539217988001E-4"/>
    <n v="4.5448604460498332E-4"/>
    <n v="9.0897208920996668"/>
  </r>
  <r>
    <x v="26"/>
    <x v="1"/>
    <n v="798318"/>
    <n v="404"/>
    <n v="5.0606399955907295E-4"/>
    <n v="0.9994939360004409"/>
    <n v="0.21452255096307249"/>
    <n v="21452.25509630725"/>
    <n v="10.856214013598752"/>
    <n v="9990.9102791079004"/>
    <n v="5.0606399955907295E-4"/>
    <n v="0.9994939360004409"/>
    <n v="5.0619208235394358E-4"/>
    <n v="2.5303199977953647E-4"/>
    <n v="5.0560400150811979"/>
  </r>
  <r>
    <x v="26"/>
    <x v="2"/>
    <n v="758639"/>
    <n v="2559"/>
    <n v="3.3731458572522637E-3"/>
    <n v="0.99662685414274776"/>
    <n v="0.20386008274907286"/>
    <n v="20386.008274907286"/>
    <n v="68.764979358413882"/>
    <n v="9985.8542390928196"/>
    <n v="3.3731458572522637E-3"/>
    <n v="0.99662685414274776"/>
    <n v="3.3788445249580946E-3"/>
    <n v="1.6865729286261318E-3"/>
    <n v="33.683742857720901"/>
  </r>
  <r>
    <x v="26"/>
    <x v="3"/>
    <n v="1100727"/>
    <n v="4896"/>
    <n v="4.4479693875048038E-3"/>
    <n v="0.9955520306124952"/>
    <n v="0.29578534362738895"/>
    <n v="29578.534362738894"/>
    <n v="131.5644153727215"/>
    <n v="9952.1704962350996"/>
    <n v="4.4479693875048038E-3"/>
    <n v="0.9955520306124952"/>
    <n v="4.4578836525145252E-3"/>
    <n v="2.2239846937524019E-3"/>
    <n v="44.266949706482215"/>
  </r>
  <r>
    <x v="26"/>
    <x v="4"/>
    <n v="533562"/>
    <n v="7031"/>
    <n v="1.317747515752621E-2"/>
    <n v="0.98682252484247379"/>
    <n v="0.14337780350306378"/>
    <n v="14337.780350306379"/>
    <n v="188.93574438022975"/>
    <n v="9907.9035465286179"/>
    <n v="1.317747515752621E-2"/>
    <n v="0.98682252484247379"/>
    <n v="1.3264873930872102E-2"/>
    <n v="6.588737578763105E-3"/>
    <n v="130.56115284754671"/>
  </r>
  <r>
    <x v="26"/>
    <x v="5"/>
    <n v="118594"/>
    <n v="4747"/>
    <n v="4.0027320100510987E-2"/>
    <n v="0.95997267989948898"/>
    <n v="3.1868362493285403E-2"/>
    <n v="3186.8362493285404"/>
    <n v="127.56051465978533"/>
    <n v="9777.3423936810705"/>
    <n v="4.0027320100510987E-2"/>
    <n v="0.95997267989948898"/>
    <n v="4.0844773512418206E-2"/>
    <n v="2.0013660050255493E-2"/>
    <n v="391.36081372416851"/>
  </r>
  <r>
    <x v="26"/>
    <x v="6"/>
    <n v="74887"/>
    <n v="9451"/>
    <n v="0.12620347990973066"/>
    <n v="0.87379652009026931"/>
    <n v="2.0123497495949744E-2"/>
    <n v="2012.3497495949744"/>
    <n v="253.96554119436087"/>
    <n v="9385.9815799569024"/>
    <n v="0.12620347990973066"/>
    <n v="0.87379652009026931"/>
    <n v="0.13470350548377671"/>
    <n v="6.310173995486533E-2"/>
    <n v="1184.543537759193"/>
  </r>
  <r>
    <x v="27"/>
    <x v="7"/>
    <n v="3721371"/>
    <n v="29394"/>
    <n v="7.8987018493990521E-3"/>
    <n v="0.992101298150601"/>
    <n v="0"/>
    <n v="0"/>
    <n v="0"/>
    <n v="8201.4380421977094"/>
    <n v="7.8987018493990521E-3"/>
    <n v="0.992101298150601"/>
    <n v="7.9300202823339733E-3"/>
    <n v="3.9493509246995261E-3"/>
    <n v="64.780713831638792"/>
  </r>
  <r>
    <x v="28"/>
    <x v="0"/>
    <n v="321571"/>
    <n v="256"/>
    <n v="7.9609168737230661E-4"/>
    <n v="0.99920390831262773"/>
    <n v="8.4241424793470701E-2"/>
    <n v="8424.1424793470705"/>
    <n v="6.706389801048136"/>
    <n v="10000"/>
    <n v="7.9609168737230661E-4"/>
    <n v="0.99920390831262773"/>
    <n v="7.9640869454304501E-4"/>
    <n v="3.980458436861533E-4"/>
    <n v="7.9609168737230664"/>
  </r>
  <r>
    <x v="28"/>
    <x v="1"/>
    <n v="776724"/>
    <n v="351"/>
    <n v="4.518979714802169E-4"/>
    <n v="0.99954810202851974"/>
    <n v="0.20347710593083249"/>
    <n v="20347.710593083248"/>
    <n v="9.1950891412808406"/>
    <n v="9992.0390831262775"/>
    <n v="4.518979714802169E-4"/>
    <n v="0.99954810202851974"/>
    <n v="4.5200010044446675E-4"/>
    <n v="2.2594898574010845E-4"/>
    <n v="4.5153821926158111"/>
  </r>
  <r>
    <x v="28"/>
    <x v="2"/>
    <n v="734496"/>
    <n v="2295"/>
    <n v="3.1245915566592603E-3"/>
    <n v="0.99687540844334077"/>
    <n v="0.19241470637932231"/>
    <n v="19241.470637932231"/>
    <n v="60.121736692990119"/>
    <n v="9987.5237009336615"/>
    <n v="3.1245915566592603E-3"/>
    <n v="0.99687540844334077"/>
    <n v="3.1294807311939687E-3"/>
    <n v="1.5622957783296301E-3"/>
    <n v="31.206932227871565"/>
  </r>
  <r>
    <x v="28"/>
    <x v="3"/>
    <n v="1155676"/>
    <n v="4773"/>
    <n v="4.130050290911986E-3"/>
    <n v="0.99586994970908804"/>
    <n v="0.30275053670766033"/>
    <n v="30275.053670766032"/>
    <n v="125.03749422032324"/>
    <n v="9956.3167687057903"/>
    <n v="4.130050290911986E-3"/>
    <n v="0.99586994970908804"/>
    <n v="4.1385965969515902E-3"/>
    <n v="2.065025145455993E-3"/>
    <n v="41.120088967005231"/>
  </r>
  <r>
    <x v="28"/>
    <x v="4"/>
    <n v="616641"/>
    <n v="7334"/>
    <n v="1.189346799839777E-2"/>
    <n v="0.98810653200160226"/>
    <n v="0.16154042630109858"/>
    <n v="16154.042630109858"/>
    <n v="192.12758906596494"/>
    <n v="9915.196679738785"/>
    <n v="1.189346799839777E-2"/>
    <n v="0.98810653200160226"/>
    <n v="1.1964618401433012E-2"/>
    <n v="5.9467339991988851E-3"/>
    <n v="117.92607440829306"/>
  </r>
  <r>
    <x v="28"/>
    <x v="5"/>
    <n v="130560"/>
    <n v="5134"/>
    <n v="3.9322916666666666E-2"/>
    <n v="0.96067708333333335"/>
    <n v="3.4202587985345492E-2"/>
    <n v="3420.2587985345494"/>
    <n v="134.49455171320753"/>
    <n v="9797.2706053304919"/>
    <n v="3.9322916666666666E-2"/>
    <n v="0.96067708333333335"/>
    <n v="4.0111568601407889E-2"/>
    <n v="1.9661458333333333E-2"/>
    <n v="385.25725557419383"/>
  </r>
  <r>
    <x v="28"/>
    <x v="6"/>
    <n v="81587"/>
    <n v="10413"/>
    <n v="0.12763062742838932"/>
    <n v="0.87236937257161062"/>
    <n v="2.1373211902270088E-2"/>
    <n v="2137.3211902270086"/>
    <n v="272.78764452466498"/>
    <n v="9412.0133497562983"/>
    <n v="0.12763062742838932"/>
    <n v="0.87236937257161062"/>
    <n v="0.13633060794312685"/>
    <n v="6.381531371419466E-2"/>
    <n v="1201.2611691937727"/>
  </r>
  <r>
    <x v="29"/>
    <x v="7"/>
    <n v="3817255"/>
    <n v="30556"/>
    <n v="8.0047049515947974E-3"/>
    <n v="0.99199529504840522"/>
    <n v="0"/>
    <n v="0"/>
    <n v="0"/>
    <n v="8210.7521805625256"/>
    <n v="8.0047049515947974E-3"/>
    <n v="0.99199529504840522"/>
    <n v="8.0368713435141764E-3"/>
    <n v="4.0023524757973987E-3"/>
    <n v="65.724648636066632"/>
  </r>
  <r>
    <x v="30"/>
    <x v="0"/>
    <n v="325837"/>
    <n v="279"/>
    <n v="8.5625634903341242E-4"/>
    <n v="0.99914374365096659"/>
    <n v="8.4241276019919847E-2"/>
    <n v="8424.1276019919842"/>
    <n v="7.2132127442732523"/>
    <n v="10000"/>
    <n v="8.5625634903341242E-4"/>
    <n v="0.99914374365096659"/>
    <n v="8.5662309351468768E-4"/>
    <n v="4.2812817451670621E-4"/>
    <n v="8.5625634903341243"/>
  </r>
  <r>
    <x v="30"/>
    <x v="1"/>
    <n v="787028"/>
    <n v="425"/>
    <n v="5.4000620054178499E-4"/>
    <n v="0.99945999379945827"/>
    <n v="0.20347671683512147"/>
    <n v="20347.671683512148"/>
    <n v="10.987868875685061"/>
    <n v="9991.4374365096664"/>
    <n v="5.4000620054178499E-4"/>
    <n v="0.99945999379945827"/>
    <n v="5.4015204326808509E-4"/>
    <n v="2.700031002708925E-4"/>
    <n v="5.3954381680405374"/>
  </r>
  <r>
    <x v="30"/>
    <x v="2"/>
    <n v="744242"/>
    <n v="2257"/>
    <n v="3.0326157352044093E-3"/>
    <n v="0.99696738426479559"/>
    <n v="0.19241490606535533"/>
    <n v="19241.490606535532"/>
    <n v="58.352047182167489"/>
    <n v="9986.041998341625"/>
    <n v="3.0326157352044093E-3"/>
    <n v="0.99696738426479559"/>
    <n v="3.0372210974501201E-3"/>
    <n v="1.5163078676022046E-3"/>
    <n v="30.283828096582894"/>
  </r>
  <r>
    <x v="30"/>
    <x v="3"/>
    <n v="1171009"/>
    <n v="4755"/>
    <n v="4.0606007297979774E-3"/>
    <n v="0.99593939927020203"/>
    <n v="0.30275043162934323"/>
    <n v="30275.043162934322"/>
    <n v="122.93486236207637"/>
    <n v="9955.7581702450425"/>
    <n v="4.0606007297979774E-3"/>
    <n v="0.99593939927020203"/>
    <n v="4.0688617412760137E-3"/>
    <n v="2.0303003648989887E-3"/>
    <n v="40.426358891789192"/>
  </r>
  <r>
    <x v="30"/>
    <x v="4"/>
    <n v="624822"/>
    <n v="7201"/>
    <n v="1.1524882286475188E-2"/>
    <n v="0.98847511771352481"/>
    <n v="0.16154028721513627"/>
    <n v="16154.028721513627"/>
    <n v="186.17327946778383"/>
    <n v="9915.3318113532532"/>
    <n v="1.1524882286475188E-2"/>
    <n v="0.98847511771352481"/>
    <n v="1.1591678652461319E-2"/>
    <n v="5.7624411432375938E-3"/>
    <n v="114.27303195718905"/>
  </r>
  <r>
    <x v="30"/>
    <x v="5"/>
    <n v="132294"/>
    <n v="5258"/>
    <n v="3.9744810800187463E-2"/>
    <n v="0.96025518919981256"/>
    <n v="3.4203038236232462E-2"/>
    <n v="3420.3038236232464"/>
    <n v="135.93932834906369"/>
    <n v="9801.058779396064"/>
    <n v="3.9744810800187463E-2"/>
    <n v="0.96025518919981256"/>
    <n v="4.0550649751282149E-2"/>
    <n v="1.9872405400093732E-2"/>
    <n v="389.54122682861282"/>
  </r>
  <r>
    <x v="30"/>
    <x v="6"/>
    <n v="82670"/>
    <n v="10971"/>
    <n v="0.13270835853393009"/>
    <n v="0.86729164146606985"/>
    <n v="2.1373343998891389E-2"/>
    <n v="2137.3343998891391"/>
    <n v="283.64213984739018"/>
    <n v="9411.5175525674513"/>
    <n v="0.13270835853393009"/>
    <n v="0.86729164146606985"/>
    <n v="0.14213993742266909"/>
    <n v="6.6354179266965047E-2"/>
    <n v="1248.9870457144975"/>
  </r>
  <r>
    <x v="31"/>
    <x v="7"/>
    <n v="3867902"/>
    <n v="31146"/>
    <n v="8.0524273882843986E-3"/>
    <n v="0.99194757261171562"/>
    <n v="0"/>
    <n v="0"/>
    <n v="0"/>
    <n v="8162.5305068529542"/>
    <n v="8.0524273882843986E-3"/>
    <n v="0.99194757261171562"/>
    <n v="8.0849792424271139E-3"/>
    <n v="4.0262136941421993E-3"/>
    <n v="65.728184211089669"/>
  </r>
  <r>
    <x v="32"/>
    <x v="0"/>
    <n v="330027"/>
    <n v="335"/>
    <n v="1.0150684640953618E-3"/>
    <n v="0.99898493153590462"/>
    <n v="8.4241686472479094E-2"/>
    <n v="8424.1686472479087"/>
    <n v="8.551107930042237"/>
    <n v="10000"/>
    <n v="1.0150684640953618E-3"/>
    <n v="0.99898493153590462"/>
    <n v="1.0155839076940332E-3"/>
    <n v="5.075342320476809E-4"/>
    <n v="10.150684640953617"/>
  </r>
  <r>
    <x v="32"/>
    <x v="1"/>
    <n v="797146"/>
    <n v="421"/>
    <n v="5.2813411846763325E-4"/>
    <n v="0.99947186588153236"/>
    <n v="0.20347705916422237"/>
    <n v="20347.705916422237"/>
    <n v="10.746317727008304"/>
    <n v="9989.8493153590462"/>
    <n v="5.2813411846763325E-4"/>
    <n v="0.99947186588153236"/>
    <n v="5.2827361812844318E-4"/>
    <n v="2.6406705923381663E-4"/>
    <n v="5.2759802617916396"/>
  </r>
  <r>
    <x v="32"/>
    <x v="2"/>
    <n v="753809"/>
    <n v="2688"/>
    <n v="3.5658900331516337E-3"/>
    <n v="0.99643410996684834"/>
    <n v="0.19241498858618533"/>
    <n v="19241.498858618532"/>
    <n v="68.613069002846359"/>
    <n v="9984.573335097255"/>
    <n v="3.5658900331516337E-3"/>
    <n v="0.99643410996684834"/>
    <n v="3.5722591748453417E-3"/>
    <n v="1.7829450165758169E-3"/>
    <n v="35.603890540894866"/>
  </r>
  <r>
    <x v="32"/>
    <x v="3"/>
    <n v="1186060"/>
    <n v="5083"/>
    <n v="4.2856179282666981E-3"/>
    <n v="0.99571438207173335"/>
    <n v="0.3027500618359969"/>
    <n v="30275.006183599689"/>
    <n v="129.74710927881998"/>
    <n v="9948.96944455636"/>
    <n v="4.2856179282666981E-3"/>
    <n v="0.99571438207173335"/>
    <n v="4.2948209090098721E-3"/>
    <n v="2.1428089641333491E-3"/>
    <n v="42.637481819368311"/>
  </r>
  <r>
    <x v="32"/>
    <x v="4"/>
    <n v="632854"/>
    <n v="8024"/>
    <n v="1.2679069738043846E-2"/>
    <n v="0.98732093026195611"/>
    <n v="0.16154038381967015"/>
    <n v="16154.038381967015"/>
    <n v="204.81817919599675"/>
    <n v="9906.331962736991"/>
    <n v="1.2679069738043846E-2"/>
    <n v="0.98732093026195611"/>
    <n v="1.2759961961828249E-2"/>
    <n v="6.339534869021923E-3"/>
    <n v="125.60307380375508"/>
  </r>
  <r>
    <x v="32"/>
    <x v="5"/>
    <n v="133992"/>
    <n v="5436"/>
    <n v="4.0569586243954861E-2"/>
    <n v="0.9594304137560451"/>
    <n v="3.4202389664543864E-2"/>
    <n v="3420.2389664543866"/>
    <n v="138.75767972450629"/>
    <n v="9780.7288889332358"/>
    <n v="4.0569586243954861E-2"/>
    <n v="0.9594304137560451"/>
    <n v="4.1409570821335527E-2"/>
    <n v="2.0284793121977431E-2"/>
    <n v="396.80012418831774"/>
  </r>
  <r>
    <x v="32"/>
    <x v="6"/>
    <n v="83733"/>
    <n v="11596"/>
    <n v="0.1384878124514827"/>
    <n v="0.86151218754851733"/>
    <n v="2.1373430456902289E-2"/>
    <n v="2137.3430456902288"/>
    <n v="295.99596285602922"/>
    <n v="9383.9287647449182"/>
    <n v="0.1384878124514827"/>
    <n v="0.86151218754851733"/>
    <n v="0.14879065888240203"/>
    <n v="6.924390622574135E-2"/>
    <n v="1299.5597668300679"/>
  </r>
  <r>
    <x v="33"/>
    <x v="7"/>
    <n v="3917621"/>
    <n v="33583"/>
    <n v="8.5722942571524914E-3"/>
    <n v="0.99142770574284755"/>
    <n v="0"/>
    <n v="0"/>
    <n v="0"/>
    <n v="8084.3689979148503"/>
    <n v="8.5722942571524914E-3"/>
    <n v="0.99142770574284755"/>
    <n v="8.6091945315733484E-3"/>
    <n v="4.2861471285762457E-3"/>
    <n v="69.301589933527111"/>
  </r>
  <r>
    <x v="34"/>
    <x v="0"/>
    <n v="334147"/>
    <n v="288"/>
    <n v="8.618961115916049E-4"/>
    <n v="0.9991381038884084"/>
    <n v="8.4241408320246791E-2"/>
    <n v="8424.1408320246792"/>
    <n v="7.2607342266221382"/>
    <n v="10000"/>
    <n v="8.618961115916049E-4"/>
    <n v="0.9991381038884084"/>
    <n v="8.6226770418229776E-4"/>
    <n v="4.3094805579580245E-4"/>
    <n v="8.6189611159160489"/>
  </r>
  <r>
    <x v="34"/>
    <x v="1"/>
    <n v="807097"/>
    <n v="418"/>
    <n v="5.1790553056200181E-4"/>
    <n v="0.99948209446943803"/>
    <n v="0.20347627819805719"/>
    <n v="20347.627819805719"/>
    <n v="10.538148981694629"/>
    <n v="9991.3810388840848"/>
    <n v="5.1790553056200181E-4"/>
    <n v="0.99948209446943803"/>
    <n v="5.1803967836924075E-4"/>
    <n v="2.5895276528100091E-4"/>
    <n v="5.1745914979903871"/>
  </r>
  <r>
    <x v="34"/>
    <x v="2"/>
    <n v="763224"/>
    <n v="2736"/>
    <n v="3.5847929310399043E-3"/>
    <n v="0.99641520706896014"/>
    <n v="0.19241550761734216"/>
    <n v="19241.550761734215"/>
    <n v="68.976975152910299"/>
    <n v="9986.2064473860937"/>
    <n v="3.5847929310399043E-3"/>
    <n v="0.99641520706896014"/>
    <n v="3.5912298387096773E-3"/>
    <n v="1.7923964655199522E-3"/>
    <n v="35.798482280494788"/>
  </r>
  <r>
    <x v="34"/>
    <x v="3"/>
    <n v="1200873"/>
    <n v="5300"/>
    <n v="4.4134558775157737E-3"/>
    <n v="0.99558654412248426"/>
    <n v="0.30275068378216691"/>
    <n v="30275.068378216693"/>
    <n v="133.61767847603241"/>
    <n v="9950.4079651055981"/>
    <n v="4.4134558775157737E-3"/>
    <n v="0.99558654412248426"/>
    <n v="4.4232167134164507E-3"/>
    <n v="2.2067279387578869E-3"/>
    <n v="43.91568651727507"/>
  </r>
  <r>
    <x v="34"/>
    <x v="4"/>
    <n v="640755"/>
    <n v="7853"/>
    <n v="1.2255854421736857E-2"/>
    <n v="0.98774414557826318"/>
    <n v="0.16153999164511346"/>
    <n v="16153.999164511346"/>
    <n v="197.98106208910988"/>
    <n v="9906.4922785883227"/>
    <n v="1.2255854421736857E-2"/>
    <n v="0.98774414557826318"/>
    <n v="1.233142046877613E-2"/>
    <n v="6.1279272108684286E-3"/>
    <n v="121.41252719643873"/>
  </r>
  <r>
    <x v="34"/>
    <x v="5"/>
    <n v="135667"/>
    <n v="5721"/>
    <n v="4.2169429559141131E-2"/>
    <n v="0.95783057044085884"/>
    <n v="3.4202848275109221E-2"/>
    <n v="3420.2848275109222"/>
    <n v="144.231460105921"/>
    <n v="9785.0797513918842"/>
    <n v="4.2169429559141131E-2"/>
    <n v="0.95783057044085884"/>
    <n v="4.307771080481753E-2"/>
    <n v="2.1084714779570565E-2"/>
    <n v="412.63123130689826"/>
  </r>
  <r>
    <x v="34"/>
    <x v="6"/>
    <n v="84778"/>
    <n v="11466"/>
    <n v="0.13524735190733445"/>
    <n v="0.8647526480926655"/>
    <n v="2.137328216196429E-2"/>
    <n v="2137.3282161964289"/>
    <n v="289.06798139739379"/>
    <n v="9372.4485200849867"/>
    <n v="0.13524735190733445"/>
    <n v="0.8647526480926655"/>
    <n v="0.14505661332152572"/>
    <n v="6.7623675953667223E-2"/>
    <n v="1267.5988432293102"/>
  </r>
  <r>
    <x v="35"/>
    <x v="7"/>
    <n v="3966541"/>
    <n v="33782"/>
    <n v="8.5167404042968426E-3"/>
    <n v="0.99148325959570316"/>
    <n v="0"/>
    <n v="0"/>
    <n v="0"/>
    <n v="8104.8496768556761"/>
    <n v="8.5167404042968426E-3"/>
    <n v="0.99148325959570316"/>
    <n v="8.5531629384882207E-3"/>
    <n v="4.2583702021484213E-3"/>
    <n v="69.026900713628947"/>
  </r>
  <r>
    <x v="36"/>
    <x v="0"/>
    <n v="338123"/>
    <n v="316"/>
    <n v="9.3457114718608313E-4"/>
    <n v="0.99906542885281391"/>
    <n v="8.4241527774767275E-2"/>
    <n v="8424.1527774767274"/>
    <n v="7.8729701253172539"/>
    <n v="10000"/>
    <n v="9.3457114718608313E-4"/>
    <n v="0.99906542885281391"/>
    <n v="9.350080629650998E-4"/>
    <n v="4.6728557359304156E-4"/>
    <n v="9.345711471860831"/>
  </r>
  <r>
    <x v="36"/>
    <x v="1"/>
    <n v="816700"/>
    <n v="442"/>
    <n v="5.4120239990204481E-4"/>
    <n v="0.99945879760009793"/>
    <n v="0.20347641459957599"/>
    <n v="20347.641459957598"/>
    <n v="11.012192390475398"/>
    <n v="9990.6542885281397"/>
    <n v="5.4120239990204481E-4"/>
    <n v="0.99945879760009793"/>
    <n v="5.4134888956115226E-4"/>
    <n v="2.7060119995102241E-4"/>
    <n v="5.4069660775430854"/>
  </r>
  <r>
    <x v="36"/>
    <x v="2"/>
    <n v="772302"/>
    <n v="2849"/>
    <n v="3.6889714127375044E-3"/>
    <n v="0.9963110285872625"/>
    <n v="0.19241489157350528"/>
    <n v="19241.489157350527"/>
    <n v="70.981303439964748"/>
    <n v="9985.2473224505957"/>
    <n v="3.6889714127375044E-3"/>
    <n v="0.9963110285872625"/>
    <n v="3.6957882413223894E-3"/>
    <n v="1.8444857063687522E-3"/>
    <n v="36.83529192163396"/>
  </r>
  <r>
    <x v="36"/>
    <x v="3"/>
    <n v="1215160"/>
    <n v="5181"/>
    <n v="4.2636360643865832E-3"/>
    <n v="0.99573636393561338"/>
    <n v="0.30275058156583906"/>
    <n v="30275.058156583906"/>
    <n v="129.08182980781234"/>
    <n v="9948.4120305289616"/>
    <n v="4.2636360643865832E-3"/>
    <n v="0.99573636393561338"/>
    <n v="4.2727447787528888E-3"/>
    <n v="2.1318180321932916E-3"/>
    <n v="42.416408316740636"/>
  </r>
  <r>
    <x v="36"/>
    <x v="4"/>
    <n v="648381"/>
    <n v="8298"/>
    <n v="1.2798030787453674E-2"/>
    <n v="0.98720196921254633"/>
    <n v="0.16154064059567491"/>
    <n v="16154.06405956749"/>
    <n v="206.74020917684362"/>
    <n v="9905.9956222122219"/>
    <n v="1.2798030787453674E-2"/>
    <n v="0.98720196921254633"/>
    <n v="1.2880453004507693E-2"/>
    <n v="6.3990153937268368E-3"/>
    <n v="126.77723695345333"/>
  </r>
  <r>
    <x v="36"/>
    <x v="5"/>
    <n v="137281"/>
    <n v="6210"/>
    <n v="4.5235684471995399E-2"/>
    <n v="0.95476431552800456"/>
    <n v="3.4202823157394875E-2"/>
    <n v="3420.2823157394873"/>
    <n v="154.7188116399372"/>
    <n v="9779.2183852587677"/>
    <n v="4.5235684471995399E-2"/>
    <n v="0.95476431552800456"/>
    <n v="4.6282494633913672E-2"/>
    <n v="2.26178422359977E-2"/>
    <n v="442.36963725830196"/>
  </r>
  <r>
    <x v="36"/>
    <x v="6"/>
    <n v="85786"/>
    <n v="13088"/>
    <n v="0.15256568670878698"/>
    <n v="0.84743431329121299"/>
    <n v="2.1373120733242594E-2"/>
    <n v="2137.3120733242595"/>
    <n v="326.08048417769692"/>
    <n v="9336.848748000466"/>
    <n v="0.15256568670878698"/>
    <n v="0.84743431329121299"/>
    <n v="0.16516493778551777"/>
    <n v="7.628284335439349E-2"/>
    <n v="1424.482740934769"/>
  </r>
  <r>
    <x v="37"/>
    <x v="7"/>
    <n v="4013733"/>
    <n v="36384"/>
    <n v="9.0648780075804746E-3"/>
    <n v="0.99093512199241951"/>
    <n v="0"/>
    <n v="0"/>
    <n v="0"/>
    <n v="7912.366007065697"/>
    <n v="9.0648780075804746E-3"/>
    <n v="0.99093512199241951"/>
    <n v="9.106151081918569E-3"/>
    <n v="4.5324390037902373E-3"/>
    <n v="71.724632605377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C0D9B-7499-43B6-9D7E-C888EE92CA75}" name="TablaDinámica2" cacheId="7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B7:E160" firstHeaderRow="0" firstDataRow="1" firstDataCol="2" rowPageCount="2" colPageCount="1"/>
  <pivotFields count="10">
    <pivotField axis="axisPage" compact="0" outline="0" subtotalTop="0" multipleItemSelectionAllowed="1" showAll="0">
      <items count="4">
        <item h="1" x="1"/>
        <item x="2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8">
        <item h="1" x="4"/>
        <item x="3"/>
        <item h="1" x="0"/>
        <item h="1" x="6"/>
        <item h="1" x="2"/>
        <item h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9">
        <item m="1" x="7"/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4"/>
  </rowFields>
  <rowItems count="15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5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6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7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8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9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0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1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3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4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5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6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7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uma de POBLACION Estimada" fld="6" baseField="0" baseItem="0"/>
    <dataField name="Suma de FALLECIMIENTOS" fld="7" baseField="0" baseItem="0"/>
  </dataFields>
  <formats count="10">
    <format dxfId="69">
      <pivotArea field="2" type="button" dataOnly="0" labelOnly="1" outline="0"/>
    </format>
    <format dxfId="68">
      <pivotArea field="4" type="button" dataOnly="0" labelOnly="1" outline="0" axis="axisRow" fieldPosition="1"/>
    </format>
    <format dxfId="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">
      <pivotArea field="2" type="button" dataOnly="0" labelOnly="1" outline="0"/>
    </format>
    <format dxfId="65">
      <pivotArea field="4" type="button" dataOnly="0" labelOnly="1" outline="0" axis="axisRow" fieldPosition="1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">
      <pivotArea field="2" type="button" dataOnly="0" labelOnly="1" outline="0"/>
    </format>
    <format dxfId="62">
      <pivotArea field="4" type="button" dataOnly="0" labelOnly="1" outline="0" axis="axisRow" fieldPosition="1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40DCE-302E-4111-82B8-39EE5826F4AF}" name="TablaDinámica6" cacheId="6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>
  <location ref="S6:AD160" firstHeaderRow="1" firstDataRow="2" firstDataCol="2" rowPageCount="1" colPageCount="1"/>
  <pivotFields count="5">
    <pivotField axis="axisRow"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0"/>
        <item x="1"/>
        <item h="1" x="2"/>
        <item h="1" x="3"/>
        <item h="1" x="4"/>
        <item h="1" x="5"/>
        <item h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4">
        <item x="10"/>
        <item x="11"/>
        <item x="7"/>
        <item x="9"/>
        <item x="4"/>
        <item x="12"/>
        <item x="1"/>
        <item x="5"/>
        <item x="6"/>
        <item x="2"/>
        <item x="8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2"/>
        <item x="3"/>
        <item x="4"/>
        <item x="5"/>
        <item x="6"/>
        <item x="7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3"/>
  </rowFields>
  <rowItems count="15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8"/>
    </i>
    <i t="grand">
      <x/>
    </i>
  </rowItems>
  <colFields count="1">
    <field x="2"/>
  </colFields>
  <colItems count="10">
    <i>
      <x v="1"/>
    </i>
    <i>
      <x v="3"/>
    </i>
    <i>
      <x v="4"/>
    </i>
    <i>
      <x v="6"/>
    </i>
    <i>
      <x v="7"/>
    </i>
    <i>
      <x v="8"/>
    </i>
    <i>
      <x v="9"/>
    </i>
    <i>
      <x v="11"/>
    </i>
    <i>
      <x v="12"/>
    </i>
    <i t="grand">
      <x/>
    </i>
  </colItems>
  <pageFields count="1">
    <pageField fld="1" hier="-1"/>
  </pageFields>
  <dataFields count="1">
    <dataField name="Suma de Suma de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4AA74-DC30-4D53-953D-7B1206E2B949}" name="TablaDinámica2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C4:E145" firstHeaderRow="1" firstDataRow="1" firstDataCol="2"/>
  <pivotFields count="15">
    <pivotField axis="axisRow" compact="0" outline="0" showAll="0">
      <items count="39">
        <item x="0"/>
        <item x="2"/>
        <item x="4"/>
        <item x="6"/>
        <item x="8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h="1" x="1"/>
        <item h="1" x="3"/>
        <item h="1" x="5"/>
        <item h="1" x="7"/>
        <item h="1" x="9"/>
        <item h="1" x="11"/>
        <item h="1" x="13"/>
        <item h="1" x="15"/>
        <item h="1" x="17"/>
        <item h="1" x="19"/>
        <item h="1" x="21"/>
        <item h="1" x="23"/>
        <item h="1" x="25"/>
        <item h="1" x="27"/>
        <item h="1" x="29"/>
        <item h="1" x="31"/>
        <item h="1" x="33"/>
        <item h="1" x="35"/>
        <item h="1" x="37"/>
        <item t="default"/>
      </items>
    </pivotField>
    <pivotField axis="axisRow" compact="0" outline="0" showAll="0">
      <items count="9">
        <item x="0"/>
        <item x="2"/>
        <item x="3"/>
        <item x="4"/>
        <item x="1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2" outline="0" showAll="0"/>
    <pivotField compact="0" numFmtId="2" outline="0" showAll="0"/>
    <pivotField compact="0" numFmtId="166" outline="0" showAll="0"/>
    <pivotField compact="0" numFmtId="166" outline="0" showAll="0"/>
    <pivotField dataField="1" compact="0" outline="0" showAll="0"/>
    <pivotField compact="0" outline="0" showAll="0"/>
    <pivotField compact="0" outline="0" showAll="0"/>
  </pivotFields>
  <rowFields count="2">
    <field x="1"/>
    <field x="0"/>
  </rowFields>
  <rowItems count="14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6"/>
    </i>
    <i t="grand">
      <x/>
    </i>
  </rowItems>
  <colItems count="1">
    <i/>
  </colItems>
  <dataFields count="1">
    <dataField name="Suma de Tasa central de mortalidad por cualquier causa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57F8F-93F4-4F92-8876-2B9E0D4B491D}" name="TablaDinámica6" cacheId="6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>
  <location ref="S6:AF160" firstHeaderRow="1" firstDataRow="2" firstDataCol="2" rowPageCount="1" colPageCount="1"/>
  <pivotFields count="5">
    <pivotField axis="axisRow"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0"/>
        <item h="1" x="1"/>
        <item h="1" x="2"/>
        <item x="3"/>
        <item h="1" x="4"/>
        <item h="1" x="5"/>
        <item h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4">
        <item x="10"/>
        <item x="11"/>
        <item x="7"/>
        <item x="9"/>
        <item x="4"/>
        <item x="12"/>
        <item x="1"/>
        <item x="5"/>
        <item x="6"/>
        <item x="2"/>
        <item x="8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2"/>
        <item x="3"/>
        <item x="4"/>
        <item x="5"/>
        <item x="6"/>
        <item x="7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3"/>
  </rowFields>
  <rowItems count="15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8"/>
    </i>
    <i t="grand">
      <x/>
    </i>
  </rowItems>
  <colFields count="1">
    <field x="2"/>
  </colFields>
  <colItems count="12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 t="grand">
      <x/>
    </i>
  </colItems>
  <pageFields count="1">
    <pageField fld="1" hier="-1"/>
  </pageFields>
  <dataFields count="1">
    <dataField name="Suma de Suma de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86AB6-DF61-4BC5-B541-027F52A9DE41}" name="TablaDinámica2" cacheId="7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B7:E160" firstHeaderRow="0" firstDataRow="1" firstDataCol="2" rowPageCount="2" colPageCount="1"/>
  <pivotFields count="10">
    <pivotField axis="axisPage" compact="0" outline="0" subtotalTop="0" multipleItemSelectionAllowed="1" showAll="0">
      <items count="4">
        <item h="1" x="1"/>
        <item x="2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8">
        <item h="1" x="4"/>
        <item h="1" x="3"/>
        <item h="1" x="0"/>
        <item x="6"/>
        <item h="1" x="2"/>
        <item h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9">
        <item m="1" x="7"/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4"/>
  </rowFields>
  <rowItems count="15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5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6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7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8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9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0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1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3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4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5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6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7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uma de POBLACION Estimada" fld="6" baseField="0" baseItem="0"/>
    <dataField name="Suma de FALLECIMIENTOS" fld="7" baseField="0" baseItem="0"/>
  </dataFields>
  <formats count="10">
    <format dxfId="59">
      <pivotArea field="2" type="button" dataOnly="0" labelOnly="1" outline="0"/>
    </format>
    <format dxfId="58">
      <pivotArea field="4" type="button" dataOnly="0" labelOnly="1" outline="0" axis="axisRow" fieldPosition="1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">
      <pivotArea field="2" type="button" dataOnly="0" labelOnly="1" outline="0"/>
    </format>
    <format dxfId="55">
      <pivotArea field="4" type="button" dataOnly="0" labelOnly="1" outline="0" axis="axisRow" fieldPosition="1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field="2" type="button" dataOnly="0" labelOnly="1" outline="0"/>
    </format>
    <format dxfId="52">
      <pivotArea field="4" type="button" dataOnly="0" labelOnly="1" outline="0" axis="axisRow" fieldPosition="1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F8E9D-82CE-467B-AAB6-D9524EE26C18}" name="TablaDinámica2" cacheId="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C4:E145" firstHeaderRow="1" firstDataRow="1" firstDataCol="2"/>
  <pivotFields count="15">
    <pivotField axis="axisRow" compact="0" outline="0" showAll="0">
      <items count="39">
        <item x="0"/>
        <item x="2"/>
        <item x="4"/>
        <item x="6"/>
        <item x="8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h="1" x="1"/>
        <item h="1" x="3"/>
        <item h="1" x="5"/>
        <item h="1" x="7"/>
        <item h="1" x="9"/>
        <item h="1" x="11"/>
        <item h="1" x="13"/>
        <item h="1" x="15"/>
        <item h="1" x="17"/>
        <item h="1" x="19"/>
        <item h="1" x="21"/>
        <item h="1" x="23"/>
        <item h="1" x="25"/>
        <item h="1" x="27"/>
        <item h="1" x="29"/>
        <item h="1" x="31"/>
        <item h="1" x="33"/>
        <item h="1" x="35"/>
        <item h="1" x="37"/>
        <item t="default"/>
      </items>
    </pivotField>
    <pivotField axis="axisRow" compact="0" outline="0" showAll="0">
      <items count="9">
        <item x="0"/>
        <item x="2"/>
        <item x="3"/>
        <item x="4"/>
        <item x="1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2" outline="0" showAll="0"/>
    <pivotField compact="0" numFmtId="2" outline="0" showAll="0"/>
    <pivotField compact="0" numFmtId="166" outline="0" showAll="0"/>
    <pivotField compact="0" numFmtId="166" outline="0" showAll="0"/>
    <pivotField dataField="1" compact="0" outline="0" showAll="0"/>
    <pivotField compact="0" outline="0" showAll="0"/>
    <pivotField compact="0" outline="0" showAll="0"/>
  </pivotFields>
  <rowFields count="2">
    <field x="1"/>
    <field x="0"/>
  </rowFields>
  <rowItems count="14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6"/>
    </i>
    <i t="grand">
      <x/>
    </i>
  </rowItems>
  <colItems count="1">
    <i/>
  </colItems>
  <dataFields count="1">
    <dataField name="Suma de Tasa central de mortalidad por cualquier causa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2C1B4-D47A-4C26-853D-FBB1479AB007}" name="TablaDinámica2" cacheId="7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B7:E160" firstHeaderRow="0" firstDataRow="1" firstDataCol="2" rowPageCount="2" colPageCount="1"/>
  <pivotFields count="10">
    <pivotField axis="axisPage" compact="0" outline="0" subtotalTop="0" multipleItemSelectionAllowed="1" showAll="0">
      <items count="4">
        <item h="1" x="1"/>
        <item x="2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8">
        <item h="1" x="4"/>
        <item h="1" x="3"/>
        <item h="1" x="0"/>
        <item h="1" x="6"/>
        <item h="1" x="2"/>
        <item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9">
        <item m="1" x="7"/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4"/>
  </rowFields>
  <rowItems count="15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5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6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7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8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9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0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1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3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4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5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6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7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uma de POBLACION Estimada" fld="6" baseField="0" baseItem="0"/>
    <dataField name="Suma de FALLECIMIENTOS" fld="7" baseField="0" baseItem="0"/>
  </dataFields>
  <formats count="10">
    <format dxfId="49">
      <pivotArea field="2" type="button" dataOnly="0" labelOnly="1" outline="0"/>
    </format>
    <format dxfId="48">
      <pivotArea field="4" type="button" dataOnly="0" labelOnly="1" outline="0" axis="axisRow" fieldPosition="1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field="2" type="button" dataOnly="0" labelOnly="1" outline="0"/>
    </format>
    <format dxfId="45">
      <pivotArea field="4" type="button" dataOnly="0" labelOnly="1" outline="0" axis="axisRow" fieldPosition="1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field="2" type="button" dataOnly="0" labelOnly="1" outline="0"/>
    </format>
    <format dxfId="42">
      <pivotArea field="4" type="button" dataOnly="0" labelOnly="1" outline="0" axis="axisRow" fieldPosition="1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B7E0D-6922-4251-8A5A-3B8A4CBFC5DC}" name="TablaDinámica6" cacheId="6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>
  <location ref="S6:AD160" firstHeaderRow="1" firstDataRow="2" firstDataCol="2" rowPageCount="1" colPageCount="1"/>
  <pivotFields count="5">
    <pivotField axis="axisRow"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0"/>
        <item h="1" x="1"/>
        <item h="1" x="2"/>
        <item h="1" x="3"/>
        <item h="1" x="4"/>
        <item x="5"/>
        <item h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4">
        <item x="10"/>
        <item x="11"/>
        <item x="7"/>
        <item x="9"/>
        <item x="4"/>
        <item x="12"/>
        <item x="1"/>
        <item x="5"/>
        <item x="6"/>
        <item x="2"/>
        <item x="8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2"/>
        <item x="3"/>
        <item x="4"/>
        <item x="5"/>
        <item x="6"/>
        <item x="7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3"/>
  </rowFields>
  <rowItems count="15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8"/>
    </i>
    <i t="grand">
      <x/>
    </i>
  </rowItems>
  <colFields count="1">
    <field x="2"/>
  </colFields>
  <colItems count="10">
    <i>
      <x v="1"/>
    </i>
    <i>
      <x v="3"/>
    </i>
    <i>
      <x v="4"/>
    </i>
    <i>
      <x v="6"/>
    </i>
    <i>
      <x v="7"/>
    </i>
    <i>
      <x v="8"/>
    </i>
    <i>
      <x v="9"/>
    </i>
    <i>
      <x v="11"/>
    </i>
    <i>
      <x v="12"/>
    </i>
    <i t="grand">
      <x/>
    </i>
  </colItems>
  <pageFields count="1">
    <pageField fld="1" hier="-1"/>
  </pageFields>
  <dataFields count="1">
    <dataField name="Suma de Suma de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66D68-D2B0-494B-94CB-665AD1CE5502}" name="TablaDinámica2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C4:E145" firstHeaderRow="1" firstDataRow="1" firstDataCol="2"/>
  <pivotFields count="15">
    <pivotField axis="axisRow" compact="0" outline="0" showAll="0">
      <items count="39">
        <item x="0"/>
        <item x="2"/>
        <item x="4"/>
        <item x="6"/>
        <item x="8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h="1" x="1"/>
        <item h="1" x="3"/>
        <item h="1" x="5"/>
        <item h="1" x="7"/>
        <item h="1" x="9"/>
        <item h="1" x="11"/>
        <item h="1" x="13"/>
        <item h="1" x="15"/>
        <item h="1" x="17"/>
        <item h="1" x="19"/>
        <item h="1" x="21"/>
        <item h="1" x="23"/>
        <item h="1" x="25"/>
        <item h="1" x="27"/>
        <item h="1" x="29"/>
        <item h="1" x="31"/>
        <item h="1" x="33"/>
        <item h="1" x="35"/>
        <item h="1" x="37"/>
        <item t="default"/>
      </items>
    </pivotField>
    <pivotField axis="axisRow" compact="0" outline="0" showAll="0">
      <items count="9">
        <item x="0"/>
        <item x="2"/>
        <item x="3"/>
        <item x="4"/>
        <item x="1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2" outline="0" showAll="0"/>
    <pivotField compact="0" numFmtId="2" outline="0" showAll="0"/>
    <pivotField compact="0" numFmtId="166" outline="0" showAll="0"/>
    <pivotField compact="0" numFmtId="166" outline="0" showAll="0"/>
    <pivotField dataField="1" compact="0" outline="0" showAll="0"/>
    <pivotField compact="0" outline="0" showAll="0"/>
    <pivotField compact="0" outline="0" showAll="0"/>
  </pivotFields>
  <rowFields count="2">
    <field x="1"/>
    <field x="0"/>
  </rowFields>
  <rowItems count="14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6"/>
    </i>
    <i t="grand">
      <x/>
    </i>
  </rowItems>
  <colItems count="1">
    <i/>
  </colItems>
  <dataFields count="1">
    <dataField name="Suma de Tasa central de mortalidad por cualquier causa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B7B65-CBF7-4710-B9A6-2CE27A6AAAFA}" name="TablaDinámica6" cacheId="6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>
  <location ref="S6:AD160" firstHeaderRow="1" firstDataRow="2" firstDataCol="2" rowPageCount="1" colPageCount="1"/>
  <pivotFields count="5">
    <pivotField axis="axisRow"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x="0"/>
        <item h="1" x="1"/>
        <item h="1" x="2"/>
        <item h="1" x="3"/>
        <item h="1" x="4"/>
        <item h="1" x="5"/>
        <item h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4">
        <item x="10"/>
        <item x="11"/>
        <item x="7"/>
        <item x="9"/>
        <item x="4"/>
        <item x="12"/>
        <item x="1"/>
        <item x="5"/>
        <item x="6"/>
        <item x="2"/>
        <item x="8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2"/>
        <item x="3"/>
        <item x="4"/>
        <item x="5"/>
        <item x="6"/>
        <item x="7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3"/>
  </rowFields>
  <rowItems count="15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8"/>
    </i>
    <i t="grand">
      <x/>
    </i>
  </rowItems>
  <colFields count="1">
    <field x="2"/>
  </colFields>
  <colItems count="10">
    <i>
      <x v="2"/>
    </i>
    <i>
      <x v="3"/>
    </i>
    <i>
      <x v="4"/>
    </i>
    <i>
      <x v="6"/>
    </i>
    <i>
      <x v="7"/>
    </i>
    <i>
      <x v="8"/>
    </i>
    <i>
      <x v="9"/>
    </i>
    <i>
      <x v="11"/>
    </i>
    <i>
      <x v="12"/>
    </i>
    <i t="grand">
      <x/>
    </i>
  </colItems>
  <pageFields count="1">
    <pageField fld="1" hier="-1"/>
  </pageFields>
  <dataFields count="1">
    <dataField name="Suma de Suma de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E7BB1-E2A5-4CA6-A0B5-17C6A8F25F76}" name="TablaDinámica2" cacheId="7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B7:E160" firstHeaderRow="0" firstDataRow="1" firstDataCol="2" rowPageCount="2" colPageCount="1"/>
  <pivotFields count="10">
    <pivotField axis="axisPage" compact="0" outline="0" subtotalTop="0" multipleItemSelectionAllowed="1" showAll="0">
      <items count="4">
        <item x="1"/>
        <item h="1" x="2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8">
        <item x="4"/>
        <item h="1" x="3"/>
        <item h="1" x="0"/>
        <item h="1" x="6"/>
        <item h="1" x="2"/>
        <item h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9">
        <item m="1" x="7"/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4"/>
  </rowFields>
  <rowItems count="15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5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6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7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8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9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0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1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3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4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5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6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7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uma de POBLACION Estimada" fld="6" baseField="0" baseItem="0"/>
    <dataField name="Suma de FALLECIMIENTOS" fld="7" baseField="0" baseItem="0"/>
  </dataFields>
  <formats count="10">
    <format dxfId="39">
      <pivotArea field="2" type="button" dataOnly="0" labelOnly="1" outline="0"/>
    </format>
    <format dxfId="38">
      <pivotArea field="4" type="button" dataOnly="0" labelOnly="1" outline="0" axis="axisRow" fieldPosition="1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">
      <pivotArea field="2" type="button" dataOnly="0" labelOnly="1" outline="0"/>
    </format>
    <format dxfId="35">
      <pivotArea field="4" type="button" dataOnly="0" labelOnly="1" outline="0" axis="axisRow" fieldPosition="1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field="2" type="button" dataOnly="0" labelOnly="1" outline="0"/>
    </format>
    <format dxfId="32">
      <pivotArea field="4" type="button" dataOnly="0" labelOnly="1" outline="0" axis="axisRow" fieldPosition="1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253E4-A817-4A11-853E-72ED75225E01}" name="TablaDinámica2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C4:E145" firstHeaderRow="1" firstDataRow="1" firstDataCol="2"/>
  <pivotFields count="15">
    <pivotField axis="axisRow" compact="0" outline="0" showAll="0">
      <items count="39">
        <item x="0"/>
        <item x="2"/>
        <item x="4"/>
        <item x="6"/>
        <item x="8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h="1" x="1"/>
        <item h="1" x="3"/>
        <item h="1" x="5"/>
        <item h="1" x="7"/>
        <item h="1" x="9"/>
        <item h="1" x="11"/>
        <item h="1" x="13"/>
        <item h="1" x="15"/>
        <item h="1" x="17"/>
        <item h="1" x="19"/>
        <item h="1" x="21"/>
        <item h="1" x="23"/>
        <item h="1" x="25"/>
        <item h="1" x="27"/>
        <item h="1" x="29"/>
        <item h="1" x="31"/>
        <item h="1" x="33"/>
        <item h="1" x="35"/>
        <item h="1" x="37"/>
        <item t="default"/>
      </items>
    </pivotField>
    <pivotField axis="axisRow" compact="0" outline="0" showAll="0">
      <items count="9">
        <item x="0"/>
        <item x="2"/>
        <item x="3"/>
        <item x="4"/>
        <item x="1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2" outline="0" showAll="0"/>
    <pivotField compact="0" numFmtId="2" outline="0" showAll="0"/>
    <pivotField compact="0" numFmtId="166" outline="0" showAll="0"/>
    <pivotField compact="0" numFmtId="166" outline="0" showAll="0"/>
    <pivotField dataField="1" compact="0" outline="0" showAll="0"/>
    <pivotField compact="0" outline="0" showAll="0"/>
    <pivotField compact="0" outline="0" showAll="0"/>
  </pivotFields>
  <rowFields count="2">
    <field x="1"/>
    <field x="0"/>
  </rowFields>
  <rowItems count="14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6"/>
    </i>
    <i t="grand">
      <x/>
    </i>
  </rowItems>
  <colItems count="1">
    <i/>
  </colItems>
  <dataFields count="1">
    <dataField name="Suma de Tasa central de mortalidad por cualquier causa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791F4-2AD5-4CB2-80E4-AA2B5B6AECD6}" name="TablaDinámica2" cacheId="7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B7:E160" firstHeaderRow="0" firstDataRow="1" firstDataCol="2" rowPageCount="2" colPageCount="1"/>
  <pivotFields count="10">
    <pivotField axis="axisPage" compact="0" outline="0" subtotalTop="0" multipleItemSelectionAllowed="1" showAll="0">
      <items count="4">
        <item x="1"/>
        <item h="1" x="2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8">
        <item h="1" x="4"/>
        <item h="1" x="3"/>
        <item h="1" x="0"/>
        <item h="1" x="6"/>
        <item x="2"/>
        <item h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9">
        <item m="1" x="7"/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4"/>
  </rowFields>
  <rowItems count="15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5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6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7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8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9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0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1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3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4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5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6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7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uma de POBLACION Estimada" fld="6" baseField="0" baseItem="0"/>
    <dataField name="Suma de FALLECIMIENTOS" fld="7" baseField="0" baseItem="0"/>
  </dataFields>
  <formats count="10">
    <format dxfId="29">
      <pivotArea field="2" type="button" dataOnly="0" labelOnly="1" outline="0"/>
    </format>
    <format dxfId="28">
      <pivotArea field="4" type="button" dataOnly="0" labelOnly="1" outline="0" axis="axisRow" fieldPosition="1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field="2" type="button" dataOnly="0" labelOnly="1" outline="0"/>
    </format>
    <format dxfId="25">
      <pivotArea field="4" type="button" dataOnly="0" labelOnly="1" outline="0" axis="axisRow" fieldPosition="1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2" type="button" dataOnly="0" labelOnly="1" outline="0"/>
    </format>
    <format dxfId="22">
      <pivotArea field="4" type="button" dataOnly="0" labelOnly="1" outline="0" axis="axisRow" fieldPosition="1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0268A-2A74-40FE-899A-E53FE59ED306}" name="TablaDinámica6" cacheId="6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>
  <location ref="S6:AF160" firstHeaderRow="1" firstDataRow="2" firstDataCol="2" rowPageCount="1" colPageCount="1"/>
  <pivotFields count="5">
    <pivotField axis="axisRow"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0"/>
        <item h="1" x="1"/>
        <item h="1" x="2"/>
        <item h="1" x="3"/>
        <item x="4"/>
        <item h="1" x="5"/>
        <item h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4">
        <item x="10"/>
        <item x="11"/>
        <item x="7"/>
        <item x="9"/>
        <item x="4"/>
        <item x="12"/>
        <item x="1"/>
        <item x="5"/>
        <item x="6"/>
        <item x="2"/>
        <item x="8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2"/>
        <item x="3"/>
        <item x="4"/>
        <item x="5"/>
        <item x="6"/>
        <item x="7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3"/>
  </rowFields>
  <rowItems count="15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8"/>
    </i>
    <i t="grand">
      <x/>
    </i>
  </rowItems>
  <colFields count="1">
    <field x="2"/>
  </colFields>
  <colItems count="12">
    <i>
      <x/>
    </i>
    <i>
      <x v="1"/>
    </i>
    <i>
      <x v="2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" hier="-1"/>
  </pageFields>
  <dataFields count="1">
    <dataField name="Suma de Suma de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897AE-0819-403D-8AC3-EE3246963C8D}" name="TablaDinámica2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C4:E145" firstHeaderRow="1" firstDataRow="1" firstDataCol="2"/>
  <pivotFields count="15">
    <pivotField axis="axisRow" compact="0" outline="0" showAll="0">
      <items count="39">
        <item x="0"/>
        <item x="2"/>
        <item x="4"/>
        <item x="6"/>
        <item x="8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h="1" x="1"/>
        <item h="1" x="3"/>
        <item h="1" x="5"/>
        <item h="1" x="7"/>
        <item h="1" x="9"/>
        <item h="1" x="11"/>
        <item h="1" x="13"/>
        <item h="1" x="15"/>
        <item h="1" x="17"/>
        <item h="1" x="19"/>
        <item h="1" x="21"/>
        <item h="1" x="23"/>
        <item h="1" x="25"/>
        <item h="1" x="27"/>
        <item h="1" x="29"/>
        <item h="1" x="31"/>
        <item h="1" x="33"/>
        <item h="1" x="35"/>
        <item h="1" x="37"/>
        <item t="default"/>
      </items>
    </pivotField>
    <pivotField axis="axisRow" compact="0" outline="0" showAll="0">
      <items count="9">
        <item x="0"/>
        <item x="2"/>
        <item x="3"/>
        <item x="4"/>
        <item x="1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2" outline="0" showAll="0"/>
    <pivotField compact="0" numFmtId="2" outline="0" showAll="0"/>
    <pivotField compact="0" numFmtId="166" outline="0" showAll="0"/>
    <pivotField compact="0" numFmtId="166" outline="0" showAll="0"/>
    <pivotField dataField="1" compact="0" outline="0" showAll="0"/>
    <pivotField compact="0" outline="0" showAll="0"/>
    <pivotField compact="0" outline="0" showAll="0"/>
  </pivotFields>
  <rowFields count="2">
    <field x="1"/>
    <field x="0"/>
  </rowFields>
  <rowItems count="14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6"/>
    </i>
    <i t="grand">
      <x/>
    </i>
  </rowItems>
  <colItems count="1">
    <i/>
  </colItems>
  <dataFields count="1">
    <dataField name="Suma de Tasa central de mortalidad por cualquier causa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86230-9787-469C-8D92-60E4AAC637BC}" name="TablaDinámica6" cacheId="6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>
  <location ref="S6:AF160" firstHeaderRow="1" firstDataRow="2" firstDataCol="2" rowPageCount="1" colPageCount="1"/>
  <pivotFields count="5">
    <pivotField axis="axisRow"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0"/>
        <item h="1" x="1"/>
        <item x="2"/>
        <item h="1" x="3"/>
        <item h="1" x="4"/>
        <item h="1" x="5"/>
        <item h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4">
        <item x="10"/>
        <item x="11"/>
        <item x="7"/>
        <item x="9"/>
        <item x="4"/>
        <item x="12"/>
        <item x="1"/>
        <item x="5"/>
        <item x="6"/>
        <item x="2"/>
        <item x="8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2"/>
        <item x="3"/>
        <item x="4"/>
        <item x="5"/>
        <item x="6"/>
        <item x="7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3"/>
  </rowFields>
  <rowItems count="15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8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1"/>
    </i>
    <i>
      <x v="12"/>
    </i>
    <i t="grand">
      <x/>
    </i>
  </colItems>
  <pageFields count="1">
    <pageField fld="1" hier="-1"/>
  </pageFields>
  <dataFields count="1">
    <dataField name="Suma de Suma de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D28C7-7E31-4B2D-9A58-4ACA0745D417}" name="TablaDinámica2" cacheId="7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B7:E160" firstHeaderRow="0" firstDataRow="1" firstDataCol="2" rowPageCount="2" colPageCount="1"/>
  <pivotFields count="10">
    <pivotField axis="axisPage" compact="0" outline="0" subtotalTop="0" multipleItemSelectionAllowed="1" showAll="0">
      <items count="4">
        <item h="1" x="1"/>
        <item h="1"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8">
        <item h="1" x="4"/>
        <item h="1" x="3"/>
        <item x="0"/>
        <item h="1" x="6"/>
        <item h="1" x="2"/>
        <item h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9">
        <item m="1" x="7"/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4"/>
  </rowFields>
  <rowItems count="15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5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6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7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8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9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0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1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3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4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5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6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7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uma de POBLACION Estimada" fld="6" baseField="0" baseItem="0"/>
    <dataField name="Suma de FALLECIMIENTOS" fld="7" baseField="0" baseItem="0"/>
  </dataFields>
  <formats count="10">
    <format dxfId="19">
      <pivotArea field="2" type="button" dataOnly="0" labelOnly="1" outline="0"/>
    </format>
    <format dxfId="18">
      <pivotArea field="4" type="button" dataOnly="0" labelOnly="1" outline="0" axis="axisRow" fieldPosition="1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2" type="button" dataOnly="0" labelOnly="1" outline="0"/>
    </format>
    <format dxfId="15">
      <pivotArea field="4" type="button" dataOnly="0" labelOnly="1" outline="0" axis="axisRow" fieldPosition="1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2" type="button" dataOnly="0" labelOnly="1" outline="0"/>
    </format>
    <format dxfId="12">
      <pivotArea field="4" type="button" dataOnly="0" labelOnly="1" outline="0" axis="axisRow" fieldPosition="1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3893C-E4D4-4470-8CC5-02371C8C96FE}" name="TablaDinámica6" cacheId="6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>
  <location ref="S6:AE160" firstHeaderRow="1" firstDataRow="2" firstDataCol="2" rowPageCount="1" colPageCount="1"/>
  <pivotFields count="5">
    <pivotField axis="axisRow"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0"/>
        <item h="1" x="1"/>
        <item h="1" x="2"/>
        <item h="1" x="3"/>
        <item h="1" x="4"/>
        <item h="1"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4">
        <item x="10"/>
        <item x="11"/>
        <item x="7"/>
        <item x="9"/>
        <item x="4"/>
        <item x="12"/>
        <item x="1"/>
        <item x="5"/>
        <item x="6"/>
        <item x="2"/>
        <item x="8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2"/>
        <item x="3"/>
        <item x="4"/>
        <item x="5"/>
        <item x="6"/>
        <item x="7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3"/>
  </rowFields>
  <rowItems count="15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8"/>
    </i>
    <i t="grand">
      <x/>
    </i>
  </rowItems>
  <colFields count="1">
    <field x="2"/>
  </colFields>
  <colItems count="11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1"/>
    </i>
    <i>
      <x v="12"/>
    </i>
    <i t="grand">
      <x/>
    </i>
  </colItems>
  <pageFields count="1">
    <pageField fld="1" hier="-1"/>
  </pageFields>
  <dataFields count="1">
    <dataField name="Suma de Suma de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E888A-34AD-4D4A-9B0D-1CE31425169D}" name="TablaDinámica2" cacheId="7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B7:E160" firstHeaderRow="0" firstDataRow="1" firstDataCol="2" rowPageCount="2" colPageCount="1"/>
  <pivotFields count="10">
    <pivotField axis="axisPage" compact="0" outline="0" subtotalTop="0" multipleItemSelectionAllowed="1" showAll="0">
      <items count="4">
        <item h="1" x="1"/>
        <item h="1"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8">
        <item h="1" x="4"/>
        <item h="1" x="3"/>
        <item h="1" x="0"/>
        <item h="1" x="6"/>
        <item h="1" x="2"/>
        <item h="1" x="5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9">
        <item m="1" x="7"/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4"/>
  </rowFields>
  <rowItems count="15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5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6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7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8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9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0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1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3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4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5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6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7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uma de POBLACION Estimada" fld="6" baseField="0" baseItem="0"/>
    <dataField name="Suma de FALLECIMIENTOS" fld="7" baseField="0" baseItem="0"/>
  </dataFields>
  <formats count="10">
    <format dxfId="9">
      <pivotArea field="2" type="button" dataOnly="0" labelOnly="1" outline="0"/>
    </format>
    <format dxfId="8">
      <pivotArea field="4" type="button" dataOnly="0" labelOnly="1" outline="0" axis="axisRow" fieldPosition="1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field="2" type="button" dataOnly="0" labelOnly="1" outline="0"/>
    </format>
    <format dxfId="5">
      <pivotArea field="4" type="button" dataOnly="0" labelOnly="1" outline="0" axis="axisRow" fieldPosition="1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2" type="button" dataOnly="0" labelOnly="1" outline="0"/>
    </format>
    <format dxfId="2">
      <pivotArea field="4" type="button" dataOnly="0" labelOnly="1" outline="0" axis="axisRow" fieldPosition="1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field="5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E67C3-E451-4D22-BE24-4B676C7F2E86}" name="TablaDinámica2" cacheId="1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C4:E145" firstHeaderRow="1" firstDataRow="1" firstDataCol="2"/>
  <pivotFields count="15">
    <pivotField axis="axisRow" compact="0" outline="0" showAll="0">
      <items count="39">
        <item x="0"/>
        <item x="2"/>
        <item x="4"/>
        <item x="6"/>
        <item x="8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h="1" x="1"/>
        <item h="1" x="3"/>
        <item h="1" x="5"/>
        <item h="1" x="7"/>
        <item h="1" x="9"/>
        <item h="1" x="11"/>
        <item h="1" x="13"/>
        <item h="1" x="15"/>
        <item h="1" x="17"/>
        <item h="1" x="19"/>
        <item h="1" x="21"/>
        <item h="1" x="23"/>
        <item h="1" x="25"/>
        <item h="1" x="27"/>
        <item h="1" x="29"/>
        <item h="1" x="31"/>
        <item h="1" x="33"/>
        <item h="1" x="35"/>
        <item h="1" x="37"/>
        <item t="default"/>
      </items>
    </pivotField>
    <pivotField axis="axisRow" compact="0" outline="0" showAll="0">
      <items count="9">
        <item x="0"/>
        <item x="2"/>
        <item x="3"/>
        <item x="4"/>
        <item x="1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2" outline="0" showAll="0"/>
    <pivotField compact="0" numFmtId="2" outline="0" showAll="0"/>
    <pivotField compact="0" numFmtId="166" outline="0" showAll="0"/>
    <pivotField compact="0" numFmtId="166" outline="0" showAll="0"/>
    <pivotField dataField="1" compact="0" outline="0" showAll="0"/>
    <pivotField compact="0" outline="0" showAll="0"/>
    <pivotField compact="0" outline="0" showAll="0"/>
  </pivotFields>
  <rowFields count="2">
    <field x="1"/>
    <field x="0"/>
  </rowFields>
  <rowItems count="14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6"/>
    </i>
    <i t="grand">
      <x/>
    </i>
  </rowItems>
  <colItems count="1">
    <i/>
  </colItems>
  <dataFields count="1">
    <dataField name="Suma de Tasa central de mortalidad por cualquier causa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CED5-EDFF-4E1B-9C63-AC45C57E606A}">
  <sheetPr>
    <tabColor rgb="FF002060"/>
  </sheetPr>
  <dimension ref="B1:BH1072"/>
  <sheetViews>
    <sheetView tabSelected="1" topLeftCell="A7" zoomScale="105" zoomScaleNormal="120" workbookViewId="0">
      <selection activeCell="D7" sqref="D7"/>
    </sheetView>
  </sheetViews>
  <sheetFormatPr baseColWidth="10" defaultRowHeight="15" x14ac:dyDescent="0.25"/>
  <cols>
    <col min="2" max="2" width="14.7109375" customWidth="1"/>
    <col min="3" max="3" width="15.5703125" bestFit="1" customWidth="1"/>
    <col min="4" max="4" width="9.85546875" bestFit="1" customWidth="1"/>
    <col min="5" max="5" width="13.42578125" bestFit="1" customWidth="1"/>
    <col min="8" max="8" width="12.5703125" bestFit="1" customWidth="1"/>
    <col min="9" max="9" width="13.5703125" bestFit="1" customWidth="1"/>
    <col min="10" max="10" width="12.5703125" bestFit="1" customWidth="1"/>
    <col min="11" max="13" width="11.42578125" customWidth="1"/>
    <col min="14" max="15" width="12.5703125" bestFit="1" customWidth="1"/>
    <col min="16" max="18" width="14" customWidth="1"/>
    <col min="19" max="19" width="12.5703125" bestFit="1" customWidth="1"/>
    <col min="20" max="20" width="19.7109375" bestFit="1" customWidth="1"/>
    <col min="21" max="29" width="69.85546875" bestFit="1" customWidth="1"/>
    <col min="30" max="30" width="12.5703125" bestFit="1" customWidth="1"/>
    <col min="33" max="61" width="22.140625" customWidth="1"/>
  </cols>
  <sheetData>
    <row r="1" spans="2:60" ht="30.75" thickBot="1" x14ac:dyDescent="0.3"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G1" s="1" t="s">
        <v>0</v>
      </c>
      <c r="AP1" s="2" t="s">
        <v>1</v>
      </c>
      <c r="AY1" s="3" t="s">
        <v>2</v>
      </c>
    </row>
    <row r="2" spans="2:60" x14ac:dyDescent="0.25"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G2" s="4"/>
      <c r="AP2" s="4"/>
      <c r="AY2" s="5"/>
    </row>
    <row r="3" spans="2:60" x14ac:dyDescent="0.25">
      <c r="H3" s="6">
        <f>+VLOOKUP(H2,$B$7:$E$160,3,0)</f>
        <v>3665436</v>
      </c>
      <c r="I3" s="6">
        <f t="shared" ref="I3:Z3" si="0">+VLOOKUP(I2,$B$7:$E$160,3,0)</f>
        <v>3741108</v>
      </c>
      <c r="J3" s="6">
        <f t="shared" si="0"/>
        <v>3767074</v>
      </c>
      <c r="K3" s="6">
        <f t="shared" si="0"/>
        <v>3841285</v>
      </c>
      <c r="L3" s="6">
        <f t="shared" si="0"/>
        <v>3915164</v>
      </c>
      <c r="M3" s="6">
        <f t="shared" si="0"/>
        <v>3987610</v>
      </c>
      <c r="N3" s="6">
        <f t="shared" si="0"/>
        <v>4059896</v>
      </c>
      <c r="O3" s="6">
        <f t="shared" si="0"/>
        <v>4132173</v>
      </c>
      <c r="P3" s="6">
        <f t="shared" si="0"/>
        <v>4203495</v>
      </c>
      <c r="Q3" s="6">
        <f t="shared" si="0"/>
        <v>4276337</v>
      </c>
      <c r="R3" s="6">
        <f t="shared" si="0"/>
        <v>4345763</v>
      </c>
      <c r="S3" s="6">
        <f t="shared" si="0"/>
        <v>4413591</v>
      </c>
      <c r="T3" s="6">
        <f t="shared" si="0"/>
        <v>4479175</v>
      </c>
      <c r="U3" s="6">
        <f t="shared" si="0"/>
        <v>4542360</v>
      </c>
      <c r="V3" s="6">
        <f t="shared" si="0"/>
        <v>4588534</v>
      </c>
      <c r="W3" s="6">
        <f t="shared" si="0"/>
        <v>4649419</v>
      </c>
      <c r="X3" s="6">
        <f t="shared" si="0"/>
        <v>4709182</v>
      </c>
      <c r="Y3" s="6">
        <f t="shared" si="0"/>
        <v>4767984</v>
      </c>
      <c r="Z3" s="6">
        <f t="shared" si="0"/>
        <v>4824712</v>
      </c>
      <c r="AG3" s="4"/>
      <c r="AP3" s="4"/>
      <c r="AY3" s="5"/>
    </row>
    <row r="4" spans="2:60" x14ac:dyDescent="0.25">
      <c r="B4" s="21" t="s">
        <v>22</v>
      </c>
      <c r="C4" t="s">
        <v>23</v>
      </c>
      <c r="H4" s="23">
        <f>+SUM(H3:Z3)-D160</f>
        <v>0</v>
      </c>
      <c r="I4" s="24">
        <f>+IF(C5=T4,0,11)</f>
        <v>0</v>
      </c>
      <c r="J4" s="24">
        <f>+SUM(H8:H159)</f>
        <v>19.000000000000007</v>
      </c>
      <c r="S4" s="21" t="s">
        <v>24</v>
      </c>
      <c r="T4" t="s">
        <v>25</v>
      </c>
    </row>
    <row r="5" spans="2:60" ht="15.75" thickBot="1" x14ac:dyDescent="0.3">
      <c r="B5" s="21" t="s">
        <v>24</v>
      </c>
      <c r="C5" t="s">
        <v>25</v>
      </c>
    </row>
    <row r="6" spans="2:60" ht="15.75" thickBot="1" x14ac:dyDescent="0.3">
      <c r="S6" s="21" t="s">
        <v>26</v>
      </c>
      <c r="U6" s="21" t="s">
        <v>27</v>
      </c>
      <c r="AG6" s="25" t="s">
        <v>28</v>
      </c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7"/>
    </row>
    <row r="7" spans="2:60" s="7" customFormat="1" ht="62.25" customHeight="1" thickBot="1" x14ac:dyDescent="0.3">
      <c r="B7" s="21" t="s">
        <v>29</v>
      </c>
      <c r="C7" s="22" t="s">
        <v>30</v>
      </c>
      <c r="D7" s="7" t="s">
        <v>31</v>
      </c>
      <c r="E7" s="7" t="s">
        <v>32</v>
      </c>
      <c r="F7" s="8" t="s">
        <v>33</v>
      </c>
      <c r="G7" s="8" t="s">
        <v>34</v>
      </c>
      <c r="H7" s="8" t="s">
        <v>35</v>
      </c>
      <c r="I7" s="8" t="s">
        <v>36</v>
      </c>
      <c r="J7" s="8" t="s">
        <v>37</v>
      </c>
      <c r="K7" s="9" t="s">
        <v>38</v>
      </c>
      <c r="L7" s="10" t="s">
        <v>39</v>
      </c>
      <c r="M7" s="11" t="s">
        <v>40</v>
      </c>
      <c r="N7" s="8" t="s">
        <v>41</v>
      </c>
      <c r="O7" s="8" t="s">
        <v>42</v>
      </c>
      <c r="P7" s="8" t="s">
        <v>43</v>
      </c>
      <c r="Q7" s="8"/>
      <c r="R7" s="8"/>
      <c r="S7" s="21" t="s">
        <v>29</v>
      </c>
      <c r="T7" s="21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  <c r="AB7" t="s">
        <v>52</v>
      </c>
      <c r="AC7" t="s">
        <v>53</v>
      </c>
      <c r="AD7" t="s">
        <v>54</v>
      </c>
      <c r="AE7" t="s">
        <v>93</v>
      </c>
      <c r="AF7" s="7" t="s">
        <v>94</v>
      </c>
      <c r="AG7" s="12" t="str">
        <f>+$AG$1&amp;U7</f>
        <v>Probabilidad de abandonar el grupo por AGRESIONES (X85-Y09)</v>
      </c>
      <c r="AH7" s="12" t="str">
        <f t="shared" ref="AH7:AO7" si="1">+$AG$1&amp;V7</f>
        <v>Probabilidad de abandonar el grupo por DIABETES MELLITUS (E10-B14)</v>
      </c>
      <c r="AI7" s="12" t="str">
        <f t="shared" si="1"/>
        <v>Probabilidad de abandonar el grupo por ENFERMEDADES CEREBROVASCULARES (I60-I69)</v>
      </c>
      <c r="AJ7" s="12" t="str">
        <f t="shared" si="1"/>
        <v>Probabilidad de abandonar el grupo por ENFERMEDADES DEL SISTEMA CIRCULATORIO (I00-I99)</v>
      </c>
      <c r="AK7" s="12" t="str">
        <f t="shared" si="1"/>
        <v>Probabilidad de abandonar el grupo por ENFERMEDADES DEL SISTEMA RESPIRATORIO (J00-J98)</v>
      </c>
      <c r="AL7" s="12" t="str">
        <f t="shared" si="1"/>
        <v>Probabilidad de abandonar el grupo por ENFERMEDADES ENDOCRINAS, NUTRICIONALES Y METABÓLICAS (E00-E88)</v>
      </c>
      <c r="AM7" s="12" t="str">
        <f t="shared" si="1"/>
        <v>Probabilidad de abandonar el grupo por ENFERMEDADES ISQUÉMICAS DEL CORAZÓN (I20-I25)</v>
      </c>
      <c r="AN7" s="12" t="str">
        <f t="shared" si="1"/>
        <v>Probabilidad de abandonar el grupo por TUMORES [NEOPLASIAS] (C00-D48)</v>
      </c>
      <c r="AO7" s="12" t="str">
        <f t="shared" si="1"/>
        <v>Probabilidad de abandonar el grupo por Todas las demás causas</v>
      </c>
      <c r="AP7" s="13" t="str">
        <f>+$AP$1&amp;U7</f>
        <v>Tasa central de mortalidad por AGRESIONES (X85-Y09)</v>
      </c>
      <c r="AQ7" s="13" t="str">
        <f t="shared" ref="AQ7:AX7" si="2">+$AP$1&amp;V7</f>
        <v>Tasa central de mortalidad por DIABETES MELLITUS (E10-B14)</v>
      </c>
      <c r="AR7" s="13" t="str">
        <f t="shared" si="2"/>
        <v>Tasa central de mortalidad por ENFERMEDADES CEREBROVASCULARES (I60-I69)</v>
      </c>
      <c r="AS7" s="13" t="str">
        <f t="shared" si="2"/>
        <v>Tasa central de mortalidad por ENFERMEDADES DEL SISTEMA CIRCULATORIO (I00-I99)</v>
      </c>
      <c r="AT7" s="13" t="str">
        <f t="shared" si="2"/>
        <v>Tasa central de mortalidad por ENFERMEDADES DEL SISTEMA RESPIRATORIO (J00-J98)</v>
      </c>
      <c r="AU7" s="13" t="str">
        <f t="shared" si="2"/>
        <v>Tasa central de mortalidad por ENFERMEDADES ENDOCRINAS, NUTRICIONALES Y METABÓLICAS (E00-E88)</v>
      </c>
      <c r="AV7" s="13" t="str">
        <f t="shared" si="2"/>
        <v>Tasa central de mortalidad por ENFERMEDADES ISQUÉMICAS DEL CORAZÓN (I20-I25)</v>
      </c>
      <c r="AW7" s="13" t="str">
        <f t="shared" si="2"/>
        <v>Tasa central de mortalidad por TUMORES [NEOPLASIAS] (C00-D48)</v>
      </c>
      <c r="AX7" s="13" t="str">
        <f t="shared" si="2"/>
        <v>Tasa central de mortalidad por Todas las demás causas</v>
      </c>
      <c r="AY7" s="14" t="str">
        <f>+$AY$1&amp;U7</f>
        <v>Tasa instantánea de mortalidad por AGRESIONES (X85-Y09)</v>
      </c>
      <c r="AZ7" s="14" t="str">
        <f t="shared" ref="AZ7:BG7" si="3">+$AY$1&amp;V7</f>
        <v>Tasa instantánea de mortalidad por DIABETES MELLITUS (E10-B14)</v>
      </c>
      <c r="BA7" s="14" t="str">
        <f t="shared" si="3"/>
        <v>Tasa instantánea de mortalidad por ENFERMEDADES CEREBROVASCULARES (I60-I69)</v>
      </c>
      <c r="BB7" s="14" t="str">
        <f t="shared" si="3"/>
        <v>Tasa instantánea de mortalidad por ENFERMEDADES DEL SISTEMA CIRCULATORIO (I00-I99)</v>
      </c>
      <c r="BC7" s="14" t="str">
        <f t="shared" si="3"/>
        <v>Tasa instantánea de mortalidad por ENFERMEDADES DEL SISTEMA RESPIRATORIO (J00-J98)</v>
      </c>
      <c r="BD7" s="14" t="str">
        <f t="shared" si="3"/>
        <v>Tasa instantánea de mortalidad por ENFERMEDADES ENDOCRINAS, NUTRICIONALES Y METABÓLICAS (E00-E88)</v>
      </c>
      <c r="BE7" s="14" t="str">
        <f t="shared" si="3"/>
        <v>Tasa instantánea de mortalidad por ENFERMEDADES ISQUÉMICAS DEL CORAZÓN (I20-I25)</v>
      </c>
      <c r="BF7" s="14" t="str">
        <f t="shared" si="3"/>
        <v>Tasa instantánea de mortalidad por TUMORES [NEOPLASIAS] (C00-D48)</v>
      </c>
      <c r="BG7" s="14" t="str">
        <f t="shared" si="3"/>
        <v>Tasa instantánea de mortalidad por Todas las demás causas</v>
      </c>
      <c r="BH7"/>
    </row>
    <row r="8" spans="2:60" x14ac:dyDescent="0.25">
      <c r="B8">
        <v>1996</v>
      </c>
      <c r="C8" t="s">
        <v>55</v>
      </c>
      <c r="D8" s="31">
        <v>322472</v>
      </c>
      <c r="E8" s="31">
        <v>677</v>
      </c>
      <c r="F8">
        <f>+IFERROR(E8/D8,0)</f>
        <v>2.0994070803046468E-3</v>
      </c>
      <c r="G8">
        <f>1-F8</f>
        <v>0.99790059291969535</v>
      </c>
      <c r="H8" cm="1">
        <f t="array" ref="H8">+IFERROR(_xlfn.IFS(B8=$H$1,D8/$H$3,B8=$I$1,D8/$I$3,B8=$J$1,D8/$J$3,B8=$K$1,D8/$K$3,B8=$L$1,D8/$L$3,B8=$M$1,D8/$M$3,B8=$N$1,D8/$N$3,B8=$O$1,D8/$O$3,B8=$P$1,D8/P$3,B8=$Q$1,D8/$Q$3,B8=$R$1,D8/$R$3,B8=$S$1,D8/$S$3,B8=$T$1,D8/$T$3,B8=$U$1,D8/$U$3,B8=$V$1,D8/$V$3,B8=$W$1,D8/$W$3,B8=$X$1,D8/$X$3,B8=$Y$1,D8/$Y$3,B8=$Z$1,D8/$Z$3),0)</f>
        <v>8.7976437182370665E-2</v>
      </c>
      <c r="I8" s="15">
        <f>+H8*100000</f>
        <v>8797.6437182370664</v>
      </c>
      <c r="J8" s="16">
        <f>+F8*I8</f>
        <v>18.469835512064595</v>
      </c>
      <c r="K8" s="16">
        <v>10000</v>
      </c>
      <c r="L8" s="17">
        <f>+F8</f>
        <v>2.0994070803046468E-3</v>
      </c>
      <c r="M8" s="17">
        <f>+G8</f>
        <v>0.99790059291969535</v>
      </c>
      <c r="N8">
        <f>+(F8/(1-(0.5*F8)))</f>
        <v>2.1016131510693549E-3</v>
      </c>
      <c r="O8">
        <f t="shared" ref="O8:O39" si="4">+IFERROR((E8/(2*D8)),0)</f>
        <v>1.0497035401523234E-3</v>
      </c>
      <c r="P8">
        <f>+K8*L8</f>
        <v>20.994070803046469</v>
      </c>
      <c r="S8">
        <v>1996</v>
      </c>
      <c r="T8" t="s">
        <v>55</v>
      </c>
      <c r="U8" s="31">
        <v>0</v>
      </c>
      <c r="V8" s="31">
        <v>0</v>
      </c>
      <c r="W8" s="31">
        <v>2</v>
      </c>
      <c r="X8" s="31">
        <v>7</v>
      </c>
      <c r="Y8" s="31">
        <v>47</v>
      </c>
      <c r="Z8" s="31">
        <v>62</v>
      </c>
      <c r="AA8" s="31">
        <v>1</v>
      </c>
      <c r="AB8" s="31">
        <v>36</v>
      </c>
      <c r="AC8" s="31">
        <v>522</v>
      </c>
      <c r="AD8" s="31">
        <v>677</v>
      </c>
      <c r="AE8" s="28">
        <v>1996</v>
      </c>
      <c r="AF8" t="s">
        <v>55</v>
      </c>
      <c r="AG8">
        <f t="shared" ref="AG8:AG39" si="5">+U8/$E8</f>
        <v>0</v>
      </c>
      <c r="AH8">
        <f t="shared" ref="AH8:AH39" si="6">+V8/$E8</f>
        <v>0</v>
      </c>
      <c r="AI8">
        <f t="shared" ref="AI8:AI39" si="7">+W8/$E8</f>
        <v>2.9542097488921715E-3</v>
      </c>
      <c r="AJ8">
        <f t="shared" ref="AJ8:AJ39" si="8">+X8/$E8</f>
        <v>1.03397341211226E-2</v>
      </c>
      <c r="AK8">
        <f t="shared" ref="AK8:AK39" si="9">+Y8/$E8</f>
        <v>6.9423929098966025E-2</v>
      </c>
      <c r="AL8">
        <f t="shared" ref="AL8:AL39" si="10">+Z8/$E8</f>
        <v>9.1580502215657306E-2</v>
      </c>
      <c r="AM8">
        <f t="shared" ref="AM8:AM39" si="11">+AA8/$E8</f>
        <v>1.4771048744460858E-3</v>
      </c>
      <c r="AN8">
        <f t="shared" ref="AN8:AN39" si="12">+AB8/$E8</f>
        <v>5.3175775480059084E-2</v>
      </c>
      <c r="AO8">
        <f t="shared" ref="AO8:AO39" si="13">+AC8/$E8</f>
        <v>0.77104874446085669</v>
      </c>
      <c r="AP8">
        <f>+(AG8/(1-(0.5*AG8)))</f>
        <v>0</v>
      </c>
      <c r="AQ8">
        <f t="shared" ref="AQ8:AX10" si="14">+(AH8/(1-(0.5*AH8)))</f>
        <v>0</v>
      </c>
      <c r="AR8">
        <f t="shared" si="14"/>
        <v>2.9585798816568051E-3</v>
      </c>
      <c r="AS8">
        <f t="shared" si="14"/>
        <v>1.0393466963622866E-2</v>
      </c>
      <c r="AT8">
        <f t="shared" si="14"/>
        <v>7.1920428462127012E-2</v>
      </c>
      <c r="AU8">
        <f t="shared" si="14"/>
        <v>9.5975232198142413E-2</v>
      </c>
      <c r="AV8">
        <f t="shared" si="14"/>
        <v>1.4781966001478199E-3</v>
      </c>
      <c r="AW8">
        <f t="shared" si="14"/>
        <v>5.4628224582701064E-2</v>
      </c>
      <c r="AX8">
        <f>+(AO8/(1-(0.5*AO8)))</f>
        <v>1.2548076923076923</v>
      </c>
      <c r="AY8">
        <f t="shared" ref="AY8:BG8" si="15">+IFERROR((U8/(2*$D8)),0)</f>
        <v>0</v>
      </c>
      <c r="AZ8">
        <f t="shared" si="15"/>
        <v>0</v>
      </c>
      <c r="BA8" s="18">
        <f t="shared" si="15"/>
        <v>3.1010444317646183E-6</v>
      </c>
      <c r="BB8">
        <f t="shared" si="15"/>
        <v>1.0853655511176163E-5</v>
      </c>
      <c r="BC8">
        <f t="shared" si="15"/>
        <v>7.2874544146468533E-5</v>
      </c>
      <c r="BD8">
        <f t="shared" si="15"/>
        <v>9.6132377384703166E-5</v>
      </c>
      <c r="BE8">
        <f t="shared" si="15"/>
        <v>1.5505222158823091E-6</v>
      </c>
      <c r="BF8">
        <f t="shared" si="15"/>
        <v>5.5818799771763132E-5</v>
      </c>
      <c r="BG8">
        <f t="shared" si="15"/>
        <v>8.0937259669056538E-4</v>
      </c>
    </row>
    <row r="9" spans="2:60" x14ac:dyDescent="0.25">
      <c r="B9">
        <v>1996</v>
      </c>
      <c r="C9" t="s">
        <v>56</v>
      </c>
      <c r="D9" s="31">
        <v>807434</v>
      </c>
      <c r="E9" s="31">
        <v>631</v>
      </c>
      <c r="F9">
        <f t="shared" ref="F9:F72" si="16">+IFERROR(E9/D9,0)</f>
        <v>7.8148802255044989E-4</v>
      </c>
      <c r="G9">
        <f t="shared" ref="G9:G72" si="17">1-F9</f>
        <v>0.9992185119774496</v>
      </c>
      <c r="H9" cm="1">
        <f t="array" ref="H9">+IFERROR(_xlfn.IFS(B9=$H$1,D9/$H$3,B9=$I$1,D9/$I$3,B9=$J$1,D9/$J$3,B9=$K$1,D9/$K$3,B9=$L$1,D9/$L$3,B9=$M$1,D9/$M$3,B9=$N$1,D9/$N$3,B9=$O$1,D9/$O$3,B9=$P$1,D9/P$3,B9=$Q$1,D9/$Q$3,B9=$R$1,D9/$R$3,B9=$S$1,D9/$S$3,B9=$T$1,D9/$T$3,B9=$U$1,D9/$U$3,B9=$V$1,D9/$V$3,B9=$W$1,D9/$W$3,B9=$X$1,D9/$X$3,B9=$Y$1,D9/$Y$3,B9=$Z$1,D9/$Z$3),0)</f>
        <v>0.22028320778210286</v>
      </c>
      <c r="I9" s="15">
        <f t="shared" ref="I9:I72" si="18">+H9*100000</f>
        <v>22028.320778210287</v>
      </c>
      <c r="J9" s="16">
        <f t="shared" ref="J9:J72" si="19">+F9*I9</f>
        <v>17.214868845070544</v>
      </c>
      <c r="K9" s="16">
        <f>+K8-P8</f>
        <v>9979.0059291969537</v>
      </c>
      <c r="L9" s="17">
        <f t="shared" ref="L9:M57" si="20">+F9</f>
        <v>7.8148802255044989E-4</v>
      </c>
      <c r="M9" s="17">
        <f t="shared" si="20"/>
        <v>0.9992185119774496</v>
      </c>
      <c r="N9">
        <f t="shared" ref="N9:N72" si="21">+(F9/(1-(0.5*F9)))</f>
        <v>7.8179350368006676E-4</v>
      </c>
      <c r="O9">
        <f t="shared" si="4"/>
        <v>3.9074401127522495E-4</v>
      </c>
      <c r="P9">
        <f t="shared" ref="P9:P72" si="22">+K9*L9</f>
        <v>7.798473610627342</v>
      </c>
      <c r="S9">
        <v>1996</v>
      </c>
      <c r="T9" t="s">
        <v>56</v>
      </c>
      <c r="U9" s="31">
        <v>0</v>
      </c>
      <c r="V9" s="31">
        <v>0</v>
      </c>
      <c r="W9" s="31">
        <v>8</v>
      </c>
      <c r="X9" s="31">
        <v>22</v>
      </c>
      <c r="Y9" s="31">
        <v>18</v>
      </c>
      <c r="Z9" s="31">
        <v>14</v>
      </c>
      <c r="AA9" s="31">
        <v>0</v>
      </c>
      <c r="AB9" s="31">
        <v>46</v>
      </c>
      <c r="AC9" s="31">
        <v>523</v>
      </c>
      <c r="AD9" s="31">
        <v>631</v>
      </c>
      <c r="AE9" s="28">
        <v>1996</v>
      </c>
      <c r="AF9" t="s">
        <v>56</v>
      </c>
      <c r="AG9">
        <f t="shared" si="5"/>
        <v>0</v>
      </c>
      <c r="AH9">
        <f t="shared" si="6"/>
        <v>0</v>
      </c>
      <c r="AI9">
        <f t="shared" si="7"/>
        <v>1.2678288431061807E-2</v>
      </c>
      <c r="AJ9">
        <f t="shared" si="8"/>
        <v>3.486529318541997E-2</v>
      </c>
      <c r="AK9">
        <f t="shared" si="9"/>
        <v>2.8526148969889066E-2</v>
      </c>
      <c r="AL9">
        <f t="shared" si="10"/>
        <v>2.2187004754358162E-2</v>
      </c>
      <c r="AM9">
        <f t="shared" si="11"/>
        <v>0</v>
      </c>
      <c r="AN9">
        <f t="shared" si="12"/>
        <v>7.2900158478605384E-2</v>
      </c>
      <c r="AO9">
        <f t="shared" si="13"/>
        <v>0.82884310618066559</v>
      </c>
      <c r="AP9">
        <f>+(AG9/(1-(0.5*AG9)))</f>
        <v>0</v>
      </c>
      <c r="AQ9">
        <f t="shared" si="14"/>
        <v>0</v>
      </c>
      <c r="AR9">
        <f t="shared" si="14"/>
        <v>1.2759170653907498E-2</v>
      </c>
      <c r="AS9">
        <f t="shared" si="14"/>
        <v>3.5483870967741936E-2</v>
      </c>
      <c r="AT9">
        <f t="shared" si="14"/>
        <v>2.8938906752411578E-2</v>
      </c>
      <c r="AU9">
        <f t="shared" si="14"/>
        <v>2.2435897435897436E-2</v>
      </c>
      <c r="AV9">
        <f t="shared" si="14"/>
        <v>0</v>
      </c>
      <c r="AW9">
        <f t="shared" si="14"/>
        <v>7.5657894736842105E-2</v>
      </c>
      <c r="AX9">
        <f>+(AO9/(1-(0.5*AO9)))</f>
        <v>1.4154262516914748</v>
      </c>
      <c r="AY9">
        <f t="shared" ref="AY9:BG9" si="23">+IFERROR((SUM(U8:U9)/(2*$D9)),0)</f>
        <v>0</v>
      </c>
      <c r="AZ9">
        <f t="shared" si="23"/>
        <v>0</v>
      </c>
      <c r="BA9">
        <f t="shared" si="23"/>
        <v>6.1924565970717111E-6</v>
      </c>
      <c r="BB9">
        <f t="shared" si="23"/>
        <v>1.7958124131507963E-5</v>
      </c>
      <c r="BC9">
        <f t="shared" si="23"/>
        <v>4.0250967880966125E-5</v>
      </c>
      <c r="BD9">
        <f t="shared" si="23"/>
        <v>4.7062670137745003E-5</v>
      </c>
      <c r="BE9">
        <f t="shared" si="23"/>
        <v>6.1924565970717115E-7</v>
      </c>
      <c r="BF9">
        <f t="shared" si="23"/>
        <v>5.0778144095988031E-5</v>
      </c>
      <c r="BG9">
        <f t="shared" si="23"/>
        <v>6.4711171439399385E-4</v>
      </c>
    </row>
    <row r="10" spans="2:60" x14ac:dyDescent="0.25">
      <c r="B10">
        <v>1996</v>
      </c>
      <c r="C10" t="s">
        <v>57</v>
      </c>
      <c r="D10" s="31">
        <v>735161</v>
      </c>
      <c r="E10" s="31">
        <v>2144</v>
      </c>
      <c r="F10">
        <f t="shared" si="16"/>
        <v>2.9163679792589652E-3</v>
      </c>
      <c r="G10">
        <f t="shared" si="17"/>
        <v>0.99708363202074102</v>
      </c>
      <c r="H10" cm="1">
        <f t="array" ref="H10">+IFERROR(_xlfn.IFS(B10=$H$1,D10/$H$3,B10=$I$1,D10/$I$3,B10=$J$1,D10/$J$3,B10=$K$1,D10/$K$3,B10=$L$1,D10/$L$3,B10=$M$1,D10/$M$3,B10=$N$1,D10/$N$3,B10=$O$1,D10/$O$3,B10=$P$1,D10/P$3,B10=$Q$1,D10/$Q$3,B10=$R$1,D10/$R$3,B10=$S$1,D10/$S$3,B10=$T$1,D10/$T$3,B10=$U$1,D10/$U$3,B10=$V$1,D10/$V$3,B10=$W$1,D10/$W$3,B10=$X$1,D10/$X$3,B10=$Y$1,D10/$Y$3,B10=$Z$1,D10/$Z$3),0)</f>
        <v>0.20056577171174181</v>
      </c>
      <c r="I10" s="15">
        <f t="shared" si="18"/>
        <v>20056.57717117418</v>
      </c>
      <c r="J10" s="16">
        <f t="shared" si="19"/>
        <v>58.492359435548735</v>
      </c>
      <c r="K10" s="16">
        <f>+K9-P9</f>
        <v>9971.2074555863255</v>
      </c>
      <c r="L10" s="17">
        <f t="shared" si="20"/>
        <v>2.9163679792589652E-3</v>
      </c>
      <c r="M10" s="17">
        <f t="shared" si="20"/>
        <v>0.99708363202074102</v>
      </c>
      <c r="N10">
        <f t="shared" si="21"/>
        <v>2.9206267904845328E-3</v>
      </c>
      <c r="O10">
        <f t="shared" si="4"/>
        <v>1.4581839896294826E-3</v>
      </c>
      <c r="P10">
        <f t="shared" si="22"/>
        <v>29.079710138020221</v>
      </c>
      <c r="S10">
        <v>1996</v>
      </c>
      <c r="T10" t="s">
        <v>57</v>
      </c>
      <c r="U10" s="31">
        <v>0</v>
      </c>
      <c r="V10" s="31">
        <v>0</v>
      </c>
      <c r="W10" s="31">
        <v>10</v>
      </c>
      <c r="X10" s="31">
        <v>39</v>
      </c>
      <c r="Y10" s="31">
        <v>25</v>
      </c>
      <c r="Z10" s="31">
        <v>19</v>
      </c>
      <c r="AA10" s="31">
        <v>0</v>
      </c>
      <c r="AB10" s="31">
        <v>65</v>
      </c>
      <c r="AC10" s="31">
        <v>1986</v>
      </c>
      <c r="AD10" s="31">
        <v>2144</v>
      </c>
      <c r="AE10" s="28">
        <v>1996</v>
      </c>
      <c r="AF10" t="s">
        <v>57</v>
      </c>
      <c r="AG10">
        <f t="shared" si="5"/>
        <v>0</v>
      </c>
      <c r="AH10">
        <f t="shared" si="6"/>
        <v>0</v>
      </c>
      <c r="AI10">
        <f t="shared" si="7"/>
        <v>4.6641791044776115E-3</v>
      </c>
      <c r="AJ10">
        <f t="shared" si="8"/>
        <v>1.8190298507462687E-2</v>
      </c>
      <c r="AK10">
        <f t="shared" si="9"/>
        <v>1.1660447761194031E-2</v>
      </c>
      <c r="AL10">
        <f t="shared" si="10"/>
        <v>8.8619402985074622E-3</v>
      </c>
      <c r="AM10">
        <f t="shared" si="11"/>
        <v>0</v>
      </c>
      <c r="AN10">
        <f t="shared" si="12"/>
        <v>3.0317164179104478E-2</v>
      </c>
      <c r="AO10">
        <f t="shared" si="13"/>
        <v>0.92630597014925375</v>
      </c>
      <c r="AP10">
        <f t="shared" ref="AP10:AX39" si="24">+(AG10/(1-(0.5*AG10)))</f>
        <v>0</v>
      </c>
      <c r="AQ10">
        <f>+(AH10/(1-(0.5*AH10)))</f>
        <v>0</v>
      </c>
      <c r="AR10">
        <f t="shared" si="14"/>
        <v>4.6750818139317434E-3</v>
      </c>
      <c r="AS10">
        <f t="shared" si="14"/>
        <v>1.8357260531889855E-2</v>
      </c>
      <c r="AT10">
        <f t="shared" si="14"/>
        <v>1.1728829462819612E-2</v>
      </c>
      <c r="AU10">
        <f t="shared" si="14"/>
        <v>8.9013820566877493E-3</v>
      </c>
      <c r="AV10">
        <f t="shared" si="14"/>
        <v>0</v>
      </c>
      <c r="AW10">
        <f t="shared" si="14"/>
        <v>3.0783802983660905E-2</v>
      </c>
      <c r="AX10">
        <f t="shared" si="14"/>
        <v>1.7254561251086014</v>
      </c>
      <c r="AY10">
        <f t="shared" ref="AY10:AY73" si="25">+IFERROR((SUM(U9:U10)/(2*$D10)),0)</f>
        <v>0</v>
      </c>
      <c r="AZ10">
        <f t="shared" ref="AZ10:AZ55" si="26">+IFERROR((SUM(V9:V10)/(2*$D10)),0)</f>
        <v>0</v>
      </c>
      <c r="BA10">
        <f t="shared" ref="BA10:BA55" si="27">+IFERROR((SUM(W9:W10)/(2*$D10)),0)</f>
        <v>1.2242216330844537E-5</v>
      </c>
      <c r="BB10">
        <f t="shared" ref="BB10:BB55" si="28">+IFERROR((SUM(X9:X10)/(2*$D10)),0)</f>
        <v>4.1487510898973149E-5</v>
      </c>
      <c r="BC10">
        <f t="shared" ref="BC10:BC55" si="29">+IFERROR((SUM(Y9:Y10)/(2*$D10)),0)</f>
        <v>2.9245294568128613E-5</v>
      </c>
      <c r="BD10">
        <f t="shared" ref="BD10:BD55" si="30">+IFERROR((SUM(Z9:Z10)/(2*$D10)),0)</f>
        <v>2.2444063273214983E-5</v>
      </c>
      <c r="BE10">
        <f t="shared" ref="BE10:BE55" si="31">+IFERROR((SUM(AA9:AA10)/(2*$D10)),0)</f>
        <v>0</v>
      </c>
      <c r="BF10">
        <f t="shared" ref="BF10:BF55" si="32">+IFERROR((SUM(AB9:AB10)/(2*$D10)),0)</f>
        <v>7.5493667373541308E-5</v>
      </c>
      <c r="BG10">
        <f t="shared" ref="BG10:BG55" si="33">+IFERROR((SUM(AC9:AC10)/(2*$D10)),0)</f>
        <v>1.70642893189383E-3</v>
      </c>
    </row>
    <row r="11" spans="2:60" x14ac:dyDescent="0.25">
      <c r="B11">
        <v>1996</v>
      </c>
      <c r="C11" t="s">
        <v>58</v>
      </c>
      <c r="D11" s="31">
        <v>1123951</v>
      </c>
      <c r="E11" s="31">
        <v>4370</v>
      </c>
      <c r="F11">
        <f t="shared" si="16"/>
        <v>3.8880698535790261E-3</v>
      </c>
      <c r="G11">
        <f t="shared" si="17"/>
        <v>0.99611193014642097</v>
      </c>
      <c r="H11" cm="1">
        <f t="array" ref="H11">+IFERROR(_xlfn.IFS(B11=$H$1,D11/$H$3,B11=$I$1,D11/$I$3,B11=$J$1,D11/$J$3,B11=$K$1,D11/$K$3,B11=$L$1,D11/$L$3,B11=$M$1,D11/$M$3,B11=$N$1,D11/$N$3,B11=$O$1,D11/$O$3,B11=$P$1,D11/P$3,B11=$Q$1,D11/$Q$3,B11=$R$1,D11/$R$3,B11=$S$1,D11/$S$3,B11=$T$1,D11/$T$3,B11=$U$1,D11/$U$3,B11=$V$1,D11/$V$3,B11=$W$1,D11/$W$3,B11=$X$1,D11/$X$3,B11=$Y$1,D11/$Y$3,B11=$Z$1,D11/$Z$3),0)</f>
        <v>0.30663500876839755</v>
      </c>
      <c r="I11" s="15">
        <f t="shared" si="18"/>
        <v>30663.500876839757</v>
      </c>
      <c r="J11" s="16">
        <f t="shared" si="19"/>
        <v>119.22183336443469</v>
      </c>
      <c r="K11" s="16">
        <f t="shared" ref="K11:K15" si="34">+K10-P10</f>
        <v>9942.1277454483061</v>
      </c>
      <c r="L11" s="17">
        <f t="shared" si="20"/>
        <v>3.8880698535790261E-3</v>
      </c>
      <c r="M11" s="17">
        <f t="shared" si="20"/>
        <v>0.99611193014642097</v>
      </c>
      <c r="N11">
        <f t="shared" si="21"/>
        <v>3.8956431198663537E-3</v>
      </c>
      <c r="O11">
        <f t="shared" si="4"/>
        <v>1.9440349267895131E-3</v>
      </c>
      <c r="P11">
        <f t="shared" si="22"/>
        <v>38.655687167509171</v>
      </c>
      <c r="S11">
        <v>1996</v>
      </c>
      <c r="T11" t="s">
        <v>58</v>
      </c>
      <c r="U11" s="31">
        <v>0</v>
      </c>
      <c r="V11" s="31">
        <v>0</v>
      </c>
      <c r="W11" s="31">
        <v>84</v>
      </c>
      <c r="X11" s="31">
        <v>325</v>
      </c>
      <c r="Y11" s="31">
        <v>65</v>
      </c>
      <c r="Z11" s="31">
        <v>70</v>
      </c>
      <c r="AA11" s="31">
        <v>129</v>
      </c>
      <c r="AB11" s="31">
        <v>334</v>
      </c>
      <c r="AC11" s="31">
        <v>3363</v>
      </c>
      <c r="AD11" s="31">
        <v>4370</v>
      </c>
      <c r="AE11" s="28">
        <v>1996</v>
      </c>
      <c r="AF11" t="s">
        <v>58</v>
      </c>
      <c r="AG11">
        <f t="shared" si="5"/>
        <v>0</v>
      </c>
      <c r="AH11">
        <f t="shared" si="6"/>
        <v>0</v>
      </c>
      <c r="AI11">
        <f t="shared" si="7"/>
        <v>1.9221967963386728E-2</v>
      </c>
      <c r="AJ11">
        <f t="shared" si="8"/>
        <v>7.4370709382151026E-2</v>
      </c>
      <c r="AK11">
        <f t="shared" si="9"/>
        <v>1.4874141876430207E-2</v>
      </c>
      <c r="AL11">
        <f t="shared" si="10"/>
        <v>1.6018306636155607E-2</v>
      </c>
      <c r="AM11">
        <f t="shared" si="11"/>
        <v>2.9519450800915333E-2</v>
      </c>
      <c r="AN11">
        <f t="shared" si="12"/>
        <v>7.6430205949656757E-2</v>
      </c>
      <c r="AO11">
        <f t="shared" si="13"/>
        <v>0.76956521739130435</v>
      </c>
      <c r="AP11">
        <f t="shared" si="24"/>
        <v>0</v>
      </c>
      <c r="AQ11">
        <f t="shared" si="24"/>
        <v>0</v>
      </c>
      <c r="AR11">
        <f t="shared" si="24"/>
        <v>1.9408502772643253E-2</v>
      </c>
      <c r="AS11">
        <f t="shared" si="24"/>
        <v>7.724301841948901E-2</v>
      </c>
      <c r="AT11">
        <f t="shared" si="24"/>
        <v>1.4985590778097984E-2</v>
      </c>
      <c r="AU11">
        <f t="shared" si="24"/>
        <v>1.6147635524798157E-2</v>
      </c>
      <c r="AV11">
        <f t="shared" si="24"/>
        <v>2.9961676924863546E-2</v>
      </c>
      <c r="AW11">
        <f t="shared" si="24"/>
        <v>7.9467047347133002E-2</v>
      </c>
      <c r="AX11">
        <f t="shared" si="24"/>
        <v>1.2508833922261484</v>
      </c>
      <c r="AY11">
        <f t="shared" si="25"/>
        <v>0</v>
      </c>
      <c r="AZ11">
        <f t="shared" si="26"/>
        <v>0</v>
      </c>
      <c r="BA11">
        <f t="shared" si="27"/>
        <v>4.1816769592268704E-5</v>
      </c>
      <c r="BB11">
        <f t="shared" si="28"/>
        <v>1.6192876735729583E-4</v>
      </c>
      <c r="BC11">
        <f t="shared" si="29"/>
        <v>4.0037332588342375E-5</v>
      </c>
      <c r="BD11">
        <f t="shared" si="30"/>
        <v>3.9592473337360792E-5</v>
      </c>
      <c r="BE11">
        <f t="shared" si="31"/>
        <v>5.7386843376624067E-5</v>
      </c>
      <c r="BF11">
        <f t="shared" si="32"/>
        <v>1.774988411416512E-4</v>
      </c>
      <c r="BG11">
        <f t="shared" si="33"/>
        <v>2.379552133500482E-3</v>
      </c>
    </row>
    <row r="12" spans="2:60" x14ac:dyDescent="0.25">
      <c r="B12">
        <v>1996</v>
      </c>
      <c r="C12" t="s">
        <v>59</v>
      </c>
      <c r="D12" s="31">
        <v>506716</v>
      </c>
      <c r="E12" s="31">
        <v>6796</v>
      </c>
      <c r="F12">
        <f t="shared" si="16"/>
        <v>1.3411852003883833E-2</v>
      </c>
      <c r="G12">
        <f t="shared" si="17"/>
        <v>0.98658814799611616</v>
      </c>
      <c r="H12" cm="1">
        <f t="array" ref="H12">+IFERROR(_xlfn.IFS(B12=$H$1,D12/$H$3,B12=$I$1,D12/$I$3,B12=$J$1,D12/$J$3,B12=$K$1,D12/$K$3,B12=$L$1,D12/$L$3,B12=$M$1,D12/$M$3,B12=$N$1,D12/$N$3,B12=$O$1,D12/$O$3,B12=$P$1,D12/P$3,B12=$Q$1,D12/$Q$3,B12=$R$1,D12/$R$3,B12=$S$1,D12/$S$3,B12=$T$1,D12/$T$3,B12=$U$1,D12/$U$3,B12=$V$1,D12/$V$3,B12=$W$1,D12/$W$3,B12=$X$1,D12/$X$3,B12=$Y$1,D12/$Y$3,B12=$Z$1,D12/$Z$3),0)</f>
        <v>0.13824167165925144</v>
      </c>
      <c r="I12" s="15">
        <f t="shared" si="18"/>
        <v>13824.167165925144</v>
      </c>
      <c r="J12" s="16">
        <f t="shared" si="19"/>
        <v>185.40768410633822</v>
      </c>
      <c r="K12" s="16">
        <f t="shared" si="34"/>
        <v>9903.4720582807968</v>
      </c>
      <c r="L12" s="17">
        <f t="shared" si="20"/>
        <v>1.3411852003883833E-2</v>
      </c>
      <c r="M12" s="17">
        <f t="shared" si="20"/>
        <v>0.98658814799611616</v>
      </c>
      <c r="N12">
        <f t="shared" si="21"/>
        <v>1.3502398086299317E-2</v>
      </c>
      <c r="O12">
        <f t="shared" si="4"/>
        <v>6.7059260019419163E-3</v>
      </c>
      <c r="P12">
        <f t="shared" si="22"/>
        <v>132.82390157026086</v>
      </c>
      <c r="S12">
        <v>1996</v>
      </c>
      <c r="T12" t="s">
        <v>59</v>
      </c>
      <c r="U12" s="31">
        <v>0</v>
      </c>
      <c r="V12" s="31">
        <v>0</v>
      </c>
      <c r="W12" s="31">
        <v>301</v>
      </c>
      <c r="X12" s="31">
        <v>1254</v>
      </c>
      <c r="Y12" s="31">
        <v>147</v>
      </c>
      <c r="Z12" s="31">
        <v>326</v>
      </c>
      <c r="AA12" s="31">
        <v>612</v>
      </c>
      <c r="AB12" s="31">
        <v>797</v>
      </c>
      <c r="AC12" s="31">
        <v>3359</v>
      </c>
      <c r="AD12" s="31">
        <v>6796</v>
      </c>
      <c r="AE12" s="28">
        <v>1996</v>
      </c>
      <c r="AF12" t="s">
        <v>59</v>
      </c>
      <c r="AG12">
        <f t="shared" si="5"/>
        <v>0</v>
      </c>
      <c r="AH12">
        <f t="shared" si="6"/>
        <v>0</v>
      </c>
      <c r="AI12">
        <f t="shared" si="7"/>
        <v>4.4290759270158915E-2</v>
      </c>
      <c r="AJ12">
        <f t="shared" si="8"/>
        <v>0.18452030606238964</v>
      </c>
      <c r="AK12">
        <f t="shared" si="9"/>
        <v>2.1630370806356679E-2</v>
      </c>
      <c r="AL12">
        <f t="shared" si="10"/>
        <v>4.79693937610359E-2</v>
      </c>
      <c r="AM12">
        <f t="shared" si="11"/>
        <v>9.0052972336668632E-2</v>
      </c>
      <c r="AN12">
        <f t="shared" si="12"/>
        <v>0.11727486756915832</v>
      </c>
      <c r="AO12">
        <f t="shared" si="13"/>
        <v>0.49426133019423191</v>
      </c>
      <c r="AP12">
        <f t="shared" si="24"/>
        <v>0</v>
      </c>
      <c r="AQ12">
        <f t="shared" si="24"/>
        <v>0</v>
      </c>
      <c r="AR12">
        <f t="shared" si="24"/>
        <v>4.5293807839891655E-2</v>
      </c>
      <c r="AS12">
        <f t="shared" si="24"/>
        <v>0.20327443669962716</v>
      </c>
      <c r="AT12">
        <f t="shared" si="24"/>
        <v>2.186686500557828E-2</v>
      </c>
      <c r="AU12">
        <f t="shared" si="24"/>
        <v>4.9148198401929744E-2</v>
      </c>
      <c r="AV12">
        <f t="shared" si="24"/>
        <v>9.429892141756549E-2</v>
      </c>
      <c r="AW12">
        <f t="shared" si="24"/>
        <v>0.12457991402891755</v>
      </c>
      <c r="AX12">
        <f t="shared" si="24"/>
        <v>0.65650346916837676</v>
      </c>
      <c r="AY12">
        <f t="shared" si="25"/>
        <v>0</v>
      </c>
      <c r="AZ12">
        <f t="shared" si="26"/>
        <v>0</v>
      </c>
      <c r="BA12">
        <f t="shared" si="27"/>
        <v>3.7989722053379015E-4</v>
      </c>
      <c r="BB12">
        <f t="shared" si="28"/>
        <v>1.5580719772022198E-3</v>
      </c>
      <c r="BC12">
        <f t="shared" si="29"/>
        <v>2.0919015780042469E-4</v>
      </c>
      <c r="BD12">
        <f t="shared" si="30"/>
        <v>3.9075142683475558E-4</v>
      </c>
      <c r="BE12">
        <f t="shared" si="31"/>
        <v>7.3117880627412599E-4</v>
      </c>
      <c r="BF12">
        <f t="shared" si="32"/>
        <v>1.1160097569447185E-3</v>
      </c>
      <c r="BG12">
        <f t="shared" si="33"/>
        <v>6.6329067959172393E-3</v>
      </c>
    </row>
    <row r="13" spans="2:60" x14ac:dyDescent="0.25">
      <c r="B13">
        <v>1996</v>
      </c>
      <c r="C13" t="s">
        <v>60</v>
      </c>
      <c r="D13" s="31">
        <v>109443</v>
      </c>
      <c r="E13" s="31">
        <v>5452</v>
      </c>
      <c r="F13">
        <f t="shared" si="16"/>
        <v>4.9815885894940744E-2</v>
      </c>
      <c r="G13">
        <f t="shared" si="17"/>
        <v>0.95018411410505921</v>
      </c>
      <c r="H13" cm="1">
        <f t="array" ref="H13">+IFERROR(_xlfn.IFS(B13=$H$1,D13/$H$3,B13=$I$1,D13/$I$3,B13=$J$1,D13/$J$3,B13=$K$1,D13/$K$3,B13=$L$1,D13/$L$3,B13=$M$1,D13/$M$3,B13=$N$1,D13/$N$3,B13=$O$1,D13/$O$3,B13=$P$1,D13/P$3,B13=$Q$1,D13/$Q$3,B13=$R$1,D13/$R$3,B13=$S$1,D13/$S$3,B13=$T$1,D13/$T$3,B13=$U$1,D13/$U$3,B13=$V$1,D13/$V$3,B13=$W$1,D13/$W$3,B13=$X$1,D13/$X$3,B13=$Y$1,D13/$Y$3,B13=$Z$1,D13/$Z$3),0)</f>
        <v>2.9858112377354289E-2</v>
      </c>
      <c r="I13" s="15">
        <f t="shared" si="18"/>
        <v>2985.8112377354291</v>
      </c>
      <c r="J13" s="16">
        <f t="shared" si="19"/>
        <v>148.74083192285994</v>
      </c>
      <c r="K13" s="16">
        <f t="shared" si="34"/>
        <v>9770.6481567105366</v>
      </c>
      <c r="L13" s="17">
        <f t="shared" si="20"/>
        <v>4.9815885894940744E-2</v>
      </c>
      <c r="M13" s="17">
        <f t="shared" si="20"/>
        <v>0.95018411410505921</v>
      </c>
      <c r="N13">
        <f t="shared" si="21"/>
        <v>5.1088392664711338E-2</v>
      </c>
      <c r="O13">
        <f t="shared" si="4"/>
        <v>2.4907942947470372E-2</v>
      </c>
      <c r="P13">
        <f t="shared" si="22"/>
        <v>486.7334936943052</v>
      </c>
      <c r="S13">
        <v>1996</v>
      </c>
      <c r="T13" t="s">
        <v>60</v>
      </c>
      <c r="U13" s="31">
        <v>0</v>
      </c>
      <c r="V13" s="31">
        <v>0</v>
      </c>
      <c r="W13" s="31">
        <v>333</v>
      </c>
      <c r="X13" s="31">
        <v>1181</v>
      </c>
      <c r="Y13" s="31">
        <v>164</v>
      </c>
      <c r="Z13" s="31">
        <v>270</v>
      </c>
      <c r="AA13" s="31">
        <v>510</v>
      </c>
      <c r="AB13" s="31">
        <v>605</v>
      </c>
      <c r="AC13" s="31">
        <v>2389</v>
      </c>
      <c r="AD13" s="31">
        <v>5452</v>
      </c>
      <c r="AE13" s="28">
        <v>1996</v>
      </c>
      <c r="AF13" t="s">
        <v>60</v>
      </c>
      <c r="AG13">
        <f t="shared" si="5"/>
        <v>0</v>
      </c>
      <c r="AH13">
        <f t="shared" si="6"/>
        <v>0</v>
      </c>
      <c r="AI13">
        <f t="shared" si="7"/>
        <v>6.1078503301540722E-2</v>
      </c>
      <c r="AJ13">
        <f t="shared" si="8"/>
        <v>0.21661775495231109</v>
      </c>
      <c r="AK13">
        <f t="shared" si="9"/>
        <v>3.008070432868672E-2</v>
      </c>
      <c r="AL13">
        <f t="shared" si="10"/>
        <v>4.9523110785033013E-2</v>
      </c>
      <c r="AM13">
        <f t="shared" si="11"/>
        <v>9.354365370506236E-2</v>
      </c>
      <c r="AN13">
        <f t="shared" si="12"/>
        <v>0.11096845194424064</v>
      </c>
      <c r="AO13">
        <f t="shared" si="13"/>
        <v>0.43818782098312548</v>
      </c>
      <c r="AP13">
        <f t="shared" si="24"/>
        <v>0</v>
      </c>
      <c r="AQ13">
        <f t="shared" si="24"/>
        <v>0</v>
      </c>
      <c r="AR13">
        <f t="shared" si="24"/>
        <v>6.300255415760099E-2</v>
      </c>
      <c r="AS13">
        <f t="shared" si="24"/>
        <v>0.24292913709760364</v>
      </c>
      <c r="AT13">
        <f t="shared" si="24"/>
        <v>3.0540037243947861E-2</v>
      </c>
      <c r="AU13">
        <f t="shared" si="24"/>
        <v>5.0780515328192583E-2</v>
      </c>
      <c r="AV13">
        <f t="shared" si="24"/>
        <v>9.8133538579949969E-2</v>
      </c>
      <c r="AW13">
        <f t="shared" si="24"/>
        <v>0.11748713467326924</v>
      </c>
      <c r="AX13">
        <f t="shared" si="24"/>
        <v>0.56112742219612455</v>
      </c>
      <c r="AY13">
        <f t="shared" si="25"/>
        <v>0</v>
      </c>
      <c r="AZ13">
        <f t="shared" si="26"/>
        <v>0</v>
      </c>
      <c r="BA13">
        <f t="shared" si="27"/>
        <v>2.8964849282274792E-3</v>
      </c>
      <c r="BB13">
        <f t="shared" si="28"/>
        <v>1.1124512303208062E-2</v>
      </c>
      <c r="BC13">
        <f t="shared" si="29"/>
        <v>1.4208309348245206E-3</v>
      </c>
      <c r="BD13">
        <f t="shared" si="30"/>
        <v>2.7228785760624254E-3</v>
      </c>
      <c r="BE13">
        <f t="shared" si="31"/>
        <v>5.1259559770839612E-3</v>
      </c>
      <c r="BF13">
        <f t="shared" si="32"/>
        <v>6.4051606772475168E-3</v>
      </c>
      <c r="BG13">
        <f t="shared" si="33"/>
        <v>2.6260245059071846E-2</v>
      </c>
    </row>
    <row r="14" spans="2:60" x14ac:dyDescent="0.25">
      <c r="B14">
        <v>1996</v>
      </c>
      <c r="C14" t="s">
        <v>61</v>
      </c>
      <c r="D14" s="31">
        <v>60259</v>
      </c>
      <c r="E14" s="31">
        <v>8229</v>
      </c>
      <c r="F14">
        <f t="shared" si="16"/>
        <v>0.13656051378217363</v>
      </c>
      <c r="G14">
        <f t="shared" si="17"/>
        <v>0.8634394862178264</v>
      </c>
      <c r="H14" cm="1">
        <f t="array" ref="H14">+IFERROR(_xlfn.IFS(B14=$H$1,D14/$H$3,B14=$I$1,D14/$I$3,B14=$J$1,D14/$J$3,B14=$K$1,D14/$K$3,B14=$L$1,D14/$L$3,B14=$M$1,D14/$M$3,B14=$N$1,D14/$N$3,B14=$O$1,D14/$O$3,B14=$P$1,D14/P$3,B14=$Q$1,D14/$Q$3,B14=$R$1,D14/$R$3,B14=$S$1,D14/$S$3,B14=$T$1,D14/$T$3,B14=$U$1,D14/$U$3,B14=$V$1,D14/$V$3,B14=$W$1,D14/$W$3,B14=$X$1,D14/$X$3,B14=$Y$1,D14/$Y$3,B14=$Z$1,D14/$Z$3),0)</f>
        <v>1.6439790518781396E-2</v>
      </c>
      <c r="I14" s="15">
        <f t="shared" si="18"/>
        <v>1643.9790518781397</v>
      </c>
      <c r="J14" s="16">
        <f t="shared" si="19"/>
        <v>224.50262397160941</v>
      </c>
      <c r="K14" s="16">
        <f t="shared" si="34"/>
        <v>9283.9146630162322</v>
      </c>
      <c r="L14" s="17">
        <f t="shared" si="20"/>
        <v>0.13656051378217363</v>
      </c>
      <c r="M14" s="17">
        <f t="shared" si="20"/>
        <v>0.8634394862178264</v>
      </c>
      <c r="N14">
        <f t="shared" si="21"/>
        <v>0.1465682301917374</v>
      </c>
      <c r="O14">
        <f t="shared" si="4"/>
        <v>6.8280256891086813E-2</v>
      </c>
      <c r="P14">
        <f t="shared" si="22"/>
        <v>1267.8161562913519</v>
      </c>
      <c r="S14">
        <v>1996</v>
      </c>
      <c r="T14" t="s">
        <v>61</v>
      </c>
      <c r="U14" s="31">
        <v>0</v>
      </c>
      <c r="V14" s="31">
        <v>0</v>
      </c>
      <c r="W14" s="31">
        <v>601</v>
      </c>
      <c r="X14" s="31">
        <v>2040</v>
      </c>
      <c r="Y14" s="31">
        <v>431</v>
      </c>
      <c r="Z14" s="31">
        <v>334</v>
      </c>
      <c r="AA14" s="31">
        <v>713</v>
      </c>
      <c r="AB14" s="31">
        <v>561</v>
      </c>
      <c r="AC14" s="31">
        <v>3549</v>
      </c>
      <c r="AD14" s="31">
        <v>8229</v>
      </c>
      <c r="AE14" s="29">
        <v>1996</v>
      </c>
      <c r="AF14" t="s">
        <v>61</v>
      </c>
      <c r="AG14">
        <f t="shared" si="5"/>
        <v>0</v>
      </c>
      <c r="AH14">
        <f t="shared" si="6"/>
        <v>0</v>
      </c>
      <c r="AI14">
        <f t="shared" si="7"/>
        <v>7.3034390569935589E-2</v>
      </c>
      <c r="AJ14">
        <f t="shared" si="8"/>
        <v>0.24790375501275974</v>
      </c>
      <c r="AK14">
        <f t="shared" si="9"/>
        <v>5.2375744318872278E-2</v>
      </c>
      <c r="AL14">
        <f t="shared" si="10"/>
        <v>4.0588163810912625E-2</v>
      </c>
      <c r="AM14">
        <f t="shared" si="11"/>
        <v>8.6644792805930251E-2</v>
      </c>
      <c r="AN14">
        <f t="shared" si="12"/>
        <v>6.8173532628508934E-2</v>
      </c>
      <c r="AO14">
        <f t="shared" si="13"/>
        <v>0.43127962085308058</v>
      </c>
      <c r="AP14">
        <f t="shared" si="24"/>
        <v>0</v>
      </c>
      <c r="AQ14">
        <f t="shared" si="24"/>
        <v>0</v>
      </c>
      <c r="AR14">
        <f t="shared" si="24"/>
        <v>7.580248470706942E-2</v>
      </c>
      <c r="AS14">
        <f t="shared" si="24"/>
        <v>0.28297960882230544</v>
      </c>
      <c r="AT14">
        <f t="shared" si="24"/>
        <v>5.3784239096524612E-2</v>
      </c>
      <c r="AU14">
        <f t="shared" si="24"/>
        <v>4.1428925824857354E-2</v>
      </c>
      <c r="AV14">
        <f t="shared" si="24"/>
        <v>9.0568434423626554E-2</v>
      </c>
      <c r="AW14">
        <f t="shared" si="24"/>
        <v>7.0579354595206645E-2</v>
      </c>
      <c r="AX14">
        <f t="shared" si="24"/>
        <v>0.54984894259818728</v>
      </c>
      <c r="AY14">
        <f t="shared" si="25"/>
        <v>0</v>
      </c>
      <c r="AZ14">
        <f t="shared" si="26"/>
        <v>0</v>
      </c>
      <c r="BA14">
        <f t="shared" si="27"/>
        <v>7.7498796860220051E-3</v>
      </c>
      <c r="BB14">
        <f t="shared" si="28"/>
        <v>2.6726298146334988E-2</v>
      </c>
      <c r="BC14">
        <f t="shared" si="29"/>
        <v>4.9370218556564162E-3</v>
      </c>
      <c r="BD14">
        <f t="shared" si="30"/>
        <v>5.0116994971705475E-3</v>
      </c>
      <c r="BE14">
        <f t="shared" si="31"/>
        <v>1.014786173019798E-2</v>
      </c>
      <c r="BF14">
        <f t="shared" si="32"/>
        <v>9.6749033339418172E-3</v>
      </c>
      <c r="BG14">
        <f t="shared" si="33"/>
        <v>4.9270648367878658E-2</v>
      </c>
    </row>
    <row r="15" spans="2:60" x14ac:dyDescent="0.25">
      <c r="B15" t="s">
        <v>62</v>
      </c>
      <c r="D15" s="31">
        <v>3665436</v>
      </c>
      <c r="E15" s="31">
        <v>28299</v>
      </c>
      <c r="F15">
        <f t="shared" si="16"/>
        <v>7.7205003715792612E-3</v>
      </c>
      <c r="G15">
        <f t="shared" si="17"/>
        <v>0.99227949962842077</v>
      </c>
      <c r="H15" cm="1">
        <f t="array" ref="H15">+IFERROR(_xlfn.IFS(B15=$H$1,D15/$H$3,B15=$I$1,D15/$I$3,B15=$J$1,D15/$J$3,B15=$K$1,D15/$K$3,B15=$L$1,D15/$L$3,B15=$M$1,D15/$M$3,B15=$N$1,D15/$N$3,B15=$O$1,D15/$O$3,B15=$P$1,D15/P$3,B15=$Q$1,D15/$Q$3,B15=$R$1,D15/$R$3,B15=$S$1,D15/$S$3,B15=$T$1,D15/$T$3,B15=$U$1,D15/$U$3,B15=$V$1,D15/$V$3,B15=$W$1,D15/$W$3,B15=$X$1,D15/$X$3,B15=$Y$1,D15/$Y$3,B15=$Z$1,D15/$Z$3),0)</f>
        <v>0</v>
      </c>
      <c r="I15" s="15">
        <f t="shared" si="18"/>
        <v>0</v>
      </c>
      <c r="J15" s="16">
        <f t="shared" si="19"/>
        <v>0</v>
      </c>
      <c r="K15" s="16">
        <f t="shared" si="34"/>
        <v>8016.0985067248803</v>
      </c>
      <c r="L15" s="17">
        <f t="shared" si="20"/>
        <v>7.7205003715792612E-3</v>
      </c>
      <c r="M15" s="17">
        <f t="shared" si="20"/>
        <v>0.99227949962842077</v>
      </c>
      <c r="N15">
        <f t="shared" si="21"/>
        <v>7.7504189276848042E-3</v>
      </c>
      <c r="O15">
        <f t="shared" si="4"/>
        <v>3.8602501857896306E-3</v>
      </c>
      <c r="P15">
        <f t="shared" si="22"/>
        <v>61.888291499785396</v>
      </c>
      <c r="S15" t="s">
        <v>62</v>
      </c>
      <c r="U15" s="31">
        <v>0</v>
      </c>
      <c r="V15" s="31">
        <v>0</v>
      </c>
      <c r="W15" s="31">
        <v>1339</v>
      </c>
      <c r="X15" s="31">
        <v>4868</v>
      </c>
      <c r="Y15" s="31">
        <v>897</v>
      </c>
      <c r="Z15" s="31">
        <v>1095</v>
      </c>
      <c r="AA15" s="31">
        <v>1965</v>
      </c>
      <c r="AB15" s="31">
        <v>2444</v>
      </c>
      <c r="AC15" s="31">
        <v>15691</v>
      </c>
      <c r="AD15" s="31">
        <v>28299</v>
      </c>
      <c r="AE15" s="30" t="s">
        <v>62</v>
      </c>
      <c r="AF15" s="30"/>
      <c r="AG15">
        <f t="shared" si="5"/>
        <v>0</v>
      </c>
      <c r="AH15">
        <f t="shared" si="6"/>
        <v>0</v>
      </c>
      <c r="AI15">
        <f t="shared" si="7"/>
        <v>4.7316159581610659E-2</v>
      </c>
      <c r="AJ15">
        <f t="shared" si="8"/>
        <v>0.17202021272836496</v>
      </c>
      <c r="AK15">
        <f t="shared" si="9"/>
        <v>3.1697233117778015E-2</v>
      </c>
      <c r="AL15">
        <f t="shared" si="10"/>
        <v>3.869394678257182E-2</v>
      </c>
      <c r="AM15">
        <f t="shared" si="11"/>
        <v>6.9437082582423412E-2</v>
      </c>
      <c r="AN15">
        <f t="shared" si="12"/>
        <v>8.6363475741192269E-2</v>
      </c>
      <c r="AO15">
        <f t="shared" si="13"/>
        <v>0.55447188946605885</v>
      </c>
      <c r="AP15">
        <f t="shared" si="24"/>
        <v>0</v>
      </c>
      <c r="AQ15">
        <f t="shared" si="24"/>
        <v>0</v>
      </c>
      <c r="AR15">
        <f t="shared" si="24"/>
        <v>4.8462693859823741E-2</v>
      </c>
      <c r="AS15">
        <f t="shared" si="24"/>
        <v>0.1882080030929828</v>
      </c>
      <c r="AT15">
        <f t="shared" si="24"/>
        <v>3.2207680292992945E-2</v>
      </c>
      <c r="AU15">
        <f t="shared" si="24"/>
        <v>3.9457326630992919E-2</v>
      </c>
      <c r="AV15">
        <f t="shared" si="24"/>
        <v>7.1934545055186427E-2</v>
      </c>
      <c r="AW15">
        <f t="shared" si="24"/>
        <v>9.0261107212763592E-2</v>
      </c>
      <c r="AX15">
        <f t="shared" si="24"/>
        <v>0.7671547656880241</v>
      </c>
      <c r="AY15">
        <f t="shared" si="25"/>
        <v>0</v>
      </c>
      <c r="AZ15">
        <f t="shared" si="26"/>
        <v>0</v>
      </c>
      <c r="BA15">
        <f t="shared" si="27"/>
        <v>2.6463427543135386E-4</v>
      </c>
      <c r="BB15">
        <f t="shared" si="28"/>
        <v>9.4231627560814049E-4</v>
      </c>
      <c r="BC15">
        <f t="shared" si="29"/>
        <v>1.8115171019218449E-4</v>
      </c>
      <c r="BD15">
        <f t="shared" si="30"/>
        <v>1.9492906164505396E-4</v>
      </c>
      <c r="BE15">
        <f t="shared" si="31"/>
        <v>3.6530442763152871E-4</v>
      </c>
      <c r="BF15">
        <f t="shared" si="32"/>
        <v>4.0991030807794763E-4</v>
      </c>
      <c r="BG15">
        <f t="shared" si="33"/>
        <v>2.6245172470614683E-3</v>
      </c>
    </row>
    <row r="16" spans="2:60" x14ac:dyDescent="0.25">
      <c r="B16">
        <v>1997</v>
      </c>
      <c r="C16" t="s">
        <v>55</v>
      </c>
      <c r="D16" s="31">
        <v>329128</v>
      </c>
      <c r="E16" s="31">
        <v>573</v>
      </c>
      <c r="F16">
        <f t="shared" si="16"/>
        <v>1.7409640018473055E-3</v>
      </c>
      <c r="G16">
        <f t="shared" si="17"/>
        <v>0.99825903599815269</v>
      </c>
      <c r="H16" cm="1">
        <f t="array" ref="H16">+IFERROR(_xlfn.IFS(B16=$H$1,D16/$H$3,B16=$I$1,D16/$I$3,B16=$J$1,D16/$J$3,B16=$K$1,D16/$K$3,B16=$L$1,D16/$L$3,B16=$M$1,D16/$M$3,B16=$N$1,D16/$N$3,B16=$O$1,D16/$O$3,B16=$P$1,D16/P$3,B16=$Q$1,D16/$Q$3,B16=$R$1,D16/$R$3,B16=$S$1,D16/$S$3,B16=$T$1,D16/$T$3,B16=$U$1,D16/$U$3,B16=$V$1,D16/$V$3,B16=$W$1,D16/$W$3,B16=$X$1,D16/$X$3,B16=$Y$1,D16/$Y$3,B16=$Z$1,D16/$Z$3),0)</f>
        <v>8.7976075536979947E-2</v>
      </c>
      <c r="I16" s="15">
        <f t="shared" si="18"/>
        <v>8797.6075536979952</v>
      </c>
      <c r="J16" s="16">
        <f t="shared" si="19"/>
        <v>15.316318053368146</v>
      </c>
      <c r="K16" s="16">
        <v>10000</v>
      </c>
      <c r="L16" s="17">
        <f t="shared" si="20"/>
        <v>1.7409640018473055E-3</v>
      </c>
      <c r="M16" s="17">
        <f t="shared" si="20"/>
        <v>0.99825903599815269</v>
      </c>
      <c r="N16">
        <f t="shared" si="21"/>
        <v>1.7424808000206786E-3</v>
      </c>
      <c r="O16">
        <f t="shared" si="4"/>
        <v>8.7048200092365276E-4</v>
      </c>
      <c r="P16">
        <f t="shared" si="22"/>
        <v>17.409640018473056</v>
      </c>
      <c r="S16">
        <v>1997</v>
      </c>
      <c r="T16" t="s">
        <v>55</v>
      </c>
      <c r="U16" s="31">
        <v>0</v>
      </c>
      <c r="V16" s="31">
        <v>2</v>
      </c>
      <c r="W16" s="31">
        <v>0</v>
      </c>
      <c r="X16" s="31">
        <v>6</v>
      </c>
      <c r="Y16" s="31">
        <v>0</v>
      </c>
      <c r="Z16" s="31">
        <v>32</v>
      </c>
      <c r="AA16" s="31">
        <v>0</v>
      </c>
      <c r="AB16" s="31">
        <v>18</v>
      </c>
      <c r="AC16" s="31">
        <v>515</v>
      </c>
      <c r="AD16" s="31">
        <v>573</v>
      </c>
      <c r="AE16" s="28">
        <v>1997</v>
      </c>
      <c r="AF16" t="s">
        <v>55</v>
      </c>
      <c r="AG16">
        <f t="shared" si="5"/>
        <v>0</v>
      </c>
      <c r="AH16">
        <f t="shared" si="6"/>
        <v>3.4904013961605585E-3</v>
      </c>
      <c r="AI16">
        <f t="shared" si="7"/>
        <v>0</v>
      </c>
      <c r="AJ16">
        <f t="shared" si="8"/>
        <v>1.0471204188481676E-2</v>
      </c>
      <c r="AK16">
        <f t="shared" si="9"/>
        <v>0</v>
      </c>
      <c r="AL16">
        <f t="shared" si="10"/>
        <v>5.5846422338568937E-2</v>
      </c>
      <c r="AM16">
        <f t="shared" si="11"/>
        <v>0</v>
      </c>
      <c r="AN16">
        <f t="shared" si="12"/>
        <v>3.1413612565445025E-2</v>
      </c>
      <c r="AO16">
        <f t="shared" si="13"/>
        <v>0.89877835951134377</v>
      </c>
      <c r="AP16">
        <f t="shared" si="24"/>
        <v>0</v>
      </c>
      <c r="AQ16">
        <f t="shared" si="24"/>
        <v>3.4965034965034965E-3</v>
      </c>
      <c r="AR16">
        <f t="shared" si="24"/>
        <v>0</v>
      </c>
      <c r="AS16">
        <f t="shared" si="24"/>
        <v>1.0526315789473684E-2</v>
      </c>
      <c r="AT16">
        <f t="shared" si="24"/>
        <v>0</v>
      </c>
      <c r="AU16">
        <f t="shared" si="24"/>
        <v>5.7450628366247751E-2</v>
      </c>
      <c r="AV16">
        <f t="shared" si="24"/>
        <v>0</v>
      </c>
      <c r="AW16">
        <f t="shared" si="24"/>
        <v>3.1914893617021274E-2</v>
      </c>
      <c r="AX16">
        <f t="shared" si="24"/>
        <v>1.6323296354992076</v>
      </c>
      <c r="AY16">
        <f t="shared" si="25"/>
        <v>0</v>
      </c>
      <c r="AZ16">
        <f t="shared" si="26"/>
        <v>3.0383315913565544E-6</v>
      </c>
      <c r="BA16">
        <f t="shared" si="27"/>
        <v>2.0341630004132132E-3</v>
      </c>
      <c r="BB16">
        <f t="shared" si="28"/>
        <v>7.4044140881359228E-3</v>
      </c>
      <c r="BC16">
        <f t="shared" si="29"/>
        <v>1.3626917187234146E-3</v>
      </c>
      <c r="BD16">
        <f t="shared" si="30"/>
        <v>1.7120998517294182E-3</v>
      </c>
      <c r="BE16">
        <f t="shared" si="31"/>
        <v>2.9851607885078148E-3</v>
      </c>
      <c r="BF16">
        <f t="shared" si="32"/>
        <v>3.7401861889599184E-3</v>
      </c>
      <c r="BG16">
        <f t="shared" si="33"/>
        <v>2.4619600884762158E-2</v>
      </c>
    </row>
    <row r="17" spans="2:59" x14ac:dyDescent="0.25">
      <c r="B17">
        <v>1997</v>
      </c>
      <c r="C17" t="s">
        <v>56</v>
      </c>
      <c r="D17" s="31">
        <v>824104</v>
      </c>
      <c r="E17" s="31">
        <v>566</v>
      </c>
      <c r="F17">
        <f t="shared" si="16"/>
        <v>6.8680651956549174E-4</v>
      </c>
      <c r="G17">
        <f t="shared" si="17"/>
        <v>0.99931319348043446</v>
      </c>
      <c r="H17" cm="1">
        <f t="array" ref="H17">+IFERROR(_xlfn.IFS(B17=$H$1,D17/$H$3,B17=$I$1,D17/$I$3,B17=$J$1,D17/$J$3,B17=$K$1,D17/$K$3,B17=$L$1,D17/$L$3,B17=$M$1,D17/$M$3,B17=$N$1,D17/$N$3,B17=$O$1,D17/$O$3,B17=$P$1,D17/P$3,B17=$Q$1,D17/$Q$3,B17=$R$1,D17/$R$3,B17=$S$1,D17/$S$3,B17=$T$1,D17/$T$3,B17=$U$1,D17/$U$3,B17=$V$1,D17/$V$3,B17=$W$1,D17/$W$3,B17=$X$1,D17/$X$3,B17=$Y$1,D17/$Y$3,B17=$Z$1,D17/$Z$3),0)</f>
        <v>0.22028340267108032</v>
      </c>
      <c r="I17" s="15">
        <f t="shared" si="18"/>
        <v>22028.340267108033</v>
      </c>
      <c r="J17" s="16">
        <f t="shared" si="19"/>
        <v>15.129207710656843</v>
      </c>
      <c r="K17" s="16">
        <f>+K16-P16</f>
        <v>9982.5903599815265</v>
      </c>
      <c r="L17" s="17">
        <f t="shared" si="20"/>
        <v>6.8680651956549174E-4</v>
      </c>
      <c r="M17" s="17">
        <f t="shared" si="20"/>
        <v>0.99931319348043446</v>
      </c>
      <c r="N17">
        <f t="shared" si="21"/>
        <v>6.8704245218318056E-4</v>
      </c>
      <c r="O17">
        <f t="shared" si="4"/>
        <v>3.4340325978274587E-4</v>
      </c>
      <c r="P17">
        <f t="shared" si="22"/>
        <v>6.8561081413869411</v>
      </c>
      <c r="S17">
        <v>1997</v>
      </c>
      <c r="T17" t="s">
        <v>56</v>
      </c>
      <c r="U17" s="31">
        <v>0</v>
      </c>
      <c r="V17" s="31">
        <v>3</v>
      </c>
      <c r="W17" s="31">
        <v>3</v>
      </c>
      <c r="X17" s="31">
        <v>13</v>
      </c>
      <c r="Y17" s="31">
        <v>0</v>
      </c>
      <c r="Z17" s="31">
        <v>9</v>
      </c>
      <c r="AA17" s="31">
        <v>1</v>
      </c>
      <c r="AB17" s="31">
        <v>43</v>
      </c>
      <c r="AC17" s="31">
        <v>494</v>
      </c>
      <c r="AD17" s="31">
        <v>566</v>
      </c>
      <c r="AE17" s="28">
        <v>1997</v>
      </c>
      <c r="AF17" t="s">
        <v>56</v>
      </c>
      <c r="AG17">
        <f t="shared" si="5"/>
        <v>0</v>
      </c>
      <c r="AH17">
        <f t="shared" si="6"/>
        <v>5.3003533568904597E-3</v>
      </c>
      <c r="AI17">
        <f t="shared" si="7"/>
        <v>5.3003533568904597E-3</v>
      </c>
      <c r="AJ17">
        <f t="shared" si="8"/>
        <v>2.2968197879858657E-2</v>
      </c>
      <c r="AK17">
        <f t="shared" si="9"/>
        <v>0</v>
      </c>
      <c r="AL17">
        <f t="shared" si="10"/>
        <v>1.5901060070671377E-2</v>
      </c>
      <c r="AM17">
        <f t="shared" si="11"/>
        <v>1.7667844522968198E-3</v>
      </c>
      <c r="AN17">
        <f t="shared" si="12"/>
        <v>7.5971731448763249E-2</v>
      </c>
      <c r="AO17">
        <f t="shared" si="13"/>
        <v>0.87279151943462896</v>
      </c>
      <c r="AP17">
        <f t="shared" si="24"/>
        <v>0</v>
      </c>
      <c r="AQ17">
        <f t="shared" si="24"/>
        <v>5.3144375553587251E-3</v>
      </c>
      <c r="AR17">
        <f t="shared" si="24"/>
        <v>5.3144375553587251E-3</v>
      </c>
      <c r="AS17">
        <f t="shared" si="24"/>
        <v>2.323503127792672E-2</v>
      </c>
      <c r="AT17">
        <f t="shared" si="24"/>
        <v>0</v>
      </c>
      <c r="AU17">
        <f t="shared" si="24"/>
        <v>1.6028495102404273E-2</v>
      </c>
      <c r="AV17">
        <f t="shared" si="24"/>
        <v>1.7683465959328027E-3</v>
      </c>
      <c r="AW17">
        <f t="shared" si="24"/>
        <v>7.897153351698806E-2</v>
      </c>
      <c r="AX17">
        <f t="shared" si="24"/>
        <v>1.5485893416927898</v>
      </c>
      <c r="AY17">
        <f t="shared" si="25"/>
        <v>0</v>
      </c>
      <c r="AZ17">
        <f t="shared" si="26"/>
        <v>3.0335977012610061E-6</v>
      </c>
      <c r="BA17">
        <f t="shared" si="27"/>
        <v>1.8201586207566035E-6</v>
      </c>
      <c r="BB17">
        <f t="shared" si="28"/>
        <v>1.1527671264791822E-5</v>
      </c>
      <c r="BC17">
        <f t="shared" si="29"/>
        <v>0</v>
      </c>
      <c r="BD17">
        <f t="shared" si="30"/>
        <v>2.4875501150340249E-5</v>
      </c>
      <c r="BE17">
        <f t="shared" si="31"/>
        <v>6.067195402522012E-7</v>
      </c>
      <c r="BF17">
        <f t="shared" si="32"/>
        <v>3.7009891955384272E-5</v>
      </c>
      <c r="BG17">
        <f t="shared" si="33"/>
        <v>6.1218001611447101E-4</v>
      </c>
    </row>
    <row r="18" spans="2:59" x14ac:dyDescent="0.25">
      <c r="B18">
        <v>1997</v>
      </c>
      <c r="C18" t="s">
        <v>57</v>
      </c>
      <c r="D18" s="31">
        <v>750339</v>
      </c>
      <c r="E18" s="31">
        <v>1889</v>
      </c>
      <c r="F18">
        <f t="shared" si="16"/>
        <v>2.5175287436745258E-3</v>
      </c>
      <c r="G18">
        <f t="shared" si="17"/>
        <v>0.9974824712563255</v>
      </c>
      <c r="H18" cm="1">
        <f t="array" ref="H18">+IFERROR(_xlfn.IFS(B18=$H$1,D18/$H$3,B18=$I$1,D18/$I$3,B18=$J$1,D18/$J$3,B18=$K$1,D18/$K$3,B18=$L$1,D18/$L$3,B18=$M$1,D18/$M$3,B18=$N$1,D18/$N$3,B18=$O$1,D18/$O$3,B18=$P$1,D18/P$3,B18=$Q$1,D18/$Q$3,B18=$R$1,D18/$R$3,B18=$S$1,D18/$S$3,B18=$T$1,D18/$T$3,B18=$U$1,D18/$U$3,B18=$V$1,D18/$V$3,B18=$W$1,D18/$W$3,B18=$X$1,D18/$X$3,B18=$Y$1,D18/$Y$3,B18=$Z$1,D18/$Z$3),0)</f>
        <v>0.20056598205665274</v>
      </c>
      <c r="I18" s="15">
        <f t="shared" si="18"/>
        <v>20056.598205665276</v>
      </c>
      <c r="J18" s="16">
        <f t="shared" si="19"/>
        <v>50.493062483093247</v>
      </c>
      <c r="K18" s="16">
        <f t="shared" ref="K18:K23" si="35">+K17-P17</f>
        <v>9975.7342518401401</v>
      </c>
      <c r="L18" s="17">
        <f t="shared" si="20"/>
        <v>2.5175287436745258E-3</v>
      </c>
      <c r="M18" s="17">
        <f t="shared" si="20"/>
        <v>0.9974824712563255</v>
      </c>
      <c r="N18">
        <f t="shared" si="21"/>
        <v>2.52070171318311E-3</v>
      </c>
      <c r="O18">
        <f t="shared" si="4"/>
        <v>1.2587643718372629E-3</v>
      </c>
      <c r="P18">
        <f t="shared" si="22"/>
        <v>25.114197718266045</v>
      </c>
      <c r="S18">
        <v>1997</v>
      </c>
      <c r="T18" t="s">
        <v>57</v>
      </c>
      <c r="U18" s="31">
        <v>0</v>
      </c>
      <c r="V18" s="31">
        <v>7</v>
      </c>
      <c r="W18" s="31">
        <v>8</v>
      </c>
      <c r="X18" s="31">
        <v>45</v>
      </c>
      <c r="Y18" s="31">
        <v>0</v>
      </c>
      <c r="Z18" s="31">
        <v>8</v>
      </c>
      <c r="AA18" s="31">
        <v>11</v>
      </c>
      <c r="AB18" s="31">
        <v>58</v>
      </c>
      <c r="AC18" s="31">
        <v>1752</v>
      </c>
      <c r="AD18" s="31">
        <v>1889</v>
      </c>
      <c r="AE18" s="28">
        <v>1997</v>
      </c>
      <c r="AF18" t="s">
        <v>57</v>
      </c>
      <c r="AG18">
        <f t="shared" si="5"/>
        <v>0</v>
      </c>
      <c r="AH18">
        <f t="shared" si="6"/>
        <v>3.7056643726839597E-3</v>
      </c>
      <c r="AI18">
        <f t="shared" si="7"/>
        <v>4.2350449973530971E-3</v>
      </c>
      <c r="AJ18">
        <f t="shared" si="8"/>
        <v>2.3822128110111172E-2</v>
      </c>
      <c r="AK18">
        <f t="shared" si="9"/>
        <v>0</v>
      </c>
      <c r="AL18">
        <f t="shared" si="10"/>
        <v>4.2350449973530971E-3</v>
      </c>
      <c r="AM18">
        <f t="shared" si="11"/>
        <v>5.8231868713605082E-3</v>
      </c>
      <c r="AN18">
        <f t="shared" si="12"/>
        <v>3.0704076230809951E-2</v>
      </c>
      <c r="AO18">
        <f t="shared" si="13"/>
        <v>0.92747485442032818</v>
      </c>
      <c r="AP18">
        <f t="shared" si="24"/>
        <v>0</v>
      </c>
      <c r="AQ18">
        <f t="shared" si="24"/>
        <v>3.7125430920180325E-3</v>
      </c>
      <c r="AR18">
        <f t="shared" si="24"/>
        <v>4.2440318302387273E-3</v>
      </c>
      <c r="AS18">
        <f t="shared" si="24"/>
        <v>2.4109295472810075E-2</v>
      </c>
      <c r="AT18">
        <f t="shared" si="24"/>
        <v>0</v>
      </c>
      <c r="AU18">
        <f t="shared" si="24"/>
        <v>4.2440318302387273E-3</v>
      </c>
      <c r="AV18">
        <f t="shared" si="24"/>
        <v>5.8401911335280061E-3</v>
      </c>
      <c r="AW18">
        <f t="shared" si="24"/>
        <v>3.118279569892473E-2</v>
      </c>
      <c r="AX18">
        <f t="shared" si="24"/>
        <v>1.7295162882527146</v>
      </c>
      <c r="AY18">
        <f t="shared" si="25"/>
        <v>0</v>
      </c>
      <c r="AZ18">
        <f t="shared" si="26"/>
        <v>6.6636546947446424E-6</v>
      </c>
      <c r="BA18">
        <f t="shared" si="27"/>
        <v>7.3300201642191062E-6</v>
      </c>
      <c r="BB18">
        <f t="shared" si="28"/>
        <v>3.8649197229518926E-5</v>
      </c>
      <c r="BC18">
        <f t="shared" si="29"/>
        <v>0</v>
      </c>
      <c r="BD18">
        <f t="shared" si="30"/>
        <v>1.1328212981065891E-5</v>
      </c>
      <c r="BE18">
        <f t="shared" si="31"/>
        <v>7.9963856336935701E-6</v>
      </c>
      <c r="BF18">
        <f t="shared" si="32"/>
        <v>6.7302912416920881E-5</v>
      </c>
      <c r="BG18">
        <f t="shared" si="33"/>
        <v>1.4966568444396465E-3</v>
      </c>
    </row>
    <row r="19" spans="2:59" x14ac:dyDescent="0.25">
      <c r="B19">
        <v>1997</v>
      </c>
      <c r="C19" t="s">
        <v>58</v>
      </c>
      <c r="D19" s="31">
        <v>1147156</v>
      </c>
      <c r="E19" s="31">
        <v>4024</v>
      </c>
      <c r="F19">
        <f t="shared" si="16"/>
        <v>3.5078053900254192E-3</v>
      </c>
      <c r="G19">
        <f t="shared" si="17"/>
        <v>0.99649219460997462</v>
      </c>
      <c r="H19" cm="1">
        <f t="array" ref="H19">+IFERROR(_xlfn.IFS(B19=$H$1,D19/$H$3,B19=$I$1,D19/$I$3,B19=$J$1,D19/$J$3,B19=$K$1,D19/$K$3,B19=$L$1,D19/$L$3,B19=$M$1,D19/$M$3,B19=$N$1,D19/$N$3,B19=$O$1,D19/$O$3,B19=$P$1,D19/P$3,B19=$Q$1,D19/$Q$3,B19=$R$1,D19/$R$3,B19=$S$1,D19/$S$3,B19=$T$1,D19/$T$3,B19=$U$1,D19/$U$3,B19=$V$1,D19/$V$3,B19=$W$1,D19/$W$3,B19=$X$1,D19/$X$3,B19=$Y$1,D19/$Y$3,B19=$Z$1,D19/$Z$3),0)</f>
        <v>0.30663536043332618</v>
      </c>
      <c r="I19" s="15">
        <f t="shared" si="18"/>
        <v>30663.536043332617</v>
      </c>
      <c r="J19" s="16">
        <f t="shared" si="19"/>
        <v>107.56171701004087</v>
      </c>
      <c r="K19" s="16">
        <f t="shared" si="35"/>
        <v>9950.6200541218732</v>
      </c>
      <c r="L19" s="17">
        <f t="shared" si="20"/>
        <v>3.5078053900254192E-3</v>
      </c>
      <c r="M19" s="17">
        <f t="shared" si="20"/>
        <v>0.99649219460997462</v>
      </c>
      <c r="N19">
        <f t="shared" si="21"/>
        <v>3.513968548933584E-3</v>
      </c>
      <c r="O19">
        <f t="shared" si="4"/>
        <v>1.7539026950127096E-3</v>
      </c>
      <c r="P19">
        <f t="shared" si="22"/>
        <v>34.904838659943735</v>
      </c>
      <c r="S19">
        <v>1997</v>
      </c>
      <c r="T19" t="s">
        <v>58</v>
      </c>
      <c r="U19" s="31">
        <v>0</v>
      </c>
      <c r="V19" s="31">
        <v>51</v>
      </c>
      <c r="W19" s="31">
        <v>84</v>
      </c>
      <c r="X19" s="31">
        <v>295</v>
      </c>
      <c r="Y19" s="31">
        <v>0</v>
      </c>
      <c r="Z19" s="31">
        <v>71</v>
      </c>
      <c r="AA19" s="31">
        <v>125</v>
      </c>
      <c r="AB19" s="31">
        <v>340</v>
      </c>
      <c r="AC19" s="31">
        <v>3058</v>
      </c>
      <c r="AD19" s="31">
        <v>4024</v>
      </c>
      <c r="AE19" s="28">
        <v>1997</v>
      </c>
      <c r="AF19" t="s">
        <v>58</v>
      </c>
      <c r="AG19">
        <f t="shared" si="5"/>
        <v>0</v>
      </c>
      <c r="AH19">
        <f t="shared" si="6"/>
        <v>1.2673956262425448E-2</v>
      </c>
      <c r="AI19">
        <f t="shared" si="7"/>
        <v>2.0874751491053677E-2</v>
      </c>
      <c r="AJ19">
        <f t="shared" si="8"/>
        <v>7.3310139165009947E-2</v>
      </c>
      <c r="AK19">
        <f t="shared" si="9"/>
        <v>0</v>
      </c>
      <c r="AL19">
        <f t="shared" si="10"/>
        <v>1.7644135188866799E-2</v>
      </c>
      <c r="AM19">
        <f t="shared" si="11"/>
        <v>3.106361829025845E-2</v>
      </c>
      <c r="AN19">
        <f t="shared" si="12"/>
        <v>8.4493041749502978E-2</v>
      </c>
      <c r="AO19">
        <f t="shared" si="13"/>
        <v>0.75994035785288272</v>
      </c>
      <c r="AP19">
        <f t="shared" si="24"/>
        <v>0</v>
      </c>
      <c r="AQ19">
        <f t="shared" si="24"/>
        <v>1.2754783043641365E-2</v>
      </c>
      <c r="AR19">
        <f t="shared" si="24"/>
        <v>2.1094927172275239E-2</v>
      </c>
      <c r="AS19">
        <f t="shared" si="24"/>
        <v>7.6099574358312924E-2</v>
      </c>
      <c r="AT19">
        <f t="shared" si="24"/>
        <v>0</v>
      </c>
      <c r="AU19">
        <f t="shared" si="24"/>
        <v>1.7801178387865112E-2</v>
      </c>
      <c r="AV19">
        <f t="shared" si="24"/>
        <v>3.1553704404897139E-2</v>
      </c>
      <c r="AW19">
        <f t="shared" si="24"/>
        <v>8.8220031136481566E-2</v>
      </c>
      <c r="AX19">
        <f t="shared" si="24"/>
        <v>1.2256513026052105</v>
      </c>
      <c r="AY19">
        <f t="shared" si="25"/>
        <v>0</v>
      </c>
      <c r="AZ19">
        <f t="shared" si="26"/>
        <v>2.5279909619964505E-5</v>
      </c>
      <c r="BA19">
        <f t="shared" si="27"/>
        <v>4.0099166983391968E-5</v>
      </c>
      <c r="BB19">
        <f t="shared" si="28"/>
        <v>1.4819257363427466E-4</v>
      </c>
      <c r="BC19">
        <f t="shared" si="29"/>
        <v>0</v>
      </c>
      <c r="BD19">
        <f t="shared" si="30"/>
        <v>3.4432980344434407E-5</v>
      </c>
      <c r="BE19">
        <f t="shared" si="31"/>
        <v>5.9277029453709872E-5</v>
      </c>
      <c r="BF19">
        <f t="shared" si="32"/>
        <v>1.7347248325423918E-4</v>
      </c>
      <c r="BG19">
        <f t="shared" si="33"/>
        <v>2.0964890564142977E-3</v>
      </c>
    </row>
    <row r="20" spans="2:59" x14ac:dyDescent="0.25">
      <c r="B20">
        <v>1997</v>
      </c>
      <c r="C20" t="s">
        <v>59</v>
      </c>
      <c r="D20" s="31">
        <v>517177</v>
      </c>
      <c r="E20" s="31">
        <v>6792</v>
      </c>
      <c r="F20">
        <f t="shared" si="16"/>
        <v>1.3132834600146566E-2</v>
      </c>
      <c r="G20">
        <f t="shared" si="17"/>
        <v>0.98686716539985342</v>
      </c>
      <c r="H20" cm="1">
        <f t="array" ref="H20">+IFERROR(_xlfn.IFS(B20=$H$1,D20/$H$3,B20=$I$1,D20/$I$3,B20=$J$1,D20/$J$3,B20=$K$1,D20/$K$3,B20=$L$1,D20/$L$3,B20=$M$1,D20/$M$3,B20=$N$1,D20/$N$3,B20=$O$1,D20/$O$3,B20=$P$1,D20/P$3,B20=$Q$1,D20/$Q$3,B20=$R$1,D20/$R$3,B20=$S$1,D20/$S$3,B20=$T$1,D20/$T$3,B20=$U$1,D20/$U$3,B20=$V$1,D20/$V$3,B20=$W$1,D20/$W$3,B20=$X$1,D20/$X$3,B20=$Y$1,D20/$Y$3,B20=$Z$1,D20/$Z$3),0)</f>
        <v>0.13824166530343418</v>
      </c>
      <c r="I20" s="15">
        <f t="shared" si="18"/>
        <v>13824.166530343418</v>
      </c>
      <c r="J20" s="16">
        <f t="shared" si="19"/>
        <v>181.55049252788214</v>
      </c>
      <c r="K20" s="16">
        <f t="shared" si="35"/>
        <v>9915.7152154619289</v>
      </c>
      <c r="L20" s="17">
        <f t="shared" si="20"/>
        <v>1.3132834600146566E-2</v>
      </c>
      <c r="M20" s="17">
        <f t="shared" si="20"/>
        <v>0.98686716539985342</v>
      </c>
      <c r="N20">
        <f t="shared" si="21"/>
        <v>1.3219640274747412E-2</v>
      </c>
      <c r="O20">
        <f t="shared" si="4"/>
        <v>6.5664173000732828E-3</v>
      </c>
      <c r="P20">
        <f t="shared" si="22"/>
        <v>130.22144786681818</v>
      </c>
      <c r="S20">
        <v>1997</v>
      </c>
      <c r="T20" t="s">
        <v>59</v>
      </c>
      <c r="U20" s="31">
        <v>0</v>
      </c>
      <c r="V20" s="31">
        <v>329</v>
      </c>
      <c r="W20" s="31">
        <v>237</v>
      </c>
      <c r="X20" s="31">
        <v>1119</v>
      </c>
      <c r="Y20" s="31">
        <v>0</v>
      </c>
      <c r="Z20" s="31">
        <v>356</v>
      </c>
      <c r="AA20" s="31">
        <v>584</v>
      </c>
      <c r="AB20" s="31">
        <v>874</v>
      </c>
      <c r="AC20" s="31">
        <v>3293</v>
      </c>
      <c r="AD20" s="31">
        <v>6792</v>
      </c>
      <c r="AE20" s="28">
        <v>1997</v>
      </c>
      <c r="AF20" t="s">
        <v>59</v>
      </c>
      <c r="AG20">
        <f t="shared" si="5"/>
        <v>0</v>
      </c>
      <c r="AH20">
        <f t="shared" si="6"/>
        <v>4.843934040047114E-2</v>
      </c>
      <c r="AI20">
        <f t="shared" si="7"/>
        <v>3.4893992932862189E-2</v>
      </c>
      <c r="AJ20">
        <f t="shared" si="8"/>
        <v>0.16475265017667845</v>
      </c>
      <c r="AK20">
        <f t="shared" si="9"/>
        <v>0</v>
      </c>
      <c r="AL20">
        <f t="shared" si="10"/>
        <v>5.2414605418138985E-2</v>
      </c>
      <c r="AM20">
        <f t="shared" si="11"/>
        <v>8.5983510011778563E-2</v>
      </c>
      <c r="AN20">
        <f t="shared" si="12"/>
        <v>0.12868080094228504</v>
      </c>
      <c r="AO20">
        <f t="shared" si="13"/>
        <v>0.48483510011778563</v>
      </c>
      <c r="AP20">
        <f t="shared" si="24"/>
        <v>0</v>
      </c>
      <c r="AQ20">
        <f t="shared" si="24"/>
        <v>4.9641644662391543E-2</v>
      </c>
      <c r="AR20">
        <f t="shared" si="24"/>
        <v>3.5513598561474485E-2</v>
      </c>
      <c r="AS20">
        <f t="shared" si="24"/>
        <v>0.1795427196149218</v>
      </c>
      <c r="AT20">
        <f t="shared" si="24"/>
        <v>0</v>
      </c>
      <c r="AU20">
        <f t="shared" si="24"/>
        <v>5.3825219231932259E-2</v>
      </c>
      <c r="AV20">
        <f t="shared" si="24"/>
        <v>8.9846153846153839E-2</v>
      </c>
      <c r="AW20">
        <f t="shared" si="24"/>
        <v>0.13752950432730135</v>
      </c>
      <c r="AX20">
        <f t="shared" si="24"/>
        <v>0.63997667865124863</v>
      </c>
      <c r="AY20">
        <f t="shared" si="25"/>
        <v>0</v>
      </c>
      <c r="AZ20">
        <f t="shared" si="26"/>
        <v>3.6737905978030731E-4</v>
      </c>
      <c r="BA20">
        <f t="shared" si="27"/>
        <v>3.1033862681441749E-4</v>
      </c>
      <c r="BB20">
        <f t="shared" si="28"/>
        <v>1.3670368171825121E-3</v>
      </c>
      <c r="BC20">
        <f t="shared" si="29"/>
        <v>0</v>
      </c>
      <c r="BD20">
        <f t="shared" si="30"/>
        <v>4.1281804875313479E-4</v>
      </c>
      <c r="BE20">
        <f t="shared" si="31"/>
        <v>6.8545198259009968E-4</v>
      </c>
      <c r="BF20">
        <f t="shared" si="32"/>
        <v>1.1736794172981398E-3</v>
      </c>
      <c r="BG20">
        <f t="shared" si="33"/>
        <v>6.1400642333282419E-3</v>
      </c>
    </row>
    <row r="21" spans="2:59" x14ac:dyDescent="0.25">
      <c r="B21">
        <v>1997</v>
      </c>
      <c r="C21" t="s">
        <v>60</v>
      </c>
      <c r="D21" s="31">
        <v>111701</v>
      </c>
      <c r="E21" s="31">
        <v>5395</v>
      </c>
      <c r="F21">
        <f t="shared" si="16"/>
        <v>4.8298582823788509E-2</v>
      </c>
      <c r="G21">
        <f t="shared" si="17"/>
        <v>0.95170141717621148</v>
      </c>
      <c r="H21" cm="1">
        <f t="array" ref="H21">+IFERROR(_xlfn.IFS(B21=$H$1,D21/$H$3,B21=$I$1,D21/$I$3,B21=$J$1,D21/$J$3,B21=$K$1,D21/$K$3,B21=$L$1,D21/$L$3,B21=$M$1,D21/$M$3,B21=$N$1,D21/$N$3,B21=$O$1,D21/$O$3,B21=$P$1,D21/P$3,B21=$Q$1,D21/$Q$3,B21=$R$1,D21/$R$3,B21=$S$1,D21/$S$3,B21=$T$1,D21/$T$3,B21=$U$1,D21/$U$3,B21=$V$1,D21/$V$3,B21=$W$1,D21/$W$3,B21=$X$1,D21/$X$3,B21=$Y$1,D21/$Y$3,B21=$Z$1,D21/$Z$3),0)</f>
        <v>2.9857731987421907E-2</v>
      </c>
      <c r="I21" s="15">
        <f t="shared" si="18"/>
        <v>2985.7731987421907</v>
      </c>
      <c r="J21" s="16">
        <f t="shared" si="19"/>
        <v>144.20861413249764</v>
      </c>
      <c r="K21" s="16">
        <f t="shared" si="35"/>
        <v>9785.4937675951114</v>
      </c>
      <c r="L21" s="17">
        <f t="shared" si="20"/>
        <v>4.8298582823788509E-2</v>
      </c>
      <c r="M21" s="17">
        <f t="shared" si="20"/>
        <v>0.95170141717621148</v>
      </c>
      <c r="N21">
        <f t="shared" si="21"/>
        <v>4.9493823592820417E-2</v>
      </c>
      <c r="O21">
        <f t="shared" si="4"/>
        <v>2.4149291411894255E-2</v>
      </c>
      <c r="P21">
        <f t="shared" si="22"/>
        <v>472.62548120585876</v>
      </c>
      <c r="S21">
        <v>1997</v>
      </c>
      <c r="T21" t="s">
        <v>60</v>
      </c>
      <c r="U21" s="31">
        <v>0</v>
      </c>
      <c r="V21" s="31">
        <v>275</v>
      </c>
      <c r="W21" s="31">
        <v>312</v>
      </c>
      <c r="X21" s="31">
        <v>1166</v>
      </c>
      <c r="Y21" s="31">
        <v>0</v>
      </c>
      <c r="Z21" s="31">
        <v>297</v>
      </c>
      <c r="AA21" s="31">
        <v>493</v>
      </c>
      <c r="AB21" s="31">
        <v>592</v>
      </c>
      <c r="AC21" s="31">
        <v>2260</v>
      </c>
      <c r="AD21" s="31">
        <v>5395</v>
      </c>
      <c r="AE21" s="28">
        <v>1997</v>
      </c>
      <c r="AF21" t="s">
        <v>60</v>
      </c>
      <c r="AG21">
        <f t="shared" si="5"/>
        <v>0</v>
      </c>
      <c r="AH21">
        <f t="shared" si="6"/>
        <v>5.0973123262279887E-2</v>
      </c>
      <c r="AI21">
        <f t="shared" si="7"/>
        <v>5.7831325301204821E-2</v>
      </c>
      <c r="AJ21">
        <f t="shared" si="8"/>
        <v>0.21612604263206672</v>
      </c>
      <c r="AK21">
        <f t="shared" si="9"/>
        <v>0</v>
      </c>
      <c r="AL21">
        <f t="shared" si="10"/>
        <v>5.5050973123262278E-2</v>
      </c>
      <c r="AM21">
        <f t="shared" si="11"/>
        <v>9.1380908248378134E-2</v>
      </c>
      <c r="AN21">
        <f t="shared" si="12"/>
        <v>0.10973123262279889</v>
      </c>
      <c r="AO21">
        <f t="shared" si="13"/>
        <v>0.41890639481000924</v>
      </c>
      <c r="AP21">
        <f t="shared" si="24"/>
        <v>0</v>
      </c>
      <c r="AQ21">
        <f t="shared" si="24"/>
        <v>5.2306229196386111E-2</v>
      </c>
      <c r="AR21">
        <f t="shared" si="24"/>
        <v>5.9553349875930521E-2</v>
      </c>
      <c r="AS21">
        <f t="shared" si="24"/>
        <v>0.24231088944305904</v>
      </c>
      <c r="AT21">
        <f t="shared" si="24"/>
        <v>0</v>
      </c>
      <c r="AU21">
        <f t="shared" si="24"/>
        <v>5.6609168016773084E-2</v>
      </c>
      <c r="AV21">
        <f t="shared" si="24"/>
        <v>9.5756045450131111E-2</v>
      </c>
      <c r="AW21">
        <f t="shared" si="24"/>
        <v>0.11610119631300256</v>
      </c>
      <c r="AX21">
        <f t="shared" si="24"/>
        <v>0.52989449003516997</v>
      </c>
      <c r="AY21">
        <f t="shared" si="25"/>
        <v>0</v>
      </c>
      <c r="AZ21">
        <f t="shared" si="26"/>
        <v>2.703646341572591E-3</v>
      </c>
      <c r="BA21">
        <f t="shared" si="27"/>
        <v>2.4574533800055505E-3</v>
      </c>
      <c r="BB21">
        <f t="shared" si="28"/>
        <v>1.0228198494194322E-2</v>
      </c>
      <c r="BC21">
        <f t="shared" si="29"/>
        <v>0</v>
      </c>
      <c r="BD21">
        <f t="shared" si="30"/>
        <v>2.9229818891505E-3</v>
      </c>
      <c r="BE21">
        <f t="shared" si="31"/>
        <v>4.8209058110491405E-3</v>
      </c>
      <c r="BF21">
        <f t="shared" si="32"/>
        <v>6.5621614846778451E-3</v>
      </c>
      <c r="BG21">
        <f t="shared" si="33"/>
        <v>2.4856536646941388E-2</v>
      </c>
    </row>
    <row r="22" spans="2:59" x14ac:dyDescent="0.25">
      <c r="B22">
        <v>1997</v>
      </c>
      <c r="C22" t="s">
        <v>61</v>
      </c>
      <c r="D22" s="31">
        <v>61503</v>
      </c>
      <c r="E22" s="31">
        <v>8105</v>
      </c>
      <c r="F22">
        <f t="shared" si="16"/>
        <v>0.13178218948669171</v>
      </c>
      <c r="G22">
        <f t="shared" si="17"/>
        <v>0.86821781051330826</v>
      </c>
      <c r="H22" cm="1">
        <f t="array" ref="H22">+IFERROR(_xlfn.IFS(B22=$H$1,D22/$H$3,B22=$I$1,D22/$I$3,B22=$J$1,D22/$J$3,B22=$K$1,D22/$K$3,B22=$L$1,D22/$L$3,B22=$M$1,D22/$M$3,B22=$N$1,D22/$N$3,B22=$O$1,D22/$O$3,B22=$P$1,D22/P$3,B22=$Q$1,D22/$Q$3,B22=$R$1,D22/$R$3,B22=$S$1,D22/$S$3,B22=$T$1,D22/$T$3,B22=$U$1,D22/$U$3,B22=$V$1,D22/$V$3,B22=$W$1,D22/$W$3,B22=$X$1,D22/$X$3,B22=$Y$1,D22/$Y$3,B22=$Z$1,D22/$Z$3),0)</f>
        <v>1.6439782011104732E-2</v>
      </c>
      <c r="I22" s="15">
        <f t="shared" si="18"/>
        <v>1643.9782011104733</v>
      </c>
      <c r="J22" s="16">
        <f t="shared" si="19"/>
        <v>216.64704681073096</v>
      </c>
      <c r="K22" s="16">
        <f t="shared" si="35"/>
        <v>9312.8682863892518</v>
      </c>
      <c r="L22" s="17">
        <f t="shared" si="20"/>
        <v>0.13178218948669171</v>
      </c>
      <c r="M22" s="17">
        <f t="shared" si="20"/>
        <v>0.86821781051330826</v>
      </c>
      <c r="N22">
        <f t="shared" si="21"/>
        <v>0.14107797147109252</v>
      </c>
      <c r="O22">
        <f t="shared" si="4"/>
        <v>6.5891094743345854E-2</v>
      </c>
      <c r="P22">
        <f t="shared" si="22"/>
        <v>1227.2701731815503</v>
      </c>
      <c r="S22">
        <v>1997</v>
      </c>
      <c r="T22" t="s">
        <v>61</v>
      </c>
      <c r="U22" s="31">
        <v>0</v>
      </c>
      <c r="V22" s="31">
        <v>240</v>
      </c>
      <c r="W22" s="31">
        <v>605</v>
      </c>
      <c r="X22" s="31">
        <v>2013</v>
      </c>
      <c r="Y22" s="31">
        <v>0</v>
      </c>
      <c r="Z22" s="31">
        <v>312</v>
      </c>
      <c r="AA22" s="31">
        <v>716</v>
      </c>
      <c r="AB22" s="31">
        <v>576</v>
      </c>
      <c r="AC22" s="31">
        <v>3643</v>
      </c>
      <c r="AD22" s="31">
        <v>8105</v>
      </c>
      <c r="AE22" s="29">
        <v>1997</v>
      </c>
      <c r="AF22" t="s">
        <v>61</v>
      </c>
      <c r="AG22">
        <f t="shared" si="5"/>
        <v>0</v>
      </c>
      <c r="AH22">
        <f t="shared" si="6"/>
        <v>2.961135101789019E-2</v>
      </c>
      <c r="AI22">
        <f t="shared" si="7"/>
        <v>7.4645280690931529E-2</v>
      </c>
      <c r="AJ22">
        <f t="shared" si="8"/>
        <v>0.24836520666255399</v>
      </c>
      <c r="AK22">
        <f t="shared" si="9"/>
        <v>0</v>
      </c>
      <c r="AL22">
        <f t="shared" si="10"/>
        <v>3.8494756323257245E-2</v>
      </c>
      <c r="AM22">
        <f t="shared" si="11"/>
        <v>8.8340530536705736E-2</v>
      </c>
      <c r="AN22">
        <f t="shared" si="12"/>
        <v>7.1067242442936454E-2</v>
      </c>
      <c r="AO22">
        <f t="shared" si="13"/>
        <v>0.44947563232572485</v>
      </c>
      <c r="AP22">
        <f t="shared" si="24"/>
        <v>0</v>
      </c>
      <c r="AQ22">
        <f t="shared" si="24"/>
        <v>3.0056355666875388E-2</v>
      </c>
      <c r="AR22">
        <f t="shared" si="24"/>
        <v>7.7539250240307597E-2</v>
      </c>
      <c r="AS22">
        <f t="shared" si="24"/>
        <v>0.28358103824751707</v>
      </c>
      <c r="AT22">
        <f t="shared" si="24"/>
        <v>0</v>
      </c>
      <c r="AU22">
        <f t="shared" si="24"/>
        <v>3.925022015347842E-2</v>
      </c>
      <c r="AV22">
        <f t="shared" si="24"/>
        <v>9.2422873370336903E-2</v>
      </c>
      <c r="AW22">
        <f t="shared" si="24"/>
        <v>7.3685557119099396E-2</v>
      </c>
      <c r="AX22">
        <f t="shared" si="24"/>
        <v>0.57977241982971273</v>
      </c>
      <c r="AY22">
        <f t="shared" si="25"/>
        <v>0</v>
      </c>
      <c r="AZ22">
        <f t="shared" si="26"/>
        <v>4.186787636375461E-3</v>
      </c>
      <c r="BA22">
        <f t="shared" si="27"/>
        <v>7.4549208981675693E-3</v>
      </c>
      <c r="BB22">
        <f t="shared" si="28"/>
        <v>2.5844267759296293E-2</v>
      </c>
      <c r="BC22">
        <f t="shared" si="29"/>
        <v>0</v>
      </c>
      <c r="BD22">
        <f t="shared" si="30"/>
        <v>4.9509780010731181E-3</v>
      </c>
      <c r="BE22">
        <f t="shared" si="31"/>
        <v>9.8287888395688014E-3</v>
      </c>
      <c r="BF22">
        <f t="shared" si="32"/>
        <v>9.4954717656049303E-3</v>
      </c>
      <c r="BG22">
        <f t="shared" si="33"/>
        <v>4.7989528966066695E-2</v>
      </c>
    </row>
    <row r="23" spans="2:59" x14ac:dyDescent="0.25">
      <c r="B23" t="s">
        <v>63</v>
      </c>
      <c r="D23" s="31">
        <v>3741108</v>
      </c>
      <c r="E23" s="31">
        <v>27344</v>
      </c>
      <c r="F23">
        <f t="shared" si="16"/>
        <v>7.3090645872826978E-3</v>
      </c>
      <c r="G23">
        <f t="shared" si="17"/>
        <v>0.99269093541271736</v>
      </c>
      <c r="H23" cm="1">
        <f t="array" ref="H23">+IFERROR(_xlfn.IFS(B23=$H$1,D23/$H$3,B23=$I$1,D23/$I$3,B23=$J$1,D23/$J$3,B23=$K$1,D23/$K$3,B23=$L$1,D23/$L$3,B23=$M$1,D23/$M$3,B23=$N$1,D23/$N$3,B23=$O$1,D23/$O$3,B23=$P$1,D23/P$3,B23=$Q$1,D23/$Q$3,B23=$R$1,D23/$R$3,B23=$S$1,D23/$S$3,B23=$T$1,D23/$T$3,B23=$U$1,D23/$U$3,B23=$V$1,D23/$V$3,B23=$W$1,D23/$W$3,B23=$X$1,D23/$X$3,B23=$Y$1,D23/$Y$3,B23=$Z$1,D23/$Z$3),0)</f>
        <v>0</v>
      </c>
      <c r="I23" s="15">
        <f t="shared" si="18"/>
        <v>0</v>
      </c>
      <c r="J23" s="16">
        <f t="shared" si="19"/>
        <v>0</v>
      </c>
      <c r="K23" s="16">
        <f t="shared" si="35"/>
        <v>8085.5981132077013</v>
      </c>
      <c r="L23" s="17">
        <f t="shared" si="20"/>
        <v>7.3090645872826978E-3</v>
      </c>
      <c r="M23" s="17">
        <f t="shared" si="20"/>
        <v>0.99269093541271736</v>
      </c>
      <c r="N23">
        <f t="shared" si="21"/>
        <v>7.3358737748951287E-3</v>
      </c>
      <c r="O23">
        <f t="shared" si="4"/>
        <v>3.6545322936413489E-3</v>
      </c>
      <c r="P23">
        <f t="shared" si="22"/>
        <v>59.098158836246206</v>
      </c>
      <c r="S23" t="s">
        <v>63</v>
      </c>
      <c r="U23" s="31">
        <v>0</v>
      </c>
      <c r="V23" s="31">
        <v>907</v>
      </c>
      <c r="W23" s="31">
        <v>1249</v>
      </c>
      <c r="X23" s="31">
        <v>4657</v>
      </c>
      <c r="Y23" s="31">
        <v>0</v>
      </c>
      <c r="Z23" s="31">
        <v>1085</v>
      </c>
      <c r="AA23" s="31">
        <v>1930</v>
      </c>
      <c r="AB23" s="31">
        <v>2501</v>
      </c>
      <c r="AC23" s="31">
        <v>15015</v>
      </c>
      <c r="AD23" s="31">
        <v>27344</v>
      </c>
      <c r="AE23" s="30" t="s">
        <v>63</v>
      </c>
      <c r="AF23" s="30"/>
      <c r="AG23">
        <f t="shared" si="5"/>
        <v>0</v>
      </c>
      <c r="AH23">
        <f t="shared" si="6"/>
        <v>3.3169982445874782E-2</v>
      </c>
      <c r="AI23">
        <f t="shared" si="7"/>
        <v>4.5677296664716205E-2</v>
      </c>
      <c r="AJ23">
        <f t="shared" si="8"/>
        <v>0.17031158572264482</v>
      </c>
      <c r="AK23">
        <f t="shared" si="9"/>
        <v>0</v>
      </c>
      <c r="AL23">
        <f t="shared" si="10"/>
        <v>3.9679637214745468E-2</v>
      </c>
      <c r="AM23">
        <f t="shared" si="11"/>
        <v>7.0582211819777654E-2</v>
      </c>
      <c r="AN23">
        <f t="shared" si="12"/>
        <v>9.1464306612053833E-2</v>
      </c>
      <c r="AO23">
        <f t="shared" si="13"/>
        <v>0.54911497952018729</v>
      </c>
      <c r="AP23">
        <f t="shared" si="24"/>
        <v>0</v>
      </c>
      <c r="AQ23">
        <f t="shared" si="24"/>
        <v>3.3729383983191093E-2</v>
      </c>
      <c r="AR23">
        <f t="shared" si="24"/>
        <v>4.6744886693239021E-2</v>
      </c>
      <c r="AS23">
        <f t="shared" si="24"/>
        <v>0.18616457796166377</v>
      </c>
      <c r="AT23">
        <f t="shared" si="24"/>
        <v>0</v>
      </c>
      <c r="AU23">
        <f t="shared" si="24"/>
        <v>4.0482808798015038E-2</v>
      </c>
      <c r="AV23">
        <f t="shared" si="24"/>
        <v>7.3164259448803975E-2</v>
      </c>
      <c r="AW23">
        <f t="shared" si="24"/>
        <v>9.5847624887424071E-2</v>
      </c>
      <c r="AX23">
        <f t="shared" si="24"/>
        <v>0.75693796788748025</v>
      </c>
      <c r="AY23">
        <f t="shared" si="25"/>
        <v>0</v>
      </c>
      <c r="AZ23">
        <f t="shared" si="26"/>
        <v>1.5329683077847526E-4</v>
      </c>
      <c r="BA23">
        <f t="shared" si="27"/>
        <v>2.4778755384768361E-4</v>
      </c>
      <c r="BB23">
        <f t="shared" si="28"/>
        <v>8.9144713277456843E-4</v>
      </c>
      <c r="BC23">
        <f t="shared" si="29"/>
        <v>0</v>
      </c>
      <c r="BD23">
        <f t="shared" si="30"/>
        <v>1.8670939197692235E-4</v>
      </c>
      <c r="BE23">
        <f t="shared" si="31"/>
        <v>3.53638547724364E-4</v>
      </c>
      <c r="BF23">
        <f t="shared" si="32"/>
        <v>4.112418032304868E-4</v>
      </c>
      <c r="BG23">
        <f t="shared" si="33"/>
        <v>2.4936462673625032E-3</v>
      </c>
    </row>
    <row r="24" spans="2:59" x14ac:dyDescent="0.25">
      <c r="B24">
        <v>1998</v>
      </c>
      <c r="C24" t="s">
        <v>55</v>
      </c>
      <c r="D24" s="31">
        <v>331412</v>
      </c>
      <c r="E24" s="31">
        <v>611</v>
      </c>
      <c r="F24">
        <f t="shared" si="16"/>
        <v>1.8436266640918253E-3</v>
      </c>
      <c r="G24">
        <f t="shared" si="17"/>
        <v>0.99815637333590812</v>
      </c>
      <c r="H24" cm="1">
        <f t="array" ref="H24">+IFERROR(_xlfn.IFS(B24=$H$1,D24/$H$3,B24=$I$1,D24/$I$3,B24=$J$1,D24/$J$3,B24=$K$1,D24/$K$3,B24=$L$1,D24/$L$3,B24=$M$1,D24/$M$3,B24=$N$1,D24/$N$3,B24=$O$1,D24/$O$3,B24=$P$1,D24/P$3,B24=$Q$1,D24/$Q$3,B24=$R$1,D24/$R$3,B24=$S$1,D24/$S$3,B24=$T$1,D24/$T$3,B24=$U$1,D24/$U$3,B24=$V$1,D24/$V$3,B24=$W$1,D24/$W$3,B24=$X$1,D24/$X$3,B24=$Y$1,D24/$Y$3,B24=$Z$1,D24/$Z$3),0)</f>
        <v>8.7975972863819502E-2</v>
      </c>
      <c r="I24" s="15">
        <f t="shared" si="18"/>
        <v>8797.5972863819497</v>
      </c>
      <c r="J24" s="16">
        <f t="shared" si="19"/>
        <v>16.219484937115649</v>
      </c>
      <c r="K24" s="16">
        <v>10000</v>
      </c>
      <c r="L24" s="17">
        <f t="shared" si="20"/>
        <v>1.8436266640918253E-3</v>
      </c>
      <c r="M24" s="17">
        <f t="shared" si="20"/>
        <v>0.99815637333590812</v>
      </c>
      <c r="N24">
        <f t="shared" si="21"/>
        <v>1.8453277117785364E-3</v>
      </c>
      <c r="O24">
        <f t="shared" si="4"/>
        <v>9.2181333204591263E-4</v>
      </c>
      <c r="P24">
        <f t="shared" si="22"/>
        <v>18.436266640918252</v>
      </c>
      <c r="S24">
        <v>1998</v>
      </c>
      <c r="T24" t="s">
        <v>55</v>
      </c>
      <c r="U24" s="31">
        <v>0</v>
      </c>
      <c r="V24" s="31">
        <v>0</v>
      </c>
      <c r="W24" s="31">
        <v>3</v>
      </c>
      <c r="X24" s="31">
        <v>8</v>
      </c>
      <c r="Y24" s="31">
        <v>0</v>
      </c>
      <c r="Z24" s="31">
        <v>51</v>
      </c>
      <c r="AA24" s="31">
        <v>0</v>
      </c>
      <c r="AB24" s="31">
        <v>17</v>
      </c>
      <c r="AC24" s="31">
        <v>532</v>
      </c>
      <c r="AD24" s="31">
        <v>611</v>
      </c>
      <c r="AE24" s="28">
        <v>1998</v>
      </c>
      <c r="AF24" t="s">
        <v>55</v>
      </c>
      <c r="AG24">
        <f t="shared" si="5"/>
        <v>0</v>
      </c>
      <c r="AH24">
        <f t="shared" si="6"/>
        <v>0</v>
      </c>
      <c r="AI24">
        <f t="shared" si="7"/>
        <v>4.9099836333878887E-3</v>
      </c>
      <c r="AJ24">
        <f t="shared" si="8"/>
        <v>1.3093289689034371E-2</v>
      </c>
      <c r="AK24">
        <f t="shared" si="9"/>
        <v>0</v>
      </c>
      <c r="AL24">
        <f t="shared" si="10"/>
        <v>8.346972176759411E-2</v>
      </c>
      <c r="AM24">
        <f t="shared" si="11"/>
        <v>0</v>
      </c>
      <c r="AN24">
        <f t="shared" si="12"/>
        <v>2.7823240589198037E-2</v>
      </c>
      <c r="AO24">
        <f t="shared" si="13"/>
        <v>0.87070376432078556</v>
      </c>
      <c r="AP24">
        <f t="shared" si="24"/>
        <v>0</v>
      </c>
      <c r="AQ24">
        <f t="shared" si="24"/>
        <v>0</v>
      </c>
      <c r="AR24">
        <f t="shared" si="24"/>
        <v>4.9220672682526662E-3</v>
      </c>
      <c r="AS24">
        <f t="shared" si="24"/>
        <v>1.3179571663920923E-2</v>
      </c>
      <c r="AT24">
        <f t="shared" si="24"/>
        <v>0</v>
      </c>
      <c r="AU24">
        <f>+(AL24/(1-(0.5*AL24)))</f>
        <v>8.7105038428693424E-2</v>
      </c>
      <c r="AV24">
        <f t="shared" si="24"/>
        <v>0</v>
      </c>
      <c r="AW24">
        <f t="shared" si="24"/>
        <v>2.8215767634854772E-2</v>
      </c>
      <c r="AX24">
        <f t="shared" si="24"/>
        <v>1.5420289855072462</v>
      </c>
      <c r="AY24">
        <f t="shared" si="25"/>
        <v>0</v>
      </c>
      <c r="AZ24">
        <f t="shared" si="26"/>
        <v>1.3683873848864857E-3</v>
      </c>
      <c r="BA24">
        <f t="shared" si="27"/>
        <v>1.8888875478256671E-3</v>
      </c>
      <c r="BB24">
        <f t="shared" si="28"/>
        <v>7.0380674206124098E-3</v>
      </c>
      <c r="BC24">
        <f t="shared" si="29"/>
        <v>0</v>
      </c>
      <c r="BD24">
        <f t="shared" si="30"/>
        <v>1.7138787973881454E-3</v>
      </c>
      <c r="BE24">
        <f t="shared" si="31"/>
        <v>2.9117835202104934E-3</v>
      </c>
      <c r="BF24">
        <f t="shared" si="32"/>
        <v>3.798896841393794E-3</v>
      </c>
      <c r="BG24">
        <f t="shared" si="33"/>
        <v>2.3455698647001314E-2</v>
      </c>
    </row>
    <row r="25" spans="2:59" x14ac:dyDescent="0.25">
      <c r="B25">
        <v>1998</v>
      </c>
      <c r="C25" t="s">
        <v>56</v>
      </c>
      <c r="D25" s="31">
        <v>829823</v>
      </c>
      <c r="E25" s="31">
        <v>575</v>
      </c>
      <c r="F25">
        <f t="shared" si="16"/>
        <v>6.929188513695089E-4</v>
      </c>
      <c r="G25">
        <f t="shared" si="17"/>
        <v>0.99930708114863054</v>
      </c>
      <c r="H25" cm="1">
        <f t="array" ref="H25">+IFERROR(_xlfn.IFS(B25=$H$1,D25/$H$3,B25=$I$1,D25/$I$3,B25=$J$1,D25/$J$3,B25=$K$1,D25/$K$3,B25=$L$1,D25/$L$3,B25=$M$1,D25/$M$3,B25=$N$1,D25/$N$3,B25=$O$1,D25/$O$3,B25=$P$1,D25/P$3,B25=$Q$1,D25/$Q$3,B25=$R$1,D25/$R$3,B25=$S$1,D25/$S$3,B25=$T$1,D25/$T$3,B25=$U$1,D25/$U$3,B25=$V$1,D25/$V$3,B25=$W$1,D25/$W$3,B25=$X$1,D25/$X$3,B25=$Y$1,D25/$Y$3,B25=$Z$1,D25/$Z$3),0)</f>
        <v>0.22028316937761244</v>
      </c>
      <c r="I25" s="15">
        <f t="shared" si="18"/>
        <v>22028.316937761243</v>
      </c>
      <c r="J25" s="16">
        <f t="shared" si="19"/>
        <v>15.263836070117017</v>
      </c>
      <c r="K25" s="16">
        <f t="shared" ref="K25:K31" si="36">+K24-P24</f>
        <v>9981.5637333590821</v>
      </c>
      <c r="L25" s="17">
        <f t="shared" si="20"/>
        <v>6.929188513695089E-4</v>
      </c>
      <c r="M25" s="17">
        <f t="shared" si="20"/>
        <v>0.99930708114863054</v>
      </c>
      <c r="N25">
        <f t="shared" si="21"/>
        <v>6.9315900283954093E-4</v>
      </c>
      <c r="O25">
        <f t="shared" si="4"/>
        <v>3.4645942568475445E-4</v>
      </c>
      <c r="P25">
        <f t="shared" si="22"/>
        <v>6.9164136769907225</v>
      </c>
      <c r="S25">
        <v>1998</v>
      </c>
      <c r="T25" t="s">
        <v>56</v>
      </c>
      <c r="U25" s="31">
        <v>0</v>
      </c>
      <c r="V25" s="31">
        <v>2</v>
      </c>
      <c r="W25" s="31">
        <v>7</v>
      </c>
      <c r="X25" s="31">
        <v>14</v>
      </c>
      <c r="Y25" s="31">
        <v>0</v>
      </c>
      <c r="Z25" s="31">
        <v>15</v>
      </c>
      <c r="AA25" s="31">
        <v>2</v>
      </c>
      <c r="AB25" s="31">
        <v>44</v>
      </c>
      <c r="AC25" s="31">
        <v>491</v>
      </c>
      <c r="AD25" s="31">
        <v>575</v>
      </c>
      <c r="AE25" s="28">
        <v>1998</v>
      </c>
      <c r="AF25" t="s">
        <v>56</v>
      </c>
      <c r="AG25">
        <f t="shared" si="5"/>
        <v>0</v>
      </c>
      <c r="AH25">
        <f t="shared" si="6"/>
        <v>3.4782608695652175E-3</v>
      </c>
      <c r="AI25">
        <f t="shared" si="7"/>
        <v>1.2173913043478261E-2</v>
      </c>
      <c r="AJ25">
        <f t="shared" si="8"/>
        <v>2.4347826086956521E-2</v>
      </c>
      <c r="AK25">
        <f t="shared" si="9"/>
        <v>0</v>
      </c>
      <c r="AL25">
        <f t="shared" si="10"/>
        <v>2.6086956521739129E-2</v>
      </c>
      <c r="AM25">
        <f t="shared" si="11"/>
        <v>3.4782608695652175E-3</v>
      </c>
      <c r="AN25">
        <f t="shared" si="12"/>
        <v>7.6521739130434779E-2</v>
      </c>
      <c r="AO25">
        <f t="shared" si="13"/>
        <v>0.85391304347826091</v>
      </c>
      <c r="AP25">
        <f t="shared" si="24"/>
        <v>0</v>
      </c>
      <c r="AQ25">
        <f t="shared" si="24"/>
        <v>3.4843205574912892E-3</v>
      </c>
      <c r="AR25">
        <f t="shared" si="24"/>
        <v>1.2248468941382328E-2</v>
      </c>
      <c r="AS25">
        <f t="shared" si="24"/>
        <v>2.464788732394366E-2</v>
      </c>
      <c r="AT25">
        <f t="shared" si="24"/>
        <v>0</v>
      </c>
      <c r="AU25">
        <f t="shared" si="24"/>
        <v>2.643171806167401E-2</v>
      </c>
      <c r="AV25">
        <f t="shared" si="24"/>
        <v>3.4843205574912892E-3</v>
      </c>
      <c r="AW25">
        <f t="shared" si="24"/>
        <v>7.9566003616636516E-2</v>
      </c>
      <c r="AX25">
        <f t="shared" si="24"/>
        <v>1.4901365705614569</v>
      </c>
      <c r="AY25">
        <f t="shared" si="25"/>
        <v>0</v>
      </c>
      <c r="AZ25">
        <f t="shared" si="26"/>
        <v>1.2050762632513198E-6</v>
      </c>
      <c r="BA25">
        <f t="shared" si="27"/>
        <v>6.0253813162565997E-6</v>
      </c>
      <c r="BB25">
        <f t="shared" si="28"/>
        <v>1.3255838895764518E-5</v>
      </c>
      <c r="BC25">
        <f t="shared" si="29"/>
        <v>0</v>
      </c>
      <c r="BD25">
        <f t="shared" si="30"/>
        <v>3.9767516687293557E-5</v>
      </c>
      <c r="BE25">
        <f t="shared" si="31"/>
        <v>1.2050762632513198E-6</v>
      </c>
      <c r="BF25">
        <f t="shared" si="32"/>
        <v>3.6754826029165256E-5</v>
      </c>
      <c r="BG25">
        <f t="shared" si="33"/>
        <v>6.1639650865305008E-4</v>
      </c>
    </row>
    <row r="26" spans="2:59" x14ac:dyDescent="0.25">
      <c r="B26">
        <v>1998</v>
      </c>
      <c r="C26" t="s">
        <v>57</v>
      </c>
      <c r="D26" s="31">
        <v>755547</v>
      </c>
      <c r="E26" s="31">
        <v>2067</v>
      </c>
      <c r="F26">
        <f t="shared" si="16"/>
        <v>2.7357662726474989E-3</v>
      </c>
      <c r="G26">
        <f t="shared" si="17"/>
        <v>0.99726423372735251</v>
      </c>
      <c r="H26" cm="1">
        <f t="array" ref="H26">+IFERROR(_xlfn.IFS(B26=$H$1,D26/$H$3,B26=$I$1,D26/$I$3,B26=$J$1,D26/$J$3,B26=$K$1,D26/$K$3,B26=$L$1,D26/$L$3,B26=$M$1,D26/$M$3,B26=$N$1,D26/$N$3,B26=$O$1,D26/$O$3,B26=$P$1,D26/P$3,B26=$Q$1,D26/$Q$3,B26=$R$1,D26/$R$3,B26=$S$1,D26/$S$3,B26=$T$1,D26/$T$3,B26=$U$1,D26/$U$3,B26=$V$1,D26/$V$3,B26=$W$1,D26/$W$3,B26=$X$1,D26/$X$3,B26=$Y$1,D26/$Y$3,B26=$Z$1,D26/$Z$3),0)</f>
        <v>0.2005660095872818</v>
      </c>
      <c r="I26" s="15">
        <f t="shared" si="18"/>
        <v>20056.600958728181</v>
      </c>
      <c r="J26" s="16">
        <f t="shared" si="19"/>
        <v>54.870172446838048</v>
      </c>
      <c r="K26" s="16">
        <f t="shared" si="36"/>
        <v>9974.6473196820916</v>
      </c>
      <c r="L26" s="17">
        <f t="shared" si="20"/>
        <v>2.7357662726474989E-3</v>
      </c>
      <c r="M26" s="17">
        <f t="shared" si="20"/>
        <v>0.99726423372735251</v>
      </c>
      <c r="N26">
        <f t="shared" si="21"/>
        <v>2.7395136071123975E-3</v>
      </c>
      <c r="O26">
        <f t="shared" si="4"/>
        <v>1.3678831363237495E-3</v>
      </c>
      <c r="P26">
        <f t="shared" si="22"/>
        <v>27.288303718740043</v>
      </c>
      <c r="S26">
        <v>1998</v>
      </c>
      <c r="T26" t="s">
        <v>57</v>
      </c>
      <c r="U26" s="31">
        <v>0</v>
      </c>
      <c r="V26" s="31">
        <v>10</v>
      </c>
      <c r="W26" s="31">
        <v>9</v>
      </c>
      <c r="X26" s="31">
        <v>29</v>
      </c>
      <c r="Y26" s="31">
        <v>0</v>
      </c>
      <c r="Z26" s="31">
        <v>14</v>
      </c>
      <c r="AA26" s="31">
        <v>5</v>
      </c>
      <c r="AB26" s="31">
        <v>50</v>
      </c>
      <c r="AC26" s="31">
        <v>1950</v>
      </c>
      <c r="AD26" s="31">
        <v>2067</v>
      </c>
      <c r="AE26" s="28">
        <v>1998</v>
      </c>
      <c r="AF26" t="s">
        <v>57</v>
      </c>
      <c r="AG26">
        <f t="shared" si="5"/>
        <v>0</v>
      </c>
      <c r="AH26">
        <f t="shared" si="6"/>
        <v>4.8379293662312532E-3</v>
      </c>
      <c r="AI26">
        <f t="shared" si="7"/>
        <v>4.3541364296081275E-3</v>
      </c>
      <c r="AJ26">
        <f t="shared" si="8"/>
        <v>1.4029995162070633E-2</v>
      </c>
      <c r="AK26">
        <f t="shared" si="9"/>
        <v>0</v>
      </c>
      <c r="AL26">
        <f t="shared" si="10"/>
        <v>6.7731011127237541E-3</v>
      </c>
      <c r="AM26">
        <f t="shared" si="11"/>
        <v>2.4189646831156266E-3</v>
      </c>
      <c r="AN26">
        <f t="shared" si="12"/>
        <v>2.4189646831156264E-2</v>
      </c>
      <c r="AO26">
        <f t="shared" si="13"/>
        <v>0.94339622641509435</v>
      </c>
      <c r="AP26">
        <f t="shared" si="24"/>
        <v>0</v>
      </c>
      <c r="AQ26">
        <f t="shared" si="24"/>
        <v>4.849660523763337E-3</v>
      </c>
      <c r="AR26">
        <f t="shared" si="24"/>
        <v>4.3636363636363629E-3</v>
      </c>
      <c r="AS26">
        <f t="shared" si="24"/>
        <v>1.4129110840438488E-2</v>
      </c>
      <c r="AT26">
        <f t="shared" si="24"/>
        <v>0</v>
      </c>
      <c r="AU26">
        <f t="shared" si="24"/>
        <v>6.7961165048543689E-3</v>
      </c>
      <c r="AV26">
        <f t="shared" si="24"/>
        <v>2.4218939210462584E-3</v>
      </c>
      <c r="AW26">
        <f t="shared" si="24"/>
        <v>2.4485798237022526E-2</v>
      </c>
      <c r="AX26">
        <f t="shared" si="24"/>
        <v>1.7857142857142858</v>
      </c>
      <c r="AY26">
        <f t="shared" si="25"/>
        <v>0</v>
      </c>
      <c r="AZ26">
        <f t="shared" si="26"/>
        <v>7.9412663937518121E-6</v>
      </c>
      <c r="BA26">
        <f t="shared" si="27"/>
        <v>1.0588355191669082E-5</v>
      </c>
      <c r="BB26">
        <f t="shared" si="28"/>
        <v>2.8456204577610657E-5</v>
      </c>
      <c r="BC26">
        <f t="shared" si="29"/>
        <v>0</v>
      </c>
      <c r="BD26">
        <f t="shared" si="30"/>
        <v>1.9191393784900212E-5</v>
      </c>
      <c r="BE26">
        <f t="shared" si="31"/>
        <v>4.6324053963552232E-6</v>
      </c>
      <c r="BF26">
        <f t="shared" si="32"/>
        <v>6.2206586751055858E-5</v>
      </c>
      <c r="BG26">
        <f t="shared" si="33"/>
        <v>1.6153859389290144E-3</v>
      </c>
    </row>
    <row r="27" spans="2:59" x14ac:dyDescent="0.25">
      <c r="B27">
        <v>1998</v>
      </c>
      <c r="C27" t="s">
        <v>58</v>
      </c>
      <c r="D27" s="31">
        <v>1155118</v>
      </c>
      <c r="E27" s="31">
        <v>4440</v>
      </c>
      <c r="F27">
        <f t="shared" si="16"/>
        <v>3.8437631480073898E-3</v>
      </c>
      <c r="G27">
        <f t="shared" si="17"/>
        <v>0.99615623685199262</v>
      </c>
      <c r="H27" cm="1">
        <f t="array" ref="H27">+IFERROR(_xlfn.IFS(B27=$H$1,D27/$H$3,B27=$I$1,D27/$I$3,B27=$J$1,D27/$J$3,B27=$K$1,D27/$K$3,B27=$L$1,D27/$L$3,B27=$M$1,D27/$M$3,B27=$N$1,D27/$N$3,B27=$O$1,D27/$O$3,B27=$P$1,D27/P$3,B27=$Q$1,D27/$Q$3,B27=$R$1,D27/$R$3,B27=$S$1,D27/$S$3,B27=$T$1,D27/$T$3,B27=$U$1,D27/$U$3,B27=$V$1,D27/$V$3,B27=$W$1,D27/$W$3,B27=$X$1,D27/$X$3,B27=$Y$1,D27/$Y$3,B27=$Z$1,D27/$Z$3),0)</f>
        <v>0.30663533554159011</v>
      </c>
      <c r="I27" s="15">
        <f t="shared" si="18"/>
        <v>30663.53355415901</v>
      </c>
      <c r="J27" s="16">
        <f t="shared" si="19"/>
        <v>117.86336026316447</v>
      </c>
      <c r="K27" s="16">
        <f t="shared" si="36"/>
        <v>9947.3590159633513</v>
      </c>
      <c r="L27" s="17">
        <f t="shared" si="20"/>
        <v>3.8437631480073898E-3</v>
      </c>
      <c r="M27" s="17">
        <f t="shared" si="20"/>
        <v>0.99615623685199262</v>
      </c>
      <c r="N27">
        <f t="shared" si="21"/>
        <v>3.8511646303489122E-3</v>
      </c>
      <c r="O27">
        <f t="shared" si="4"/>
        <v>1.9218815740036949E-3</v>
      </c>
      <c r="P27">
        <f t="shared" si="22"/>
        <v>38.235292005558982</v>
      </c>
      <c r="S27">
        <v>1998</v>
      </c>
      <c r="T27" t="s">
        <v>58</v>
      </c>
      <c r="U27" s="31">
        <v>0</v>
      </c>
      <c r="V27" s="31">
        <v>58</v>
      </c>
      <c r="W27" s="31">
        <v>91</v>
      </c>
      <c r="X27" s="31">
        <v>326</v>
      </c>
      <c r="Y27" s="31">
        <v>0</v>
      </c>
      <c r="Z27" s="31">
        <v>73</v>
      </c>
      <c r="AA27" s="31">
        <v>138</v>
      </c>
      <c r="AB27" s="31">
        <v>317</v>
      </c>
      <c r="AC27" s="31">
        <v>3437</v>
      </c>
      <c r="AD27" s="31">
        <v>4440</v>
      </c>
      <c r="AE27" s="28">
        <v>1998</v>
      </c>
      <c r="AF27" t="s">
        <v>58</v>
      </c>
      <c r="AG27">
        <f t="shared" si="5"/>
        <v>0</v>
      </c>
      <c r="AH27">
        <f t="shared" si="6"/>
        <v>1.3063063063063063E-2</v>
      </c>
      <c r="AI27">
        <f t="shared" si="7"/>
        <v>2.0495495495495494E-2</v>
      </c>
      <c r="AJ27">
        <f t="shared" si="8"/>
        <v>7.3423423423423423E-2</v>
      </c>
      <c r="AK27">
        <f t="shared" si="9"/>
        <v>0</v>
      </c>
      <c r="AL27">
        <f t="shared" si="10"/>
        <v>1.644144144144144E-2</v>
      </c>
      <c r="AM27">
        <f t="shared" si="11"/>
        <v>3.1081081081081083E-2</v>
      </c>
      <c r="AN27">
        <f t="shared" si="12"/>
        <v>7.1396396396396403E-2</v>
      </c>
      <c r="AO27">
        <f t="shared" si="13"/>
        <v>0.77409909909909913</v>
      </c>
      <c r="AP27">
        <f t="shared" si="24"/>
        <v>0</v>
      </c>
      <c r="AQ27">
        <f t="shared" si="24"/>
        <v>1.3148945817274995E-2</v>
      </c>
      <c r="AR27">
        <f t="shared" si="24"/>
        <v>2.0707702810331095E-2</v>
      </c>
      <c r="AS27">
        <f t="shared" si="24"/>
        <v>7.6221650689735798E-2</v>
      </c>
      <c r="AT27">
        <f t="shared" si="24"/>
        <v>0</v>
      </c>
      <c r="AU27">
        <f t="shared" si="24"/>
        <v>1.6577722266379016E-2</v>
      </c>
      <c r="AV27">
        <f t="shared" si="24"/>
        <v>3.1571722717913524E-2</v>
      </c>
      <c r="AW27">
        <f t="shared" si="24"/>
        <v>7.4039472147611821E-2</v>
      </c>
      <c r="AX27">
        <f t="shared" si="24"/>
        <v>1.2629064853940843</v>
      </c>
      <c r="AY27">
        <f t="shared" si="25"/>
        <v>0</v>
      </c>
      <c r="AZ27">
        <f t="shared" si="26"/>
        <v>2.9434222304561091E-5</v>
      </c>
      <c r="BA27">
        <f t="shared" si="27"/>
        <v>4.3285621036119255E-5</v>
      </c>
      <c r="BB27">
        <f t="shared" si="28"/>
        <v>1.5366395467822334E-4</v>
      </c>
      <c r="BC27">
        <f t="shared" si="29"/>
        <v>0</v>
      </c>
      <c r="BD27">
        <f t="shared" si="30"/>
        <v>3.7658490301423753E-5</v>
      </c>
      <c r="BE27">
        <f t="shared" si="31"/>
        <v>6.1898438081650528E-5</v>
      </c>
      <c r="BF27">
        <f t="shared" si="32"/>
        <v>1.5885822920255765E-4</v>
      </c>
      <c r="BG27">
        <f t="shared" si="33"/>
        <v>2.3317964052157443E-3</v>
      </c>
    </row>
    <row r="28" spans="2:59" x14ac:dyDescent="0.25">
      <c r="B28">
        <v>1998</v>
      </c>
      <c r="C28" t="s">
        <v>59</v>
      </c>
      <c r="D28" s="31">
        <v>520766</v>
      </c>
      <c r="E28" s="31">
        <v>7212</v>
      </c>
      <c r="F28">
        <f t="shared" si="16"/>
        <v>1.3848830376791112E-2</v>
      </c>
      <c r="G28">
        <f t="shared" si="17"/>
        <v>0.98615116962320892</v>
      </c>
      <c r="H28" cm="1">
        <f t="array" ref="H28">+IFERROR(_xlfn.IFS(B28=$H$1,D28/$H$3,B28=$I$1,D28/$I$3,B28=$J$1,D28/$J$3,B28=$K$1,D28/$K$3,B28=$L$1,D28/$L$3,B28=$M$1,D28/$M$3,B28=$N$1,D28/$N$3,B28=$O$1,D28/$O$3,B28=$P$1,D28/P$3,B28=$Q$1,D28/$Q$3,B28=$R$1,D28/$R$3,B28=$S$1,D28/$S$3,B28=$T$1,D28/$T$3,B28=$U$1,D28/$U$3,B28=$V$1,D28/$V$3,B28=$W$1,D28/$W$3,B28=$X$1,D28/$X$3,B28=$Y$1,D28/$Y$3,B28=$Z$1,D28/$Z$3),0)</f>
        <v>0.13824151051983583</v>
      </c>
      <c r="I28" s="15">
        <f t="shared" si="18"/>
        <v>13824.151051983583</v>
      </c>
      <c r="J28" s="16">
        <f t="shared" si="19"/>
        <v>191.44832302205904</v>
      </c>
      <c r="K28" s="16">
        <f t="shared" si="36"/>
        <v>9909.1237239577931</v>
      </c>
      <c r="L28" s="17">
        <f t="shared" si="20"/>
        <v>1.3848830376791112E-2</v>
      </c>
      <c r="M28" s="17">
        <f t="shared" si="20"/>
        <v>0.98615116962320892</v>
      </c>
      <c r="N28">
        <f t="shared" si="21"/>
        <v>1.394539407533452E-2</v>
      </c>
      <c r="O28">
        <f t="shared" si="4"/>
        <v>6.9244151883955558E-3</v>
      </c>
      <c r="P28">
        <f t="shared" si="22"/>
        <v>137.22977363572815</v>
      </c>
      <c r="S28">
        <v>1998</v>
      </c>
      <c r="T28" t="s">
        <v>59</v>
      </c>
      <c r="U28" s="31">
        <v>0</v>
      </c>
      <c r="V28" s="31">
        <v>330</v>
      </c>
      <c r="W28" s="31">
        <v>297</v>
      </c>
      <c r="X28" s="31">
        <v>1228</v>
      </c>
      <c r="Y28" s="31">
        <v>0</v>
      </c>
      <c r="Z28" s="31">
        <v>356</v>
      </c>
      <c r="AA28" s="31">
        <v>609</v>
      </c>
      <c r="AB28" s="31">
        <v>882</v>
      </c>
      <c r="AC28" s="31">
        <v>3510</v>
      </c>
      <c r="AD28" s="31">
        <v>7212</v>
      </c>
      <c r="AE28" s="28">
        <v>1998</v>
      </c>
      <c r="AF28" t="s">
        <v>59</v>
      </c>
      <c r="AG28">
        <f t="shared" si="5"/>
        <v>0</v>
      </c>
      <c r="AH28">
        <f t="shared" si="6"/>
        <v>4.5757071547420966E-2</v>
      </c>
      <c r="AI28">
        <f t="shared" si="7"/>
        <v>4.1181364392678867E-2</v>
      </c>
      <c r="AJ28">
        <f t="shared" si="8"/>
        <v>0.17027176927343315</v>
      </c>
      <c r="AK28">
        <f t="shared" si="9"/>
        <v>0</v>
      </c>
      <c r="AL28">
        <f t="shared" si="10"/>
        <v>4.9362174154187463E-2</v>
      </c>
      <c r="AM28">
        <f t="shared" si="11"/>
        <v>8.4442595673876866E-2</v>
      </c>
      <c r="AN28">
        <f t="shared" si="12"/>
        <v>0.12229617304492513</v>
      </c>
      <c r="AO28">
        <f t="shared" si="13"/>
        <v>0.48668885191347755</v>
      </c>
      <c r="AP28">
        <f t="shared" si="24"/>
        <v>0</v>
      </c>
      <c r="AQ28">
        <f t="shared" si="24"/>
        <v>4.6828437633035333E-2</v>
      </c>
      <c r="AR28">
        <f t="shared" si="24"/>
        <v>4.2047143767254193E-2</v>
      </c>
      <c r="AS28">
        <f t="shared" si="24"/>
        <v>0.18611700515307669</v>
      </c>
      <c r="AT28">
        <f t="shared" si="24"/>
        <v>0</v>
      </c>
      <c r="AU28">
        <f t="shared" si="24"/>
        <v>5.0611316462894511E-2</v>
      </c>
      <c r="AV28">
        <f t="shared" si="24"/>
        <v>8.8165038002171542E-2</v>
      </c>
      <c r="AW28">
        <f t="shared" si="24"/>
        <v>0.13026140894993354</v>
      </c>
      <c r="AX28">
        <f t="shared" si="24"/>
        <v>0.64321055525013748</v>
      </c>
      <c r="AY28">
        <f t="shared" si="25"/>
        <v>0</v>
      </c>
      <c r="AZ28">
        <f t="shared" si="26"/>
        <v>3.7252816044058178E-4</v>
      </c>
      <c r="BA28">
        <f t="shared" si="27"/>
        <v>3.7252816044058178E-4</v>
      </c>
      <c r="BB28">
        <f t="shared" si="28"/>
        <v>1.4920328900120208E-3</v>
      </c>
      <c r="BC28">
        <f t="shared" si="29"/>
        <v>0</v>
      </c>
      <c r="BD28">
        <f t="shared" si="30"/>
        <v>4.11893249559303E-4</v>
      </c>
      <c r="BE28">
        <f t="shared" si="31"/>
        <v>7.1721272126060458E-4</v>
      </c>
      <c r="BF28">
        <f t="shared" si="32"/>
        <v>1.1511888256913853E-3</v>
      </c>
      <c r="BG28">
        <f t="shared" si="33"/>
        <v>6.669982295311138E-3</v>
      </c>
    </row>
    <row r="29" spans="2:59" x14ac:dyDescent="0.25">
      <c r="B29">
        <v>1998</v>
      </c>
      <c r="C29" t="s">
        <v>60</v>
      </c>
      <c r="D29" s="31">
        <v>112477</v>
      </c>
      <c r="E29" s="31">
        <v>5650</v>
      </c>
      <c r="F29">
        <f t="shared" si="16"/>
        <v>5.0232491976137342E-2</v>
      </c>
      <c r="G29">
        <f t="shared" si="17"/>
        <v>0.94976750802386267</v>
      </c>
      <c r="H29" cm="1">
        <f t="array" ref="H29">+IFERROR(_xlfn.IFS(B29=$H$1,D29/$H$3,B29=$I$1,D29/$I$3,B29=$J$1,D29/$J$3,B29=$K$1,D29/$K$3,B29=$L$1,D29/$L$3,B29=$M$1,D29/$M$3,B29=$N$1,D29/$N$3,B29=$O$1,D29/$O$3,B29=$P$1,D29/P$3,B29=$Q$1,D29/$Q$3,B29=$R$1,D29/$R$3,B29=$S$1,D29/$S$3,B29=$T$1,D29/$T$3,B29=$U$1,D29/$U$3,B29=$V$1,D29/$V$3,B29=$W$1,D29/$W$3,B29=$X$1,D29/$X$3,B29=$Y$1,D29/$Y$3,B29=$Z$1,D29/$Z$3),0)</f>
        <v>2.9857921559279164E-2</v>
      </c>
      <c r="I29" s="15">
        <f t="shared" si="18"/>
        <v>2985.7921559279162</v>
      </c>
      <c r="J29" s="16">
        <f t="shared" si="19"/>
        <v>149.98378051506288</v>
      </c>
      <c r="K29" s="16">
        <f t="shared" si="36"/>
        <v>9771.8939503220645</v>
      </c>
      <c r="L29" s="17">
        <f t="shared" si="20"/>
        <v>5.0232491976137342E-2</v>
      </c>
      <c r="M29" s="17">
        <f t="shared" si="20"/>
        <v>0.94976750802386267</v>
      </c>
      <c r="N29">
        <f t="shared" si="21"/>
        <v>5.1526647940758036E-2</v>
      </c>
      <c r="O29">
        <f t="shared" si="4"/>
        <v>2.5116245988068671E-2</v>
      </c>
      <c r="P29">
        <f t="shared" si="22"/>
        <v>490.86658445121816</v>
      </c>
      <c r="S29">
        <v>1998</v>
      </c>
      <c r="T29" t="s">
        <v>60</v>
      </c>
      <c r="U29" s="31">
        <v>0</v>
      </c>
      <c r="V29" s="31">
        <v>301</v>
      </c>
      <c r="W29" s="31">
        <v>317</v>
      </c>
      <c r="X29" s="31">
        <v>1151</v>
      </c>
      <c r="Y29" s="31">
        <v>0</v>
      </c>
      <c r="Z29" s="31">
        <v>324</v>
      </c>
      <c r="AA29" s="31">
        <v>511</v>
      </c>
      <c r="AB29" s="31">
        <v>623</v>
      </c>
      <c r="AC29" s="31">
        <v>2423</v>
      </c>
      <c r="AD29" s="31">
        <v>5650</v>
      </c>
      <c r="AE29" s="28">
        <v>1998</v>
      </c>
      <c r="AF29" t="s">
        <v>60</v>
      </c>
      <c r="AG29">
        <f t="shared" si="5"/>
        <v>0</v>
      </c>
      <c r="AH29">
        <f t="shared" si="6"/>
        <v>5.3274336283185841E-2</v>
      </c>
      <c r="AI29">
        <f t="shared" si="7"/>
        <v>5.6106194690265489E-2</v>
      </c>
      <c r="AJ29">
        <f t="shared" si="8"/>
        <v>0.20371681415929205</v>
      </c>
      <c r="AK29">
        <f t="shared" si="9"/>
        <v>0</v>
      </c>
      <c r="AL29">
        <f t="shared" si="10"/>
        <v>5.734513274336283E-2</v>
      </c>
      <c r="AM29">
        <f t="shared" si="11"/>
        <v>9.0442477876106195E-2</v>
      </c>
      <c r="AN29">
        <f t="shared" si="12"/>
        <v>0.11026548672566372</v>
      </c>
      <c r="AO29">
        <f t="shared" si="13"/>
        <v>0.42884955752212389</v>
      </c>
      <c r="AP29">
        <f t="shared" si="24"/>
        <v>0</v>
      </c>
      <c r="AQ29">
        <f t="shared" si="24"/>
        <v>5.4732248386216931E-2</v>
      </c>
      <c r="AR29">
        <f t="shared" si="24"/>
        <v>5.7725575890011836E-2</v>
      </c>
      <c r="AS29">
        <f t="shared" si="24"/>
        <v>0.22682037639176275</v>
      </c>
      <c r="AT29">
        <f t="shared" si="24"/>
        <v>0</v>
      </c>
      <c r="AU29">
        <f t="shared" si="24"/>
        <v>5.9037900874635563E-2</v>
      </c>
      <c r="AV29">
        <f t="shared" si="24"/>
        <v>9.4726109926777269E-2</v>
      </c>
      <c r="AW29">
        <f t="shared" si="24"/>
        <v>0.11669944741032126</v>
      </c>
      <c r="AX29">
        <f t="shared" si="24"/>
        <v>0.5459051481356314</v>
      </c>
      <c r="AY29">
        <f t="shared" si="25"/>
        <v>0</v>
      </c>
      <c r="AZ29">
        <f t="shared" si="26"/>
        <v>2.8050179147736868E-3</v>
      </c>
      <c r="BA29">
        <f t="shared" si="27"/>
        <v>2.7294469091458697E-3</v>
      </c>
      <c r="BB29">
        <f t="shared" si="28"/>
        <v>1.057549543462219E-2</v>
      </c>
      <c r="BC29">
        <f t="shared" si="29"/>
        <v>0</v>
      </c>
      <c r="BD29">
        <f t="shared" si="30"/>
        <v>3.0228402251126895E-3</v>
      </c>
      <c r="BE29">
        <f t="shared" si="31"/>
        <v>4.9787956648914894E-3</v>
      </c>
      <c r="BF29">
        <f t="shared" si="32"/>
        <v>6.6902566746979385E-3</v>
      </c>
      <c r="BG29">
        <f t="shared" si="33"/>
        <v>2.6374280964108217E-2</v>
      </c>
    </row>
    <row r="30" spans="2:59" x14ac:dyDescent="0.25">
      <c r="B30">
        <v>1998</v>
      </c>
      <c r="C30" t="s">
        <v>61</v>
      </c>
      <c r="D30" s="31">
        <v>61931</v>
      </c>
      <c r="E30" s="31">
        <v>8478</v>
      </c>
      <c r="F30">
        <f t="shared" si="16"/>
        <v>0.13689428557588285</v>
      </c>
      <c r="G30">
        <f t="shared" si="17"/>
        <v>0.86310571442411721</v>
      </c>
      <c r="H30" cm="1">
        <f t="array" ref="H30">+IFERROR(_xlfn.IFS(B30=$H$1,D30/$H$3,B30=$I$1,D30/$I$3,B30=$J$1,D30/$J$3,B30=$K$1,D30/$K$3,B30=$L$1,D30/$L$3,B30=$M$1,D30/$M$3,B30=$N$1,D30/$N$3,B30=$O$1,D30/$O$3,B30=$P$1,D30/P$3,B30=$Q$1,D30/$Q$3,B30=$R$1,D30/$R$3,B30=$S$1,D30/$S$3,B30=$T$1,D30/$T$3,B30=$U$1,D30/$U$3,B30=$V$1,D30/$V$3,B30=$W$1,D30/$W$3,B30=$X$1,D30/$X$3,B30=$Y$1,D30/$Y$3,B30=$Z$1,D30/$Z$3),0)</f>
        <v>1.6440080550581167E-2</v>
      </c>
      <c r="I30" s="15">
        <f t="shared" si="18"/>
        <v>1644.0080550581167</v>
      </c>
      <c r="J30" s="16">
        <f t="shared" si="19"/>
        <v>225.05530817817757</v>
      </c>
      <c r="K30" s="16">
        <f t="shared" si="36"/>
        <v>9281.0273658708466</v>
      </c>
      <c r="L30" s="17">
        <f t="shared" si="20"/>
        <v>0.13689428557588285</v>
      </c>
      <c r="M30" s="17">
        <f t="shared" si="20"/>
        <v>0.86310571442411721</v>
      </c>
      <c r="N30">
        <f t="shared" si="21"/>
        <v>0.14695278374817999</v>
      </c>
      <c r="O30">
        <f t="shared" si="4"/>
        <v>6.8447142787941423E-2</v>
      </c>
      <c r="P30">
        <f t="shared" si="22"/>
        <v>1270.5196106611074</v>
      </c>
      <c r="S30">
        <v>1998</v>
      </c>
      <c r="T30" t="s">
        <v>61</v>
      </c>
      <c r="U30" s="31">
        <v>0</v>
      </c>
      <c r="V30" s="31">
        <v>322</v>
      </c>
      <c r="W30" s="31">
        <v>582</v>
      </c>
      <c r="X30" s="31">
        <v>1991</v>
      </c>
      <c r="Y30" s="31">
        <v>0</v>
      </c>
      <c r="Z30" s="31">
        <v>395</v>
      </c>
      <c r="AA30" s="31">
        <v>708</v>
      </c>
      <c r="AB30" s="31">
        <v>612</v>
      </c>
      <c r="AC30" s="31">
        <v>3868</v>
      </c>
      <c r="AD30" s="31">
        <v>8478</v>
      </c>
      <c r="AE30" s="29">
        <v>1998</v>
      </c>
      <c r="AF30" t="s">
        <v>61</v>
      </c>
      <c r="AG30">
        <f t="shared" si="5"/>
        <v>0</v>
      </c>
      <c r="AH30">
        <f t="shared" si="6"/>
        <v>3.7980655815050716E-2</v>
      </c>
      <c r="AI30">
        <f t="shared" si="7"/>
        <v>6.8648266100495403E-2</v>
      </c>
      <c r="AJ30">
        <f t="shared" si="8"/>
        <v>0.23484312337815522</v>
      </c>
      <c r="AK30">
        <f t="shared" si="9"/>
        <v>0</v>
      </c>
      <c r="AL30">
        <f t="shared" si="10"/>
        <v>4.6591177164425575E-2</v>
      </c>
      <c r="AM30">
        <f t="shared" si="11"/>
        <v>8.3510261854210899E-2</v>
      </c>
      <c r="AN30">
        <f t="shared" si="12"/>
        <v>7.2186836518046707E-2</v>
      </c>
      <c r="AO30">
        <f t="shared" si="13"/>
        <v>0.4562396791696155</v>
      </c>
      <c r="AP30">
        <f t="shared" si="24"/>
        <v>0</v>
      </c>
      <c r="AQ30">
        <f t="shared" si="24"/>
        <v>3.8715883130936629E-2</v>
      </c>
      <c r="AR30">
        <f t="shared" si="24"/>
        <v>7.108831073653353E-2</v>
      </c>
      <c r="AS30">
        <f t="shared" si="24"/>
        <v>0.26608753758770465</v>
      </c>
      <c r="AT30">
        <f t="shared" si="24"/>
        <v>0</v>
      </c>
      <c r="AU30">
        <f t="shared" si="24"/>
        <v>4.7702433427933101E-2</v>
      </c>
      <c r="AV30">
        <f t="shared" si="24"/>
        <v>8.7149187592319058E-2</v>
      </c>
      <c r="AW30">
        <f t="shared" si="24"/>
        <v>7.4889867841409691E-2</v>
      </c>
      <c r="AX30">
        <f t="shared" si="24"/>
        <v>0.59107579462102688</v>
      </c>
      <c r="AY30">
        <f t="shared" si="25"/>
        <v>0</v>
      </c>
      <c r="AZ30">
        <f t="shared" si="26"/>
        <v>5.0297912192601444E-3</v>
      </c>
      <c r="BA30">
        <f t="shared" si="27"/>
        <v>7.2580775379050876E-3</v>
      </c>
      <c r="BB30">
        <f t="shared" si="28"/>
        <v>2.5366940627472509E-2</v>
      </c>
      <c r="BC30">
        <f t="shared" si="29"/>
        <v>0</v>
      </c>
      <c r="BD30">
        <f t="shared" si="30"/>
        <v>5.8048473300931682E-3</v>
      </c>
      <c r="BE30">
        <f t="shared" si="31"/>
        <v>9.8415979073485007E-3</v>
      </c>
      <c r="BF30">
        <f t="shared" si="32"/>
        <v>9.9707739258206706E-3</v>
      </c>
      <c r="BG30">
        <f t="shared" si="33"/>
        <v>5.0790395763026595E-2</v>
      </c>
    </row>
    <row r="31" spans="2:59" x14ac:dyDescent="0.25">
      <c r="B31" t="s">
        <v>64</v>
      </c>
      <c r="D31" s="31">
        <v>3767074</v>
      </c>
      <c r="E31" s="31">
        <v>29033</v>
      </c>
      <c r="F31">
        <f t="shared" si="16"/>
        <v>7.7070426543253464E-3</v>
      </c>
      <c r="G31">
        <f t="shared" si="17"/>
        <v>0.99229295734567469</v>
      </c>
      <c r="H31" cm="1">
        <f t="array" ref="H31">+IFERROR(_xlfn.IFS(B31=$H$1,D31/$H$3,B31=$I$1,D31/$I$3,B31=$J$1,D31/$J$3,B31=$K$1,D31/$K$3,B31=$L$1,D31/$L$3,B31=$M$1,D31/$M$3,B31=$N$1,D31/$N$3,B31=$O$1,D31/$O$3,B31=$P$1,D31/P$3,B31=$Q$1,D31/$Q$3,B31=$R$1,D31/$R$3,B31=$S$1,D31/$S$3,B31=$T$1,D31/$T$3,B31=$U$1,D31/$U$3,B31=$V$1,D31/$V$3,B31=$W$1,D31/$W$3,B31=$X$1,D31/$X$3,B31=$Y$1,D31/$Y$3,B31=$Z$1,D31/$Z$3),0)</f>
        <v>0</v>
      </c>
      <c r="I31" s="15">
        <f t="shared" si="18"/>
        <v>0</v>
      </c>
      <c r="J31" s="16">
        <f t="shared" si="19"/>
        <v>0</v>
      </c>
      <c r="K31" s="16">
        <f t="shared" si="36"/>
        <v>8010.5077552097391</v>
      </c>
      <c r="L31" s="17">
        <f t="shared" si="20"/>
        <v>7.7070426543253464E-3</v>
      </c>
      <c r="M31" s="17">
        <f t="shared" si="20"/>
        <v>0.99229295734567469</v>
      </c>
      <c r="N31">
        <f t="shared" si="21"/>
        <v>7.7368567969977806E-3</v>
      </c>
      <c r="O31">
        <f t="shared" si="4"/>
        <v>3.8535213271626732E-3</v>
      </c>
      <c r="P31">
        <f t="shared" si="22"/>
        <v>61.737324952205441</v>
      </c>
      <c r="S31" t="s">
        <v>64</v>
      </c>
      <c r="U31" s="31">
        <v>0</v>
      </c>
      <c r="V31" s="31">
        <v>1023</v>
      </c>
      <c r="W31" s="31">
        <v>1306</v>
      </c>
      <c r="X31" s="31">
        <v>4747</v>
      </c>
      <c r="Y31" s="31">
        <v>0</v>
      </c>
      <c r="Z31" s="31">
        <v>1228</v>
      </c>
      <c r="AA31" s="31">
        <v>1973</v>
      </c>
      <c r="AB31" s="31">
        <v>2545</v>
      </c>
      <c r="AC31" s="31">
        <v>16211</v>
      </c>
      <c r="AD31" s="31">
        <v>29033</v>
      </c>
      <c r="AE31" s="30" t="s">
        <v>64</v>
      </c>
      <c r="AF31" s="30"/>
      <c r="AG31">
        <f t="shared" si="5"/>
        <v>0</v>
      </c>
      <c r="AH31">
        <f t="shared" si="6"/>
        <v>3.5235766197086071E-2</v>
      </c>
      <c r="AI31">
        <f t="shared" si="7"/>
        <v>4.4983294871353288E-2</v>
      </c>
      <c r="AJ31">
        <f t="shared" si="8"/>
        <v>0.163503599352461</v>
      </c>
      <c r="AK31">
        <f t="shared" si="9"/>
        <v>0</v>
      </c>
      <c r="AL31">
        <f t="shared" si="10"/>
        <v>4.2296696862191299E-2</v>
      </c>
      <c r="AM31">
        <f t="shared" si="11"/>
        <v>6.7957152206110288E-2</v>
      </c>
      <c r="AN31">
        <f t="shared" si="12"/>
        <v>8.765887093996487E-2</v>
      </c>
      <c r="AO31">
        <f t="shared" si="13"/>
        <v>0.55836461957083316</v>
      </c>
      <c r="AP31">
        <f t="shared" si="24"/>
        <v>0</v>
      </c>
      <c r="AQ31">
        <f t="shared" si="24"/>
        <v>3.5867678768648208E-2</v>
      </c>
      <c r="AR31">
        <f t="shared" si="24"/>
        <v>4.6018322762508813E-2</v>
      </c>
      <c r="AS31">
        <f t="shared" si="24"/>
        <v>0.17806035372006226</v>
      </c>
      <c r="AT31">
        <f t="shared" si="24"/>
        <v>0</v>
      </c>
      <c r="AU31">
        <f t="shared" si="24"/>
        <v>4.3210528167775084E-2</v>
      </c>
      <c r="AV31">
        <f t="shared" si="24"/>
        <v>7.0347458684684366E-2</v>
      </c>
      <c r="AW31">
        <f t="shared" si="24"/>
        <v>9.1677023108373404E-2</v>
      </c>
      <c r="AX31">
        <f t="shared" si="24"/>
        <v>0.77462668737307361</v>
      </c>
      <c r="AY31">
        <f t="shared" si="25"/>
        <v>0</v>
      </c>
      <c r="AZ31">
        <f t="shared" si="26"/>
        <v>1.7852051751571644E-4</v>
      </c>
      <c r="BA31">
        <f t="shared" si="27"/>
        <v>2.5059236956852986E-4</v>
      </c>
      <c r="BB31">
        <f t="shared" si="28"/>
        <v>8.9432806469955193E-4</v>
      </c>
      <c r="BC31">
        <f t="shared" si="29"/>
        <v>0</v>
      </c>
      <c r="BD31">
        <f t="shared" si="30"/>
        <v>2.1541918210260801E-4</v>
      </c>
      <c r="BE31">
        <f t="shared" si="31"/>
        <v>3.5584647394768459E-4</v>
      </c>
      <c r="BF31">
        <f t="shared" si="32"/>
        <v>4.1902548237703849E-4</v>
      </c>
      <c r="BG31">
        <f t="shared" si="33"/>
        <v>2.6650657778424314E-3</v>
      </c>
    </row>
    <row r="32" spans="2:59" x14ac:dyDescent="0.25">
      <c r="B32">
        <v>1999</v>
      </c>
      <c r="C32" t="s">
        <v>55</v>
      </c>
      <c r="D32" s="31">
        <v>337941</v>
      </c>
      <c r="E32" s="31">
        <v>552</v>
      </c>
      <c r="F32">
        <f t="shared" si="16"/>
        <v>1.6334212184967198E-3</v>
      </c>
      <c r="G32">
        <f t="shared" si="17"/>
        <v>0.99836657878150326</v>
      </c>
      <c r="H32" cm="1">
        <f t="array" ref="H32">+IFERROR(_xlfn.IFS(B32=$H$1,D32/$H$3,B32=$I$1,D32/$I$3,B32=$J$1,D32/$J$3,B32=$K$1,D32/$K$3,B32=$L$1,D32/$L$3,B32=$M$1,D32/$M$3,B32=$N$1,D32/$N$3,B32=$O$1,D32/$O$3,B32=$P$1,D32/P$3,B32=$Q$1,D32/$Q$3,B32=$R$1,D32/$R$3,B32=$S$1,D32/$S$3,B32=$T$1,D32/$T$3,B32=$U$1,D32/$U$3,B32=$V$1,D32/$V$3,B32=$W$1,D32/$W$3,B32=$X$1,D32/$X$3,B32=$Y$1,D32/$Y$3,B32=$Z$1,D32/$Z$3),0)</f>
        <v>8.7976028854927446E-2</v>
      </c>
      <c r="I32" s="15">
        <f t="shared" si="18"/>
        <v>8797.6028854927445</v>
      </c>
      <c r="J32" s="16">
        <f t="shared" si="19"/>
        <v>14.370191225071816</v>
      </c>
      <c r="K32" s="16">
        <v>10000</v>
      </c>
      <c r="L32" s="17">
        <f t="shared" si="20"/>
        <v>1.6334212184967198E-3</v>
      </c>
      <c r="M32" s="17">
        <f t="shared" si="20"/>
        <v>0.99836657878150326</v>
      </c>
      <c r="N32">
        <f t="shared" si="21"/>
        <v>1.6347563413442318E-3</v>
      </c>
      <c r="O32">
        <f t="shared" si="4"/>
        <v>8.1671060924835988E-4</v>
      </c>
      <c r="P32">
        <f t="shared" si="22"/>
        <v>16.334212184967196</v>
      </c>
      <c r="S32">
        <v>1999</v>
      </c>
      <c r="T32" t="s">
        <v>55</v>
      </c>
      <c r="U32" s="31">
        <v>2</v>
      </c>
      <c r="V32" s="31">
        <v>0</v>
      </c>
      <c r="W32" s="31">
        <v>2</v>
      </c>
      <c r="X32" s="31">
        <v>5</v>
      </c>
      <c r="Y32" s="31">
        <v>0</v>
      </c>
      <c r="Z32" s="31">
        <v>43</v>
      </c>
      <c r="AA32" s="31">
        <v>0</v>
      </c>
      <c r="AB32" s="31">
        <v>18</v>
      </c>
      <c r="AC32" s="31">
        <v>482</v>
      </c>
      <c r="AD32" s="31">
        <v>552</v>
      </c>
      <c r="AE32" s="28">
        <v>1999</v>
      </c>
      <c r="AF32" t="s">
        <v>55</v>
      </c>
      <c r="AG32">
        <f t="shared" si="5"/>
        <v>3.6231884057971015E-3</v>
      </c>
      <c r="AH32">
        <f t="shared" si="6"/>
        <v>0</v>
      </c>
      <c r="AI32">
        <f t="shared" si="7"/>
        <v>3.6231884057971015E-3</v>
      </c>
      <c r="AJ32">
        <f t="shared" si="8"/>
        <v>9.057971014492754E-3</v>
      </c>
      <c r="AK32">
        <f t="shared" si="9"/>
        <v>0</v>
      </c>
      <c r="AL32">
        <f t="shared" si="10"/>
        <v>7.789855072463768E-2</v>
      </c>
      <c r="AM32">
        <f t="shared" si="11"/>
        <v>0</v>
      </c>
      <c r="AN32">
        <f t="shared" si="12"/>
        <v>3.2608695652173912E-2</v>
      </c>
      <c r="AO32">
        <f t="shared" si="13"/>
        <v>0.87318840579710144</v>
      </c>
      <c r="AP32">
        <f t="shared" si="24"/>
        <v>3.629764065335753E-3</v>
      </c>
      <c r="AQ32">
        <f t="shared" si="24"/>
        <v>0</v>
      </c>
      <c r="AR32">
        <f t="shared" si="24"/>
        <v>3.629764065335753E-3</v>
      </c>
      <c r="AS32">
        <f t="shared" si="24"/>
        <v>9.0991810737033659E-3</v>
      </c>
      <c r="AT32">
        <f t="shared" si="24"/>
        <v>0</v>
      </c>
      <c r="AU32">
        <f t="shared" si="24"/>
        <v>8.1055607917059375E-2</v>
      </c>
      <c r="AV32">
        <f t="shared" si="24"/>
        <v>0</v>
      </c>
      <c r="AW32">
        <f t="shared" si="24"/>
        <v>3.3149171270718231E-2</v>
      </c>
      <c r="AX32">
        <f t="shared" si="24"/>
        <v>1.54983922829582</v>
      </c>
      <c r="AY32">
        <f t="shared" si="25"/>
        <v>2.9590964103201446E-6</v>
      </c>
      <c r="AZ32">
        <f t="shared" si="26"/>
        <v>1.513577813878754E-3</v>
      </c>
      <c r="BA32">
        <f t="shared" si="27"/>
        <v>1.9352490523493746E-3</v>
      </c>
      <c r="BB32">
        <f t="shared" si="28"/>
        <v>7.0308130709206638E-3</v>
      </c>
      <c r="BC32">
        <f t="shared" si="29"/>
        <v>0</v>
      </c>
      <c r="BD32">
        <f t="shared" si="30"/>
        <v>1.8805057687584518E-3</v>
      </c>
      <c r="BE32">
        <f t="shared" si="31"/>
        <v>2.9191486087808225E-3</v>
      </c>
      <c r="BF32">
        <f t="shared" si="32"/>
        <v>3.7920820498252654E-3</v>
      </c>
      <c r="BG32">
        <f t="shared" si="33"/>
        <v>2.4698098188737087E-2</v>
      </c>
    </row>
    <row r="33" spans="2:59" x14ac:dyDescent="0.25">
      <c r="B33">
        <v>1999</v>
      </c>
      <c r="C33" t="s">
        <v>56</v>
      </c>
      <c r="D33" s="31">
        <v>846171</v>
      </c>
      <c r="E33" s="31">
        <v>615</v>
      </c>
      <c r="F33">
        <f t="shared" si="16"/>
        <v>7.2680344753010915E-4</v>
      </c>
      <c r="G33">
        <f t="shared" si="17"/>
        <v>0.99927319655246993</v>
      </c>
      <c r="H33" cm="1">
        <f t="array" ref="H33">+IFERROR(_xlfn.IFS(B33=$H$1,D33/$H$3,B33=$I$1,D33/$I$3,B33=$J$1,D33/$J$3,B33=$K$1,D33/$K$3,B33=$L$1,D33/$L$3,B33=$M$1,D33/$M$3,B33=$N$1,D33/$N$3,B33=$O$1,D33/$O$3,B33=$P$1,D33/P$3,B33=$Q$1,D33/$Q$3,B33=$R$1,D33/$R$3,B33=$S$1,D33/$S$3,B33=$T$1,D33/$T$3,B33=$U$1,D33/$U$3,B33=$V$1,D33/$V$3,B33=$W$1,D33/$W$3,B33=$X$1,D33/$X$3,B33=$Y$1,D33/$Y$3,B33=$Z$1,D33/$Z$3),0)</f>
        <v>0.22028331665054793</v>
      </c>
      <c r="I33" s="15">
        <f t="shared" si="18"/>
        <v>22028.331665054793</v>
      </c>
      <c r="J33" s="16">
        <f t="shared" si="19"/>
        <v>16.010267397498492</v>
      </c>
      <c r="K33" s="16">
        <f t="shared" ref="K33:K39" si="37">+K32-P32</f>
        <v>9983.6657878150327</v>
      </c>
      <c r="L33" s="17">
        <f t="shared" si="20"/>
        <v>7.2680344753010915E-4</v>
      </c>
      <c r="M33" s="17">
        <f t="shared" si="20"/>
        <v>0.99927319655246993</v>
      </c>
      <c r="N33">
        <f t="shared" si="21"/>
        <v>7.270676651729268E-4</v>
      </c>
      <c r="O33">
        <f t="shared" si="4"/>
        <v>3.6340172376505457E-4</v>
      </c>
      <c r="P33">
        <f t="shared" si="22"/>
        <v>7.256162713572369</v>
      </c>
      <c r="S33">
        <v>1999</v>
      </c>
      <c r="T33" t="s">
        <v>56</v>
      </c>
      <c r="U33" s="31">
        <v>27</v>
      </c>
      <c r="V33" s="31">
        <v>0</v>
      </c>
      <c r="W33" s="31">
        <v>3</v>
      </c>
      <c r="X33" s="31">
        <v>17</v>
      </c>
      <c r="Y33" s="31">
        <v>0</v>
      </c>
      <c r="Z33" s="31">
        <v>12</v>
      </c>
      <c r="AA33" s="31">
        <v>0</v>
      </c>
      <c r="AB33" s="31">
        <v>53</v>
      </c>
      <c r="AC33" s="31">
        <v>503</v>
      </c>
      <c r="AD33" s="31">
        <v>615</v>
      </c>
      <c r="AE33" s="28">
        <v>1999</v>
      </c>
      <c r="AF33" t="s">
        <v>56</v>
      </c>
      <c r="AG33">
        <f t="shared" si="5"/>
        <v>4.3902439024390241E-2</v>
      </c>
      <c r="AH33">
        <f t="shared" si="6"/>
        <v>0</v>
      </c>
      <c r="AI33">
        <f t="shared" si="7"/>
        <v>4.8780487804878049E-3</v>
      </c>
      <c r="AJ33">
        <f t="shared" si="8"/>
        <v>2.7642276422764227E-2</v>
      </c>
      <c r="AK33">
        <f t="shared" si="9"/>
        <v>0</v>
      </c>
      <c r="AL33">
        <f t="shared" si="10"/>
        <v>1.9512195121951219E-2</v>
      </c>
      <c r="AM33">
        <f t="shared" si="11"/>
        <v>0</v>
      </c>
      <c r="AN33">
        <f t="shared" si="12"/>
        <v>8.6178861788617889E-2</v>
      </c>
      <c r="AO33">
        <f t="shared" si="13"/>
        <v>0.8178861788617886</v>
      </c>
      <c r="AP33">
        <f t="shared" si="24"/>
        <v>4.488778054862843E-2</v>
      </c>
      <c r="AQ33">
        <f t="shared" si="24"/>
        <v>0</v>
      </c>
      <c r="AR33">
        <f t="shared" si="24"/>
        <v>4.8899755501222494E-3</v>
      </c>
      <c r="AS33">
        <f t="shared" si="24"/>
        <v>2.802967848309975E-2</v>
      </c>
      <c r="AT33">
        <f t="shared" si="24"/>
        <v>0</v>
      </c>
      <c r="AU33">
        <f t="shared" si="24"/>
        <v>1.9704433497536946E-2</v>
      </c>
      <c r="AV33">
        <f t="shared" si="24"/>
        <v>0</v>
      </c>
      <c r="AW33">
        <f t="shared" si="24"/>
        <v>9.005947323704333E-2</v>
      </c>
      <c r="AX33">
        <f t="shared" si="24"/>
        <v>1.3837689133425033</v>
      </c>
      <c r="AY33">
        <f t="shared" si="25"/>
        <v>1.7136016242579811E-5</v>
      </c>
      <c r="AZ33">
        <f t="shared" si="26"/>
        <v>0</v>
      </c>
      <c r="BA33">
        <f t="shared" si="27"/>
        <v>2.9544855590654842E-6</v>
      </c>
      <c r="BB33">
        <f t="shared" si="28"/>
        <v>1.2999736459888131E-5</v>
      </c>
      <c r="BC33">
        <f t="shared" si="29"/>
        <v>0</v>
      </c>
      <c r="BD33">
        <f t="shared" si="30"/>
        <v>3.2499341149720325E-5</v>
      </c>
      <c r="BE33">
        <f t="shared" si="31"/>
        <v>0</v>
      </c>
      <c r="BF33">
        <f t="shared" si="32"/>
        <v>4.1953694938729876E-5</v>
      </c>
      <c r="BG33">
        <f t="shared" si="33"/>
        <v>5.8203365513590042E-4</v>
      </c>
    </row>
    <row r="34" spans="2:59" x14ac:dyDescent="0.25">
      <c r="B34">
        <v>1999</v>
      </c>
      <c r="C34" t="s">
        <v>57</v>
      </c>
      <c r="D34" s="31">
        <v>770430</v>
      </c>
      <c r="E34" s="31">
        <v>2645</v>
      </c>
      <c r="F34">
        <f t="shared" si="16"/>
        <v>3.4331477227003103E-3</v>
      </c>
      <c r="G34">
        <f t="shared" si="17"/>
        <v>0.99656685227729969</v>
      </c>
      <c r="H34" cm="1">
        <f t="array" ref="H34">+IFERROR(_xlfn.IFS(B34=$H$1,D34/$H$3,B34=$I$1,D34/$I$3,B34=$J$1,D34/$J$3,B34=$K$1,D34/$K$3,B34=$L$1,D34/$L$3,B34=$M$1,D34/$M$3,B34=$N$1,D34/$N$3,B34=$O$1,D34/$O$3,B34=$P$1,D34/P$3,B34=$Q$1,D34/$Q$3,B34=$R$1,D34/$R$3,B34=$S$1,D34/$S$3,B34=$T$1,D34/$T$3,B34=$U$1,D34/$U$3,B34=$V$1,D34/$V$3,B34=$W$1,D34/$W$3,B34=$X$1,D34/$X$3,B34=$Y$1,D34/$Y$3,B34=$Z$1,D34/$Z$3),0)</f>
        <v>0.20056569611471162</v>
      </c>
      <c r="I34" s="15">
        <f t="shared" si="18"/>
        <v>20056.569611471161</v>
      </c>
      <c r="J34" s="16">
        <f t="shared" si="19"/>
        <v>68.857166286802467</v>
      </c>
      <c r="K34" s="16">
        <f t="shared" si="37"/>
        <v>9976.4096251014598</v>
      </c>
      <c r="L34" s="17">
        <f t="shared" si="20"/>
        <v>3.4331477227003103E-3</v>
      </c>
      <c r="M34" s="17">
        <f t="shared" si="20"/>
        <v>0.99656685227729969</v>
      </c>
      <c r="N34">
        <f t="shared" si="21"/>
        <v>3.4390511079400474E-3</v>
      </c>
      <c r="O34">
        <f t="shared" si="4"/>
        <v>1.7165738613501551E-3</v>
      </c>
      <c r="P34">
        <f t="shared" si="22"/>
        <v>34.250487985142534</v>
      </c>
      <c r="S34">
        <v>1999</v>
      </c>
      <c r="T34" t="s">
        <v>57</v>
      </c>
      <c r="U34" s="31">
        <v>627</v>
      </c>
      <c r="V34" s="31">
        <v>0</v>
      </c>
      <c r="W34" s="31">
        <v>5</v>
      </c>
      <c r="X34" s="31">
        <v>40</v>
      </c>
      <c r="Y34" s="31">
        <v>0</v>
      </c>
      <c r="Z34" s="31">
        <v>18</v>
      </c>
      <c r="AA34" s="31">
        <v>12</v>
      </c>
      <c r="AB34" s="31">
        <v>67</v>
      </c>
      <c r="AC34" s="31">
        <v>1876</v>
      </c>
      <c r="AD34" s="31">
        <v>2645</v>
      </c>
      <c r="AE34" s="28">
        <v>1999</v>
      </c>
      <c r="AF34" t="s">
        <v>57</v>
      </c>
      <c r="AG34">
        <f t="shared" si="5"/>
        <v>0.23705103969754254</v>
      </c>
      <c r="AH34">
        <f t="shared" si="6"/>
        <v>0</v>
      </c>
      <c r="AI34">
        <f t="shared" si="7"/>
        <v>1.890359168241966E-3</v>
      </c>
      <c r="AJ34">
        <f t="shared" si="8"/>
        <v>1.5122873345935728E-2</v>
      </c>
      <c r="AK34">
        <f t="shared" si="9"/>
        <v>0</v>
      </c>
      <c r="AL34">
        <f t="shared" si="10"/>
        <v>6.8052930056710778E-3</v>
      </c>
      <c r="AM34">
        <f t="shared" si="11"/>
        <v>4.5368620037807179E-3</v>
      </c>
      <c r="AN34">
        <f t="shared" si="12"/>
        <v>2.5330812854442344E-2</v>
      </c>
      <c r="AO34">
        <f t="shared" si="13"/>
        <v>0.70926275992438559</v>
      </c>
      <c r="AP34">
        <f t="shared" si="24"/>
        <v>0.26892558438773323</v>
      </c>
      <c r="AQ34">
        <f t="shared" si="24"/>
        <v>0</v>
      </c>
      <c r="AR34">
        <f t="shared" si="24"/>
        <v>1.8921475875118259E-3</v>
      </c>
      <c r="AS34">
        <f t="shared" si="24"/>
        <v>1.5238095238095238E-2</v>
      </c>
      <c r="AT34">
        <f t="shared" si="24"/>
        <v>0</v>
      </c>
      <c r="AU34">
        <f t="shared" si="24"/>
        <v>6.828528072837633E-3</v>
      </c>
      <c r="AV34">
        <f t="shared" si="24"/>
        <v>4.5471769609700639E-3</v>
      </c>
      <c r="AW34">
        <f t="shared" si="24"/>
        <v>2.5655753398430022E-2</v>
      </c>
      <c r="AX34">
        <f t="shared" si="24"/>
        <v>1.0990041007615698</v>
      </c>
      <c r="AY34">
        <f t="shared" si="25"/>
        <v>4.2443830068922549E-4</v>
      </c>
      <c r="AZ34">
        <f t="shared" si="26"/>
        <v>0</v>
      </c>
      <c r="BA34">
        <f t="shared" si="27"/>
        <v>5.1919058188284464E-6</v>
      </c>
      <c r="BB34">
        <f t="shared" si="28"/>
        <v>3.6992328959152684E-5</v>
      </c>
      <c r="BC34">
        <f t="shared" si="29"/>
        <v>0</v>
      </c>
      <c r="BD34">
        <f t="shared" si="30"/>
        <v>1.9469646820606675E-5</v>
      </c>
      <c r="BE34">
        <f t="shared" si="31"/>
        <v>7.7878587282426705E-6</v>
      </c>
      <c r="BF34">
        <f t="shared" si="32"/>
        <v>7.7878587282426698E-5</v>
      </c>
      <c r="BG34">
        <f t="shared" si="33"/>
        <v>1.5439429928741093E-3</v>
      </c>
    </row>
    <row r="35" spans="2:59" x14ac:dyDescent="0.25">
      <c r="B35">
        <v>1999</v>
      </c>
      <c r="C35" t="s">
        <v>58</v>
      </c>
      <c r="D35" s="31">
        <v>1177874</v>
      </c>
      <c r="E35" s="31">
        <v>4963</v>
      </c>
      <c r="F35">
        <f t="shared" si="16"/>
        <v>4.2135236875930704E-3</v>
      </c>
      <c r="G35">
        <f t="shared" si="17"/>
        <v>0.99578647631240691</v>
      </c>
      <c r="H35" cm="1">
        <f t="array" ref="H35">+IFERROR(_xlfn.IFS(B35=$H$1,D35/$H$3,B35=$I$1,D35/$I$3,B35=$J$1,D35/$J$3,B35=$K$1,D35/$K$3,B35=$L$1,D35/$L$3,B35=$M$1,D35/$M$3,B35=$N$1,D35/$N$3,B35=$O$1,D35/$O$3,B35=$P$1,D35/P$3,B35=$Q$1,D35/$Q$3,B35=$R$1,D35/$R$3,B35=$S$1,D35/$S$3,B35=$T$1,D35/$T$3,B35=$U$1,D35/$U$3,B35=$V$1,D35/$V$3,B35=$W$1,D35/$W$3,B35=$X$1,D35/$X$3,B35=$Y$1,D35/$Y$3,B35=$Z$1,D35/$Z$3),0)</f>
        <v>0.3066354097652218</v>
      </c>
      <c r="I35" s="15">
        <f t="shared" si="18"/>
        <v>30663.540976522181</v>
      </c>
      <c r="J35" s="16">
        <f t="shared" si="19"/>
        <v>129.20155625005697</v>
      </c>
      <c r="K35" s="16">
        <f t="shared" si="37"/>
        <v>9942.1591371163177</v>
      </c>
      <c r="L35" s="17">
        <f t="shared" si="20"/>
        <v>4.2135236875930704E-3</v>
      </c>
      <c r="M35" s="17">
        <f t="shared" si="20"/>
        <v>0.99578647631240691</v>
      </c>
      <c r="N35">
        <f t="shared" si="21"/>
        <v>4.222419319503911E-3</v>
      </c>
      <c r="O35">
        <f t="shared" si="4"/>
        <v>2.1067618437965352E-3</v>
      </c>
      <c r="P35">
        <f t="shared" si="22"/>
        <v>41.891523030059489</v>
      </c>
      <c r="S35">
        <v>1999</v>
      </c>
      <c r="T35" t="s">
        <v>58</v>
      </c>
      <c r="U35" s="31">
        <v>537</v>
      </c>
      <c r="V35" s="31">
        <v>0</v>
      </c>
      <c r="W35" s="31">
        <v>71</v>
      </c>
      <c r="X35" s="31">
        <v>269</v>
      </c>
      <c r="Y35" s="31">
        <v>0</v>
      </c>
      <c r="Z35" s="31">
        <v>66</v>
      </c>
      <c r="AA35" s="31">
        <v>104</v>
      </c>
      <c r="AB35" s="31">
        <v>329</v>
      </c>
      <c r="AC35" s="31">
        <v>3587</v>
      </c>
      <c r="AD35" s="31">
        <v>4963</v>
      </c>
      <c r="AE35" s="28">
        <v>1999</v>
      </c>
      <c r="AF35" t="s">
        <v>58</v>
      </c>
      <c r="AG35">
        <f t="shared" si="5"/>
        <v>0.10820068506951441</v>
      </c>
      <c r="AH35">
        <f t="shared" si="6"/>
        <v>0</v>
      </c>
      <c r="AI35">
        <f t="shared" si="7"/>
        <v>1.4305863389079186E-2</v>
      </c>
      <c r="AJ35">
        <f t="shared" si="8"/>
        <v>5.4201088051581706E-2</v>
      </c>
      <c r="AK35">
        <f t="shared" si="9"/>
        <v>0</v>
      </c>
      <c r="AL35">
        <f t="shared" si="10"/>
        <v>1.3298408220834173E-2</v>
      </c>
      <c r="AM35">
        <f t="shared" si="11"/>
        <v>2.0955067499496272E-2</v>
      </c>
      <c r="AN35">
        <f t="shared" si="12"/>
        <v>6.6290550070521856E-2</v>
      </c>
      <c r="AO35">
        <f t="shared" si="13"/>
        <v>0.7227483376989724</v>
      </c>
      <c r="AP35">
        <f t="shared" si="24"/>
        <v>0.11438917882628609</v>
      </c>
      <c r="AQ35">
        <f t="shared" si="24"/>
        <v>0</v>
      </c>
      <c r="AR35">
        <f t="shared" si="24"/>
        <v>1.4408929477422628E-2</v>
      </c>
      <c r="AS35">
        <f t="shared" si="24"/>
        <v>5.5710883297090195E-2</v>
      </c>
      <c r="AT35">
        <f t="shared" si="24"/>
        <v>0</v>
      </c>
      <c r="AU35">
        <f t="shared" si="24"/>
        <v>1.3387423935091279E-2</v>
      </c>
      <c r="AV35">
        <f t="shared" si="24"/>
        <v>2.1176949704744451E-2</v>
      </c>
      <c r="AW35">
        <f t="shared" si="24"/>
        <v>6.8563092633114511E-2</v>
      </c>
      <c r="AX35">
        <f t="shared" si="24"/>
        <v>1.1317242467266131</v>
      </c>
      <c r="AY35">
        <f t="shared" si="25"/>
        <v>4.9411057549449263E-4</v>
      </c>
      <c r="AZ35">
        <f t="shared" si="26"/>
        <v>0</v>
      </c>
      <c r="BA35">
        <f t="shared" si="27"/>
        <v>3.2261515238472027E-5</v>
      </c>
      <c r="BB35">
        <f t="shared" si="28"/>
        <v>1.3116852906168232E-4</v>
      </c>
      <c r="BC35">
        <f t="shared" si="29"/>
        <v>0</v>
      </c>
      <c r="BD35">
        <f t="shared" si="30"/>
        <v>3.5657464210942765E-5</v>
      </c>
      <c r="BE35">
        <f t="shared" si="31"/>
        <v>4.9241260100825723E-5</v>
      </c>
      <c r="BF35">
        <f t="shared" si="32"/>
        <v>1.6809947413730161E-4</v>
      </c>
      <c r="BG35">
        <f t="shared" si="33"/>
        <v>2.3190086545759564E-3</v>
      </c>
    </row>
    <row r="36" spans="2:59" x14ac:dyDescent="0.25">
      <c r="B36">
        <v>1999</v>
      </c>
      <c r="C36" t="s">
        <v>59</v>
      </c>
      <c r="D36" s="31">
        <v>531024</v>
      </c>
      <c r="E36" s="31">
        <v>7575</v>
      </c>
      <c r="F36">
        <f t="shared" si="16"/>
        <v>1.4264891982283286E-2</v>
      </c>
      <c r="G36">
        <f t="shared" si="17"/>
        <v>0.98573510801771669</v>
      </c>
      <c r="H36" cm="1">
        <f t="array" ref="H36">+IFERROR(_xlfn.IFS(B36=$H$1,D36/$H$3,B36=$I$1,D36/$I$3,B36=$J$1,D36/$J$3,B36=$K$1,D36/$K$3,B36=$L$1,D36/$L$3,B36=$M$1,D36/$M$3,B36=$N$1,D36/$N$3,B36=$O$1,D36/$O$3,B36=$P$1,D36/P$3,B36=$Q$1,D36/$Q$3,B36=$R$1,D36/$R$3,B36=$S$1,D36/$S$3,B36=$T$1,D36/$T$3,B36=$U$1,D36/$U$3,B36=$V$1,D36/$V$3,B36=$W$1,D36/$W$3,B36=$X$1,D36/$X$3,B36=$Y$1,D36/$Y$3,B36=$Z$1,D36/$Z$3),0)</f>
        <v>0.13824123958519088</v>
      </c>
      <c r="I36" s="15">
        <f t="shared" si="18"/>
        <v>13824.123958519089</v>
      </c>
      <c r="J36" s="16">
        <f t="shared" si="19"/>
        <v>197.19963501796923</v>
      </c>
      <c r="K36" s="16">
        <f t="shared" si="37"/>
        <v>9900.2676140862586</v>
      </c>
      <c r="L36" s="17">
        <f t="shared" si="20"/>
        <v>1.4264891982283286E-2</v>
      </c>
      <c r="M36" s="17">
        <f t="shared" si="20"/>
        <v>0.98573510801771669</v>
      </c>
      <c r="N36">
        <f t="shared" si="21"/>
        <v>1.4367366447505055E-2</v>
      </c>
      <c r="O36">
        <f t="shared" si="4"/>
        <v>7.132445991141643E-3</v>
      </c>
      <c r="P36">
        <f t="shared" si="22"/>
        <v>141.22624811063795</v>
      </c>
      <c r="S36">
        <v>1999</v>
      </c>
      <c r="T36" t="s">
        <v>59</v>
      </c>
      <c r="U36" s="31">
        <v>88</v>
      </c>
      <c r="V36" s="31">
        <v>0</v>
      </c>
      <c r="W36" s="31">
        <v>306</v>
      </c>
      <c r="X36" s="31">
        <v>1286</v>
      </c>
      <c r="Y36" s="31">
        <v>0</v>
      </c>
      <c r="Z36" s="31">
        <v>388</v>
      </c>
      <c r="AA36" s="31">
        <v>651</v>
      </c>
      <c r="AB36" s="31">
        <v>912</v>
      </c>
      <c r="AC36" s="31">
        <v>3944</v>
      </c>
      <c r="AD36" s="31">
        <v>7575</v>
      </c>
      <c r="AE36" s="28">
        <v>1999</v>
      </c>
      <c r="AF36" t="s">
        <v>59</v>
      </c>
      <c r="AG36">
        <f t="shared" si="5"/>
        <v>1.1617161716171618E-2</v>
      </c>
      <c r="AH36">
        <f t="shared" si="6"/>
        <v>0</v>
      </c>
      <c r="AI36">
        <f t="shared" si="7"/>
        <v>4.0396039603960397E-2</v>
      </c>
      <c r="AJ36">
        <f t="shared" si="8"/>
        <v>0.16976897689768977</v>
      </c>
      <c r="AK36">
        <f t="shared" si="9"/>
        <v>0</v>
      </c>
      <c r="AL36">
        <f t="shared" si="10"/>
        <v>5.122112211221122E-2</v>
      </c>
      <c r="AM36">
        <f t="shared" si="11"/>
        <v>8.5940594059405934E-2</v>
      </c>
      <c r="AN36">
        <f t="shared" si="12"/>
        <v>0.12039603960396039</v>
      </c>
      <c r="AO36">
        <f t="shared" si="13"/>
        <v>0.52066006600660064</v>
      </c>
      <c r="AP36">
        <f t="shared" si="24"/>
        <v>1.1685035187890054E-2</v>
      </c>
      <c r="AQ36">
        <f t="shared" si="24"/>
        <v>0</v>
      </c>
      <c r="AR36">
        <f t="shared" si="24"/>
        <v>4.1228779304769606E-2</v>
      </c>
      <c r="AS36">
        <f t="shared" si="24"/>
        <v>0.18551644547028276</v>
      </c>
      <c r="AT36">
        <f t="shared" si="24"/>
        <v>0</v>
      </c>
      <c r="AU36">
        <f t="shared" si="24"/>
        <v>5.2567402790949735E-2</v>
      </c>
      <c r="AV36">
        <f t="shared" si="24"/>
        <v>8.9799296503207116E-2</v>
      </c>
      <c r="AW36">
        <f t="shared" si="24"/>
        <v>0.12810788032026971</v>
      </c>
      <c r="AX36">
        <f t="shared" si="24"/>
        <v>0.70390862038193813</v>
      </c>
      <c r="AY36">
        <f t="shared" si="25"/>
        <v>5.8848564283346888E-4</v>
      </c>
      <c r="AZ36">
        <f t="shared" si="26"/>
        <v>0</v>
      </c>
      <c r="BA36">
        <f t="shared" si="27"/>
        <v>3.5497453975714846E-4</v>
      </c>
      <c r="BB36">
        <f t="shared" si="28"/>
        <v>1.4641522793696707E-3</v>
      </c>
      <c r="BC36">
        <f t="shared" si="29"/>
        <v>0</v>
      </c>
      <c r="BD36">
        <f t="shared" si="30"/>
        <v>4.2747597095423181E-4</v>
      </c>
      <c r="BE36">
        <f t="shared" si="31"/>
        <v>7.1089065654283046E-4</v>
      </c>
      <c r="BF36">
        <f t="shared" si="32"/>
        <v>1.1684970924101359E-3</v>
      </c>
      <c r="BG36">
        <f t="shared" si="33"/>
        <v>7.0910166018861671E-3</v>
      </c>
    </row>
    <row r="37" spans="2:59" x14ac:dyDescent="0.25">
      <c r="B37">
        <v>1999</v>
      </c>
      <c r="C37" t="s">
        <v>60</v>
      </c>
      <c r="D37" s="31">
        <v>114694</v>
      </c>
      <c r="E37" s="31">
        <v>5733</v>
      </c>
      <c r="F37">
        <f t="shared" si="16"/>
        <v>4.9985177951767309E-2</v>
      </c>
      <c r="G37">
        <f t="shared" si="17"/>
        <v>0.95001482204823273</v>
      </c>
      <c r="H37" cm="1">
        <f t="array" ref="H37">+IFERROR(_xlfn.IFS(B37=$H$1,D37/$H$3,B37=$I$1,D37/$I$3,B37=$J$1,D37/$J$3,B37=$K$1,D37/$K$3,B37=$L$1,D37/$L$3,B37=$M$1,D37/$M$3,B37=$N$1,D37/$N$3,B37=$O$1,D37/$O$3,B37=$P$1,D37/P$3,B37=$Q$1,D37/$Q$3,B37=$R$1,D37/$R$3,B37=$S$1,D37/$S$3,B37=$T$1,D37/$T$3,B37=$U$1,D37/$U$3,B37=$V$1,D37/$V$3,B37=$W$1,D37/$W$3,B37=$X$1,D37/$X$3,B37=$Y$1,D37/$Y$3,B37=$Z$1,D37/$Z$3),0)</f>
        <v>2.9858237542905564E-2</v>
      </c>
      <c r="I37" s="15">
        <f t="shared" si="18"/>
        <v>2985.8237542905563</v>
      </c>
      <c r="J37" s="16">
        <f t="shared" si="19"/>
        <v>149.24693169082741</v>
      </c>
      <c r="K37" s="16">
        <f t="shared" si="37"/>
        <v>9759.0413659756214</v>
      </c>
      <c r="L37" s="17">
        <f t="shared" si="20"/>
        <v>4.9985177951767309E-2</v>
      </c>
      <c r="M37" s="17">
        <f t="shared" si="20"/>
        <v>0.95001482204823273</v>
      </c>
      <c r="N37">
        <f t="shared" si="21"/>
        <v>5.1266459502358537E-2</v>
      </c>
      <c r="O37">
        <f t="shared" si="4"/>
        <v>2.4992588975883655E-2</v>
      </c>
      <c r="P37">
        <f t="shared" si="22"/>
        <v>487.80741931694973</v>
      </c>
      <c r="S37">
        <v>1999</v>
      </c>
      <c r="T37" t="s">
        <v>60</v>
      </c>
      <c r="U37" s="31">
        <v>14</v>
      </c>
      <c r="V37" s="31">
        <v>0</v>
      </c>
      <c r="W37" s="31">
        <v>287</v>
      </c>
      <c r="X37" s="31">
        <v>1154</v>
      </c>
      <c r="Y37" s="31">
        <v>0</v>
      </c>
      <c r="Z37" s="31">
        <v>349</v>
      </c>
      <c r="AA37" s="31">
        <v>545</v>
      </c>
      <c r="AB37" s="31">
        <v>614</v>
      </c>
      <c r="AC37" s="31">
        <v>2770</v>
      </c>
      <c r="AD37" s="31">
        <v>5733</v>
      </c>
      <c r="AE37" s="28">
        <v>1999</v>
      </c>
      <c r="AF37" t="s">
        <v>60</v>
      </c>
      <c r="AG37">
        <f t="shared" si="5"/>
        <v>2.442002442002442E-3</v>
      </c>
      <c r="AH37">
        <f t="shared" si="6"/>
        <v>0</v>
      </c>
      <c r="AI37">
        <f t="shared" si="7"/>
        <v>5.0061050061050064E-2</v>
      </c>
      <c r="AJ37">
        <f t="shared" si="8"/>
        <v>0.20129077271934415</v>
      </c>
      <c r="AK37">
        <f t="shared" si="9"/>
        <v>0</v>
      </c>
      <c r="AL37">
        <f t="shared" si="10"/>
        <v>6.0875632304203731E-2</v>
      </c>
      <c r="AM37">
        <f t="shared" si="11"/>
        <v>9.5063666492237922E-2</v>
      </c>
      <c r="AN37">
        <f t="shared" si="12"/>
        <v>0.10709924995639282</v>
      </c>
      <c r="AO37">
        <f t="shared" si="13"/>
        <v>0.48316762602476887</v>
      </c>
      <c r="AP37">
        <f t="shared" si="24"/>
        <v>2.4449877750611247E-3</v>
      </c>
      <c r="AQ37">
        <f t="shared" si="24"/>
        <v>0</v>
      </c>
      <c r="AR37">
        <f t="shared" si="24"/>
        <v>5.1346274264245463E-2</v>
      </c>
      <c r="AS37">
        <f t="shared" si="24"/>
        <v>0.22381691233514353</v>
      </c>
      <c r="AT37">
        <f t="shared" si="24"/>
        <v>0</v>
      </c>
      <c r="AU37">
        <f t="shared" si="24"/>
        <v>6.2786723036790504E-2</v>
      </c>
      <c r="AV37">
        <f t="shared" si="24"/>
        <v>9.98077099166743E-2</v>
      </c>
      <c r="AW37">
        <f t="shared" si="24"/>
        <v>0.11315886472539624</v>
      </c>
      <c r="AX37">
        <f t="shared" si="24"/>
        <v>0.63707451701931916</v>
      </c>
      <c r="AY37">
        <f t="shared" si="25"/>
        <v>4.4466144698066158E-4</v>
      </c>
      <c r="AZ37">
        <f t="shared" si="26"/>
        <v>0</v>
      </c>
      <c r="BA37">
        <f t="shared" si="27"/>
        <v>2.5851395888189443E-3</v>
      </c>
      <c r="BB37">
        <f t="shared" si="28"/>
        <v>1.0636999319929551E-2</v>
      </c>
      <c r="BC37">
        <f t="shared" si="29"/>
        <v>0</v>
      </c>
      <c r="BD37">
        <f t="shared" si="30"/>
        <v>3.2128969257328196E-3</v>
      </c>
      <c r="BE37">
        <f t="shared" si="31"/>
        <v>5.2138734371457969E-3</v>
      </c>
      <c r="BF37">
        <f t="shared" si="32"/>
        <v>6.652484000906761E-3</v>
      </c>
      <c r="BG37">
        <f t="shared" si="33"/>
        <v>2.9269185833609431E-2</v>
      </c>
    </row>
    <row r="38" spans="2:59" x14ac:dyDescent="0.25">
      <c r="B38">
        <v>1999</v>
      </c>
      <c r="C38" t="s">
        <v>61</v>
      </c>
      <c r="D38" s="31">
        <v>63151</v>
      </c>
      <c r="E38" s="31">
        <v>8782</v>
      </c>
      <c r="F38">
        <f t="shared" si="16"/>
        <v>0.139063514433659</v>
      </c>
      <c r="G38">
        <f t="shared" si="17"/>
        <v>0.86093648556634106</v>
      </c>
      <c r="H38" cm="1">
        <f t="array" ref="H38">+IFERROR(_xlfn.IFS(B38=$H$1,D38/$H$3,B38=$I$1,D38/$I$3,B38=$J$1,D38/$J$3,B38=$K$1,D38/$K$3,B38=$L$1,D38/$L$3,B38=$M$1,D38/$M$3,B38=$N$1,D38/$N$3,B38=$O$1,D38/$O$3,B38=$P$1,D38/P$3,B38=$Q$1,D38/$Q$3,B38=$R$1,D38/$R$3,B38=$S$1,D38/$S$3,B38=$T$1,D38/$T$3,B38=$U$1,D38/$U$3,B38=$V$1,D38/$V$3,B38=$W$1,D38/$W$3,B38=$X$1,D38/$X$3,B38=$Y$1,D38/$Y$3,B38=$Z$1,D38/$Z$3),0)</f>
        <v>1.6440071486494755E-2</v>
      </c>
      <c r="I38" s="15">
        <f t="shared" si="18"/>
        <v>1644.0071486494755</v>
      </c>
      <c r="J38" s="16">
        <f t="shared" si="19"/>
        <v>228.62141184525493</v>
      </c>
      <c r="K38" s="16">
        <f t="shared" si="37"/>
        <v>9271.2339466586709</v>
      </c>
      <c r="L38" s="17">
        <f t="shared" si="20"/>
        <v>0.139063514433659</v>
      </c>
      <c r="M38" s="17">
        <f t="shared" si="20"/>
        <v>0.86093648556634106</v>
      </c>
      <c r="N38">
        <f t="shared" si="21"/>
        <v>0.14945541184479236</v>
      </c>
      <c r="O38">
        <f t="shared" si="4"/>
        <v>6.9531757216829498E-2</v>
      </c>
      <c r="P38">
        <f t="shared" si="22"/>
        <v>1289.2903757589972</v>
      </c>
      <c r="S38">
        <v>1999</v>
      </c>
      <c r="T38" t="s">
        <v>61</v>
      </c>
      <c r="U38" s="31">
        <v>4</v>
      </c>
      <c r="V38" s="31">
        <v>0</v>
      </c>
      <c r="W38" s="31">
        <v>539</v>
      </c>
      <c r="X38" s="31">
        <v>2074</v>
      </c>
      <c r="Y38" s="31">
        <v>0</v>
      </c>
      <c r="Z38" s="31">
        <v>366</v>
      </c>
      <c r="AA38" s="31">
        <v>817</v>
      </c>
      <c r="AB38" s="31">
        <v>618</v>
      </c>
      <c r="AC38" s="31">
        <v>4364</v>
      </c>
      <c r="AD38" s="31">
        <v>8782</v>
      </c>
      <c r="AE38" s="29">
        <v>1999</v>
      </c>
      <c r="AF38" t="s">
        <v>61</v>
      </c>
      <c r="AG38">
        <f t="shared" si="5"/>
        <v>4.5547711227510819E-4</v>
      </c>
      <c r="AH38">
        <f t="shared" si="6"/>
        <v>0</v>
      </c>
      <c r="AI38">
        <f t="shared" si="7"/>
        <v>6.1375540879070829E-2</v>
      </c>
      <c r="AJ38">
        <f t="shared" si="8"/>
        <v>0.23616488271464359</v>
      </c>
      <c r="AK38">
        <f t="shared" si="9"/>
        <v>0</v>
      </c>
      <c r="AL38">
        <f t="shared" si="10"/>
        <v>4.1676155773172401E-2</v>
      </c>
      <c r="AM38">
        <f t="shared" si="11"/>
        <v>9.303120018219084E-2</v>
      </c>
      <c r="AN38">
        <f t="shared" si="12"/>
        <v>7.0371213846504216E-2</v>
      </c>
      <c r="AO38">
        <f t="shared" si="13"/>
        <v>0.49692552949214303</v>
      </c>
      <c r="AP38">
        <f t="shared" si="24"/>
        <v>4.5558086560364467E-4</v>
      </c>
      <c r="AQ38">
        <f t="shared" si="24"/>
        <v>0</v>
      </c>
      <c r="AR38">
        <f t="shared" si="24"/>
        <v>6.33186490455213E-2</v>
      </c>
      <c r="AS38">
        <f t="shared" si="24"/>
        <v>0.26778566817301486</v>
      </c>
      <c r="AT38">
        <f t="shared" si="24"/>
        <v>0</v>
      </c>
      <c r="AU38">
        <f t="shared" si="24"/>
        <v>4.2563088731247825E-2</v>
      </c>
      <c r="AV38">
        <f t="shared" si="24"/>
        <v>9.7569713978623032E-2</v>
      </c>
      <c r="AW38">
        <f t="shared" si="24"/>
        <v>7.2937566387348052E-2</v>
      </c>
      <c r="AX38">
        <f t="shared" si="24"/>
        <v>0.66121212121212125</v>
      </c>
      <c r="AY38">
        <f t="shared" si="25"/>
        <v>1.4251555794840936E-4</v>
      </c>
      <c r="AZ38">
        <f t="shared" si="26"/>
        <v>0</v>
      </c>
      <c r="BA38">
        <f t="shared" si="27"/>
        <v>6.5398806036325629E-3</v>
      </c>
      <c r="BB38">
        <f t="shared" si="28"/>
        <v>2.555779005874808E-2</v>
      </c>
      <c r="BC38">
        <f t="shared" si="29"/>
        <v>0</v>
      </c>
      <c r="BD38">
        <f t="shared" si="30"/>
        <v>5.6610346629507053E-3</v>
      </c>
      <c r="BE38">
        <f t="shared" si="31"/>
        <v>1.0783677218096309E-2</v>
      </c>
      <c r="BF38">
        <f t="shared" si="32"/>
        <v>9.7543981884689081E-3</v>
      </c>
      <c r="BG38">
        <f t="shared" si="33"/>
        <v>5.6483666133552914E-2</v>
      </c>
    </row>
    <row r="39" spans="2:59" x14ac:dyDescent="0.25">
      <c r="B39" t="s">
        <v>65</v>
      </c>
      <c r="D39" s="31">
        <v>3841285</v>
      </c>
      <c r="E39" s="31">
        <v>30865</v>
      </c>
      <c r="F39">
        <f t="shared" si="16"/>
        <v>8.0350715971348134E-3</v>
      </c>
      <c r="G39">
        <f t="shared" si="17"/>
        <v>0.99196492840286521</v>
      </c>
      <c r="H39" cm="1">
        <f t="array" ref="H39">+IFERROR(_xlfn.IFS(B39=$H$1,D39/$H$3,B39=$I$1,D39/$I$3,B39=$J$1,D39/$J$3,B39=$K$1,D39/$K$3,B39=$L$1,D39/$L$3,B39=$M$1,D39/$M$3,B39=$N$1,D39/$N$3,B39=$O$1,D39/$O$3,B39=$P$1,D39/P$3,B39=$Q$1,D39/$Q$3,B39=$R$1,D39/$R$3,B39=$S$1,D39/$S$3,B39=$T$1,D39/$T$3,B39=$U$1,D39/$U$3,B39=$V$1,D39/$V$3,B39=$W$1,D39/$W$3,B39=$X$1,D39/$X$3,B39=$Y$1,D39/$Y$3,B39=$Z$1,D39/$Z$3),0)</f>
        <v>0</v>
      </c>
      <c r="I39" s="15">
        <f t="shared" si="18"/>
        <v>0</v>
      </c>
      <c r="J39" s="16">
        <f t="shared" si="19"/>
        <v>0</v>
      </c>
      <c r="K39" s="16">
        <f t="shared" si="37"/>
        <v>7981.9435708996734</v>
      </c>
      <c r="L39" s="17">
        <f t="shared" si="20"/>
        <v>8.0350715971348134E-3</v>
      </c>
      <c r="M39" s="17">
        <f t="shared" si="20"/>
        <v>0.99196492840286521</v>
      </c>
      <c r="N39">
        <f t="shared" si="21"/>
        <v>8.0674829988871769E-3</v>
      </c>
      <c r="O39">
        <f t="shared" si="4"/>
        <v>4.0175357985674067E-3</v>
      </c>
      <c r="P39">
        <f t="shared" si="22"/>
        <v>64.135488076468789</v>
      </c>
      <c r="S39" t="s">
        <v>65</v>
      </c>
      <c r="U39" s="31">
        <v>1299</v>
      </c>
      <c r="V39" s="31">
        <v>0</v>
      </c>
      <c r="W39" s="31">
        <v>1213</v>
      </c>
      <c r="X39" s="31">
        <v>4845</v>
      </c>
      <c r="Y39" s="31">
        <v>0</v>
      </c>
      <c r="Z39" s="31">
        <v>1242</v>
      </c>
      <c r="AA39" s="31">
        <v>2129</v>
      </c>
      <c r="AB39" s="31">
        <v>2611</v>
      </c>
      <c r="AC39" s="31">
        <v>17526</v>
      </c>
      <c r="AD39" s="31">
        <v>30865</v>
      </c>
      <c r="AE39" s="30" t="s">
        <v>65</v>
      </c>
      <c r="AF39" s="30"/>
      <c r="AG39">
        <f t="shared" si="5"/>
        <v>4.2086505750850475E-2</v>
      </c>
      <c r="AH39">
        <f t="shared" si="6"/>
        <v>0</v>
      </c>
      <c r="AI39">
        <f t="shared" si="7"/>
        <v>3.9300178195366922E-2</v>
      </c>
      <c r="AJ39">
        <f t="shared" si="8"/>
        <v>0.15697391867811436</v>
      </c>
      <c r="AK39">
        <f t="shared" si="9"/>
        <v>0</v>
      </c>
      <c r="AL39">
        <f t="shared" si="10"/>
        <v>4.0239753766402077E-2</v>
      </c>
      <c r="AM39">
        <f t="shared" si="11"/>
        <v>6.8977806577028997E-2</v>
      </c>
      <c r="AN39">
        <f t="shared" si="12"/>
        <v>8.4594200550785675E-2</v>
      </c>
      <c r="AO39">
        <f t="shared" si="13"/>
        <v>0.56782763648145151</v>
      </c>
      <c r="AP39">
        <f t="shared" si="24"/>
        <v>4.2991180023497867E-2</v>
      </c>
      <c r="AQ39">
        <f t="shared" si="24"/>
        <v>0</v>
      </c>
      <c r="AR39">
        <f t="shared" si="24"/>
        <v>4.0087909182543749E-2</v>
      </c>
      <c r="AS39">
        <f t="shared" ref="AS39:AX39" si="38">+(AJ39/(1-(0.5*AJ39)))</f>
        <v>0.17034367583721541</v>
      </c>
      <c r="AT39">
        <f t="shared" si="38"/>
        <v>0</v>
      </c>
      <c r="AU39">
        <f t="shared" si="38"/>
        <v>4.1065996561301422E-2</v>
      </c>
      <c r="AV39">
        <f t="shared" si="38"/>
        <v>7.1441754332980986E-2</v>
      </c>
      <c r="AW39">
        <f t="shared" si="38"/>
        <v>8.8330316818620067E-2</v>
      </c>
      <c r="AX39">
        <f t="shared" si="38"/>
        <v>0.79295991313003344</v>
      </c>
      <c r="AY39">
        <f t="shared" si="25"/>
        <v>1.6960470259301251E-4</v>
      </c>
      <c r="AZ39">
        <f t="shared" si="26"/>
        <v>0</v>
      </c>
      <c r="BA39">
        <f t="shared" si="27"/>
        <v>2.2804868683266147E-4</v>
      </c>
      <c r="BB39">
        <f t="shared" si="28"/>
        <v>9.0061008230318763E-4</v>
      </c>
      <c r="BC39">
        <f t="shared" si="29"/>
        <v>0</v>
      </c>
      <c r="BD39">
        <f t="shared" si="30"/>
        <v>2.0930495914778518E-4</v>
      </c>
      <c r="BE39">
        <f t="shared" si="31"/>
        <v>3.8346542888642734E-4</v>
      </c>
      <c r="BF39">
        <f t="shared" si="32"/>
        <v>4.203020603782328E-4</v>
      </c>
      <c r="BG39">
        <f t="shared" si="33"/>
        <v>2.8493069376523739E-3</v>
      </c>
    </row>
    <row r="40" spans="2:59" x14ac:dyDescent="0.25">
      <c r="B40">
        <v>2000</v>
      </c>
      <c r="C40" t="s">
        <v>55</v>
      </c>
      <c r="D40" s="31">
        <v>344442</v>
      </c>
      <c r="E40" s="31">
        <v>555</v>
      </c>
      <c r="F40">
        <f t="shared" si="16"/>
        <v>1.6113017576253766E-3</v>
      </c>
      <c r="G40">
        <f t="shared" si="17"/>
        <v>0.99838869824237464</v>
      </c>
      <c r="H40" cm="1">
        <f t="array" ref="H40">+IFERROR(_xlfn.IFS(B40=$H$1,D40/$H$3,B40=$I$1,D40/$I$3,B40=$J$1,D40/$J$3,B40=$K$1,D40/$K$3,B40=$L$1,D40/$L$3,B40=$M$1,D40/$M$3,B40=$N$1,D40/$N$3,B40=$O$1,D40/$O$3,B40=$P$1,D40/P$3,B40=$Q$1,D40/$Q$3,B40=$R$1,D40/$R$3,B40=$S$1,D40/$S$3,B40=$T$1,D40/$T$3,B40=$U$1,D40/$U$3,B40=$V$1,D40/$V$3,B40=$W$1,D40/$W$3,B40=$X$1,D40/$X$3,B40=$Y$1,D40/$Y$3,B40=$Z$1,D40/$Z$3),0)</f>
        <v>8.7976391282715102E-2</v>
      </c>
      <c r="I40" s="15">
        <f t="shared" si="18"/>
        <v>8797.6391282715103</v>
      </c>
      <c r="J40" s="16">
        <f t="shared" si="19"/>
        <v>14.17565139033767</v>
      </c>
      <c r="K40" s="16">
        <v>10000</v>
      </c>
      <c r="L40" s="17">
        <f t="shared" si="20"/>
        <v>1.6113017576253766E-3</v>
      </c>
      <c r="M40" s="17">
        <f t="shared" si="20"/>
        <v>0.99838869824237464</v>
      </c>
      <c r="N40">
        <f t="shared" si="21"/>
        <v>1.612600950998723E-3</v>
      </c>
      <c r="O40">
        <f t="shared" ref="O40:O71" si="39">+IFERROR((E40/(2*D40)),0)</f>
        <v>8.056508788126883E-4</v>
      </c>
      <c r="P40">
        <f t="shared" si="22"/>
        <v>16.113017576253768</v>
      </c>
      <c r="S40">
        <v>2000</v>
      </c>
      <c r="T40" t="s">
        <v>55</v>
      </c>
      <c r="U40" s="31">
        <v>5</v>
      </c>
      <c r="V40" s="31">
        <v>0</v>
      </c>
      <c r="W40" s="31">
        <v>1</v>
      </c>
      <c r="X40" s="31">
        <v>6</v>
      </c>
      <c r="Y40" s="31">
        <v>0</v>
      </c>
      <c r="Z40" s="31">
        <v>42</v>
      </c>
      <c r="AA40" s="31">
        <v>0</v>
      </c>
      <c r="AB40" s="31">
        <v>20</v>
      </c>
      <c r="AC40" s="31">
        <v>481</v>
      </c>
      <c r="AD40" s="31">
        <v>555</v>
      </c>
      <c r="AE40" s="28">
        <v>2000</v>
      </c>
      <c r="AF40" t="s">
        <v>55</v>
      </c>
      <c r="AG40">
        <f t="shared" ref="AG40:AG71" si="40">+U40/$E40</f>
        <v>9.0090090090090089E-3</v>
      </c>
      <c r="AH40">
        <f t="shared" ref="AH40:AH71" si="41">+V40/$E40</f>
        <v>0</v>
      </c>
      <c r="AI40">
        <f t="shared" ref="AI40:AI71" si="42">+W40/$E40</f>
        <v>1.8018018018018018E-3</v>
      </c>
      <c r="AJ40">
        <f t="shared" ref="AJ40:AJ71" si="43">+X40/$E40</f>
        <v>1.0810810810810811E-2</v>
      </c>
      <c r="AK40">
        <f t="shared" ref="AK40:AK71" si="44">+Y40/$E40</f>
        <v>0</v>
      </c>
      <c r="AL40">
        <f t="shared" ref="AL40:AL71" si="45">+Z40/$E40</f>
        <v>7.567567567567568E-2</v>
      </c>
      <c r="AM40">
        <f t="shared" ref="AM40:AM71" si="46">+AA40/$E40</f>
        <v>0</v>
      </c>
      <c r="AN40">
        <f t="shared" ref="AN40:AN71" si="47">+AB40/$E40</f>
        <v>3.6036036036036036E-2</v>
      </c>
      <c r="AO40">
        <f t="shared" ref="AO40:AO71" si="48">+AC40/$E40</f>
        <v>0.8666666666666667</v>
      </c>
      <c r="AP40">
        <f t="shared" ref="AP40:AX68" si="49">+(AG40/(1-(0.5*AG40)))</f>
        <v>9.0497737556561077E-3</v>
      </c>
      <c r="AQ40">
        <f t="shared" si="49"/>
        <v>0</v>
      </c>
      <c r="AR40">
        <f t="shared" si="49"/>
        <v>1.8034265103697023E-3</v>
      </c>
      <c r="AS40">
        <f t="shared" si="49"/>
        <v>1.0869565217391304E-2</v>
      </c>
      <c r="AT40">
        <f t="shared" si="49"/>
        <v>0</v>
      </c>
      <c r="AU40">
        <f t="shared" si="49"/>
        <v>7.8651685393258439E-2</v>
      </c>
      <c r="AV40">
        <f t="shared" si="49"/>
        <v>0</v>
      </c>
      <c r="AW40">
        <f t="shared" si="49"/>
        <v>3.669724770642202E-2</v>
      </c>
      <c r="AX40">
        <f t="shared" si="49"/>
        <v>1.5294117647058825</v>
      </c>
      <c r="AY40">
        <f t="shared" si="25"/>
        <v>1.8929166594085507E-3</v>
      </c>
      <c r="AZ40">
        <f t="shared" si="26"/>
        <v>0</v>
      </c>
      <c r="BA40">
        <f t="shared" si="27"/>
        <v>1.762270570952439E-3</v>
      </c>
      <c r="BB40">
        <f t="shared" si="28"/>
        <v>7.0418241677844169E-3</v>
      </c>
      <c r="BC40">
        <f t="shared" si="29"/>
        <v>0</v>
      </c>
      <c r="BD40">
        <f t="shared" si="30"/>
        <v>1.8638841953071924E-3</v>
      </c>
      <c r="BE40">
        <f t="shared" si="31"/>
        <v>3.0905058035895737E-3</v>
      </c>
      <c r="BF40">
        <f t="shared" si="32"/>
        <v>3.8192206525336633E-3</v>
      </c>
      <c r="BG40">
        <f t="shared" si="33"/>
        <v>2.6139379053657801E-2</v>
      </c>
    </row>
    <row r="41" spans="2:59" x14ac:dyDescent="0.25">
      <c r="B41">
        <v>2000</v>
      </c>
      <c r="C41" t="s">
        <v>56</v>
      </c>
      <c r="D41" s="31">
        <v>862445</v>
      </c>
      <c r="E41" s="31">
        <v>626</v>
      </c>
      <c r="F41">
        <f t="shared" si="16"/>
        <v>7.2584338711454061E-4</v>
      </c>
      <c r="G41">
        <f t="shared" si="17"/>
        <v>0.99927415661288543</v>
      </c>
      <c r="H41" cm="1">
        <f t="array" ref="H41">+IFERROR(_xlfn.IFS(B41=$H$1,D41/$H$3,B41=$I$1,D41/$I$3,B41=$J$1,D41/$J$3,B41=$K$1,D41/$K$3,B41=$L$1,D41/$L$3,B41=$M$1,D41/$M$3,B41=$N$1,D41/$N$3,B41=$O$1,D41/$O$3,B41=$P$1,D41/P$3,B41=$Q$1,D41/$Q$3,B41=$R$1,D41/$R$3,B41=$S$1,D41/$S$3,B41=$T$1,D41/$T$3,B41=$U$1,D41/$U$3,B41=$V$1,D41/$V$3,B41=$W$1,D41/$W$3,B41=$X$1,D41/$X$3,B41=$Y$1,D41/$Y$3,B41=$Z$1,D41/$Z$3),0)</f>
        <v>0.2202832371772932</v>
      </c>
      <c r="I41" s="15">
        <f t="shared" si="18"/>
        <v>22028.323717729319</v>
      </c>
      <c r="J41" s="16">
        <f t="shared" si="19"/>
        <v>15.989113099732219</v>
      </c>
      <c r="K41" s="16">
        <f>+K40-P40</f>
        <v>9983.8869824237463</v>
      </c>
      <c r="L41" s="17">
        <f t="shared" si="20"/>
        <v>7.2584338711454061E-4</v>
      </c>
      <c r="M41" s="17">
        <f t="shared" si="20"/>
        <v>0.99927415661288543</v>
      </c>
      <c r="N41">
        <f t="shared" si="21"/>
        <v>7.2610690706295547E-4</v>
      </c>
      <c r="O41">
        <f t="shared" si="39"/>
        <v>3.6292169355727031E-4</v>
      </c>
      <c r="P41">
        <f t="shared" si="22"/>
        <v>7.2467383438912218</v>
      </c>
      <c r="S41">
        <v>2000</v>
      </c>
      <c r="T41" t="s">
        <v>56</v>
      </c>
      <c r="U41" s="31">
        <v>37</v>
      </c>
      <c r="V41" s="31">
        <v>0</v>
      </c>
      <c r="W41" s="31">
        <v>4</v>
      </c>
      <c r="X41" s="31">
        <v>11</v>
      </c>
      <c r="Y41" s="31">
        <v>0</v>
      </c>
      <c r="Z41" s="31">
        <v>18</v>
      </c>
      <c r="AA41" s="31">
        <v>0</v>
      </c>
      <c r="AB41" s="31">
        <v>62</v>
      </c>
      <c r="AC41" s="31">
        <v>494</v>
      </c>
      <c r="AD41" s="31">
        <v>626</v>
      </c>
      <c r="AE41" s="28">
        <v>2000</v>
      </c>
      <c r="AF41" t="s">
        <v>56</v>
      </c>
      <c r="AG41">
        <f t="shared" si="40"/>
        <v>5.9105431309904151E-2</v>
      </c>
      <c r="AH41">
        <f t="shared" si="41"/>
        <v>0</v>
      </c>
      <c r="AI41">
        <f t="shared" si="42"/>
        <v>6.3897763578274758E-3</v>
      </c>
      <c r="AJ41">
        <f t="shared" si="43"/>
        <v>1.7571884984025558E-2</v>
      </c>
      <c r="AK41">
        <f t="shared" si="44"/>
        <v>0</v>
      </c>
      <c r="AL41">
        <f t="shared" si="45"/>
        <v>2.8753993610223641E-2</v>
      </c>
      <c r="AM41">
        <f t="shared" si="46"/>
        <v>0</v>
      </c>
      <c r="AN41">
        <f t="shared" si="47"/>
        <v>9.9041533546325874E-2</v>
      </c>
      <c r="AO41">
        <f t="shared" si="48"/>
        <v>0.78913738019169333</v>
      </c>
      <c r="AP41">
        <f t="shared" si="49"/>
        <v>6.0905349794238679E-2</v>
      </c>
      <c r="AQ41">
        <f t="shared" si="49"/>
        <v>0</v>
      </c>
      <c r="AR41">
        <f t="shared" si="49"/>
        <v>6.41025641025641E-3</v>
      </c>
      <c r="AS41">
        <f t="shared" si="49"/>
        <v>1.7727639000805803E-2</v>
      </c>
      <c r="AT41">
        <f t="shared" si="49"/>
        <v>0</v>
      </c>
      <c r="AU41">
        <f t="shared" si="49"/>
        <v>2.9173419773095625E-2</v>
      </c>
      <c r="AV41">
        <f t="shared" si="49"/>
        <v>0</v>
      </c>
      <c r="AW41">
        <f t="shared" si="49"/>
        <v>0.10420168067226891</v>
      </c>
      <c r="AX41">
        <f t="shared" si="49"/>
        <v>1.303430079155673</v>
      </c>
      <c r="AY41">
        <f t="shared" si="25"/>
        <v>2.4349378800967017E-5</v>
      </c>
      <c r="AZ41">
        <f t="shared" si="26"/>
        <v>0</v>
      </c>
      <c r="BA41">
        <f t="shared" si="27"/>
        <v>2.8987355715436925E-6</v>
      </c>
      <c r="BB41">
        <f t="shared" si="28"/>
        <v>9.8557009432485543E-6</v>
      </c>
      <c r="BC41">
        <f t="shared" si="29"/>
        <v>0</v>
      </c>
      <c r="BD41">
        <f t="shared" si="30"/>
        <v>3.4784826858524308E-5</v>
      </c>
      <c r="BE41">
        <f t="shared" si="31"/>
        <v>0</v>
      </c>
      <c r="BF41">
        <f t="shared" si="32"/>
        <v>4.7539263373316557E-5</v>
      </c>
      <c r="BG41">
        <f t="shared" si="33"/>
        <v>5.6525343645102012E-4</v>
      </c>
    </row>
    <row r="42" spans="2:59" x14ac:dyDescent="0.25">
      <c r="B42">
        <v>2000</v>
      </c>
      <c r="C42" t="s">
        <v>57</v>
      </c>
      <c r="D42" s="31">
        <v>785248</v>
      </c>
      <c r="E42" s="31">
        <v>3438</v>
      </c>
      <c r="F42">
        <f t="shared" si="16"/>
        <v>4.3782346468886259E-3</v>
      </c>
      <c r="G42">
        <f t="shared" si="17"/>
        <v>0.99562176535311142</v>
      </c>
      <c r="H42" cm="1">
        <f t="array" ref="H42">+IFERROR(_xlfn.IFS(B42=$H$1,D42/$H$3,B42=$I$1,D42/$I$3,B42=$J$1,D42/$J$3,B42=$K$1,D42/$K$3,B42=$L$1,D42/$L$3,B42=$M$1,D42/$M$3,B42=$N$1,D42/$N$3,B42=$O$1,D42/$O$3,B42=$P$1,D42/P$3,B42=$Q$1,D42/$Q$3,B42=$R$1,D42/$R$3,B42=$S$1,D42/$S$3,B42=$T$1,D42/$T$3,B42=$U$1,D42/$U$3,B42=$V$1,D42/$V$3,B42=$W$1,D42/$W$3,B42=$X$1,D42/$X$3,B42=$Y$1,D42/$Y$3,B42=$Z$1,D42/$Z$3),0)</f>
        <v>0.20056580005333111</v>
      </c>
      <c r="I42" s="15">
        <f t="shared" si="18"/>
        <v>20056.580005333111</v>
      </c>
      <c r="J42" s="16">
        <f t="shared" si="19"/>
        <v>87.812413477443087</v>
      </c>
      <c r="K42" s="16">
        <f t="shared" ref="K42:K47" si="50">+K41-P41</f>
        <v>9976.6402440798556</v>
      </c>
      <c r="L42" s="17">
        <f t="shared" si="20"/>
        <v>4.3782346468886259E-3</v>
      </c>
      <c r="M42" s="17">
        <f t="shared" si="20"/>
        <v>0.99562176535311142</v>
      </c>
      <c r="N42">
        <f t="shared" si="21"/>
        <v>4.3878401437598353E-3</v>
      </c>
      <c r="O42">
        <f t="shared" si="39"/>
        <v>2.189117323444313E-3</v>
      </c>
      <c r="P42">
        <f t="shared" si="22"/>
        <v>43.680071976173821</v>
      </c>
      <c r="S42">
        <v>2000</v>
      </c>
      <c r="T42" t="s">
        <v>57</v>
      </c>
      <c r="U42" s="31">
        <v>963</v>
      </c>
      <c r="V42" s="31">
        <v>0</v>
      </c>
      <c r="W42" s="31">
        <v>6</v>
      </c>
      <c r="X42" s="31">
        <v>31</v>
      </c>
      <c r="Y42" s="31">
        <v>0</v>
      </c>
      <c r="Z42" s="31">
        <v>16</v>
      </c>
      <c r="AA42" s="31">
        <v>12</v>
      </c>
      <c r="AB42" s="31">
        <v>76</v>
      </c>
      <c r="AC42" s="31">
        <v>2334</v>
      </c>
      <c r="AD42" s="31">
        <v>3438</v>
      </c>
      <c r="AE42" s="28">
        <v>2000</v>
      </c>
      <c r="AF42" t="s">
        <v>57</v>
      </c>
      <c r="AG42">
        <f t="shared" si="40"/>
        <v>0.28010471204188481</v>
      </c>
      <c r="AH42">
        <f t="shared" si="41"/>
        <v>0</v>
      </c>
      <c r="AI42">
        <f t="shared" si="42"/>
        <v>1.7452006980802793E-3</v>
      </c>
      <c r="AJ42">
        <f t="shared" si="43"/>
        <v>9.0168702734147767E-3</v>
      </c>
      <c r="AK42">
        <f t="shared" si="44"/>
        <v>0</v>
      </c>
      <c r="AL42">
        <f t="shared" si="45"/>
        <v>4.6538685282140778E-3</v>
      </c>
      <c r="AM42">
        <f t="shared" si="46"/>
        <v>3.4904013961605585E-3</v>
      </c>
      <c r="AN42">
        <f t="shared" si="47"/>
        <v>2.2105875509016871E-2</v>
      </c>
      <c r="AO42">
        <f t="shared" si="48"/>
        <v>0.67888307155322858</v>
      </c>
      <c r="AP42">
        <f t="shared" si="49"/>
        <v>0.32572298325722981</v>
      </c>
      <c r="AQ42">
        <f t="shared" si="49"/>
        <v>0</v>
      </c>
      <c r="AR42">
        <f t="shared" si="49"/>
        <v>1.7467248908296944E-3</v>
      </c>
      <c r="AS42">
        <f t="shared" si="49"/>
        <v>9.0577063550036536E-3</v>
      </c>
      <c r="AT42">
        <f t="shared" si="49"/>
        <v>0</v>
      </c>
      <c r="AU42">
        <f t="shared" si="49"/>
        <v>4.6647230320699708E-3</v>
      </c>
      <c r="AV42">
        <f t="shared" si="49"/>
        <v>3.4965034965034965E-3</v>
      </c>
      <c r="AW42">
        <f t="shared" si="49"/>
        <v>2.2352941176470589E-2</v>
      </c>
      <c r="AX42">
        <f t="shared" si="49"/>
        <v>1.0277410832232496</v>
      </c>
      <c r="AY42">
        <f t="shared" si="25"/>
        <v>6.3674151350910798E-4</v>
      </c>
      <c r="AZ42">
        <f t="shared" si="26"/>
        <v>0</v>
      </c>
      <c r="BA42">
        <f t="shared" si="27"/>
        <v>6.3674151350910795E-6</v>
      </c>
      <c r="BB42">
        <f t="shared" si="28"/>
        <v>2.6743143567382535E-5</v>
      </c>
      <c r="BC42">
        <f t="shared" si="29"/>
        <v>0</v>
      </c>
      <c r="BD42">
        <f t="shared" si="30"/>
        <v>2.164921145930967E-5</v>
      </c>
      <c r="BE42">
        <f t="shared" si="31"/>
        <v>7.6408981621092951E-6</v>
      </c>
      <c r="BF42">
        <f t="shared" si="32"/>
        <v>8.7870328864256896E-5</v>
      </c>
      <c r="BG42">
        <f t="shared" si="33"/>
        <v>1.8007050002037573E-3</v>
      </c>
    </row>
    <row r="43" spans="2:59" x14ac:dyDescent="0.25">
      <c r="B43">
        <v>2000</v>
      </c>
      <c r="C43" t="s">
        <v>58</v>
      </c>
      <c r="D43" s="31">
        <v>1200528</v>
      </c>
      <c r="E43" s="31">
        <v>5726</v>
      </c>
      <c r="F43">
        <f t="shared" si="16"/>
        <v>4.769568056721709E-3</v>
      </c>
      <c r="G43">
        <f t="shared" si="17"/>
        <v>0.99523043194327832</v>
      </c>
      <c r="H43" cm="1">
        <f t="array" ref="H43">+IFERROR(_xlfn.IFS(B43=$H$1,D43/$H$3,B43=$I$1,D43/$I$3,B43=$J$1,D43/$J$3,B43=$K$1,D43/$K$3,B43=$L$1,D43/$L$3,B43=$M$1,D43/$M$3,B43=$N$1,D43/$N$3,B43=$O$1,D43/$O$3,B43=$P$1,D43/P$3,B43=$Q$1,D43/$Q$3,B43=$R$1,D43/$R$3,B43=$S$1,D43/$S$3,B43=$T$1,D43/$T$3,B43=$U$1,D43/$U$3,B43=$V$1,D43/$V$3,B43=$W$1,D43/$W$3,B43=$X$1,D43/$X$3,B43=$Y$1,D43/$Y$3,B43=$Z$1,D43/$Z$3),0)</f>
        <v>0.30663543085296041</v>
      </c>
      <c r="I43" s="15">
        <f t="shared" si="18"/>
        <v>30663.543085296042</v>
      </c>
      <c r="J43" s="16">
        <f t="shared" si="19"/>
        <v>146.25185560553783</v>
      </c>
      <c r="K43" s="16">
        <f t="shared" si="50"/>
        <v>9932.9601721036815</v>
      </c>
      <c r="L43" s="17">
        <f t="shared" si="20"/>
        <v>4.769568056721709E-3</v>
      </c>
      <c r="M43" s="17">
        <f t="shared" si="20"/>
        <v>0.99523043194327832</v>
      </c>
      <c r="N43">
        <f t="shared" si="21"/>
        <v>4.7809696367515121E-3</v>
      </c>
      <c r="O43">
        <f t="shared" si="39"/>
        <v>2.3847840283608545E-3</v>
      </c>
      <c r="P43">
        <f t="shared" si="22"/>
        <v>47.37592954555469</v>
      </c>
      <c r="S43">
        <v>2000</v>
      </c>
      <c r="T43" t="s">
        <v>58</v>
      </c>
      <c r="U43" s="31">
        <v>801</v>
      </c>
      <c r="V43" s="31">
        <v>0</v>
      </c>
      <c r="W43" s="31">
        <v>88</v>
      </c>
      <c r="X43" s="31">
        <v>351</v>
      </c>
      <c r="Y43" s="31">
        <v>0</v>
      </c>
      <c r="Z43" s="31">
        <v>67</v>
      </c>
      <c r="AA43" s="31">
        <v>169</v>
      </c>
      <c r="AB43" s="31">
        <v>364</v>
      </c>
      <c r="AC43" s="31">
        <v>3886</v>
      </c>
      <c r="AD43" s="31">
        <v>5726</v>
      </c>
      <c r="AE43" s="28">
        <v>2000</v>
      </c>
      <c r="AF43" t="s">
        <v>58</v>
      </c>
      <c r="AG43">
        <f t="shared" si="40"/>
        <v>0.13988822913028293</v>
      </c>
      <c r="AH43">
        <f t="shared" si="41"/>
        <v>0</v>
      </c>
      <c r="AI43">
        <f t="shared" si="42"/>
        <v>1.5368494586098498E-2</v>
      </c>
      <c r="AJ43">
        <f t="shared" si="43"/>
        <v>6.1299336360461053E-2</v>
      </c>
      <c r="AK43">
        <f t="shared" si="44"/>
        <v>0</v>
      </c>
      <c r="AL43">
        <f t="shared" si="45"/>
        <v>1.1701012923506811E-2</v>
      </c>
      <c r="AM43">
        <f t="shared" si="46"/>
        <v>2.9514495284666434E-2</v>
      </c>
      <c r="AN43">
        <f t="shared" si="47"/>
        <v>6.3569682151589244E-2</v>
      </c>
      <c r="AO43">
        <f t="shared" si="48"/>
        <v>0.678658749563395</v>
      </c>
      <c r="AP43">
        <f t="shared" si="49"/>
        <v>0.15040841235564736</v>
      </c>
      <c r="AQ43">
        <f t="shared" si="49"/>
        <v>0</v>
      </c>
      <c r="AR43">
        <f t="shared" si="49"/>
        <v>1.5487504399859204E-2</v>
      </c>
      <c r="AS43">
        <f t="shared" si="49"/>
        <v>6.3237546167011979E-2</v>
      </c>
      <c r="AT43">
        <f t="shared" si="49"/>
        <v>0</v>
      </c>
      <c r="AU43">
        <f t="shared" si="49"/>
        <v>1.1769872639437857E-2</v>
      </c>
      <c r="AV43">
        <f t="shared" si="49"/>
        <v>2.9956571833732164E-2</v>
      </c>
      <c r="AW43">
        <f t="shared" si="49"/>
        <v>6.5656565656565663E-2</v>
      </c>
      <c r="AX43">
        <f t="shared" si="49"/>
        <v>1.0272270684641818</v>
      </c>
      <c r="AY43">
        <f t="shared" si="25"/>
        <v>7.3467674223341728E-4</v>
      </c>
      <c r="AZ43">
        <f t="shared" si="26"/>
        <v>0</v>
      </c>
      <c r="BA43">
        <f t="shared" si="27"/>
        <v>3.9149440912665096E-5</v>
      </c>
      <c r="BB43">
        <f t="shared" si="28"/>
        <v>1.5909666413444751E-4</v>
      </c>
      <c r="BC43">
        <f t="shared" si="29"/>
        <v>0</v>
      </c>
      <c r="BD43">
        <f t="shared" si="30"/>
        <v>3.456812335905535E-5</v>
      </c>
      <c r="BE43">
        <f t="shared" si="31"/>
        <v>7.5383497927578529E-5</v>
      </c>
      <c r="BF43">
        <f t="shared" si="32"/>
        <v>1.8325270214438979E-4</v>
      </c>
      <c r="BG43">
        <f t="shared" si="33"/>
        <v>2.5905268348593285E-3</v>
      </c>
    </row>
    <row r="44" spans="2:59" x14ac:dyDescent="0.25">
      <c r="B44">
        <v>2000</v>
      </c>
      <c r="C44" t="s">
        <v>59</v>
      </c>
      <c r="D44" s="31">
        <v>541237</v>
      </c>
      <c r="E44" s="31">
        <v>7646</v>
      </c>
      <c r="F44">
        <f t="shared" si="16"/>
        <v>1.4126898198016765E-2</v>
      </c>
      <c r="G44">
        <f t="shared" si="17"/>
        <v>0.98587310180198329</v>
      </c>
      <c r="H44" cm="1">
        <f t="array" ref="H44">+IFERROR(_xlfn.IFS(B44=$H$1,D44/$H$3,B44=$I$1,D44/$I$3,B44=$J$1,D44/$J$3,B44=$K$1,D44/$K$3,B44=$L$1,D44/$L$3,B44=$M$1,D44/$M$3,B44=$N$1,D44/$N$3,B44=$O$1,D44/$O$3,B44=$P$1,D44/P$3,B44=$Q$1,D44/$Q$3,B44=$R$1,D44/$R$3,B44=$S$1,D44/$S$3,B44=$T$1,D44/$T$3,B44=$U$1,D44/$U$3,B44=$V$1,D44/$V$3,B44=$W$1,D44/$W$3,B44=$X$1,D44/$X$3,B44=$Y$1,D44/$Y$3,B44=$Z$1,D44/$Z$3),0)</f>
        <v>0.13824120777571514</v>
      </c>
      <c r="I44" s="15">
        <f t="shared" si="18"/>
        <v>13824.120777571514</v>
      </c>
      <c r="J44" s="16">
        <f t="shared" si="19"/>
        <v>195.29194690184113</v>
      </c>
      <c r="K44" s="16">
        <f t="shared" si="50"/>
        <v>9885.5842425581268</v>
      </c>
      <c r="L44" s="17">
        <f t="shared" si="20"/>
        <v>1.4126898198016765E-2</v>
      </c>
      <c r="M44" s="17">
        <f t="shared" si="20"/>
        <v>0.98587310180198329</v>
      </c>
      <c r="N44">
        <f t="shared" si="21"/>
        <v>1.422739266189567E-2</v>
      </c>
      <c r="O44">
        <f t="shared" si="39"/>
        <v>7.0634490990083825E-3</v>
      </c>
      <c r="P44">
        <f t="shared" si="22"/>
        <v>139.65264222253734</v>
      </c>
      <c r="S44">
        <v>2000</v>
      </c>
      <c r="T44" t="s">
        <v>59</v>
      </c>
      <c r="U44" s="31">
        <v>148</v>
      </c>
      <c r="V44" s="31">
        <v>0</v>
      </c>
      <c r="W44" s="31">
        <v>289</v>
      </c>
      <c r="X44" s="31">
        <v>1231</v>
      </c>
      <c r="Y44" s="31">
        <v>0</v>
      </c>
      <c r="Z44" s="31">
        <v>401</v>
      </c>
      <c r="AA44" s="31">
        <v>653</v>
      </c>
      <c r="AB44" s="31">
        <v>938</v>
      </c>
      <c r="AC44" s="31">
        <v>3986</v>
      </c>
      <c r="AD44" s="31">
        <v>7646</v>
      </c>
      <c r="AE44" s="28">
        <v>2000</v>
      </c>
      <c r="AF44" t="s">
        <v>59</v>
      </c>
      <c r="AG44">
        <f t="shared" si="40"/>
        <v>1.9356526288255297E-2</v>
      </c>
      <c r="AH44">
        <f t="shared" si="41"/>
        <v>0</v>
      </c>
      <c r="AI44">
        <f t="shared" si="42"/>
        <v>3.7797541198012034E-2</v>
      </c>
      <c r="AJ44">
        <f t="shared" si="43"/>
        <v>0.16099921527596128</v>
      </c>
      <c r="AK44">
        <f t="shared" si="44"/>
        <v>0</v>
      </c>
      <c r="AL44">
        <f t="shared" si="45"/>
        <v>5.2445723253989017E-2</v>
      </c>
      <c r="AM44">
        <f t="shared" si="46"/>
        <v>8.5404132879937228E-2</v>
      </c>
      <c r="AN44">
        <f t="shared" si="47"/>
        <v>0.12267852471880722</v>
      </c>
      <c r="AO44">
        <f t="shared" si="48"/>
        <v>0.52131833638503788</v>
      </c>
      <c r="AP44">
        <f t="shared" si="49"/>
        <v>1.9545694664553619E-2</v>
      </c>
      <c r="AQ44">
        <f t="shared" si="49"/>
        <v>0</v>
      </c>
      <c r="AR44">
        <f t="shared" si="49"/>
        <v>3.8525628207691801E-2</v>
      </c>
      <c r="AS44">
        <f t="shared" si="49"/>
        <v>0.17509423227366475</v>
      </c>
      <c r="AT44">
        <f t="shared" si="49"/>
        <v>0</v>
      </c>
      <c r="AU44">
        <f t="shared" si="49"/>
        <v>5.3858035054731052E-2</v>
      </c>
      <c r="AV44">
        <f t="shared" si="49"/>
        <v>8.9213744108204124E-2</v>
      </c>
      <c r="AW44">
        <f t="shared" si="49"/>
        <v>0.13069527657795735</v>
      </c>
      <c r="AX44">
        <f t="shared" si="49"/>
        <v>0.70511232973642313</v>
      </c>
      <c r="AY44">
        <f t="shared" si="25"/>
        <v>8.7669542178380269E-4</v>
      </c>
      <c r="AZ44">
        <f t="shared" si="26"/>
        <v>0</v>
      </c>
      <c r="BA44">
        <f t="shared" si="27"/>
        <v>3.4827626344835998E-4</v>
      </c>
      <c r="BB44">
        <f t="shared" si="28"/>
        <v>1.4614669728787943E-3</v>
      </c>
      <c r="BC44">
        <f t="shared" si="29"/>
        <v>0</v>
      </c>
      <c r="BD44">
        <f t="shared" si="30"/>
        <v>4.3234294772899858E-4</v>
      </c>
      <c r="BE44">
        <f t="shared" si="31"/>
        <v>7.5937158767785647E-4</v>
      </c>
      <c r="BF44">
        <f t="shared" si="32"/>
        <v>1.202800252015291E-3</v>
      </c>
      <c r="BG44">
        <f t="shared" si="33"/>
        <v>7.2722300951339244E-3</v>
      </c>
    </row>
    <row r="45" spans="2:59" x14ac:dyDescent="0.25">
      <c r="B45">
        <v>2000</v>
      </c>
      <c r="C45" t="s">
        <v>60</v>
      </c>
      <c r="D45" s="31">
        <v>116899</v>
      </c>
      <c r="E45" s="31">
        <v>5857</v>
      </c>
      <c r="F45">
        <f t="shared" si="16"/>
        <v>5.0103080436958401E-2</v>
      </c>
      <c r="G45">
        <f t="shared" si="17"/>
        <v>0.94989691956304156</v>
      </c>
      <c r="H45" cm="1">
        <f t="array" ref="H45">+IFERROR(_xlfn.IFS(B45=$H$1,D45/$H$3,B45=$I$1,D45/$I$3,B45=$J$1,D45/$J$3,B45=$K$1,D45/$K$3,B45=$L$1,D45/$L$3,B45=$M$1,D45/$M$3,B45=$N$1,D45/$N$3,B45=$O$1,D45/$O$3,B45=$P$1,D45/P$3,B45=$Q$1,D45/$Q$3,B45=$R$1,D45/$R$3,B45=$S$1,D45/$S$3,B45=$T$1,D45/$T$3,B45=$U$1,D45/$U$3,B45=$V$1,D45/$V$3,B45=$W$1,D45/$W$3,B45=$X$1,D45/$X$3,B45=$Y$1,D45/$Y$3,B45=$Z$1,D45/$Z$3),0)</f>
        <v>2.9858008502325829E-2</v>
      </c>
      <c r="I45" s="15">
        <f t="shared" si="18"/>
        <v>2985.8008502325829</v>
      </c>
      <c r="J45" s="16">
        <f t="shared" si="19"/>
        <v>149.59782016794188</v>
      </c>
      <c r="K45" s="16">
        <f t="shared" si="50"/>
        <v>9745.9316003355889</v>
      </c>
      <c r="L45" s="17">
        <f t="shared" si="20"/>
        <v>5.0103080436958401E-2</v>
      </c>
      <c r="M45" s="17">
        <f t="shared" si="20"/>
        <v>0.94989691956304156</v>
      </c>
      <c r="N45">
        <f t="shared" si="21"/>
        <v>5.1390491399090119E-2</v>
      </c>
      <c r="O45">
        <f t="shared" si="39"/>
        <v>2.5051540218479201E-2</v>
      </c>
      <c r="P45">
        <f t="shared" si="22"/>
        <v>488.30119490470872</v>
      </c>
      <c r="S45">
        <v>2000</v>
      </c>
      <c r="T45" t="s">
        <v>60</v>
      </c>
      <c r="U45" s="31">
        <v>19</v>
      </c>
      <c r="V45" s="31">
        <v>0</v>
      </c>
      <c r="W45" s="31">
        <v>295</v>
      </c>
      <c r="X45" s="31">
        <v>1160</v>
      </c>
      <c r="Y45" s="31">
        <v>0</v>
      </c>
      <c r="Z45" s="31">
        <v>381</v>
      </c>
      <c r="AA45" s="31">
        <v>559</v>
      </c>
      <c r="AB45" s="31">
        <v>680</v>
      </c>
      <c r="AC45" s="31">
        <v>2763</v>
      </c>
      <c r="AD45" s="31">
        <v>5857</v>
      </c>
      <c r="AE45" s="28">
        <v>2000</v>
      </c>
      <c r="AF45" t="s">
        <v>60</v>
      </c>
      <c r="AG45">
        <f t="shared" si="40"/>
        <v>3.2439815605258666E-3</v>
      </c>
      <c r="AH45">
        <f t="shared" si="41"/>
        <v>0</v>
      </c>
      <c r="AI45">
        <f t="shared" si="42"/>
        <v>5.0367082123954243E-2</v>
      </c>
      <c r="AJ45">
        <f t="shared" si="43"/>
        <v>0.19805361106368449</v>
      </c>
      <c r="AK45">
        <f t="shared" si="44"/>
        <v>0</v>
      </c>
      <c r="AL45">
        <f t="shared" si="45"/>
        <v>6.5050367082123958E-2</v>
      </c>
      <c r="AM45">
        <f t="shared" si="46"/>
        <v>9.5441352228103127E-2</v>
      </c>
      <c r="AN45">
        <f t="shared" si="47"/>
        <v>0.11610039269250469</v>
      </c>
      <c r="AO45">
        <f t="shared" si="48"/>
        <v>0.47174321324910362</v>
      </c>
      <c r="AP45">
        <f t="shared" si="49"/>
        <v>3.2492518170158186E-3</v>
      </c>
      <c r="AQ45">
        <f t="shared" si="49"/>
        <v>0</v>
      </c>
      <c r="AR45">
        <f t="shared" si="49"/>
        <v>5.1668272177949039E-2</v>
      </c>
      <c r="AS45">
        <f t="shared" si="49"/>
        <v>0.21982186848588214</v>
      </c>
      <c r="AT45">
        <f t="shared" si="49"/>
        <v>0</v>
      </c>
      <c r="AU45">
        <f t="shared" si="49"/>
        <v>6.7237271684461308E-2</v>
      </c>
      <c r="AV45">
        <f t="shared" si="49"/>
        <v>0.10022411474675035</v>
      </c>
      <c r="AW45">
        <f t="shared" si="49"/>
        <v>0.12325539242341851</v>
      </c>
      <c r="AX45">
        <f t="shared" si="49"/>
        <v>0.6173611886940007</v>
      </c>
      <c r="AY45">
        <f t="shared" si="25"/>
        <v>7.1429182456650615E-4</v>
      </c>
      <c r="AZ45">
        <f t="shared" si="26"/>
        <v>0</v>
      </c>
      <c r="BA45">
        <f t="shared" si="27"/>
        <v>2.4978827877056263E-3</v>
      </c>
      <c r="BB45">
        <f t="shared" si="28"/>
        <v>1.0226776961308481E-2</v>
      </c>
      <c r="BC45">
        <f t="shared" si="29"/>
        <v>0</v>
      </c>
      <c r="BD45">
        <f t="shared" si="30"/>
        <v>3.3447677054551364E-3</v>
      </c>
      <c r="BE45">
        <f t="shared" si="31"/>
        <v>5.1839622238000326E-3</v>
      </c>
      <c r="BF45">
        <f t="shared" si="32"/>
        <v>6.9205040248419575E-3</v>
      </c>
      <c r="BG45">
        <f t="shared" si="33"/>
        <v>2.8866799544906285E-2</v>
      </c>
    </row>
    <row r="46" spans="2:59" x14ac:dyDescent="0.25">
      <c r="B46">
        <v>2000</v>
      </c>
      <c r="C46" t="s">
        <v>61</v>
      </c>
      <c r="D46" s="31">
        <v>64365</v>
      </c>
      <c r="E46" s="31">
        <v>8926</v>
      </c>
      <c r="F46">
        <f t="shared" si="16"/>
        <v>0.13867785287034878</v>
      </c>
      <c r="G46">
        <f t="shared" si="17"/>
        <v>0.86132214712965127</v>
      </c>
      <c r="H46" cm="1">
        <f t="array" ref="H46">+IFERROR(_xlfn.IFS(B46=$H$1,D46/$H$3,B46=$I$1,D46/$I$3,B46=$J$1,D46/$J$3,B46=$K$1,D46/$K$3,B46=$L$1,D46/$L$3,B46=$M$1,D46/$M$3,B46=$N$1,D46/$N$3,B46=$O$1,D46/$O$3,B46=$P$1,D46/P$3,B46=$Q$1,D46/$Q$3,B46=$R$1,D46/$R$3,B46=$S$1,D46/$S$3,B46=$T$1,D46/$T$3,B46=$U$1,D46/$U$3,B46=$V$1,D46/$V$3,B46=$W$1,D46/$W$3,B46=$X$1,D46/$X$3,B46=$Y$1,D46/$Y$3,B46=$Z$1,D46/$Z$3),0)</f>
        <v>1.6439924355659174E-2</v>
      </c>
      <c r="I46" s="15">
        <f t="shared" si="18"/>
        <v>1643.9924355659173</v>
      </c>
      <c r="J46" s="16">
        <f t="shared" si="19"/>
        <v>227.98534109937663</v>
      </c>
      <c r="K46" s="16">
        <f t="shared" si="50"/>
        <v>9257.6304054308803</v>
      </c>
      <c r="L46" s="17">
        <f t="shared" si="20"/>
        <v>0.13867785287034878</v>
      </c>
      <c r="M46" s="17">
        <f t="shared" si="20"/>
        <v>0.86132214712965127</v>
      </c>
      <c r="N46">
        <f t="shared" si="21"/>
        <v>0.14901004974792159</v>
      </c>
      <c r="O46">
        <f t="shared" si="39"/>
        <v>6.9338926435174392E-2</v>
      </c>
      <c r="P46">
        <f t="shared" si="22"/>
        <v>1283.828307292411</v>
      </c>
      <c r="S46">
        <v>2000</v>
      </c>
      <c r="T46" t="s">
        <v>61</v>
      </c>
      <c r="U46" s="31">
        <v>9</v>
      </c>
      <c r="V46" s="31">
        <v>0</v>
      </c>
      <c r="W46" s="31">
        <v>619</v>
      </c>
      <c r="X46" s="31">
        <v>2097</v>
      </c>
      <c r="Y46" s="31">
        <v>0</v>
      </c>
      <c r="Z46" s="31">
        <v>448</v>
      </c>
      <c r="AA46" s="31">
        <v>770</v>
      </c>
      <c r="AB46" s="31">
        <v>710</v>
      </c>
      <c r="AC46" s="31">
        <v>4273</v>
      </c>
      <c r="AD46" s="31">
        <v>8926</v>
      </c>
      <c r="AE46" s="29">
        <v>2000</v>
      </c>
      <c r="AF46" t="s">
        <v>61</v>
      </c>
      <c r="AG46">
        <f t="shared" si="40"/>
        <v>1.008290387631638E-3</v>
      </c>
      <c r="AH46">
        <f t="shared" si="41"/>
        <v>0</v>
      </c>
      <c r="AI46">
        <f t="shared" si="42"/>
        <v>6.9347972215998213E-2</v>
      </c>
      <c r="AJ46">
        <f t="shared" si="43"/>
        <v>0.23493166031817164</v>
      </c>
      <c r="AK46">
        <f t="shared" si="44"/>
        <v>0</v>
      </c>
      <c r="AL46">
        <f t="shared" si="45"/>
        <v>5.0190454850997088E-2</v>
      </c>
      <c r="AM46">
        <f t="shared" si="46"/>
        <v>8.6264844275151242E-2</v>
      </c>
      <c r="AN46">
        <f t="shared" si="47"/>
        <v>7.9542908357606995E-2</v>
      </c>
      <c r="AO46">
        <f t="shared" si="48"/>
        <v>0.47871386959444318</v>
      </c>
      <c r="AP46">
        <f t="shared" si="49"/>
        <v>1.0087989687832765E-3</v>
      </c>
      <c r="AQ46">
        <f t="shared" si="49"/>
        <v>0</v>
      </c>
      <c r="AR46">
        <f t="shared" si="49"/>
        <v>7.1838913712064065E-2</v>
      </c>
      <c r="AS46">
        <f t="shared" si="49"/>
        <v>0.26620120596635993</v>
      </c>
      <c r="AT46">
        <f t="shared" si="49"/>
        <v>0</v>
      </c>
      <c r="AU46">
        <f t="shared" si="49"/>
        <v>5.1482417834980462E-2</v>
      </c>
      <c r="AV46">
        <f t="shared" si="49"/>
        <v>9.0153377824610706E-2</v>
      </c>
      <c r="AW46">
        <f t="shared" si="49"/>
        <v>8.2837475207093683E-2</v>
      </c>
      <c r="AX46">
        <f t="shared" si="49"/>
        <v>0.62935414979011706</v>
      </c>
      <c r="AY46">
        <f t="shared" si="25"/>
        <v>2.1750951604132681E-4</v>
      </c>
      <c r="AZ46">
        <f t="shared" si="26"/>
        <v>0</v>
      </c>
      <c r="BA46">
        <f t="shared" si="27"/>
        <v>7.1001320593490251E-3</v>
      </c>
      <c r="BB46">
        <f t="shared" si="28"/>
        <v>2.5301017633807193E-2</v>
      </c>
      <c r="BC46">
        <f t="shared" si="29"/>
        <v>0</v>
      </c>
      <c r="BD46">
        <f t="shared" si="30"/>
        <v>6.4398353142235687E-3</v>
      </c>
      <c r="BE46">
        <f t="shared" si="31"/>
        <v>1.0323933814961547E-2</v>
      </c>
      <c r="BF46">
        <f t="shared" si="32"/>
        <v>1.079779383205158E-2</v>
      </c>
      <c r="BG46">
        <f t="shared" si="33"/>
        <v>5.4657034102384837E-2</v>
      </c>
    </row>
    <row r="47" spans="2:59" x14ac:dyDescent="0.25">
      <c r="B47" t="s">
        <v>66</v>
      </c>
      <c r="D47" s="31">
        <v>3915164</v>
      </c>
      <c r="E47" s="31">
        <v>32774</v>
      </c>
      <c r="F47">
        <f t="shared" si="16"/>
        <v>8.3710414174221048E-3</v>
      </c>
      <c r="G47">
        <f t="shared" si="17"/>
        <v>0.99162895858257794</v>
      </c>
      <c r="H47" cm="1">
        <f t="array" ref="H47">+IFERROR(_xlfn.IFS(B47=$H$1,D47/$H$3,B47=$I$1,D47/$I$3,B47=$J$1,D47/$J$3,B47=$K$1,D47/$K$3,B47=$L$1,D47/$L$3,B47=$M$1,D47/$M$3,B47=$N$1,D47/$N$3,B47=$O$1,D47/$O$3,B47=$P$1,D47/P$3,B47=$Q$1,D47/$Q$3,B47=$R$1,D47/$R$3,B47=$S$1,D47/$S$3,B47=$T$1,D47/$T$3,B47=$U$1,D47/$U$3,B47=$V$1,D47/$V$3,B47=$W$1,D47/$W$3,B47=$X$1,D47/$X$3,B47=$Y$1,D47/$Y$3,B47=$Z$1,D47/$Z$3),0)</f>
        <v>0</v>
      </c>
      <c r="I47" s="15">
        <f t="shared" si="18"/>
        <v>0</v>
      </c>
      <c r="J47" s="16">
        <f t="shared" si="19"/>
        <v>0</v>
      </c>
      <c r="K47" s="16">
        <f t="shared" si="50"/>
        <v>7973.8020981384689</v>
      </c>
      <c r="L47" s="17">
        <f t="shared" si="20"/>
        <v>8.3710414174221048E-3</v>
      </c>
      <c r="M47" s="17">
        <f t="shared" si="20"/>
        <v>0.99162895858257794</v>
      </c>
      <c r="N47">
        <f t="shared" si="21"/>
        <v>8.4062258497985386E-3</v>
      </c>
      <c r="O47">
        <f t="shared" si="39"/>
        <v>4.1855207087110524E-3</v>
      </c>
      <c r="P47">
        <f t="shared" si="22"/>
        <v>66.749027617844405</v>
      </c>
      <c r="S47" t="s">
        <v>66</v>
      </c>
      <c r="U47" s="31">
        <v>1982</v>
      </c>
      <c r="V47" s="31">
        <v>0</v>
      </c>
      <c r="W47" s="31">
        <v>1302</v>
      </c>
      <c r="X47" s="31">
        <v>4887</v>
      </c>
      <c r="Y47" s="31">
        <v>0</v>
      </c>
      <c r="Z47" s="31">
        <v>1373</v>
      </c>
      <c r="AA47" s="31">
        <v>2163</v>
      </c>
      <c r="AB47" s="31">
        <v>2850</v>
      </c>
      <c r="AC47" s="31">
        <v>18217</v>
      </c>
      <c r="AD47" s="31">
        <v>32774</v>
      </c>
      <c r="AE47" s="30" t="s">
        <v>66</v>
      </c>
      <c r="AF47" s="30"/>
      <c r="AG47">
        <f t="shared" si="40"/>
        <v>6.0474766583267225E-2</v>
      </c>
      <c r="AH47">
        <f t="shared" si="41"/>
        <v>0</v>
      </c>
      <c r="AI47">
        <f t="shared" si="42"/>
        <v>3.972661255873558E-2</v>
      </c>
      <c r="AJ47">
        <f t="shared" si="43"/>
        <v>0.1491121010557149</v>
      </c>
      <c r="AK47">
        <f t="shared" si="44"/>
        <v>0</v>
      </c>
      <c r="AL47">
        <f t="shared" si="45"/>
        <v>4.1892963934826388E-2</v>
      </c>
      <c r="AM47">
        <f t="shared" si="46"/>
        <v>6.5997436992738148E-2</v>
      </c>
      <c r="AN47">
        <f t="shared" si="47"/>
        <v>8.6959174955757612E-2</v>
      </c>
      <c r="AO47">
        <f t="shared" si="48"/>
        <v>0.5558369439189601</v>
      </c>
      <c r="AP47">
        <f t="shared" si="49"/>
        <v>6.2360381335934308E-2</v>
      </c>
      <c r="AQ47">
        <f t="shared" si="49"/>
        <v>0</v>
      </c>
      <c r="AR47">
        <f t="shared" si="49"/>
        <v>4.0531706254085857E-2</v>
      </c>
      <c r="AS47">
        <f t="shared" si="49"/>
        <v>0.16112494024167093</v>
      </c>
      <c r="AT47">
        <f t="shared" si="49"/>
        <v>0</v>
      </c>
      <c r="AU47">
        <f t="shared" si="49"/>
        <v>4.2789248149590967E-2</v>
      </c>
      <c r="AV47">
        <f t="shared" si="49"/>
        <v>6.8249585864163451E-2</v>
      </c>
      <c r="AW47">
        <f t="shared" si="49"/>
        <v>9.0911990813104082E-2</v>
      </c>
      <c r="AX47">
        <f t="shared" si="49"/>
        <v>0.76977034079144735</v>
      </c>
      <c r="AY47">
        <f t="shared" si="25"/>
        <v>2.542677650284892E-4</v>
      </c>
      <c r="AZ47">
        <f t="shared" si="26"/>
        <v>0</v>
      </c>
      <c r="BA47">
        <f t="shared" si="27"/>
        <v>2.4532816505260061E-4</v>
      </c>
      <c r="BB47">
        <f t="shared" si="28"/>
        <v>8.9191666045151626E-4</v>
      </c>
      <c r="BC47">
        <f t="shared" si="29"/>
        <v>0</v>
      </c>
      <c r="BD47">
        <f t="shared" si="30"/>
        <v>2.3255730794418829E-4</v>
      </c>
      <c r="BE47">
        <f t="shared" si="31"/>
        <v>3.7456923898973327E-4</v>
      </c>
      <c r="BF47">
        <f t="shared" si="32"/>
        <v>4.5464251305947848E-4</v>
      </c>
      <c r="BG47">
        <f t="shared" si="33"/>
        <v>2.8721657636819301E-3</v>
      </c>
    </row>
    <row r="48" spans="2:59" x14ac:dyDescent="0.25">
      <c r="B48">
        <v>2001</v>
      </c>
      <c r="C48" t="s">
        <v>55</v>
      </c>
      <c r="D48" s="31">
        <v>350814</v>
      </c>
      <c r="E48" s="31">
        <v>543</v>
      </c>
      <c r="F48">
        <f t="shared" si="16"/>
        <v>1.5478287639603893E-3</v>
      </c>
      <c r="G48">
        <f t="shared" si="17"/>
        <v>0.99845217123603958</v>
      </c>
      <c r="H48" cm="1">
        <f t="array" ref="H48">+IFERROR(_xlfn.IFS(B48=$H$1,D48/$H$3,B48=$I$1,D48/$I$3,B48=$J$1,D48/$J$3,B48=$K$1,D48/$K$3,B48=$L$1,D48/$L$3,B48=$M$1,D48/$M$3,B48=$N$1,D48/$N$3,B48=$O$1,D48/$O$3,B48=$P$1,D48/P$3,B48=$Q$1,D48/$Q$3,B48=$R$1,D48/$R$3,B48=$S$1,D48/$S$3,B48=$T$1,D48/$T$3,B48=$U$1,D48/$U$3,B48=$V$1,D48/$V$3,B48=$W$1,D48/$W$3,B48=$X$1,D48/$X$3,B48=$Y$1,D48/$Y$3,B48=$Z$1,D48/$Z$3),0)</f>
        <v>8.797600567758633E-2</v>
      </c>
      <c r="I48" s="15">
        <f t="shared" si="18"/>
        <v>8797.6005677586327</v>
      </c>
      <c r="J48" s="16">
        <f t="shared" si="19"/>
        <v>13.617179212611063</v>
      </c>
      <c r="K48" s="16">
        <v>10000</v>
      </c>
      <c r="L48" s="17">
        <f t="shared" si="20"/>
        <v>1.5478287639603893E-3</v>
      </c>
      <c r="M48" s="17">
        <f t="shared" si="20"/>
        <v>0.99845217123603958</v>
      </c>
      <c r="N48">
        <f t="shared" si="21"/>
        <v>1.5490275786816149E-3</v>
      </c>
      <c r="O48">
        <f t="shared" si="39"/>
        <v>7.7391438198019466E-4</v>
      </c>
      <c r="P48">
        <f t="shared" si="22"/>
        <v>15.478287639603893</v>
      </c>
      <c r="S48">
        <v>2001</v>
      </c>
      <c r="T48" t="s">
        <v>55</v>
      </c>
      <c r="U48" s="31">
        <v>8</v>
      </c>
      <c r="V48" s="31">
        <v>0</v>
      </c>
      <c r="W48" s="31">
        <v>0</v>
      </c>
      <c r="X48" s="31">
        <v>3</v>
      </c>
      <c r="Y48" s="31">
        <v>0</v>
      </c>
      <c r="Z48" s="31">
        <v>39</v>
      </c>
      <c r="AA48" s="31">
        <v>0</v>
      </c>
      <c r="AB48" s="31">
        <v>22</v>
      </c>
      <c r="AC48" s="31">
        <v>471</v>
      </c>
      <c r="AD48" s="31">
        <v>543</v>
      </c>
      <c r="AE48" s="28">
        <v>2001</v>
      </c>
      <c r="AF48" t="s">
        <v>55</v>
      </c>
      <c r="AG48">
        <f t="shared" si="40"/>
        <v>1.4732965009208104E-2</v>
      </c>
      <c r="AH48">
        <f t="shared" si="41"/>
        <v>0</v>
      </c>
      <c r="AI48">
        <f t="shared" si="42"/>
        <v>0</v>
      </c>
      <c r="AJ48">
        <f t="shared" si="43"/>
        <v>5.5248618784530384E-3</v>
      </c>
      <c r="AK48">
        <f t="shared" si="44"/>
        <v>0</v>
      </c>
      <c r="AL48">
        <f t="shared" si="45"/>
        <v>7.18232044198895E-2</v>
      </c>
      <c r="AM48">
        <f t="shared" si="46"/>
        <v>0</v>
      </c>
      <c r="AN48">
        <f t="shared" si="47"/>
        <v>4.0515653775322284E-2</v>
      </c>
      <c r="AO48">
        <f t="shared" si="48"/>
        <v>0.86740331491712708</v>
      </c>
      <c r="AP48">
        <f t="shared" si="49"/>
        <v>1.4842300556586271E-2</v>
      </c>
      <c r="AQ48">
        <f t="shared" si="49"/>
        <v>0</v>
      </c>
      <c r="AR48">
        <f t="shared" si="49"/>
        <v>0</v>
      </c>
      <c r="AS48">
        <f t="shared" si="49"/>
        <v>5.5401662049861496E-3</v>
      </c>
      <c r="AT48">
        <f t="shared" si="49"/>
        <v>0</v>
      </c>
      <c r="AU48">
        <f t="shared" si="49"/>
        <v>7.4498567335243543E-2</v>
      </c>
      <c r="AV48">
        <f t="shared" si="49"/>
        <v>0</v>
      </c>
      <c r="AW48">
        <f t="shared" si="49"/>
        <v>4.1353383458646614E-2</v>
      </c>
      <c r="AX48">
        <f t="shared" si="49"/>
        <v>1.5317073170731705</v>
      </c>
      <c r="AY48">
        <f t="shared" si="25"/>
        <v>2.8362608105719838E-3</v>
      </c>
      <c r="AZ48">
        <f t="shared" si="26"/>
        <v>0</v>
      </c>
      <c r="BA48">
        <f t="shared" si="27"/>
        <v>1.8556842087259916E-3</v>
      </c>
      <c r="BB48">
        <f t="shared" si="28"/>
        <v>6.9695052078879403E-3</v>
      </c>
      <c r="BC48">
        <f t="shared" si="29"/>
        <v>0</v>
      </c>
      <c r="BD48">
        <f t="shared" si="30"/>
        <v>2.0124624444862521E-3</v>
      </c>
      <c r="BE48">
        <f t="shared" si="31"/>
        <v>3.0828302177222117E-3</v>
      </c>
      <c r="BF48">
        <f t="shared" si="32"/>
        <v>4.0933372100315267E-3</v>
      </c>
      <c r="BG48">
        <f t="shared" si="33"/>
        <v>2.6635196998979517E-2</v>
      </c>
    </row>
    <row r="49" spans="2:59" x14ac:dyDescent="0.25">
      <c r="B49">
        <v>2001</v>
      </c>
      <c r="C49" t="s">
        <v>56</v>
      </c>
      <c r="D49" s="31">
        <v>878405</v>
      </c>
      <c r="E49" s="31">
        <v>565</v>
      </c>
      <c r="F49">
        <f t="shared" si="16"/>
        <v>6.432112749813583E-4</v>
      </c>
      <c r="G49">
        <f t="shared" si="17"/>
        <v>0.99935678872501865</v>
      </c>
      <c r="H49" cm="1">
        <f t="array" ref="H49">+IFERROR(_xlfn.IFS(B49=$H$1,D49/$H$3,B49=$I$1,D49/$I$3,B49=$J$1,D49/$J$3,B49=$K$1,D49/$K$3,B49=$L$1,D49/$L$3,B49=$M$1,D49/$M$3,B49=$N$1,D49/$N$3,B49=$O$1,D49/$O$3,B49=$P$1,D49/P$3,B49=$Q$1,D49/$Q$3,B49=$R$1,D49/$R$3,B49=$S$1,D49/$S$3,B49=$T$1,D49/$T$3,B49=$U$1,D49/$U$3,B49=$V$1,D49/$V$3,B49=$W$1,D49/$W$3,B49=$X$1,D49/$X$3,B49=$Y$1,D49/$Y$3,B49=$Z$1,D49/$Z$3),0)</f>
        <v>0.22028357838404458</v>
      </c>
      <c r="I49" s="15">
        <f t="shared" si="18"/>
        <v>22028.357838404459</v>
      </c>
      <c r="J49" s="16">
        <f t="shared" si="19"/>
        <v>14.16888813098573</v>
      </c>
      <c r="K49" s="16">
        <f t="shared" ref="K49:K55" si="51">+K48-P48</f>
        <v>9984.5217123603961</v>
      </c>
      <c r="L49" s="17">
        <f t="shared" si="20"/>
        <v>6.432112749813583E-4</v>
      </c>
      <c r="M49" s="17">
        <f t="shared" si="20"/>
        <v>0.99935678872501865</v>
      </c>
      <c r="N49">
        <f t="shared" si="21"/>
        <v>6.434182019023542E-4</v>
      </c>
      <c r="O49">
        <f t="shared" si="39"/>
        <v>3.2160563749067915E-4</v>
      </c>
      <c r="P49">
        <f t="shared" si="22"/>
        <v>6.422156940686385</v>
      </c>
      <c r="S49">
        <v>2001</v>
      </c>
      <c r="T49" t="s">
        <v>56</v>
      </c>
      <c r="U49" s="31">
        <v>33</v>
      </c>
      <c r="V49" s="31">
        <v>0</v>
      </c>
      <c r="W49" s="31">
        <v>3</v>
      </c>
      <c r="X49" s="31">
        <v>9</v>
      </c>
      <c r="Y49" s="31">
        <v>0</v>
      </c>
      <c r="Z49" s="31">
        <v>9</v>
      </c>
      <c r="AA49" s="31">
        <v>0</v>
      </c>
      <c r="AB49" s="31">
        <v>39</v>
      </c>
      <c r="AC49" s="31">
        <v>472</v>
      </c>
      <c r="AD49" s="31">
        <v>565</v>
      </c>
      <c r="AE49" s="28">
        <v>2001</v>
      </c>
      <c r="AF49" t="s">
        <v>56</v>
      </c>
      <c r="AG49">
        <f t="shared" si="40"/>
        <v>5.8407079646017698E-2</v>
      </c>
      <c r="AH49">
        <f t="shared" si="41"/>
        <v>0</v>
      </c>
      <c r="AI49">
        <f t="shared" si="42"/>
        <v>5.3097345132743362E-3</v>
      </c>
      <c r="AJ49">
        <f t="shared" si="43"/>
        <v>1.5929203539823009E-2</v>
      </c>
      <c r="AK49">
        <f t="shared" si="44"/>
        <v>0</v>
      </c>
      <c r="AL49">
        <f t="shared" si="45"/>
        <v>1.5929203539823009E-2</v>
      </c>
      <c r="AM49">
        <f t="shared" si="46"/>
        <v>0</v>
      </c>
      <c r="AN49">
        <f t="shared" si="47"/>
        <v>6.9026548672566371E-2</v>
      </c>
      <c r="AO49">
        <f t="shared" si="48"/>
        <v>0.83539823008849556</v>
      </c>
      <c r="AP49">
        <f t="shared" si="49"/>
        <v>6.01640838650866E-2</v>
      </c>
      <c r="AQ49">
        <f t="shared" si="49"/>
        <v>0</v>
      </c>
      <c r="AR49">
        <f t="shared" si="49"/>
        <v>5.3238686779059448E-3</v>
      </c>
      <c r="AS49">
        <f t="shared" si="49"/>
        <v>1.6057091882247992E-2</v>
      </c>
      <c r="AT49">
        <f t="shared" si="49"/>
        <v>0</v>
      </c>
      <c r="AU49">
        <f t="shared" si="49"/>
        <v>1.6057091882247992E-2</v>
      </c>
      <c r="AV49">
        <f t="shared" si="49"/>
        <v>0</v>
      </c>
      <c r="AW49">
        <f t="shared" si="49"/>
        <v>7.1494042163153068E-2</v>
      </c>
      <c r="AX49">
        <f t="shared" si="49"/>
        <v>1.4346504559270514</v>
      </c>
      <c r="AY49">
        <f t="shared" si="25"/>
        <v>2.3337754224987336E-5</v>
      </c>
      <c r="AZ49">
        <f t="shared" si="26"/>
        <v>0</v>
      </c>
      <c r="BA49">
        <f t="shared" si="27"/>
        <v>1.7076405530478538E-6</v>
      </c>
      <c r="BB49">
        <f t="shared" si="28"/>
        <v>6.8305622121914151E-6</v>
      </c>
      <c r="BC49">
        <f t="shared" si="29"/>
        <v>0</v>
      </c>
      <c r="BD49">
        <f t="shared" si="30"/>
        <v>2.732224884876566E-5</v>
      </c>
      <c r="BE49">
        <f t="shared" si="31"/>
        <v>0</v>
      </c>
      <c r="BF49">
        <f t="shared" si="32"/>
        <v>3.4722024578639692E-5</v>
      </c>
      <c r="BG49">
        <f t="shared" si="33"/>
        <v>5.3676834717470865E-4</v>
      </c>
    </row>
    <row r="50" spans="2:59" x14ac:dyDescent="0.25">
      <c r="B50">
        <v>2001</v>
      </c>
      <c r="C50" t="s">
        <v>57</v>
      </c>
      <c r="D50" s="31">
        <v>799779</v>
      </c>
      <c r="E50" s="31">
        <v>3207</v>
      </c>
      <c r="F50">
        <f t="shared" si="16"/>
        <v>4.0098577231960329E-3</v>
      </c>
      <c r="G50">
        <f t="shared" si="17"/>
        <v>0.99599014227680394</v>
      </c>
      <c r="H50" cm="1">
        <f t="array" ref="H50">+IFERROR(_xlfn.IFS(B50=$H$1,D50/$H$3,B50=$I$1,D50/$I$3,B50=$J$1,D50/$J$3,B50=$K$1,D50/$K$3,B50=$L$1,D50/$L$3,B50=$M$1,D50/$M$3,B50=$N$1,D50/$N$3,B50=$O$1,D50/$O$3,B50=$P$1,D50/P$3,B50=$Q$1,D50/$Q$3,B50=$R$1,D50/$R$3,B50=$S$1,D50/$S$3,B50=$T$1,D50/$T$3,B50=$U$1,D50/$U$3,B50=$V$1,D50/$V$3,B50=$W$1,D50/$W$3,B50=$X$1,D50/$X$3,B50=$Y$1,D50/$Y$3,B50=$Z$1,D50/$Z$3),0)</f>
        <v>0.2005660031948962</v>
      </c>
      <c r="I50" s="15">
        <f t="shared" si="18"/>
        <v>20056.600319489622</v>
      </c>
      <c r="J50" s="16">
        <f t="shared" si="19"/>
        <v>80.424113692161484</v>
      </c>
      <c r="K50" s="16">
        <f t="shared" si="51"/>
        <v>9978.0995554197088</v>
      </c>
      <c r="L50" s="17">
        <f t="shared" si="20"/>
        <v>4.0098577231960329E-3</v>
      </c>
      <c r="M50" s="17">
        <f t="shared" si="20"/>
        <v>0.99599014227680394</v>
      </c>
      <c r="N50">
        <f t="shared" si="21"/>
        <v>4.01791335364215E-3</v>
      </c>
      <c r="O50">
        <f t="shared" si="39"/>
        <v>2.0049288615980165E-3</v>
      </c>
      <c r="P50">
        <f t="shared" si="22"/>
        <v>40.010759565118619</v>
      </c>
      <c r="S50">
        <v>2001</v>
      </c>
      <c r="T50" t="s">
        <v>57</v>
      </c>
      <c r="U50" s="31">
        <v>781</v>
      </c>
      <c r="V50" s="31">
        <v>0</v>
      </c>
      <c r="W50" s="31">
        <v>2</v>
      </c>
      <c r="X50" s="31">
        <v>22</v>
      </c>
      <c r="Y50" s="31">
        <v>0</v>
      </c>
      <c r="Z50" s="31">
        <v>15</v>
      </c>
      <c r="AA50" s="31">
        <v>9</v>
      </c>
      <c r="AB50" s="31">
        <v>60</v>
      </c>
      <c r="AC50" s="31">
        <v>2318</v>
      </c>
      <c r="AD50" s="31">
        <v>3207</v>
      </c>
      <c r="AE50" s="28">
        <v>2001</v>
      </c>
      <c r="AF50" t="s">
        <v>57</v>
      </c>
      <c r="AG50">
        <f t="shared" si="40"/>
        <v>0.24352977860929217</v>
      </c>
      <c r="AH50">
        <f t="shared" si="41"/>
        <v>0</v>
      </c>
      <c r="AI50">
        <f t="shared" si="42"/>
        <v>6.2363579669473025E-4</v>
      </c>
      <c r="AJ50">
        <f t="shared" si="43"/>
        <v>6.8599937636420333E-3</v>
      </c>
      <c r="AK50">
        <f t="shared" si="44"/>
        <v>0</v>
      </c>
      <c r="AL50">
        <f t="shared" si="45"/>
        <v>4.6772684752104769E-3</v>
      </c>
      <c r="AM50">
        <f t="shared" si="46"/>
        <v>2.8063610851262861E-3</v>
      </c>
      <c r="AN50">
        <f t="shared" si="47"/>
        <v>1.8709073900841908E-2</v>
      </c>
      <c r="AO50">
        <f t="shared" si="48"/>
        <v>0.72279388836919234</v>
      </c>
      <c r="AP50">
        <f t="shared" si="49"/>
        <v>0.27729451446831177</v>
      </c>
      <c r="AQ50">
        <f t="shared" si="49"/>
        <v>0</v>
      </c>
      <c r="AR50">
        <f t="shared" si="49"/>
        <v>6.2383031815346226E-4</v>
      </c>
      <c r="AS50">
        <f t="shared" si="49"/>
        <v>6.8836045056320403E-3</v>
      </c>
      <c r="AT50">
        <f t="shared" si="49"/>
        <v>0</v>
      </c>
      <c r="AU50">
        <f t="shared" si="49"/>
        <v>4.6882325363338025E-3</v>
      </c>
      <c r="AV50">
        <f t="shared" si="49"/>
        <v>2.8103044496487119E-3</v>
      </c>
      <c r="AW50">
        <f t="shared" si="49"/>
        <v>1.8885741265344664E-2</v>
      </c>
      <c r="AX50">
        <f t="shared" si="49"/>
        <v>1.1318359374999998</v>
      </c>
      <c r="AY50">
        <f t="shared" si="25"/>
        <v>5.0889058102300761E-4</v>
      </c>
      <c r="AZ50">
        <f t="shared" si="26"/>
        <v>0</v>
      </c>
      <c r="BA50">
        <f t="shared" si="27"/>
        <v>3.1258635197973442E-6</v>
      </c>
      <c r="BB50">
        <f t="shared" si="28"/>
        <v>1.9380353822743532E-5</v>
      </c>
      <c r="BC50">
        <f t="shared" si="29"/>
        <v>0</v>
      </c>
      <c r="BD50">
        <f t="shared" si="30"/>
        <v>1.5004144895027252E-5</v>
      </c>
      <c r="BE50">
        <f t="shared" si="31"/>
        <v>5.6265543356352193E-6</v>
      </c>
      <c r="BF50">
        <f t="shared" si="32"/>
        <v>6.1892097691987417E-5</v>
      </c>
      <c r="BG50">
        <f t="shared" si="33"/>
        <v>1.744231844046918E-3</v>
      </c>
    </row>
    <row r="51" spans="2:59" x14ac:dyDescent="0.25">
      <c r="B51">
        <v>2001</v>
      </c>
      <c r="C51" t="s">
        <v>58</v>
      </c>
      <c r="D51" s="31">
        <v>1222741</v>
      </c>
      <c r="E51" s="31">
        <v>5415</v>
      </c>
      <c r="F51">
        <f t="shared" si="16"/>
        <v>4.4285748167436929E-3</v>
      </c>
      <c r="G51">
        <f t="shared" si="17"/>
        <v>0.99557142518325625</v>
      </c>
      <c r="H51" cm="1">
        <f t="array" ref="H51">+IFERROR(_xlfn.IFS(B51=$H$1,D51/$H$3,B51=$I$1,D51/$I$3,B51=$J$1,D51/$J$3,B51=$K$1,D51/$K$3,B51=$L$1,D51/$L$3,B51=$M$1,D51/$M$3,B51=$N$1,D51/$N$3,B51=$O$1,D51/$O$3,B51=$P$1,D51/P$3,B51=$Q$1,D51/$Q$3,B51=$R$1,D51/$R$3,B51=$S$1,D51/$S$3,B51=$T$1,D51/$T$3,B51=$U$1,D51/$U$3,B51=$V$1,D51/$V$3,B51=$W$1,D51/$W$3,B51=$X$1,D51/$X$3,B51=$Y$1,D51/$Y$3,B51=$Z$1,D51/$Z$3),0)</f>
        <v>0.3066350520737986</v>
      </c>
      <c r="I51" s="15">
        <f t="shared" si="18"/>
        <v>30663.505207379862</v>
      </c>
      <c r="J51" s="16">
        <f t="shared" si="19"/>
        <v>135.79562695449155</v>
      </c>
      <c r="K51" s="16">
        <f t="shared" si="51"/>
        <v>9938.08879585459</v>
      </c>
      <c r="L51" s="17">
        <f t="shared" si="20"/>
        <v>4.4285748167436929E-3</v>
      </c>
      <c r="M51" s="17">
        <f t="shared" si="20"/>
        <v>0.99557142518325625</v>
      </c>
      <c r="N51">
        <f t="shared" si="21"/>
        <v>4.4384027159909949E-3</v>
      </c>
      <c r="O51">
        <f t="shared" si="39"/>
        <v>2.2142874083718464E-3</v>
      </c>
      <c r="P51">
        <f t="shared" si="22"/>
        <v>44.011569767884289</v>
      </c>
      <c r="S51">
        <v>2001</v>
      </c>
      <c r="T51" t="s">
        <v>58</v>
      </c>
      <c r="U51" s="31">
        <v>672</v>
      </c>
      <c r="V51" s="31">
        <v>0</v>
      </c>
      <c r="W51" s="31">
        <v>83</v>
      </c>
      <c r="X51" s="31">
        <v>323</v>
      </c>
      <c r="Y51" s="31">
        <v>0</v>
      </c>
      <c r="Z51" s="31">
        <v>57</v>
      </c>
      <c r="AA51" s="31">
        <v>156</v>
      </c>
      <c r="AB51" s="31">
        <v>371</v>
      </c>
      <c r="AC51" s="31">
        <v>3753</v>
      </c>
      <c r="AD51" s="31">
        <v>5415</v>
      </c>
      <c r="AE51" s="28">
        <v>2001</v>
      </c>
      <c r="AF51" t="s">
        <v>58</v>
      </c>
      <c r="AG51">
        <f t="shared" si="40"/>
        <v>0.12409972299168975</v>
      </c>
      <c r="AH51">
        <f t="shared" si="41"/>
        <v>0</v>
      </c>
      <c r="AI51">
        <f t="shared" si="42"/>
        <v>1.5327793167128347E-2</v>
      </c>
      <c r="AJ51">
        <f t="shared" si="43"/>
        <v>5.9649122807017542E-2</v>
      </c>
      <c r="AK51">
        <f t="shared" si="44"/>
        <v>0</v>
      </c>
      <c r="AL51">
        <f t="shared" si="45"/>
        <v>1.0526315789473684E-2</v>
      </c>
      <c r="AM51">
        <f t="shared" si="46"/>
        <v>2.8808864265927978E-2</v>
      </c>
      <c r="AN51">
        <f t="shared" si="47"/>
        <v>6.8513388734995379E-2</v>
      </c>
      <c r="AO51">
        <f t="shared" si="48"/>
        <v>0.69307479224376733</v>
      </c>
      <c r="AP51">
        <f t="shared" si="49"/>
        <v>0.13230950974601299</v>
      </c>
      <c r="AQ51">
        <f t="shared" si="49"/>
        <v>0</v>
      </c>
      <c r="AR51">
        <f t="shared" si="49"/>
        <v>1.5446171024471945E-2</v>
      </c>
      <c r="AS51">
        <f t="shared" si="49"/>
        <v>6.148282097649186E-2</v>
      </c>
      <c r="AT51">
        <f t="shared" si="49"/>
        <v>0</v>
      </c>
      <c r="AU51">
        <f t="shared" si="49"/>
        <v>1.0582010582010581E-2</v>
      </c>
      <c r="AV51">
        <f t="shared" si="49"/>
        <v>2.9229904440697018E-2</v>
      </c>
      <c r="AW51">
        <f t="shared" si="49"/>
        <v>7.0943684864709811E-2</v>
      </c>
      <c r="AX51">
        <f t="shared" si="49"/>
        <v>1.0606189063162357</v>
      </c>
      <c r="AY51">
        <f t="shared" si="25"/>
        <v>5.9415689831288879E-4</v>
      </c>
      <c r="AZ51">
        <f t="shared" si="26"/>
        <v>0</v>
      </c>
      <c r="BA51">
        <f t="shared" si="27"/>
        <v>3.4757974092632862E-5</v>
      </c>
      <c r="BB51">
        <f t="shared" si="28"/>
        <v>1.410764830818628E-4</v>
      </c>
      <c r="BC51">
        <f t="shared" si="29"/>
        <v>0</v>
      </c>
      <c r="BD51">
        <f t="shared" si="30"/>
        <v>2.9442048643171366E-5</v>
      </c>
      <c r="BE51">
        <f t="shared" si="31"/>
        <v>6.7471361473934381E-5</v>
      </c>
      <c r="BF51">
        <f t="shared" si="32"/>
        <v>1.7624337451676192E-4</v>
      </c>
      <c r="BG51">
        <f t="shared" si="33"/>
        <v>2.4825371848985192E-3</v>
      </c>
    </row>
    <row r="52" spans="2:59" x14ac:dyDescent="0.25">
      <c r="B52">
        <v>2001</v>
      </c>
      <c r="C52" t="s">
        <v>59</v>
      </c>
      <c r="D52" s="31">
        <v>551254</v>
      </c>
      <c r="E52" s="31">
        <v>8100</v>
      </c>
      <c r="F52">
        <f t="shared" si="16"/>
        <v>1.4693770929553346E-2</v>
      </c>
      <c r="G52">
        <f t="shared" si="17"/>
        <v>0.98530622907044663</v>
      </c>
      <c r="H52" cm="1">
        <f t="array" ref="H52">+IFERROR(_xlfn.IFS(B52=$H$1,D52/$H$3,B52=$I$1,D52/$I$3,B52=$J$1,D52/$J$3,B52=$K$1,D52/$K$3,B52=$L$1,D52/$L$3,B52=$M$1,D52/$M$3,B52=$N$1,D52/$N$3,B52=$O$1,D52/$O$3,B52=$P$1,D52/P$3,B52=$Q$1,D52/$Q$3,B52=$R$1,D52/$R$3,B52=$S$1,D52/$S$3,B52=$T$1,D52/$T$3,B52=$U$1,D52/$U$3,B52=$V$1,D52/$V$3,B52=$W$1,D52/$W$3,B52=$X$1,D52/$X$3,B52=$Y$1,D52/$Y$3,B52=$Z$1,D52/$Z$3),0)</f>
        <v>0.13824170367713995</v>
      </c>
      <c r="I52" s="15">
        <f t="shared" si="18"/>
        <v>13824.170367713994</v>
      </c>
      <c r="J52" s="16">
        <f t="shared" si="19"/>
        <v>203.12919267430868</v>
      </c>
      <c r="K52" s="16">
        <f t="shared" si="51"/>
        <v>9894.0772260867052</v>
      </c>
      <c r="L52" s="17">
        <f t="shared" si="20"/>
        <v>1.4693770929553346E-2</v>
      </c>
      <c r="M52" s="17">
        <f t="shared" si="20"/>
        <v>0.98530622907044663</v>
      </c>
      <c r="N52">
        <f t="shared" si="21"/>
        <v>1.4802523373367155E-2</v>
      </c>
      <c r="O52">
        <f t="shared" si="39"/>
        <v>7.3468854647766729E-3</v>
      </c>
      <c r="P52">
        <f t="shared" si="22"/>
        <v>145.38130431942864</v>
      </c>
      <c r="S52">
        <v>2001</v>
      </c>
      <c r="T52" t="s">
        <v>59</v>
      </c>
      <c r="U52" s="31">
        <v>121</v>
      </c>
      <c r="V52" s="31">
        <v>0</v>
      </c>
      <c r="W52" s="31">
        <v>312</v>
      </c>
      <c r="X52" s="31">
        <v>1322</v>
      </c>
      <c r="Y52" s="31">
        <v>0</v>
      </c>
      <c r="Z52" s="31">
        <v>398</v>
      </c>
      <c r="AA52" s="31">
        <v>676</v>
      </c>
      <c r="AB52" s="31">
        <v>1026</v>
      </c>
      <c r="AC52" s="31">
        <v>4245</v>
      </c>
      <c r="AD52" s="31">
        <v>8100</v>
      </c>
      <c r="AE52" s="28">
        <v>2001</v>
      </c>
      <c r="AF52" t="s">
        <v>59</v>
      </c>
      <c r="AG52">
        <f t="shared" si="40"/>
        <v>1.4938271604938271E-2</v>
      </c>
      <c r="AH52">
        <f t="shared" si="41"/>
        <v>0</v>
      </c>
      <c r="AI52">
        <f t="shared" si="42"/>
        <v>3.8518518518518521E-2</v>
      </c>
      <c r="AJ52">
        <f t="shared" si="43"/>
        <v>0.16320987654320987</v>
      </c>
      <c r="AK52">
        <f t="shared" si="44"/>
        <v>0</v>
      </c>
      <c r="AL52">
        <f t="shared" si="45"/>
        <v>4.9135802469135806E-2</v>
      </c>
      <c r="AM52">
        <f t="shared" si="46"/>
        <v>8.3456790123456789E-2</v>
      </c>
      <c r="AN52">
        <f t="shared" si="47"/>
        <v>0.12666666666666668</v>
      </c>
      <c r="AO52">
        <f t="shared" si="48"/>
        <v>0.52407407407407403</v>
      </c>
      <c r="AP52">
        <f t="shared" si="49"/>
        <v>1.5050687231793021E-2</v>
      </c>
      <c r="AQ52">
        <f t="shared" si="49"/>
        <v>0</v>
      </c>
      <c r="AR52">
        <f t="shared" si="49"/>
        <v>3.92749244712991E-2</v>
      </c>
      <c r="AS52">
        <f t="shared" si="49"/>
        <v>0.17771205807232154</v>
      </c>
      <c r="AT52">
        <f t="shared" si="49"/>
        <v>0</v>
      </c>
      <c r="AU52">
        <f t="shared" si="49"/>
        <v>5.0373370459435518E-2</v>
      </c>
      <c r="AV52">
        <f t="shared" si="49"/>
        <v>8.7090955939190931E-2</v>
      </c>
      <c r="AW52">
        <f t="shared" si="49"/>
        <v>0.13523131672597866</v>
      </c>
      <c r="AX52">
        <f t="shared" si="49"/>
        <v>0.71016311166875778</v>
      </c>
      <c r="AY52">
        <f t="shared" si="25"/>
        <v>7.1926915723060508E-4</v>
      </c>
      <c r="AZ52">
        <f t="shared" si="26"/>
        <v>0</v>
      </c>
      <c r="BA52">
        <f t="shared" si="27"/>
        <v>3.5827404426997354E-4</v>
      </c>
      <c r="BB52">
        <f t="shared" si="28"/>
        <v>1.4920526653774849E-3</v>
      </c>
      <c r="BC52">
        <f t="shared" si="29"/>
        <v>0</v>
      </c>
      <c r="BD52">
        <f t="shared" si="30"/>
        <v>4.1269541808313412E-4</v>
      </c>
      <c r="BE52">
        <f t="shared" si="31"/>
        <v>7.5464305020915947E-4</v>
      </c>
      <c r="BF52">
        <f t="shared" si="32"/>
        <v>1.2671109869497545E-3</v>
      </c>
      <c r="BG52">
        <f t="shared" si="33"/>
        <v>7.2543691292943002E-3</v>
      </c>
    </row>
    <row r="53" spans="2:59" x14ac:dyDescent="0.25">
      <c r="B53">
        <v>2001</v>
      </c>
      <c r="C53" t="s">
        <v>60</v>
      </c>
      <c r="D53" s="31">
        <v>119061</v>
      </c>
      <c r="E53" s="31">
        <v>6323</v>
      </c>
      <c r="F53">
        <f t="shared" si="16"/>
        <v>5.3107230747264006E-2</v>
      </c>
      <c r="G53">
        <f t="shared" si="17"/>
        <v>0.94689276925273602</v>
      </c>
      <c r="H53" cm="1">
        <f t="array" ref="H53">+IFERROR(_xlfn.IFS(B53=$H$1,D53/$H$3,B53=$I$1,D53/$I$3,B53=$J$1,D53/$J$3,B53=$K$1,D53/$K$3,B53=$L$1,D53/$L$3,B53=$M$1,D53/$M$3,B53=$N$1,D53/$N$3,B53=$O$1,D53/$O$3,B53=$P$1,D53/P$3,B53=$Q$1,D53/$Q$3,B53=$R$1,D53/$R$3,B53=$S$1,D53/$S$3,B53=$T$1,D53/$T$3,B53=$U$1,D53/$U$3,B53=$V$1,D53/$V$3,B53=$W$1,D53/$W$3,B53=$X$1,D53/$X$3,B53=$Y$1,D53/$Y$3,B53=$Z$1,D53/$Z$3),0)</f>
        <v>2.9857734332093658E-2</v>
      </c>
      <c r="I53" s="15">
        <f t="shared" si="18"/>
        <v>2985.773433209366</v>
      </c>
      <c r="J53" s="16">
        <f t="shared" si="19"/>
        <v>158.56615867650046</v>
      </c>
      <c r="K53" s="16">
        <f t="shared" si="51"/>
        <v>9748.6959217672775</v>
      </c>
      <c r="L53" s="17">
        <f t="shared" si="20"/>
        <v>5.3107230747264006E-2</v>
      </c>
      <c r="M53" s="17">
        <f t="shared" si="20"/>
        <v>0.94689276925273602</v>
      </c>
      <c r="N53">
        <f t="shared" si="21"/>
        <v>5.4555886781219934E-2</v>
      </c>
      <c r="O53">
        <f t="shared" si="39"/>
        <v>2.6553615373632003E-2</v>
      </c>
      <c r="P53">
        <f t="shared" si="22"/>
        <v>517.72624380220634</v>
      </c>
      <c r="S53">
        <v>2001</v>
      </c>
      <c r="T53" t="s">
        <v>60</v>
      </c>
      <c r="U53" s="31">
        <v>15</v>
      </c>
      <c r="V53" s="31">
        <v>0</v>
      </c>
      <c r="W53" s="31">
        <v>325</v>
      </c>
      <c r="X53" s="31">
        <v>1298</v>
      </c>
      <c r="Y53" s="31">
        <v>0</v>
      </c>
      <c r="Z53" s="31">
        <v>377</v>
      </c>
      <c r="AA53" s="31">
        <v>650</v>
      </c>
      <c r="AB53" s="31">
        <v>697</v>
      </c>
      <c r="AC53" s="31">
        <v>2961</v>
      </c>
      <c r="AD53" s="31">
        <v>6323</v>
      </c>
      <c r="AE53" s="28">
        <v>2001</v>
      </c>
      <c r="AF53" t="s">
        <v>60</v>
      </c>
      <c r="AG53">
        <f t="shared" si="40"/>
        <v>2.3722916337181716E-3</v>
      </c>
      <c r="AH53">
        <f t="shared" si="41"/>
        <v>0</v>
      </c>
      <c r="AI53">
        <f t="shared" si="42"/>
        <v>5.1399652063893721E-2</v>
      </c>
      <c r="AJ53">
        <f t="shared" si="43"/>
        <v>0.20528230270441247</v>
      </c>
      <c r="AK53">
        <f t="shared" si="44"/>
        <v>0</v>
      </c>
      <c r="AL53">
        <f t="shared" si="45"/>
        <v>5.9623596394116719E-2</v>
      </c>
      <c r="AM53">
        <f t="shared" si="46"/>
        <v>0.10279930412778744</v>
      </c>
      <c r="AN53">
        <f t="shared" si="47"/>
        <v>0.11023248458010439</v>
      </c>
      <c r="AO53">
        <f t="shared" si="48"/>
        <v>0.46829036849596711</v>
      </c>
      <c r="AP53">
        <f t="shared" si="49"/>
        <v>2.3751088591560444E-3</v>
      </c>
      <c r="AQ53">
        <f t="shared" si="49"/>
        <v>0</v>
      </c>
      <c r="AR53">
        <f t="shared" si="49"/>
        <v>5.2755458160863564E-2</v>
      </c>
      <c r="AS53">
        <f t="shared" si="49"/>
        <v>0.22876277758195276</v>
      </c>
      <c r="AT53">
        <f t="shared" si="49"/>
        <v>0</v>
      </c>
      <c r="AU53">
        <f t="shared" si="49"/>
        <v>6.1455701361154129E-2</v>
      </c>
      <c r="AV53">
        <f t="shared" si="49"/>
        <v>0.10836945648549516</v>
      </c>
      <c r="AW53">
        <f t="shared" si="49"/>
        <v>0.11666248221608504</v>
      </c>
      <c r="AX53">
        <f t="shared" si="49"/>
        <v>0.61146102219927723</v>
      </c>
      <c r="AY53">
        <f t="shared" si="25"/>
        <v>5.7113580433559266E-4</v>
      </c>
      <c r="AZ53">
        <f t="shared" si="26"/>
        <v>0</v>
      </c>
      <c r="BA53">
        <f t="shared" si="27"/>
        <v>2.6750993188365628E-3</v>
      </c>
      <c r="BB53">
        <f t="shared" si="28"/>
        <v>1.100276328940627E-2</v>
      </c>
      <c r="BC53">
        <f t="shared" si="29"/>
        <v>0</v>
      </c>
      <c r="BD53">
        <f t="shared" si="30"/>
        <v>3.2546341791182673E-3</v>
      </c>
      <c r="BE53">
        <f t="shared" si="31"/>
        <v>5.5685740922720283E-3</v>
      </c>
      <c r="BF53">
        <f t="shared" si="32"/>
        <v>7.2357866975751922E-3</v>
      </c>
      <c r="BG53">
        <f t="shared" si="33"/>
        <v>3.0261798573840301E-2</v>
      </c>
    </row>
    <row r="54" spans="2:59" x14ac:dyDescent="0.25">
      <c r="B54">
        <v>2001</v>
      </c>
      <c r="C54" t="s">
        <v>61</v>
      </c>
      <c r="D54" s="31">
        <v>65556</v>
      </c>
      <c r="E54" s="31">
        <v>9689</v>
      </c>
      <c r="F54">
        <f t="shared" si="16"/>
        <v>0.14779730306913175</v>
      </c>
      <c r="G54">
        <f t="shared" si="17"/>
        <v>0.85220269693086825</v>
      </c>
      <c r="H54" cm="1">
        <f t="array" ref="H54">+IFERROR(_xlfn.IFS(B54=$H$1,D54/$H$3,B54=$I$1,D54/$I$3,B54=$J$1,D54/$J$3,B54=$K$1,D54/$K$3,B54=$L$1,D54/$L$3,B54=$M$1,D54/$M$3,B54=$N$1,D54/$N$3,B54=$O$1,D54/$O$3,B54=$P$1,D54/P$3,B54=$Q$1,D54/$Q$3,B54=$R$1,D54/$R$3,B54=$S$1,D54/$S$3,B54=$T$1,D54/$T$3,B54=$U$1,D54/$U$3,B54=$V$1,D54/$V$3,B54=$W$1,D54/$W$3,B54=$X$1,D54/$X$3,B54=$Y$1,D54/$Y$3,B54=$Z$1,D54/$Z$3),0)</f>
        <v>1.6439922660440715E-2</v>
      </c>
      <c r="I54" s="15">
        <f t="shared" si="18"/>
        <v>1643.9922660440716</v>
      </c>
      <c r="J54" s="16">
        <f t="shared" si="19"/>
        <v>242.97762318782432</v>
      </c>
      <c r="K54" s="16">
        <f t="shared" si="51"/>
        <v>9230.9696779650712</v>
      </c>
      <c r="L54" s="17">
        <f t="shared" si="20"/>
        <v>0.14779730306913175</v>
      </c>
      <c r="M54" s="17">
        <f t="shared" si="20"/>
        <v>0.85220269693086825</v>
      </c>
      <c r="N54">
        <f t="shared" si="21"/>
        <v>0.15959085181555391</v>
      </c>
      <c r="O54">
        <f t="shared" si="39"/>
        <v>7.3898651534565873E-2</v>
      </c>
      <c r="P54">
        <f t="shared" si="22"/>
        <v>1364.3124231161692</v>
      </c>
      <c r="S54">
        <v>2001</v>
      </c>
      <c r="T54" t="s">
        <v>61</v>
      </c>
      <c r="U54" s="31">
        <v>14</v>
      </c>
      <c r="V54" s="31">
        <v>0</v>
      </c>
      <c r="W54" s="31">
        <v>657</v>
      </c>
      <c r="X54" s="31">
        <v>2373</v>
      </c>
      <c r="Y54" s="31">
        <v>0</v>
      </c>
      <c r="Z54" s="31">
        <v>411</v>
      </c>
      <c r="AA54" s="31">
        <v>975</v>
      </c>
      <c r="AB54" s="31">
        <v>706</v>
      </c>
      <c r="AC54" s="31">
        <v>4553</v>
      </c>
      <c r="AD54" s="31">
        <v>9689</v>
      </c>
      <c r="AE54" s="29">
        <v>2001</v>
      </c>
      <c r="AF54" t="s">
        <v>61</v>
      </c>
      <c r="AG54">
        <f t="shared" si="40"/>
        <v>1.4449375580555268E-3</v>
      </c>
      <c r="AH54">
        <f t="shared" si="41"/>
        <v>0</v>
      </c>
      <c r="AI54">
        <f t="shared" si="42"/>
        <v>6.7808855403034371E-2</v>
      </c>
      <c r="AJ54">
        <f t="shared" si="43"/>
        <v>0.2449169160904118</v>
      </c>
      <c r="AK54">
        <f t="shared" si="44"/>
        <v>0</v>
      </c>
      <c r="AL54">
        <f t="shared" si="45"/>
        <v>4.2419238311487251E-2</v>
      </c>
      <c r="AM54">
        <f t="shared" si="46"/>
        <v>0.10062957993600991</v>
      </c>
      <c r="AN54">
        <f t="shared" si="47"/>
        <v>7.2866136856228711E-2</v>
      </c>
      <c r="AO54">
        <f t="shared" si="48"/>
        <v>0.46991433584477244</v>
      </c>
      <c r="AP54">
        <f t="shared" si="49"/>
        <v>1.4459822350753977E-3</v>
      </c>
      <c r="AQ54">
        <f t="shared" si="49"/>
        <v>0</v>
      </c>
      <c r="AR54">
        <f t="shared" si="49"/>
        <v>7.0188558303509424E-2</v>
      </c>
      <c r="AS54">
        <f t="shared" si="49"/>
        <v>0.27909438400470449</v>
      </c>
      <c r="AT54">
        <f t="shared" si="49"/>
        <v>0</v>
      </c>
      <c r="AU54">
        <f t="shared" si="49"/>
        <v>4.3338429904571096E-2</v>
      </c>
      <c r="AV54">
        <f t="shared" si="49"/>
        <v>0.10596098462207248</v>
      </c>
      <c r="AW54">
        <f t="shared" si="49"/>
        <v>7.5621251071122539E-2</v>
      </c>
      <c r="AX54">
        <f t="shared" si="49"/>
        <v>0.61423271500843168</v>
      </c>
      <c r="AY54">
        <f t="shared" si="25"/>
        <v>2.2118494111904327E-4</v>
      </c>
      <c r="AZ54">
        <f t="shared" si="26"/>
        <v>0</v>
      </c>
      <c r="BA54">
        <f t="shared" si="27"/>
        <v>7.4897797303069133E-3</v>
      </c>
      <c r="BB54">
        <f t="shared" si="28"/>
        <v>2.7998962718896819E-2</v>
      </c>
      <c r="BC54">
        <f t="shared" si="29"/>
        <v>0</v>
      </c>
      <c r="BD54">
        <f t="shared" si="30"/>
        <v>6.0101287448898651E-3</v>
      </c>
      <c r="BE54">
        <f t="shared" si="31"/>
        <v>1.2393983769601562E-2</v>
      </c>
      <c r="BF54">
        <f t="shared" si="32"/>
        <v>1.0700774910000611E-2</v>
      </c>
      <c r="BG54">
        <f t="shared" si="33"/>
        <v>5.7309780950637622E-2</v>
      </c>
    </row>
    <row r="55" spans="2:59" x14ac:dyDescent="0.25">
      <c r="B55" t="s">
        <v>67</v>
      </c>
      <c r="D55" s="31">
        <v>3987610</v>
      </c>
      <c r="E55" s="31">
        <v>33842</v>
      </c>
      <c r="F55">
        <f t="shared" si="16"/>
        <v>8.4867878252888329E-3</v>
      </c>
      <c r="G55">
        <f t="shared" si="17"/>
        <v>0.99151321217471122</v>
      </c>
      <c r="H55" cm="1">
        <f t="array" ref="H55">+IFERROR(_xlfn.IFS(B55=$H$1,D55/$H$3,B55=$I$1,D55/$I$3,B55=$J$1,D55/$J$3,B55=$K$1,D55/$K$3,B55=$L$1,D55/$L$3,B55=$M$1,D55/$M$3,B55=$N$1,D55/$N$3,B55=$O$1,D55/$O$3,B55=$P$1,D55/P$3,B55=$Q$1,D55/$Q$3,B55=$R$1,D55/$R$3,B55=$S$1,D55/$S$3,B55=$T$1,D55/$T$3,B55=$U$1,D55/$U$3,B55=$V$1,D55/$V$3,B55=$W$1,D55/$W$3,B55=$X$1,D55/$X$3,B55=$Y$1,D55/$Y$3,B55=$Z$1,D55/$Z$3),0)</f>
        <v>0</v>
      </c>
      <c r="I55" s="15">
        <f t="shared" si="18"/>
        <v>0</v>
      </c>
      <c r="J55" s="16">
        <f t="shared" si="19"/>
        <v>0</v>
      </c>
      <c r="K55" s="16">
        <f t="shared" si="51"/>
        <v>7866.6572548489021</v>
      </c>
      <c r="L55" s="17">
        <f t="shared" si="20"/>
        <v>8.4867878252888329E-3</v>
      </c>
      <c r="M55" s="17">
        <f t="shared" si="20"/>
        <v>0.99151321217471122</v>
      </c>
      <c r="N55">
        <f t="shared" si="21"/>
        <v>8.522954076735801E-3</v>
      </c>
      <c r="O55">
        <f t="shared" si="39"/>
        <v>4.2433939126444165E-3</v>
      </c>
      <c r="P55">
        <f t="shared" si="22"/>
        <v>66.762651016171731</v>
      </c>
      <c r="S55" t="s">
        <v>67</v>
      </c>
      <c r="U55" s="31">
        <v>1644</v>
      </c>
      <c r="V55" s="31">
        <v>0</v>
      </c>
      <c r="W55" s="31">
        <v>1382</v>
      </c>
      <c r="X55" s="31">
        <v>5350</v>
      </c>
      <c r="Y55" s="31">
        <v>0</v>
      </c>
      <c r="Z55" s="31">
        <v>1306</v>
      </c>
      <c r="AA55" s="31">
        <v>2466</v>
      </c>
      <c r="AB55" s="31">
        <v>2921</v>
      </c>
      <c r="AC55" s="31">
        <v>18773</v>
      </c>
      <c r="AD55" s="31">
        <v>33842</v>
      </c>
      <c r="AE55" s="30" t="s">
        <v>67</v>
      </c>
      <c r="AF55" s="30"/>
      <c r="AG55">
        <f t="shared" si="40"/>
        <v>4.8578689202765792E-2</v>
      </c>
      <c r="AH55">
        <f t="shared" si="41"/>
        <v>0</v>
      </c>
      <c r="AI55">
        <f t="shared" si="42"/>
        <v>4.0836829974587791E-2</v>
      </c>
      <c r="AJ55">
        <f t="shared" si="43"/>
        <v>0.1580875834761539</v>
      </c>
      <c r="AK55">
        <f t="shared" si="44"/>
        <v>0</v>
      </c>
      <c r="AL55">
        <f t="shared" si="45"/>
        <v>3.8591099816795697E-2</v>
      </c>
      <c r="AM55">
        <f t="shared" si="46"/>
        <v>7.2868033804148691E-2</v>
      </c>
      <c r="AN55">
        <f t="shared" si="47"/>
        <v>8.631286566987767E-2</v>
      </c>
      <c r="AO55">
        <f t="shared" si="48"/>
        <v>0.55472489805567049</v>
      </c>
      <c r="AP55">
        <f t="shared" si="49"/>
        <v>4.9788007268322228E-2</v>
      </c>
      <c r="AQ55">
        <f t="shared" si="49"/>
        <v>0</v>
      </c>
      <c r="AR55">
        <f t="shared" si="49"/>
        <v>4.1688033543482855E-2</v>
      </c>
      <c r="AS55">
        <f t="shared" si="49"/>
        <v>0.17165591811852279</v>
      </c>
      <c r="AT55">
        <f t="shared" si="49"/>
        <v>0</v>
      </c>
      <c r="AU55">
        <f t="shared" si="49"/>
        <v>3.9350387176474134E-2</v>
      </c>
      <c r="AV55">
        <f t="shared" si="49"/>
        <v>7.5623294182587633E-2</v>
      </c>
      <c r="AW55">
        <f t="shared" si="49"/>
        <v>9.0205827401448363E-2</v>
      </c>
      <c r="AX55">
        <f t="shared" si="49"/>
        <v>0.76763918137024401</v>
      </c>
      <c r="AY55">
        <f t="shared" si="25"/>
        <v>2.0789395151481714E-4</v>
      </c>
      <c r="AZ55">
        <f t="shared" si="26"/>
        <v>0</v>
      </c>
      <c r="BA55">
        <f t="shared" si="27"/>
        <v>2.5566692831044158E-4</v>
      </c>
      <c r="BB55">
        <f t="shared" si="28"/>
        <v>9.6837454013807775E-4</v>
      </c>
      <c r="BC55">
        <f t="shared" si="29"/>
        <v>0</v>
      </c>
      <c r="BD55">
        <f t="shared" si="30"/>
        <v>2.1529186655665924E-4</v>
      </c>
      <c r="BE55">
        <f t="shared" si="31"/>
        <v>4.3146145184709637E-4</v>
      </c>
      <c r="BF55">
        <f t="shared" si="32"/>
        <v>4.5478369248747996E-4</v>
      </c>
      <c r="BG55">
        <f t="shared" si="33"/>
        <v>2.9248095977289653E-3</v>
      </c>
    </row>
    <row r="56" spans="2:59" x14ac:dyDescent="0.25">
      <c r="B56">
        <v>2002</v>
      </c>
      <c r="C56" t="s">
        <v>55</v>
      </c>
      <c r="D56" s="31">
        <v>357174</v>
      </c>
      <c r="E56" s="31">
        <v>460</v>
      </c>
      <c r="F56">
        <f t="shared" si="16"/>
        <v>1.2878876961928919E-3</v>
      </c>
      <c r="G56">
        <f t="shared" si="17"/>
        <v>0.99871211230380708</v>
      </c>
      <c r="H56" cm="1">
        <f t="array" ref="H56">+IFERROR(_xlfn.IFS(B56=$H$1,D56/$H$3,B56=$I$1,D56/$I$3,B56=$J$1,D56/$J$3,B56=$K$1,D56/$K$3,B56=$L$1,D56/$L$3,B56=$M$1,D56/$M$3,B56=$N$1,D56/$N$3,B56=$O$1,D56/$O$3,B56=$P$1,D56/P$3,B56=$Q$1,D56/$Q$3,B56=$R$1,D56/$R$3,B56=$S$1,D56/$S$3,B56=$T$1,D56/$T$3,B56=$U$1,D56/$U$3,B56=$V$1,D56/$V$3,B56=$W$1,D56/$W$3,B56=$X$1,D56/$X$3,B56=$Y$1,D56/$Y$3,B56=$Z$1,D56/$Z$3),0)</f>
        <v>8.7976145201749012E-2</v>
      </c>
      <c r="I56" s="15">
        <f t="shared" si="18"/>
        <v>8797.6145201749005</v>
      </c>
      <c r="J56" s="16">
        <f t="shared" si="19"/>
        <v>11.330339496381187</v>
      </c>
      <c r="K56" s="16">
        <v>10000</v>
      </c>
      <c r="L56" s="17">
        <f t="shared" si="20"/>
        <v>1.2878876961928919E-3</v>
      </c>
      <c r="M56" s="17">
        <f t="shared" si="20"/>
        <v>0.99871211230380708</v>
      </c>
      <c r="N56">
        <f t="shared" si="21"/>
        <v>1.2887175579362588E-3</v>
      </c>
      <c r="O56">
        <f t="shared" si="39"/>
        <v>6.4394384809644595E-4</v>
      </c>
      <c r="P56">
        <f t="shared" si="22"/>
        <v>12.878876961928919</v>
      </c>
      <c r="S56">
        <v>2002</v>
      </c>
      <c r="T56" t="s">
        <v>55</v>
      </c>
      <c r="U56" s="31">
        <v>7</v>
      </c>
      <c r="V56" s="31">
        <v>0</v>
      </c>
      <c r="W56" s="31">
        <v>0</v>
      </c>
      <c r="X56" s="31">
        <v>7</v>
      </c>
      <c r="Y56" s="31">
        <v>0</v>
      </c>
      <c r="Z56" s="31">
        <v>30</v>
      </c>
      <c r="AA56" s="31">
        <v>0</v>
      </c>
      <c r="AB56" s="31">
        <v>16</v>
      </c>
      <c r="AC56" s="31">
        <v>400</v>
      </c>
      <c r="AD56" s="31">
        <v>460</v>
      </c>
      <c r="AE56" s="28">
        <v>2002</v>
      </c>
      <c r="AF56" t="s">
        <v>55</v>
      </c>
      <c r="AG56">
        <f t="shared" si="40"/>
        <v>1.5217391304347827E-2</v>
      </c>
      <c r="AH56">
        <f t="shared" si="41"/>
        <v>0</v>
      </c>
      <c r="AI56">
        <f t="shared" si="42"/>
        <v>0</v>
      </c>
      <c r="AJ56">
        <f t="shared" si="43"/>
        <v>1.5217391304347827E-2</v>
      </c>
      <c r="AK56">
        <f t="shared" si="44"/>
        <v>0</v>
      </c>
      <c r="AL56">
        <f t="shared" si="45"/>
        <v>6.5217391304347824E-2</v>
      </c>
      <c r="AM56">
        <f t="shared" si="46"/>
        <v>0</v>
      </c>
      <c r="AN56">
        <f t="shared" si="47"/>
        <v>3.4782608695652174E-2</v>
      </c>
      <c r="AO56">
        <f t="shared" si="48"/>
        <v>0.86956521739130432</v>
      </c>
      <c r="AP56">
        <f t="shared" si="49"/>
        <v>1.5334063526834613E-2</v>
      </c>
      <c r="AQ56">
        <f t="shared" si="49"/>
        <v>0</v>
      </c>
      <c r="AR56">
        <f t="shared" si="49"/>
        <v>0</v>
      </c>
      <c r="AS56">
        <f t="shared" si="49"/>
        <v>1.5334063526834613E-2</v>
      </c>
      <c r="AT56">
        <f t="shared" si="49"/>
        <v>0</v>
      </c>
      <c r="AU56">
        <f t="shared" si="49"/>
        <v>6.741573033707865E-2</v>
      </c>
      <c r="AV56">
        <f t="shared" si="49"/>
        <v>0</v>
      </c>
      <c r="AW56">
        <f t="shared" si="49"/>
        <v>3.5398230088495575E-2</v>
      </c>
      <c r="AX56">
        <f t="shared" si="49"/>
        <v>1.5384615384615383</v>
      </c>
      <c r="AY56">
        <f t="shared" si="25"/>
        <v>2.3111984634939832E-3</v>
      </c>
      <c r="AZ56">
        <f t="shared" ref="AZ56:AZ87" si="52">+IFERROR((SUM(V55:V56)/(2*$D56)),0)</f>
        <v>0</v>
      </c>
      <c r="BA56">
        <f t="shared" ref="BA56:BA87" si="53">+IFERROR((SUM(W55:W56)/(2*$D56)),0)</f>
        <v>1.9346313001506268E-3</v>
      </c>
      <c r="BB56">
        <f t="shared" ref="BB56:BB87" si="54">+IFERROR((SUM(X55:X56)/(2*$D56)),0)</f>
        <v>7.4991460744623069E-3</v>
      </c>
      <c r="BC56">
        <f t="shared" ref="BC56:BC87" si="55">+IFERROR((SUM(Y55:Y56)/(2*$D56)),0)</f>
        <v>0</v>
      </c>
      <c r="BD56">
        <f t="shared" ref="BD56:BD87" si="56">+IFERROR((SUM(Z55:Z56)/(2*$D56)),0)</f>
        <v>1.8702369153409822E-3</v>
      </c>
      <c r="BE56">
        <f t="shared" ref="BE56:BE87" si="57">+IFERROR((SUM(AA55:AA56)/(2*$D56)),0)</f>
        <v>3.4520989769692085E-3</v>
      </c>
      <c r="BF56">
        <f t="shared" ref="BF56:BF87" si="58">+IFERROR((SUM(AB55:AB56)/(2*$D56)),0)</f>
        <v>4.1114414823027433E-3</v>
      </c>
      <c r="BG56">
        <f t="shared" ref="BG56:BG119" si="59">+IFERROR((SUM(AC55:AC56)/(2*$D56)),0)</f>
        <v>2.6839859564245998E-2</v>
      </c>
    </row>
    <row r="57" spans="2:59" x14ac:dyDescent="0.25">
      <c r="B57">
        <v>2002</v>
      </c>
      <c r="C57" t="s">
        <v>56</v>
      </c>
      <c r="D57" s="31">
        <v>894327</v>
      </c>
      <c r="E57" s="31">
        <v>565</v>
      </c>
      <c r="F57">
        <f t="shared" si="16"/>
        <v>6.3175997146457618E-4</v>
      </c>
      <c r="G57">
        <f t="shared" si="17"/>
        <v>0.99936824002853542</v>
      </c>
      <c r="H57" cm="1">
        <f t="array" ref="H57">+IFERROR(_xlfn.IFS(B57=$H$1,D57/$H$3,B57=$I$1,D57/$I$3,B57=$J$1,D57/$J$3,B57=$K$1,D57/$K$3,B57=$L$1,D57/$L$3,B57=$M$1,D57/$M$3,B57=$N$1,D57/$N$3,B57=$O$1,D57/$O$3,B57=$P$1,D57/P$3,B57=$Q$1,D57/$Q$3,B57=$R$1,D57/$R$3,B57=$S$1,D57/$S$3,B57=$T$1,D57/$T$3,B57=$U$1,D57/$U$3,B57=$V$1,D57/$V$3,B57=$W$1,D57/$W$3,B57=$X$1,D57/$X$3,B57=$Y$1,D57/$Y$3,B57=$Z$1,D57/$Z$3),0)</f>
        <v>0.22028322893000216</v>
      </c>
      <c r="I57" s="15">
        <f t="shared" si="18"/>
        <v>22028.322893000215</v>
      </c>
      <c r="J57" s="16">
        <f t="shared" si="19"/>
        <v>13.916612642294286</v>
      </c>
      <c r="K57" s="16">
        <f t="shared" ref="K57:K63" si="60">+K56-P56</f>
        <v>9987.1211230380704</v>
      </c>
      <c r="L57" s="17">
        <f t="shared" si="20"/>
        <v>6.3175997146457618E-4</v>
      </c>
      <c r="M57" s="17">
        <f t="shared" si="20"/>
        <v>0.99936824002853542</v>
      </c>
      <c r="N57">
        <f t="shared" si="21"/>
        <v>6.3195959485238152E-4</v>
      </c>
      <c r="O57">
        <f t="shared" si="39"/>
        <v>3.1587998573228809E-4</v>
      </c>
      <c r="P57">
        <f t="shared" si="22"/>
        <v>6.3094633557037971</v>
      </c>
      <c r="S57">
        <v>2002</v>
      </c>
      <c r="T57" t="s">
        <v>56</v>
      </c>
      <c r="U57" s="31">
        <v>25</v>
      </c>
      <c r="V57" s="31">
        <v>0</v>
      </c>
      <c r="W57" s="31">
        <v>4</v>
      </c>
      <c r="X57" s="31">
        <v>9</v>
      </c>
      <c r="Y57" s="31">
        <v>0</v>
      </c>
      <c r="Z57" s="31">
        <v>10</v>
      </c>
      <c r="AA57" s="31">
        <v>0</v>
      </c>
      <c r="AB57" s="31">
        <v>56</v>
      </c>
      <c r="AC57" s="31">
        <v>461</v>
      </c>
      <c r="AD57" s="31">
        <v>565</v>
      </c>
      <c r="AE57" s="28">
        <v>2002</v>
      </c>
      <c r="AF57" t="s">
        <v>56</v>
      </c>
      <c r="AG57">
        <f t="shared" si="40"/>
        <v>4.4247787610619468E-2</v>
      </c>
      <c r="AH57">
        <f t="shared" si="41"/>
        <v>0</v>
      </c>
      <c r="AI57">
        <f t="shared" si="42"/>
        <v>7.0796460176991149E-3</v>
      </c>
      <c r="AJ57">
        <f t="shared" si="43"/>
        <v>1.5929203539823009E-2</v>
      </c>
      <c r="AK57">
        <f t="shared" si="44"/>
        <v>0</v>
      </c>
      <c r="AL57">
        <f t="shared" si="45"/>
        <v>1.7699115044247787E-2</v>
      </c>
      <c r="AM57">
        <f t="shared" si="46"/>
        <v>0</v>
      </c>
      <c r="AN57">
        <f t="shared" si="47"/>
        <v>9.9115044247787609E-2</v>
      </c>
      <c r="AO57">
        <f t="shared" si="48"/>
        <v>0.81592920353982301</v>
      </c>
      <c r="AP57">
        <f t="shared" si="49"/>
        <v>4.5248868778280542E-2</v>
      </c>
      <c r="AQ57">
        <f t="shared" si="49"/>
        <v>0</v>
      </c>
      <c r="AR57">
        <f t="shared" si="49"/>
        <v>7.104795737122558E-3</v>
      </c>
      <c r="AS57">
        <f t="shared" si="49"/>
        <v>1.6057091882247992E-2</v>
      </c>
      <c r="AT57">
        <f t="shared" si="49"/>
        <v>0</v>
      </c>
      <c r="AU57">
        <f t="shared" si="49"/>
        <v>1.7857142857142856E-2</v>
      </c>
      <c r="AV57">
        <f t="shared" si="49"/>
        <v>0</v>
      </c>
      <c r="AW57">
        <f t="shared" si="49"/>
        <v>0.10428305400372438</v>
      </c>
      <c r="AX57">
        <f t="shared" si="49"/>
        <v>1.3781763826606874</v>
      </c>
      <c r="AY57">
        <f t="shared" si="25"/>
        <v>1.7890547864483574E-5</v>
      </c>
      <c r="AZ57">
        <f t="shared" si="52"/>
        <v>0</v>
      </c>
      <c r="BA57">
        <f t="shared" si="53"/>
        <v>2.2363184830604467E-6</v>
      </c>
      <c r="BB57">
        <f t="shared" si="54"/>
        <v>8.9452739322417868E-6</v>
      </c>
      <c r="BC57">
        <f t="shared" si="55"/>
        <v>0</v>
      </c>
      <c r="BD57">
        <f t="shared" si="56"/>
        <v>2.2363184830604465E-5</v>
      </c>
      <c r="BE57">
        <f t="shared" si="57"/>
        <v>0</v>
      </c>
      <c r="BF57">
        <f t="shared" si="58"/>
        <v>4.0253732695088035E-5</v>
      </c>
      <c r="BG57">
        <f t="shared" si="59"/>
        <v>4.813675534787611E-4</v>
      </c>
    </row>
    <row r="58" spans="2:59" x14ac:dyDescent="0.25">
      <c r="B58">
        <v>2002</v>
      </c>
      <c r="C58" t="s">
        <v>57</v>
      </c>
      <c r="D58" s="31">
        <v>814277</v>
      </c>
      <c r="E58" s="31">
        <v>3474</v>
      </c>
      <c r="F58">
        <f t="shared" si="16"/>
        <v>4.2663614470260123E-3</v>
      </c>
      <c r="G58">
        <f t="shared" si="17"/>
        <v>0.99573363855297403</v>
      </c>
      <c r="H58" cm="1">
        <f t="array" ref="H58">+IFERROR(_xlfn.IFS(B58=$H$1,D58/$H$3,B58=$I$1,D58/$I$3,B58=$J$1,D58/$J$3,B58=$K$1,D58/$K$3,B58=$L$1,D58/$L$3,B58=$M$1,D58/$M$3,B58=$N$1,D58/$N$3,B58=$O$1,D58/$O$3,B58=$P$1,D58/P$3,B58=$Q$1,D58/$Q$3,B58=$R$1,D58/$R$3,B58=$S$1,D58/$S$3,B58=$T$1,D58/$T$3,B58=$U$1,D58/$U$3,B58=$V$1,D58/$V$3,B58=$W$1,D58/$W$3,B58=$X$1,D58/$X$3,B58=$Y$1,D58/$Y$3,B58=$Z$1,D58/$Z$3),0)</f>
        <v>0.20056597508901705</v>
      </c>
      <c r="I58" s="15">
        <f t="shared" si="18"/>
        <v>20056.597508901705</v>
      </c>
      <c r="J58" s="16">
        <f t="shared" si="19"/>
        <v>85.568694370496189</v>
      </c>
      <c r="K58" s="16">
        <f t="shared" si="60"/>
        <v>9980.8116596823675</v>
      </c>
      <c r="L58" s="17">
        <f t="shared" ref="L58:M121" si="61">+F58</f>
        <v>4.2663614470260123E-3</v>
      </c>
      <c r="M58" s="17">
        <f t="shared" si="61"/>
        <v>0.99573363855297403</v>
      </c>
      <c r="N58">
        <f t="shared" si="21"/>
        <v>4.2754818224333569E-3</v>
      </c>
      <c r="O58">
        <f t="shared" si="39"/>
        <v>2.1331807235130062E-3</v>
      </c>
      <c r="P58">
        <f t="shared" si="22"/>
        <v>42.581750074896561</v>
      </c>
      <c r="S58">
        <v>2002</v>
      </c>
      <c r="T58" t="s">
        <v>57</v>
      </c>
      <c r="U58" s="31">
        <v>869</v>
      </c>
      <c r="V58" s="31">
        <v>0</v>
      </c>
      <c r="W58" s="31">
        <v>5</v>
      </c>
      <c r="X58" s="31">
        <v>32</v>
      </c>
      <c r="Y58" s="31">
        <v>0</v>
      </c>
      <c r="Z58" s="31">
        <v>10</v>
      </c>
      <c r="AA58" s="31">
        <v>15</v>
      </c>
      <c r="AB58" s="31">
        <v>68</v>
      </c>
      <c r="AC58" s="31">
        <v>2475</v>
      </c>
      <c r="AD58" s="31">
        <v>3474</v>
      </c>
      <c r="AE58" s="28">
        <v>2002</v>
      </c>
      <c r="AF58" t="s">
        <v>57</v>
      </c>
      <c r="AG58">
        <f t="shared" si="40"/>
        <v>0.25014392630972943</v>
      </c>
      <c r="AH58">
        <f t="shared" si="41"/>
        <v>0</v>
      </c>
      <c r="AI58">
        <f t="shared" si="42"/>
        <v>1.4392630972941854E-3</v>
      </c>
      <c r="AJ58">
        <f t="shared" si="43"/>
        <v>9.2112838226827871E-3</v>
      </c>
      <c r="AK58">
        <f t="shared" si="44"/>
        <v>0</v>
      </c>
      <c r="AL58">
        <f t="shared" si="45"/>
        <v>2.8785261945883708E-3</v>
      </c>
      <c r="AM58">
        <f t="shared" si="46"/>
        <v>4.3177892918825561E-3</v>
      </c>
      <c r="AN58">
        <f t="shared" si="47"/>
        <v>1.9573978123200921E-2</v>
      </c>
      <c r="AO58">
        <f t="shared" si="48"/>
        <v>0.71243523316062174</v>
      </c>
      <c r="AP58">
        <f t="shared" si="49"/>
        <v>0.28590228656028954</v>
      </c>
      <c r="AQ58">
        <f t="shared" si="49"/>
        <v>0</v>
      </c>
      <c r="AR58">
        <f t="shared" si="49"/>
        <v>1.440299582313121E-3</v>
      </c>
      <c r="AS58">
        <f t="shared" si="49"/>
        <v>9.2539039907460971E-3</v>
      </c>
      <c r="AT58">
        <f t="shared" si="49"/>
        <v>0</v>
      </c>
      <c r="AU58">
        <f t="shared" si="49"/>
        <v>2.8826751225136927E-3</v>
      </c>
      <c r="AV58">
        <f t="shared" si="49"/>
        <v>4.3271311120726963E-3</v>
      </c>
      <c r="AW58">
        <f t="shared" si="49"/>
        <v>1.9767441860465116E-2</v>
      </c>
      <c r="AX58">
        <f t="shared" si="49"/>
        <v>1.1066398390342052</v>
      </c>
      <c r="AY58">
        <f t="shared" si="25"/>
        <v>5.4895324318383052E-4</v>
      </c>
      <c r="AZ58">
        <f t="shared" si="52"/>
        <v>0</v>
      </c>
      <c r="BA58">
        <f t="shared" si="53"/>
        <v>5.5263749313808446E-6</v>
      </c>
      <c r="BB58">
        <f t="shared" si="54"/>
        <v>2.5175708020734959E-5</v>
      </c>
      <c r="BC58">
        <f t="shared" si="55"/>
        <v>0</v>
      </c>
      <c r="BD58">
        <f t="shared" si="56"/>
        <v>1.2280833180846321E-5</v>
      </c>
      <c r="BE58">
        <f t="shared" si="57"/>
        <v>9.210624885634741E-6</v>
      </c>
      <c r="BF58">
        <f t="shared" si="58"/>
        <v>7.6141165721247192E-5</v>
      </c>
      <c r="BG58">
        <f t="shared" si="59"/>
        <v>1.80282631094824E-3</v>
      </c>
    </row>
    <row r="59" spans="2:59" x14ac:dyDescent="0.25">
      <c r="B59">
        <v>2002</v>
      </c>
      <c r="C59" t="s">
        <v>58</v>
      </c>
      <c r="D59" s="31">
        <v>1244906</v>
      </c>
      <c r="E59" s="31">
        <v>5522</v>
      </c>
      <c r="F59">
        <f t="shared" si="16"/>
        <v>4.4356762679270559E-3</v>
      </c>
      <c r="G59">
        <f t="shared" si="17"/>
        <v>0.99556432373207293</v>
      </c>
      <c r="H59" cm="1">
        <f t="array" ref="H59">+IFERROR(_xlfn.IFS(B59=$H$1,D59/$H$3,B59=$I$1,D59/$I$3,B59=$J$1,D59/$J$3,B59=$K$1,D59/$K$3,B59=$L$1,D59/$L$3,B59=$M$1,D59/$M$3,B59=$N$1,D59/$N$3,B59=$O$1,D59/$O$3,B59=$P$1,D59/P$3,B59=$Q$1,D59/$Q$3,B59=$R$1,D59/$R$3,B59=$S$1,D59/$S$3,B59=$T$1,D59/$T$3,B59=$U$1,D59/$U$3,B59=$V$1,D59/$V$3,B59=$W$1,D59/$W$3,B59=$X$1,D59/$X$3,B59=$Y$1,D59/$Y$3,B59=$Z$1,D59/$Z$3),0)</f>
        <v>0.30663494828438953</v>
      </c>
      <c r="I59" s="15">
        <f t="shared" si="18"/>
        <v>30663.494828438954</v>
      </c>
      <c r="J59" s="16">
        <f t="shared" si="19"/>
        <v>136.01333630221069</v>
      </c>
      <c r="K59" s="16">
        <f t="shared" si="60"/>
        <v>9938.2299096074712</v>
      </c>
      <c r="L59" s="17">
        <f t="shared" si="61"/>
        <v>4.4356762679270559E-3</v>
      </c>
      <c r="M59" s="17">
        <f t="shared" si="61"/>
        <v>0.99556432373207293</v>
      </c>
      <c r="N59">
        <f t="shared" si="21"/>
        <v>4.4455357466318341E-3</v>
      </c>
      <c r="O59">
        <f t="shared" si="39"/>
        <v>2.217838133963528E-3</v>
      </c>
      <c r="P59">
        <f t="shared" si="22"/>
        <v>44.082770555248707</v>
      </c>
      <c r="S59">
        <v>2002</v>
      </c>
      <c r="T59" t="s">
        <v>58</v>
      </c>
      <c r="U59" s="31">
        <v>696</v>
      </c>
      <c r="V59" s="31">
        <v>0</v>
      </c>
      <c r="W59" s="31">
        <v>100</v>
      </c>
      <c r="X59" s="31">
        <v>335</v>
      </c>
      <c r="Y59" s="31">
        <v>0</v>
      </c>
      <c r="Z59" s="31">
        <v>63</v>
      </c>
      <c r="AA59" s="31">
        <v>152</v>
      </c>
      <c r="AB59" s="31">
        <v>362</v>
      </c>
      <c r="AC59" s="31">
        <v>3814</v>
      </c>
      <c r="AD59" s="31">
        <v>5522</v>
      </c>
      <c r="AE59" s="28">
        <v>2002</v>
      </c>
      <c r="AF59" t="s">
        <v>58</v>
      </c>
      <c r="AG59">
        <f t="shared" si="40"/>
        <v>0.12604128938790293</v>
      </c>
      <c r="AH59">
        <f t="shared" si="41"/>
        <v>0</v>
      </c>
      <c r="AI59">
        <f t="shared" si="42"/>
        <v>1.8109380659181457E-2</v>
      </c>
      <c r="AJ59">
        <f t="shared" si="43"/>
        <v>6.0666425208257879E-2</v>
      </c>
      <c r="AK59">
        <f t="shared" si="44"/>
        <v>0</v>
      </c>
      <c r="AL59">
        <f t="shared" si="45"/>
        <v>1.1408909815284318E-2</v>
      </c>
      <c r="AM59">
        <f t="shared" si="46"/>
        <v>2.7526258601955813E-2</v>
      </c>
      <c r="AN59">
        <f t="shared" si="47"/>
        <v>6.5555957986236868E-2</v>
      </c>
      <c r="AO59">
        <f t="shared" si="48"/>
        <v>0.69069177834118078</v>
      </c>
      <c r="AP59">
        <f t="shared" si="49"/>
        <v>0.1345187475840742</v>
      </c>
      <c r="AQ59">
        <f t="shared" si="49"/>
        <v>0</v>
      </c>
      <c r="AR59">
        <f t="shared" si="49"/>
        <v>1.8274853801169593E-2</v>
      </c>
      <c r="AS59">
        <f t="shared" si="49"/>
        <v>6.2564198337846669E-2</v>
      </c>
      <c r="AT59">
        <f t="shared" si="49"/>
        <v>0</v>
      </c>
      <c r="AU59">
        <f t="shared" si="49"/>
        <v>1.1474364811947911E-2</v>
      </c>
      <c r="AV59">
        <f t="shared" si="49"/>
        <v>2.7910392948953359E-2</v>
      </c>
      <c r="AW59">
        <f t="shared" si="49"/>
        <v>6.7777569743493721E-2</v>
      </c>
      <c r="AX59">
        <f t="shared" si="49"/>
        <v>1.0550484094052559</v>
      </c>
      <c r="AY59">
        <f t="shared" si="25"/>
        <v>6.2856151388136934E-4</v>
      </c>
      <c r="AZ59">
        <f t="shared" si="52"/>
        <v>0</v>
      </c>
      <c r="BA59">
        <f t="shared" si="53"/>
        <v>4.2171858758813917E-5</v>
      </c>
      <c r="BB59">
        <f t="shared" si="54"/>
        <v>1.4740068728080673E-4</v>
      </c>
      <c r="BC59">
        <f t="shared" si="55"/>
        <v>0</v>
      </c>
      <c r="BD59">
        <f t="shared" si="56"/>
        <v>2.9319482756127772E-5</v>
      </c>
      <c r="BE59">
        <f t="shared" si="57"/>
        <v>6.7073337264018321E-5</v>
      </c>
      <c r="BF59">
        <f t="shared" si="58"/>
        <v>1.727038025360951E-4</v>
      </c>
      <c r="BG59">
        <f t="shared" si="59"/>
        <v>2.5258935212779119E-3</v>
      </c>
    </row>
    <row r="60" spans="2:59" x14ac:dyDescent="0.25">
      <c r="B60">
        <v>2002</v>
      </c>
      <c r="C60" t="s">
        <v>59</v>
      </c>
      <c r="D60" s="31">
        <v>561245</v>
      </c>
      <c r="E60" s="31">
        <v>8076</v>
      </c>
      <c r="F60">
        <f t="shared" si="16"/>
        <v>1.4389437767819757E-2</v>
      </c>
      <c r="G60">
        <f t="shared" si="17"/>
        <v>0.98561056223218024</v>
      </c>
      <c r="H60" cm="1">
        <f t="array" ref="H60">+IFERROR(_xlfn.IFS(B60=$H$1,D60/$H$3,B60=$I$1,D60/$I$3,B60=$J$1,D60/$J$3,B60=$K$1,D60/$K$3,B60=$L$1,D60/$L$3,B60=$M$1,D60/$M$3,B60=$N$1,D60/$N$3,B60=$O$1,D60/$O$3,B60=$P$1,D60/P$3,B60=$Q$1,D60/$Q$3,B60=$R$1,D60/$R$3,B60=$S$1,D60/$S$3,B60=$T$1,D60/$T$3,B60=$U$1,D60/$U$3,B60=$V$1,D60/$V$3,B60=$W$1,D60/$W$3,B60=$X$1,D60/$X$3,B60=$Y$1,D60/$Y$3,B60=$Z$1,D60/$Z$3),0)</f>
        <v>0.1382412258836187</v>
      </c>
      <c r="I60" s="15">
        <f t="shared" si="18"/>
        <v>13824.12258836187</v>
      </c>
      <c r="J60" s="16">
        <f t="shared" si="19"/>
        <v>198.92135167994451</v>
      </c>
      <c r="K60" s="16">
        <f t="shared" si="60"/>
        <v>9894.147139052222</v>
      </c>
      <c r="L60" s="17">
        <f t="shared" si="61"/>
        <v>1.4389437767819757E-2</v>
      </c>
      <c r="M60" s="17">
        <f t="shared" si="61"/>
        <v>0.98561056223218024</v>
      </c>
      <c r="N60">
        <f t="shared" si="21"/>
        <v>1.4493715979878214E-2</v>
      </c>
      <c r="O60">
        <f t="shared" si="39"/>
        <v>7.1947188839098786E-3</v>
      </c>
      <c r="P60">
        <f t="shared" si="22"/>
        <v>142.37121452304385</v>
      </c>
      <c r="S60">
        <v>2002</v>
      </c>
      <c r="T60" t="s">
        <v>59</v>
      </c>
      <c r="U60" s="31">
        <v>123</v>
      </c>
      <c r="V60" s="31">
        <v>0</v>
      </c>
      <c r="W60" s="31">
        <v>322</v>
      </c>
      <c r="X60" s="31">
        <v>1354</v>
      </c>
      <c r="Y60" s="31">
        <v>0</v>
      </c>
      <c r="Z60" s="31">
        <v>391</v>
      </c>
      <c r="AA60" s="31">
        <v>729</v>
      </c>
      <c r="AB60" s="31">
        <v>1052</v>
      </c>
      <c r="AC60" s="31">
        <v>4105</v>
      </c>
      <c r="AD60" s="31">
        <v>8076</v>
      </c>
      <c r="AE60" s="28">
        <v>2002</v>
      </c>
      <c r="AF60" t="s">
        <v>59</v>
      </c>
      <c r="AG60">
        <f t="shared" si="40"/>
        <v>1.5230312035661218E-2</v>
      </c>
      <c r="AH60">
        <f t="shared" si="41"/>
        <v>0</v>
      </c>
      <c r="AI60">
        <f t="shared" si="42"/>
        <v>3.9871223377909853E-2</v>
      </c>
      <c r="AJ60">
        <f t="shared" si="43"/>
        <v>0.16765725606736007</v>
      </c>
      <c r="AK60">
        <f t="shared" si="44"/>
        <v>0</v>
      </c>
      <c r="AL60">
        <f t="shared" si="45"/>
        <v>4.8415056958890541E-2</v>
      </c>
      <c r="AM60">
        <f t="shared" si="46"/>
        <v>9.026745913818722E-2</v>
      </c>
      <c r="AN60">
        <f t="shared" si="47"/>
        <v>0.13026250619118376</v>
      </c>
      <c r="AO60">
        <f t="shared" si="48"/>
        <v>0.5082961862308073</v>
      </c>
      <c r="AP60">
        <f t="shared" si="49"/>
        <v>1.5347183230394908E-2</v>
      </c>
      <c r="AQ60">
        <f t="shared" si="49"/>
        <v>0</v>
      </c>
      <c r="AR60">
        <f t="shared" si="49"/>
        <v>4.0682248894504107E-2</v>
      </c>
      <c r="AS60">
        <f t="shared" si="49"/>
        <v>0.18299770239221516</v>
      </c>
      <c r="AT60">
        <f t="shared" si="49"/>
        <v>0</v>
      </c>
      <c r="AU60">
        <f t="shared" si="49"/>
        <v>4.9616141107797732E-2</v>
      </c>
      <c r="AV60">
        <f t="shared" si="49"/>
        <v>9.4534137327368206E-2</v>
      </c>
      <c r="AW60">
        <f t="shared" si="49"/>
        <v>0.13933774834437088</v>
      </c>
      <c r="AX60">
        <f t="shared" si="49"/>
        <v>0.68149746824935664</v>
      </c>
      <c r="AY60">
        <f t="shared" si="25"/>
        <v>7.2962788087198999E-4</v>
      </c>
      <c r="AZ60">
        <f t="shared" si="52"/>
        <v>0</v>
      </c>
      <c r="BA60">
        <f t="shared" si="53"/>
        <v>3.7594989710376041E-4</v>
      </c>
      <c r="BB60">
        <f t="shared" si="54"/>
        <v>1.5046904649484627E-3</v>
      </c>
      <c r="BC60">
        <f t="shared" si="55"/>
        <v>0</v>
      </c>
      <c r="BD60">
        <f t="shared" si="56"/>
        <v>4.0445794617323985E-4</v>
      </c>
      <c r="BE60">
        <f t="shared" si="57"/>
        <v>7.8486222594410641E-4</v>
      </c>
      <c r="BF60">
        <f t="shared" si="58"/>
        <v>1.2596994182576236E-3</v>
      </c>
      <c r="BG60">
        <f t="shared" si="59"/>
        <v>7.0548512681627455E-3</v>
      </c>
    </row>
    <row r="61" spans="2:59" x14ac:dyDescent="0.25">
      <c r="B61">
        <v>2002</v>
      </c>
      <c r="C61" t="s">
        <v>60</v>
      </c>
      <c r="D61" s="31">
        <v>121222</v>
      </c>
      <c r="E61" s="31">
        <v>6052</v>
      </c>
      <c r="F61">
        <f t="shared" si="16"/>
        <v>4.9924931118113872E-2</v>
      </c>
      <c r="G61">
        <f t="shared" si="17"/>
        <v>0.95007506888188609</v>
      </c>
      <c r="H61" cm="1">
        <f t="array" ref="H61">+IFERROR(_xlfn.IFS(B61=$H$1,D61/$H$3,B61=$I$1,D61/$I$3,B61=$J$1,D61/$J$3,B61=$K$1,D61/$K$3,B61=$L$1,D61/$L$3,B61=$M$1,D61/$M$3,B61=$N$1,D61/$N$3,B61=$O$1,D61/$O$3,B61=$P$1,D61/P$3,B61=$Q$1,D61/$Q$3,B61=$R$1,D61/$R$3,B61=$S$1,D61/$S$3,B61=$T$1,D61/$T$3,B61=$U$1,D61/$U$3,B61=$V$1,D61/$V$3,B61=$W$1,D61/$W$3,B61=$X$1,D61/$X$3,B61=$Y$1,D61/$Y$3,B61=$Z$1,D61/$Z$3),0)</f>
        <v>2.9858400313702616E-2</v>
      </c>
      <c r="I61" s="15">
        <f t="shared" si="18"/>
        <v>2985.8400313702618</v>
      </c>
      <c r="J61" s="16">
        <f t="shared" si="19"/>
        <v>149.06785789586729</v>
      </c>
      <c r="K61" s="16">
        <f t="shared" si="60"/>
        <v>9751.7759245291782</v>
      </c>
      <c r="L61" s="17">
        <f t="shared" si="61"/>
        <v>4.9924931118113872E-2</v>
      </c>
      <c r="M61" s="17">
        <f t="shared" si="61"/>
        <v>0.95007506888188609</v>
      </c>
      <c r="N61">
        <f t="shared" si="21"/>
        <v>5.1203086398862903E-2</v>
      </c>
      <c r="O61">
        <f t="shared" si="39"/>
        <v>2.4962465559056936E-2</v>
      </c>
      <c r="P61">
        <f t="shared" si="22"/>
        <v>486.85674131140041</v>
      </c>
      <c r="S61">
        <v>2002</v>
      </c>
      <c r="T61" t="s">
        <v>60</v>
      </c>
      <c r="U61" s="31">
        <v>23</v>
      </c>
      <c r="V61" s="31">
        <v>0</v>
      </c>
      <c r="W61" s="31">
        <v>342</v>
      </c>
      <c r="X61" s="31">
        <v>1274</v>
      </c>
      <c r="Y61" s="31">
        <v>0</v>
      </c>
      <c r="Z61" s="31">
        <v>373</v>
      </c>
      <c r="AA61" s="31">
        <v>627</v>
      </c>
      <c r="AB61" s="31">
        <v>676</v>
      </c>
      <c r="AC61" s="31">
        <v>2737</v>
      </c>
      <c r="AD61" s="31">
        <v>6052</v>
      </c>
      <c r="AE61" s="28">
        <v>2002</v>
      </c>
      <c r="AF61" t="s">
        <v>60</v>
      </c>
      <c r="AG61">
        <f t="shared" si="40"/>
        <v>3.8003965631196301E-3</v>
      </c>
      <c r="AH61">
        <f t="shared" si="41"/>
        <v>0</v>
      </c>
      <c r="AI61">
        <f t="shared" si="42"/>
        <v>5.6510244547257102E-2</v>
      </c>
      <c r="AJ61">
        <f t="shared" si="43"/>
        <v>0.21050892267019167</v>
      </c>
      <c r="AK61">
        <f t="shared" si="44"/>
        <v>0</v>
      </c>
      <c r="AL61">
        <f t="shared" si="45"/>
        <v>6.1632518175809649E-2</v>
      </c>
      <c r="AM61">
        <f t="shared" si="46"/>
        <v>0.1036021150033047</v>
      </c>
      <c r="AN61">
        <f t="shared" si="47"/>
        <v>0.1116986120290813</v>
      </c>
      <c r="AO61">
        <f t="shared" si="48"/>
        <v>0.45224719101123595</v>
      </c>
      <c r="AP61">
        <f t="shared" si="49"/>
        <v>3.8076318185580669E-3</v>
      </c>
      <c r="AQ61">
        <f t="shared" si="49"/>
        <v>0</v>
      </c>
      <c r="AR61">
        <f t="shared" si="49"/>
        <v>5.8153375276313549E-2</v>
      </c>
      <c r="AS61">
        <f t="shared" si="49"/>
        <v>0.23527239150507848</v>
      </c>
      <c r="AT61">
        <f t="shared" si="49"/>
        <v>0</v>
      </c>
      <c r="AU61">
        <f t="shared" si="49"/>
        <v>6.3592191629017136E-2</v>
      </c>
      <c r="AV61">
        <f t="shared" si="49"/>
        <v>0.10926200226540037</v>
      </c>
      <c r="AW61">
        <f t="shared" si="49"/>
        <v>0.11830591529576479</v>
      </c>
      <c r="AX61">
        <f t="shared" si="49"/>
        <v>0.58439201451905631</v>
      </c>
      <c r="AY61">
        <f t="shared" si="25"/>
        <v>6.0220092062496905E-4</v>
      </c>
      <c r="AZ61">
        <f t="shared" si="52"/>
        <v>0</v>
      </c>
      <c r="BA61">
        <f t="shared" si="53"/>
        <v>2.7387767896916403E-3</v>
      </c>
      <c r="BB61">
        <f t="shared" si="54"/>
        <v>1.0839616571249443E-2</v>
      </c>
      <c r="BC61">
        <f t="shared" si="55"/>
        <v>0</v>
      </c>
      <c r="BD61">
        <f t="shared" si="56"/>
        <v>3.1512431736813451E-3</v>
      </c>
      <c r="BE61">
        <f t="shared" si="57"/>
        <v>5.5930441669003973E-3</v>
      </c>
      <c r="BF61">
        <f t="shared" si="58"/>
        <v>7.1274191153420999E-3</v>
      </c>
      <c r="BG61">
        <f t="shared" si="59"/>
        <v>2.8220949992575604E-2</v>
      </c>
    </row>
    <row r="62" spans="2:59" x14ac:dyDescent="0.25">
      <c r="B62">
        <v>2002</v>
      </c>
      <c r="C62" t="s">
        <v>61</v>
      </c>
      <c r="D62" s="31">
        <v>66745</v>
      </c>
      <c r="E62" s="31">
        <v>9542</v>
      </c>
      <c r="F62">
        <f t="shared" si="16"/>
        <v>0.14296201962693836</v>
      </c>
      <c r="G62">
        <f t="shared" si="17"/>
        <v>0.85703798037306167</v>
      </c>
      <c r="H62" cm="1">
        <f t="array" ref="H62">+IFERROR(_xlfn.IFS(B62=$H$1,D62/$H$3,B62=$I$1,D62/$I$3,B62=$J$1,D62/$J$3,B62=$K$1,D62/$K$3,B62=$L$1,D62/$L$3,B62=$M$1,D62/$M$3,B62=$N$1,D62/$N$3,B62=$O$1,D62/$O$3,B62=$P$1,D62/P$3,B62=$Q$1,D62/$Q$3,B62=$R$1,D62/$R$3,B62=$S$1,D62/$S$3,B62=$T$1,D62/$T$3,B62=$U$1,D62/$U$3,B62=$V$1,D62/$V$3,B62=$W$1,D62/$W$3,B62=$X$1,D62/$X$3,B62=$Y$1,D62/$Y$3,B62=$Z$1,D62/$Z$3),0)</f>
        <v>1.6440076297520922E-2</v>
      </c>
      <c r="I62" s="15">
        <f t="shared" si="18"/>
        <v>1644.0076297520923</v>
      </c>
      <c r="J62" s="16">
        <f t="shared" si="19"/>
        <v>235.03065103145502</v>
      </c>
      <c r="K62" s="16">
        <f t="shared" si="60"/>
        <v>9264.9191832177785</v>
      </c>
      <c r="L62" s="17">
        <f t="shared" si="61"/>
        <v>0.14296201962693836</v>
      </c>
      <c r="M62" s="17">
        <f t="shared" si="61"/>
        <v>0.85703798037306167</v>
      </c>
      <c r="N62">
        <f t="shared" si="21"/>
        <v>0.15396779294542873</v>
      </c>
      <c r="O62">
        <f t="shared" si="39"/>
        <v>7.1481009813469179E-2</v>
      </c>
      <c r="P62">
        <f t="shared" si="22"/>
        <v>1324.5315581131777</v>
      </c>
      <c r="S62">
        <v>2002</v>
      </c>
      <c r="T62" t="s">
        <v>61</v>
      </c>
      <c r="U62" s="31">
        <v>6</v>
      </c>
      <c r="V62" s="31">
        <v>0</v>
      </c>
      <c r="W62" s="31">
        <v>662</v>
      </c>
      <c r="X62" s="31">
        <v>2321</v>
      </c>
      <c r="Y62" s="31">
        <v>0</v>
      </c>
      <c r="Z62" s="31">
        <v>451</v>
      </c>
      <c r="AA62" s="31">
        <v>1011</v>
      </c>
      <c r="AB62" s="31">
        <v>711</v>
      </c>
      <c r="AC62" s="31">
        <v>4380</v>
      </c>
      <c r="AD62" s="31">
        <v>9542</v>
      </c>
      <c r="AE62" s="29">
        <v>2002</v>
      </c>
      <c r="AF62" t="s">
        <v>61</v>
      </c>
      <c r="AG62">
        <f t="shared" si="40"/>
        <v>6.2879899392160969E-4</v>
      </c>
      <c r="AH62">
        <f t="shared" si="41"/>
        <v>0</v>
      </c>
      <c r="AI62">
        <f t="shared" si="42"/>
        <v>6.9377488996017603E-2</v>
      </c>
      <c r="AJ62">
        <f t="shared" si="43"/>
        <v>0.2432404108153427</v>
      </c>
      <c r="AK62">
        <f t="shared" si="44"/>
        <v>0</v>
      </c>
      <c r="AL62">
        <f t="shared" si="45"/>
        <v>4.7264724376440997E-2</v>
      </c>
      <c r="AM62">
        <f t="shared" si="46"/>
        <v>0.10595263047579123</v>
      </c>
      <c r="AN62">
        <f t="shared" si="47"/>
        <v>7.4512680779710752E-2</v>
      </c>
      <c r="AO62">
        <f t="shared" si="48"/>
        <v>0.45902326556277512</v>
      </c>
      <c r="AP62">
        <f t="shared" si="49"/>
        <v>6.2899675018345729E-4</v>
      </c>
      <c r="AQ62">
        <f t="shared" si="49"/>
        <v>0</v>
      </c>
      <c r="AR62">
        <f t="shared" si="49"/>
        <v>7.1870589512539357E-2</v>
      </c>
      <c r="AS62">
        <f t="shared" si="49"/>
        <v>0.27691940583427788</v>
      </c>
      <c r="AT62">
        <f t="shared" si="49"/>
        <v>0</v>
      </c>
      <c r="AU62">
        <f t="shared" si="49"/>
        <v>4.8408737186711751E-2</v>
      </c>
      <c r="AV62">
        <f t="shared" si="49"/>
        <v>0.11187959940242349</v>
      </c>
      <c r="AW62">
        <f t="shared" si="49"/>
        <v>7.7396179175964724E-2</v>
      </c>
      <c r="AX62">
        <f t="shared" si="49"/>
        <v>0.59575625680087052</v>
      </c>
      <c r="AY62">
        <f t="shared" si="25"/>
        <v>2.1724473743351563E-4</v>
      </c>
      <c r="AZ62">
        <f t="shared" si="52"/>
        <v>0</v>
      </c>
      <c r="BA62">
        <f t="shared" si="53"/>
        <v>7.5211626339051615E-3</v>
      </c>
      <c r="BB62">
        <f t="shared" si="54"/>
        <v>2.6930856243913403E-2</v>
      </c>
      <c r="BC62">
        <f t="shared" si="55"/>
        <v>0</v>
      </c>
      <c r="BD62">
        <f t="shared" si="56"/>
        <v>6.1727470222488574E-3</v>
      </c>
      <c r="BE62">
        <f t="shared" si="57"/>
        <v>1.2270582066072365E-2</v>
      </c>
      <c r="BF62">
        <f t="shared" si="58"/>
        <v>1.0390291407596074E-2</v>
      </c>
      <c r="BG62">
        <f t="shared" si="59"/>
        <v>5.3314855045321748E-2</v>
      </c>
    </row>
    <row r="63" spans="2:59" x14ac:dyDescent="0.25">
      <c r="B63" t="s">
        <v>68</v>
      </c>
      <c r="D63" s="31">
        <v>4059896</v>
      </c>
      <c r="E63" s="31">
        <v>33691</v>
      </c>
      <c r="F63">
        <f t="shared" si="16"/>
        <v>8.298488434186492E-3</v>
      </c>
      <c r="G63">
        <f t="shared" si="17"/>
        <v>0.99170151156581354</v>
      </c>
      <c r="H63" cm="1">
        <f t="array" ref="H63">+IFERROR(_xlfn.IFS(B63=$H$1,D63/$H$3,B63=$I$1,D63/$I$3,B63=$J$1,D63/$J$3,B63=$K$1,D63/$K$3,B63=$L$1,D63/$L$3,B63=$M$1,D63/$M$3,B63=$N$1,D63/$N$3,B63=$O$1,D63/$O$3,B63=$P$1,D63/P$3,B63=$Q$1,D63/$Q$3,B63=$R$1,D63/$R$3,B63=$S$1,D63/$S$3,B63=$T$1,D63/$T$3,B63=$U$1,D63/$U$3,B63=$V$1,D63/$V$3,B63=$W$1,D63/$W$3,B63=$X$1,D63/$X$3,B63=$Y$1,D63/$Y$3,B63=$Z$1,D63/$Z$3),0)</f>
        <v>0</v>
      </c>
      <c r="I63" s="15">
        <f t="shared" si="18"/>
        <v>0</v>
      </c>
      <c r="J63" s="16">
        <f t="shared" si="19"/>
        <v>0</v>
      </c>
      <c r="K63" s="16">
        <f t="shared" si="60"/>
        <v>7940.3876251046004</v>
      </c>
      <c r="L63" s="17">
        <f t="shared" si="61"/>
        <v>8.298488434186492E-3</v>
      </c>
      <c r="M63" s="17">
        <f t="shared" si="61"/>
        <v>0.99170151156581354</v>
      </c>
      <c r="N63">
        <f t="shared" si="21"/>
        <v>8.3330643532649427E-3</v>
      </c>
      <c r="O63">
        <f t="shared" si="39"/>
        <v>4.149244217093246E-3</v>
      </c>
      <c r="P63">
        <f t="shared" si="22"/>
        <v>65.89321486988807</v>
      </c>
      <c r="S63" t="s">
        <v>68</v>
      </c>
      <c r="U63" s="31">
        <v>1749</v>
      </c>
      <c r="V63" s="31">
        <v>0</v>
      </c>
      <c r="W63" s="31">
        <v>1435</v>
      </c>
      <c r="X63" s="31">
        <v>5332</v>
      </c>
      <c r="Y63" s="31">
        <v>0</v>
      </c>
      <c r="Z63" s="31">
        <v>1328</v>
      </c>
      <c r="AA63" s="31">
        <v>2534</v>
      </c>
      <c r="AB63" s="31">
        <v>2941</v>
      </c>
      <c r="AC63" s="31">
        <v>18372</v>
      </c>
      <c r="AD63" s="31">
        <v>33691</v>
      </c>
      <c r="AE63" s="30" t="s">
        <v>68</v>
      </c>
      <c r="AF63" s="30"/>
      <c r="AG63">
        <f t="shared" si="40"/>
        <v>5.1912973791220209E-2</v>
      </c>
      <c r="AH63">
        <f t="shared" si="41"/>
        <v>0</v>
      </c>
      <c r="AI63">
        <f t="shared" si="42"/>
        <v>4.2592977353002284E-2</v>
      </c>
      <c r="AJ63">
        <f t="shared" si="43"/>
        <v>0.15826185034578968</v>
      </c>
      <c r="AK63">
        <f t="shared" si="44"/>
        <v>0</v>
      </c>
      <c r="AL63">
        <f t="shared" si="45"/>
        <v>3.941705499985159E-2</v>
      </c>
      <c r="AM63">
        <f t="shared" si="46"/>
        <v>7.5212964886765016E-2</v>
      </c>
      <c r="AN63">
        <f t="shared" si="47"/>
        <v>8.7293342435665305E-2</v>
      </c>
      <c r="AO63">
        <f t="shared" si="48"/>
        <v>0.54530883618770587</v>
      </c>
      <c r="AP63">
        <f t="shared" si="49"/>
        <v>5.3296360062773301E-2</v>
      </c>
      <c r="AQ63">
        <f t="shared" si="49"/>
        <v>0</v>
      </c>
      <c r="AR63">
        <f t="shared" si="49"/>
        <v>4.3519796199978769E-2</v>
      </c>
      <c r="AS63">
        <f t="shared" si="49"/>
        <v>0.17186140209508463</v>
      </c>
      <c r="AT63">
        <f t="shared" si="49"/>
        <v>0</v>
      </c>
      <c r="AU63">
        <f t="shared" si="49"/>
        <v>4.0209525539709932E-2</v>
      </c>
      <c r="AV63">
        <f t="shared" si="49"/>
        <v>7.8151986183074271E-2</v>
      </c>
      <c r="AW63">
        <f t="shared" si="49"/>
        <v>9.1277292407007951E-2</v>
      </c>
      <c r="AX63">
        <f t="shared" si="49"/>
        <v>0.74972454601101812</v>
      </c>
      <c r="AY63">
        <f t="shared" si="25"/>
        <v>2.1613854147988027E-4</v>
      </c>
      <c r="AZ63">
        <f t="shared" si="52"/>
        <v>0</v>
      </c>
      <c r="BA63">
        <f t="shared" si="53"/>
        <v>2.5825784699903641E-4</v>
      </c>
      <c r="BB63">
        <f t="shared" si="54"/>
        <v>9.4251182788918726E-4</v>
      </c>
      <c r="BC63">
        <f t="shared" si="55"/>
        <v>0</v>
      </c>
      <c r="BD63">
        <f t="shared" si="56"/>
        <v>2.1909428221806668E-4</v>
      </c>
      <c r="BE63">
        <f t="shared" si="57"/>
        <v>4.3658753820294906E-4</v>
      </c>
      <c r="BF63">
        <f t="shared" si="58"/>
        <v>4.4976521566069674E-4</v>
      </c>
      <c r="BG63">
        <f t="shared" si="59"/>
        <v>2.8020422198007044E-3</v>
      </c>
    </row>
    <row r="64" spans="2:59" x14ac:dyDescent="0.25">
      <c r="B64">
        <v>2003</v>
      </c>
      <c r="C64" t="s">
        <v>55</v>
      </c>
      <c r="D64" s="31">
        <v>363533</v>
      </c>
      <c r="E64" s="31">
        <v>641</v>
      </c>
      <c r="F64">
        <f t="shared" si="16"/>
        <v>1.7632512041547809E-3</v>
      </c>
      <c r="G64">
        <f t="shared" si="17"/>
        <v>0.99823674879584523</v>
      </c>
      <c r="H64" cm="1">
        <f t="array" ref="H64">+IFERROR(_xlfn.IFS(B64=$H$1,D64/$H$3,B64=$I$1,D64/$I$3,B64=$J$1,D64/$J$3,B64=$K$1,D64/$K$3,B64=$L$1,D64/$L$3,B64=$M$1,D64/$M$3,B64=$N$1,D64/$N$3,B64=$O$1,D64/$O$3,B64=$P$1,D64/P$3,B64=$Q$1,D64/$Q$3,B64=$R$1,D64/$R$3,B64=$S$1,D64/$S$3,B64=$T$1,D64/$T$3,B64=$U$1,D64/$U$3,B64=$V$1,D64/$V$3,B64=$W$1,D64/$W$3,B64=$X$1,D64/$X$3,B64=$Y$1,D64/$Y$3,B64=$Z$1,D64/$Z$3),0)</f>
        <v>8.7976229456027136E-2</v>
      </c>
      <c r="I64" s="15">
        <f t="shared" si="18"/>
        <v>8797.622945602714</v>
      </c>
      <c r="J64" s="16">
        <f t="shared" si="19"/>
        <v>15.512419252533716</v>
      </c>
      <c r="K64" s="16">
        <v>10000</v>
      </c>
      <c r="L64" s="17">
        <f t="shared" si="61"/>
        <v>1.7632512041547809E-3</v>
      </c>
      <c r="M64" s="17">
        <f t="shared" si="61"/>
        <v>0.99823674879584523</v>
      </c>
      <c r="N64">
        <f t="shared" si="21"/>
        <v>1.7648071032797604E-3</v>
      </c>
      <c r="O64">
        <f t="shared" si="39"/>
        <v>8.8162560207739047E-4</v>
      </c>
      <c r="P64">
        <f t="shared" si="22"/>
        <v>17.632512041547809</v>
      </c>
      <c r="S64">
        <v>2003</v>
      </c>
      <c r="T64" t="s">
        <v>55</v>
      </c>
      <c r="U64" s="31">
        <v>11</v>
      </c>
      <c r="V64" s="31">
        <v>0</v>
      </c>
      <c r="W64" s="31">
        <v>1</v>
      </c>
      <c r="X64" s="31">
        <v>7</v>
      </c>
      <c r="Y64" s="31">
        <v>0</v>
      </c>
      <c r="Z64" s="31">
        <v>47</v>
      </c>
      <c r="AA64" s="31">
        <v>0</v>
      </c>
      <c r="AB64" s="31">
        <v>25</v>
      </c>
      <c r="AC64" s="31">
        <v>550</v>
      </c>
      <c r="AD64" s="31">
        <v>641</v>
      </c>
      <c r="AE64" s="28">
        <v>2003</v>
      </c>
      <c r="AF64" t="s">
        <v>55</v>
      </c>
      <c r="AG64">
        <f t="shared" si="40"/>
        <v>1.7160686427457099E-2</v>
      </c>
      <c r="AH64">
        <f t="shared" si="41"/>
        <v>0</v>
      </c>
      <c r="AI64">
        <f t="shared" si="42"/>
        <v>1.5600624024960999E-3</v>
      </c>
      <c r="AJ64">
        <f t="shared" si="43"/>
        <v>1.0920436817472699E-2</v>
      </c>
      <c r="AK64">
        <f t="shared" si="44"/>
        <v>0</v>
      </c>
      <c r="AL64">
        <f t="shared" si="45"/>
        <v>7.3322932917316688E-2</v>
      </c>
      <c r="AM64">
        <f t="shared" si="46"/>
        <v>0</v>
      </c>
      <c r="AN64">
        <f t="shared" si="47"/>
        <v>3.9001560062402497E-2</v>
      </c>
      <c r="AO64">
        <f t="shared" si="48"/>
        <v>0.85803432137285496</v>
      </c>
      <c r="AP64">
        <f t="shared" si="49"/>
        <v>1.7309205350118019E-2</v>
      </c>
      <c r="AQ64">
        <f t="shared" si="49"/>
        <v>0</v>
      </c>
      <c r="AR64">
        <f t="shared" si="49"/>
        <v>1.56128024980484E-3</v>
      </c>
      <c r="AS64">
        <f t="shared" si="49"/>
        <v>1.0980392156862745E-2</v>
      </c>
      <c r="AT64">
        <f t="shared" si="49"/>
        <v>0</v>
      </c>
      <c r="AU64">
        <f t="shared" si="49"/>
        <v>7.6113360323886631E-2</v>
      </c>
      <c r="AV64">
        <f t="shared" si="49"/>
        <v>0</v>
      </c>
      <c r="AW64">
        <f t="shared" si="49"/>
        <v>3.9777247414478918E-2</v>
      </c>
      <c r="AX64">
        <f t="shared" si="49"/>
        <v>1.5027322404371586</v>
      </c>
      <c r="AY64">
        <f t="shared" si="25"/>
        <v>2.4206880805869068E-3</v>
      </c>
      <c r="AZ64">
        <f t="shared" si="52"/>
        <v>0</v>
      </c>
      <c r="BA64">
        <f t="shared" si="53"/>
        <v>1.9750614112061353E-3</v>
      </c>
      <c r="BB64">
        <f t="shared" si="54"/>
        <v>7.343212308098577E-3</v>
      </c>
      <c r="BC64">
        <f t="shared" si="55"/>
        <v>0</v>
      </c>
      <c r="BD64">
        <f t="shared" si="56"/>
        <v>1.891162562958521E-3</v>
      </c>
      <c r="BE64">
        <f t="shared" si="57"/>
        <v>3.4852406796631943E-3</v>
      </c>
      <c r="BF64">
        <f t="shared" si="58"/>
        <v>4.0794095721708896E-3</v>
      </c>
      <c r="BG64">
        <f t="shared" si="59"/>
        <v>2.6025147648219005E-2</v>
      </c>
    </row>
    <row r="65" spans="2:59" x14ac:dyDescent="0.25">
      <c r="B65">
        <v>2003</v>
      </c>
      <c r="C65" t="s">
        <v>56</v>
      </c>
      <c r="D65" s="31">
        <v>910249</v>
      </c>
      <c r="E65" s="31">
        <v>585</v>
      </c>
      <c r="F65">
        <f t="shared" si="16"/>
        <v>6.4268128830682599E-4</v>
      </c>
      <c r="G65">
        <f t="shared" si="17"/>
        <v>0.9993573187116932</v>
      </c>
      <c r="H65" cm="1">
        <f t="array" ref="H65">+IFERROR(_xlfn.IFS(B65=$H$1,D65/$H$3,B65=$I$1,D65/$I$3,B65=$J$1,D65/$J$3,B65=$K$1,D65/$K$3,B65=$L$1,D65/$L$3,B65=$M$1,D65/$M$3,B65=$N$1,D65/$N$3,B65=$O$1,D65/$O$3,B65=$P$1,D65/P$3,B65=$Q$1,D65/$Q$3,B65=$R$1,D65/$R$3,B65=$S$1,D65/$S$3,B65=$T$1,D65/$T$3,B65=$U$1,D65/$U$3,B65=$V$1,D65/$V$3,B65=$W$1,D65/$W$3,B65=$X$1,D65/$X$3,B65=$Y$1,D65/$Y$3,B65=$Z$1,D65/$Z$3),0)</f>
        <v>0.22028337148517257</v>
      </c>
      <c r="I65" s="15">
        <f t="shared" si="18"/>
        <v>22028.337148517257</v>
      </c>
      <c r="J65" s="16">
        <f t="shared" si="19"/>
        <v>14.157200097866184</v>
      </c>
      <c r="K65" s="16">
        <f t="shared" ref="K65:K71" si="62">+K64-P64</f>
        <v>9982.3674879584523</v>
      </c>
      <c r="L65" s="17">
        <f t="shared" si="61"/>
        <v>6.4268128830682599E-4</v>
      </c>
      <c r="M65" s="17">
        <f t="shared" si="61"/>
        <v>0.9993573187116932</v>
      </c>
      <c r="N65">
        <f t="shared" si="21"/>
        <v>6.4288787431047534E-4</v>
      </c>
      <c r="O65">
        <f t="shared" si="39"/>
        <v>3.2134064415341299E-4</v>
      </c>
      <c r="P65">
        <f t="shared" si="22"/>
        <v>6.4154807975133128</v>
      </c>
      <c r="S65">
        <v>2003</v>
      </c>
      <c r="T65" t="s">
        <v>56</v>
      </c>
      <c r="U65" s="31">
        <v>21</v>
      </c>
      <c r="V65" s="31">
        <v>0</v>
      </c>
      <c r="W65" s="31">
        <v>1</v>
      </c>
      <c r="X65" s="31">
        <v>14</v>
      </c>
      <c r="Y65" s="31">
        <v>0</v>
      </c>
      <c r="Z65" s="31">
        <v>8</v>
      </c>
      <c r="AA65" s="31">
        <v>0</v>
      </c>
      <c r="AB65" s="31">
        <v>38</v>
      </c>
      <c r="AC65" s="31">
        <v>503</v>
      </c>
      <c r="AD65" s="31">
        <v>585</v>
      </c>
      <c r="AE65" s="28">
        <v>2003</v>
      </c>
      <c r="AF65" t="s">
        <v>56</v>
      </c>
      <c r="AG65">
        <f t="shared" si="40"/>
        <v>3.5897435897435895E-2</v>
      </c>
      <c r="AH65">
        <f t="shared" si="41"/>
        <v>0</v>
      </c>
      <c r="AI65">
        <f t="shared" si="42"/>
        <v>1.7094017094017094E-3</v>
      </c>
      <c r="AJ65">
        <f t="shared" si="43"/>
        <v>2.3931623931623933E-2</v>
      </c>
      <c r="AK65">
        <f t="shared" si="44"/>
        <v>0</v>
      </c>
      <c r="AL65">
        <f t="shared" si="45"/>
        <v>1.3675213675213675E-2</v>
      </c>
      <c r="AM65">
        <f t="shared" si="46"/>
        <v>0</v>
      </c>
      <c r="AN65">
        <f t="shared" si="47"/>
        <v>6.4957264957264962E-2</v>
      </c>
      <c r="AO65">
        <f t="shared" si="48"/>
        <v>0.85982905982905988</v>
      </c>
      <c r="AP65">
        <f t="shared" si="49"/>
        <v>3.6553524804177548E-2</v>
      </c>
      <c r="AQ65">
        <f t="shared" si="49"/>
        <v>0</v>
      </c>
      <c r="AR65">
        <f t="shared" si="49"/>
        <v>1.710863986313088E-3</v>
      </c>
      <c r="AS65">
        <f t="shared" si="49"/>
        <v>2.4221453287197232E-2</v>
      </c>
      <c r="AT65">
        <f t="shared" si="49"/>
        <v>0</v>
      </c>
      <c r="AU65">
        <f t="shared" si="49"/>
        <v>1.3769363166953529E-2</v>
      </c>
      <c r="AV65">
        <f t="shared" si="49"/>
        <v>0</v>
      </c>
      <c r="AW65">
        <f t="shared" si="49"/>
        <v>6.7137809187279157E-2</v>
      </c>
      <c r="AX65">
        <f t="shared" si="49"/>
        <v>1.5082458770614695</v>
      </c>
      <c r="AY65">
        <f t="shared" si="25"/>
        <v>1.7577607885314898E-5</v>
      </c>
      <c r="AZ65">
        <f t="shared" si="52"/>
        <v>0</v>
      </c>
      <c r="BA65">
        <f t="shared" si="53"/>
        <v>1.0986004928321811E-6</v>
      </c>
      <c r="BB65">
        <f t="shared" si="54"/>
        <v>1.1535305174737901E-5</v>
      </c>
      <c r="BC65">
        <f t="shared" si="55"/>
        <v>0</v>
      </c>
      <c r="BD65">
        <f t="shared" si="56"/>
        <v>3.021151355288498E-5</v>
      </c>
      <c r="BE65">
        <f t="shared" si="57"/>
        <v>0</v>
      </c>
      <c r="BF65">
        <f t="shared" si="58"/>
        <v>3.4605915524213703E-5</v>
      </c>
      <c r="BG65">
        <f t="shared" si="59"/>
        <v>5.7841315947614329E-4</v>
      </c>
    </row>
    <row r="66" spans="2:59" x14ac:dyDescent="0.25">
      <c r="B66">
        <v>2003</v>
      </c>
      <c r="C66" t="s">
        <v>57</v>
      </c>
      <c r="D66" s="31">
        <v>828774</v>
      </c>
      <c r="E66" s="31">
        <v>3778</v>
      </c>
      <c r="F66">
        <f t="shared" si="16"/>
        <v>4.5585406878111525E-3</v>
      </c>
      <c r="G66">
        <f t="shared" si="17"/>
        <v>0.99544145931218886</v>
      </c>
      <c r="H66" cm="1">
        <f t="array" ref="H66">+IFERROR(_xlfn.IFS(B66=$H$1,D66/$H$3,B66=$I$1,D66/$I$3,B66=$J$1,D66/$J$3,B66=$K$1,D66/$K$3,B66=$L$1,D66/$L$3,B66=$M$1,D66/$M$3,B66=$N$1,D66/$N$3,B66=$O$1,D66/$O$3,B66=$P$1,D66/P$3,B66=$Q$1,D66/$Q$3,B66=$R$1,D66/$R$3,B66=$S$1,D66/$S$3,B66=$T$1,D66/$T$3,B66=$U$1,D66/$U$3,B66=$V$1,D66/$V$3,B66=$W$1,D66/$W$3,B66=$X$1,D66/$X$3,B66=$Y$1,D66/$Y$3,B66=$Z$1,D66/$Z$3),0)</f>
        <v>0.20056614280186236</v>
      </c>
      <c r="I66" s="15">
        <f t="shared" si="18"/>
        <v>20056.614280186237</v>
      </c>
      <c r="J66" s="16">
        <f t="shared" si="19"/>
        <v>91.428892255963149</v>
      </c>
      <c r="K66" s="16">
        <f t="shared" si="62"/>
        <v>9975.9520071609386</v>
      </c>
      <c r="L66" s="17">
        <f t="shared" si="61"/>
        <v>4.5585406878111525E-3</v>
      </c>
      <c r="M66" s="17">
        <f t="shared" si="61"/>
        <v>0.99544145931218886</v>
      </c>
      <c r="N66">
        <f t="shared" si="21"/>
        <v>4.568954570466268E-3</v>
      </c>
      <c r="O66">
        <f t="shared" si="39"/>
        <v>2.2792703439055762E-3</v>
      </c>
      <c r="P66">
        <f t="shared" si="22"/>
        <v>45.475783124294473</v>
      </c>
      <c r="S66">
        <v>2003</v>
      </c>
      <c r="T66" t="s">
        <v>57</v>
      </c>
      <c r="U66" s="31">
        <v>959</v>
      </c>
      <c r="V66" s="31">
        <v>0</v>
      </c>
      <c r="W66" s="31">
        <v>14</v>
      </c>
      <c r="X66" s="31">
        <v>35</v>
      </c>
      <c r="Y66" s="31">
        <v>0</v>
      </c>
      <c r="Z66" s="31">
        <v>13</v>
      </c>
      <c r="AA66" s="31">
        <v>7</v>
      </c>
      <c r="AB66" s="31">
        <v>62</v>
      </c>
      <c r="AC66" s="31">
        <v>2688</v>
      </c>
      <c r="AD66" s="31">
        <v>3778</v>
      </c>
      <c r="AE66" s="28">
        <v>2003</v>
      </c>
      <c r="AF66" t="s">
        <v>57</v>
      </c>
      <c r="AG66">
        <f t="shared" si="40"/>
        <v>0.25383800952885127</v>
      </c>
      <c r="AH66">
        <f t="shared" si="41"/>
        <v>0</v>
      </c>
      <c r="AI66">
        <f t="shared" si="42"/>
        <v>3.7056643726839597E-3</v>
      </c>
      <c r="AJ66">
        <f t="shared" si="43"/>
        <v>9.2641609317098989E-3</v>
      </c>
      <c r="AK66">
        <f t="shared" si="44"/>
        <v>0</v>
      </c>
      <c r="AL66">
        <f t="shared" si="45"/>
        <v>3.4409740603493911E-3</v>
      </c>
      <c r="AM66">
        <f t="shared" si="46"/>
        <v>1.8528321863419798E-3</v>
      </c>
      <c r="AN66">
        <f t="shared" si="47"/>
        <v>1.641079936474325E-2</v>
      </c>
      <c r="AO66">
        <f t="shared" si="48"/>
        <v>0.71148755955532028</v>
      </c>
      <c r="AP66">
        <f t="shared" si="49"/>
        <v>0.29073821433985148</v>
      </c>
      <c r="AQ66">
        <f t="shared" si="49"/>
        <v>0</v>
      </c>
      <c r="AR66">
        <f t="shared" si="49"/>
        <v>3.7125430920180325E-3</v>
      </c>
      <c r="AS66">
        <f t="shared" si="49"/>
        <v>9.3072729690200761E-3</v>
      </c>
      <c r="AT66">
        <f t="shared" si="49"/>
        <v>0</v>
      </c>
      <c r="AU66">
        <f t="shared" si="49"/>
        <v>3.4469044146891157E-3</v>
      </c>
      <c r="AV66">
        <f t="shared" si="49"/>
        <v>1.8545502715591469E-3</v>
      </c>
      <c r="AW66">
        <f t="shared" si="49"/>
        <v>1.6546570589805177E-2</v>
      </c>
      <c r="AX66">
        <f t="shared" si="49"/>
        <v>1.1043549712407559</v>
      </c>
      <c r="AY66">
        <f t="shared" si="25"/>
        <v>5.9123476363882074E-4</v>
      </c>
      <c r="AZ66">
        <f t="shared" si="52"/>
        <v>0</v>
      </c>
      <c r="BA66">
        <f t="shared" si="53"/>
        <v>9.0495116883492973E-6</v>
      </c>
      <c r="BB66">
        <f t="shared" si="54"/>
        <v>2.9561738181941036E-5</v>
      </c>
      <c r="BC66">
        <f t="shared" si="55"/>
        <v>0</v>
      </c>
      <c r="BD66">
        <f t="shared" si="56"/>
        <v>1.2669316363689015E-5</v>
      </c>
      <c r="BE66">
        <f t="shared" si="57"/>
        <v>4.223105454563005E-6</v>
      </c>
      <c r="BF66">
        <f t="shared" si="58"/>
        <v>6.0330077922328644E-5</v>
      </c>
      <c r="BG66">
        <f t="shared" si="59"/>
        <v>1.9251327865015071E-3</v>
      </c>
    </row>
    <row r="67" spans="2:59" x14ac:dyDescent="0.25">
      <c r="B67">
        <v>2003</v>
      </c>
      <c r="C67" t="s">
        <v>58</v>
      </c>
      <c r="D67" s="31">
        <v>1267068</v>
      </c>
      <c r="E67" s="31">
        <v>6078</v>
      </c>
      <c r="F67">
        <f t="shared" si="16"/>
        <v>4.7969011923590524E-3</v>
      </c>
      <c r="G67">
        <f t="shared" si="17"/>
        <v>0.99520309880764091</v>
      </c>
      <c r="H67" cm="1">
        <f t="array" ref="H67">+IFERROR(_xlfn.IFS(B67=$H$1,D67/$H$3,B67=$I$1,D67/$I$3,B67=$J$1,D67/$J$3,B67=$K$1,D67/$K$3,B67=$L$1,D67/$L$3,B67=$M$1,D67/$M$3,B67=$N$1,D67/$N$3,B67=$O$1,D67/$O$3,B67=$P$1,D67/P$3,B67=$Q$1,D67/$Q$3,B67=$R$1,D67/$R$3,B67=$S$1,D67/$S$3,B67=$T$1,D67/$T$3,B67=$U$1,D67/$U$3,B67=$V$1,D67/$V$3,B67=$W$1,D67/$W$3,B67=$X$1,D67/$X$3,B67=$Y$1,D67/$Y$3,B67=$Z$1,D67/$Z$3),0)</f>
        <v>0.30663478997612154</v>
      </c>
      <c r="I67" s="15">
        <f t="shared" si="18"/>
        <v>30663.478997612154</v>
      </c>
      <c r="J67" s="16">
        <f t="shared" si="19"/>
        <v>147.08967896552249</v>
      </c>
      <c r="K67" s="16">
        <f t="shared" si="62"/>
        <v>9930.4762240366435</v>
      </c>
      <c r="L67" s="17">
        <f t="shared" si="61"/>
        <v>4.7969011923590524E-3</v>
      </c>
      <c r="M67" s="17">
        <f t="shared" si="61"/>
        <v>0.99520309880764091</v>
      </c>
      <c r="N67">
        <f t="shared" si="21"/>
        <v>4.8084339837139809E-3</v>
      </c>
      <c r="O67">
        <f t="shared" si="39"/>
        <v>2.3984505961795262E-3</v>
      </c>
      <c r="P67">
        <f t="shared" si="22"/>
        <v>47.635513239774596</v>
      </c>
      <c r="S67">
        <v>2003</v>
      </c>
      <c r="T67" t="s">
        <v>58</v>
      </c>
      <c r="U67" s="31">
        <v>827</v>
      </c>
      <c r="V67" s="31">
        <v>0</v>
      </c>
      <c r="W67" s="31">
        <v>95</v>
      </c>
      <c r="X67" s="31">
        <v>340</v>
      </c>
      <c r="Y67" s="31">
        <v>0</v>
      </c>
      <c r="Z67" s="31">
        <v>59</v>
      </c>
      <c r="AA67" s="31">
        <v>145</v>
      </c>
      <c r="AB67" s="31">
        <v>392</v>
      </c>
      <c r="AC67" s="31">
        <v>4220</v>
      </c>
      <c r="AD67" s="31">
        <v>6078</v>
      </c>
      <c r="AE67" s="28">
        <v>2003</v>
      </c>
      <c r="AF67" t="s">
        <v>58</v>
      </c>
      <c r="AG67">
        <f t="shared" si="40"/>
        <v>0.13606449489963804</v>
      </c>
      <c r="AH67">
        <f t="shared" si="41"/>
        <v>0</v>
      </c>
      <c r="AI67">
        <f t="shared" si="42"/>
        <v>1.563014149391247E-2</v>
      </c>
      <c r="AJ67">
        <f t="shared" si="43"/>
        <v>5.5939453767686741E-2</v>
      </c>
      <c r="AK67">
        <f t="shared" si="44"/>
        <v>0</v>
      </c>
      <c r="AL67">
        <f t="shared" si="45"/>
        <v>9.7071405067456398E-3</v>
      </c>
      <c r="AM67">
        <f t="shared" si="46"/>
        <v>2.3856531753866404E-2</v>
      </c>
      <c r="AN67">
        <f t="shared" si="47"/>
        <v>6.4494899638038825E-2</v>
      </c>
      <c r="AO67">
        <f t="shared" si="48"/>
        <v>0.6943073379401119</v>
      </c>
      <c r="AP67">
        <f t="shared" si="49"/>
        <v>0.14599699885250245</v>
      </c>
      <c r="AQ67">
        <f t="shared" si="49"/>
        <v>0</v>
      </c>
      <c r="AR67">
        <f t="shared" si="49"/>
        <v>1.5753254290688995E-2</v>
      </c>
      <c r="AS67">
        <f t="shared" si="49"/>
        <v>5.7549085985104942E-2</v>
      </c>
      <c r="AT67">
        <f t="shared" si="49"/>
        <v>0</v>
      </c>
      <c r="AU67">
        <f t="shared" si="49"/>
        <v>9.7544845829544511E-3</v>
      </c>
      <c r="AV67">
        <f t="shared" si="49"/>
        <v>2.4144534177004413E-2</v>
      </c>
      <c r="AW67">
        <f t="shared" si="49"/>
        <v>6.6643998639918392E-2</v>
      </c>
      <c r="AX67">
        <f t="shared" si="49"/>
        <v>1.063508064516129</v>
      </c>
      <c r="AY67">
        <f t="shared" si="25"/>
        <v>7.0477669706756074E-4</v>
      </c>
      <c r="AZ67">
        <f t="shared" si="52"/>
        <v>0</v>
      </c>
      <c r="BA67">
        <f t="shared" si="53"/>
        <v>4.3012687558994467E-5</v>
      </c>
      <c r="BB67">
        <f t="shared" si="54"/>
        <v>1.4797942967543967E-4</v>
      </c>
      <c r="BC67">
        <f t="shared" si="55"/>
        <v>0</v>
      </c>
      <c r="BD67">
        <f t="shared" si="56"/>
        <v>2.8412050497684418E-5</v>
      </c>
      <c r="BE67">
        <f t="shared" si="57"/>
        <v>5.9980995495111547E-5</v>
      </c>
      <c r="BF67">
        <f t="shared" si="58"/>
        <v>1.7915376286039897E-4</v>
      </c>
      <c r="BG67">
        <f t="shared" si="59"/>
        <v>2.7259784005278327E-3</v>
      </c>
    </row>
    <row r="68" spans="2:59" x14ac:dyDescent="0.25">
      <c r="B68">
        <v>2003</v>
      </c>
      <c r="C68" t="s">
        <v>59</v>
      </c>
      <c r="D68" s="31">
        <v>571239</v>
      </c>
      <c r="E68" s="31">
        <v>8963</v>
      </c>
      <c r="F68">
        <f t="shared" si="16"/>
        <v>1.5690455308548613E-2</v>
      </c>
      <c r="G68">
        <f t="shared" si="17"/>
        <v>0.98430954469145138</v>
      </c>
      <c r="H68" cm="1">
        <f t="array" ref="H68">+IFERROR(_xlfn.IFS(B68=$H$1,D68/$H$3,B68=$I$1,D68/$I$3,B68=$J$1,D68/$J$3,B68=$K$1,D68/$K$3,B68=$L$1,D68/$L$3,B68=$M$1,D68/$M$3,B68=$N$1,D68/$N$3,B68=$O$1,D68/$O$3,B68=$P$1,D68/P$3,B68=$Q$1,D68/$Q$3,B68=$R$1,D68/$R$3,B68=$S$1,D68/$S$3,B68=$T$1,D68/$T$3,B68=$U$1,D68/$U$3,B68=$V$1,D68/$V$3,B68=$W$1,D68/$W$3,B68=$X$1,D68/$X$3,B68=$Y$1,D68/$Y$3,B68=$Z$1,D68/$Z$3),0)</f>
        <v>0.13824179190948685</v>
      </c>
      <c r="I68" s="15">
        <f t="shared" si="18"/>
        <v>13824.179190948686</v>
      </c>
      <c r="J68" s="16">
        <f t="shared" si="19"/>
        <v>216.90766577294806</v>
      </c>
      <c r="K68" s="16">
        <f t="shared" si="62"/>
        <v>9882.8407107968687</v>
      </c>
      <c r="L68" s="17">
        <f t="shared" si="61"/>
        <v>1.5690455308548613E-2</v>
      </c>
      <c r="M68" s="17">
        <f t="shared" si="61"/>
        <v>0.98430954469145138</v>
      </c>
      <c r="N68">
        <f t="shared" si="21"/>
        <v>1.5814523848383128E-2</v>
      </c>
      <c r="O68">
        <f t="shared" si="39"/>
        <v>7.8452276542743064E-3</v>
      </c>
      <c r="P68">
        <f t="shared" si="22"/>
        <v>155.06627049426308</v>
      </c>
      <c r="S68">
        <v>2003</v>
      </c>
      <c r="T68" t="s">
        <v>59</v>
      </c>
      <c r="U68" s="31">
        <v>161</v>
      </c>
      <c r="V68" s="31">
        <v>0</v>
      </c>
      <c r="W68" s="31">
        <v>364</v>
      </c>
      <c r="X68" s="31">
        <v>1438</v>
      </c>
      <c r="Y68" s="31">
        <v>0</v>
      </c>
      <c r="Z68" s="31">
        <v>485</v>
      </c>
      <c r="AA68" s="31">
        <v>735</v>
      </c>
      <c r="AB68" s="31">
        <v>1140</v>
      </c>
      <c r="AC68" s="31">
        <v>4640</v>
      </c>
      <c r="AD68" s="31">
        <v>8963</v>
      </c>
      <c r="AE68" s="28">
        <v>2003</v>
      </c>
      <c r="AF68" t="s">
        <v>59</v>
      </c>
      <c r="AG68">
        <f t="shared" si="40"/>
        <v>1.796273569117483E-2</v>
      </c>
      <c r="AH68">
        <f t="shared" si="41"/>
        <v>0</v>
      </c>
      <c r="AI68">
        <f t="shared" si="42"/>
        <v>4.0611402432221354E-2</v>
      </c>
      <c r="AJ68">
        <f t="shared" si="43"/>
        <v>0.16043735356465469</v>
      </c>
      <c r="AK68">
        <f t="shared" si="44"/>
        <v>0</v>
      </c>
      <c r="AL68">
        <f t="shared" si="45"/>
        <v>5.4111346647327904E-2</v>
      </c>
      <c r="AM68">
        <f t="shared" si="46"/>
        <v>8.2003793372754652E-2</v>
      </c>
      <c r="AN68">
        <f t="shared" si="47"/>
        <v>0.12718955706794599</v>
      </c>
      <c r="AO68">
        <f t="shared" si="48"/>
        <v>0.5176838112239206</v>
      </c>
      <c r="AP68">
        <f t="shared" si="49"/>
        <v>1.8125527723050944E-2</v>
      </c>
      <c r="AQ68">
        <f t="shared" si="49"/>
        <v>0</v>
      </c>
      <c r="AR68">
        <f t="shared" si="49"/>
        <v>4.1453137455870627E-2</v>
      </c>
      <c r="AS68">
        <f t="shared" ref="AS68:AX113" si="63">+(AJ68/(1-(0.5*AJ68)))</f>
        <v>0.17442988840368753</v>
      </c>
      <c r="AT68">
        <f t="shared" si="63"/>
        <v>0</v>
      </c>
      <c r="AU68">
        <f t="shared" si="63"/>
        <v>5.5616077059801622E-2</v>
      </c>
      <c r="AV68">
        <f t="shared" si="63"/>
        <v>8.5509859810365879E-2</v>
      </c>
      <c r="AW68">
        <f t="shared" si="63"/>
        <v>0.13582747527701655</v>
      </c>
      <c r="AX68">
        <f t="shared" si="63"/>
        <v>0.69847960258919173</v>
      </c>
      <c r="AY68">
        <f t="shared" si="25"/>
        <v>8.6478689305176989E-4</v>
      </c>
      <c r="AZ68">
        <f t="shared" si="52"/>
        <v>0</v>
      </c>
      <c r="BA68">
        <f t="shared" si="53"/>
        <v>4.0175828331048824E-4</v>
      </c>
      <c r="BB68">
        <f t="shared" si="54"/>
        <v>1.5562662913421528E-3</v>
      </c>
      <c r="BC68">
        <f t="shared" si="55"/>
        <v>0</v>
      </c>
      <c r="BD68">
        <f t="shared" si="56"/>
        <v>4.7615796540502312E-4</v>
      </c>
      <c r="BE68">
        <f t="shared" si="57"/>
        <v>7.7025553227283146E-4</v>
      </c>
      <c r="BF68">
        <f t="shared" si="58"/>
        <v>1.340944858456793E-3</v>
      </c>
      <c r="BG68">
        <f t="shared" si="59"/>
        <v>7.7550727453832811E-3</v>
      </c>
    </row>
    <row r="69" spans="2:59" x14ac:dyDescent="0.25">
      <c r="B69">
        <v>2003</v>
      </c>
      <c r="C69" t="s">
        <v>60</v>
      </c>
      <c r="D69" s="31">
        <v>123378</v>
      </c>
      <c r="E69" s="31">
        <v>6511</v>
      </c>
      <c r="F69">
        <f t="shared" si="16"/>
        <v>5.2772779587933021E-2</v>
      </c>
      <c r="G69">
        <f t="shared" si="17"/>
        <v>0.94722722041206697</v>
      </c>
      <c r="H69" cm="1">
        <f t="array" ref="H69">+IFERROR(_xlfn.IFS(B69=$H$1,D69/$H$3,B69=$I$1,D69/$I$3,B69=$J$1,D69/$J$3,B69=$K$1,D69/$K$3,B69=$L$1,D69/$L$3,B69=$M$1,D69/$M$3,B69=$N$1,D69/$N$3,B69=$O$1,D69/$O$3,B69=$P$1,D69/P$3,B69=$Q$1,D69/$Q$3,B69=$R$1,D69/$R$3,B69=$S$1,D69/$S$3,B69=$T$1,D69/$T$3,B69=$U$1,D69/$U$3,B69=$V$1,D69/$V$3,B69=$W$1,D69/$W$3,B69=$X$1,D69/$X$3,B69=$Y$1,D69/$Y$3,B69=$Z$1,D69/$Z$3),0)</f>
        <v>2.9857898011530496E-2</v>
      </c>
      <c r="I69" s="15">
        <f t="shared" si="18"/>
        <v>2985.7898011530497</v>
      </c>
      <c r="J69" s="16">
        <f t="shared" si="19"/>
        <v>157.56842707214824</v>
      </c>
      <c r="K69" s="16">
        <f t="shared" si="62"/>
        <v>9727.7744403026063</v>
      </c>
      <c r="L69" s="17">
        <f t="shared" si="61"/>
        <v>5.2772779587933021E-2</v>
      </c>
      <c r="M69" s="17">
        <f t="shared" si="61"/>
        <v>0.94722722041206697</v>
      </c>
      <c r="N69">
        <f t="shared" si="21"/>
        <v>5.4203001103040646E-2</v>
      </c>
      <c r="O69">
        <f t="shared" si="39"/>
        <v>2.638638979396651E-2</v>
      </c>
      <c r="P69">
        <f t="shared" si="22"/>
        <v>513.36169641921799</v>
      </c>
      <c r="S69">
        <v>2003</v>
      </c>
      <c r="T69" t="s">
        <v>60</v>
      </c>
      <c r="U69" s="31">
        <v>24</v>
      </c>
      <c r="V69" s="31">
        <v>0</v>
      </c>
      <c r="W69" s="31">
        <v>316</v>
      </c>
      <c r="X69" s="31">
        <v>1330</v>
      </c>
      <c r="Y69" s="31">
        <v>0</v>
      </c>
      <c r="Z69" s="31">
        <v>413</v>
      </c>
      <c r="AA69" s="31">
        <v>659</v>
      </c>
      <c r="AB69" s="31">
        <v>703</v>
      </c>
      <c r="AC69" s="31">
        <v>3066</v>
      </c>
      <c r="AD69" s="31">
        <v>6511</v>
      </c>
      <c r="AE69" s="28">
        <v>2003</v>
      </c>
      <c r="AF69" t="s">
        <v>60</v>
      </c>
      <c r="AG69">
        <f t="shared" si="40"/>
        <v>3.6860697281523576E-3</v>
      </c>
      <c r="AH69">
        <f t="shared" si="41"/>
        <v>0</v>
      </c>
      <c r="AI69">
        <f t="shared" si="42"/>
        <v>4.8533251420672704E-2</v>
      </c>
      <c r="AJ69">
        <f t="shared" si="43"/>
        <v>0.20426969743510981</v>
      </c>
      <c r="AK69">
        <f t="shared" si="44"/>
        <v>0</v>
      </c>
      <c r="AL69">
        <f t="shared" si="45"/>
        <v>6.343111657195516E-2</v>
      </c>
      <c r="AM69">
        <f t="shared" si="46"/>
        <v>0.10121333128551682</v>
      </c>
      <c r="AN69">
        <f t="shared" si="47"/>
        <v>0.10797112578712947</v>
      </c>
      <c r="AO69">
        <f t="shared" si="48"/>
        <v>0.47089540777146366</v>
      </c>
      <c r="AP69">
        <f t="shared" ref="AP69:AV105" si="64">+(AG69/(1-(0.5*AG69)))</f>
        <v>3.6928758270503158E-3</v>
      </c>
      <c r="AQ69">
        <f t="shared" si="64"/>
        <v>0</v>
      </c>
      <c r="AR69">
        <f t="shared" si="64"/>
        <v>4.9740280182590899E-2</v>
      </c>
      <c r="AS69">
        <f t="shared" si="64"/>
        <v>0.22750598699965788</v>
      </c>
      <c r="AT69">
        <f t="shared" si="64"/>
        <v>0</v>
      </c>
      <c r="AU69">
        <f t="shared" si="64"/>
        <v>6.5508763581568735E-2</v>
      </c>
      <c r="AV69">
        <f t="shared" si="64"/>
        <v>0.10660842837498989</v>
      </c>
      <c r="AW69">
        <f t="shared" si="63"/>
        <v>0.11413264063641529</v>
      </c>
      <c r="AX69">
        <f t="shared" si="63"/>
        <v>0.61591000401767781</v>
      </c>
      <c r="AY69">
        <f t="shared" si="25"/>
        <v>7.4972847671383872E-4</v>
      </c>
      <c r="AZ69">
        <f t="shared" si="52"/>
        <v>0</v>
      </c>
      <c r="BA69">
        <f t="shared" si="53"/>
        <v>2.7557587252184344E-3</v>
      </c>
      <c r="BB69">
        <f t="shared" si="54"/>
        <v>1.1217559046183274E-2</v>
      </c>
      <c r="BC69">
        <f t="shared" si="55"/>
        <v>0</v>
      </c>
      <c r="BD69">
        <f t="shared" si="56"/>
        <v>3.6392225518325797E-3</v>
      </c>
      <c r="BE69">
        <f t="shared" si="57"/>
        <v>5.6493053866977904E-3</v>
      </c>
      <c r="BF69">
        <f t="shared" si="58"/>
        <v>7.4689166626140807E-3</v>
      </c>
      <c r="BG69">
        <f t="shared" si="59"/>
        <v>3.1229230494901845E-2</v>
      </c>
    </row>
    <row r="70" spans="2:59" x14ac:dyDescent="0.25">
      <c r="B70">
        <v>2003</v>
      </c>
      <c r="C70" t="s">
        <v>61</v>
      </c>
      <c r="D70" s="31">
        <v>67932</v>
      </c>
      <c r="E70" s="31">
        <v>10677</v>
      </c>
      <c r="F70">
        <f t="shared" si="16"/>
        <v>0.15717187776011304</v>
      </c>
      <c r="G70">
        <f t="shared" si="17"/>
        <v>0.84282812223988701</v>
      </c>
      <c r="H70" cm="1">
        <f t="array" ref="H70">+IFERROR(_xlfn.IFS(B70=$H$1,D70/$H$3,B70=$I$1,D70/$I$3,B70=$J$1,D70/$J$3,B70=$K$1,D70/$K$3,B70=$L$1,D70/$L$3,B70=$M$1,D70/$M$3,B70=$N$1,D70/$N$3,B70=$O$1,D70/$O$3,B70=$P$1,D70/P$3,B70=$Q$1,D70/$Q$3,B70=$R$1,D70/$R$3,B70=$S$1,D70/$S$3,B70=$T$1,D70/$T$3,B70=$U$1,D70/$U$3,B70=$V$1,D70/$V$3,B70=$W$1,D70/$W$3,B70=$X$1,D70/$X$3,B70=$Y$1,D70/$Y$3,B70=$Z$1,D70/$Z$3),0)</f>
        <v>1.6439776359799069E-2</v>
      </c>
      <c r="I70" s="15">
        <f t="shared" si="18"/>
        <v>1643.9776359799068</v>
      </c>
      <c r="J70" s="16">
        <f t="shared" si="19"/>
        <v>258.38705204259355</v>
      </c>
      <c r="K70" s="16">
        <f t="shared" si="62"/>
        <v>9214.4127438833875</v>
      </c>
      <c r="L70" s="17">
        <f t="shared" si="61"/>
        <v>0.15717187776011304</v>
      </c>
      <c r="M70" s="17">
        <f t="shared" si="61"/>
        <v>0.84282812223988701</v>
      </c>
      <c r="N70">
        <f t="shared" si="21"/>
        <v>0.17057681708164585</v>
      </c>
      <c r="O70">
        <f t="shared" si="39"/>
        <v>7.8585938880056522E-2</v>
      </c>
      <c r="P70">
        <f t="shared" si="22"/>
        <v>1448.2465534128676</v>
      </c>
      <c r="S70">
        <v>2003</v>
      </c>
      <c r="T70" t="s">
        <v>61</v>
      </c>
      <c r="U70" s="31">
        <v>16</v>
      </c>
      <c r="V70" s="31">
        <v>0</v>
      </c>
      <c r="W70" s="31">
        <v>724</v>
      </c>
      <c r="X70" s="31">
        <v>2608</v>
      </c>
      <c r="Y70" s="31">
        <v>0</v>
      </c>
      <c r="Z70" s="31">
        <v>517</v>
      </c>
      <c r="AA70" s="31">
        <v>1104</v>
      </c>
      <c r="AB70" s="31">
        <v>760</v>
      </c>
      <c r="AC70" s="31">
        <v>4948</v>
      </c>
      <c r="AD70" s="31">
        <v>10677</v>
      </c>
      <c r="AE70" s="29">
        <v>2003</v>
      </c>
      <c r="AF70" t="s">
        <v>61</v>
      </c>
      <c r="AG70">
        <f t="shared" si="40"/>
        <v>1.4985482813524398E-3</v>
      </c>
      <c r="AH70">
        <f t="shared" si="41"/>
        <v>0</v>
      </c>
      <c r="AI70">
        <f t="shared" si="42"/>
        <v>6.7809309731197906E-2</v>
      </c>
      <c r="AJ70">
        <f t="shared" si="43"/>
        <v>0.24426336986044769</v>
      </c>
      <c r="AK70">
        <f t="shared" si="44"/>
        <v>0</v>
      </c>
      <c r="AL70">
        <f t="shared" si="45"/>
        <v>4.8421841341200714E-2</v>
      </c>
      <c r="AM70">
        <f t="shared" si="46"/>
        <v>0.10339983141331835</v>
      </c>
      <c r="AN70">
        <f t="shared" si="47"/>
        <v>7.1181043364240887E-2</v>
      </c>
      <c r="AO70">
        <f t="shared" si="48"/>
        <v>0.46342605600824199</v>
      </c>
      <c r="AP70">
        <f t="shared" si="64"/>
        <v>1.4996719467616458E-3</v>
      </c>
      <c r="AQ70">
        <f t="shared" si="64"/>
        <v>0</v>
      </c>
      <c r="AR70">
        <f t="shared" si="64"/>
        <v>7.0189045079980611E-2</v>
      </c>
      <c r="AS70">
        <f t="shared" si="64"/>
        <v>0.27824602581884134</v>
      </c>
      <c r="AT70">
        <f t="shared" si="64"/>
        <v>0</v>
      </c>
      <c r="AU70">
        <f t="shared" si="64"/>
        <v>4.9623266305130302E-2</v>
      </c>
      <c r="AV70">
        <f t="shared" si="64"/>
        <v>0.10903703703703704</v>
      </c>
      <c r="AW70">
        <f t="shared" si="63"/>
        <v>7.3807905215111186E-2</v>
      </c>
      <c r="AX70">
        <f t="shared" si="63"/>
        <v>0.60319395343167126</v>
      </c>
      <c r="AY70">
        <f t="shared" si="25"/>
        <v>2.9441205911794147E-4</v>
      </c>
      <c r="AZ70">
        <f t="shared" si="52"/>
        <v>0</v>
      </c>
      <c r="BA70">
        <f t="shared" si="53"/>
        <v>7.6547135370664786E-3</v>
      </c>
      <c r="BB70">
        <f t="shared" si="54"/>
        <v>2.8984867220161338E-2</v>
      </c>
      <c r="BC70">
        <f t="shared" si="55"/>
        <v>0</v>
      </c>
      <c r="BD70">
        <f t="shared" si="56"/>
        <v>6.8450803744921395E-3</v>
      </c>
      <c r="BE70">
        <f t="shared" si="57"/>
        <v>1.297621150562327E-2</v>
      </c>
      <c r="BF70">
        <f t="shared" si="58"/>
        <v>1.0768121062238709E-2</v>
      </c>
      <c r="BG70">
        <f t="shared" si="59"/>
        <v>5.8985456044279572E-2</v>
      </c>
    </row>
    <row r="71" spans="2:59" x14ac:dyDescent="0.25">
      <c r="B71" t="s">
        <v>69</v>
      </c>
      <c r="D71" s="31">
        <v>4132173</v>
      </c>
      <c r="E71" s="31">
        <v>37233</v>
      </c>
      <c r="F71">
        <f t="shared" si="16"/>
        <v>9.0105133545957533E-3</v>
      </c>
      <c r="G71">
        <f t="shared" si="17"/>
        <v>0.99098948664540421</v>
      </c>
      <c r="H71" cm="1">
        <f t="array" ref="H71">+IFERROR(_xlfn.IFS(B71=$H$1,D71/$H$3,B71=$I$1,D71/$I$3,B71=$J$1,D71/$J$3,B71=$K$1,D71/$K$3,B71=$L$1,D71/$L$3,B71=$M$1,D71/$M$3,B71=$N$1,D71/$N$3,B71=$O$1,D71/$O$3,B71=$P$1,D71/P$3,B71=$Q$1,D71/$Q$3,B71=$R$1,D71/$R$3,B71=$S$1,D71/$S$3,B71=$T$1,D71/$T$3,B71=$U$1,D71/$U$3,B71=$V$1,D71/$V$3,B71=$W$1,D71/$W$3,B71=$X$1,D71/$X$3,B71=$Y$1,D71/$Y$3,B71=$Z$1,D71/$Z$3),0)</f>
        <v>0</v>
      </c>
      <c r="I71" s="15">
        <f t="shared" si="18"/>
        <v>0</v>
      </c>
      <c r="J71" s="16">
        <f t="shared" si="19"/>
        <v>0</v>
      </c>
      <c r="K71" s="16">
        <f t="shared" si="62"/>
        <v>7766.1661904705197</v>
      </c>
      <c r="L71" s="17">
        <f t="shared" si="61"/>
        <v>9.0105133545957533E-3</v>
      </c>
      <c r="M71" s="17">
        <f t="shared" si="61"/>
        <v>0.99098948664540421</v>
      </c>
      <c r="N71">
        <f t="shared" si="21"/>
        <v>9.0512917471778972E-3</v>
      </c>
      <c r="O71">
        <f t="shared" si="39"/>
        <v>4.5052566772978767E-3</v>
      </c>
      <c r="P71">
        <f t="shared" si="22"/>
        <v>69.977144173244639</v>
      </c>
      <c r="S71" t="s">
        <v>69</v>
      </c>
      <c r="U71" s="31">
        <v>2019</v>
      </c>
      <c r="V71" s="31">
        <v>0</v>
      </c>
      <c r="W71" s="31">
        <v>1515</v>
      </c>
      <c r="X71" s="31">
        <v>5772</v>
      </c>
      <c r="Y71" s="31">
        <v>0</v>
      </c>
      <c r="Z71" s="31">
        <v>1542</v>
      </c>
      <c r="AA71" s="31">
        <v>2650</v>
      </c>
      <c r="AB71" s="31">
        <v>3120</v>
      </c>
      <c r="AC71" s="31">
        <v>20615</v>
      </c>
      <c r="AD71" s="31">
        <v>37233</v>
      </c>
      <c r="AE71" s="30" t="s">
        <v>69</v>
      </c>
      <c r="AF71" s="30"/>
      <c r="AG71">
        <f t="shared" si="40"/>
        <v>5.4226089759084682E-2</v>
      </c>
      <c r="AH71">
        <f t="shared" si="41"/>
        <v>0</v>
      </c>
      <c r="AI71">
        <f t="shared" si="42"/>
        <v>4.068971074047216E-2</v>
      </c>
      <c r="AJ71">
        <f t="shared" si="43"/>
        <v>0.1550237692369672</v>
      </c>
      <c r="AK71">
        <f t="shared" si="44"/>
        <v>0</v>
      </c>
      <c r="AL71">
        <f t="shared" si="45"/>
        <v>4.1414873902183548E-2</v>
      </c>
      <c r="AM71">
        <f t="shared" si="46"/>
        <v>7.1173421427228531E-2</v>
      </c>
      <c r="AN71">
        <f t="shared" si="47"/>
        <v>8.3796632019982276E-2</v>
      </c>
      <c r="AO71">
        <f t="shared" si="48"/>
        <v>0.55367550291408163</v>
      </c>
      <c r="AP71">
        <f t="shared" si="64"/>
        <v>5.5737297610667105E-2</v>
      </c>
      <c r="AQ71">
        <f t="shared" si="64"/>
        <v>0</v>
      </c>
      <c r="AR71">
        <f t="shared" si="64"/>
        <v>4.1534728790558043E-2</v>
      </c>
      <c r="AS71">
        <f t="shared" si="64"/>
        <v>0.1680496113197659</v>
      </c>
      <c r="AT71">
        <f t="shared" si="64"/>
        <v>0</v>
      </c>
      <c r="AU71">
        <f t="shared" si="64"/>
        <v>4.2290603916406121E-2</v>
      </c>
      <c r="AV71">
        <f t="shared" si="64"/>
        <v>7.3799710370947971E-2</v>
      </c>
      <c r="AW71">
        <f t="shared" si="63"/>
        <v>8.746110503742327E-2</v>
      </c>
      <c r="AX71">
        <f t="shared" si="63"/>
        <v>0.76563109320161193</v>
      </c>
      <c r="AY71">
        <f t="shared" si="25"/>
        <v>2.4623848033468107E-4</v>
      </c>
      <c r="AZ71">
        <f t="shared" si="52"/>
        <v>0</v>
      </c>
      <c r="BA71">
        <f t="shared" si="53"/>
        <v>2.7092282922326822E-4</v>
      </c>
      <c r="BB71">
        <f t="shared" si="54"/>
        <v>1.0139943317958855E-3</v>
      </c>
      <c r="BC71">
        <f t="shared" si="55"/>
        <v>0</v>
      </c>
      <c r="BD71">
        <f t="shared" si="56"/>
        <v>2.4914252138039718E-4</v>
      </c>
      <c r="BE71">
        <f t="shared" si="57"/>
        <v>4.5424042023409959E-4</v>
      </c>
      <c r="BF71">
        <f t="shared" si="58"/>
        <v>4.6948663572410934E-4</v>
      </c>
      <c r="BG71">
        <f t="shared" si="59"/>
        <v>3.0931667188184037E-3</v>
      </c>
    </row>
    <row r="72" spans="2:59" x14ac:dyDescent="0.25">
      <c r="B72">
        <v>2004</v>
      </c>
      <c r="C72" t="s">
        <v>55</v>
      </c>
      <c r="D72" s="31">
        <v>369807</v>
      </c>
      <c r="E72" s="31">
        <v>445</v>
      </c>
      <c r="F72">
        <f t="shared" si="16"/>
        <v>1.2033303858499163E-3</v>
      </c>
      <c r="G72">
        <f t="shared" si="17"/>
        <v>0.99879666961415003</v>
      </c>
      <c r="H72" cm="1">
        <f t="array" ref="H72">+IFERROR(_xlfn.IFS(B72=$H$1,D72/$H$3,B72=$I$1,D72/$I$3,B72=$J$1,D72/$J$3,B72=$K$1,D72/$K$3,B72=$L$1,D72/$L$3,B72=$M$1,D72/$M$3,B72=$N$1,D72/$N$3,B72=$O$1,D72/$O$3,B72=$P$1,D72/P$3,B72=$Q$1,D72/$Q$3,B72=$R$1,D72/$R$3,B72=$S$1,D72/$S$3,B72=$T$1,D72/$T$3,B72=$U$1,D72/$U$3,B72=$V$1,D72/$V$3,B72=$W$1,D72/$W$3,B72=$X$1,D72/$X$3,B72=$Y$1,D72/$Y$3,B72=$Z$1,D72/$Z$3),0)</f>
        <v>8.7976077050168966E-2</v>
      </c>
      <c r="I72" s="15">
        <f t="shared" si="18"/>
        <v>8797.6077050168969</v>
      </c>
      <c r="J72" s="16">
        <f t="shared" si="19"/>
        <v>10.586428674234179</v>
      </c>
      <c r="K72" s="16">
        <v>10000</v>
      </c>
      <c r="L72" s="17">
        <f t="shared" si="61"/>
        <v>1.2033303858499163E-3</v>
      </c>
      <c r="M72" s="17">
        <f t="shared" si="61"/>
        <v>0.99879666961415003</v>
      </c>
      <c r="N72">
        <f t="shared" si="21"/>
        <v>1.2040548237277266E-3</v>
      </c>
      <c r="O72">
        <f t="shared" ref="O72:O103" si="65">+IFERROR((E72/(2*D72)),0)</f>
        <v>6.0166519292495816E-4</v>
      </c>
      <c r="P72">
        <f t="shared" si="22"/>
        <v>12.033303858499163</v>
      </c>
      <c r="S72">
        <v>2004</v>
      </c>
      <c r="T72" t="s">
        <v>55</v>
      </c>
      <c r="U72" s="31">
        <v>4</v>
      </c>
      <c r="V72" s="31">
        <v>0</v>
      </c>
      <c r="W72" s="31">
        <v>0</v>
      </c>
      <c r="X72" s="31">
        <v>3</v>
      </c>
      <c r="Y72" s="31">
        <v>0</v>
      </c>
      <c r="Z72" s="31">
        <v>26</v>
      </c>
      <c r="AA72" s="31">
        <v>0</v>
      </c>
      <c r="AB72" s="31">
        <v>21</v>
      </c>
      <c r="AC72" s="31">
        <v>391</v>
      </c>
      <c r="AD72" s="31">
        <v>445</v>
      </c>
      <c r="AE72" s="28">
        <v>2004</v>
      </c>
      <c r="AF72" t="s">
        <v>55</v>
      </c>
      <c r="AG72">
        <f t="shared" ref="AG72:AG103" si="66">+U72/$E72</f>
        <v>8.988764044943821E-3</v>
      </c>
      <c r="AH72">
        <f t="shared" ref="AH72:AH103" si="67">+V72/$E72</f>
        <v>0</v>
      </c>
      <c r="AI72">
        <f t="shared" ref="AI72:AI103" si="68">+W72/$E72</f>
        <v>0</v>
      </c>
      <c r="AJ72">
        <f t="shared" ref="AJ72:AJ103" si="69">+X72/$E72</f>
        <v>6.7415730337078653E-3</v>
      </c>
      <c r="AK72">
        <f t="shared" ref="AK72:AK103" si="70">+Y72/$E72</f>
        <v>0</v>
      </c>
      <c r="AL72">
        <f t="shared" ref="AL72:AL103" si="71">+Z72/$E72</f>
        <v>5.8426966292134834E-2</v>
      </c>
      <c r="AM72">
        <f t="shared" ref="AM72:AM103" si="72">+AA72/$E72</f>
        <v>0</v>
      </c>
      <c r="AN72">
        <f t="shared" ref="AN72:AN103" si="73">+AB72/$E72</f>
        <v>4.7191011235955059E-2</v>
      </c>
      <c r="AO72">
        <f t="shared" ref="AO72:AO103" si="74">+AC72/$E72</f>
        <v>0.87865168539325844</v>
      </c>
      <c r="AP72">
        <f t="shared" si="64"/>
        <v>9.0293453724604976E-3</v>
      </c>
      <c r="AQ72">
        <f t="shared" si="64"/>
        <v>0</v>
      </c>
      <c r="AR72">
        <f t="shared" si="64"/>
        <v>0</v>
      </c>
      <c r="AS72">
        <f t="shared" si="64"/>
        <v>6.7643742953776781E-3</v>
      </c>
      <c r="AT72">
        <f t="shared" si="64"/>
        <v>0</v>
      </c>
      <c r="AU72">
        <f t="shared" si="64"/>
        <v>6.0185185185185189E-2</v>
      </c>
      <c r="AV72">
        <f t="shared" si="64"/>
        <v>0</v>
      </c>
      <c r="AW72">
        <f t="shared" si="63"/>
        <v>4.8331415420023019E-2</v>
      </c>
      <c r="AX72">
        <f t="shared" si="63"/>
        <v>1.5671342685370742</v>
      </c>
      <c r="AY72">
        <f t="shared" si="25"/>
        <v>2.7352105287352592E-3</v>
      </c>
      <c r="AZ72">
        <f t="shared" si="52"/>
        <v>0</v>
      </c>
      <c r="BA72">
        <f t="shared" si="53"/>
        <v>2.0483657691714868E-3</v>
      </c>
      <c r="BB72">
        <f t="shared" si="54"/>
        <v>7.8081269418913109E-3</v>
      </c>
      <c r="BC72">
        <f t="shared" si="55"/>
        <v>0</v>
      </c>
      <c r="BD72">
        <f t="shared" si="56"/>
        <v>2.1200247696771561E-3</v>
      </c>
      <c r="BE72">
        <f t="shared" si="57"/>
        <v>3.5829500252834586E-3</v>
      </c>
      <c r="BF72">
        <f t="shared" si="58"/>
        <v>4.2468098224208847E-3</v>
      </c>
      <c r="BG72">
        <f t="shared" si="59"/>
        <v>2.8401301219284653E-2</v>
      </c>
    </row>
    <row r="73" spans="2:59" x14ac:dyDescent="0.25">
      <c r="B73">
        <v>2004</v>
      </c>
      <c r="C73" t="s">
        <v>56</v>
      </c>
      <c r="D73" s="31">
        <v>925961</v>
      </c>
      <c r="E73" s="31">
        <v>525</v>
      </c>
      <c r="F73">
        <f t="shared" ref="F73:F136" si="75">+IFERROR(E73/D73,0)</f>
        <v>5.6697852285355428E-4</v>
      </c>
      <c r="G73">
        <f t="shared" ref="G73:G136" si="76">1-F73</f>
        <v>0.99943302147714641</v>
      </c>
      <c r="H73" cm="1">
        <f t="array" ref="H73">+IFERROR(_xlfn.IFS(B73=$H$1,D73/$H$3,B73=$I$1,D73/$I$3,B73=$J$1,D73/$J$3,B73=$K$1,D73/$K$3,B73=$L$1,D73/$L$3,B73=$M$1,D73/$M$3,B73=$N$1,D73/$N$3,B73=$O$1,D73/$O$3,B73=$P$1,D73/P$3,B73=$Q$1,D73/$Q$3,B73=$R$1,D73/$R$3,B73=$S$1,D73/$S$3,B73=$T$1,D73/$T$3,B73=$U$1,D73/$U$3,B73=$V$1,D73/$V$3,B73=$W$1,D73/$W$3,B73=$X$1,D73/$X$3,B73=$Y$1,D73/$Y$3,B73=$Z$1,D73/$Z$3),0)</f>
        <v>0.22028359733983269</v>
      </c>
      <c r="I73" s="15">
        <f t="shared" ref="I73:I136" si="77">+H73*100000</f>
        <v>22028.35973398327</v>
      </c>
      <c r="J73" s="16">
        <f t="shared" ref="J73:J136" si="78">+F73*I73</f>
        <v>12.489606862860549</v>
      </c>
      <c r="K73" s="16">
        <f>+K72-P72</f>
        <v>9987.9666961415005</v>
      </c>
      <c r="L73" s="17">
        <f t="shared" si="61"/>
        <v>5.6697852285355428E-4</v>
      </c>
      <c r="M73" s="17">
        <f t="shared" si="61"/>
        <v>0.99943302147714641</v>
      </c>
      <c r="N73">
        <f t="shared" ref="N73:N136" si="79">+(F73/(1-(0.5*F73)))</f>
        <v>5.6713930075505143E-4</v>
      </c>
      <c r="O73">
        <f t="shared" si="65"/>
        <v>2.8348926142677714E-4</v>
      </c>
      <c r="P73">
        <f t="shared" ref="P73:P136" si="80">+K73*L73</f>
        <v>5.6629626036888032</v>
      </c>
      <c r="S73">
        <v>2004</v>
      </c>
      <c r="T73" t="s">
        <v>56</v>
      </c>
      <c r="U73" s="31">
        <v>20</v>
      </c>
      <c r="V73" s="31">
        <v>0</v>
      </c>
      <c r="W73" s="31">
        <v>0</v>
      </c>
      <c r="X73" s="31">
        <v>3</v>
      </c>
      <c r="Y73" s="31">
        <v>0</v>
      </c>
      <c r="Z73" s="31">
        <v>14</v>
      </c>
      <c r="AA73" s="31">
        <v>0</v>
      </c>
      <c r="AB73" s="31">
        <v>47</v>
      </c>
      <c r="AC73" s="31">
        <v>441</v>
      </c>
      <c r="AD73" s="31">
        <v>525</v>
      </c>
      <c r="AE73" s="28">
        <v>2004</v>
      </c>
      <c r="AF73" t="s">
        <v>56</v>
      </c>
      <c r="AG73">
        <f t="shared" si="66"/>
        <v>3.8095238095238099E-2</v>
      </c>
      <c r="AH73">
        <f t="shared" si="67"/>
        <v>0</v>
      </c>
      <c r="AI73">
        <f t="shared" si="68"/>
        <v>0</v>
      </c>
      <c r="AJ73">
        <f t="shared" si="69"/>
        <v>5.7142857142857143E-3</v>
      </c>
      <c r="AK73">
        <f t="shared" si="70"/>
        <v>0</v>
      </c>
      <c r="AL73">
        <f t="shared" si="71"/>
        <v>2.6666666666666668E-2</v>
      </c>
      <c r="AM73">
        <f t="shared" si="72"/>
        <v>0</v>
      </c>
      <c r="AN73">
        <f t="shared" si="73"/>
        <v>8.9523809523809519E-2</v>
      </c>
      <c r="AO73">
        <f t="shared" si="74"/>
        <v>0.84</v>
      </c>
      <c r="AP73">
        <f t="shared" si="64"/>
        <v>3.8834951456310683E-2</v>
      </c>
      <c r="AQ73">
        <f t="shared" si="64"/>
        <v>0</v>
      </c>
      <c r="AR73">
        <f t="shared" si="64"/>
        <v>0</v>
      </c>
      <c r="AS73">
        <f t="shared" si="64"/>
        <v>5.7306590257879654E-3</v>
      </c>
      <c r="AT73">
        <f t="shared" si="64"/>
        <v>0</v>
      </c>
      <c r="AU73">
        <f t="shared" si="64"/>
        <v>2.7027027027027029E-2</v>
      </c>
      <c r="AV73">
        <f t="shared" si="64"/>
        <v>0</v>
      </c>
      <c r="AW73">
        <f t="shared" si="63"/>
        <v>9.3718843469591223E-2</v>
      </c>
      <c r="AX73">
        <f t="shared" si="63"/>
        <v>1.4482758620689653</v>
      </c>
      <c r="AY73">
        <f t="shared" si="25"/>
        <v>1.2959509093795527E-5</v>
      </c>
      <c r="AZ73">
        <f t="shared" si="52"/>
        <v>0</v>
      </c>
      <c r="BA73">
        <f t="shared" si="53"/>
        <v>0</v>
      </c>
      <c r="BB73">
        <f t="shared" si="54"/>
        <v>3.2398772734488819E-6</v>
      </c>
      <c r="BC73">
        <f t="shared" si="55"/>
        <v>0</v>
      </c>
      <c r="BD73">
        <f t="shared" si="56"/>
        <v>2.1599181822992546E-5</v>
      </c>
      <c r="BE73">
        <f t="shared" si="57"/>
        <v>0</v>
      </c>
      <c r="BF73">
        <f t="shared" si="58"/>
        <v>3.6718609099087326E-5</v>
      </c>
      <c r="BG73">
        <f t="shared" si="59"/>
        <v>4.4926298191824492E-4</v>
      </c>
    </row>
    <row r="74" spans="2:59" x14ac:dyDescent="0.25">
      <c r="B74">
        <v>2004</v>
      </c>
      <c r="C74" t="s">
        <v>57</v>
      </c>
      <c r="D74" s="31">
        <v>843078</v>
      </c>
      <c r="E74" s="31">
        <v>3094</v>
      </c>
      <c r="F74">
        <f t="shared" si="75"/>
        <v>3.6698858231385472E-3</v>
      </c>
      <c r="G74">
        <f t="shared" si="76"/>
        <v>0.99633011417686146</v>
      </c>
      <c r="H74" cm="1">
        <f t="array" ref="H74">+IFERROR(_xlfn.IFS(B74=$H$1,D74/$H$3,B74=$I$1,D74/$I$3,B74=$J$1,D74/$J$3,B74=$K$1,D74/$K$3,B74=$L$1,D74/$L$3,B74=$M$1,D74/$M$3,B74=$N$1,D74/$N$3,B74=$O$1,D74/$O$3,B74=$P$1,D74/P$3,B74=$Q$1,D74/$Q$3,B74=$R$1,D74/$R$3,B74=$S$1,D74/$S$3,B74=$T$1,D74/$T$3,B74=$U$1,D74/$U$3,B74=$V$1,D74/$V$3,B74=$W$1,D74/$W$3,B74=$X$1,D74/$X$3,B74=$Y$1,D74/$Y$3,B74=$Z$1,D74/$Z$3),0)</f>
        <v>0.20056595761384277</v>
      </c>
      <c r="I74" s="15">
        <f t="shared" si="77"/>
        <v>20056.595761384277</v>
      </c>
      <c r="J74" s="16">
        <f t="shared" si="78"/>
        <v>73.605416445124831</v>
      </c>
      <c r="K74" s="16">
        <f t="shared" ref="K74:K79" si="81">+K73-P73</f>
        <v>9982.3037335378121</v>
      </c>
      <c r="L74" s="17">
        <f t="shared" si="61"/>
        <v>3.6698858231385472E-3</v>
      </c>
      <c r="M74" s="17">
        <f t="shared" si="61"/>
        <v>0.99633011417686146</v>
      </c>
      <c r="N74">
        <f t="shared" si="79"/>
        <v>3.6766322333936599E-3</v>
      </c>
      <c r="O74">
        <f t="shared" si="65"/>
        <v>1.8349429115692736E-3</v>
      </c>
      <c r="P74">
        <f t="shared" si="80"/>
        <v>36.633914953973409</v>
      </c>
      <c r="S74">
        <v>2004</v>
      </c>
      <c r="T74" t="s">
        <v>57</v>
      </c>
      <c r="U74" s="31">
        <v>662</v>
      </c>
      <c r="V74" s="31">
        <v>0</v>
      </c>
      <c r="W74" s="31">
        <v>7</v>
      </c>
      <c r="X74" s="31">
        <v>27</v>
      </c>
      <c r="Y74" s="31">
        <v>0</v>
      </c>
      <c r="Z74" s="31">
        <v>16</v>
      </c>
      <c r="AA74" s="31">
        <v>6</v>
      </c>
      <c r="AB74" s="31">
        <v>76</v>
      </c>
      <c r="AC74" s="31">
        <v>2300</v>
      </c>
      <c r="AD74" s="31">
        <v>3094</v>
      </c>
      <c r="AE74" s="28">
        <v>2004</v>
      </c>
      <c r="AF74" t="s">
        <v>57</v>
      </c>
      <c r="AG74">
        <f t="shared" si="66"/>
        <v>0.21396250808015513</v>
      </c>
      <c r="AH74">
        <f t="shared" si="67"/>
        <v>0</v>
      </c>
      <c r="AI74">
        <f t="shared" si="68"/>
        <v>2.2624434389140274E-3</v>
      </c>
      <c r="AJ74">
        <f t="shared" si="69"/>
        <v>8.7265675500969621E-3</v>
      </c>
      <c r="AK74">
        <f t="shared" si="70"/>
        <v>0</v>
      </c>
      <c r="AL74">
        <f t="shared" si="71"/>
        <v>5.1712992889463476E-3</v>
      </c>
      <c r="AM74">
        <f t="shared" si="72"/>
        <v>1.9392372333548805E-3</v>
      </c>
      <c r="AN74">
        <f t="shared" si="73"/>
        <v>2.4563671622495151E-2</v>
      </c>
      <c r="AO74">
        <f t="shared" si="74"/>
        <v>0.74337427278603752</v>
      </c>
      <c r="AP74">
        <f t="shared" si="64"/>
        <v>0.23959464350343826</v>
      </c>
      <c r="AQ74">
        <f t="shared" si="64"/>
        <v>0</v>
      </c>
      <c r="AR74">
        <f t="shared" si="64"/>
        <v>2.2650056625141564E-3</v>
      </c>
      <c r="AS74">
        <f t="shared" si="64"/>
        <v>8.7648109073202411E-3</v>
      </c>
      <c r="AT74">
        <f t="shared" si="64"/>
        <v>0</v>
      </c>
      <c r="AU74">
        <f t="shared" si="64"/>
        <v>5.1847051198963059E-3</v>
      </c>
      <c r="AV74">
        <f t="shared" si="64"/>
        <v>1.9411193788417989E-3</v>
      </c>
      <c r="AW74">
        <f t="shared" si="63"/>
        <v>2.4869109947643978E-2</v>
      </c>
      <c r="AX74">
        <f t="shared" si="63"/>
        <v>1.1831275720164609</v>
      </c>
      <c r="AY74">
        <f t="shared" ref="AY74:AY137" si="82">+IFERROR((SUM(U73:U74)/(2*$D74)),0)</f>
        <v>4.0447028626058325E-4</v>
      </c>
      <c r="AZ74">
        <f t="shared" si="52"/>
        <v>0</v>
      </c>
      <c r="BA74">
        <f t="shared" si="53"/>
        <v>4.1514545510617046E-6</v>
      </c>
      <c r="BB74">
        <f t="shared" si="54"/>
        <v>1.7791948075978736E-5</v>
      </c>
      <c r="BC74">
        <f t="shared" si="55"/>
        <v>0</v>
      </c>
      <c r="BD74">
        <f t="shared" si="56"/>
        <v>1.7791948075978736E-5</v>
      </c>
      <c r="BE74">
        <f t="shared" si="57"/>
        <v>3.558389615195747E-6</v>
      </c>
      <c r="BF74">
        <f t="shared" si="58"/>
        <v>7.2946987111512812E-5</v>
      </c>
      <c r="BG74">
        <f t="shared" si="59"/>
        <v>1.6255909892085904E-3</v>
      </c>
    </row>
    <row r="75" spans="2:59" x14ac:dyDescent="0.25">
      <c r="B75">
        <v>2004</v>
      </c>
      <c r="C75" t="s">
        <v>58</v>
      </c>
      <c r="D75" s="31">
        <v>1288940</v>
      </c>
      <c r="E75" s="31">
        <v>5233</v>
      </c>
      <c r="F75">
        <f t="shared" si="75"/>
        <v>4.0599252098623678E-3</v>
      </c>
      <c r="G75">
        <f t="shared" si="76"/>
        <v>0.99594007479013769</v>
      </c>
      <c r="H75" cm="1">
        <f t="array" ref="H75">+IFERROR(_xlfn.IFS(B75=$H$1,D75/$H$3,B75=$I$1,D75/$I$3,B75=$J$1,D75/$J$3,B75=$K$1,D75/$K$3,B75=$L$1,D75/$L$3,B75=$M$1,D75/$M$3,B75=$N$1,D75/$N$3,B75=$O$1,D75/$O$3,B75=$P$1,D75/P$3,B75=$Q$1,D75/$Q$3,B75=$R$1,D75/$R$3,B75=$S$1,D75/$S$3,B75=$T$1,D75/$T$3,B75=$U$1,D75/$U$3,B75=$V$1,D75/$V$3,B75=$W$1,D75/$W$3,B75=$X$1,D75/$X$3,B75=$Y$1,D75/$Y$3,B75=$Z$1,D75/$Z$3),0)</f>
        <v>0.30663531180600906</v>
      </c>
      <c r="I75" s="15">
        <f t="shared" si="77"/>
        <v>30663.531180600905</v>
      </c>
      <c r="J75" s="16">
        <f t="shared" si="78"/>
        <v>124.49164326352239</v>
      </c>
      <c r="K75" s="16">
        <f t="shared" si="81"/>
        <v>9945.6698185838395</v>
      </c>
      <c r="L75" s="17">
        <f t="shared" si="61"/>
        <v>4.0599252098623678E-3</v>
      </c>
      <c r="M75" s="17">
        <f t="shared" si="61"/>
        <v>0.99594007479013769</v>
      </c>
      <c r="N75">
        <f t="shared" si="79"/>
        <v>4.0681834701768258E-3</v>
      </c>
      <c r="O75">
        <f t="shared" si="65"/>
        <v>2.0299626049311839E-3</v>
      </c>
      <c r="P75">
        <f t="shared" si="80"/>
        <v>40.378675625435811</v>
      </c>
      <c r="S75">
        <v>2004</v>
      </c>
      <c r="T75" t="s">
        <v>58</v>
      </c>
      <c r="U75" s="31">
        <v>598</v>
      </c>
      <c r="V75" s="31">
        <v>0</v>
      </c>
      <c r="W75" s="31">
        <v>68</v>
      </c>
      <c r="X75" s="31">
        <v>289</v>
      </c>
      <c r="Y75" s="31">
        <v>0</v>
      </c>
      <c r="Z75" s="31">
        <v>53</v>
      </c>
      <c r="AA75" s="31">
        <v>120</v>
      </c>
      <c r="AB75" s="31">
        <v>359</v>
      </c>
      <c r="AC75" s="31">
        <v>3746</v>
      </c>
      <c r="AD75" s="31">
        <v>5233</v>
      </c>
      <c r="AE75" s="28">
        <v>2004</v>
      </c>
      <c r="AF75" t="s">
        <v>58</v>
      </c>
      <c r="AG75">
        <f t="shared" si="66"/>
        <v>0.11427479457290274</v>
      </c>
      <c r="AH75">
        <f t="shared" si="67"/>
        <v>0</v>
      </c>
      <c r="AI75">
        <f t="shared" si="68"/>
        <v>1.2994458245748138E-2</v>
      </c>
      <c r="AJ75">
        <f t="shared" si="69"/>
        <v>5.5226447544429583E-2</v>
      </c>
      <c r="AK75">
        <f t="shared" si="70"/>
        <v>0</v>
      </c>
      <c r="AL75">
        <f t="shared" si="71"/>
        <v>1.012803363271546E-2</v>
      </c>
      <c r="AM75">
        <f t="shared" si="72"/>
        <v>2.2931396904261419E-2</v>
      </c>
      <c r="AN75">
        <f t="shared" si="73"/>
        <v>6.8603095738582073E-2</v>
      </c>
      <c r="AO75">
        <f t="shared" si="74"/>
        <v>0.71584177336136057</v>
      </c>
      <c r="AP75">
        <f t="shared" si="64"/>
        <v>0.12119983785974869</v>
      </c>
      <c r="AQ75">
        <f t="shared" si="64"/>
        <v>0</v>
      </c>
      <c r="AR75">
        <f t="shared" si="64"/>
        <v>1.3079438353529526E-2</v>
      </c>
      <c r="AS75">
        <f t="shared" si="64"/>
        <v>5.6794733221971108E-2</v>
      </c>
      <c r="AT75">
        <f t="shared" si="64"/>
        <v>0</v>
      </c>
      <c r="AU75">
        <f t="shared" si="64"/>
        <v>1.0179583213291078E-2</v>
      </c>
      <c r="AV75">
        <f t="shared" si="64"/>
        <v>2.3197370964624011E-2</v>
      </c>
      <c r="AW75">
        <f t="shared" si="63"/>
        <v>7.1039873355100425E-2</v>
      </c>
      <c r="AX75">
        <f t="shared" si="63"/>
        <v>1.1148809523809522</v>
      </c>
      <c r="AY75">
        <f t="shared" si="82"/>
        <v>4.8877372104209665E-4</v>
      </c>
      <c r="AZ75">
        <f t="shared" si="52"/>
        <v>0</v>
      </c>
      <c r="BA75">
        <f t="shared" si="53"/>
        <v>2.909367387155337E-5</v>
      </c>
      <c r="BB75">
        <f t="shared" si="54"/>
        <v>1.2258134591214487E-4</v>
      </c>
      <c r="BC75">
        <f t="shared" si="55"/>
        <v>0</v>
      </c>
      <c r="BD75">
        <f t="shared" si="56"/>
        <v>2.6766179961829101E-5</v>
      </c>
      <c r="BE75">
        <f t="shared" si="57"/>
        <v>4.8877372104209661E-5</v>
      </c>
      <c r="BF75">
        <f t="shared" si="58"/>
        <v>1.6874330845500953E-4</v>
      </c>
      <c r="BG75">
        <f t="shared" si="59"/>
        <v>2.3453380296988222E-3</v>
      </c>
    </row>
    <row r="76" spans="2:59" x14ac:dyDescent="0.25">
      <c r="B76">
        <v>2004</v>
      </c>
      <c r="C76" t="s">
        <v>59</v>
      </c>
      <c r="D76" s="31">
        <v>581098</v>
      </c>
      <c r="E76" s="31">
        <v>8016</v>
      </c>
      <c r="F76">
        <f t="shared" si="75"/>
        <v>1.379457509748786E-2</v>
      </c>
      <c r="G76">
        <f t="shared" si="76"/>
        <v>0.98620542490251217</v>
      </c>
      <c r="H76" cm="1">
        <f t="array" ref="H76">+IFERROR(_xlfn.IFS(B76=$H$1,D76/$H$3,B76=$I$1,D76/$I$3,B76=$J$1,D76/$J$3,B76=$K$1,D76/$K$3,B76=$L$1,D76/$L$3,B76=$M$1,D76/$M$3,B76=$N$1,D76/$N$3,B76=$O$1,D76/$O$3,B76=$P$1,D76/P$3,B76=$Q$1,D76/$Q$3,B76=$R$1,D76/$R$3,B76=$S$1,D76/$S$3,B76=$T$1,D76/$T$3,B76=$U$1,D76/$U$3,B76=$V$1,D76/$V$3,B76=$W$1,D76/$W$3,B76=$X$1,D76/$X$3,B76=$Y$1,D76/$Y$3,B76=$Z$1,D76/$Z$3),0)</f>
        <v>0.13824162988180075</v>
      </c>
      <c r="I76" s="15">
        <f t="shared" si="77"/>
        <v>13824.162988180075</v>
      </c>
      <c r="J76" s="16">
        <f t="shared" si="78"/>
        <v>190.6984545003622</v>
      </c>
      <c r="K76" s="16">
        <f t="shared" si="81"/>
        <v>9905.2911429584037</v>
      </c>
      <c r="L76" s="17">
        <f t="shared" si="61"/>
        <v>1.379457509748786E-2</v>
      </c>
      <c r="M76" s="17">
        <f t="shared" si="61"/>
        <v>0.98620542490251217</v>
      </c>
      <c r="N76">
        <f t="shared" si="79"/>
        <v>1.3890381049749607E-2</v>
      </c>
      <c r="O76">
        <f t="shared" si="65"/>
        <v>6.8972875487439298E-3</v>
      </c>
      <c r="P76">
        <f t="shared" si="80"/>
        <v>136.63928253402105</v>
      </c>
      <c r="S76">
        <v>2004</v>
      </c>
      <c r="T76" t="s">
        <v>59</v>
      </c>
      <c r="U76" s="31">
        <v>120</v>
      </c>
      <c r="V76" s="31">
        <v>0</v>
      </c>
      <c r="W76" s="31">
        <v>341</v>
      </c>
      <c r="X76" s="31">
        <v>1400</v>
      </c>
      <c r="Y76" s="31">
        <v>0</v>
      </c>
      <c r="Z76" s="31">
        <v>395</v>
      </c>
      <c r="AA76" s="31">
        <v>742</v>
      </c>
      <c r="AB76" s="31">
        <v>1036</v>
      </c>
      <c r="AC76" s="31">
        <v>3982</v>
      </c>
      <c r="AD76" s="31">
        <v>8016</v>
      </c>
      <c r="AE76" s="28">
        <v>2004</v>
      </c>
      <c r="AF76" t="s">
        <v>59</v>
      </c>
      <c r="AG76">
        <f t="shared" si="66"/>
        <v>1.4970059880239521E-2</v>
      </c>
      <c r="AH76">
        <f t="shared" si="67"/>
        <v>0</v>
      </c>
      <c r="AI76">
        <f t="shared" si="68"/>
        <v>4.2539920159680639E-2</v>
      </c>
      <c r="AJ76">
        <f t="shared" si="69"/>
        <v>0.17465069860279442</v>
      </c>
      <c r="AK76">
        <f t="shared" si="70"/>
        <v>0</v>
      </c>
      <c r="AL76">
        <f t="shared" si="71"/>
        <v>4.9276447105788421E-2</v>
      </c>
      <c r="AM76">
        <f t="shared" si="72"/>
        <v>9.2564870259481041E-2</v>
      </c>
      <c r="AN76">
        <f t="shared" si="73"/>
        <v>0.12924151696606787</v>
      </c>
      <c r="AO76">
        <f t="shared" si="74"/>
        <v>0.4967564870259481</v>
      </c>
      <c r="AP76">
        <f t="shared" si="64"/>
        <v>1.5082956259426848E-2</v>
      </c>
      <c r="AQ76">
        <f t="shared" si="64"/>
        <v>0</v>
      </c>
      <c r="AR76">
        <f t="shared" si="64"/>
        <v>4.3464406347587789E-2</v>
      </c>
      <c r="AS76">
        <f t="shared" si="64"/>
        <v>0.1913613996719519</v>
      </c>
      <c r="AT76">
        <f t="shared" si="64"/>
        <v>0</v>
      </c>
      <c r="AU76">
        <f t="shared" si="64"/>
        <v>5.05211997186161E-2</v>
      </c>
      <c r="AV76">
        <f t="shared" si="64"/>
        <v>9.7056899934597776E-2</v>
      </c>
      <c r="AW76">
        <f t="shared" si="63"/>
        <v>0.13817017871432383</v>
      </c>
      <c r="AX76">
        <f t="shared" si="63"/>
        <v>0.66091286307053931</v>
      </c>
      <c r="AY76">
        <f t="shared" si="82"/>
        <v>6.1779596556863045E-4</v>
      </c>
      <c r="AZ76">
        <f t="shared" si="52"/>
        <v>0</v>
      </c>
      <c r="BA76">
        <f t="shared" si="53"/>
        <v>3.5191998595761814E-4</v>
      </c>
      <c r="BB76">
        <f t="shared" si="54"/>
        <v>1.4532832671941738E-3</v>
      </c>
      <c r="BC76">
        <f t="shared" si="55"/>
        <v>0</v>
      </c>
      <c r="BD76">
        <f t="shared" si="56"/>
        <v>3.8547714843279449E-4</v>
      </c>
      <c r="BE76">
        <f t="shared" si="57"/>
        <v>7.4169933470774293E-4</v>
      </c>
      <c r="BF76">
        <f t="shared" si="58"/>
        <v>1.2003138885351525E-3</v>
      </c>
      <c r="BG76">
        <f t="shared" si="59"/>
        <v>6.6494808104657042E-3</v>
      </c>
    </row>
    <row r="77" spans="2:59" x14ac:dyDescent="0.25">
      <c r="B77">
        <v>2004</v>
      </c>
      <c r="C77" t="s">
        <v>60</v>
      </c>
      <c r="D77" s="31">
        <v>125506</v>
      </c>
      <c r="E77" s="31">
        <v>5871</v>
      </c>
      <c r="F77">
        <f t="shared" si="75"/>
        <v>4.6778640065016815E-2</v>
      </c>
      <c r="G77">
        <f t="shared" si="76"/>
        <v>0.95322135993498314</v>
      </c>
      <c r="H77" cm="1">
        <f t="array" ref="H77">+IFERROR(_xlfn.IFS(B77=$H$1,D77/$H$3,B77=$I$1,D77/$I$3,B77=$J$1,D77/$J$3,B77=$K$1,D77/$K$3,B77=$L$1,D77/$L$3,B77=$M$1,D77/$M$3,B77=$N$1,D77/$N$3,B77=$O$1,D77/$O$3,B77=$P$1,D77/P$3,B77=$Q$1,D77/$Q$3,B77=$R$1,D77/$R$3,B77=$S$1,D77/$S$3,B77=$T$1,D77/$T$3,B77=$U$1,D77/$U$3,B77=$V$1,D77/$V$3,B77=$W$1,D77/$W$3,B77=$X$1,D77/$X$3,B77=$Y$1,D77/$Y$3,B77=$Z$1,D77/$Z$3),0)</f>
        <v>2.9857535217717637E-2</v>
      </c>
      <c r="I77" s="15">
        <f t="shared" si="77"/>
        <v>2985.7535217717636</v>
      </c>
      <c r="J77" s="16">
        <f t="shared" si="78"/>
        <v>139.66948931781766</v>
      </c>
      <c r="K77" s="16">
        <f t="shared" si="81"/>
        <v>9768.6518604243829</v>
      </c>
      <c r="L77" s="17">
        <f t="shared" si="61"/>
        <v>4.6778640065016815E-2</v>
      </c>
      <c r="M77" s="17">
        <f t="shared" si="61"/>
        <v>0.95322135993498314</v>
      </c>
      <c r="N77">
        <f t="shared" si="79"/>
        <v>4.7898964269542835E-2</v>
      </c>
      <c r="O77">
        <f t="shared" si="65"/>
        <v>2.3389320032508407E-2</v>
      </c>
      <c r="P77">
        <f t="shared" si="80"/>
        <v>456.9642492992491</v>
      </c>
      <c r="S77">
        <v>2004</v>
      </c>
      <c r="T77" t="s">
        <v>60</v>
      </c>
      <c r="U77" s="31">
        <v>12</v>
      </c>
      <c r="V77" s="31">
        <v>0</v>
      </c>
      <c r="W77" s="31">
        <v>299</v>
      </c>
      <c r="X77" s="31">
        <v>1220</v>
      </c>
      <c r="Y77" s="31">
        <v>0</v>
      </c>
      <c r="Z77" s="31">
        <v>360</v>
      </c>
      <c r="AA77" s="31">
        <v>579</v>
      </c>
      <c r="AB77" s="31">
        <v>697</v>
      </c>
      <c r="AC77" s="31">
        <v>2704</v>
      </c>
      <c r="AD77" s="31">
        <v>5871</v>
      </c>
      <c r="AE77" s="28">
        <v>2004</v>
      </c>
      <c r="AF77" t="s">
        <v>60</v>
      </c>
      <c r="AG77">
        <f t="shared" si="66"/>
        <v>2.043944813490036E-3</v>
      </c>
      <c r="AH77">
        <f t="shared" si="67"/>
        <v>0</v>
      </c>
      <c r="AI77">
        <f t="shared" si="68"/>
        <v>5.0928291602793392E-2</v>
      </c>
      <c r="AJ77">
        <f t="shared" si="69"/>
        <v>0.20780105603815363</v>
      </c>
      <c r="AK77">
        <f t="shared" si="70"/>
        <v>0</v>
      </c>
      <c r="AL77">
        <f t="shared" si="71"/>
        <v>6.1318344404701075E-2</v>
      </c>
      <c r="AM77">
        <f t="shared" si="72"/>
        <v>9.8620337250894224E-2</v>
      </c>
      <c r="AN77">
        <f t="shared" si="73"/>
        <v>0.11871912791687958</v>
      </c>
      <c r="AO77">
        <f t="shared" si="74"/>
        <v>0.46056889797308809</v>
      </c>
      <c r="AP77">
        <f t="shared" si="64"/>
        <v>2.0460358056265987E-3</v>
      </c>
      <c r="AQ77">
        <f t="shared" si="64"/>
        <v>0</v>
      </c>
      <c r="AR77">
        <f t="shared" si="64"/>
        <v>5.2259022983483353E-2</v>
      </c>
      <c r="AS77">
        <f t="shared" si="64"/>
        <v>0.23189507698156242</v>
      </c>
      <c r="AT77">
        <f t="shared" si="64"/>
        <v>0</v>
      </c>
      <c r="AU77">
        <f t="shared" si="64"/>
        <v>6.3257775434897218E-2</v>
      </c>
      <c r="AV77">
        <f t="shared" si="64"/>
        <v>0.10373555495834454</v>
      </c>
      <c r="AW77">
        <f t="shared" si="63"/>
        <v>0.12621095518334088</v>
      </c>
      <c r="AX77">
        <f t="shared" si="63"/>
        <v>0.5983624695729145</v>
      </c>
      <c r="AY77">
        <f t="shared" si="82"/>
        <v>5.2587127308654569E-4</v>
      </c>
      <c r="AZ77">
        <f t="shared" si="52"/>
        <v>0</v>
      </c>
      <c r="BA77">
        <f t="shared" si="53"/>
        <v>2.5496788998135549E-3</v>
      </c>
      <c r="BB77">
        <f t="shared" si="54"/>
        <v>1.0437747996111739E-2</v>
      </c>
      <c r="BC77">
        <f t="shared" si="55"/>
        <v>0</v>
      </c>
      <c r="BD77">
        <f t="shared" si="56"/>
        <v>3.007824327123803E-3</v>
      </c>
      <c r="BE77">
        <f t="shared" si="57"/>
        <v>5.2626966041464151E-3</v>
      </c>
      <c r="BF77">
        <f t="shared" si="58"/>
        <v>6.9040523959013915E-3</v>
      </c>
      <c r="BG77">
        <f t="shared" si="59"/>
        <v>2.6636176756489729E-2</v>
      </c>
    </row>
    <row r="78" spans="2:59" x14ac:dyDescent="0.25">
      <c r="B78">
        <v>2004</v>
      </c>
      <c r="C78" t="s">
        <v>61</v>
      </c>
      <c r="D78" s="31">
        <v>69105</v>
      </c>
      <c r="E78" s="31">
        <v>10086</v>
      </c>
      <c r="F78">
        <f t="shared" si="75"/>
        <v>0.14595181245930106</v>
      </c>
      <c r="G78">
        <f t="shared" si="76"/>
        <v>0.85404818754069889</v>
      </c>
      <c r="H78" cm="1">
        <f t="array" ref="H78">+IFERROR(_xlfn.IFS(B78=$H$1,D78/$H$3,B78=$I$1,D78/$I$3,B78=$J$1,D78/$J$3,B78=$K$1,D78/$K$3,B78=$L$1,D78/$L$3,B78=$M$1,D78/$M$3,B78=$N$1,D78/$N$3,B78=$O$1,D78/$O$3,B78=$P$1,D78/P$3,B78=$Q$1,D78/$Q$3,B78=$R$1,D78/$R$3,B78=$S$1,D78/$S$3,B78=$T$1,D78/$T$3,B78=$U$1,D78/$U$3,B78=$V$1,D78/$V$3,B78=$W$1,D78/$W$3,B78=$X$1,D78/$X$3,B78=$Y$1,D78/$Y$3,B78=$Z$1,D78/$Z$3),0)</f>
        <v>1.6439891090628156E-2</v>
      </c>
      <c r="I78" s="15">
        <f t="shared" si="77"/>
        <v>1643.9891090628155</v>
      </c>
      <c r="J78" s="16">
        <f t="shared" si="78"/>
        <v>239.94319013106949</v>
      </c>
      <c r="K78" s="16">
        <f t="shared" si="81"/>
        <v>9311.6876111251331</v>
      </c>
      <c r="L78" s="17">
        <f t="shared" si="61"/>
        <v>0.14595181245930106</v>
      </c>
      <c r="M78" s="17">
        <f t="shared" si="61"/>
        <v>0.85404818754069889</v>
      </c>
      <c r="N78">
        <f t="shared" si="79"/>
        <v>0.15744122880959072</v>
      </c>
      <c r="O78">
        <f t="shared" si="65"/>
        <v>7.2975906229650528E-2</v>
      </c>
      <c r="P78">
        <f t="shared" si="80"/>
        <v>1359.0576838985326</v>
      </c>
      <c r="S78">
        <v>2004</v>
      </c>
      <c r="T78" t="s">
        <v>61</v>
      </c>
      <c r="U78" s="31">
        <v>9</v>
      </c>
      <c r="V78" s="31">
        <v>0</v>
      </c>
      <c r="W78" s="31">
        <v>636</v>
      </c>
      <c r="X78" s="31">
        <v>2508</v>
      </c>
      <c r="Y78" s="31">
        <v>0</v>
      </c>
      <c r="Z78" s="31">
        <v>497</v>
      </c>
      <c r="AA78" s="31">
        <v>1083</v>
      </c>
      <c r="AB78" s="31">
        <v>757</v>
      </c>
      <c r="AC78" s="31">
        <v>4596</v>
      </c>
      <c r="AD78" s="31">
        <v>10086</v>
      </c>
      <c r="AE78" s="29">
        <v>2004</v>
      </c>
      <c r="AF78" t="s">
        <v>61</v>
      </c>
      <c r="AG78">
        <f t="shared" si="66"/>
        <v>8.92325996430696E-4</v>
      </c>
      <c r="AH78">
        <f t="shared" si="67"/>
        <v>0</v>
      </c>
      <c r="AI78">
        <f t="shared" si="68"/>
        <v>6.3057703747769187E-2</v>
      </c>
      <c r="AJ78">
        <f t="shared" si="69"/>
        <v>0.24866151100535397</v>
      </c>
      <c r="AK78">
        <f t="shared" si="70"/>
        <v>0</v>
      </c>
      <c r="AL78">
        <f t="shared" si="71"/>
        <v>4.9276224469561772E-2</v>
      </c>
      <c r="AM78">
        <f t="shared" si="72"/>
        <v>0.10737656157049376</v>
      </c>
      <c r="AN78">
        <f t="shared" si="73"/>
        <v>7.5054531033115213E-2</v>
      </c>
      <c r="AO78">
        <f t="shared" si="74"/>
        <v>0.45568114217727546</v>
      </c>
      <c r="AP78">
        <f t="shared" si="64"/>
        <v>8.9272429697961604E-4</v>
      </c>
      <c r="AQ78">
        <f t="shared" si="64"/>
        <v>0</v>
      </c>
      <c r="AR78">
        <f t="shared" si="64"/>
        <v>6.5110565110565108E-2</v>
      </c>
      <c r="AS78">
        <f t="shared" si="64"/>
        <v>0.28396739130434784</v>
      </c>
      <c r="AT78">
        <f t="shared" si="64"/>
        <v>0</v>
      </c>
      <c r="AU78">
        <f t="shared" si="64"/>
        <v>5.0520965692503181E-2</v>
      </c>
      <c r="AV78">
        <f t="shared" si="64"/>
        <v>0.11346848970611348</v>
      </c>
      <c r="AW78">
        <f t="shared" si="63"/>
        <v>7.7980942570177708E-2</v>
      </c>
      <c r="AX78">
        <f t="shared" si="63"/>
        <v>0.59013867488443761</v>
      </c>
      <c r="AY78">
        <f t="shared" si="82"/>
        <v>1.519426958975472E-4</v>
      </c>
      <c r="AZ78">
        <f t="shared" si="52"/>
        <v>0</v>
      </c>
      <c r="BA78">
        <f t="shared" si="53"/>
        <v>6.7650676506765071E-3</v>
      </c>
      <c r="BB78">
        <f t="shared" si="54"/>
        <v>2.6973446205050287E-2</v>
      </c>
      <c r="BC78">
        <f t="shared" si="55"/>
        <v>0</v>
      </c>
      <c r="BD78">
        <f t="shared" si="56"/>
        <v>6.2007090659141886E-3</v>
      </c>
      <c r="BE78">
        <f t="shared" si="57"/>
        <v>1.2025179075320165E-2</v>
      </c>
      <c r="BF78">
        <f t="shared" si="58"/>
        <v>1.0520222849287317E-2</v>
      </c>
      <c r="BG78">
        <f t="shared" si="59"/>
        <v>5.2818175240575936E-2</v>
      </c>
    </row>
    <row r="79" spans="2:59" x14ac:dyDescent="0.25">
      <c r="B79" t="s">
        <v>70</v>
      </c>
      <c r="D79" s="31">
        <v>4203495</v>
      </c>
      <c r="E79" s="31">
        <v>33270</v>
      </c>
      <c r="F79">
        <f t="shared" si="75"/>
        <v>7.914842291949914E-3</v>
      </c>
      <c r="G79">
        <f t="shared" si="76"/>
        <v>0.99208515770805006</v>
      </c>
      <c r="H79" cm="1">
        <f t="array" ref="H79">+IFERROR(_xlfn.IFS(B79=$H$1,D79/$H$3,B79=$I$1,D79/$I$3,B79=$J$1,D79/$J$3,B79=$K$1,D79/$K$3,B79=$L$1,D79/$L$3,B79=$M$1,D79/$M$3,B79=$N$1,D79/$N$3,B79=$O$1,D79/$O$3,B79=$P$1,D79/P$3,B79=$Q$1,D79/$Q$3,B79=$R$1,D79/$R$3,B79=$S$1,D79/$S$3,B79=$T$1,D79/$T$3,B79=$U$1,D79/$U$3,B79=$V$1,D79/$V$3,B79=$W$1,D79/$W$3,B79=$X$1,D79/$X$3,B79=$Y$1,D79/$Y$3,B79=$Z$1,D79/$Z$3),0)</f>
        <v>0</v>
      </c>
      <c r="I79" s="15">
        <f t="shared" si="77"/>
        <v>0</v>
      </c>
      <c r="J79" s="16">
        <f t="shared" si="78"/>
        <v>0</v>
      </c>
      <c r="K79" s="16">
        <f t="shared" si="81"/>
        <v>7952.6299272266006</v>
      </c>
      <c r="L79" s="17">
        <f t="shared" si="61"/>
        <v>7.914842291949914E-3</v>
      </c>
      <c r="M79" s="17">
        <f t="shared" si="61"/>
        <v>0.99208515770805006</v>
      </c>
      <c r="N79">
        <f t="shared" si="79"/>
        <v>7.9462891044840295E-3</v>
      </c>
      <c r="O79">
        <f t="shared" si="65"/>
        <v>3.957421145974957E-3</v>
      </c>
      <c r="P79">
        <f t="shared" si="80"/>
        <v>62.943811680239662</v>
      </c>
      <c r="S79" t="s">
        <v>70</v>
      </c>
      <c r="U79" s="31">
        <v>1425</v>
      </c>
      <c r="V79" s="31">
        <v>0</v>
      </c>
      <c r="W79" s="31">
        <v>1351</v>
      </c>
      <c r="X79" s="31">
        <v>5450</v>
      </c>
      <c r="Y79" s="31">
        <v>0</v>
      </c>
      <c r="Z79" s="31">
        <v>1361</v>
      </c>
      <c r="AA79" s="31">
        <v>2530</v>
      </c>
      <c r="AB79" s="31">
        <v>2993</v>
      </c>
      <c r="AC79" s="31">
        <v>18160</v>
      </c>
      <c r="AD79" s="31">
        <v>33270</v>
      </c>
      <c r="AE79" s="30" t="s">
        <v>70</v>
      </c>
      <c r="AF79" s="30"/>
      <c r="AG79">
        <f t="shared" si="66"/>
        <v>4.2831379621280433E-2</v>
      </c>
      <c r="AH79">
        <f t="shared" si="67"/>
        <v>0</v>
      </c>
      <c r="AI79">
        <f t="shared" si="68"/>
        <v>4.0607153591824464E-2</v>
      </c>
      <c r="AJ79">
        <f t="shared" si="69"/>
        <v>0.1638112413585813</v>
      </c>
      <c r="AK79">
        <f t="shared" si="70"/>
        <v>0</v>
      </c>
      <c r="AL79">
        <f t="shared" si="71"/>
        <v>4.0907724676886081E-2</v>
      </c>
      <c r="AM79">
        <f t="shared" si="72"/>
        <v>7.6044484520589123E-2</v>
      </c>
      <c r="AN79">
        <f t="shared" si="73"/>
        <v>8.996092575894199E-2</v>
      </c>
      <c r="AO79">
        <f t="shared" si="74"/>
        <v>0.54583709047189666</v>
      </c>
      <c r="AP79">
        <f t="shared" si="64"/>
        <v>4.3768716885510255E-2</v>
      </c>
      <c r="AQ79">
        <f t="shared" si="64"/>
        <v>0</v>
      </c>
      <c r="AR79">
        <f t="shared" si="64"/>
        <v>4.1448710672045898E-2</v>
      </c>
      <c r="AS79">
        <f t="shared" si="64"/>
        <v>0.17842527418562776</v>
      </c>
      <c r="AT79">
        <f t="shared" si="64"/>
        <v>0</v>
      </c>
      <c r="AU79">
        <f t="shared" si="64"/>
        <v>4.1761917181914417E-2</v>
      </c>
      <c r="AV79">
        <f t="shared" si="64"/>
        <v>7.9050148414310267E-2</v>
      </c>
      <c r="AW79">
        <f t="shared" si="63"/>
        <v>9.4197995184666469E-2</v>
      </c>
      <c r="AX79">
        <f t="shared" si="63"/>
        <v>0.75072343943778441</v>
      </c>
      <c r="AY79">
        <f t="shared" si="82"/>
        <v>1.7057234515563836E-4</v>
      </c>
      <c r="AZ79">
        <f t="shared" si="52"/>
        <v>0</v>
      </c>
      <c r="BA79">
        <f t="shared" si="53"/>
        <v>2.3635094130003724E-4</v>
      </c>
      <c r="BB79">
        <f t="shared" si="54"/>
        <v>9.465932515680404E-4</v>
      </c>
      <c r="BC79">
        <f t="shared" si="55"/>
        <v>0</v>
      </c>
      <c r="BD79">
        <f t="shared" si="56"/>
        <v>2.2100656715423714E-4</v>
      </c>
      <c r="BE79">
        <f t="shared" si="57"/>
        <v>4.2976142471919202E-4</v>
      </c>
      <c r="BF79">
        <f t="shared" si="58"/>
        <v>4.4605738795930528E-4</v>
      </c>
      <c r="BG79">
        <f t="shared" si="59"/>
        <v>2.7067951787738535E-3</v>
      </c>
    </row>
    <row r="80" spans="2:59" x14ac:dyDescent="0.25">
      <c r="B80">
        <v>2005</v>
      </c>
      <c r="C80" t="s">
        <v>55</v>
      </c>
      <c r="D80" s="31">
        <v>332851</v>
      </c>
      <c r="E80" s="31">
        <v>357</v>
      </c>
      <c r="F80">
        <f t="shared" si="75"/>
        <v>1.0725519827189944E-3</v>
      </c>
      <c r="G80">
        <f t="shared" si="76"/>
        <v>0.99892744801728095</v>
      </c>
      <c r="H80" cm="1">
        <f t="array" ref="H80">+IFERROR(_xlfn.IFS(B80=$H$1,D80/$H$3,B80=$I$1,D80/$I$3,B80=$J$1,D80/$J$3,B80=$K$1,D80/$K$3,B80=$L$1,D80/$L$3,B80=$M$1,D80/$M$3,B80=$N$1,D80/$N$3,B80=$O$1,D80/$O$3,B80=$P$1,D80/P$3,B80=$Q$1,D80/$Q$3,B80=$R$1,D80/$R$3,B80=$S$1,D80/$S$3,B80=$T$1,D80/$T$3,B80=$U$1,D80/$U$3,B80=$V$1,D80/$V$3,B80=$W$1,D80/$W$3,B80=$X$1,D80/$X$3,B80=$Y$1,D80/$Y$3,B80=$Z$1,D80/$Z$3),0)</f>
        <v>7.7835540089567307E-2</v>
      </c>
      <c r="I80" s="15">
        <f t="shared" si="77"/>
        <v>7783.5540089567303</v>
      </c>
      <c r="J80" s="16">
        <f t="shared" si="78"/>
        <v>8.3482662849069182</v>
      </c>
      <c r="K80" s="16">
        <v>10000</v>
      </c>
      <c r="L80" s="17">
        <f t="shared" si="61"/>
        <v>1.0725519827189944E-3</v>
      </c>
      <c r="M80" s="17">
        <f t="shared" si="61"/>
        <v>0.99892744801728095</v>
      </c>
      <c r="N80">
        <f t="shared" si="79"/>
        <v>1.0731274752196229E-3</v>
      </c>
      <c r="O80">
        <f t="shared" si="65"/>
        <v>5.3627599135949722E-4</v>
      </c>
      <c r="P80">
        <f t="shared" si="80"/>
        <v>10.725519827189945</v>
      </c>
      <c r="S80">
        <v>2005</v>
      </c>
      <c r="T80" t="s">
        <v>55</v>
      </c>
      <c r="U80" s="31">
        <v>6</v>
      </c>
      <c r="V80" s="31">
        <v>0</v>
      </c>
      <c r="W80" s="31">
        <v>0</v>
      </c>
      <c r="X80" s="31">
        <v>0</v>
      </c>
      <c r="Y80" s="31">
        <v>0</v>
      </c>
      <c r="Z80" s="31">
        <v>12</v>
      </c>
      <c r="AA80" s="31">
        <v>0</v>
      </c>
      <c r="AB80" s="31">
        <v>19</v>
      </c>
      <c r="AC80" s="31">
        <v>320</v>
      </c>
      <c r="AD80" s="31">
        <v>357</v>
      </c>
      <c r="AE80" s="28">
        <v>2005</v>
      </c>
      <c r="AF80" t="s">
        <v>55</v>
      </c>
      <c r="AG80">
        <f t="shared" si="66"/>
        <v>1.680672268907563E-2</v>
      </c>
      <c r="AH80">
        <f t="shared" si="67"/>
        <v>0</v>
      </c>
      <c r="AI80">
        <f t="shared" si="68"/>
        <v>0</v>
      </c>
      <c r="AJ80">
        <f t="shared" si="69"/>
        <v>0</v>
      </c>
      <c r="AK80">
        <f t="shared" si="70"/>
        <v>0</v>
      </c>
      <c r="AL80">
        <f t="shared" si="71"/>
        <v>3.3613445378151259E-2</v>
      </c>
      <c r="AM80">
        <f t="shared" si="72"/>
        <v>0</v>
      </c>
      <c r="AN80">
        <f t="shared" si="73"/>
        <v>5.3221288515406161E-2</v>
      </c>
      <c r="AO80">
        <f t="shared" si="74"/>
        <v>0.89635854341736698</v>
      </c>
      <c r="AP80">
        <f t="shared" si="64"/>
        <v>1.6949152542372881E-2</v>
      </c>
      <c r="AQ80">
        <f t="shared" si="64"/>
        <v>0</v>
      </c>
      <c r="AR80">
        <f t="shared" si="64"/>
        <v>0</v>
      </c>
      <c r="AS80">
        <f t="shared" si="64"/>
        <v>0</v>
      </c>
      <c r="AT80">
        <f t="shared" si="64"/>
        <v>0</v>
      </c>
      <c r="AU80">
        <f t="shared" si="64"/>
        <v>3.4188034188034191E-2</v>
      </c>
      <c r="AV80">
        <f t="shared" si="64"/>
        <v>0</v>
      </c>
      <c r="AW80">
        <f t="shared" si="63"/>
        <v>5.4676258992805753E-2</v>
      </c>
      <c r="AX80">
        <f t="shared" si="63"/>
        <v>1.6243654822335025</v>
      </c>
      <c r="AY80">
        <f t="shared" si="82"/>
        <v>2.149610486373783E-3</v>
      </c>
      <c r="AZ80">
        <f t="shared" si="52"/>
        <v>0</v>
      </c>
      <c r="BA80">
        <f t="shared" si="53"/>
        <v>2.0294365947526069E-3</v>
      </c>
      <c r="BB80">
        <f t="shared" si="54"/>
        <v>8.1868463666926045E-3</v>
      </c>
      <c r="BC80">
        <f t="shared" si="55"/>
        <v>0</v>
      </c>
      <c r="BD80">
        <f t="shared" si="56"/>
        <v>2.0624844149484305E-3</v>
      </c>
      <c r="BE80">
        <f t="shared" si="57"/>
        <v>3.800499322519686E-3</v>
      </c>
      <c r="BF80">
        <f t="shared" si="58"/>
        <v>4.5245470195372705E-3</v>
      </c>
      <c r="BG80">
        <f t="shared" si="59"/>
        <v>2.776016896449162E-2</v>
      </c>
    </row>
    <row r="81" spans="2:59" x14ac:dyDescent="0.25">
      <c r="B81">
        <v>2005</v>
      </c>
      <c r="C81" t="s">
        <v>56</v>
      </c>
      <c r="D81" s="31">
        <v>865729</v>
      </c>
      <c r="E81" s="31">
        <v>442</v>
      </c>
      <c r="F81">
        <f t="shared" si="75"/>
        <v>5.1055237840016911E-4</v>
      </c>
      <c r="G81">
        <f t="shared" si="76"/>
        <v>0.99948944762159986</v>
      </c>
      <c r="H81" cm="1">
        <f t="array" ref="H81">+IFERROR(_xlfn.IFS(B81=$H$1,D81/$H$3,B81=$I$1,D81/$I$3,B81=$J$1,D81/$J$3,B81=$K$1,D81/$K$3,B81=$L$1,D81/$L$3,B81=$M$1,D81/$M$3,B81=$N$1,D81/$N$3,B81=$O$1,D81/$O$3,B81=$P$1,D81/P$3,B81=$Q$1,D81/$Q$3,B81=$R$1,D81/$R$3,B81=$S$1,D81/$S$3,B81=$T$1,D81/$T$3,B81=$U$1,D81/$U$3,B81=$V$1,D81/$V$3,B81=$W$1,D81/$W$3,B81=$X$1,D81/$X$3,B81=$Y$1,D81/$Y$3,B81=$Z$1,D81/$Z$3),0)</f>
        <v>0.2024463927889687</v>
      </c>
      <c r="I81" s="15">
        <f t="shared" si="77"/>
        <v>20244.63927889687</v>
      </c>
      <c r="J81" s="16">
        <f t="shared" si="78"/>
        <v>10.335948733694281</v>
      </c>
      <c r="K81" s="16">
        <f t="shared" ref="K81:K87" si="83">+K80-P80</f>
        <v>9989.2744801728095</v>
      </c>
      <c r="L81" s="17">
        <f t="shared" si="61"/>
        <v>5.1055237840016911E-4</v>
      </c>
      <c r="M81" s="17">
        <f t="shared" si="61"/>
        <v>0.99948944762159986</v>
      </c>
      <c r="N81">
        <f t="shared" si="79"/>
        <v>5.1068274354483143E-4</v>
      </c>
      <c r="O81">
        <f t="shared" si="65"/>
        <v>2.5527618920008455E-4</v>
      </c>
      <c r="P81">
        <f t="shared" si="80"/>
        <v>5.1000478443443411</v>
      </c>
      <c r="S81">
        <v>2005</v>
      </c>
      <c r="T81" t="s">
        <v>56</v>
      </c>
      <c r="U81" s="31">
        <v>20</v>
      </c>
      <c r="V81" s="31">
        <v>0</v>
      </c>
      <c r="W81" s="31">
        <v>0</v>
      </c>
      <c r="X81" s="31">
        <v>0</v>
      </c>
      <c r="Y81" s="31">
        <v>0</v>
      </c>
      <c r="Z81" s="31">
        <v>4</v>
      </c>
      <c r="AA81" s="31">
        <v>0</v>
      </c>
      <c r="AB81" s="31">
        <v>49</v>
      </c>
      <c r="AC81" s="31">
        <v>369</v>
      </c>
      <c r="AD81" s="31">
        <v>442</v>
      </c>
      <c r="AE81" s="28">
        <v>2005</v>
      </c>
      <c r="AF81" t="s">
        <v>56</v>
      </c>
      <c r="AG81">
        <f t="shared" si="66"/>
        <v>4.5248868778280542E-2</v>
      </c>
      <c r="AH81">
        <f t="shared" si="67"/>
        <v>0</v>
      </c>
      <c r="AI81">
        <f t="shared" si="68"/>
        <v>0</v>
      </c>
      <c r="AJ81">
        <f t="shared" si="69"/>
        <v>0</v>
      </c>
      <c r="AK81">
        <f t="shared" si="70"/>
        <v>0</v>
      </c>
      <c r="AL81">
        <f t="shared" si="71"/>
        <v>9.0497737556561094E-3</v>
      </c>
      <c r="AM81">
        <f t="shared" si="72"/>
        <v>0</v>
      </c>
      <c r="AN81">
        <f t="shared" si="73"/>
        <v>0.11085972850678733</v>
      </c>
      <c r="AO81">
        <f t="shared" si="74"/>
        <v>0.83484162895927605</v>
      </c>
      <c r="AP81">
        <f t="shared" si="64"/>
        <v>4.6296296296296294E-2</v>
      </c>
      <c r="AQ81">
        <f t="shared" si="64"/>
        <v>0</v>
      </c>
      <c r="AR81">
        <f t="shared" si="64"/>
        <v>0</v>
      </c>
      <c r="AS81">
        <f t="shared" si="64"/>
        <v>0</v>
      </c>
      <c r="AT81">
        <f t="shared" si="64"/>
        <v>0</v>
      </c>
      <c r="AU81">
        <f t="shared" si="64"/>
        <v>9.0909090909090922E-3</v>
      </c>
      <c r="AV81">
        <f t="shared" si="64"/>
        <v>0</v>
      </c>
      <c r="AW81">
        <f t="shared" si="63"/>
        <v>0.11736526946107784</v>
      </c>
      <c r="AX81">
        <f t="shared" si="63"/>
        <v>1.4330097087378644</v>
      </c>
      <c r="AY81">
        <f t="shared" si="82"/>
        <v>1.5016246423534386E-5</v>
      </c>
      <c r="AZ81">
        <f t="shared" si="52"/>
        <v>0</v>
      </c>
      <c r="BA81">
        <f t="shared" si="53"/>
        <v>0</v>
      </c>
      <c r="BB81">
        <f t="shared" si="54"/>
        <v>0</v>
      </c>
      <c r="BC81">
        <f t="shared" si="55"/>
        <v>0</v>
      </c>
      <c r="BD81">
        <f t="shared" si="56"/>
        <v>9.2407670298673146E-6</v>
      </c>
      <c r="BE81">
        <f t="shared" si="57"/>
        <v>0</v>
      </c>
      <c r="BF81">
        <f t="shared" si="58"/>
        <v>3.9273259876936087E-5</v>
      </c>
      <c r="BG81">
        <f t="shared" si="59"/>
        <v>3.9793053022366121E-4</v>
      </c>
    </row>
    <row r="82" spans="2:59" x14ac:dyDescent="0.25">
      <c r="B82">
        <v>2005</v>
      </c>
      <c r="C82" t="s">
        <v>57</v>
      </c>
      <c r="D82" s="31">
        <v>847867</v>
      </c>
      <c r="E82" s="31">
        <v>2796</v>
      </c>
      <c r="F82">
        <f t="shared" si="75"/>
        <v>3.2976870193084529E-3</v>
      </c>
      <c r="G82">
        <f t="shared" si="76"/>
        <v>0.99670231298069156</v>
      </c>
      <c r="H82" cm="1">
        <f t="array" ref="H82">+IFERROR(_xlfn.IFS(B82=$H$1,D82/$H$3,B82=$I$1,D82/$I$3,B82=$J$1,D82/$J$3,B82=$K$1,D82/$K$3,B82=$L$1,D82/$L$3,B82=$M$1,D82/$M$3,B82=$N$1,D82/$N$3,B82=$O$1,D82/$O$3,B82=$P$1,D82/P$3,B82=$Q$1,D82/$Q$3,B82=$R$1,D82/$R$3,B82=$S$1,D82/$S$3,B82=$T$1,D82/$T$3,B82=$U$1,D82/$U$3,B82=$V$1,D82/$V$3,B82=$W$1,D82/$W$3,B82=$X$1,D82/$X$3,B82=$Y$1,D82/$Y$3,B82=$Z$1,D82/$Z$3),0)</f>
        <v>0.19826945350658753</v>
      </c>
      <c r="I82" s="15">
        <f t="shared" si="77"/>
        <v>19826.945350658752</v>
      </c>
      <c r="J82" s="16">
        <f t="shared" si="78"/>
        <v>65.383060315405444</v>
      </c>
      <c r="K82" s="16">
        <f t="shared" si="83"/>
        <v>9984.1744323284656</v>
      </c>
      <c r="L82" s="17">
        <f t="shared" si="61"/>
        <v>3.2976870193084529E-3</v>
      </c>
      <c r="M82" s="17">
        <f t="shared" si="61"/>
        <v>0.99670231298069156</v>
      </c>
      <c r="N82">
        <f t="shared" si="79"/>
        <v>3.3031333693259884E-3</v>
      </c>
      <c r="O82">
        <f t="shared" si="65"/>
        <v>1.6488435096542265E-3</v>
      </c>
      <c r="P82">
        <f t="shared" si="80"/>
        <v>32.92468242400092</v>
      </c>
      <c r="S82">
        <v>2005</v>
      </c>
      <c r="T82" t="s">
        <v>57</v>
      </c>
      <c r="U82" s="31">
        <v>670</v>
      </c>
      <c r="V82" s="31">
        <v>0</v>
      </c>
      <c r="W82" s="31">
        <v>15</v>
      </c>
      <c r="X82" s="31">
        <v>41</v>
      </c>
      <c r="Y82" s="31">
        <v>0</v>
      </c>
      <c r="Z82" s="31">
        <v>11</v>
      </c>
      <c r="AA82" s="31">
        <v>10</v>
      </c>
      <c r="AB82" s="31">
        <v>50</v>
      </c>
      <c r="AC82" s="31">
        <v>1999</v>
      </c>
      <c r="AD82" s="31">
        <v>2796</v>
      </c>
      <c r="AE82" s="28">
        <v>2005</v>
      </c>
      <c r="AF82" t="s">
        <v>57</v>
      </c>
      <c r="AG82">
        <f t="shared" si="66"/>
        <v>0.2396280400572246</v>
      </c>
      <c r="AH82">
        <f t="shared" si="67"/>
        <v>0</v>
      </c>
      <c r="AI82">
        <f t="shared" si="68"/>
        <v>5.3648068669527897E-3</v>
      </c>
      <c r="AJ82">
        <f t="shared" si="69"/>
        <v>1.4663805436337626E-2</v>
      </c>
      <c r="AK82">
        <f t="shared" si="70"/>
        <v>0</v>
      </c>
      <c r="AL82">
        <f t="shared" si="71"/>
        <v>3.9341917024320458E-3</v>
      </c>
      <c r="AM82">
        <f t="shared" si="72"/>
        <v>3.5765379113018598E-3</v>
      </c>
      <c r="AN82">
        <f t="shared" si="73"/>
        <v>1.7882689556509301E-2</v>
      </c>
      <c r="AO82">
        <f t="shared" si="74"/>
        <v>0.71494992846924177</v>
      </c>
      <c r="AP82">
        <f t="shared" si="64"/>
        <v>0.27224705404307192</v>
      </c>
      <c r="AQ82">
        <f t="shared" si="64"/>
        <v>0</v>
      </c>
      <c r="AR82">
        <f t="shared" si="64"/>
        <v>5.3792361484669175E-3</v>
      </c>
      <c r="AS82">
        <f t="shared" si="64"/>
        <v>1.4772113132768872E-2</v>
      </c>
      <c r="AT82">
        <f t="shared" si="64"/>
        <v>0</v>
      </c>
      <c r="AU82">
        <f t="shared" si="64"/>
        <v>3.9419458878337211E-3</v>
      </c>
      <c r="AV82">
        <f t="shared" si="64"/>
        <v>3.582945180938732E-3</v>
      </c>
      <c r="AW82">
        <f t="shared" si="63"/>
        <v>1.8044027426921693E-2</v>
      </c>
      <c r="AX82">
        <f t="shared" si="63"/>
        <v>1.1127191761758977</v>
      </c>
      <c r="AY82">
        <f t="shared" si="82"/>
        <v>4.069034412236825E-4</v>
      </c>
      <c r="AZ82">
        <f t="shared" si="52"/>
        <v>0</v>
      </c>
      <c r="BA82">
        <f t="shared" si="53"/>
        <v>8.8457269831235321E-6</v>
      </c>
      <c r="BB82">
        <f t="shared" si="54"/>
        <v>2.4178320420537655E-5</v>
      </c>
      <c r="BC82">
        <f t="shared" si="55"/>
        <v>0</v>
      </c>
      <c r="BD82">
        <f t="shared" si="56"/>
        <v>8.8457269831235321E-6</v>
      </c>
      <c r="BE82">
        <f t="shared" si="57"/>
        <v>5.8971513220823548E-6</v>
      </c>
      <c r="BF82">
        <f t="shared" si="58"/>
        <v>5.8381798088615311E-5</v>
      </c>
      <c r="BG82">
        <f t="shared" si="59"/>
        <v>1.3964454330691017E-3</v>
      </c>
    </row>
    <row r="83" spans="2:59" x14ac:dyDescent="0.25">
      <c r="B83">
        <v>2005</v>
      </c>
      <c r="C83" t="s">
        <v>58</v>
      </c>
      <c r="D83" s="31">
        <v>1327057</v>
      </c>
      <c r="E83" s="31">
        <v>5204</v>
      </c>
      <c r="F83">
        <f t="shared" si="75"/>
        <v>3.9214592892392718E-3</v>
      </c>
      <c r="G83">
        <f t="shared" si="76"/>
        <v>0.99607854071076074</v>
      </c>
      <c r="H83" cm="1">
        <f t="array" ref="H83">+IFERROR(_xlfn.IFS(B83=$H$1,D83/$H$3,B83=$I$1,D83/$I$3,B83=$J$1,D83/$J$3,B83=$K$1,D83/$K$3,B83=$L$1,D83/$L$3,B83=$M$1,D83/$M$3,B83=$N$1,D83/$N$3,B83=$O$1,D83/$O$3,B83=$P$1,D83/P$3,B83=$Q$1,D83/$Q$3,B83=$R$1,D83/$R$3,B83=$S$1,D83/$S$3,B83=$T$1,D83/$T$3,B83=$U$1,D83/$U$3,B83=$V$1,D83/$V$3,B83=$W$1,D83/$W$3,B83=$X$1,D83/$X$3,B83=$Y$1,D83/$Y$3,B83=$Z$1,D83/$Z$3),0)</f>
        <v>0.31032563616945996</v>
      </c>
      <c r="I83" s="15">
        <f t="shared" si="77"/>
        <v>31032.563616945998</v>
      </c>
      <c r="J83" s="16">
        <f t="shared" si="78"/>
        <v>121.69293486458155</v>
      </c>
      <c r="K83" s="16">
        <f t="shared" si="83"/>
        <v>9951.2497499044639</v>
      </c>
      <c r="L83" s="17">
        <f t="shared" si="61"/>
        <v>3.9214592892392718E-3</v>
      </c>
      <c r="M83" s="17">
        <f t="shared" si="61"/>
        <v>0.99607854071076074</v>
      </c>
      <c r="N83">
        <f t="shared" si="79"/>
        <v>3.9291633162319602E-3</v>
      </c>
      <c r="O83">
        <f t="shared" si="65"/>
        <v>1.9607296446196359E-3</v>
      </c>
      <c r="P83">
        <f t="shared" si="80"/>
        <v>39.023420771302838</v>
      </c>
      <c r="S83">
        <v>2005</v>
      </c>
      <c r="T83" t="s">
        <v>58</v>
      </c>
      <c r="U83" s="31">
        <v>693</v>
      </c>
      <c r="V83" s="31">
        <v>0</v>
      </c>
      <c r="W83" s="31">
        <v>66</v>
      </c>
      <c r="X83" s="31">
        <v>277</v>
      </c>
      <c r="Y83" s="31">
        <v>0</v>
      </c>
      <c r="Z83" s="31">
        <v>48</v>
      </c>
      <c r="AA83" s="31">
        <v>149</v>
      </c>
      <c r="AB83" s="31">
        <v>331</v>
      </c>
      <c r="AC83" s="31">
        <v>3640</v>
      </c>
      <c r="AD83" s="31">
        <v>5204</v>
      </c>
      <c r="AE83" s="28">
        <v>2005</v>
      </c>
      <c r="AF83" t="s">
        <v>58</v>
      </c>
      <c r="AG83">
        <f t="shared" si="66"/>
        <v>0.13316679477325136</v>
      </c>
      <c r="AH83">
        <f t="shared" si="67"/>
        <v>0</v>
      </c>
      <c r="AI83">
        <f t="shared" si="68"/>
        <v>1.2682551883166795E-2</v>
      </c>
      <c r="AJ83">
        <f t="shared" si="69"/>
        <v>5.3228285933897002E-2</v>
      </c>
      <c r="AK83">
        <f t="shared" si="70"/>
        <v>0</v>
      </c>
      <c r="AL83">
        <f t="shared" si="71"/>
        <v>9.2236740968485772E-3</v>
      </c>
      <c r="AM83">
        <f t="shared" si="72"/>
        <v>2.8631821675634127E-2</v>
      </c>
      <c r="AN83">
        <f t="shared" si="73"/>
        <v>6.3604919292851655E-2</v>
      </c>
      <c r="AO83">
        <f t="shared" si="74"/>
        <v>0.69946195234435049</v>
      </c>
      <c r="AP83">
        <f t="shared" si="64"/>
        <v>0.14266598044261453</v>
      </c>
      <c r="AQ83">
        <f t="shared" si="64"/>
        <v>0</v>
      </c>
      <c r="AR83">
        <f t="shared" si="64"/>
        <v>1.2763488686907755E-2</v>
      </c>
      <c r="AS83">
        <f t="shared" si="64"/>
        <v>5.468364426019149E-2</v>
      </c>
      <c r="AT83">
        <f t="shared" si="64"/>
        <v>0</v>
      </c>
      <c r="AU83">
        <f t="shared" si="64"/>
        <v>9.2664092664092659E-3</v>
      </c>
      <c r="AV83">
        <f t="shared" si="64"/>
        <v>2.904766546447022E-2</v>
      </c>
      <c r="AW83">
        <f t="shared" si="63"/>
        <v>6.569415500645033E-2</v>
      </c>
      <c r="AX83">
        <f t="shared" si="63"/>
        <v>1.0756501182033096</v>
      </c>
      <c r="AY83">
        <f t="shared" si="82"/>
        <v>5.1354237233216052E-4</v>
      </c>
      <c r="AZ83">
        <f t="shared" si="52"/>
        <v>0</v>
      </c>
      <c r="BA83">
        <f t="shared" si="53"/>
        <v>3.0518658957377117E-5</v>
      </c>
      <c r="BB83">
        <f t="shared" si="54"/>
        <v>1.198139944252583E-4</v>
      </c>
      <c r="BC83">
        <f t="shared" si="55"/>
        <v>0</v>
      </c>
      <c r="BD83">
        <f t="shared" si="56"/>
        <v>2.2229640475126541E-5</v>
      </c>
      <c r="BE83">
        <f t="shared" si="57"/>
        <v>5.9906997212629149E-5</v>
      </c>
      <c r="BF83">
        <f t="shared" si="58"/>
        <v>1.4355072916988495E-4</v>
      </c>
      <c r="BG83">
        <f t="shared" si="59"/>
        <v>2.1246261464277719E-3</v>
      </c>
    </row>
    <row r="84" spans="2:59" x14ac:dyDescent="0.25">
      <c r="B84">
        <v>2005</v>
      </c>
      <c r="C84" t="s">
        <v>59</v>
      </c>
      <c r="D84" s="31">
        <v>679416</v>
      </c>
      <c r="E84" s="31">
        <v>8467</v>
      </c>
      <c r="F84">
        <f t="shared" si="75"/>
        <v>1.2462173395975367E-2</v>
      </c>
      <c r="G84">
        <f t="shared" si="76"/>
        <v>0.98753782660402467</v>
      </c>
      <c r="H84" cm="1">
        <f t="array" ref="H84">+IFERROR(_xlfn.IFS(B84=$H$1,D84/$H$3,B84=$I$1,D84/$I$3,B84=$J$1,D84/$J$3,B84=$K$1,D84/$K$3,B84=$L$1,D84/$L$3,B84=$M$1,D84/$M$3,B84=$N$1,D84/$N$3,B84=$O$1,D84/$O$3,B84=$P$1,D84/P$3,B84=$Q$1,D84/$Q$3,B84=$R$1,D84/$R$3,B84=$S$1,D84/$S$3,B84=$T$1,D84/$T$3,B84=$U$1,D84/$U$3,B84=$V$1,D84/$V$3,B84=$W$1,D84/$W$3,B84=$X$1,D84/$X$3,B84=$Y$1,D84/$Y$3,B84=$Z$1,D84/$Z$3),0)</f>
        <v>0.15887803042650755</v>
      </c>
      <c r="I84" s="15">
        <f t="shared" si="77"/>
        <v>15887.803042650756</v>
      </c>
      <c r="J84" s="16">
        <f t="shared" si="78"/>
        <v>197.99655639861874</v>
      </c>
      <c r="K84" s="16">
        <f t="shared" si="83"/>
        <v>9912.2263291331619</v>
      </c>
      <c r="L84" s="17">
        <f t="shared" si="61"/>
        <v>1.2462173395975367E-2</v>
      </c>
      <c r="M84" s="17">
        <f t="shared" si="61"/>
        <v>0.98753782660402467</v>
      </c>
      <c r="N84">
        <f t="shared" si="79"/>
        <v>1.2540313174586129E-2</v>
      </c>
      <c r="O84">
        <f t="shared" si="65"/>
        <v>6.2310866979876835E-3</v>
      </c>
      <c r="P84">
        <f t="shared" si="80"/>
        <v>123.52788325380986</v>
      </c>
      <c r="S84">
        <v>2005</v>
      </c>
      <c r="T84" t="s">
        <v>59</v>
      </c>
      <c r="U84" s="31">
        <v>111</v>
      </c>
      <c r="V84" s="31">
        <v>0</v>
      </c>
      <c r="W84" s="31">
        <v>343</v>
      </c>
      <c r="X84" s="31">
        <v>1432</v>
      </c>
      <c r="Y84" s="31">
        <v>0</v>
      </c>
      <c r="Z84" s="31">
        <v>415</v>
      </c>
      <c r="AA84" s="31">
        <v>767</v>
      </c>
      <c r="AB84" s="31">
        <v>1155</v>
      </c>
      <c r="AC84" s="31">
        <v>4244</v>
      </c>
      <c r="AD84" s="31">
        <v>8467</v>
      </c>
      <c r="AE84" s="28">
        <v>2005</v>
      </c>
      <c r="AF84" t="s">
        <v>59</v>
      </c>
      <c r="AG84">
        <f t="shared" si="66"/>
        <v>1.3109720089760246E-2</v>
      </c>
      <c r="AH84">
        <f t="shared" si="67"/>
        <v>0</v>
      </c>
      <c r="AI84">
        <f t="shared" si="68"/>
        <v>4.0510216133223101E-2</v>
      </c>
      <c r="AJ84">
        <f t="shared" si="69"/>
        <v>0.16912719971654661</v>
      </c>
      <c r="AK84">
        <f t="shared" si="70"/>
        <v>0</v>
      </c>
      <c r="AL84">
        <f t="shared" si="71"/>
        <v>4.9013818353608123E-2</v>
      </c>
      <c r="AM84">
        <f t="shared" si="72"/>
        <v>9.0586984764379361E-2</v>
      </c>
      <c r="AN84">
        <f t="shared" si="73"/>
        <v>0.13641195228534309</v>
      </c>
      <c r="AO84">
        <f t="shared" si="74"/>
        <v>0.50124010865713953</v>
      </c>
      <c r="AP84">
        <f t="shared" si="64"/>
        <v>1.3196219461451586E-2</v>
      </c>
      <c r="AQ84">
        <f t="shared" si="64"/>
        <v>0</v>
      </c>
      <c r="AR84">
        <f t="shared" si="64"/>
        <v>4.1347718642637574E-2</v>
      </c>
      <c r="AS84">
        <f t="shared" si="64"/>
        <v>0.18475035479292998</v>
      </c>
      <c r="AT84">
        <f t="shared" si="64"/>
        <v>0</v>
      </c>
      <c r="AU84">
        <f t="shared" si="64"/>
        <v>5.0245172225921661E-2</v>
      </c>
      <c r="AV84">
        <f t="shared" si="64"/>
        <v>9.4884641553782401E-2</v>
      </c>
      <c r="AW84">
        <f t="shared" si="63"/>
        <v>0.14639711008302173</v>
      </c>
      <c r="AX84">
        <f t="shared" si="63"/>
        <v>0.66887312844759661</v>
      </c>
      <c r="AY84">
        <f t="shared" si="82"/>
        <v>5.9168462326468615E-4</v>
      </c>
      <c r="AZ84">
        <f t="shared" si="52"/>
        <v>0</v>
      </c>
      <c r="BA84">
        <f t="shared" si="53"/>
        <v>3.0099379467071719E-4</v>
      </c>
      <c r="BB84">
        <f t="shared" si="54"/>
        <v>1.2576977875116276E-3</v>
      </c>
      <c r="BC84">
        <f t="shared" si="55"/>
        <v>0</v>
      </c>
      <c r="BD84">
        <f t="shared" si="56"/>
        <v>3.4073380668103194E-4</v>
      </c>
      <c r="BE84">
        <f t="shared" si="57"/>
        <v>6.7410835187867223E-4</v>
      </c>
      <c r="BF84">
        <f t="shared" si="58"/>
        <v>1.0935862564319945E-3</v>
      </c>
      <c r="BG84">
        <f t="shared" si="59"/>
        <v>5.802041753505952E-3</v>
      </c>
    </row>
    <row r="85" spans="2:59" x14ac:dyDescent="0.25">
      <c r="B85">
        <v>2005</v>
      </c>
      <c r="C85" t="s">
        <v>60</v>
      </c>
      <c r="D85" s="31">
        <v>138656</v>
      </c>
      <c r="E85" s="31">
        <v>6093</v>
      </c>
      <c r="F85">
        <f t="shared" si="75"/>
        <v>4.3943284098776826E-2</v>
      </c>
      <c r="G85">
        <f t="shared" si="76"/>
        <v>0.95605671590122321</v>
      </c>
      <c r="H85" cm="1">
        <f t="array" ref="H85">+IFERROR(_xlfn.IFS(B85=$H$1,D85/$H$3,B85=$I$1,D85/$I$3,B85=$J$1,D85/$J$3,B85=$K$1,D85/$K$3,B85=$L$1,D85/$L$3,B85=$M$1,D85/$M$3,B85=$N$1,D85/$N$3,B85=$O$1,D85/$O$3,B85=$P$1,D85/P$3,B85=$Q$1,D85/$Q$3,B85=$R$1,D85/$R$3,B85=$S$1,D85/$S$3,B85=$T$1,D85/$T$3,B85=$U$1,D85/$U$3,B85=$V$1,D85/$V$3,B85=$W$1,D85/$W$3,B85=$X$1,D85/$X$3,B85=$Y$1,D85/$Y$3,B85=$Z$1,D85/$Z$3),0)</f>
        <v>3.2424011484595346E-2</v>
      </c>
      <c r="I85" s="15">
        <f t="shared" si="77"/>
        <v>3242.4011484595344</v>
      </c>
      <c r="J85" s="16">
        <f t="shared" si="78"/>
        <v>142.48175482895758</v>
      </c>
      <c r="K85" s="16">
        <f t="shared" si="83"/>
        <v>9788.6984458793522</v>
      </c>
      <c r="L85" s="17">
        <f t="shared" si="61"/>
        <v>4.3943284098776826E-2</v>
      </c>
      <c r="M85" s="17">
        <f t="shared" si="61"/>
        <v>0.95605671590122321</v>
      </c>
      <c r="N85">
        <f t="shared" si="79"/>
        <v>4.4930480534180861E-2</v>
      </c>
      <c r="O85">
        <f t="shared" si="65"/>
        <v>2.1971642049388413E-2</v>
      </c>
      <c r="P85">
        <f t="shared" si="80"/>
        <v>430.14755676453154</v>
      </c>
      <c r="S85">
        <v>2005</v>
      </c>
      <c r="T85" t="s">
        <v>60</v>
      </c>
      <c r="U85" s="31">
        <v>10</v>
      </c>
      <c r="V85" s="31">
        <v>0</v>
      </c>
      <c r="W85" s="31">
        <v>302</v>
      </c>
      <c r="X85" s="31">
        <v>1201</v>
      </c>
      <c r="Y85" s="31">
        <v>0</v>
      </c>
      <c r="Z85" s="31">
        <v>406</v>
      </c>
      <c r="AA85" s="31">
        <v>610</v>
      </c>
      <c r="AB85" s="31">
        <v>763</v>
      </c>
      <c r="AC85" s="31">
        <v>2801</v>
      </c>
      <c r="AD85" s="31">
        <v>6093</v>
      </c>
      <c r="AE85" s="28">
        <v>2005</v>
      </c>
      <c r="AF85" t="s">
        <v>60</v>
      </c>
      <c r="AG85">
        <f t="shared" si="66"/>
        <v>1.6412276382734286E-3</v>
      </c>
      <c r="AH85">
        <f t="shared" si="67"/>
        <v>0</v>
      </c>
      <c r="AI85">
        <f t="shared" si="68"/>
        <v>4.9565074675857544E-2</v>
      </c>
      <c r="AJ85">
        <f t="shared" si="69"/>
        <v>0.19711143935663877</v>
      </c>
      <c r="AK85">
        <f t="shared" si="70"/>
        <v>0</v>
      </c>
      <c r="AL85">
        <f t="shared" si="71"/>
        <v>6.6633842113901193E-2</v>
      </c>
      <c r="AM85">
        <f t="shared" si="72"/>
        <v>0.10011488593467914</v>
      </c>
      <c r="AN85">
        <f t="shared" si="73"/>
        <v>0.12522566880026259</v>
      </c>
      <c r="AO85">
        <f t="shared" si="74"/>
        <v>0.45970786148038734</v>
      </c>
      <c r="AP85">
        <f t="shared" si="64"/>
        <v>1.6425755584756898E-3</v>
      </c>
      <c r="AQ85">
        <f t="shared" si="64"/>
        <v>0</v>
      </c>
      <c r="AR85">
        <f t="shared" si="64"/>
        <v>5.0824638168966679E-2</v>
      </c>
      <c r="AS85">
        <f t="shared" si="64"/>
        <v>0.21866181156121983</v>
      </c>
      <c r="AT85">
        <f t="shared" si="64"/>
        <v>0</v>
      </c>
      <c r="AU85">
        <f t="shared" si="64"/>
        <v>6.8930390492359925E-2</v>
      </c>
      <c r="AV85">
        <f t="shared" si="64"/>
        <v>0.10539046302695232</v>
      </c>
      <c r="AW85">
        <f t="shared" si="63"/>
        <v>0.1335901251860282</v>
      </c>
      <c r="AX85">
        <f t="shared" si="63"/>
        <v>0.59690996270644647</v>
      </c>
      <c r="AY85">
        <f t="shared" si="82"/>
        <v>4.363316408954535E-4</v>
      </c>
      <c r="AZ85">
        <f t="shared" si="52"/>
        <v>0</v>
      </c>
      <c r="BA85">
        <f t="shared" si="53"/>
        <v>2.3259000692360953E-3</v>
      </c>
      <c r="BB85">
        <f t="shared" si="54"/>
        <v>9.4947207477498272E-3</v>
      </c>
      <c r="BC85">
        <f t="shared" si="55"/>
        <v>0</v>
      </c>
      <c r="BD85">
        <f t="shared" si="56"/>
        <v>2.9605642741749364E-3</v>
      </c>
      <c r="BE85">
        <f t="shared" si="57"/>
        <v>4.9655261943226401E-3</v>
      </c>
      <c r="BF85">
        <f t="shared" si="58"/>
        <v>6.9163974151857837E-3</v>
      </c>
      <c r="BG85">
        <f t="shared" si="59"/>
        <v>2.540459843064851E-2</v>
      </c>
    </row>
    <row r="86" spans="2:59" x14ac:dyDescent="0.25">
      <c r="B86">
        <v>2005</v>
      </c>
      <c r="C86" t="s">
        <v>61</v>
      </c>
      <c r="D86" s="31">
        <v>84761</v>
      </c>
      <c r="E86" s="31">
        <v>10548</v>
      </c>
      <c r="F86">
        <f t="shared" si="75"/>
        <v>0.12444402496431142</v>
      </c>
      <c r="G86">
        <f t="shared" si="76"/>
        <v>0.87555597503568861</v>
      </c>
      <c r="H86" cm="1">
        <f t="array" ref="H86">+IFERROR(_xlfn.IFS(B86=$H$1,D86/$H$3,B86=$I$1,D86/$I$3,B86=$J$1,D86/$J$3,B86=$K$1,D86/$K$3,B86=$L$1,D86/$L$3,B86=$M$1,D86/$M$3,B86=$N$1,D86/$N$3,B86=$O$1,D86/$O$3,B86=$P$1,D86/P$3,B86=$Q$1,D86/$Q$3,B86=$R$1,D86/$R$3,B86=$S$1,D86/$S$3,B86=$T$1,D86/$T$3,B86=$U$1,D86/$U$3,B86=$V$1,D86/$V$3,B86=$W$1,D86/$W$3,B86=$X$1,D86/$X$3,B86=$Y$1,D86/$Y$3,B86=$Z$1,D86/$Z$3),0)</f>
        <v>1.9820935534313595E-2</v>
      </c>
      <c r="I86" s="15">
        <f t="shared" si="77"/>
        <v>1982.0935534313594</v>
      </c>
      <c r="J86" s="16">
        <f t="shared" si="78"/>
        <v>246.65969964481283</v>
      </c>
      <c r="K86" s="16">
        <f t="shared" si="83"/>
        <v>9358.5508891148202</v>
      </c>
      <c r="L86" s="17">
        <f t="shared" si="61"/>
        <v>0.12444402496431142</v>
      </c>
      <c r="M86" s="17">
        <f t="shared" si="61"/>
        <v>0.87555597503568861</v>
      </c>
      <c r="N86">
        <f t="shared" si="79"/>
        <v>0.13270094480858508</v>
      </c>
      <c r="O86">
        <f t="shared" si="65"/>
        <v>6.2222012482155711E-2</v>
      </c>
      <c r="P86">
        <f t="shared" si="80"/>
        <v>1164.6157404747835</v>
      </c>
      <c r="S86">
        <v>2005</v>
      </c>
      <c r="T86" t="s">
        <v>61</v>
      </c>
      <c r="U86" s="31">
        <v>12</v>
      </c>
      <c r="V86" s="31">
        <v>0</v>
      </c>
      <c r="W86" s="31">
        <v>725</v>
      </c>
      <c r="X86" s="31">
        <v>2638</v>
      </c>
      <c r="Y86" s="31">
        <v>0</v>
      </c>
      <c r="Z86" s="31">
        <v>457</v>
      </c>
      <c r="AA86" s="31">
        <v>1138</v>
      </c>
      <c r="AB86" s="31">
        <v>844</v>
      </c>
      <c r="AC86" s="31">
        <v>4734</v>
      </c>
      <c r="AD86" s="31">
        <v>10548</v>
      </c>
      <c r="AE86" s="29">
        <v>2005</v>
      </c>
      <c r="AF86" t="s">
        <v>61</v>
      </c>
      <c r="AG86">
        <f t="shared" si="66"/>
        <v>1.1376564277588168E-3</v>
      </c>
      <c r="AH86">
        <f t="shared" si="67"/>
        <v>0</v>
      </c>
      <c r="AI86">
        <f t="shared" si="68"/>
        <v>6.8733409177095181E-2</v>
      </c>
      <c r="AJ86">
        <f t="shared" si="69"/>
        <v>0.25009480470231321</v>
      </c>
      <c r="AK86">
        <f t="shared" si="70"/>
        <v>0</v>
      </c>
      <c r="AL86">
        <f t="shared" si="71"/>
        <v>4.3325748957148275E-2</v>
      </c>
      <c r="AM86">
        <f t="shared" si="72"/>
        <v>0.10788775123246112</v>
      </c>
      <c r="AN86">
        <f t="shared" si="73"/>
        <v>8.0015168752370122E-2</v>
      </c>
      <c r="AO86">
        <f t="shared" si="74"/>
        <v>0.44880546075085326</v>
      </c>
      <c r="AP86">
        <f t="shared" si="64"/>
        <v>1.1383039271485485E-3</v>
      </c>
      <c r="AQ86">
        <f t="shared" si="64"/>
        <v>0</v>
      </c>
      <c r="AR86">
        <f t="shared" si="64"/>
        <v>7.1179618084531937E-2</v>
      </c>
      <c r="AS86">
        <f t="shared" si="64"/>
        <v>0.28583811897280309</v>
      </c>
      <c r="AT86">
        <f t="shared" si="64"/>
        <v>0</v>
      </c>
      <c r="AU86">
        <f t="shared" si="64"/>
        <v>4.428509133194438E-2</v>
      </c>
      <c r="AV86">
        <f t="shared" si="64"/>
        <v>0.11403948291411965</v>
      </c>
      <c r="AW86">
        <f t="shared" si="63"/>
        <v>8.3349792613075249E-2</v>
      </c>
      <c r="AX86">
        <f t="shared" si="63"/>
        <v>0.57865786578657863</v>
      </c>
      <c r="AY86">
        <f t="shared" si="82"/>
        <v>1.2977666615542527E-4</v>
      </c>
      <c r="AZ86">
        <f t="shared" si="52"/>
        <v>0</v>
      </c>
      <c r="BA86">
        <f t="shared" si="53"/>
        <v>6.0582107337100793E-3</v>
      </c>
      <c r="BB86">
        <f t="shared" si="54"/>
        <v>2.2646028244121708E-2</v>
      </c>
      <c r="BC86">
        <f t="shared" si="55"/>
        <v>0</v>
      </c>
      <c r="BD86">
        <f t="shared" si="56"/>
        <v>5.0907846769150909E-3</v>
      </c>
      <c r="BE86">
        <f t="shared" si="57"/>
        <v>1.0311346019985606E-2</v>
      </c>
      <c r="BF86">
        <f t="shared" si="58"/>
        <v>9.4795955687167442E-3</v>
      </c>
      <c r="BG86">
        <f t="shared" si="59"/>
        <v>4.4448508158233146E-2</v>
      </c>
    </row>
    <row r="87" spans="2:59" x14ac:dyDescent="0.25">
      <c r="B87" t="s">
        <v>71</v>
      </c>
      <c r="D87" s="31">
        <v>4276337</v>
      </c>
      <c r="E87" s="31">
        <v>33907</v>
      </c>
      <c r="F87">
        <f t="shared" si="75"/>
        <v>7.9289822107097736E-3</v>
      </c>
      <c r="G87">
        <f t="shared" si="76"/>
        <v>0.99207101778929019</v>
      </c>
      <c r="H87" cm="1">
        <f t="array" ref="H87">+IFERROR(_xlfn.IFS(B87=$H$1,D87/$H$3,B87=$I$1,D87/$I$3,B87=$J$1,D87/$J$3,B87=$K$1,D87/$K$3,B87=$L$1,D87/$L$3,B87=$M$1,D87/$M$3,B87=$N$1,D87/$N$3,B87=$O$1,D87/$O$3,B87=$P$1,D87/P$3,B87=$Q$1,D87/$Q$3,B87=$R$1,D87/$R$3,B87=$S$1,D87/$S$3,B87=$T$1,D87/$T$3,B87=$U$1,D87/$U$3,B87=$V$1,D87/$V$3,B87=$W$1,D87/$W$3,B87=$X$1,D87/$X$3,B87=$Y$1,D87/$Y$3,B87=$Z$1,D87/$Z$3),0)</f>
        <v>0</v>
      </c>
      <c r="I87" s="15">
        <f t="shared" si="77"/>
        <v>0</v>
      </c>
      <c r="J87" s="16">
        <f t="shared" si="78"/>
        <v>0</v>
      </c>
      <c r="K87" s="16">
        <f t="shared" si="83"/>
        <v>8193.9351486400374</v>
      </c>
      <c r="L87" s="17">
        <f t="shared" si="61"/>
        <v>7.9289822107097736E-3</v>
      </c>
      <c r="M87" s="17">
        <f t="shared" si="61"/>
        <v>0.99207101778929019</v>
      </c>
      <c r="N87">
        <f t="shared" si="79"/>
        <v>7.9605417075029761E-3</v>
      </c>
      <c r="O87">
        <f t="shared" si="65"/>
        <v>3.9644911053548868E-3</v>
      </c>
      <c r="P87">
        <f t="shared" si="80"/>
        <v>64.969566029276407</v>
      </c>
      <c r="S87" t="s">
        <v>71</v>
      </c>
      <c r="U87" s="31">
        <v>1522</v>
      </c>
      <c r="V87" s="31">
        <v>0</v>
      </c>
      <c r="W87" s="31">
        <v>1451</v>
      </c>
      <c r="X87" s="31">
        <v>5589</v>
      </c>
      <c r="Y87" s="31">
        <v>0</v>
      </c>
      <c r="Z87" s="31">
        <v>1353</v>
      </c>
      <c r="AA87" s="31">
        <v>2674</v>
      </c>
      <c r="AB87" s="31">
        <v>3211</v>
      </c>
      <c r="AC87" s="31">
        <v>18107</v>
      </c>
      <c r="AD87" s="31">
        <v>33907</v>
      </c>
      <c r="AE87" s="30" t="s">
        <v>71</v>
      </c>
      <c r="AF87" s="30"/>
      <c r="AG87">
        <f t="shared" si="66"/>
        <v>4.4887486359748721E-2</v>
      </c>
      <c r="AH87">
        <f t="shared" si="67"/>
        <v>0</v>
      </c>
      <c r="AI87">
        <f t="shared" si="68"/>
        <v>4.2793523461232191E-2</v>
      </c>
      <c r="AJ87">
        <f t="shared" si="69"/>
        <v>0.16483322027899844</v>
      </c>
      <c r="AK87">
        <f t="shared" si="70"/>
        <v>0</v>
      </c>
      <c r="AL87">
        <f t="shared" si="71"/>
        <v>3.9903264812575577E-2</v>
      </c>
      <c r="AM87">
        <f t="shared" si="72"/>
        <v>7.8862771699059198E-2</v>
      </c>
      <c r="AN87">
        <f t="shared" si="73"/>
        <v>9.4700209396289856E-2</v>
      </c>
      <c r="AO87">
        <f t="shared" si="74"/>
        <v>0.53401952399209607</v>
      </c>
      <c r="AP87">
        <f t="shared" si="64"/>
        <v>4.5918059494358295E-2</v>
      </c>
      <c r="AQ87">
        <f t="shared" si="64"/>
        <v>0</v>
      </c>
      <c r="AR87">
        <f t="shared" si="64"/>
        <v>4.3729186444253575E-2</v>
      </c>
      <c r="AS87">
        <f t="shared" si="64"/>
        <v>0.17963840899959824</v>
      </c>
      <c r="AT87">
        <f t="shared" si="64"/>
        <v>0</v>
      </c>
      <c r="AU87">
        <f t="shared" si="64"/>
        <v>4.0715607649599014E-2</v>
      </c>
      <c r="AV87">
        <f t="shared" si="64"/>
        <v>8.2100092109303052E-2</v>
      </c>
      <c r="AW87">
        <f t="shared" si="63"/>
        <v>9.9407148274847923E-2</v>
      </c>
      <c r="AX87">
        <f t="shared" si="63"/>
        <v>0.72854929889150433</v>
      </c>
      <c r="AY87">
        <f t="shared" si="82"/>
        <v>1.7935911037881251E-4</v>
      </c>
      <c r="AZ87">
        <f t="shared" si="52"/>
        <v>0</v>
      </c>
      <c r="BA87">
        <f t="shared" si="53"/>
        <v>2.5442335344478227E-4</v>
      </c>
      <c r="BB87">
        <f t="shared" si="54"/>
        <v>9.619213827160956E-4</v>
      </c>
      <c r="BC87">
        <f t="shared" si="55"/>
        <v>0</v>
      </c>
      <c r="BD87">
        <f t="shared" si="56"/>
        <v>2.1162971954736027E-4</v>
      </c>
      <c r="BE87">
        <f t="shared" si="57"/>
        <v>4.4570855851631898E-4</v>
      </c>
      <c r="BF87">
        <f t="shared" si="58"/>
        <v>4.7412072528427949E-4</v>
      </c>
      <c r="BG87">
        <f t="shared" si="59"/>
        <v>2.6706267536913018E-3</v>
      </c>
    </row>
    <row r="88" spans="2:59" x14ac:dyDescent="0.25">
      <c r="B88">
        <v>2006</v>
      </c>
      <c r="C88" t="s">
        <v>55</v>
      </c>
      <c r="D88" s="31">
        <v>338254</v>
      </c>
      <c r="E88" s="31">
        <v>206</v>
      </c>
      <c r="F88">
        <f t="shared" si="75"/>
        <v>6.0900979737120626E-4</v>
      </c>
      <c r="G88">
        <f t="shared" si="76"/>
        <v>0.99939099020262878</v>
      </c>
      <c r="H88" cm="1">
        <f t="array" ref="H88">+IFERROR(_xlfn.IFS(B88=$H$1,D88/$H$3,B88=$I$1,D88/$I$3,B88=$J$1,D88/$J$3,B88=$K$1,D88/$K$3,B88=$L$1,D88/$L$3,B88=$M$1,D88/$M$3,B88=$N$1,D88/$N$3,B88=$O$1,D88/$O$3,B88=$P$1,D88/P$3,B88=$Q$1,D88/$Q$3,B88=$R$1,D88/$R$3,B88=$S$1,D88/$S$3,B88=$T$1,D88/$T$3,B88=$U$1,D88/$U$3,B88=$V$1,D88/$V$3,B88=$W$1,D88/$W$3,B88=$X$1,D88/$X$3,B88=$Y$1,D88/$Y$3,B88=$Z$1,D88/$Z$3),0)</f>
        <v>7.7835353653662204E-2</v>
      </c>
      <c r="I88" s="15">
        <f t="shared" si="77"/>
        <v>7783.5353653662205</v>
      </c>
      <c r="J88" s="16">
        <f t="shared" si="78"/>
        <v>4.7402492956932996</v>
      </c>
      <c r="K88" s="16">
        <v>10000</v>
      </c>
      <c r="L88" s="17">
        <f t="shared" si="61"/>
        <v>6.0900979737120626E-4</v>
      </c>
      <c r="M88" s="17">
        <f t="shared" si="61"/>
        <v>0.99939099020262878</v>
      </c>
      <c r="N88">
        <f t="shared" si="79"/>
        <v>6.0919530032441127E-4</v>
      </c>
      <c r="O88">
        <f t="shared" si="65"/>
        <v>3.0450489868560313E-4</v>
      </c>
      <c r="P88">
        <f t="shared" si="80"/>
        <v>6.0900979737120631</v>
      </c>
      <c r="S88">
        <v>2006</v>
      </c>
      <c r="T88" t="s">
        <v>55</v>
      </c>
      <c r="U88" s="31">
        <v>4</v>
      </c>
      <c r="V88" s="31">
        <v>0</v>
      </c>
      <c r="W88" s="31">
        <v>0</v>
      </c>
      <c r="X88" s="31">
        <v>0</v>
      </c>
      <c r="Y88" s="31">
        <v>0</v>
      </c>
      <c r="Z88" s="31">
        <v>5</v>
      </c>
      <c r="AA88" s="31">
        <v>0</v>
      </c>
      <c r="AB88" s="31">
        <v>15</v>
      </c>
      <c r="AC88" s="31">
        <v>182</v>
      </c>
      <c r="AD88" s="31">
        <v>206</v>
      </c>
      <c r="AE88" s="28">
        <v>2006</v>
      </c>
      <c r="AF88" t="s">
        <v>55</v>
      </c>
      <c r="AG88">
        <f t="shared" si="66"/>
        <v>1.9417475728155338E-2</v>
      </c>
      <c r="AH88">
        <f t="shared" si="67"/>
        <v>0</v>
      </c>
      <c r="AI88">
        <f t="shared" si="68"/>
        <v>0</v>
      </c>
      <c r="AJ88">
        <f t="shared" si="69"/>
        <v>0</v>
      </c>
      <c r="AK88">
        <f t="shared" si="70"/>
        <v>0</v>
      </c>
      <c r="AL88">
        <f t="shared" si="71"/>
        <v>2.4271844660194174E-2</v>
      </c>
      <c r="AM88">
        <f t="shared" si="72"/>
        <v>0</v>
      </c>
      <c r="AN88">
        <f t="shared" si="73"/>
        <v>7.281553398058252E-2</v>
      </c>
      <c r="AO88">
        <f t="shared" si="74"/>
        <v>0.88349514563106801</v>
      </c>
      <c r="AP88">
        <f t="shared" si="64"/>
        <v>1.9607843137254902E-2</v>
      </c>
      <c r="AQ88">
        <f t="shared" si="64"/>
        <v>0</v>
      </c>
      <c r="AR88">
        <f t="shared" si="64"/>
        <v>0</v>
      </c>
      <c r="AS88">
        <f t="shared" si="64"/>
        <v>0</v>
      </c>
      <c r="AT88">
        <f t="shared" si="64"/>
        <v>0</v>
      </c>
      <c r="AU88">
        <f t="shared" si="64"/>
        <v>2.4570024570024569E-2</v>
      </c>
      <c r="AV88">
        <f t="shared" si="64"/>
        <v>0</v>
      </c>
      <c r="AW88">
        <f t="shared" si="63"/>
        <v>7.5566750629722915E-2</v>
      </c>
      <c r="AX88">
        <f t="shared" si="63"/>
        <v>1.5826086956521741</v>
      </c>
      <c r="AY88">
        <f t="shared" si="82"/>
        <v>2.255701336865196E-3</v>
      </c>
      <c r="AZ88">
        <f t="shared" ref="AZ88:AZ119" si="84">+IFERROR((SUM(V87:V88)/(2*$D88)),0)</f>
        <v>0</v>
      </c>
      <c r="BA88">
        <f t="shared" ref="BA88:BA119" si="85">+IFERROR((SUM(W87:W88)/(2*$D88)),0)</f>
        <v>2.1448379028777189E-3</v>
      </c>
      <c r="BB88">
        <f t="shared" ref="BB88:BB119" si="86">+IFERROR((SUM(X87:X88)/(2*$D88)),0)</f>
        <v>8.2615431007467769E-3</v>
      </c>
      <c r="BC88">
        <f t="shared" ref="BC88:BC119" si="87">+IFERROR((SUM(Y87:Y88)/(2*$D88)),0)</f>
        <v>0</v>
      </c>
      <c r="BD88">
        <f t="shared" ref="BD88:BD119" si="88">+IFERROR((SUM(Z87:Z88)/(2*$D88)),0)</f>
        <v>2.0073672447332479E-3</v>
      </c>
      <c r="BE88">
        <f t="shared" ref="BE88:BE119" si="89">+IFERROR((SUM(AA87:AA88)/(2*$D88)),0)</f>
        <v>3.9526509664335081E-3</v>
      </c>
      <c r="BF88">
        <f t="shared" ref="BF88:BF119" si="90">+IFERROR((SUM(AB87:AB88)/(2*$D88)),0)</f>
        <v>4.7686058405813385E-3</v>
      </c>
      <c r="BG88">
        <f t="shared" si="59"/>
        <v>2.7034417922626192E-2</v>
      </c>
    </row>
    <row r="89" spans="2:59" x14ac:dyDescent="0.25">
      <c r="B89">
        <v>2006</v>
      </c>
      <c r="C89" t="s">
        <v>56</v>
      </c>
      <c r="D89" s="31">
        <v>879786</v>
      </c>
      <c r="E89" s="31">
        <v>506</v>
      </c>
      <c r="F89">
        <f t="shared" si="75"/>
        <v>5.7513986355772881E-4</v>
      </c>
      <c r="G89">
        <f t="shared" si="76"/>
        <v>0.99942486013644227</v>
      </c>
      <c r="H89" cm="1">
        <f t="array" ref="H89">+IFERROR(_xlfn.IFS(B89=$H$1,D89/$H$3,B89=$I$1,D89/$I$3,B89=$J$1,D89/$J$3,B89=$K$1,D89/$K$3,B89=$L$1,D89/$L$3,B89=$M$1,D89/$M$3,B89=$N$1,D89/$N$3,B89=$O$1,D89/$O$3,B89=$P$1,D89/P$3,B89=$Q$1,D89/$Q$3,B89=$R$1,D89/$R$3,B89=$S$1,D89/$S$3,B89=$T$1,D89/$T$3,B89=$U$1,D89/$U$3,B89=$V$1,D89/$V$3,B89=$W$1,D89/$W$3,B89=$X$1,D89/$X$3,B89=$Y$1,D89/$Y$3,B89=$Z$1,D89/$Z$3),0)</f>
        <v>0.20244684305149638</v>
      </c>
      <c r="I89" s="15">
        <f t="shared" si="77"/>
        <v>20244.684305149636</v>
      </c>
      <c r="J89" s="16">
        <f t="shared" si="78"/>
        <v>11.643524969033056</v>
      </c>
      <c r="K89" s="16">
        <f t="shared" ref="K89:K95" si="91">+K88-P88</f>
        <v>9993.9099020262875</v>
      </c>
      <c r="L89" s="17">
        <f t="shared" si="61"/>
        <v>5.7513986355772881E-4</v>
      </c>
      <c r="M89" s="17">
        <f t="shared" si="61"/>
        <v>0.99942486013644227</v>
      </c>
      <c r="N89">
        <f t="shared" si="79"/>
        <v>5.7530530406477078E-4</v>
      </c>
      <c r="O89">
        <f t="shared" si="65"/>
        <v>2.875699317788644E-4</v>
      </c>
      <c r="P89">
        <f t="shared" si="80"/>
        <v>5.7478959774596339</v>
      </c>
      <c r="S89">
        <v>2006</v>
      </c>
      <c r="T89" t="s">
        <v>56</v>
      </c>
      <c r="U89" s="31">
        <v>33</v>
      </c>
      <c r="V89" s="31">
        <v>0</v>
      </c>
      <c r="W89" s="31">
        <v>1</v>
      </c>
      <c r="X89" s="31">
        <v>4</v>
      </c>
      <c r="Y89" s="31">
        <v>0</v>
      </c>
      <c r="Z89" s="31">
        <v>3</v>
      </c>
      <c r="AA89" s="31">
        <v>0</v>
      </c>
      <c r="AB89" s="31">
        <v>44</v>
      </c>
      <c r="AC89" s="31">
        <v>421</v>
      </c>
      <c r="AD89" s="31">
        <v>506</v>
      </c>
      <c r="AE89" s="28">
        <v>2006</v>
      </c>
      <c r="AF89" t="s">
        <v>56</v>
      </c>
      <c r="AG89">
        <f t="shared" si="66"/>
        <v>6.5217391304347824E-2</v>
      </c>
      <c r="AH89">
        <f t="shared" si="67"/>
        <v>0</v>
      </c>
      <c r="AI89">
        <f t="shared" si="68"/>
        <v>1.976284584980237E-3</v>
      </c>
      <c r="AJ89">
        <f t="shared" si="69"/>
        <v>7.9051383399209481E-3</v>
      </c>
      <c r="AK89">
        <f t="shared" si="70"/>
        <v>0</v>
      </c>
      <c r="AL89">
        <f t="shared" si="71"/>
        <v>5.9288537549407111E-3</v>
      </c>
      <c r="AM89">
        <f t="shared" si="72"/>
        <v>0</v>
      </c>
      <c r="AN89">
        <f t="shared" si="73"/>
        <v>8.6956521739130432E-2</v>
      </c>
      <c r="AO89">
        <f t="shared" si="74"/>
        <v>0.83201581027667981</v>
      </c>
      <c r="AP89">
        <f t="shared" si="64"/>
        <v>6.741573033707865E-2</v>
      </c>
      <c r="AQ89">
        <f t="shared" si="64"/>
        <v>0</v>
      </c>
      <c r="AR89">
        <f t="shared" si="64"/>
        <v>1.9782393669634025E-3</v>
      </c>
      <c r="AS89">
        <f t="shared" si="64"/>
        <v>7.9365079365079361E-3</v>
      </c>
      <c r="AT89">
        <f t="shared" si="64"/>
        <v>0</v>
      </c>
      <c r="AU89">
        <f t="shared" si="64"/>
        <v>5.9464816650148661E-3</v>
      </c>
      <c r="AV89">
        <f t="shared" si="64"/>
        <v>0</v>
      </c>
      <c r="AW89">
        <f t="shared" si="63"/>
        <v>9.0909090909090898E-2</v>
      </c>
      <c r="AX89">
        <f t="shared" si="63"/>
        <v>1.4247038917089676</v>
      </c>
      <c r="AY89">
        <f t="shared" si="82"/>
        <v>2.1027840861300362E-5</v>
      </c>
      <c r="AZ89">
        <f t="shared" si="84"/>
        <v>0</v>
      </c>
      <c r="BA89">
        <f t="shared" si="85"/>
        <v>5.683200232783882E-7</v>
      </c>
      <c r="BB89">
        <f t="shared" si="86"/>
        <v>2.2732800931135528E-6</v>
      </c>
      <c r="BC89">
        <f t="shared" si="87"/>
        <v>0</v>
      </c>
      <c r="BD89">
        <f t="shared" si="88"/>
        <v>4.5465601862271056E-6</v>
      </c>
      <c r="BE89">
        <f t="shared" si="89"/>
        <v>0</v>
      </c>
      <c r="BF89">
        <f t="shared" si="90"/>
        <v>3.3530881373424899E-5</v>
      </c>
      <c r="BG89">
        <f t="shared" si="59"/>
        <v>3.4269697403686806E-4</v>
      </c>
    </row>
    <row r="90" spans="2:59" x14ac:dyDescent="0.25">
      <c r="B90">
        <v>2006</v>
      </c>
      <c r="C90" t="s">
        <v>57</v>
      </c>
      <c r="D90" s="31">
        <v>861630</v>
      </c>
      <c r="E90" s="31">
        <v>3250</v>
      </c>
      <c r="F90">
        <f t="shared" si="75"/>
        <v>3.7719206620010909E-3</v>
      </c>
      <c r="G90">
        <f t="shared" si="76"/>
        <v>0.99622807933799895</v>
      </c>
      <c r="H90" cm="1">
        <f t="array" ref="H90">+IFERROR(_xlfn.IFS(B90=$H$1,D90/$H$3,B90=$I$1,D90/$I$3,B90=$J$1,D90/$J$3,B90=$K$1,D90/$K$3,B90=$L$1,D90/$L$3,B90=$M$1,D90/$M$3,B90=$N$1,D90/$N$3,B90=$O$1,D90/$O$3,B90=$P$1,D90/P$3,B90=$Q$1,D90/$Q$3,B90=$R$1,D90/$R$3,B90=$S$1,D90/$S$3,B90=$T$1,D90/$T$3,B90=$U$1,D90/$U$3,B90=$V$1,D90/$V$3,B90=$W$1,D90/$W$3,B90=$X$1,D90/$X$3,B90=$Y$1,D90/$Y$3,B90=$Z$1,D90/$Z$3),0)</f>
        <v>0.19826898061399115</v>
      </c>
      <c r="I90" s="15">
        <f t="shared" si="77"/>
        <v>19826.898061399115</v>
      </c>
      <c r="J90" s="16">
        <f t="shared" si="78"/>
        <v>74.785486461180696</v>
      </c>
      <c r="K90" s="16">
        <f t="shared" si="91"/>
        <v>9988.1620060488276</v>
      </c>
      <c r="L90" s="17">
        <f t="shared" si="61"/>
        <v>3.7719206620010909E-3</v>
      </c>
      <c r="M90" s="17">
        <f t="shared" si="61"/>
        <v>0.99622807933799895</v>
      </c>
      <c r="N90">
        <f t="shared" si="79"/>
        <v>3.7790477962337428E-3</v>
      </c>
      <c r="O90">
        <f t="shared" si="65"/>
        <v>1.8859603310005454E-3</v>
      </c>
      <c r="P90">
        <f t="shared" si="80"/>
        <v>37.67455464602984</v>
      </c>
      <c r="S90">
        <v>2006</v>
      </c>
      <c r="T90" t="s">
        <v>57</v>
      </c>
      <c r="U90" s="31">
        <v>882</v>
      </c>
      <c r="V90" s="31">
        <v>0</v>
      </c>
      <c r="W90" s="31">
        <v>13</v>
      </c>
      <c r="X90" s="31">
        <v>40</v>
      </c>
      <c r="Y90" s="31">
        <v>0</v>
      </c>
      <c r="Z90" s="31">
        <v>8</v>
      </c>
      <c r="AA90" s="31">
        <v>14</v>
      </c>
      <c r="AB90" s="31">
        <v>61</v>
      </c>
      <c r="AC90" s="31">
        <v>2232</v>
      </c>
      <c r="AD90" s="31">
        <v>3250</v>
      </c>
      <c r="AE90" s="28">
        <v>2006</v>
      </c>
      <c r="AF90" t="s">
        <v>57</v>
      </c>
      <c r="AG90">
        <f t="shared" si="66"/>
        <v>0.27138461538461539</v>
      </c>
      <c r="AH90">
        <f t="shared" si="67"/>
        <v>0</v>
      </c>
      <c r="AI90">
        <f t="shared" si="68"/>
        <v>4.0000000000000001E-3</v>
      </c>
      <c r="AJ90">
        <f t="shared" si="69"/>
        <v>1.2307692307692308E-2</v>
      </c>
      <c r="AK90">
        <f t="shared" si="70"/>
        <v>0</v>
      </c>
      <c r="AL90">
        <f t="shared" si="71"/>
        <v>2.4615384615384616E-3</v>
      </c>
      <c r="AM90">
        <f t="shared" si="72"/>
        <v>4.3076923076923075E-3</v>
      </c>
      <c r="AN90">
        <f t="shared" si="73"/>
        <v>1.8769230769230771E-2</v>
      </c>
      <c r="AO90">
        <f t="shared" si="74"/>
        <v>0.6867692307692308</v>
      </c>
      <c r="AP90">
        <f t="shared" si="64"/>
        <v>0.31399074403702387</v>
      </c>
      <c r="AQ90">
        <f t="shared" si="64"/>
        <v>0</v>
      </c>
      <c r="AR90">
        <f t="shared" si="64"/>
        <v>4.0080160320641279E-3</v>
      </c>
      <c r="AS90">
        <f t="shared" si="64"/>
        <v>1.238390092879257E-2</v>
      </c>
      <c r="AT90">
        <f t="shared" si="64"/>
        <v>0</v>
      </c>
      <c r="AU90">
        <f t="shared" si="64"/>
        <v>2.4645717806531116E-3</v>
      </c>
      <c r="AV90">
        <f t="shared" si="64"/>
        <v>4.3169904409497374E-3</v>
      </c>
      <c r="AW90">
        <f t="shared" si="63"/>
        <v>1.8947041466066163E-2</v>
      </c>
      <c r="AX90">
        <f t="shared" si="63"/>
        <v>1.0459231490159326</v>
      </c>
      <c r="AY90">
        <f t="shared" si="82"/>
        <v>5.3097037011246126E-4</v>
      </c>
      <c r="AZ90">
        <f t="shared" si="84"/>
        <v>0</v>
      </c>
      <c r="BA90">
        <f t="shared" si="85"/>
        <v>8.1241368104638879E-6</v>
      </c>
      <c r="BB90">
        <f t="shared" si="86"/>
        <v>2.5533001404315077E-5</v>
      </c>
      <c r="BC90">
        <f t="shared" si="87"/>
        <v>0</v>
      </c>
      <c r="BD90">
        <f t="shared" si="88"/>
        <v>6.3832503510787693E-6</v>
      </c>
      <c r="BE90">
        <f t="shared" si="89"/>
        <v>8.1241368104638879E-6</v>
      </c>
      <c r="BF90">
        <f t="shared" si="90"/>
        <v>6.0931026078479162E-5</v>
      </c>
      <c r="BG90">
        <f t="shared" si="59"/>
        <v>1.5395239255829069E-3</v>
      </c>
    </row>
    <row r="91" spans="2:59" x14ac:dyDescent="0.25">
      <c r="B91">
        <v>2006</v>
      </c>
      <c r="C91" t="s">
        <v>58</v>
      </c>
      <c r="D91" s="31">
        <v>1348604</v>
      </c>
      <c r="E91" s="31">
        <v>5646</v>
      </c>
      <c r="F91">
        <f t="shared" si="75"/>
        <v>4.1865514265121565E-3</v>
      </c>
      <c r="G91">
        <f t="shared" si="76"/>
        <v>0.99581344857348786</v>
      </c>
      <c r="H91" cm="1">
        <f t="array" ref="H91">+IFERROR(_xlfn.IFS(B91=$H$1,D91/$H$3,B91=$I$1,D91/$I$3,B91=$J$1,D91/$J$3,B91=$K$1,D91/$K$3,B91=$L$1,D91/$L$3,B91=$M$1,D91/$M$3,B91=$N$1,D91/$N$3,B91=$O$1,D91/$O$3,B91=$P$1,D91/P$3,B91=$Q$1,D91/$Q$3,B91=$R$1,D91/$R$3,B91=$S$1,D91/$S$3,B91=$T$1,D91/$T$3,B91=$U$1,D91/$U$3,B91=$V$1,D91/$V$3,B91=$W$1,D91/$W$3,B91=$X$1,D91/$X$3,B91=$Y$1,D91/$Y$3,B91=$Z$1,D91/$Z$3),0)</f>
        <v>0.31032617287228964</v>
      </c>
      <c r="I91" s="15">
        <f t="shared" si="77"/>
        <v>31032.617287228964</v>
      </c>
      <c r="J91" s="16">
        <f t="shared" si="78"/>
        <v>129.91964817225423</v>
      </c>
      <c r="K91" s="16">
        <f t="shared" si="91"/>
        <v>9950.4874514027979</v>
      </c>
      <c r="L91" s="17">
        <f t="shared" si="61"/>
        <v>4.1865514265121565E-3</v>
      </c>
      <c r="M91" s="17">
        <f t="shared" si="61"/>
        <v>0.99581344857348786</v>
      </c>
      <c r="N91">
        <f t="shared" si="79"/>
        <v>4.1953334160610084E-3</v>
      </c>
      <c r="O91">
        <f t="shared" si="65"/>
        <v>2.0932757132560782E-3</v>
      </c>
      <c r="P91">
        <f t="shared" si="80"/>
        <v>41.658227434161695</v>
      </c>
      <c r="S91">
        <v>2006</v>
      </c>
      <c r="T91" t="s">
        <v>58</v>
      </c>
      <c r="U91" s="31">
        <v>778</v>
      </c>
      <c r="V91" s="31">
        <v>0</v>
      </c>
      <c r="W91" s="31">
        <v>74</v>
      </c>
      <c r="X91" s="31">
        <v>330</v>
      </c>
      <c r="Y91" s="31">
        <v>0</v>
      </c>
      <c r="Z91" s="31">
        <v>69</v>
      </c>
      <c r="AA91" s="31">
        <v>166</v>
      </c>
      <c r="AB91" s="31">
        <v>365</v>
      </c>
      <c r="AC91" s="31">
        <v>3864</v>
      </c>
      <c r="AD91" s="31">
        <v>5646</v>
      </c>
      <c r="AE91" s="28">
        <v>2006</v>
      </c>
      <c r="AF91" t="s">
        <v>58</v>
      </c>
      <c r="AG91">
        <f t="shared" si="66"/>
        <v>0.13779667020899752</v>
      </c>
      <c r="AH91">
        <f t="shared" si="67"/>
        <v>0</v>
      </c>
      <c r="AI91">
        <f t="shared" si="68"/>
        <v>1.3106624158696423E-2</v>
      </c>
      <c r="AJ91">
        <f t="shared" si="69"/>
        <v>5.8448459086078638E-2</v>
      </c>
      <c r="AK91">
        <f t="shared" si="70"/>
        <v>0</v>
      </c>
      <c r="AL91">
        <f t="shared" si="71"/>
        <v>1.2221041445270989E-2</v>
      </c>
      <c r="AM91">
        <f t="shared" si="72"/>
        <v>2.9401346085724405E-2</v>
      </c>
      <c r="AN91">
        <f t="shared" si="73"/>
        <v>6.4647538080056674E-2</v>
      </c>
      <c r="AO91">
        <f t="shared" si="74"/>
        <v>0.68437832093517537</v>
      </c>
      <c r="AP91">
        <f t="shared" si="64"/>
        <v>0.14799315198782576</v>
      </c>
      <c r="AQ91">
        <f t="shared" si="64"/>
        <v>0</v>
      </c>
      <c r="AR91">
        <f t="shared" si="64"/>
        <v>1.3193082545908362E-2</v>
      </c>
      <c r="AS91">
        <f t="shared" si="64"/>
        <v>6.0207991242473995E-2</v>
      </c>
      <c r="AT91">
        <f t="shared" si="64"/>
        <v>0</v>
      </c>
      <c r="AU91">
        <f t="shared" si="64"/>
        <v>1.2296177492649024E-2</v>
      </c>
      <c r="AV91">
        <f t="shared" si="64"/>
        <v>2.9840014380729821E-2</v>
      </c>
      <c r="AW91">
        <f t="shared" si="63"/>
        <v>6.6806991855037981E-2</v>
      </c>
      <c r="AX91">
        <f t="shared" si="63"/>
        <v>1.0403877221324718</v>
      </c>
      <c r="AY91">
        <f t="shared" si="82"/>
        <v>6.1545123698283563E-4</v>
      </c>
      <c r="AZ91">
        <f t="shared" si="84"/>
        <v>0</v>
      </c>
      <c r="BA91">
        <f t="shared" si="85"/>
        <v>3.2255576878016082E-5</v>
      </c>
      <c r="BB91">
        <f t="shared" si="86"/>
        <v>1.37178890170873E-4</v>
      </c>
      <c r="BC91">
        <f t="shared" si="87"/>
        <v>0</v>
      </c>
      <c r="BD91">
        <f t="shared" si="88"/>
        <v>2.8548039305830324E-5</v>
      </c>
      <c r="BE91">
        <f t="shared" si="89"/>
        <v>6.6735676299343612E-5</v>
      </c>
      <c r="BF91">
        <f t="shared" si="90"/>
        <v>1.5794110057511322E-4</v>
      </c>
      <c r="BG91">
        <f t="shared" si="59"/>
        <v>2.260114904004437E-3</v>
      </c>
    </row>
    <row r="92" spans="2:59" x14ac:dyDescent="0.25">
      <c r="B92">
        <v>2006</v>
      </c>
      <c r="C92" t="s">
        <v>59</v>
      </c>
      <c r="D92" s="31">
        <v>690448</v>
      </c>
      <c r="E92" s="31">
        <v>9248</v>
      </c>
      <c r="F92">
        <f t="shared" si="75"/>
        <v>1.3394202025351656E-2</v>
      </c>
      <c r="G92">
        <f t="shared" si="76"/>
        <v>0.98660579797464831</v>
      </c>
      <c r="H92" cm="1">
        <f t="array" ref="H92">+IFERROR(_xlfn.IFS(B92=$H$1,D92/$H$3,B92=$I$1,D92/$I$3,B92=$J$1,D92/$J$3,B92=$K$1,D92/$K$3,B92=$L$1,D92/$L$3,B92=$M$1,D92/$M$3,B92=$N$1,D92/$N$3,B92=$O$1,D92/$O$3,B92=$P$1,D92/P$3,B92=$Q$1,D92/$Q$3,B92=$R$1,D92/$R$3,B92=$S$1,D92/$S$3,B92=$T$1,D92/$T$3,B92=$U$1,D92/$U$3,B92=$V$1,D92/$V$3,B92=$W$1,D92/$W$3,B92=$X$1,D92/$X$3,B92=$Y$1,D92/$Y$3,B92=$Z$1,D92/$Z$3),0)</f>
        <v>0.15887842940353628</v>
      </c>
      <c r="I92" s="15">
        <f t="shared" si="77"/>
        <v>15887.842940353628</v>
      </c>
      <c r="J92" s="16">
        <f t="shared" si="78"/>
        <v>212.80497809015358</v>
      </c>
      <c r="K92" s="16">
        <f t="shared" si="91"/>
        <v>9908.8292239686361</v>
      </c>
      <c r="L92" s="17">
        <f t="shared" si="61"/>
        <v>1.3394202025351656E-2</v>
      </c>
      <c r="M92" s="17">
        <f t="shared" si="61"/>
        <v>0.98660579797464831</v>
      </c>
      <c r="N92">
        <f t="shared" si="79"/>
        <v>1.3484509145203435E-2</v>
      </c>
      <c r="O92">
        <f t="shared" si="65"/>
        <v>6.6971010126758278E-3</v>
      </c>
      <c r="P92">
        <f t="shared" si="80"/>
        <v>132.72086046054437</v>
      </c>
      <c r="S92">
        <v>2006</v>
      </c>
      <c r="T92" t="s">
        <v>59</v>
      </c>
      <c r="U92" s="31">
        <v>137</v>
      </c>
      <c r="V92" s="31">
        <v>0</v>
      </c>
      <c r="W92" s="31">
        <v>376</v>
      </c>
      <c r="X92" s="31">
        <v>1580</v>
      </c>
      <c r="Y92" s="31">
        <v>0</v>
      </c>
      <c r="Z92" s="31">
        <v>423</v>
      </c>
      <c r="AA92" s="31">
        <v>829</v>
      </c>
      <c r="AB92" s="31">
        <v>1199</v>
      </c>
      <c r="AC92" s="31">
        <v>4704</v>
      </c>
      <c r="AD92" s="31">
        <v>9248</v>
      </c>
      <c r="AE92" s="28">
        <v>2006</v>
      </c>
      <c r="AF92" t="s">
        <v>59</v>
      </c>
      <c r="AG92">
        <f t="shared" si="66"/>
        <v>1.481401384083045E-2</v>
      </c>
      <c r="AH92">
        <f t="shared" si="67"/>
        <v>0</v>
      </c>
      <c r="AI92">
        <f t="shared" si="68"/>
        <v>4.065743944636678E-2</v>
      </c>
      <c r="AJ92">
        <f t="shared" si="69"/>
        <v>0.17084775086505191</v>
      </c>
      <c r="AK92">
        <f t="shared" si="70"/>
        <v>0</v>
      </c>
      <c r="AL92">
        <f t="shared" si="71"/>
        <v>4.573961937716263E-2</v>
      </c>
      <c r="AM92">
        <f t="shared" si="72"/>
        <v>8.9641003460207619E-2</v>
      </c>
      <c r="AN92">
        <f t="shared" si="73"/>
        <v>0.12964965397923875</v>
      </c>
      <c r="AO92">
        <f t="shared" si="74"/>
        <v>0.50865051903114189</v>
      </c>
      <c r="AP92">
        <f t="shared" si="64"/>
        <v>1.4924560161228824E-2</v>
      </c>
      <c r="AQ92">
        <f t="shared" si="64"/>
        <v>0</v>
      </c>
      <c r="AR92">
        <f t="shared" si="64"/>
        <v>4.150110375275938E-2</v>
      </c>
      <c r="AS92">
        <f t="shared" si="64"/>
        <v>0.18680539134547175</v>
      </c>
      <c r="AT92">
        <f t="shared" si="64"/>
        <v>0</v>
      </c>
      <c r="AU92">
        <f t="shared" si="64"/>
        <v>4.6810158800420519E-2</v>
      </c>
      <c r="AV92">
        <f t="shared" si="64"/>
        <v>9.3847285900266031E-2</v>
      </c>
      <c r="AW92">
        <f t="shared" si="63"/>
        <v>0.13863675781927501</v>
      </c>
      <c r="AX92">
        <f t="shared" si="63"/>
        <v>0.68213457076566131</v>
      </c>
      <c r="AY92">
        <f t="shared" si="82"/>
        <v>6.6261325979653795E-4</v>
      </c>
      <c r="AZ92">
        <f t="shared" si="84"/>
        <v>0</v>
      </c>
      <c r="BA92">
        <f t="shared" si="85"/>
        <v>3.2587537367042847E-4</v>
      </c>
      <c r="BB92">
        <f t="shared" si="86"/>
        <v>1.3831599193567074E-3</v>
      </c>
      <c r="BC92">
        <f t="shared" si="87"/>
        <v>0</v>
      </c>
      <c r="BD92">
        <f t="shared" si="88"/>
        <v>3.5629040854633515E-4</v>
      </c>
      <c r="BE92">
        <f t="shared" si="89"/>
        <v>7.2054665956016958E-4</v>
      </c>
      <c r="BF92">
        <f t="shared" si="90"/>
        <v>1.1325979653790002E-3</v>
      </c>
      <c r="BG92">
        <f t="shared" si="59"/>
        <v>6.2046671146849582E-3</v>
      </c>
    </row>
    <row r="93" spans="2:59" x14ac:dyDescent="0.25">
      <c r="B93">
        <v>2006</v>
      </c>
      <c r="C93" t="s">
        <v>60</v>
      </c>
      <c r="D93" s="31">
        <v>140906</v>
      </c>
      <c r="E93" s="31">
        <v>6102</v>
      </c>
      <c r="F93">
        <f t="shared" si="75"/>
        <v>4.3305466055384441E-2</v>
      </c>
      <c r="G93">
        <f t="shared" si="76"/>
        <v>0.95669453394461557</v>
      </c>
      <c r="H93" cm="1">
        <f t="array" ref="H93">+IFERROR(_xlfn.IFS(B93=$H$1,D93/$H$3,B93=$I$1,D93/$I$3,B93=$J$1,D93/$J$3,B93=$K$1,D93/$K$3,B93=$L$1,D93/$L$3,B93=$M$1,D93/$M$3,B93=$N$1,D93/$N$3,B93=$O$1,D93/$O$3,B93=$P$1,D93/P$3,B93=$Q$1,D93/$Q$3,B93=$R$1,D93/$R$3,B93=$S$1,D93/$S$3,B93=$T$1,D93/$T$3,B93=$U$1,D93/$U$3,B93=$V$1,D93/$V$3,B93=$W$1,D93/$W$3,B93=$X$1,D93/$X$3,B93=$Y$1,D93/$Y$3,B93=$Z$1,D93/$Z$3),0)</f>
        <v>3.2423765400920387E-2</v>
      </c>
      <c r="I93" s="15">
        <f t="shared" si="77"/>
        <v>3242.3765400920388</v>
      </c>
      <c r="J93" s="16">
        <f t="shared" si="78"/>
        <v>140.41262719573064</v>
      </c>
      <c r="K93" s="16">
        <f t="shared" si="91"/>
        <v>9776.1083635080922</v>
      </c>
      <c r="L93" s="17">
        <f t="shared" si="61"/>
        <v>4.3305466055384441E-2</v>
      </c>
      <c r="M93" s="17">
        <f t="shared" si="61"/>
        <v>0.95669453394461557</v>
      </c>
      <c r="N93">
        <f t="shared" si="79"/>
        <v>4.4263900475136918E-2</v>
      </c>
      <c r="O93">
        <f t="shared" si="65"/>
        <v>2.165273302769222E-2</v>
      </c>
      <c r="P93">
        <f t="shared" si="80"/>
        <v>423.35892888965964</v>
      </c>
      <c r="S93">
        <v>2006</v>
      </c>
      <c r="T93" t="s">
        <v>60</v>
      </c>
      <c r="U93" s="31">
        <v>13</v>
      </c>
      <c r="V93" s="31">
        <v>0</v>
      </c>
      <c r="W93" s="31">
        <v>366</v>
      </c>
      <c r="X93" s="31">
        <v>1385</v>
      </c>
      <c r="Y93" s="31">
        <v>0</v>
      </c>
      <c r="Z93" s="31">
        <v>306</v>
      </c>
      <c r="AA93" s="31">
        <v>689</v>
      </c>
      <c r="AB93" s="31">
        <v>700</v>
      </c>
      <c r="AC93" s="31">
        <v>2643</v>
      </c>
      <c r="AD93" s="31">
        <v>6102</v>
      </c>
      <c r="AE93" s="28">
        <v>2006</v>
      </c>
      <c r="AF93" t="s">
        <v>60</v>
      </c>
      <c r="AG93">
        <f t="shared" si="66"/>
        <v>2.1304490331039002E-3</v>
      </c>
      <c r="AH93">
        <f t="shared" si="67"/>
        <v>0</v>
      </c>
      <c r="AI93">
        <f t="shared" si="68"/>
        <v>5.9980334316617499E-2</v>
      </c>
      <c r="AJ93">
        <f t="shared" si="69"/>
        <v>0.22697476237299247</v>
      </c>
      <c r="AK93">
        <f t="shared" si="70"/>
        <v>0</v>
      </c>
      <c r="AL93">
        <f t="shared" si="71"/>
        <v>5.0147492625368731E-2</v>
      </c>
      <c r="AM93">
        <f t="shared" si="72"/>
        <v>0.11291379875450672</v>
      </c>
      <c r="AN93">
        <f t="shared" si="73"/>
        <v>0.11471648639790233</v>
      </c>
      <c r="AO93">
        <f t="shared" si="74"/>
        <v>0.43313667649950838</v>
      </c>
      <c r="AP93">
        <f t="shared" si="64"/>
        <v>2.1327208596505619E-3</v>
      </c>
      <c r="AQ93">
        <f t="shared" si="64"/>
        <v>0</v>
      </c>
      <c r="AR93">
        <f t="shared" si="64"/>
        <v>6.1834769386720723E-2</v>
      </c>
      <c r="AS93">
        <f t="shared" si="64"/>
        <v>0.25603105647472041</v>
      </c>
      <c r="AT93">
        <f t="shared" si="64"/>
        <v>0</v>
      </c>
      <c r="AU93">
        <f t="shared" si="64"/>
        <v>5.143721633888048E-2</v>
      </c>
      <c r="AV93">
        <f t="shared" si="64"/>
        <v>0.11966999565783761</v>
      </c>
      <c r="AW93">
        <f t="shared" si="63"/>
        <v>0.12169680111265647</v>
      </c>
      <c r="AX93">
        <f t="shared" si="63"/>
        <v>0.55287103859428932</v>
      </c>
      <c r="AY93">
        <f t="shared" si="82"/>
        <v>5.3226974011042827E-4</v>
      </c>
      <c r="AZ93">
        <f t="shared" si="84"/>
        <v>0</v>
      </c>
      <c r="BA93">
        <f t="shared" si="85"/>
        <v>2.6329609810795849E-3</v>
      </c>
      <c r="BB93">
        <f t="shared" si="86"/>
        <v>1.0521198529516131E-2</v>
      </c>
      <c r="BC93">
        <f t="shared" si="87"/>
        <v>0</v>
      </c>
      <c r="BD93">
        <f t="shared" si="88"/>
        <v>2.586830936936681E-3</v>
      </c>
      <c r="BE93">
        <f t="shared" si="89"/>
        <v>5.3865697699175333E-3</v>
      </c>
      <c r="BF93">
        <f t="shared" si="90"/>
        <v>6.7385349097980217E-3</v>
      </c>
      <c r="BG93">
        <f t="shared" si="59"/>
        <v>2.6070571870608773E-2</v>
      </c>
    </row>
    <row r="94" spans="2:59" x14ac:dyDescent="0.25">
      <c r="B94">
        <v>2006</v>
      </c>
      <c r="C94" t="s">
        <v>61</v>
      </c>
      <c r="D94" s="31">
        <v>86135</v>
      </c>
      <c r="E94" s="31">
        <v>11032</v>
      </c>
      <c r="F94">
        <f t="shared" si="75"/>
        <v>0.12807801706623323</v>
      </c>
      <c r="G94">
        <f t="shared" si="76"/>
        <v>0.87192198293376677</v>
      </c>
      <c r="H94" cm="1">
        <f t="array" ref="H94">+IFERROR(_xlfn.IFS(B94=$H$1,D94/$H$3,B94=$I$1,D94/$I$3,B94=$J$1,D94/$J$3,B94=$K$1,D94/$K$3,B94=$L$1,D94/$L$3,B94=$M$1,D94/$M$3,B94=$N$1,D94/$N$3,B94=$O$1,D94/$O$3,B94=$P$1,D94/P$3,B94=$Q$1,D94/$Q$3,B94=$R$1,D94/$R$3,B94=$S$1,D94/$S$3,B94=$T$1,D94/$T$3,B94=$U$1,D94/$U$3,B94=$V$1,D94/$V$3,B94=$W$1,D94/$W$3,B94=$X$1,D94/$X$3,B94=$Y$1,D94/$Y$3,B94=$Z$1,D94/$Z$3),0)</f>
        <v>1.9820455004103999E-2</v>
      </c>
      <c r="I94" s="15">
        <f t="shared" si="77"/>
        <v>1982.0455004103999</v>
      </c>
      <c r="J94" s="16">
        <f t="shared" si="78"/>
        <v>253.85645742761398</v>
      </c>
      <c r="K94" s="16">
        <f t="shared" si="91"/>
        <v>9352.7494346184321</v>
      </c>
      <c r="L94" s="17">
        <f t="shared" si="61"/>
        <v>0.12807801706623323</v>
      </c>
      <c r="M94" s="17">
        <f t="shared" si="61"/>
        <v>0.87192198293376677</v>
      </c>
      <c r="N94">
        <f t="shared" si="79"/>
        <v>0.13684119128245201</v>
      </c>
      <c r="O94">
        <f t="shared" si="65"/>
        <v>6.4039008533116615E-2</v>
      </c>
      <c r="P94">
        <f t="shared" si="80"/>
        <v>1197.8816017032627</v>
      </c>
      <c r="S94">
        <v>2006</v>
      </c>
      <c r="T94" t="s">
        <v>61</v>
      </c>
      <c r="U94" s="31">
        <v>13</v>
      </c>
      <c r="V94" s="31">
        <v>0</v>
      </c>
      <c r="W94" s="31">
        <v>802</v>
      </c>
      <c r="X94" s="31">
        <v>2843</v>
      </c>
      <c r="Y94" s="31">
        <v>0</v>
      </c>
      <c r="Z94" s="31">
        <v>462</v>
      </c>
      <c r="AA94" s="31">
        <v>1198</v>
      </c>
      <c r="AB94" s="31">
        <v>904</v>
      </c>
      <c r="AC94" s="31">
        <v>4810</v>
      </c>
      <c r="AD94" s="31">
        <v>11032</v>
      </c>
      <c r="AE94" s="29">
        <v>2006</v>
      </c>
      <c r="AF94" t="s">
        <v>61</v>
      </c>
      <c r="AG94">
        <f t="shared" si="66"/>
        <v>1.1783901377810007E-3</v>
      </c>
      <c r="AH94">
        <f t="shared" si="67"/>
        <v>0</v>
      </c>
      <c r="AI94">
        <f t="shared" si="68"/>
        <v>7.2697606961566352E-2</v>
      </c>
      <c r="AJ94">
        <f t="shared" si="69"/>
        <v>0.25770485859318348</v>
      </c>
      <c r="AK94">
        <f t="shared" si="70"/>
        <v>0</v>
      </c>
      <c r="AL94">
        <f t="shared" si="71"/>
        <v>4.1878172588832488E-2</v>
      </c>
      <c r="AM94">
        <f t="shared" si="72"/>
        <v>0.10859318346627991</v>
      </c>
      <c r="AN94">
        <f t="shared" si="73"/>
        <v>8.1943437273386516E-2</v>
      </c>
      <c r="AO94">
        <f t="shared" si="74"/>
        <v>0.43600435097897028</v>
      </c>
      <c r="AP94">
        <f t="shared" si="64"/>
        <v>1.1790848487596933E-3</v>
      </c>
      <c r="AQ94">
        <f t="shared" si="64"/>
        <v>0</v>
      </c>
      <c r="AR94">
        <f t="shared" si="64"/>
        <v>7.543975166964538E-2</v>
      </c>
      <c r="AS94">
        <f t="shared" si="64"/>
        <v>0.29582227771708031</v>
      </c>
      <c r="AT94">
        <f t="shared" si="64"/>
        <v>0</v>
      </c>
      <c r="AU94">
        <f t="shared" si="64"/>
        <v>4.2773817239144522E-2</v>
      </c>
      <c r="AV94">
        <f t="shared" si="64"/>
        <v>0.11482794977475319</v>
      </c>
      <c r="AW94">
        <f t="shared" si="63"/>
        <v>8.544423440453687E-2</v>
      </c>
      <c r="AX94">
        <f t="shared" si="63"/>
        <v>0.55755187202967438</v>
      </c>
      <c r="AY94">
        <f t="shared" si="82"/>
        <v>1.5092587217739595E-4</v>
      </c>
      <c r="AZ94">
        <f t="shared" si="84"/>
        <v>0</v>
      </c>
      <c r="BA94">
        <f t="shared" si="85"/>
        <v>6.7800545655076335E-3</v>
      </c>
      <c r="BB94">
        <f t="shared" si="86"/>
        <v>2.4542868752539616E-2</v>
      </c>
      <c r="BC94">
        <f t="shared" si="87"/>
        <v>0</v>
      </c>
      <c r="BD94">
        <f t="shared" si="88"/>
        <v>4.4581180704707729E-3</v>
      </c>
      <c r="BE94">
        <f t="shared" si="89"/>
        <v>1.0953735415336391E-2</v>
      </c>
      <c r="BF94">
        <f t="shared" si="90"/>
        <v>9.3109653450978123E-3</v>
      </c>
      <c r="BG94">
        <f t="shared" si="59"/>
        <v>4.3263481743774305E-2</v>
      </c>
    </row>
    <row r="95" spans="2:59" x14ac:dyDescent="0.25">
      <c r="B95" t="s">
        <v>72</v>
      </c>
      <c r="D95" s="31">
        <v>4345763</v>
      </c>
      <c r="E95" s="31">
        <v>35990</v>
      </c>
      <c r="F95">
        <f t="shared" si="75"/>
        <v>8.2816297161165953E-3</v>
      </c>
      <c r="G95">
        <f t="shared" si="76"/>
        <v>0.99171837028388343</v>
      </c>
      <c r="H95" cm="1">
        <f t="array" ref="H95">+IFERROR(_xlfn.IFS(B95=$H$1,D95/$H$3,B95=$I$1,D95/$I$3,B95=$J$1,D95/$J$3,B95=$K$1,D95/$K$3,B95=$L$1,D95/$L$3,B95=$M$1,D95/$M$3,B95=$N$1,D95/$N$3,B95=$O$1,D95/$O$3,B95=$P$1,D95/P$3,B95=$Q$1,D95/$Q$3,B95=$R$1,D95/$R$3,B95=$S$1,D95/$S$3,B95=$T$1,D95/$T$3,B95=$U$1,D95/$U$3,B95=$V$1,D95/$V$3,B95=$W$1,D95/$W$3,B95=$X$1,D95/$X$3,B95=$Y$1,D95/$Y$3,B95=$Z$1,D95/$Z$3),0)</f>
        <v>0</v>
      </c>
      <c r="I95" s="15">
        <f t="shared" si="77"/>
        <v>0</v>
      </c>
      <c r="J95" s="16">
        <f t="shared" si="78"/>
        <v>0</v>
      </c>
      <c r="K95" s="16">
        <f t="shared" si="91"/>
        <v>8154.8678329151699</v>
      </c>
      <c r="L95" s="17">
        <f t="shared" si="61"/>
        <v>8.2816297161165953E-3</v>
      </c>
      <c r="M95" s="17">
        <f t="shared" si="61"/>
        <v>0.99171837028388343</v>
      </c>
      <c r="N95">
        <f t="shared" si="79"/>
        <v>8.3160650016359475E-3</v>
      </c>
      <c r="O95">
        <f t="shared" si="65"/>
        <v>4.1408148580582976E-3</v>
      </c>
      <c r="P95">
        <f t="shared" si="80"/>
        <v>67.535595776073606</v>
      </c>
      <c r="S95" t="s">
        <v>72</v>
      </c>
      <c r="U95" s="31">
        <v>1860</v>
      </c>
      <c r="V95" s="31">
        <v>0</v>
      </c>
      <c r="W95" s="31">
        <v>1632</v>
      </c>
      <c r="X95" s="31">
        <v>6182</v>
      </c>
      <c r="Y95" s="31">
        <v>0</v>
      </c>
      <c r="Z95" s="31">
        <v>1276</v>
      </c>
      <c r="AA95" s="31">
        <v>2896</v>
      </c>
      <c r="AB95" s="31">
        <v>3288</v>
      </c>
      <c r="AC95" s="31">
        <v>18856</v>
      </c>
      <c r="AD95" s="31">
        <v>35990</v>
      </c>
      <c r="AE95" s="30" t="s">
        <v>72</v>
      </c>
      <c r="AF95" s="30"/>
      <c r="AG95">
        <f t="shared" si="66"/>
        <v>5.1681022506251735E-2</v>
      </c>
      <c r="AH95">
        <f t="shared" si="67"/>
        <v>0</v>
      </c>
      <c r="AI95">
        <f t="shared" si="68"/>
        <v>4.5345929424840233E-2</v>
      </c>
      <c r="AJ95">
        <f t="shared" si="69"/>
        <v>0.17176993609335928</v>
      </c>
      <c r="AK95">
        <f t="shared" si="70"/>
        <v>0</v>
      </c>
      <c r="AL95">
        <f t="shared" si="71"/>
        <v>3.5454292859127538E-2</v>
      </c>
      <c r="AM95">
        <f t="shared" si="72"/>
        <v>8.046679633231453E-2</v>
      </c>
      <c r="AN95">
        <f t="shared" si="73"/>
        <v>9.1358710752986946E-2</v>
      </c>
      <c r="AO95">
        <f t="shared" si="74"/>
        <v>0.52392331203111975</v>
      </c>
      <c r="AP95">
        <f t="shared" si="64"/>
        <v>5.305191100969766E-2</v>
      </c>
      <c r="AQ95">
        <f t="shared" si="64"/>
        <v>0</v>
      </c>
      <c r="AR95">
        <f t="shared" si="64"/>
        <v>4.6397907545345993E-2</v>
      </c>
      <c r="AS95">
        <f t="shared" si="64"/>
        <v>0.18790844706526036</v>
      </c>
      <c r="AT95">
        <f t="shared" si="64"/>
        <v>0</v>
      </c>
      <c r="AU95">
        <f t="shared" si="64"/>
        <v>3.6094138945462775E-2</v>
      </c>
      <c r="AV95">
        <f t="shared" si="64"/>
        <v>8.3839962943662777E-2</v>
      </c>
      <c r="AW95">
        <f t="shared" si="63"/>
        <v>9.5731671810400057E-2</v>
      </c>
      <c r="AX95">
        <f t="shared" si="63"/>
        <v>0.70988630374218809</v>
      </c>
      <c r="AY95">
        <f t="shared" si="82"/>
        <v>2.1549725560275607E-4</v>
      </c>
      <c r="AZ95">
        <f t="shared" si="84"/>
        <v>0</v>
      </c>
      <c r="BA95">
        <f t="shared" si="85"/>
        <v>2.8004288314848277E-4</v>
      </c>
      <c r="BB95">
        <f t="shared" si="86"/>
        <v>1.0383677158648551E-3</v>
      </c>
      <c r="BC95">
        <f t="shared" si="87"/>
        <v>0</v>
      </c>
      <c r="BD95">
        <f t="shared" si="88"/>
        <v>1.9996488533774161E-4</v>
      </c>
      <c r="BE95">
        <f t="shared" si="89"/>
        <v>4.7103351011088272E-4</v>
      </c>
      <c r="BF95">
        <f t="shared" si="90"/>
        <v>4.8230886037733766E-4</v>
      </c>
      <c r="BG95">
        <f t="shared" si="59"/>
        <v>2.7228820347543112E-3</v>
      </c>
    </row>
    <row r="96" spans="2:59" x14ac:dyDescent="0.25">
      <c r="B96">
        <v>2007</v>
      </c>
      <c r="C96" t="s">
        <v>55</v>
      </c>
      <c r="D96" s="31">
        <v>343536</v>
      </c>
      <c r="E96" s="31">
        <v>370</v>
      </c>
      <c r="F96">
        <f t="shared" si="75"/>
        <v>1.0770341390713054E-3</v>
      </c>
      <c r="G96">
        <f t="shared" si="76"/>
        <v>0.99892296586092866</v>
      </c>
      <c r="H96" cm="1">
        <f t="array" ref="H96">+IFERROR(_xlfn.IFS(B96=$H$1,D96/$H$3,B96=$I$1,D96/$I$3,B96=$J$1,D96/$J$3,B96=$K$1,D96/$K$3,B96=$L$1,D96/$L$3,B96=$M$1,D96/$M$3,B96=$N$1,D96/$N$3,B96=$O$1,D96/$O$3,B96=$P$1,D96/P$3,B96=$Q$1,D96/$Q$3,B96=$R$1,D96/$R$3,B96=$S$1,D96/$S$3,B96=$T$1,D96/$T$3,B96=$U$1,D96/$U$3,B96=$V$1,D96/$V$3,B96=$W$1,D96/$W$3,B96=$X$1,D96/$X$3,B96=$Y$1,D96/$Y$3,B96=$Z$1,D96/$Z$3),0)</f>
        <v>7.7835939034677198E-2</v>
      </c>
      <c r="I96" s="15">
        <f t="shared" si="77"/>
        <v>7783.5939034677194</v>
      </c>
      <c r="J96" s="16">
        <f t="shared" si="78"/>
        <v>8.3831963587020173</v>
      </c>
      <c r="K96" s="16">
        <v>10000</v>
      </c>
      <c r="L96" s="17">
        <f t="shared" si="61"/>
        <v>1.0770341390713054E-3</v>
      </c>
      <c r="M96" s="17">
        <f t="shared" si="61"/>
        <v>0.99892296586092866</v>
      </c>
      <c r="N96">
        <f t="shared" si="79"/>
        <v>1.0776144528485427E-3</v>
      </c>
      <c r="O96">
        <f t="shared" si="65"/>
        <v>5.385170695356527E-4</v>
      </c>
      <c r="P96">
        <f t="shared" si="80"/>
        <v>10.770341390713053</v>
      </c>
      <c r="S96">
        <v>2007</v>
      </c>
      <c r="T96" t="s">
        <v>55</v>
      </c>
      <c r="U96" s="31">
        <v>6</v>
      </c>
      <c r="V96" s="31">
        <v>0</v>
      </c>
      <c r="W96" s="31">
        <v>0</v>
      </c>
      <c r="X96" s="31">
        <v>0</v>
      </c>
      <c r="Y96" s="31">
        <v>0</v>
      </c>
      <c r="Z96" s="31">
        <v>15</v>
      </c>
      <c r="AA96" s="31">
        <v>0</v>
      </c>
      <c r="AB96" s="31">
        <v>15</v>
      </c>
      <c r="AC96" s="31">
        <v>334</v>
      </c>
      <c r="AD96" s="31">
        <v>370</v>
      </c>
      <c r="AE96" s="28">
        <v>2007</v>
      </c>
      <c r="AF96" t="s">
        <v>55</v>
      </c>
      <c r="AG96">
        <f t="shared" si="66"/>
        <v>1.6216216216216217E-2</v>
      </c>
      <c r="AH96">
        <f t="shared" si="67"/>
        <v>0</v>
      </c>
      <c r="AI96">
        <f t="shared" si="68"/>
        <v>0</v>
      </c>
      <c r="AJ96">
        <f t="shared" si="69"/>
        <v>0</v>
      </c>
      <c r="AK96">
        <f t="shared" si="70"/>
        <v>0</v>
      </c>
      <c r="AL96">
        <f t="shared" si="71"/>
        <v>4.0540540540540543E-2</v>
      </c>
      <c r="AM96">
        <f t="shared" si="72"/>
        <v>0</v>
      </c>
      <c r="AN96">
        <f t="shared" si="73"/>
        <v>4.0540540540540543E-2</v>
      </c>
      <c r="AO96">
        <f t="shared" si="74"/>
        <v>0.9027027027027027</v>
      </c>
      <c r="AP96">
        <f t="shared" si="64"/>
        <v>1.6348773841961855E-2</v>
      </c>
      <c r="AQ96">
        <f t="shared" si="64"/>
        <v>0</v>
      </c>
      <c r="AR96">
        <f t="shared" si="64"/>
        <v>0</v>
      </c>
      <c r="AS96">
        <f t="shared" si="64"/>
        <v>0</v>
      </c>
      <c r="AT96">
        <f t="shared" si="64"/>
        <v>0</v>
      </c>
      <c r="AU96">
        <f t="shared" si="64"/>
        <v>4.1379310344827593E-2</v>
      </c>
      <c r="AV96">
        <f t="shared" si="64"/>
        <v>0</v>
      </c>
      <c r="AW96">
        <f t="shared" si="63"/>
        <v>4.1379310344827593E-2</v>
      </c>
      <c r="AX96">
        <f t="shared" si="63"/>
        <v>1.6453201970443352</v>
      </c>
      <c r="AY96">
        <f t="shared" si="82"/>
        <v>2.7158725723068324E-3</v>
      </c>
      <c r="AZ96">
        <f t="shared" si="84"/>
        <v>0</v>
      </c>
      <c r="BA96">
        <f t="shared" si="85"/>
        <v>2.3752969121140144E-3</v>
      </c>
      <c r="BB96">
        <f t="shared" si="86"/>
        <v>8.9976014158632579E-3</v>
      </c>
      <c r="BC96">
        <f t="shared" si="87"/>
        <v>0</v>
      </c>
      <c r="BD96">
        <f t="shared" si="88"/>
        <v>1.8789879372176424E-3</v>
      </c>
      <c r="BE96">
        <f t="shared" si="89"/>
        <v>4.214987657770947E-3</v>
      </c>
      <c r="BF96">
        <f t="shared" si="90"/>
        <v>4.8073564342601648E-3</v>
      </c>
      <c r="BG96">
        <f t="shared" si="59"/>
        <v>2.7930115038889664E-2</v>
      </c>
    </row>
    <row r="97" spans="2:59" x14ac:dyDescent="0.25">
      <c r="B97">
        <v>2007</v>
      </c>
      <c r="C97" t="s">
        <v>56</v>
      </c>
      <c r="D97" s="31">
        <v>893518</v>
      </c>
      <c r="E97" s="31">
        <v>512</v>
      </c>
      <c r="F97">
        <f t="shared" si="75"/>
        <v>5.7301587656879884E-4</v>
      </c>
      <c r="G97">
        <f t="shared" si="76"/>
        <v>0.99942698412343123</v>
      </c>
      <c r="H97" cm="1">
        <f t="array" ref="H97">+IFERROR(_xlfn.IFS(B97=$H$1,D97/$H$3,B97=$I$1,D97/$I$3,B97=$J$1,D97/$J$3,B97=$K$1,D97/$K$3,B97=$L$1,D97/$L$3,B97=$M$1,D97/$M$3,B97=$N$1,D97/$N$3,B97=$O$1,D97/$O$3,B97=$P$1,D97/P$3,B97=$Q$1,D97/$Q$3,B97=$R$1,D97/$R$3,B97=$S$1,D97/$S$3,B97=$T$1,D97/$T$3,B97=$U$1,D97/$U$3,B97=$V$1,D97/$V$3,B97=$W$1,D97/$W$3,B97=$X$1,D97/$X$3,B97=$Y$1,D97/$Y$3,B97=$Z$1,D97/$Z$3),0)</f>
        <v>0.20244694173066785</v>
      </c>
      <c r="I97" s="15">
        <f t="shared" si="77"/>
        <v>20244.694173066786</v>
      </c>
      <c r="J97" s="16">
        <f t="shared" si="78"/>
        <v>11.600531177447118</v>
      </c>
      <c r="K97" s="16">
        <f t="shared" ref="K97:K103" si="92">+K96-P96</f>
        <v>9989.2296586092871</v>
      </c>
      <c r="L97" s="17">
        <f t="shared" si="61"/>
        <v>5.7301587656879884E-4</v>
      </c>
      <c r="M97" s="17">
        <f t="shared" si="61"/>
        <v>0.99942698412343123</v>
      </c>
      <c r="N97">
        <f t="shared" si="79"/>
        <v>5.7318009721671803E-4</v>
      </c>
      <c r="O97">
        <f t="shared" si="65"/>
        <v>2.8650793828439942E-4</v>
      </c>
      <c r="P97">
        <f t="shared" si="80"/>
        <v>5.7239871890750438</v>
      </c>
      <c r="S97">
        <v>2007</v>
      </c>
      <c r="T97" t="s">
        <v>56</v>
      </c>
      <c r="U97" s="31">
        <v>28</v>
      </c>
      <c r="V97" s="31">
        <v>0</v>
      </c>
      <c r="W97" s="31">
        <v>1</v>
      </c>
      <c r="X97" s="31">
        <v>3</v>
      </c>
      <c r="Y97" s="31">
        <v>0</v>
      </c>
      <c r="Z97" s="31">
        <v>9</v>
      </c>
      <c r="AA97" s="31">
        <v>0</v>
      </c>
      <c r="AB97" s="31">
        <v>42</v>
      </c>
      <c r="AC97" s="31">
        <v>429</v>
      </c>
      <c r="AD97" s="31">
        <v>512</v>
      </c>
      <c r="AE97" s="28">
        <v>2007</v>
      </c>
      <c r="AF97" t="s">
        <v>56</v>
      </c>
      <c r="AG97">
        <f t="shared" si="66"/>
        <v>5.46875E-2</v>
      </c>
      <c r="AH97">
        <f t="shared" si="67"/>
        <v>0</v>
      </c>
      <c r="AI97">
        <f t="shared" si="68"/>
        <v>1.953125E-3</v>
      </c>
      <c r="AJ97">
        <f t="shared" si="69"/>
        <v>5.859375E-3</v>
      </c>
      <c r="AK97">
        <f t="shared" si="70"/>
        <v>0</v>
      </c>
      <c r="AL97">
        <f t="shared" si="71"/>
        <v>1.7578125E-2</v>
      </c>
      <c r="AM97">
        <f t="shared" si="72"/>
        <v>0</v>
      </c>
      <c r="AN97">
        <f t="shared" si="73"/>
        <v>8.203125E-2</v>
      </c>
      <c r="AO97">
        <f t="shared" si="74"/>
        <v>0.837890625</v>
      </c>
      <c r="AP97">
        <f t="shared" si="64"/>
        <v>5.6224899598393573E-2</v>
      </c>
      <c r="AQ97">
        <f t="shared" si="64"/>
        <v>0</v>
      </c>
      <c r="AR97">
        <f t="shared" si="64"/>
        <v>1.9550342130987292E-3</v>
      </c>
      <c r="AS97">
        <f t="shared" si="64"/>
        <v>5.8765915768854062E-3</v>
      </c>
      <c r="AT97">
        <f t="shared" si="64"/>
        <v>0</v>
      </c>
      <c r="AU97">
        <f t="shared" si="64"/>
        <v>1.7733990147783252E-2</v>
      </c>
      <c r="AV97">
        <f t="shared" si="64"/>
        <v>0</v>
      </c>
      <c r="AW97">
        <f t="shared" si="63"/>
        <v>8.5539714867617106E-2</v>
      </c>
      <c r="AX97">
        <f t="shared" si="63"/>
        <v>1.4420168067226891</v>
      </c>
      <c r="AY97">
        <f t="shared" si="82"/>
        <v>1.9025917776698398E-5</v>
      </c>
      <c r="AZ97">
        <f t="shared" si="84"/>
        <v>0</v>
      </c>
      <c r="BA97">
        <f t="shared" si="85"/>
        <v>5.5958581696171762E-7</v>
      </c>
      <c r="BB97">
        <f t="shared" si="86"/>
        <v>1.6787574508851528E-6</v>
      </c>
      <c r="BC97">
        <f t="shared" si="87"/>
        <v>0</v>
      </c>
      <c r="BD97">
        <f t="shared" si="88"/>
        <v>1.3430059607081222E-5</v>
      </c>
      <c r="BE97">
        <f t="shared" si="89"/>
        <v>0</v>
      </c>
      <c r="BF97">
        <f t="shared" si="90"/>
        <v>3.1896391566817905E-5</v>
      </c>
      <c r="BG97">
        <f t="shared" si="59"/>
        <v>4.2696397834179054E-4</v>
      </c>
    </row>
    <row r="98" spans="2:59" x14ac:dyDescent="0.25">
      <c r="B98">
        <v>2007</v>
      </c>
      <c r="C98" t="s">
        <v>57</v>
      </c>
      <c r="D98" s="31">
        <v>875079</v>
      </c>
      <c r="E98" s="31">
        <v>3734</v>
      </c>
      <c r="F98">
        <f t="shared" si="75"/>
        <v>4.2670433183746841E-3</v>
      </c>
      <c r="G98">
        <f t="shared" si="76"/>
        <v>0.99573295668162531</v>
      </c>
      <c r="H98" cm="1">
        <f t="array" ref="H98">+IFERROR(_xlfn.IFS(B98=$H$1,D98/$H$3,B98=$I$1,D98/$I$3,B98=$J$1,D98/$J$3,B98=$K$1,D98/$K$3,B98=$L$1,D98/$L$3,B98=$M$1,D98/$M$3,B98=$N$1,D98/$N$3,B98=$O$1,D98/$O$3,B98=$P$1,D98/P$3,B98=$Q$1,D98/$Q$3,B98=$R$1,D98/$R$3,B98=$S$1,D98/$S$3,B98=$T$1,D98/$T$3,B98=$U$1,D98/$U$3,B98=$V$1,D98/$V$3,B98=$W$1,D98/$W$3,B98=$X$1,D98/$X$3,B98=$Y$1,D98/$Y$3,B98=$Z$1,D98/$Z$3),0)</f>
        <v>0.19826916449666496</v>
      </c>
      <c r="I98" s="15">
        <f t="shared" si="77"/>
        <v>19826.916449666496</v>
      </c>
      <c r="J98" s="16">
        <f t="shared" si="78"/>
        <v>84.602311360522535</v>
      </c>
      <c r="K98" s="16">
        <f t="shared" si="92"/>
        <v>9983.5056714202128</v>
      </c>
      <c r="L98" s="17">
        <f t="shared" si="61"/>
        <v>4.2670433183746841E-3</v>
      </c>
      <c r="M98" s="17">
        <f t="shared" si="61"/>
        <v>0.99573295668162531</v>
      </c>
      <c r="N98">
        <f t="shared" si="79"/>
        <v>4.2761666124606626E-3</v>
      </c>
      <c r="O98">
        <f t="shared" si="65"/>
        <v>2.1335216591873421E-3</v>
      </c>
      <c r="P98">
        <f t="shared" si="80"/>
        <v>42.600051169189385</v>
      </c>
      <c r="S98">
        <v>2007</v>
      </c>
      <c r="T98" t="s">
        <v>57</v>
      </c>
      <c r="U98" s="31">
        <v>1130</v>
      </c>
      <c r="V98" s="31">
        <v>0</v>
      </c>
      <c r="W98" s="31">
        <v>11</v>
      </c>
      <c r="X98" s="31">
        <v>26</v>
      </c>
      <c r="Y98" s="31">
        <v>0</v>
      </c>
      <c r="Z98" s="31">
        <v>11</v>
      </c>
      <c r="AA98" s="31">
        <v>6</v>
      </c>
      <c r="AB98" s="31">
        <v>61</v>
      </c>
      <c r="AC98" s="31">
        <v>2489</v>
      </c>
      <c r="AD98" s="31">
        <v>3734</v>
      </c>
      <c r="AE98" s="28">
        <v>2007</v>
      </c>
      <c r="AF98" t="s">
        <v>57</v>
      </c>
      <c r="AG98">
        <f t="shared" si="66"/>
        <v>0.30262453133369044</v>
      </c>
      <c r="AH98">
        <f t="shared" si="67"/>
        <v>0</v>
      </c>
      <c r="AI98">
        <f t="shared" si="68"/>
        <v>2.9459025174076057E-3</v>
      </c>
      <c r="AJ98">
        <f t="shared" si="69"/>
        <v>6.9630423138725226E-3</v>
      </c>
      <c r="AK98">
        <f t="shared" si="70"/>
        <v>0</v>
      </c>
      <c r="AL98">
        <f t="shared" si="71"/>
        <v>2.9459025174076057E-3</v>
      </c>
      <c r="AM98">
        <f t="shared" si="72"/>
        <v>1.6068559185859668E-3</v>
      </c>
      <c r="AN98">
        <f t="shared" si="73"/>
        <v>1.6336368505623994E-2</v>
      </c>
      <c r="AO98">
        <f t="shared" si="74"/>
        <v>0.66657739689341189</v>
      </c>
      <c r="AP98">
        <f t="shared" si="64"/>
        <v>0.35657936257494482</v>
      </c>
      <c r="AQ98">
        <f t="shared" si="64"/>
        <v>0</v>
      </c>
      <c r="AR98">
        <f t="shared" si="64"/>
        <v>2.9502480890438517E-3</v>
      </c>
      <c r="AS98">
        <f t="shared" si="64"/>
        <v>6.9873689868314966E-3</v>
      </c>
      <c r="AT98">
        <f t="shared" si="64"/>
        <v>0</v>
      </c>
      <c r="AU98">
        <f t="shared" si="64"/>
        <v>2.9502480890438517E-3</v>
      </c>
      <c r="AV98">
        <f t="shared" si="64"/>
        <v>1.6081479496113642E-3</v>
      </c>
      <c r="AW98">
        <f t="shared" si="63"/>
        <v>1.647090589982449E-2</v>
      </c>
      <c r="AX98">
        <f t="shared" si="63"/>
        <v>0.99979915645711992</v>
      </c>
      <c r="AY98">
        <f t="shared" si="82"/>
        <v>6.6165454776083074E-4</v>
      </c>
      <c r="AZ98">
        <f t="shared" si="84"/>
        <v>0</v>
      </c>
      <c r="BA98">
        <f t="shared" si="85"/>
        <v>6.8565238109930649E-6</v>
      </c>
      <c r="BB98">
        <f t="shared" si="86"/>
        <v>1.656993254323324E-5</v>
      </c>
      <c r="BC98">
        <f t="shared" si="87"/>
        <v>0</v>
      </c>
      <c r="BD98">
        <f t="shared" si="88"/>
        <v>1.1427539684988442E-5</v>
      </c>
      <c r="BE98">
        <f t="shared" si="89"/>
        <v>3.4282619054965325E-6</v>
      </c>
      <c r="BF98">
        <f t="shared" si="90"/>
        <v>5.885182937769047E-5</v>
      </c>
      <c r="BG98">
        <f t="shared" si="59"/>
        <v>1.6672780400398136E-3</v>
      </c>
    </row>
    <row r="99" spans="2:59" x14ac:dyDescent="0.25">
      <c r="B99">
        <v>2007</v>
      </c>
      <c r="C99" t="s">
        <v>58</v>
      </c>
      <c r="D99" s="31">
        <v>1369650</v>
      </c>
      <c r="E99" s="31">
        <v>6359</v>
      </c>
      <c r="F99">
        <f t="shared" si="75"/>
        <v>4.6427919541488704E-3</v>
      </c>
      <c r="G99">
        <f t="shared" si="76"/>
        <v>0.99535720804585115</v>
      </c>
      <c r="H99" cm="1">
        <f t="array" ref="H99">+IFERROR(_xlfn.IFS(B99=$H$1,D99/$H$3,B99=$I$1,D99/$I$3,B99=$J$1,D99/$J$3,B99=$K$1,D99/$K$3,B99=$L$1,D99/$L$3,B99=$M$1,D99/$M$3,B99=$N$1,D99/$N$3,B99=$O$1,D99/$O$3,B99=$P$1,D99/P$3,B99=$Q$1,D99/$Q$3,B99=$R$1,D99/$R$3,B99=$S$1,D99/$S$3,B99=$T$1,D99/$T$3,B99=$U$1,D99/$U$3,B99=$V$1,D99/$V$3,B99=$W$1,D99/$W$3,B99=$X$1,D99/$X$3,B99=$Y$1,D99/$Y$3,B99=$Z$1,D99/$Z$3),0)</f>
        <v>0.31032553764043835</v>
      </c>
      <c r="I99" s="15">
        <f t="shared" si="77"/>
        <v>31032.553764043834</v>
      </c>
      <c r="J99" s="16">
        <f t="shared" si="78"/>
        <v>144.07769093239494</v>
      </c>
      <c r="K99" s="16">
        <f t="shared" si="92"/>
        <v>9940.9056202510237</v>
      </c>
      <c r="L99" s="17">
        <f t="shared" si="61"/>
        <v>4.6427919541488704E-3</v>
      </c>
      <c r="M99" s="17">
        <f t="shared" si="61"/>
        <v>0.99535720804585115</v>
      </c>
      <c r="N99">
        <f t="shared" si="79"/>
        <v>4.6535947903741798E-3</v>
      </c>
      <c r="O99">
        <f t="shared" si="65"/>
        <v>2.3213959770744352E-3</v>
      </c>
      <c r="P99">
        <f t="shared" si="80"/>
        <v>46.153556630654741</v>
      </c>
      <c r="S99">
        <v>2007</v>
      </c>
      <c r="T99" t="s">
        <v>58</v>
      </c>
      <c r="U99" s="31">
        <v>1025</v>
      </c>
      <c r="V99" s="31">
        <v>0</v>
      </c>
      <c r="W99" s="31">
        <v>94</v>
      </c>
      <c r="X99" s="31">
        <v>331</v>
      </c>
      <c r="Y99" s="31">
        <v>0</v>
      </c>
      <c r="Z99" s="31">
        <v>72</v>
      </c>
      <c r="AA99" s="31">
        <v>167</v>
      </c>
      <c r="AB99" s="31">
        <v>384</v>
      </c>
      <c r="AC99" s="31">
        <v>4286</v>
      </c>
      <c r="AD99" s="31">
        <v>6359</v>
      </c>
      <c r="AE99" s="28">
        <v>2007</v>
      </c>
      <c r="AF99" t="s">
        <v>58</v>
      </c>
      <c r="AG99">
        <f t="shared" si="66"/>
        <v>0.16118886617392672</v>
      </c>
      <c r="AH99">
        <f t="shared" si="67"/>
        <v>0</v>
      </c>
      <c r="AI99">
        <f t="shared" si="68"/>
        <v>1.4782198458877183E-2</v>
      </c>
      <c r="AJ99">
        <f t="shared" si="69"/>
        <v>5.2052209466897308E-2</v>
      </c>
      <c r="AK99">
        <f t="shared" si="70"/>
        <v>0</v>
      </c>
      <c r="AL99">
        <f t="shared" si="71"/>
        <v>1.1322534989778267E-2</v>
      </c>
      <c r="AM99">
        <f t="shared" si="72"/>
        <v>2.6261990879069035E-2</v>
      </c>
      <c r="AN99">
        <f t="shared" si="73"/>
        <v>6.0386853278817425E-2</v>
      </c>
      <c r="AO99">
        <f t="shared" si="74"/>
        <v>0.67400534675263402</v>
      </c>
      <c r="AP99">
        <f t="shared" si="64"/>
        <v>0.17531856666381596</v>
      </c>
      <c r="AQ99">
        <f t="shared" si="64"/>
        <v>0</v>
      </c>
      <c r="AR99">
        <f t="shared" si="64"/>
        <v>1.4892268694550063E-2</v>
      </c>
      <c r="AS99">
        <f t="shared" si="64"/>
        <v>5.3443125857754098E-2</v>
      </c>
      <c r="AT99">
        <f t="shared" si="64"/>
        <v>0</v>
      </c>
      <c r="AU99">
        <f t="shared" si="64"/>
        <v>1.1386999841847224E-2</v>
      </c>
      <c r="AV99">
        <f t="shared" si="64"/>
        <v>2.6611425384431519E-2</v>
      </c>
      <c r="AW99">
        <f t="shared" si="63"/>
        <v>6.2266904491649101E-2</v>
      </c>
      <c r="AX99">
        <f t="shared" si="63"/>
        <v>1.0166034155597721</v>
      </c>
      <c r="AY99">
        <f t="shared" si="82"/>
        <v>7.866973314350381E-4</v>
      </c>
      <c r="AZ99">
        <f t="shared" si="84"/>
        <v>0</v>
      </c>
      <c r="BA99">
        <f t="shared" si="85"/>
        <v>3.833096046435221E-5</v>
      </c>
      <c r="BB99">
        <f t="shared" si="86"/>
        <v>1.3032526557879752E-4</v>
      </c>
      <c r="BC99">
        <f t="shared" si="87"/>
        <v>0</v>
      </c>
      <c r="BD99">
        <f t="shared" si="88"/>
        <v>3.0299711605154602E-5</v>
      </c>
      <c r="BE99">
        <f t="shared" si="89"/>
        <v>6.3154820574599344E-5</v>
      </c>
      <c r="BF99">
        <f t="shared" si="90"/>
        <v>1.6245026101558793E-4</v>
      </c>
      <c r="BG99">
        <f t="shared" si="59"/>
        <v>2.4732595918665352E-3</v>
      </c>
    </row>
    <row r="100" spans="2:59" x14ac:dyDescent="0.25">
      <c r="B100">
        <v>2007</v>
      </c>
      <c r="C100" t="s">
        <v>59</v>
      </c>
      <c r="D100" s="31">
        <v>701222</v>
      </c>
      <c r="E100" s="31">
        <v>9611</v>
      </c>
      <c r="F100">
        <f t="shared" si="75"/>
        <v>1.3706073112366697E-2</v>
      </c>
      <c r="G100">
        <f t="shared" si="76"/>
        <v>0.98629392688763329</v>
      </c>
      <c r="H100" cm="1">
        <f t="array" ref="H100">+IFERROR(_xlfn.IFS(B100=$H$1,D100/$H$3,B100=$I$1,D100/$I$3,B100=$J$1,D100/$J$3,B100=$K$1,D100/$K$3,B100=$L$1,D100/$L$3,B100=$M$1,D100/$M$3,B100=$N$1,D100/$N$3,B100=$O$1,D100/$O$3,B100=$P$1,D100/P$3,B100=$Q$1,D100/$Q$3,B100=$R$1,D100/$R$3,B100=$S$1,D100/$S$3,B100=$T$1,D100/$T$3,B100=$U$1,D100/$U$3,B100=$V$1,D100/$V$3,B100=$W$1,D100/$W$3,B100=$X$1,D100/$X$3,B100=$Y$1,D100/$Y$3,B100=$Z$1,D100/$Z$3),0)</f>
        <v>0.15887788424437152</v>
      </c>
      <c r="I100" s="15">
        <f t="shared" si="77"/>
        <v>15887.788424437153</v>
      </c>
      <c r="J100" s="16">
        <f t="shared" si="78"/>
        <v>217.75918973914889</v>
      </c>
      <c r="K100" s="16">
        <f t="shared" si="92"/>
        <v>9894.7520636203699</v>
      </c>
      <c r="L100" s="17">
        <f t="shared" si="61"/>
        <v>1.3706073112366697E-2</v>
      </c>
      <c r="M100" s="17">
        <f t="shared" si="61"/>
        <v>0.98629392688763329</v>
      </c>
      <c r="N100">
        <f t="shared" si="79"/>
        <v>1.3800649467667694E-2</v>
      </c>
      <c r="O100">
        <f t="shared" si="65"/>
        <v>6.8530365561833484E-3</v>
      </c>
      <c r="P100">
        <f t="shared" si="80"/>
        <v>135.61819521272204</v>
      </c>
      <c r="S100">
        <v>2007</v>
      </c>
      <c r="T100" t="s">
        <v>59</v>
      </c>
      <c r="U100" s="31">
        <v>179</v>
      </c>
      <c r="V100" s="31">
        <v>0</v>
      </c>
      <c r="W100" s="31">
        <v>368</v>
      </c>
      <c r="X100" s="31">
        <v>1563</v>
      </c>
      <c r="Y100" s="31">
        <v>0</v>
      </c>
      <c r="Z100" s="31">
        <v>472</v>
      </c>
      <c r="AA100" s="31">
        <v>848</v>
      </c>
      <c r="AB100" s="31">
        <v>1215</v>
      </c>
      <c r="AC100" s="31">
        <v>4966</v>
      </c>
      <c r="AD100" s="31">
        <v>9611</v>
      </c>
      <c r="AE100" s="28">
        <v>2007</v>
      </c>
      <c r="AF100" t="s">
        <v>59</v>
      </c>
      <c r="AG100">
        <f t="shared" si="66"/>
        <v>1.8624492768702528E-2</v>
      </c>
      <c r="AH100">
        <f t="shared" si="67"/>
        <v>0</v>
      </c>
      <c r="AI100">
        <f t="shared" si="68"/>
        <v>3.8289459993757151E-2</v>
      </c>
      <c r="AJ100">
        <f t="shared" si="69"/>
        <v>0.16262615752783269</v>
      </c>
      <c r="AK100">
        <f t="shared" si="70"/>
        <v>0</v>
      </c>
      <c r="AL100">
        <f t="shared" si="71"/>
        <v>4.9110394339818959E-2</v>
      </c>
      <c r="AM100">
        <f t="shared" si="72"/>
        <v>8.8232233898657794E-2</v>
      </c>
      <c r="AN100">
        <f t="shared" si="73"/>
        <v>0.12641764644677972</v>
      </c>
      <c r="AO100">
        <f t="shared" si="74"/>
        <v>0.51669961502445116</v>
      </c>
      <c r="AP100">
        <f t="shared" si="64"/>
        <v>1.8799558893031559E-2</v>
      </c>
      <c r="AQ100">
        <f t="shared" si="64"/>
        <v>0</v>
      </c>
      <c r="AR100">
        <f t="shared" si="64"/>
        <v>3.9036809165163888E-2</v>
      </c>
      <c r="AS100">
        <f t="shared" si="64"/>
        <v>0.17702021632028994</v>
      </c>
      <c r="AT100">
        <f t="shared" si="64"/>
        <v>0</v>
      </c>
      <c r="AU100">
        <f t="shared" si="64"/>
        <v>5.0346666666666672E-2</v>
      </c>
      <c r="AV100">
        <f t="shared" si="64"/>
        <v>9.2304343093501703E-2</v>
      </c>
      <c r="AW100">
        <f t="shared" si="63"/>
        <v>0.13494752040872993</v>
      </c>
      <c r="AX100">
        <f t="shared" si="63"/>
        <v>0.6966891133557801</v>
      </c>
      <c r="AY100">
        <f t="shared" si="82"/>
        <v>8.5850130201277201E-4</v>
      </c>
      <c r="AZ100">
        <f t="shared" si="84"/>
        <v>0</v>
      </c>
      <c r="BA100">
        <f t="shared" si="85"/>
        <v>3.2942491821420322E-4</v>
      </c>
      <c r="BB100">
        <f t="shared" si="86"/>
        <v>1.35049955648853E-3</v>
      </c>
      <c r="BC100">
        <f t="shared" si="87"/>
        <v>0</v>
      </c>
      <c r="BD100">
        <f t="shared" si="88"/>
        <v>3.878942759924817E-4</v>
      </c>
      <c r="BE100">
        <f t="shared" si="89"/>
        <v>7.2373656274332524E-4</v>
      </c>
      <c r="BF100">
        <f t="shared" si="90"/>
        <v>1.1401524766764305E-3</v>
      </c>
      <c r="BG100">
        <f t="shared" si="59"/>
        <v>6.5970548556662512E-3</v>
      </c>
    </row>
    <row r="101" spans="2:59" x14ac:dyDescent="0.25">
      <c r="B101">
        <v>2007</v>
      </c>
      <c r="C101" t="s">
        <v>60</v>
      </c>
      <c r="D101" s="31">
        <v>143105</v>
      </c>
      <c r="E101" s="31">
        <v>6369</v>
      </c>
      <c r="F101">
        <f t="shared" si="75"/>
        <v>4.4505782467419028E-2</v>
      </c>
      <c r="G101">
        <f t="shared" si="76"/>
        <v>0.95549421753258101</v>
      </c>
      <c r="H101" cm="1">
        <f t="array" ref="H101">+IFERROR(_xlfn.IFS(B101=$H$1,D101/$H$3,B101=$I$1,D101/$I$3,B101=$J$1,D101/$J$3,B101=$K$1,D101/$K$3,B101=$L$1,D101/$L$3,B101=$M$1,D101/$M$3,B101=$N$1,D101/$N$3,B101=$O$1,D101/$O$3,B101=$P$1,D101/P$3,B101=$Q$1,D101/$Q$3,B101=$R$1,D101/$R$3,B101=$S$1,D101/$S$3,B101=$T$1,D101/$T$3,B101=$U$1,D101/$U$3,B101=$V$1,D101/$V$3,B101=$W$1,D101/$W$3,B101=$X$1,D101/$X$3,B101=$Y$1,D101/$Y$3,B101=$Z$1,D101/$Z$3),0)</f>
        <v>3.2423711213839253E-2</v>
      </c>
      <c r="I101" s="15">
        <f t="shared" si="77"/>
        <v>3242.3711213839251</v>
      </c>
      <c r="J101" s="16">
        <f t="shared" si="78"/>
        <v>144.30426380695448</v>
      </c>
      <c r="K101" s="16">
        <f t="shared" si="92"/>
        <v>9759.1338684076472</v>
      </c>
      <c r="L101" s="17">
        <f t="shared" si="61"/>
        <v>4.4505782467419028E-2</v>
      </c>
      <c r="M101" s="17">
        <f t="shared" si="61"/>
        <v>0.95549421753258101</v>
      </c>
      <c r="N101">
        <f t="shared" si="79"/>
        <v>4.5518705264775354E-2</v>
      </c>
      <c r="O101">
        <f t="shared" si="65"/>
        <v>2.2252891233709514E-2</v>
      </c>
      <c r="P101">
        <f t="shared" si="80"/>
        <v>434.33788901777228</v>
      </c>
      <c r="S101">
        <v>2007</v>
      </c>
      <c r="T101" t="s">
        <v>60</v>
      </c>
      <c r="U101" s="31">
        <v>16</v>
      </c>
      <c r="V101" s="31">
        <v>0</v>
      </c>
      <c r="W101" s="31">
        <v>323</v>
      </c>
      <c r="X101" s="31">
        <v>1331</v>
      </c>
      <c r="Y101" s="31">
        <v>0</v>
      </c>
      <c r="Z101" s="31">
        <v>409</v>
      </c>
      <c r="AA101" s="31">
        <v>689</v>
      </c>
      <c r="AB101" s="31">
        <v>795</v>
      </c>
      <c r="AC101" s="31">
        <v>2806</v>
      </c>
      <c r="AD101" s="31">
        <v>6369</v>
      </c>
      <c r="AE101" s="28">
        <v>2007</v>
      </c>
      <c r="AF101" t="s">
        <v>60</v>
      </c>
      <c r="AG101">
        <f t="shared" si="66"/>
        <v>2.5121683152771234E-3</v>
      </c>
      <c r="AH101">
        <f t="shared" si="67"/>
        <v>0</v>
      </c>
      <c r="AI101">
        <f t="shared" si="68"/>
        <v>5.0714397864656931E-2</v>
      </c>
      <c r="AJ101">
        <f t="shared" si="69"/>
        <v>0.20898100172711573</v>
      </c>
      <c r="AK101">
        <f t="shared" si="70"/>
        <v>0</v>
      </c>
      <c r="AL101">
        <f t="shared" si="71"/>
        <v>6.4217302559271466E-2</v>
      </c>
      <c r="AM101">
        <f t="shared" si="72"/>
        <v>0.10818024807662113</v>
      </c>
      <c r="AN101">
        <f t="shared" si="73"/>
        <v>0.12482336316533207</v>
      </c>
      <c r="AO101">
        <f t="shared" si="74"/>
        <v>0.44057151829172553</v>
      </c>
      <c r="AP101">
        <f t="shared" si="64"/>
        <v>2.5153277786511552E-3</v>
      </c>
      <c r="AQ101">
        <f t="shared" si="64"/>
        <v>0</v>
      </c>
      <c r="AR101">
        <f t="shared" si="64"/>
        <v>5.2033830044301246E-2</v>
      </c>
      <c r="AS101">
        <f t="shared" si="64"/>
        <v>0.23336547733847637</v>
      </c>
      <c r="AT101">
        <f t="shared" si="64"/>
        <v>0</v>
      </c>
      <c r="AU101">
        <f t="shared" si="64"/>
        <v>6.634763565577094E-2</v>
      </c>
      <c r="AV101">
        <f t="shared" si="64"/>
        <v>0.11436633745539049</v>
      </c>
      <c r="AW101">
        <f t="shared" si="63"/>
        <v>0.13313237879929665</v>
      </c>
      <c r="AX101">
        <f t="shared" si="63"/>
        <v>0.56504228755537655</v>
      </c>
      <c r="AY101">
        <f t="shared" si="82"/>
        <v>6.8131791342021595E-4</v>
      </c>
      <c r="AZ101">
        <f t="shared" si="84"/>
        <v>0</v>
      </c>
      <c r="BA101">
        <f t="shared" si="85"/>
        <v>2.414311170119842E-3</v>
      </c>
      <c r="BB101">
        <f t="shared" si="86"/>
        <v>1.0111456622759512E-2</v>
      </c>
      <c r="BC101">
        <f t="shared" si="87"/>
        <v>0</v>
      </c>
      <c r="BD101">
        <f t="shared" si="88"/>
        <v>3.0781593934523601E-3</v>
      </c>
      <c r="BE101">
        <f t="shared" si="89"/>
        <v>5.3701827329583176E-3</v>
      </c>
      <c r="BF101">
        <f t="shared" si="90"/>
        <v>7.022815415254533E-3</v>
      </c>
      <c r="BG101">
        <f t="shared" si="59"/>
        <v>2.7154886272317529E-2</v>
      </c>
    </row>
    <row r="102" spans="2:59" x14ac:dyDescent="0.25">
      <c r="B102">
        <v>2007</v>
      </c>
      <c r="C102" t="s">
        <v>61</v>
      </c>
      <c r="D102" s="31">
        <v>87481</v>
      </c>
      <c r="E102" s="31">
        <v>11278</v>
      </c>
      <c r="F102">
        <f t="shared" si="75"/>
        <v>0.12891942250317212</v>
      </c>
      <c r="G102">
        <f t="shared" si="76"/>
        <v>0.87108057749682788</v>
      </c>
      <c r="H102" cm="1">
        <f t="array" ref="H102">+IFERROR(_xlfn.IFS(B102=$H$1,D102/$H$3,B102=$I$1,D102/$I$3,B102=$J$1,D102/$J$3,B102=$K$1,D102/$K$3,B102=$L$1,D102/$L$3,B102=$M$1,D102/$M$3,B102=$N$1,D102/$N$3,B102=$O$1,D102/$O$3,B102=$P$1,D102/P$3,B102=$Q$1,D102/$Q$3,B102=$R$1,D102/$R$3,B102=$S$1,D102/$S$3,B102=$T$1,D102/$T$3,B102=$U$1,D102/$U$3,B102=$V$1,D102/$V$3,B102=$W$1,D102/$W$3,B102=$X$1,D102/$X$3,B102=$Y$1,D102/$Y$3,B102=$Z$1,D102/$Z$3),0)</f>
        <v>1.9820821639340847E-2</v>
      </c>
      <c r="I102" s="15">
        <f t="shared" si="77"/>
        <v>1982.0821639340847</v>
      </c>
      <c r="J102" s="16">
        <f t="shared" si="78"/>
        <v>255.52888792821994</v>
      </c>
      <c r="K102" s="16">
        <f t="shared" si="92"/>
        <v>9324.7959793898754</v>
      </c>
      <c r="L102" s="17">
        <f t="shared" si="61"/>
        <v>0.12891942250317212</v>
      </c>
      <c r="M102" s="17">
        <f t="shared" si="61"/>
        <v>0.87108057749682788</v>
      </c>
      <c r="N102">
        <f t="shared" si="79"/>
        <v>0.13780210649788618</v>
      </c>
      <c r="O102">
        <f t="shared" si="65"/>
        <v>6.445971125158606E-2</v>
      </c>
      <c r="P102">
        <f t="shared" si="80"/>
        <v>1202.1473126228441</v>
      </c>
      <c r="S102">
        <v>2007</v>
      </c>
      <c r="T102" t="s">
        <v>61</v>
      </c>
      <c r="U102" s="31">
        <v>12</v>
      </c>
      <c r="V102" s="31">
        <v>0</v>
      </c>
      <c r="W102" s="31">
        <v>782</v>
      </c>
      <c r="X102" s="31">
        <v>2773</v>
      </c>
      <c r="Y102" s="31">
        <v>0</v>
      </c>
      <c r="Z102" s="31">
        <v>555</v>
      </c>
      <c r="AA102" s="31">
        <v>1188</v>
      </c>
      <c r="AB102" s="31">
        <v>909</v>
      </c>
      <c r="AC102" s="31">
        <v>5059</v>
      </c>
      <c r="AD102" s="31">
        <v>11278</v>
      </c>
      <c r="AE102" s="29">
        <v>2007</v>
      </c>
      <c r="AF102" t="s">
        <v>61</v>
      </c>
      <c r="AG102">
        <f t="shared" si="66"/>
        <v>1.064018442986345E-3</v>
      </c>
      <c r="AH102">
        <f t="shared" si="67"/>
        <v>0</v>
      </c>
      <c r="AI102">
        <f t="shared" si="68"/>
        <v>6.9338535201276821E-2</v>
      </c>
      <c r="AJ102">
        <f t="shared" si="69"/>
        <v>0.24587692853342791</v>
      </c>
      <c r="AK102">
        <f t="shared" si="70"/>
        <v>0</v>
      </c>
      <c r="AL102">
        <f t="shared" si="71"/>
        <v>4.9210852988118461E-2</v>
      </c>
      <c r="AM102">
        <f t="shared" si="72"/>
        <v>0.10533782585564816</v>
      </c>
      <c r="AN102">
        <f t="shared" si="73"/>
        <v>8.0599397056215646E-2</v>
      </c>
      <c r="AO102">
        <f t="shared" si="74"/>
        <v>0.44857244192232665</v>
      </c>
      <c r="AP102">
        <f t="shared" si="64"/>
        <v>1.0645848119233499E-3</v>
      </c>
      <c r="AQ102">
        <f t="shared" si="64"/>
        <v>0</v>
      </c>
      <c r="AR102">
        <f t="shared" si="64"/>
        <v>7.1828786626251487E-2</v>
      </c>
      <c r="AS102">
        <f t="shared" si="64"/>
        <v>0.28034170752666432</v>
      </c>
      <c r="AT102">
        <f t="shared" si="64"/>
        <v>0</v>
      </c>
      <c r="AU102">
        <f t="shared" si="64"/>
        <v>5.0452252170355899E-2</v>
      </c>
      <c r="AV102">
        <f t="shared" si="64"/>
        <v>0.11119430924747285</v>
      </c>
      <c r="AW102">
        <f t="shared" si="63"/>
        <v>8.3983923869358337E-2</v>
      </c>
      <c r="AX102">
        <f t="shared" si="63"/>
        <v>0.57827056066754301</v>
      </c>
      <c r="AY102">
        <f t="shared" si="82"/>
        <v>1.6003475040294465E-4</v>
      </c>
      <c r="AZ102">
        <f t="shared" si="84"/>
        <v>0</v>
      </c>
      <c r="BA102">
        <f t="shared" si="85"/>
        <v>6.3156571141162084E-3</v>
      </c>
      <c r="BB102">
        <f t="shared" si="86"/>
        <v>2.3456521987631599E-2</v>
      </c>
      <c r="BC102">
        <f t="shared" si="87"/>
        <v>0</v>
      </c>
      <c r="BD102">
        <f t="shared" si="88"/>
        <v>5.5097678353013798E-3</v>
      </c>
      <c r="BE102">
        <f t="shared" si="89"/>
        <v>1.0728043803797396E-2</v>
      </c>
      <c r="BF102">
        <f t="shared" si="90"/>
        <v>9.7392576673792017E-3</v>
      </c>
      <c r="BG102">
        <f t="shared" si="59"/>
        <v>4.495261828282713E-2</v>
      </c>
    </row>
    <row r="103" spans="2:59" x14ac:dyDescent="0.25">
      <c r="B103" t="s">
        <v>73</v>
      </c>
      <c r="D103" s="31">
        <v>4413591</v>
      </c>
      <c r="E103" s="31">
        <v>38233</v>
      </c>
      <c r="F103">
        <f t="shared" si="75"/>
        <v>8.662560713033899E-3</v>
      </c>
      <c r="G103">
        <f t="shared" si="76"/>
        <v>0.99133743928696605</v>
      </c>
      <c r="H103" cm="1">
        <f t="array" ref="H103">+IFERROR(_xlfn.IFS(B103=$H$1,D103/$H$3,B103=$I$1,D103/$I$3,B103=$J$1,D103/$J$3,B103=$K$1,D103/$K$3,B103=$L$1,D103/$L$3,B103=$M$1,D103/$M$3,B103=$N$1,D103/$N$3,B103=$O$1,D103/$O$3,B103=$P$1,D103/P$3,B103=$Q$1,D103/$Q$3,B103=$R$1,D103/$R$3,B103=$S$1,D103/$S$3,B103=$T$1,D103/$T$3,B103=$U$1,D103/$U$3,B103=$V$1,D103/$V$3,B103=$W$1,D103/$W$3,B103=$X$1,D103/$X$3,B103=$Y$1,D103/$Y$3,B103=$Z$1,D103/$Z$3),0)</f>
        <v>0</v>
      </c>
      <c r="I103" s="15">
        <f t="shared" si="77"/>
        <v>0</v>
      </c>
      <c r="J103" s="16">
        <f t="shared" si="78"/>
        <v>0</v>
      </c>
      <c r="K103" s="16">
        <f t="shared" si="92"/>
        <v>8122.6486667670315</v>
      </c>
      <c r="L103" s="17">
        <f t="shared" si="61"/>
        <v>8.662560713033899E-3</v>
      </c>
      <c r="M103" s="17">
        <f t="shared" si="61"/>
        <v>0.99133743928696605</v>
      </c>
      <c r="N103">
        <f t="shared" si="79"/>
        <v>8.700243908572004E-3</v>
      </c>
      <c r="O103">
        <f t="shared" si="65"/>
        <v>4.3312803565169495E-3</v>
      </c>
      <c r="P103">
        <f t="shared" si="80"/>
        <v>70.362937226513267</v>
      </c>
      <c r="S103" t="s">
        <v>73</v>
      </c>
      <c r="U103" s="31">
        <v>2396</v>
      </c>
      <c r="V103" s="31">
        <v>0</v>
      </c>
      <c r="W103" s="31">
        <v>1579</v>
      </c>
      <c r="X103" s="31">
        <v>6027</v>
      </c>
      <c r="Y103" s="31">
        <v>0</v>
      </c>
      <c r="Z103" s="31">
        <v>1543</v>
      </c>
      <c r="AA103" s="31">
        <v>2898</v>
      </c>
      <c r="AB103" s="31">
        <v>3421</v>
      </c>
      <c r="AC103" s="31">
        <v>20369</v>
      </c>
      <c r="AD103" s="31">
        <v>38233</v>
      </c>
      <c r="AE103" s="30" t="s">
        <v>73</v>
      </c>
      <c r="AF103" s="30"/>
      <c r="AG103">
        <f t="shared" si="66"/>
        <v>6.2668375487144615E-2</v>
      </c>
      <c r="AH103">
        <f t="shared" si="67"/>
        <v>0</v>
      </c>
      <c r="AI103">
        <f t="shared" si="68"/>
        <v>4.1299401040985534E-2</v>
      </c>
      <c r="AJ103">
        <f t="shared" si="69"/>
        <v>0.15763868909057621</v>
      </c>
      <c r="AK103">
        <f t="shared" si="70"/>
        <v>0</v>
      </c>
      <c r="AL103">
        <f t="shared" si="71"/>
        <v>4.0357806083749642E-2</v>
      </c>
      <c r="AM103">
        <f t="shared" si="72"/>
        <v>7.5798394057489601E-2</v>
      </c>
      <c r="AN103">
        <f t="shared" si="73"/>
        <v>8.9477676352888863E-2</v>
      </c>
      <c r="AO103">
        <f t="shared" si="74"/>
        <v>0.53275965788716551</v>
      </c>
      <c r="AP103">
        <f t="shared" si="64"/>
        <v>6.4695558255704069E-2</v>
      </c>
      <c r="AQ103">
        <f t="shared" si="64"/>
        <v>0</v>
      </c>
      <c r="AR103">
        <f t="shared" si="64"/>
        <v>4.2170203106013056E-2</v>
      </c>
      <c r="AS103">
        <f t="shared" si="64"/>
        <v>0.17112679055636792</v>
      </c>
      <c r="AT103">
        <f t="shared" si="64"/>
        <v>0</v>
      </c>
      <c r="AU103">
        <f t="shared" si="64"/>
        <v>4.1188953992765912E-2</v>
      </c>
      <c r="AV103">
        <f t="shared" si="64"/>
        <v>7.8784254023488473E-2</v>
      </c>
      <c r="AW103">
        <f t="shared" si="63"/>
        <v>9.3668286672599077E-2</v>
      </c>
      <c r="AX103">
        <f t="shared" si="63"/>
        <v>0.72620639249870755</v>
      </c>
      <c r="AY103">
        <f t="shared" si="82"/>
        <v>2.7279374096965484E-4</v>
      </c>
      <c r="AZ103">
        <f t="shared" si="84"/>
        <v>0</v>
      </c>
      <c r="BA103">
        <f t="shared" si="85"/>
        <v>2.6746927841750628E-4</v>
      </c>
      <c r="BB103">
        <f t="shared" si="86"/>
        <v>9.9692064806186165E-4</v>
      </c>
      <c r="BC103">
        <f t="shared" si="87"/>
        <v>0</v>
      </c>
      <c r="BD103">
        <f t="shared" si="88"/>
        <v>2.3767494541293021E-4</v>
      </c>
      <c r="BE103">
        <f t="shared" si="89"/>
        <v>4.6288838272508714E-4</v>
      </c>
      <c r="BF103">
        <f t="shared" si="90"/>
        <v>4.9053027342134783E-4</v>
      </c>
      <c r="BG103">
        <f t="shared" si="59"/>
        <v>2.8806475271496612E-3</v>
      </c>
    </row>
    <row r="104" spans="2:59" x14ac:dyDescent="0.25">
      <c r="B104">
        <v>2008</v>
      </c>
      <c r="C104" t="s">
        <v>55</v>
      </c>
      <c r="D104" s="31">
        <v>348640</v>
      </c>
      <c r="E104" s="31">
        <v>321</v>
      </c>
      <c r="F104">
        <f t="shared" si="75"/>
        <v>9.2072051399724644E-4</v>
      </c>
      <c r="G104">
        <f t="shared" si="76"/>
        <v>0.99907927948600272</v>
      </c>
      <c r="H104" cm="1">
        <f t="array" ref="H104">+IFERROR(_xlfn.IFS(B104=$H$1,D104/$H$3,B104=$I$1,D104/$I$3,B104=$J$1,D104/$J$3,B104=$K$1,D104/$K$3,B104=$L$1,D104/$L$3,B104=$M$1,D104/$M$3,B104=$N$1,D104/$N$3,B104=$O$1,D104/$O$3,B104=$P$1,D104/P$3,B104=$Q$1,D104/$Q$3,B104=$R$1,D104/$R$3,B104=$S$1,D104/$S$3,B104=$T$1,D104/$T$3,B104=$U$1,D104/$U$3,B104=$V$1,D104/$V$3,B104=$W$1,D104/$W$3,B104=$X$1,D104/$X$3,B104=$Y$1,D104/$Y$3,B104=$Z$1,D104/$Z$3),0)</f>
        <v>7.7835762166023878E-2</v>
      </c>
      <c r="I104" s="15">
        <f t="shared" si="77"/>
        <v>7783.5762166023878</v>
      </c>
      <c r="J104" s="16">
        <f t="shared" si="78"/>
        <v>7.1664982948868934</v>
      </c>
      <c r="K104" s="16">
        <v>10000</v>
      </c>
      <c r="L104" s="17">
        <f t="shared" si="61"/>
        <v>9.2072051399724644E-4</v>
      </c>
      <c r="M104" s="17">
        <f t="shared" si="61"/>
        <v>0.99907927948600272</v>
      </c>
      <c r="N104">
        <f t="shared" si="79"/>
        <v>9.2114457234930601E-4</v>
      </c>
      <c r="O104">
        <f t="shared" ref="O104:O140" si="93">+IFERROR((E104/(2*D104)),0)</f>
        <v>4.6036025699862322E-4</v>
      </c>
      <c r="P104">
        <f t="shared" si="80"/>
        <v>9.2072051399724639</v>
      </c>
      <c r="S104">
        <v>2008</v>
      </c>
      <c r="T104" t="s">
        <v>55</v>
      </c>
      <c r="U104" s="31">
        <v>6</v>
      </c>
      <c r="V104" s="31">
        <v>0</v>
      </c>
      <c r="W104" s="31">
        <v>0</v>
      </c>
      <c r="X104" s="31">
        <v>0</v>
      </c>
      <c r="Y104" s="31">
        <v>0</v>
      </c>
      <c r="Z104" s="31">
        <v>12</v>
      </c>
      <c r="AA104" s="31">
        <v>0</v>
      </c>
      <c r="AB104" s="31">
        <v>20</v>
      </c>
      <c r="AC104" s="31">
        <v>283</v>
      </c>
      <c r="AD104" s="31">
        <v>321</v>
      </c>
      <c r="AE104" s="28">
        <v>2008</v>
      </c>
      <c r="AF104" t="s">
        <v>55</v>
      </c>
      <c r="AG104">
        <f t="shared" ref="AG104:AG140" si="94">+U104/$E104</f>
        <v>1.8691588785046728E-2</v>
      </c>
      <c r="AH104">
        <f t="shared" ref="AH104:AH140" si="95">+V104/$E104</f>
        <v>0</v>
      </c>
      <c r="AI104">
        <f t="shared" ref="AI104:AI140" si="96">+W104/$E104</f>
        <v>0</v>
      </c>
      <c r="AJ104">
        <f t="shared" ref="AJ104:AJ140" si="97">+X104/$E104</f>
        <v>0</v>
      </c>
      <c r="AK104">
        <f t="shared" ref="AK104:AK140" si="98">+Y104/$E104</f>
        <v>0</v>
      </c>
      <c r="AL104">
        <f t="shared" ref="AL104:AL140" si="99">+Z104/$E104</f>
        <v>3.7383177570093455E-2</v>
      </c>
      <c r="AM104">
        <f t="shared" ref="AM104:AM140" si="100">+AA104/$E104</f>
        <v>0</v>
      </c>
      <c r="AN104">
        <f t="shared" ref="AN104:AN140" si="101">+AB104/$E104</f>
        <v>6.2305295950155763E-2</v>
      </c>
      <c r="AO104">
        <f t="shared" ref="AO104:AO140" si="102">+AC104/$E104</f>
        <v>0.88161993769470404</v>
      </c>
      <c r="AP104">
        <f t="shared" si="64"/>
        <v>1.8867924528301886E-2</v>
      </c>
      <c r="AQ104">
        <f t="shared" si="64"/>
        <v>0</v>
      </c>
      <c r="AR104">
        <f t="shared" si="64"/>
        <v>0</v>
      </c>
      <c r="AS104">
        <f t="shared" si="64"/>
        <v>0</v>
      </c>
      <c r="AT104">
        <f t="shared" si="64"/>
        <v>0</v>
      </c>
      <c r="AU104">
        <f t="shared" si="64"/>
        <v>3.8095238095238092E-2</v>
      </c>
      <c r="AV104">
        <f t="shared" si="64"/>
        <v>0</v>
      </c>
      <c r="AW104">
        <f t="shared" si="63"/>
        <v>6.4308681672025719E-2</v>
      </c>
      <c r="AX104">
        <f t="shared" si="63"/>
        <v>1.5766016713091922</v>
      </c>
      <c r="AY104">
        <f t="shared" si="82"/>
        <v>3.4448141349242771E-3</v>
      </c>
      <c r="AZ104">
        <f t="shared" si="84"/>
        <v>0</v>
      </c>
      <c r="BA104">
        <f t="shared" si="85"/>
        <v>2.2645135383203303E-3</v>
      </c>
      <c r="BB104">
        <f t="shared" si="86"/>
        <v>8.6435865075722811E-3</v>
      </c>
      <c r="BC104">
        <f t="shared" si="87"/>
        <v>0</v>
      </c>
      <c r="BD104">
        <f t="shared" si="88"/>
        <v>2.2300940798531438E-3</v>
      </c>
      <c r="BE104">
        <f t="shared" si="89"/>
        <v>4.1561496099128039E-3</v>
      </c>
      <c r="BF104">
        <f t="shared" si="90"/>
        <v>4.9348898577329051E-3</v>
      </c>
      <c r="BG104">
        <f t="shared" si="59"/>
        <v>2.9617944011014228E-2</v>
      </c>
    </row>
    <row r="105" spans="2:59" x14ac:dyDescent="0.25">
      <c r="B105">
        <v>2008</v>
      </c>
      <c r="C105" t="s">
        <v>56</v>
      </c>
      <c r="D105" s="31">
        <v>906795</v>
      </c>
      <c r="E105" s="31">
        <v>495</v>
      </c>
      <c r="F105">
        <f t="shared" si="75"/>
        <v>5.4587861644583391E-4</v>
      </c>
      <c r="G105">
        <f t="shared" si="76"/>
        <v>0.99945412138355416</v>
      </c>
      <c r="H105" cm="1">
        <f t="array" ref="H105">+IFERROR(_xlfn.IFS(B105=$H$1,D105/$H$3,B105=$I$1,D105/$I$3,B105=$J$1,D105/$J$3,B105=$K$1,D105/$K$3,B105=$L$1,D105/$L$3,B105=$M$1,D105/$M$3,B105=$N$1,D105/$N$3,B105=$O$1,D105/$O$3,B105=$P$1,D105/P$3,B105=$Q$1,D105/$Q$3,B105=$R$1,D105/$R$3,B105=$S$1,D105/$S$3,B105=$T$1,D105/$T$3,B105=$U$1,D105/$U$3,B105=$V$1,D105/$V$3,B105=$W$1,D105/$W$3,B105=$X$1,D105/$X$3,B105=$Y$1,D105/$Y$3,B105=$Z$1,D105/$Z$3),0)</f>
        <v>0.20244687916859688</v>
      </c>
      <c r="I105" s="15">
        <f t="shared" si="77"/>
        <v>20244.68791685969</v>
      </c>
      <c r="J105" s="16">
        <f t="shared" si="78"/>
        <v>11.051142230433058</v>
      </c>
      <c r="K105" s="16">
        <f>+K104-P104</f>
        <v>9990.7927948600282</v>
      </c>
      <c r="L105" s="17">
        <f t="shared" si="61"/>
        <v>5.4587861644583391E-4</v>
      </c>
      <c r="M105" s="17">
        <f t="shared" si="61"/>
        <v>0.99945412138355416</v>
      </c>
      <c r="N105">
        <f t="shared" si="79"/>
        <v>5.4602764885458284E-4</v>
      </c>
      <c r="O105">
        <f t="shared" si="93"/>
        <v>2.7293930822291695E-4</v>
      </c>
      <c r="P105">
        <f t="shared" si="80"/>
        <v>5.4537601480551983</v>
      </c>
      <c r="S105">
        <v>2008</v>
      </c>
      <c r="T105" t="s">
        <v>56</v>
      </c>
      <c r="U105" s="31">
        <v>35</v>
      </c>
      <c r="V105" s="31">
        <v>0</v>
      </c>
      <c r="W105" s="31">
        <v>0</v>
      </c>
      <c r="X105" s="31">
        <v>2</v>
      </c>
      <c r="Y105" s="31">
        <v>0</v>
      </c>
      <c r="Z105" s="31">
        <v>8</v>
      </c>
      <c r="AA105" s="31">
        <v>0</v>
      </c>
      <c r="AB105" s="31">
        <v>43</v>
      </c>
      <c r="AC105" s="31">
        <v>407</v>
      </c>
      <c r="AD105" s="31">
        <v>495</v>
      </c>
      <c r="AE105" s="28">
        <v>2008</v>
      </c>
      <c r="AF105" t="s">
        <v>56</v>
      </c>
      <c r="AG105">
        <f t="shared" si="94"/>
        <v>7.0707070707070704E-2</v>
      </c>
      <c r="AH105">
        <f t="shared" si="95"/>
        <v>0</v>
      </c>
      <c r="AI105">
        <f t="shared" si="96"/>
        <v>0</v>
      </c>
      <c r="AJ105">
        <f t="shared" si="97"/>
        <v>4.0404040404040404E-3</v>
      </c>
      <c r="AK105">
        <f t="shared" si="98"/>
        <v>0</v>
      </c>
      <c r="AL105">
        <f t="shared" si="99"/>
        <v>1.6161616161616162E-2</v>
      </c>
      <c r="AM105">
        <f t="shared" si="100"/>
        <v>0</v>
      </c>
      <c r="AN105">
        <f t="shared" si="101"/>
        <v>8.6868686868686873E-2</v>
      </c>
      <c r="AO105">
        <f t="shared" si="102"/>
        <v>0.82222222222222219</v>
      </c>
      <c r="AP105">
        <f t="shared" si="64"/>
        <v>7.3298429319371722E-2</v>
      </c>
      <c r="AQ105">
        <f t="shared" si="64"/>
        <v>0</v>
      </c>
      <c r="AR105">
        <f t="shared" si="64"/>
        <v>0</v>
      </c>
      <c r="AS105">
        <f t="shared" ref="AS105:AX160" si="103">+(AJ105/(1-(0.5*AJ105)))</f>
        <v>4.048582995951417E-3</v>
      </c>
      <c r="AT105">
        <f t="shared" si="103"/>
        <v>0</v>
      </c>
      <c r="AU105">
        <f t="shared" si="103"/>
        <v>1.6293279022403261E-2</v>
      </c>
      <c r="AV105">
        <f t="shared" si="103"/>
        <v>0</v>
      </c>
      <c r="AW105">
        <f t="shared" si="63"/>
        <v>9.0813093980992604E-2</v>
      </c>
      <c r="AX105">
        <f t="shared" si="63"/>
        <v>1.3962264150943395</v>
      </c>
      <c r="AY105">
        <f t="shared" si="82"/>
        <v>2.2607094216443629E-5</v>
      </c>
      <c r="AZ105">
        <f t="shared" si="84"/>
        <v>0</v>
      </c>
      <c r="BA105">
        <f t="shared" si="85"/>
        <v>0</v>
      </c>
      <c r="BB105">
        <f t="shared" si="86"/>
        <v>1.1027850837289574E-6</v>
      </c>
      <c r="BC105">
        <f t="shared" si="87"/>
        <v>0</v>
      </c>
      <c r="BD105">
        <f t="shared" si="88"/>
        <v>1.1027850837289574E-5</v>
      </c>
      <c r="BE105">
        <f t="shared" si="89"/>
        <v>0</v>
      </c>
      <c r="BF105">
        <f t="shared" si="90"/>
        <v>3.4737730137462158E-5</v>
      </c>
      <c r="BG105">
        <f t="shared" si="59"/>
        <v>3.8046085388649032E-4</v>
      </c>
    </row>
    <row r="106" spans="2:59" x14ac:dyDescent="0.25">
      <c r="B106">
        <v>2008</v>
      </c>
      <c r="C106" t="s">
        <v>57</v>
      </c>
      <c r="D106" s="31">
        <v>888083</v>
      </c>
      <c r="E106" s="31">
        <v>4553</v>
      </c>
      <c r="F106">
        <f t="shared" si="75"/>
        <v>5.1267730606260904E-3</v>
      </c>
      <c r="G106">
        <f t="shared" si="76"/>
        <v>0.99487322693937386</v>
      </c>
      <c r="H106" cm="1">
        <f t="array" ref="H106">+IFERROR(_xlfn.IFS(B106=$H$1,D106/$H$3,B106=$I$1,D106/$I$3,B106=$J$1,D106/$J$3,B106=$K$1,D106/$K$3,B106=$L$1,D106/$L$3,B106=$M$1,D106/$M$3,B106=$N$1,D106/$N$3,B106=$O$1,D106/$O$3,B106=$P$1,D106/P$3,B106=$Q$1,D106/$Q$3,B106=$R$1,D106/$R$3,B106=$S$1,D106/$S$3,B106=$T$1,D106/$T$3,B106=$U$1,D106/$U$3,B106=$V$1,D106/$V$3,B106=$W$1,D106/$W$3,B106=$X$1,D106/$X$3,B106=$Y$1,D106/$Y$3,B106=$Z$1,D106/$Z$3),0)</f>
        <v>0.1982693241500946</v>
      </c>
      <c r="I106" s="15">
        <f t="shared" si="77"/>
        <v>19826.932415009462</v>
      </c>
      <c r="J106" s="16">
        <f t="shared" si="78"/>
        <v>101.6481829801247</v>
      </c>
      <c r="K106" s="16">
        <f t="shared" ref="K106:K111" si="104">+K105-P105</f>
        <v>9985.339034711973</v>
      </c>
      <c r="L106" s="17">
        <f t="shared" si="61"/>
        <v>5.1267730606260904E-3</v>
      </c>
      <c r="M106" s="17">
        <f t="shared" si="61"/>
        <v>0.99487322693937386</v>
      </c>
      <c r="N106">
        <f t="shared" si="79"/>
        <v>5.139948735982407E-3</v>
      </c>
      <c r="O106">
        <f t="shared" si="93"/>
        <v>2.5633865303130452E-3</v>
      </c>
      <c r="P106">
        <f t="shared" si="80"/>
        <v>51.192567164379476</v>
      </c>
      <c r="S106">
        <v>2008</v>
      </c>
      <c r="T106" t="s">
        <v>57</v>
      </c>
      <c r="U106" s="31">
        <v>1430</v>
      </c>
      <c r="V106" s="31">
        <v>0</v>
      </c>
      <c r="W106" s="31">
        <v>16</v>
      </c>
      <c r="X106" s="31">
        <v>52</v>
      </c>
      <c r="Y106" s="31">
        <v>0</v>
      </c>
      <c r="Z106" s="31">
        <v>19</v>
      </c>
      <c r="AA106" s="31">
        <v>18</v>
      </c>
      <c r="AB106" s="31">
        <v>73</v>
      </c>
      <c r="AC106" s="31">
        <v>2945</v>
      </c>
      <c r="AD106" s="31">
        <v>4553</v>
      </c>
      <c r="AE106" s="28">
        <v>2008</v>
      </c>
      <c r="AF106" t="s">
        <v>57</v>
      </c>
      <c r="AG106">
        <f t="shared" si="94"/>
        <v>0.31407862947507137</v>
      </c>
      <c r="AH106">
        <f t="shared" si="95"/>
        <v>0</v>
      </c>
      <c r="AI106">
        <f t="shared" si="96"/>
        <v>3.5141664836371624E-3</v>
      </c>
      <c r="AJ106">
        <f t="shared" si="97"/>
        <v>1.1421041071820778E-2</v>
      </c>
      <c r="AK106">
        <f t="shared" si="98"/>
        <v>0</v>
      </c>
      <c r="AL106">
        <f t="shared" si="99"/>
        <v>4.1730726993191303E-3</v>
      </c>
      <c r="AM106">
        <f t="shared" si="100"/>
        <v>3.9534372940918079E-3</v>
      </c>
      <c r="AN106">
        <f t="shared" si="101"/>
        <v>1.6033384581594552E-2</v>
      </c>
      <c r="AO106">
        <f t="shared" si="102"/>
        <v>0.64682626839446522</v>
      </c>
      <c r="AP106">
        <f t="shared" ref="AP106:AU160" si="105">+(AG106/(1-(0.5*AG106)))</f>
        <v>0.37258989056800418</v>
      </c>
      <c r="AQ106">
        <f t="shared" si="105"/>
        <v>0</v>
      </c>
      <c r="AR106">
        <f t="shared" si="105"/>
        <v>3.5203520352035203E-3</v>
      </c>
      <c r="AS106">
        <f t="shared" si="103"/>
        <v>1.1486635741108902E-2</v>
      </c>
      <c r="AT106">
        <f t="shared" si="103"/>
        <v>0</v>
      </c>
      <c r="AU106">
        <f t="shared" si="103"/>
        <v>4.1817981732144823E-3</v>
      </c>
      <c r="AV106">
        <f t="shared" si="103"/>
        <v>3.9612676056338027E-3</v>
      </c>
      <c r="AW106">
        <f t="shared" si="63"/>
        <v>1.6162958042732201E-2</v>
      </c>
      <c r="AX106">
        <f t="shared" si="63"/>
        <v>0.95601363415030038</v>
      </c>
      <c r="AY106">
        <f t="shared" si="82"/>
        <v>8.2481029363246452E-4</v>
      </c>
      <c r="AZ106">
        <f t="shared" si="84"/>
        <v>0</v>
      </c>
      <c r="BA106">
        <f t="shared" si="85"/>
        <v>9.0081670294330593E-6</v>
      </c>
      <c r="BB106">
        <f t="shared" si="86"/>
        <v>3.0402563724336577E-5</v>
      </c>
      <c r="BC106">
        <f t="shared" si="87"/>
        <v>0</v>
      </c>
      <c r="BD106">
        <f t="shared" si="88"/>
        <v>1.5201281862168289E-5</v>
      </c>
      <c r="BE106">
        <f t="shared" si="89"/>
        <v>1.0134187908112193E-5</v>
      </c>
      <c r="BF106">
        <f t="shared" si="90"/>
        <v>6.5309210963389682E-5</v>
      </c>
      <c r="BG106">
        <f t="shared" si="59"/>
        <v>1.887210992666226E-3</v>
      </c>
    </row>
    <row r="107" spans="2:59" x14ac:dyDescent="0.25">
      <c r="B107">
        <v>2008</v>
      </c>
      <c r="C107" t="s">
        <v>58</v>
      </c>
      <c r="D107" s="31">
        <v>1390002</v>
      </c>
      <c r="E107" s="31">
        <v>6696</v>
      </c>
      <c r="F107">
        <f t="shared" si="75"/>
        <v>4.8172592557420776E-3</v>
      </c>
      <c r="G107">
        <f t="shared" si="76"/>
        <v>0.99518274074425794</v>
      </c>
      <c r="H107" cm="1">
        <f t="array" ref="H107">+IFERROR(_xlfn.IFS(B107=$H$1,D107/$H$3,B107=$I$1,D107/$I$3,B107=$J$1,D107/$J$3,B107=$K$1,D107/$K$3,B107=$L$1,D107/$L$3,B107=$M$1,D107/$M$3,B107=$N$1,D107/$N$3,B107=$O$1,D107/$O$3,B107=$P$1,D107/P$3,B107=$Q$1,D107/$Q$3,B107=$R$1,D107/$R$3,B107=$S$1,D107/$S$3,B107=$T$1,D107/$T$3,B107=$U$1,D107/$U$3,B107=$V$1,D107/$V$3,B107=$W$1,D107/$W$3,B107=$X$1,D107/$X$3,B107=$Y$1,D107/$Y$3,B107=$Z$1,D107/$Z$3),0)</f>
        <v>0.31032545055730126</v>
      </c>
      <c r="I107" s="15">
        <f t="shared" si="77"/>
        <v>31032.545055730126</v>
      </c>
      <c r="J107" s="16">
        <f t="shared" si="78"/>
        <v>149.491814898949</v>
      </c>
      <c r="K107" s="16">
        <f t="shared" si="104"/>
        <v>9934.1464675475927</v>
      </c>
      <c r="L107" s="17">
        <f t="shared" si="61"/>
        <v>4.8172592557420776E-3</v>
      </c>
      <c r="M107" s="17">
        <f t="shared" si="61"/>
        <v>0.99518274074425794</v>
      </c>
      <c r="N107">
        <f t="shared" si="79"/>
        <v>4.828890263901449E-3</v>
      </c>
      <c r="O107">
        <f t="shared" si="93"/>
        <v>2.4086296278710388E-3</v>
      </c>
      <c r="P107">
        <f t="shared" si="80"/>
        <v>47.855359018691104</v>
      </c>
      <c r="S107">
        <v>2008</v>
      </c>
      <c r="T107" t="s">
        <v>58</v>
      </c>
      <c r="U107" s="31">
        <v>1299</v>
      </c>
      <c r="V107" s="31">
        <v>0</v>
      </c>
      <c r="W107" s="31">
        <v>74</v>
      </c>
      <c r="X107" s="31">
        <v>297</v>
      </c>
      <c r="Y107" s="31">
        <v>0</v>
      </c>
      <c r="Z107" s="31">
        <v>72</v>
      </c>
      <c r="AA107" s="31">
        <v>150</v>
      </c>
      <c r="AB107" s="31">
        <v>365</v>
      </c>
      <c r="AC107" s="31">
        <v>4439</v>
      </c>
      <c r="AD107" s="31">
        <v>6696</v>
      </c>
      <c r="AE107" s="28">
        <v>2008</v>
      </c>
      <c r="AF107" t="s">
        <v>58</v>
      </c>
      <c r="AG107">
        <f t="shared" si="94"/>
        <v>0.19399641577060933</v>
      </c>
      <c r="AH107">
        <f t="shared" si="95"/>
        <v>0</v>
      </c>
      <c r="AI107">
        <f t="shared" si="96"/>
        <v>1.1051373954599762E-2</v>
      </c>
      <c r="AJ107">
        <f t="shared" si="97"/>
        <v>4.4354838709677422E-2</v>
      </c>
      <c r="AK107">
        <f t="shared" si="98"/>
        <v>0</v>
      </c>
      <c r="AL107">
        <f t="shared" si="99"/>
        <v>1.0752688172043012E-2</v>
      </c>
      <c r="AM107">
        <f t="shared" si="100"/>
        <v>2.2401433691756272E-2</v>
      </c>
      <c r="AN107">
        <f t="shared" si="101"/>
        <v>5.4510155316606933E-2</v>
      </c>
      <c r="AO107">
        <f t="shared" si="102"/>
        <v>0.66293309438470727</v>
      </c>
      <c r="AP107">
        <f t="shared" si="105"/>
        <v>0.21483502852890105</v>
      </c>
      <c r="AQ107">
        <f t="shared" si="105"/>
        <v>0</v>
      </c>
      <c r="AR107">
        <f t="shared" si="105"/>
        <v>1.111277969665115E-2</v>
      </c>
      <c r="AS107">
        <f t="shared" si="103"/>
        <v>4.5360824742268047E-2</v>
      </c>
      <c r="AT107">
        <f t="shared" si="103"/>
        <v>0</v>
      </c>
      <c r="AU107">
        <f t="shared" si="103"/>
        <v>1.0810810810810811E-2</v>
      </c>
      <c r="AV107">
        <f t="shared" si="103"/>
        <v>2.2655188038060714E-2</v>
      </c>
      <c r="AW107">
        <f t="shared" si="63"/>
        <v>5.6037460658632077E-2</v>
      </c>
      <c r="AX107">
        <f t="shared" si="63"/>
        <v>0.99162291969172345</v>
      </c>
      <c r="AY107">
        <f t="shared" si="82"/>
        <v>9.8165326380825354E-4</v>
      </c>
      <c r="AZ107">
        <f t="shared" si="84"/>
        <v>0</v>
      </c>
      <c r="BA107">
        <f t="shared" si="85"/>
        <v>3.2374054138051598E-5</v>
      </c>
      <c r="BB107">
        <f t="shared" si="86"/>
        <v>1.2553938771311121E-4</v>
      </c>
      <c r="BC107">
        <f t="shared" si="87"/>
        <v>0</v>
      </c>
      <c r="BD107">
        <f t="shared" si="88"/>
        <v>3.2733765850696615E-5</v>
      </c>
      <c r="BE107">
        <f t="shared" si="89"/>
        <v>6.0431567724362989E-5</v>
      </c>
      <c r="BF107">
        <f t="shared" si="90"/>
        <v>1.5755373013851779E-4</v>
      </c>
      <c r="BG107">
        <f t="shared" si="59"/>
        <v>2.6561112861708111E-3</v>
      </c>
    </row>
    <row r="108" spans="2:59" x14ac:dyDescent="0.25">
      <c r="B108">
        <v>2008</v>
      </c>
      <c r="C108" t="s">
        <v>59</v>
      </c>
      <c r="D108" s="31">
        <v>711642</v>
      </c>
      <c r="E108" s="31">
        <v>10264</v>
      </c>
      <c r="F108">
        <f t="shared" si="75"/>
        <v>1.4422982342245117E-2</v>
      </c>
      <c r="G108">
        <f t="shared" si="76"/>
        <v>0.98557701765775485</v>
      </c>
      <c r="H108" cm="1">
        <f t="array" ref="H108">+IFERROR(_xlfn.IFS(B108=$H$1,D108/$H$3,B108=$I$1,D108/$I$3,B108=$J$1,D108/$J$3,B108=$K$1,D108/$K$3,B108=$L$1,D108/$L$3,B108=$M$1,D108/$M$3,B108=$N$1,D108/$N$3,B108=$O$1,D108/$O$3,B108=$P$1,D108/P$3,B108=$Q$1,D108/$Q$3,B108=$R$1,D108/$R$3,B108=$S$1,D108/$S$3,B108=$T$1,D108/$T$3,B108=$U$1,D108/$U$3,B108=$V$1,D108/$V$3,B108=$W$1,D108/$W$3,B108=$X$1,D108/$X$3,B108=$Y$1,D108/$Y$3,B108=$Z$1,D108/$Z$3),0)</f>
        <v>0.15887791836666351</v>
      </c>
      <c r="I108" s="15">
        <f t="shared" si="77"/>
        <v>15887.791836666351</v>
      </c>
      <c r="J108" s="16">
        <f t="shared" si="78"/>
        <v>229.14934111750489</v>
      </c>
      <c r="K108" s="16">
        <f t="shared" si="104"/>
        <v>9886.2911085289015</v>
      </c>
      <c r="L108" s="17">
        <f t="shared" si="61"/>
        <v>1.4422982342245117E-2</v>
      </c>
      <c r="M108" s="17">
        <f t="shared" si="61"/>
        <v>0.98557701765775485</v>
      </c>
      <c r="N108">
        <f t="shared" si="79"/>
        <v>1.4527749076446193E-2</v>
      </c>
      <c r="O108">
        <f t="shared" si="93"/>
        <v>7.2114911711225584E-3</v>
      </c>
      <c r="P108">
        <f t="shared" si="80"/>
        <v>142.58980208860726</v>
      </c>
      <c r="S108">
        <v>2008</v>
      </c>
      <c r="T108" t="s">
        <v>59</v>
      </c>
      <c r="U108" s="31">
        <v>202</v>
      </c>
      <c r="V108" s="31">
        <v>0</v>
      </c>
      <c r="W108" s="31">
        <v>354</v>
      </c>
      <c r="X108" s="31">
        <v>1692</v>
      </c>
      <c r="Y108" s="31">
        <v>0</v>
      </c>
      <c r="Z108" s="31">
        <v>463</v>
      </c>
      <c r="AA108" s="31">
        <v>988</v>
      </c>
      <c r="AB108" s="31">
        <v>1342</v>
      </c>
      <c r="AC108" s="31">
        <v>5223</v>
      </c>
      <c r="AD108" s="31">
        <v>10264</v>
      </c>
      <c r="AE108" s="28">
        <v>2008</v>
      </c>
      <c r="AF108" t="s">
        <v>59</v>
      </c>
      <c r="AG108">
        <f t="shared" si="94"/>
        <v>1.9680436477007016E-2</v>
      </c>
      <c r="AH108">
        <f t="shared" si="95"/>
        <v>0</v>
      </c>
      <c r="AI108">
        <f t="shared" si="96"/>
        <v>3.4489477786438037E-2</v>
      </c>
      <c r="AJ108">
        <f t="shared" si="97"/>
        <v>0.16484801247077163</v>
      </c>
      <c r="AK108">
        <f t="shared" si="98"/>
        <v>0</v>
      </c>
      <c r="AL108">
        <f t="shared" si="99"/>
        <v>4.5109119251753704E-2</v>
      </c>
      <c r="AM108">
        <f t="shared" si="100"/>
        <v>9.6258768511301634E-2</v>
      </c>
      <c r="AN108">
        <f t="shared" si="101"/>
        <v>0.13074824629773968</v>
      </c>
      <c r="AO108">
        <f t="shared" si="102"/>
        <v>0.50886593920498835</v>
      </c>
      <c r="AP108">
        <f t="shared" si="105"/>
        <v>1.9876020859982291E-2</v>
      </c>
      <c r="AQ108">
        <f t="shared" si="105"/>
        <v>0</v>
      </c>
      <c r="AR108">
        <f t="shared" si="105"/>
        <v>3.5094676316050365E-2</v>
      </c>
      <c r="AS108">
        <f t="shared" si="103"/>
        <v>0.17965597791463156</v>
      </c>
      <c r="AT108">
        <f t="shared" si="103"/>
        <v>0</v>
      </c>
      <c r="AU108">
        <f t="shared" si="103"/>
        <v>4.6150012459506604E-2</v>
      </c>
      <c r="AV108">
        <f t="shared" si="103"/>
        <v>0.10112589559877175</v>
      </c>
      <c r="AW108">
        <f t="shared" si="63"/>
        <v>0.13989367246950901</v>
      </c>
      <c r="AX108">
        <f t="shared" si="63"/>
        <v>0.68252205161711865</v>
      </c>
      <c r="AY108">
        <f t="shared" si="82"/>
        <v>1.0546032977255418E-3</v>
      </c>
      <c r="AZ108">
        <f t="shared" si="84"/>
        <v>0</v>
      </c>
      <c r="BA108">
        <f t="shared" si="85"/>
        <v>3.0071299895172008E-4</v>
      </c>
      <c r="BB108">
        <f t="shared" si="86"/>
        <v>1.3974723245676899E-3</v>
      </c>
      <c r="BC108">
        <f t="shared" si="87"/>
        <v>0</v>
      </c>
      <c r="BD108">
        <f t="shared" si="88"/>
        <v>3.7589124868965014E-4</v>
      </c>
      <c r="BE108">
        <f t="shared" si="89"/>
        <v>7.9955932898845207E-4</v>
      </c>
      <c r="BF108">
        <f t="shared" si="90"/>
        <v>1.1993389934826782E-3</v>
      </c>
      <c r="BG108">
        <f t="shared" si="59"/>
        <v>6.7885256912885977E-3</v>
      </c>
    </row>
    <row r="109" spans="2:59" x14ac:dyDescent="0.25">
      <c r="B109">
        <v>2008</v>
      </c>
      <c r="C109" t="s">
        <v>60</v>
      </c>
      <c r="D109" s="31">
        <v>145233</v>
      </c>
      <c r="E109" s="31">
        <v>6829</v>
      </c>
      <c r="F109">
        <f t="shared" si="75"/>
        <v>4.7020993851259699E-2</v>
      </c>
      <c r="G109">
        <f t="shared" si="76"/>
        <v>0.95297900614874032</v>
      </c>
      <c r="H109" cm="1">
        <f t="array" ref="H109">+IFERROR(_xlfn.IFS(B109=$H$1,D109/$H$3,B109=$I$1,D109/$I$3,B109=$J$1,D109/$J$3,B109=$K$1,D109/$K$3,B109=$L$1,D109/$L$3,B109=$M$1,D109/$M$3,B109=$N$1,D109/$N$3,B109=$O$1,D109/$O$3,B109=$P$1,D109/P$3,B109=$Q$1,D109/$Q$3,B109=$R$1,D109/$R$3,B109=$S$1,D109/$S$3,B109=$T$1,D109/$T$3,B109=$U$1,D109/$U$3,B109=$V$1,D109/$V$3,B109=$W$1,D109/$W$3,B109=$X$1,D109/$X$3,B109=$Y$1,D109/$Y$3,B109=$Z$1,D109/$Z$3),0)</f>
        <v>3.2424051304090595E-2</v>
      </c>
      <c r="I109" s="15">
        <f t="shared" si="77"/>
        <v>3242.4051304090594</v>
      </c>
      <c r="J109" s="16">
        <f t="shared" si="78"/>
        <v>152.46111170025728</v>
      </c>
      <c r="K109" s="16">
        <f t="shared" si="104"/>
        <v>9743.7013064402945</v>
      </c>
      <c r="L109" s="17">
        <f t="shared" si="61"/>
        <v>4.7020993851259699E-2</v>
      </c>
      <c r="M109" s="17">
        <f t="shared" si="61"/>
        <v>0.95297900614874032</v>
      </c>
      <c r="N109">
        <f t="shared" si="79"/>
        <v>4.815309709241037E-2</v>
      </c>
      <c r="O109">
        <f t="shared" si="93"/>
        <v>2.3510496925629849E-2</v>
      </c>
      <c r="P109">
        <f t="shared" si="80"/>
        <v>458.15851921864021</v>
      </c>
      <c r="S109">
        <v>2008</v>
      </c>
      <c r="T109" t="s">
        <v>60</v>
      </c>
      <c r="U109" s="31">
        <v>18</v>
      </c>
      <c r="V109" s="31">
        <v>0</v>
      </c>
      <c r="W109" s="31">
        <v>324</v>
      </c>
      <c r="X109" s="31">
        <v>1380</v>
      </c>
      <c r="Y109" s="31">
        <v>0</v>
      </c>
      <c r="Z109" s="31">
        <v>468</v>
      </c>
      <c r="AA109" s="31">
        <v>727</v>
      </c>
      <c r="AB109" s="31">
        <v>791</v>
      </c>
      <c r="AC109" s="31">
        <v>3121</v>
      </c>
      <c r="AD109" s="31">
        <v>6829</v>
      </c>
      <c r="AE109" s="28">
        <v>2008</v>
      </c>
      <c r="AF109" t="s">
        <v>60</v>
      </c>
      <c r="AG109">
        <f t="shared" si="94"/>
        <v>2.6358178357006883E-3</v>
      </c>
      <c r="AH109">
        <f t="shared" si="95"/>
        <v>0</v>
      </c>
      <c r="AI109">
        <f t="shared" si="96"/>
        <v>4.7444721042612388E-2</v>
      </c>
      <c r="AJ109">
        <f t="shared" si="97"/>
        <v>0.20207936740371943</v>
      </c>
      <c r="AK109">
        <f t="shared" si="98"/>
        <v>0</v>
      </c>
      <c r="AL109">
        <f t="shared" si="99"/>
        <v>6.8531263728217898E-2</v>
      </c>
      <c r="AM109">
        <f t="shared" si="100"/>
        <v>0.10645775369746668</v>
      </c>
      <c r="AN109">
        <f t="shared" si="101"/>
        <v>0.11582955044662469</v>
      </c>
      <c r="AO109">
        <f t="shared" si="102"/>
        <v>0.45702152584565825</v>
      </c>
      <c r="AP109">
        <f t="shared" si="105"/>
        <v>2.6392961876832845E-3</v>
      </c>
      <c r="AQ109">
        <f t="shared" si="105"/>
        <v>0</v>
      </c>
      <c r="AR109">
        <f t="shared" si="105"/>
        <v>4.8597570121493926E-2</v>
      </c>
      <c r="AS109">
        <f t="shared" si="103"/>
        <v>0.22479231145137643</v>
      </c>
      <c r="AT109">
        <f t="shared" si="103"/>
        <v>0</v>
      </c>
      <c r="AU109">
        <f t="shared" si="103"/>
        <v>7.0962850644427602E-2</v>
      </c>
      <c r="AV109">
        <f t="shared" si="103"/>
        <v>0.11244296651457737</v>
      </c>
      <c r="AW109">
        <f t="shared" si="63"/>
        <v>0.12295018263775549</v>
      </c>
      <c r="AX109">
        <f t="shared" si="63"/>
        <v>0.59238872544367471</v>
      </c>
      <c r="AY109">
        <f t="shared" si="82"/>
        <v>7.5740362038930549E-4</v>
      </c>
      <c r="AZ109">
        <f t="shared" si="84"/>
        <v>0</v>
      </c>
      <c r="BA109">
        <f t="shared" si="85"/>
        <v>2.3341802482906779E-3</v>
      </c>
      <c r="BB109">
        <f t="shared" si="86"/>
        <v>1.0576108735617939E-2</v>
      </c>
      <c r="BC109">
        <f t="shared" si="87"/>
        <v>0</v>
      </c>
      <c r="BD109">
        <f t="shared" si="88"/>
        <v>3.2051944117383788E-3</v>
      </c>
      <c r="BE109">
        <f t="shared" si="89"/>
        <v>5.9043054953075401E-3</v>
      </c>
      <c r="BF109">
        <f t="shared" si="90"/>
        <v>7.3433723740472211E-3</v>
      </c>
      <c r="BG109">
        <f t="shared" si="59"/>
        <v>2.8726253675128932E-2</v>
      </c>
    </row>
    <row r="110" spans="2:59" x14ac:dyDescent="0.25">
      <c r="B110">
        <v>2008</v>
      </c>
      <c r="C110" t="s">
        <v>61</v>
      </c>
      <c r="D110" s="31">
        <v>88780</v>
      </c>
      <c r="E110" s="31">
        <v>12665</v>
      </c>
      <c r="F110">
        <f t="shared" si="75"/>
        <v>0.14265600360441541</v>
      </c>
      <c r="G110">
        <f t="shared" si="76"/>
        <v>0.85734399639558456</v>
      </c>
      <c r="H110" cm="1">
        <f t="array" ref="H110">+IFERROR(_xlfn.IFS(B110=$H$1,D110/$H$3,B110=$I$1,D110/$I$3,B110=$J$1,D110/$J$3,B110=$K$1,D110/$K$3,B110=$L$1,D110/$L$3,B110=$M$1,D110/$M$3,B110=$N$1,D110/$N$3,B110=$O$1,D110/$O$3,B110=$P$1,D110/P$3,B110=$Q$1,D110/$Q$3,B110=$R$1,D110/$R$3,B110=$S$1,D110/$S$3,B110=$T$1,D110/$T$3,B110=$U$1,D110/$U$3,B110=$V$1,D110/$V$3,B110=$W$1,D110/$W$3,B110=$X$1,D110/$X$3,B110=$Y$1,D110/$Y$3,B110=$Z$1,D110/$Z$3),0)</f>
        <v>1.9820614287229234E-2</v>
      </c>
      <c r="I110" s="15">
        <f t="shared" si="77"/>
        <v>1982.0614287229234</v>
      </c>
      <c r="J110" s="16">
        <f t="shared" si="78"/>
        <v>282.75296232007014</v>
      </c>
      <c r="K110" s="16">
        <f t="shared" si="104"/>
        <v>9285.5427872216551</v>
      </c>
      <c r="L110" s="17">
        <f t="shared" si="61"/>
        <v>0.14265600360441541</v>
      </c>
      <c r="M110" s="17">
        <f t="shared" si="61"/>
        <v>0.85734399639558456</v>
      </c>
      <c r="N110">
        <f t="shared" si="79"/>
        <v>0.15361290518208556</v>
      </c>
      <c r="O110">
        <f t="shared" si="93"/>
        <v>7.1328001802207705E-2</v>
      </c>
      <c r="P110">
        <f t="shared" si="80"/>
        <v>1324.6384253228459</v>
      </c>
      <c r="S110">
        <v>2008</v>
      </c>
      <c r="T110" t="s">
        <v>61</v>
      </c>
      <c r="U110" s="31">
        <v>19</v>
      </c>
      <c r="V110" s="31">
        <v>0</v>
      </c>
      <c r="W110" s="31">
        <v>870</v>
      </c>
      <c r="X110" s="31">
        <v>3145</v>
      </c>
      <c r="Y110" s="31">
        <v>0</v>
      </c>
      <c r="Z110" s="31">
        <v>590</v>
      </c>
      <c r="AA110" s="31">
        <v>1345</v>
      </c>
      <c r="AB110" s="31">
        <v>979</v>
      </c>
      <c r="AC110" s="31">
        <v>5717</v>
      </c>
      <c r="AD110" s="31">
        <v>12665</v>
      </c>
      <c r="AE110" s="29">
        <v>2008</v>
      </c>
      <c r="AF110" t="s">
        <v>61</v>
      </c>
      <c r="AG110">
        <f t="shared" si="94"/>
        <v>1.5001973943939992E-3</v>
      </c>
      <c r="AH110">
        <f t="shared" si="95"/>
        <v>0</v>
      </c>
      <c r="AI110">
        <f t="shared" si="96"/>
        <v>6.8693249111725224E-2</v>
      </c>
      <c r="AJ110">
        <f t="shared" si="97"/>
        <v>0.24832214765100671</v>
      </c>
      <c r="AK110">
        <f t="shared" si="98"/>
        <v>0</v>
      </c>
      <c r="AL110">
        <f t="shared" si="99"/>
        <v>4.6585076983813659E-2</v>
      </c>
      <c r="AM110">
        <f t="shared" si="100"/>
        <v>0.10619818397157521</v>
      </c>
      <c r="AN110">
        <f t="shared" si="101"/>
        <v>7.7299644690090805E-2</v>
      </c>
      <c r="AO110">
        <f t="shared" si="102"/>
        <v>0.45140150019739439</v>
      </c>
      <c r="AP110">
        <f t="shared" si="105"/>
        <v>1.5013235352218403E-3</v>
      </c>
      <c r="AQ110">
        <f t="shared" si="105"/>
        <v>0</v>
      </c>
      <c r="AR110">
        <f t="shared" si="105"/>
        <v>7.1136549468520022E-2</v>
      </c>
      <c r="AS110">
        <f t="shared" si="103"/>
        <v>0.28352490421455939</v>
      </c>
      <c r="AT110">
        <f t="shared" si="103"/>
        <v>0</v>
      </c>
      <c r="AU110">
        <f t="shared" si="103"/>
        <v>4.7696038803556988E-2</v>
      </c>
      <c r="AV110">
        <f t="shared" si="103"/>
        <v>0.11215342922659997</v>
      </c>
      <c r="AW110">
        <f t="shared" si="63"/>
        <v>8.0407375467126618E-2</v>
      </c>
      <c r="AX110">
        <f t="shared" si="63"/>
        <v>0.5829806760821904</v>
      </c>
      <c r="AY110">
        <f t="shared" si="82"/>
        <v>2.0838026582563641E-4</v>
      </c>
      <c r="AZ110">
        <f t="shared" si="84"/>
        <v>0</v>
      </c>
      <c r="BA110">
        <f t="shared" si="85"/>
        <v>6.7244874971840504E-3</v>
      </c>
      <c r="BB110">
        <f t="shared" si="86"/>
        <v>2.5484343320567697E-2</v>
      </c>
      <c r="BC110">
        <f t="shared" si="87"/>
        <v>0</v>
      </c>
      <c r="BD110">
        <f t="shared" si="88"/>
        <v>5.9585492227979273E-3</v>
      </c>
      <c r="BE110">
        <f t="shared" si="89"/>
        <v>1.1669294886235639E-2</v>
      </c>
      <c r="BF110">
        <f t="shared" si="90"/>
        <v>9.9684613651723365E-3</v>
      </c>
      <c r="BG110">
        <f t="shared" si="59"/>
        <v>4.9774724036945259E-2</v>
      </c>
    </row>
    <row r="111" spans="2:59" x14ac:dyDescent="0.25">
      <c r="B111" t="s">
        <v>74</v>
      </c>
      <c r="D111" s="31">
        <v>4479175</v>
      </c>
      <c r="E111" s="31">
        <v>41823</v>
      </c>
      <c r="F111">
        <f t="shared" si="75"/>
        <v>9.3372105354222589E-3</v>
      </c>
      <c r="G111">
        <f t="shared" si="76"/>
        <v>0.99066278946457775</v>
      </c>
      <c r="H111" cm="1">
        <f t="array" ref="H111">+IFERROR(_xlfn.IFS(B111=$H$1,D111/$H$3,B111=$I$1,D111/$I$3,B111=$J$1,D111/$J$3,B111=$K$1,D111/$K$3,B111=$L$1,D111/$L$3,B111=$M$1,D111/$M$3,B111=$N$1,D111/$N$3,B111=$O$1,D111/$O$3,B111=$P$1,D111/P$3,B111=$Q$1,D111/$Q$3,B111=$R$1,D111/$R$3,B111=$S$1,D111/$S$3,B111=$T$1,D111/$T$3,B111=$U$1,D111/$U$3,B111=$V$1,D111/$V$3,B111=$W$1,D111/$W$3,B111=$X$1,D111/$X$3,B111=$Y$1,D111/$Y$3,B111=$Z$1,D111/$Z$3),0)</f>
        <v>0</v>
      </c>
      <c r="I111" s="15">
        <f t="shared" si="77"/>
        <v>0</v>
      </c>
      <c r="J111" s="16">
        <f t="shared" si="78"/>
        <v>0</v>
      </c>
      <c r="K111" s="16">
        <f t="shared" si="104"/>
        <v>7960.9043618988089</v>
      </c>
      <c r="L111" s="17">
        <f t="shared" si="61"/>
        <v>9.3372105354222589E-3</v>
      </c>
      <c r="M111" s="17">
        <f t="shared" si="61"/>
        <v>0.99066278946457775</v>
      </c>
      <c r="N111">
        <f t="shared" si="79"/>
        <v>9.3810067529655882E-3</v>
      </c>
      <c r="O111">
        <f t="shared" si="93"/>
        <v>4.6686052677111295E-3</v>
      </c>
      <c r="P111">
        <f t="shared" si="80"/>
        <v>74.332640079410581</v>
      </c>
      <c r="S111" t="s">
        <v>74</v>
      </c>
      <c r="U111" s="31">
        <v>3009</v>
      </c>
      <c r="V111" s="31">
        <v>0</v>
      </c>
      <c r="W111" s="31">
        <v>1638</v>
      </c>
      <c r="X111" s="31">
        <v>6568</v>
      </c>
      <c r="Y111" s="31">
        <v>0</v>
      </c>
      <c r="Z111" s="31">
        <v>1632</v>
      </c>
      <c r="AA111" s="31">
        <v>3228</v>
      </c>
      <c r="AB111" s="31">
        <v>3613</v>
      </c>
      <c r="AC111" s="31">
        <v>22135</v>
      </c>
      <c r="AD111" s="31">
        <v>41823</v>
      </c>
      <c r="AE111" s="30" t="s">
        <v>74</v>
      </c>
      <c r="AF111" s="30"/>
      <c r="AG111">
        <f t="shared" si="94"/>
        <v>7.1946058388924761E-2</v>
      </c>
      <c r="AH111">
        <f t="shared" si="95"/>
        <v>0</v>
      </c>
      <c r="AI111">
        <f t="shared" si="96"/>
        <v>3.9165052722186358E-2</v>
      </c>
      <c r="AJ111">
        <f t="shared" si="97"/>
        <v>0.15704277550630036</v>
      </c>
      <c r="AK111">
        <f t="shared" si="98"/>
        <v>0</v>
      </c>
      <c r="AL111">
        <f t="shared" si="99"/>
        <v>3.9021590990603254E-2</v>
      </c>
      <c r="AM111">
        <f t="shared" si="100"/>
        <v>7.7182411591707911E-2</v>
      </c>
      <c r="AN111">
        <f t="shared" si="101"/>
        <v>8.6387872701623514E-2</v>
      </c>
      <c r="AO111">
        <f t="shared" si="102"/>
        <v>0.5292542380986538</v>
      </c>
      <c r="AP111">
        <f t="shared" si="105"/>
        <v>7.4630752632166383E-2</v>
      </c>
      <c r="AQ111">
        <f t="shared" si="105"/>
        <v>0</v>
      </c>
      <c r="AR111">
        <f t="shared" si="105"/>
        <v>3.9947322212467079E-2</v>
      </c>
      <c r="AS111">
        <f t="shared" si="103"/>
        <v>0.17042476452424818</v>
      </c>
      <c r="AT111">
        <f t="shared" si="103"/>
        <v>0</v>
      </c>
      <c r="AU111">
        <f t="shared" si="103"/>
        <v>3.9798083254078569E-2</v>
      </c>
      <c r="AV111">
        <f t="shared" si="103"/>
        <v>8.0280534208759233E-2</v>
      </c>
      <c r="AW111">
        <f t="shared" si="63"/>
        <v>9.0287756300526045E-2</v>
      </c>
      <c r="AX111">
        <f t="shared" si="63"/>
        <v>0.71970866999398475</v>
      </c>
      <c r="AY111">
        <f t="shared" si="82"/>
        <v>3.3800867347223538E-4</v>
      </c>
      <c r="AZ111">
        <f t="shared" si="84"/>
        <v>0</v>
      </c>
      <c r="BA111">
        <f t="shared" si="85"/>
        <v>2.7996226983763751E-4</v>
      </c>
      <c r="BB111">
        <f t="shared" si="86"/>
        <v>1.0842398432747101E-3</v>
      </c>
      <c r="BC111">
        <f t="shared" si="87"/>
        <v>0</v>
      </c>
      <c r="BD111">
        <f t="shared" si="88"/>
        <v>2.4803674783860867E-4</v>
      </c>
      <c r="BE111">
        <f t="shared" si="89"/>
        <v>5.1047346888656955E-4</v>
      </c>
      <c r="BF111">
        <f t="shared" si="90"/>
        <v>5.1259439517321826E-4</v>
      </c>
      <c r="BG111">
        <f t="shared" si="59"/>
        <v>3.1090546808285008E-3</v>
      </c>
    </row>
    <row r="112" spans="2:59" x14ac:dyDescent="0.25">
      <c r="B112">
        <v>2009</v>
      </c>
      <c r="C112" t="s">
        <v>55</v>
      </c>
      <c r="D112" s="31">
        <v>353558</v>
      </c>
      <c r="E112" s="31">
        <v>341</v>
      </c>
      <c r="F112">
        <f t="shared" si="75"/>
        <v>9.6448107524083743E-4</v>
      </c>
      <c r="G112">
        <f t="shared" si="76"/>
        <v>0.99903551892475917</v>
      </c>
      <c r="H112" cm="1">
        <f t="array" ref="H112">+IFERROR(_xlfn.IFS(B112=$H$1,D112/$H$3,B112=$I$1,D112/$I$3,B112=$J$1,D112/$J$3,B112=$K$1,D112/$K$3,B112=$L$1,D112/$L$3,B112=$M$1,D112/$M$3,B112=$N$1,D112/$N$3,B112=$O$1,D112/$O$3,B112=$P$1,D112/P$3,B112=$Q$1,D112/$Q$3,B112=$R$1,D112/$R$3,B112=$S$1,D112/$S$3,B112=$T$1,D112/$T$3,B112=$U$1,D112/$U$3,B112=$V$1,D112/$V$3,B112=$W$1,D112/$W$3,B112=$X$1,D112/$X$3,B112=$Y$1,D112/$Y$3,B112=$Z$1,D112/$Z$3),0)</f>
        <v>7.7835750578994181E-2</v>
      </c>
      <c r="I112" s="15">
        <f t="shared" si="77"/>
        <v>7783.5750578994184</v>
      </c>
      <c r="J112" s="16">
        <f t="shared" si="78"/>
        <v>7.5071108410605945</v>
      </c>
      <c r="K112" s="16">
        <v>10000</v>
      </c>
      <c r="L112" s="17">
        <f t="shared" si="61"/>
        <v>9.6448107524083743E-4</v>
      </c>
      <c r="M112" s="17">
        <f t="shared" si="61"/>
        <v>0.99903551892475917</v>
      </c>
      <c r="N112">
        <f t="shared" si="79"/>
        <v>9.6494641151710235E-4</v>
      </c>
      <c r="O112">
        <f t="shared" si="93"/>
        <v>4.8224053762041871E-4</v>
      </c>
      <c r="P112">
        <f t="shared" si="80"/>
        <v>9.6448107524083735</v>
      </c>
      <c r="S112">
        <v>2009</v>
      </c>
      <c r="T112" t="s">
        <v>55</v>
      </c>
      <c r="U112" s="31">
        <v>11</v>
      </c>
      <c r="V112" s="31">
        <v>0</v>
      </c>
      <c r="W112" s="31">
        <v>3</v>
      </c>
      <c r="X112" s="31">
        <v>3</v>
      </c>
      <c r="Y112" s="31">
        <v>0</v>
      </c>
      <c r="Z112" s="31">
        <v>8</v>
      </c>
      <c r="AA112" s="31">
        <v>0</v>
      </c>
      <c r="AB112" s="31">
        <v>18</v>
      </c>
      <c r="AC112" s="31">
        <v>298</v>
      </c>
      <c r="AD112" s="31">
        <v>341</v>
      </c>
      <c r="AE112" s="28">
        <v>2009</v>
      </c>
      <c r="AF112" t="s">
        <v>55</v>
      </c>
      <c r="AG112">
        <f t="shared" si="94"/>
        <v>3.2258064516129031E-2</v>
      </c>
      <c r="AH112">
        <f t="shared" si="95"/>
        <v>0</v>
      </c>
      <c r="AI112">
        <f t="shared" si="96"/>
        <v>8.7976539589442824E-3</v>
      </c>
      <c r="AJ112">
        <f t="shared" si="97"/>
        <v>8.7976539589442824E-3</v>
      </c>
      <c r="AK112">
        <f t="shared" si="98"/>
        <v>0</v>
      </c>
      <c r="AL112">
        <f t="shared" si="99"/>
        <v>2.3460410557184751E-2</v>
      </c>
      <c r="AM112">
        <f t="shared" si="100"/>
        <v>0</v>
      </c>
      <c r="AN112">
        <f t="shared" si="101"/>
        <v>5.2785923753665691E-2</v>
      </c>
      <c r="AO112">
        <f t="shared" si="102"/>
        <v>0.87390029325513197</v>
      </c>
      <c r="AP112">
        <f t="shared" si="105"/>
        <v>3.2786885245901641E-2</v>
      </c>
      <c r="AQ112">
        <f t="shared" si="105"/>
        <v>0</v>
      </c>
      <c r="AR112">
        <f t="shared" si="105"/>
        <v>8.8365243004418278E-3</v>
      </c>
      <c r="AS112">
        <f t="shared" si="103"/>
        <v>8.8365243004418278E-3</v>
      </c>
      <c r="AT112">
        <f t="shared" si="103"/>
        <v>0</v>
      </c>
      <c r="AU112">
        <f t="shared" si="103"/>
        <v>2.3738872403560832E-2</v>
      </c>
      <c r="AV112">
        <f t="shared" si="103"/>
        <v>0</v>
      </c>
      <c r="AW112">
        <f t="shared" si="63"/>
        <v>5.4216867469879519E-2</v>
      </c>
      <c r="AX112">
        <f t="shared" si="63"/>
        <v>1.5520833333333335</v>
      </c>
      <c r="AY112">
        <f t="shared" si="82"/>
        <v>4.270869277459427E-3</v>
      </c>
      <c r="AZ112">
        <f t="shared" si="84"/>
        <v>0</v>
      </c>
      <c r="BA112">
        <f t="shared" si="85"/>
        <v>2.3206942001029536E-3</v>
      </c>
      <c r="BB112">
        <f t="shared" si="86"/>
        <v>9.2926761662867202E-3</v>
      </c>
      <c r="BC112">
        <f t="shared" si="87"/>
        <v>0</v>
      </c>
      <c r="BD112">
        <f t="shared" si="88"/>
        <v>2.3192800049779668E-3</v>
      </c>
      <c r="BE112">
        <f t="shared" si="89"/>
        <v>4.5650218634566324E-3</v>
      </c>
      <c r="BF112">
        <f t="shared" si="90"/>
        <v>5.1349424988262182E-3</v>
      </c>
      <c r="BG112">
        <f t="shared" si="59"/>
        <v>3.1724639238823613E-2</v>
      </c>
    </row>
    <row r="113" spans="2:59" x14ac:dyDescent="0.25">
      <c r="B113">
        <v>2009</v>
      </c>
      <c r="C113" t="s">
        <v>56</v>
      </c>
      <c r="D113" s="31">
        <v>919585</v>
      </c>
      <c r="E113" s="31">
        <v>531</v>
      </c>
      <c r="F113">
        <f t="shared" si="75"/>
        <v>5.7743438616332369E-4</v>
      </c>
      <c r="G113">
        <f t="shared" si="76"/>
        <v>0.99942256561383669</v>
      </c>
      <c r="H113" cm="1">
        <f t="array" ref="H113">+IFERROR(_xlfn.IFS(B113=$H$1,D113/$H$3,B113=$I$1,D113/$I$3,B113=$J$1,D113/$J$3,B113=$K$1,D113/$K$3,B113=$L$1,D113/$L$3,B113=$M$1,D113/$M$3,B113=$N$1,D113/$N$3,B113=$O$1,D113/$O$3,B113=$P$1,D113/P$3,B113=$Q$1,D113/$Q$3,B113=$R$1,D113/$R$3,B113=$S$1,D113/$S$3,B113=$T$1,D113/$T$3,B113=$U$1,D113/$U$3,B113=$V$1,D113/$V$3,B113=$W$1,D113/$W$3,B113=$X$1,D113/$X$3,B113=$Y$1,D113/$Y$3,B113=$Z$1,D113/$Z$3),0)</f>
        <v>0.20244652559462481</v>
      </c>
      <c r="I113" s="15">
        <f t="shared" si="77"/>
        <v>20244.65255946248</v>
      </c>
      <c r="J113" s="16">
        <f t="shared" si="78"/>
        <v>11.689958523762977</v>
      </c>
      <c r="K113" s="16">
        <f t="shared" ref="K113:K119" si="106">+K112-P112</f>
        <v>9990.3551892475916</v>
      </c>
      <c r="L113" s="17">
        <f t="shared" si="61"/>
        <v>5.7743438616332369E-4</v>
      </c>
      <c r="M113" s="17">
        <f t="shared" si="61"/>
        <v>0.99942256561383669</v>
      </c>
      <c r="N113">
        <f t="shared" si="79"/>
        <v>5.7760114954594135E-4</v>
      </c>
      <c r="O113">
        <f t="shared" si="93"/>
        <v>2.8871719308166185E-4</v>
      </c>
      <c r="P113">
        <f t="shared" si="80"/>
        <v>5.7687746162567581</v>
      </c>
      <c r="S113">
        <v>2009</v>
      </c>
      <c r="T113" t="s">
        <v>56</v>
      </c>
      <c r="U113" s="31">
        <v>39</v>
      </c>
      <c r="V113" s="31">
        <v>0</v>
      </c>
      <c r="W113" s="31">
        <v>1</v>
      </c>
      <c r="X113" s="31">
        <v>3</v>
      </c>
      <c r="Y113" s="31">
        <v>0</v>
      </c>
      <c r="Z113" s="31">
        <v>5</v>
      </c>
      <c r="AA113" s="31">
        <v>0</v>
      </c>
      <c r="AB113" s="31">
        <v>40</v>
      </c>
      <c r="AC113" s="31">
        <v>443</v>
      </c>
      <c r="AD113" s="31">
        <v>531</v>
      </c>
      <c r="AE113" s="28">
        <v>2009</v>
      </c>
      <c r="AF113" t="s">
        <v>56</v>
      </c>
      <c r="AG113">
        <f t="shared" si="94"/>
        <v>7.3446327683615822E-2</v>
      </c>
      <c r="AH113">
        <f t="shared" si="95"/>
        <v>0</v>
      </c>
      <c r="AI113">
        <f t="shared" si="96"/>
        <v>1.8832391713747645E-3</v>
      </c>
      <c r="AJ113">
        <f t="shared" si="97"/>
        <v>5.6497175141242938E-3</v>
      </c>
      <c r="AK113">
        <f t="shared" si="98"/>
        <v>0</v>
      </c>
      <c r="AL113">
        <f t="shared" si="99"/>
        <v>9.4161958568738224E-3</v>
      </c>
      <c r="AM113">
        <f t="shared" si="100"/>
        <v>0</v>
      </c>
      <c r="AN113">
        <f t="shared" si="101"/>
        <v>7.5329566854990579E-2</v>
      </c>
      <c r="AO113">
        <f t="shared" si="102"/>
        <v>0.83427495291902076</v>
      </c>
      <c r="AP113">
        <f t="shared" si="105"/>
        <v>7.6246334310850442E-2</v>
      </c>
      <c r="AQ113">
        <f t="shared" si="105"/>
        <v>0</v>
      </c>
      <c r="AR113">
        <f t="shared" si="105"/>
        <v>1.885014137606032E-3</v>
      </c>
      <c r="AS113">
        <f t="shared" si="103"/>
        <v>5.6657223796033997E-3</v>
      </c>
      <c r="AT113">
        <f t="shared" si="103"/>
        <v>0</v>
      </c>
      <c r="AU113">
        <f t="shared" si="103"/>
        <v>9.4607379375591296E-3</v>
      </c>
      <c r="AV113">
        <f t="shared" si="103"/>
        <v>0</v>
      </c>
      <c r="AW113">
        <f t="shared" si="63"/>
        <v>7.8277886497064575E-2</v>
      </c>
      <c r="AX113">
        <f t="shared" si="63"/>
        <v>1.4313408723747982</v>
      </c>
      <c r="AY113">
        <f t="shared" si="82"/>
        <v>2.7186176373037838E-5</v>
      </c>
      <c r="AZ113">
        <f t="shared" si="84"/>
        <v>0</v>
      </c>
      <c r="BA113">
        <f t="shared" si="85"/>
        <v>2.1748941098430272E-6</v>
      </c>
      <c r="BB113">
        <f t="shared" si="86"/>
        <v>3.2623411647645403E-6</v>
      </c>
      <c r="BC113">
        <f t="shared" si="87"/>
        <v>0</v>
      </c>
      <c r="BD113">
        <f t="shared" si="88"/>
        <v>7.0684058569898376E-6</v>
      </c>
      <c r="BE113">
        <f t="shared" si="89"/>
        <v>0</v>
      </c>
      <c r="BF113">
        <f t="shared" si="90"/>
        <v>3.1535964592723894E-5</v>
      </c>
      <c r="BG113">
        <f t="shared" si="59"/>
        <v>4.0289913384842076E-4</v>
      </c>
    </row>
    <row r="114" spans="2:59" x14ac:dyDescent="0.25">
      <c r="B114">
        <v>2009</v>
      </c>
      <c r="C114" t="s">
        <v>57</v>
      </c>
      <c r="D114" s="31">
        <v>900611</v>
      </c>
      <c r="E114" s="31">
        <v>4579</v>
      </c>
      <c r="F114">
        <f t="shared" si="75"/>
        <v>5.0843260852909862E-3</v>
      </c>
      <c r="G114">
        <f t="shared" si="76"/>
        <v>0.99491567391470903</v>
      </c>
      <c r="H114" cm="1">
        <f t="array" ref="H114">+IFERROR(_xlfn.IFS(B114=$H$1,D114/$H$3,B114=$I$1,D114/$I$3,B114=$J$1,D114/$J$3,B114=$K$1,D114/$K$3,B114=$L$1,D114/$L$3,B114=$M$1,D114/$M$3,B114=$N$1,D114/$N$3,B114=$O$1,D114/$O$3,B114=$P$1,D114/P$3,B114=$Q$1,D114/$Q$3,B114=$R$1,D114/$R$3,B114=$S$1,D114/$S$3,B114=$T$1,D114/$T$3,B114=$U$1,D114/$U$3,B114=$V$1,D114/$V$3,B114=$W$1,D114/$W$3,B114=$X$1,D114/$X$3,B114=$Y$1,D114/$Y$3,B114=$Z$1,D114/$Z$3),0)</f>
        <v>0.19826940180875141</v>
      </c>
      <c r="I114" s="15">
        <f t="shared" si="77"/>
        <v>19826.940180875143</v>
      </c>
      <c r="J114" s="16">
        <f t="shared" si="78"/>
        <v>100.80662915312747</v>
      </c>
      <c r="K114" s="16">
        <f t="shared" si="106"/>
        <v>9984.5864146313343</v>
      </c>
      <c r="L114" s="17">
        <f t="shared" si="61"/>
        <v>5.0843260852909862E-3</v>
      </c>
      <c r="M114" s="17">
        <f t="shared" si="61"/>
        <v>0.99491567391470903</v>
      </c>
      <c r="N114">
        <f t="shared" si="79"/>
        <v>5.0972842128347148E-3</v>
      </c>
      <c r="O114">
        <f t="shared" si="93"/>
        <v>2.5421630426454931E-3</v>
      </c>
      <c r="P114">
        <f t="shared" si="80"/>
        <v>50.764893158752095</v>
      </c>
      <c r="S114">
        <v>2009</v>
      </c>
      <c r="T114" t="s">
        <v>57</v>
      </c>
      <c r="U114" s="31">
        <v>1434</v>
      </c>
      <c r="V114" s="31">
        <v>0</v>
      </c>
      <c r="W114" s="31">
        <v>14</v>
      </c>
      <c r="X114" s="31">
        <v>40</v>
      </c>
      <c r="Y114" s="31">
        <v>0</v>
      </c>
      <c r="Z114" s="31">
        <v>16</v>
      </c>
      <c r="AA114" s="31">
        <v>10</v>
      </c>
      <c r="AB114" s="31">
        <v>77</v>
      </c>
      <c r="AC114" s="31">
        <v>2988</v>
      </c>
      <c r="AD114" s="31">
        <v>4579</v>
      </c>
      <c r="AE114" s="28">
        <v>2009</v>
      </c>
      <c r="AF114" t="s">
        <v>57</v>
      </c>
      <c r="AG114">
        <f t="shared" si="94"/>
        <v>0.3131688141515615</v>
      </c>
      <c r="AH114">
        <f t="shared" si="95"/>
        <v>0</v>
      </c>
      <c r="AI114">
        <f t="shared" si="96"/>
        <v>3.0574361214238915E-3</v>
      </c>
      <c r="AJ114">
        <f t="shared" si="97"/>
        <v>8.7355317754968329E-3</v>
      </c>
      <c r="AK114">
        <f t="shared" si="98"/>
        <v>0</v>
      </c>
      <c r="AL114">
        <f t="shared" si="99"/>
        <v>3.4942127101987332E-3</v>
      </c>
      <c r="AM114">
        <f t="shared" si="100"/>
        <v>2.1838829438742082E-3</v>
      </c>
      <c r="AN114">
        <f t="shared" si="101"/>
        <v>1.6815898667831404E-2</v>
      </c>
      <c r="AO114">
        <f t="shared" si="102"/>
        <v>0.65254422362961351</v>
      </c>
      <c r="AP114">
        <f t="shared" si="105"/>
        <v>0.37131020196789227</v>
      </c>
      <c r="AQ114">
        <f t="shared" si="105"/>
        <v>0</v>
      </c>
      <c r="AR114">
        <f t="shared" si="105"/>
        <v>3.0621172353455816E-3</v>
      </c>
      <c r="AS114">
        <f t="shared" si="103"/>
        <v>8.7738539153323098E-3</v>
      </c>
      <c r="AT114">
        <f t="shared" si="103"/>
        <v>0</v>
      </c>
      <c r="AU114">
        <f t="shared" si="103"/>
        <v>3.5003281557646026E-3</v>
      </c>
      <c r="AV114">
        <f t="shared" si="103"/>
        <v>2.1862702229995625E-3</v>
      </c>
      <c r="AW114">
        <f t="shared" si="103"/>
        <v>1.6958484748375729E-2</v>
      </c>
      <c r="AX114">
        <f t="shared" si="103"/>
        <v>0.96855753646677478</v>
      </c>
      <c r="AY114">
        <f t="shared" si="82"/>
        <v>8.1777815283179975E-4</v>
      </c>
      <c r="AZ114">
        <f t="shared" si="84"/>
        <v>0</v>
      </c>
      <c r="BA114">
        <f t="shared" si="85"/>
        <v>8.3276797640712801E-6</v>
      </c>
      <c r="BB114">
        <f t="shared" si="86"/>
        <v>2.3872681990337672E-5</v>
      </c>
      <c r="BC114">
        <f t="shared" si="87"/>
        <v>0</v>
      </c>
      <c r="BD114">
        <f t="shared" si="88"/>
        <v>1.1658751669699793E-5</v>
      </c>
      <c r="BE114">
        <f t="shared" si="89"/>
        <v>5.551786509380854E-6</v>
      </c>
      <c r="BF114">
        <f t="shared" si="90"/>
        <v>6.4955902159755989E-5</v>
      </c>
      <c r="BG114">
        <f t="shared" si="59"/>
        <v>1.904817951368571E-3</v>
      </c>
    </row>
    <row r="115" spans="2:59" x14ac:dyDescent="0.25">
      <c r="B115">
        <v>2009</v>
      </c>
      <c r="C115" t="s">
        <v>58</v>
      </c>
      <c r="D115" s="31">
        <v>1409610</v>
      </c>
      <c r="E115" s="31">
        <v>6852</v>
      </c>
      <c r="F115">
        <f t="shared" si="75"/>
        <v>4.8609189775895463E-3</v>
      </c>
      <c r="G115">
        <f t="shared" si="76"/>
        <v>0.99513908102241044</v>
      </c>
      <c r="H115" cm="1">
        <f t="array" ref="H115">+IFERROR(_xlfn.IFS(B115=$H$1,D115/$H$3,B115=$I$1,D115/$I$3,B115=$J$1,D115/$J$3,B115=$K$1,D115/$K$3,B115=$L$1,D115/$L$3,B115=$M$1,D115/$M$3,B115=$N$1,D115/$N$3,B115=$O$1,D115/$O$3,B115=$P$1,D115/P$3,B115=$Q$1,D115/$Q$3,B115=$R$1,D115/$R$3,B115=$S$1,D115/$S$3,B115=$T$1,D115/$T$3,B115=$U$1,D115/$U$3,B115=$V$1,D115/$V$3,B115=$W$1,D115/$W$3,B115=$X$1,D115/$X$3,B115=$Y$1,D115/$Y$3,B115=$Z$1,D115/$Z$3),0)</f>
        <v>0.31032546957968987</v>
      </c>
      <c r="I115" s="15">
        <f t="shared" si="77"/>
        <v>31032.546957968989</v>
      </c>
      <c r="J115" s="16">
        <f t="shared" si="78"/>
        <v>150.84669643093019</v>
      </c>
      <c r="K115" s="16">
        <f t="shared" si="106"/>
        <v>9933.8215214725824</v>
      </c>
      <c r="L115" s="17">
        <f t="shared" si="61"/>
        <v>4.8609189775895463E-3</v>
      </c>
      <c r="M115" s="17">
        <f t="shared" si="61"/>
        <v>0.99513908102241044</v>
      </c>
      <c r="N115">
        <f t="shared" si="79"/>
        <v>4.8727620282978616E-3</v>
      </c>
      <c r="O115">
        <f t="shared" si="93"/>
        <v>2.4304594887947732E-3</v>
      </c>
      <c r="P115">
        <f t="shared" si="80"/>
        <v>48.28750155371354</v>
      </c>
      <c r="S115">
        <v>2009</v>
      </c>
      <c r="T115" t="s">
        <v>58</v>
      </c>
      <c r="U115" s="31">
        <v>1304</v>
      </c>
      <c r="V115" s="31">
        <v>0</v>
      </c>
      <c r="W115" s="31">
        <v>89</v>
      </c>
      <c r="X115" s="31">
        <v>345</v>
      </c>
      <c r="Y115" s="31">
        <v>0</v>
      </c>
      <c r="Z115" s="31">
        <v>84</v>
      </c>
      <c r="AA115" s="31">
        <v>173</v>
      </c>
      <c r="AB115" s="31">
        <v>355</v>
      </c>
      <c r="AC115" s="31">
        <v>4502</v>
      </c>
      <c r="AD115" s="31">
        <v>6852</v>
      </c>
      <c r="AE115" s="28">
        <v>2009</v>
      </c>
      <c r="AF115" t="s">
        <v>58</v>
      </c>
      <c r="AG115">
        <f t="shared" si="94"/>
        <v>0.19030939871570343</v>
      </c>
      <c r="AH115">
        <f t="shared" si="95"/>
        <v>0</v>
      </c>
      <c r="AI115">
        <f t="shared" si="96"/>
        <v>1.2988908347927612E-2</v>
      </c>
      <c r="AJ115">
        <f t="shared" si="97"/>
        <v>5.0350262697022766E-2</v>
      </c>
      <c r="AK115">
        <f t="shared" si="98"/>
        <v>0</v>
      </c>
      <c r="AL115">
        <f t="shared" si="99"/>
        <v>1.2259194395796848E-2</v>
      </c>
      <c r="AM115">
        <f t="shared" si="100"/>
        <v>2.5248102743724458E-2</v>
      </c>
      <c r="AN115">
        <f t="shared" si="101"/>
        <v>5.1809690601284299E-2</v>
      </c>
      <c r="AO115">
        <f t="shared" si="102"/>
        <v>0.65703444249854059</v>
      </c>
      <c r="AP115">
        <f t="shared" si="105"/>
        <v>0.21032258064516127</v>
      </c>
      <c r="AQ115">
        <f t="shared" si="105"/>
        <v>0</v>
      </c>
      <c r="AR115">
        <f t="shared" si="105"/>
        <v>1.3073815644509731E-2</v>
      </c>
      <c r="AS115">
        <f t="shared" si="103"/>
        <v>5.1650572647653263E-2</v>
      </c>
      <c r="AT115">
        <f t="shared" si="103"/>
        <v>0</v>
      </c>
      <c r="AU115">
        <f t="shared" si="103"/>
        <v>1.2334801762114538E-2</v>
      </c>
      <c r="AV115">
        <f t="shared" si="103"/>
        <v>2.5570911240854331E-2</v>
      </c>
      <c r="AW115">
        <f t="shared" si="103"/>
        <v>5.3187504681998655E-2</v>
      </c>
      <c r="AX115">
        <f t="shared" si="103"/>
        <v>0.97848293849163226</v>
      </c>
      <c r="AY115">
        <f t="shared" si="82"/>
        <v>9.7119061300643438E-4</v>
      </c>
      <c r="AZ115">
        <f t="shared" si="84"/>
        <v>0</v>
      </c>
      <c r="BA115">
        <f t="shared" si="85"/>
        <v>3.6534928100680333E-5</v>
      </c>
      <c r="BB115">
        <f t="shared" si="86"/>
        <v>1.365625953277857E-4</v>
      </c>
      <c r="BC115">
        <f t="shared" si="87"/>
        <v>0</v>
      </c>
      <c r="BD115">
        <f t="shared" si="88"/>
        <v>3.5470803981243042E-5</v>
      </c>
      <c r="BE115">
        <f t="shared" si="89"/>
        <v>6.4911571285674761E-5</v>
      </c>
      <c r="BF115">
        <f t="shared" si="90"/>
        <v>1.5323387319896993E-4</v>
      </c>
      <c r="BG115">
        <f t="shared" si="59"/>
        <v>2.6567632181951034E-3</v>
      </c>
    </row>
    <row r="116" spans="2:59" x14ac:dyDescent="0.25">
      <c r="B116">
        <v>2009</v>
      </c>
      <c r="C116" t="s">
        <v>59</v>
      </c>
      <c r="D116" s="31">
        <v>721683</v>
      </c>
      <c r="E116" s="31">
        <v>10672</v>
      </c>
      <c r="F116">
        <f t="shared" si="75"/>
        <v>1.4787656076144235E-2</v>
      </c>
      <c r="G116">
        <f t="shared" si="76"/>
        <v>0.98521234392385582</v>
      </c>
      <c r="H116" cm="1">
        <f t="array" ref="H116">+IFERROR(_xlfn.IFS(B116=$H$1,D116/$H$3,B116=$I$1,D116/$I$3,B116=$J$1,D116/$J$3,B116=$K$1,D116/$K$3,B116=$L$1,D116/$L$3,B116=$M$1,D116/$M$3,B116=$N$1,D116/$N$3,B116=$O$1,D116/$O$3,B116=$P$1,D116/P$3,B116=$Q$1,D116/$Q$3,B116=$R$1,D116/$R$3,B116=$S$1,D116/$S$3,B116=$T$1,D116/$T$3,B116=$U$1,D116/$U$3,B116=$V$1,D116/$V$3,B116=$W$1,D116/$W$3,B116=$X$1,D116/$X$3,B116=$Y$1,D116/$Y$3,B116=$Z$1,D116/$Z$3),0)</f>
        <v>0.15887842443135286</v>
      </c>
      <c r="I116" s="15">
        <f t="shared" si="77"/>
        <v>15887.842443135287</v>
      </c>
      <c r="J116" s="16">
        <f t="shared" si="78"/>
        <v>234.94394984105179</v>
      </c>
      <c r="K116" s="16">
        <f t="shared" si="106"/>
        <v>9885.5340199188686</v>
      </c>
      <c r="L116" s="17">
        <f t="shared" si="61"/>
        <v>1.4787656076144235E-2</v>
      </c>
      <c r="M116" s="17">
        <f t="shared" si="61"/>
        <v>0.98521234392385582</v>
      </c>
      <c r="N116">
        <f t="shared" si="79"/>
        <v>1.4897807905945023E-2</v>
      </c>
      <c r="O116">
        <f t="shared" si="93"/>
        <v>7.3938280380721174E-3</v>
      </c>
      <c r="P116">
        <f t="shared" si="80"/>
        <v>146.18387721558381</v>
      </c>
      <c r="S116">
        <v>2009</v>
      </c>
      <c r="T116" t="s">
        <v>59</v>
      </c>
      <c r="U116" s="31">
        <v>244</v>
      </c>
      <c r="V116" s="31">
        <v>0</v>
      </c>
      <c r="W116" s="31">
        <v>368</v>
      </c>
      <c r="X116" s="31">
        <v>1721</v>
      </c>
      <c r="Y116" s="31">
        <v>0</v>
      </c>
      <c r="Z116" s="31">
        <v>497</v>
      </c>
      <c r="AA116" s="31">
        <v>1016</v>
      </c>
      <c r="AB116" s="31">
        <v>1425</v>
      </c>
      <c r="AC116" s="31">
        <v>5401</v>
      </c>
      <c r="AD116" s="31">
        <v>10672</v>
      </c>
      <c r="AE116" s="28">
        <v>2009</v>
      </c>
      <c r="AF116" t="s">
        <v>59</v>
      </c>
      <c r="AG116">
        <f t="shared" si="94"/>
        <v>2.2863568215892055E-2</v>
      </c>
      <c r="AH116">
        <f t="shared" si="95"/>
        <v>0</v>
      </c>
      <c r="AI116">
        <f t="shared" si="96"/>
        <v>3.4482758620689655E-2</v>
      </c>
      <c r="AJ116">
        <f t="shared" si="97"/>
        <v>0.16126311844077962</v>
      </c>
      <c r="AK116">
        <f t="shared" si="98"/>
        <v>0</v>
      </c>
      <c r="AL116">
        <f t="shared" si="99"/>
        <v>4.6570464767616192E-2</v>
      </c>
      <c r="AM116">
        <f t="shared" si="100"/>
        <v>9.5202398800599705E-2</v>
      </c>
      <c r="AN116">
        <f t="shared" si="101"/>
        <v>0.13352698650674663</v>
      </c>
      <c r="AO116">
        <f t="shared" si="102"/>
        <v>0.50609070464767614</v>
      </c>
      <c r="AP116">
        <f t="shared" si="105"/>
        <v>2.3127962085308058E-2</v>
      </c>
      <c r="AQ116">
        <f t="shared" si="105"/>
        <v>0</v>
      </c>
      <c r="AR116">
        <f t="shared" si="105"/>
        <v>3.5087719298245612E-2</v>
      </c>
      <c r="AS116">
        <f t="shared" si="103"/>
        <v>0.17540641084441727</v>
      </c>
      <c r="AT116">
        <f t="shared" si="103"/>
        <v>0</v>
      </c>
      <c r="AU116">
        <f t="shared" si="103"/>
        <v>4.7680721446730946E-2</v>
      </c>
      <c r="AV116">
        <f t="shared" si="103"/>
        <v>9.9960645415190869E-2</v>
      </c>
      <c r="AW116">
        <f t="shared" si="103"/>
        <v>0.1430794718610372</v>
      </c>
      <c r="AX116">
        <f t="shared" si="103"/>
        <v>0.67753873173179446</v>
      </c>
      <c r="AY116">
        <f t="shared" si="82"/>
        <v>1.0724930475014653E-3</v>
      </c>
      <c r="AZ116">
        <f t="shared" si="84"/>
        <v>0</v>
      </c>
      <c r="BA116">
        <f t="shared" si="85"/>
        <v>3.1662100950140157E-4</v>
      </c>
      <c r="BB116">
        <f t="shared" si="86"/>
        <v>1.4313763799341263E-3</v>
      </c>
      <c r="BC116">
        <f t="shared" si="87"/>
        <v>0</v>
      </c>
      <c r="BD116">
        <f t="shared" si="88"/>
        <v>4.0253130529609263E-4</v>
      </c>
      <c r="BE116">
        <f t="shared" si="89"/>
        <v>8.2376888467651315E-4</v>
      </c>
      <c r="BF116">
        <f t="shared" si="90"/>
        <v>1.2332284396334679E-3</v>
      </c>
      <c r="BG116">
        <f t="shared" si="59"/>
        <v>6.8610456391518162E-3</v>
      </c>
    </row>
    <row r="117" spans="2:59" x14ac:dyDescent="0.25">
      <c r="B117">
        <v>2009</v>
      </c>
      <c r="C117" t="s">
        <v>60</v>
      </c>
      <c r="D117" s="31">
        <v>147280</v>
      </c>
      <c r="E117" s="31">
        <v>6963</v>
      </c>
      <c r="F117">
        <f t="shared" si="75"/>
        <v>4.7277294948397608E-2</v>
      </c>
      <c r="G117">
        <f t="shared" si="76"/>
        <v>0.95272270505160239</v>
      </c>
      <c r="H117" cm="1">
        <f t="array" ref="H117">+IFERROR(_xlfn.IFS(B117=$H$1,D117/$H$3,B117=$I$1,D117/$I$3,B117=$J$1,D117/$J$3,B117=$K$1,D117/$K$3,B117=$L$1,D117/$L$3,B117=$M$1,D117/$M$3,B117=$N$1,D117/$N$3,B117=$O$1,D117/$O$3,B117=$P$1,D117/P$3,B117=$Q$1,D117/$Q$3,B117=$R$1,D117/$R$3,B117=$S$1,D117/$S$3,B117=$T$1,D117/$T$3,B117=$U$1,D117/$U$3,B117=$V$1,D117/$V$3,B117=$W$1,D117/$W$3,B117=$X$1,D117/$X$3,B117=$Y$1,D117/$Y$3,B117=$Z$1,D117/$Z$3),0)</f>
        <v>3.2423674037284585E-2</v>
      </c>
      <c r="I117" s="15">
        <f t="shared" si="77"/>
        <v>3242.3674037284586</v>
      </c>
      <c r="J117" s="16">
        <f t="shared" si="78"/>
        <v>153.29036007714052</v>
      </c>
      <c r="K117" s="16">
        <f t="shared" si="106"/>
        <v>9739.3501427032843</v>
      </c>
      <c r="L117" s="17">
        <f t="shared" si="61"/>
        <v>4.7277294948397608E-2</v>
      </c>
      <c r="M117" s="17">
        <f t="shared" si="61"/>
        <v>0.95272270505160239</v>
      </c>
      <c r="N117">
        <f t="shared" si="79"/>
        <v>4.8421923733557713E-2</v>
      </c>
      <c r="O117">
        <f t="shared" si="93"/>
        <v>2.3638647474198804E-2</v>
      </c>
      <c r="P117">
        <f t="shared" si="80"/>
        <v>460.45012930230149</v>
      </c>
      <c r="S117">
        <v>2009</v>
      </c>
      <c r="T117" t="s">
        <v>60</v>
      </c>
      <c r="U117" s="31">
        <v>28</v>
      </c>
      <c r="V117" s="31">
        <v>0</v>
      </c>
      <c r="W117" s="31">
        <v>359</v>
      </c>
      <c r="X117" s="31">
        <v>1376</v>
      </c>
      <c r="Y117" s="31">
        <v>0</v>
      </c>
      <c r="Z117" s="31">
        <v>440</v>
      </c>
      <c r="AA117" s="31">
        <v>716</v>
      </c>
      <c r="AB117" s="31">
        <v>863</v>
      </c>
      <c r="AC117" s="31">
        <v>3181</v>
      </c>
      <c r="AD117" s="31">
        <v>6963</v>
      </c>
      <c r="AE117" s="28">
        <v>2009</v>
      </c>
      <c r="AF117" t="s">
        <v>60</v>
      </c>
      <c r="AG117">
        <f t="shared" si="94"/>
        <v>4.0212552060893293E-3</v>
      </c>
      <c r="AH117">
        <f t="shared" si="95"/>
        <v>0</v>
      </c>
      <c r="AI117">
        <f t="shared" si="96"/>
        <v>5.1558236392359617E-2</v>
      </c>
      <c r="AJ117">
        <f t="shared" si="97"/>
        <v>0.19761597012781848</v>
      </c>
      <c r="AK117">
        <f t="shared" si="98"/>
        <v>0</v>
      </c>
      <c r="AL117">
        <f t="shared" si="99"/>
        <v>6.3191153238546599E-2</v>
      </c>
      <c r="AM117">
        <f t="shared" si="100"/>
        <v>0.10282924026999857</v>
      </c>
      <c r="AN117">
        <f t="shared" si="101"/>
        <v>0.12394083010196755</v>
      </c>
      <c r="AO117">
        <f t="shared" si="102"/>
        <v>0.45684331466321987</v>
      </c>
      <c r="AP117">
        <f t="shared" si="105"/>
        <v>4.029356741977263E-3</v>
      </c>
      <c r="AQ117">
        <f t="shared" si="105"/>
        <v>0</v>
      </c>
      <c r="AR117">
        <f t="shared" si="105"/>
        <v>5.2922532615906244E-2</v>
      </c>
      <c r="AS117">
        <f t="shared" si="103"/>
        <v>0.21928286852589643</v>
      </c>
      <c r="AT117">
        <f t="shared" si="103"/>
        <v>0</v>
      </c>
      <c r="AU117">
        <f t="shared" si="103"/>
        <v>6.5252854812398037E-2</v>
      </c>
      <c r="AV117">
        <f t="shared" si="103"/>
        <v>0.10840272520817563</v>
      </c>
      <c r="AW117">
        <f t="shared" si="103"/>
        <v>0.13212891372579041</v>
      </c>
      <c r="AX117">
        <f t="shared" si="103"/>
        <v>0.59208934388087475</v>
      </c>
      <c r="AY117">
        <f t="shared" si="82"/>
        <v>9.2341118957088542E-4</v>
      </c>
      <c r="AZ117">
        <f t="shared" si="84"/>
        <v>0</v>
      </c>
      <c r="BA117">
        <f t="shared" si="85"/>
        <v>2.4680879956545357E-3</v>
      </c>
      <c r="BB117">
        <f t="shared" si="86"/>
        <v>1.0513986963606736E-2</v>
      </c>
      <c r="BC117">
        <f t="shared" si="87"/>
        <v>0</v>
      </c>
      <c r="BD117">
        <f t="shared" si="88"/>
        <v>3.1810157523085281E-3</v>
      </c>
      <c r="BE117">
        <f t="shared" si="89"/>
        <v>5.8799565453557853E-3</v>
      </c>
      <c r="BF117">
        <f t="shared" si="90"/>
        <v>7.7675176534492121E-3</v>
      </c>
      <c r="BG117">
        <f t="shared" si="59"/>
        <v>2.9134980988593157E-2</v>
      </c>
    </row>
    <row r="118" spans="2:59" x14ac:dyDescent="0.25">
      <c r="B118">
        <v>2009</v>
      </c>
      <c r="C118" t="s">
        <v>61</v>
      </c>
      <c r="D118" s="31">
        <v>90033</v>
      </c>
      <c r="E118" s="31">
        <v>12583</v>
      </c>
      <c r="F118">
        <f t="shared" si="75"/>
        <v>0.13975986582697456</v>
      </c>
      <c r="G118">
        <f t="shared" si="76"/>
        <v>0.86024013417302547</v>
      </c>
      <c r="H118" cm="1">
        <f t="array" ref="H118">+IFERROR(_xlfn.IFS(B118=$H$1,D118/$H$3,B118=$I$1,D118/$I$3,B118=$J$1,D118/$J$3,B118=$K$1,D118/$K$3,B118=$L$1,D118/$L$3,B118=$M$1,D118/$M$3,B118=$N$1,D118/$N$3,B118=$O$1,D118/$O$3,B118=$P$1,D118/P$3,B118=$Q$1,D118/$Q$3,B118=$R$1,D118/$R$3,B118=$S$1,D118/$S$3,B118=$T$1,D118/$T$3,B118=$U$1,D118/$U$3,B118=$V$1,D118/$V$3,B118=$W$1,D118/$W$3,B118=$X$1,D118/$X$3,B118=$Y$1,D118/$Y$3,B118=$Z$1,D118/$Z$3),0)</f>
        <v>1.9820753969302302E-2</v>
      </c>
      <c r="I118" s="15">
        <f t="shared" si="77"/>
        <v>1982.0753969302302</v>
      </c>
      <c r="J118" s="16">
        <f t="shared" si="78"/>
        <v>277.0145915339163</v>
      </c>
      <c r="K118" s="16">
        <f t="shared" si="106"/>
        <v>9278.9000134009821</v>
      </c>
      <c r="L118" s="17">
        <f t="shared" si="61"/>
        <v>0.13975986582697456</v>
      </c>
      <c r="M118" s="17">
        <f t="shared" si="61"/>
        <v>0.86024013417302547</v>
      </c>
      <c r="N118">
        <f t="shared" si="79"/>
        <v>0.15026002639073816</v>
      </c>
      <c r="O118">
        <f t="shared" si="93"/>
        <v>6.9879932913487278E-2</v>
      </c>
      <c r="P118">
        <f t="shared" si="80"/>
        <v>1296.8178208948336</v>
      </c>
      <c r="S118">
        <v>2009</v>
      </c>
      <c r="T118" t="s">
        <v>61</v>
      </c>
      <c r="U118" s="31">
        <v>20</v>
      </c>
      <c r="V118" s="31">
        <v>0</v>
      </c>
      <c r="W118" s="31">
        <v>873</v>
      </c>
      <c r="X118" s="31">
        <v>3147</v>
      </c>
      <c r="Y118" s="31">
        <v>0</v>
      </c>
      <c r="Z118" s="31">
        <v>580</v>
      </c>
      <c r="AA118" s="31">
        <v>1355</v>
      </c>
      <c r="AB118" s="31">
        <v>988</v>
      </c>
      <c r="AC118" s="31">
        <v>5620</v>
      </c>
      <c r="AD118" s="31">
        <v>12583</v>
      </c>
      <c r="AE118" s="29">
        <v>2009</v>
      </c>
      <c r="AF118" t="s">
        <v>61</v>
      </c>
      <c r="AG118">
        <f t="shared" si="94"/>
        <v>1.5894460780418024E-3</v>
      </c>
      <c r="AH118">
        <f t="shared" si="95"/>
        <v>0</v>
      </c>
      <c r="AI118">
        <f t="shared" si="96"/>
        <v>6.9379321306524674E-2</v>
      </c>
      <c r="AJ118">
        <f t="shared" si="97"/>
        <v>0.25009934037987763</v>
      </c>
      <c r="AK118">
        <f t="shared" si="98"/>
        <v>0</v>
      </c>
      <c r="AL118">
        <f t="shared" si="99"/>
        <v>4.6093936263212273E-2</v>
      </c>
      <c r="AM118">
        <f t="shared" si="100"/>
        <v>0.10768497178733212</v>
      </c>
      <c r="AN118">
        <f t="shared" si="101"/>
        <v>7.8518636255265034E-2</v>
      </c>
      <c r="AO118">
        <f t="shared" si="102"/>
        <v>0.44663434792974649</v>
      </c>
      <c r="AP118">
        <f t="shared" si="105"/>
        <v>1.5907102521275751E-3</v>
      </c>
      <c r="AQ118">
        <f t="shared" si="105"/>
        <v>0</v>
      </c>
      <c r="AR118">
        <f t="shared" si="105"/>
        <v>7.1872555880294731E-2</v>
      </c>
      <c r="AS118">
        <f t="shared" si="103"/>
        <v>0.28584404378037154</v>
      </c>
      <c r="AT118">
        <f t="shared" si="103"/>
        <v>0</v>
      </c>
      <c r="AU118">
        <f t="shared" si="103"/>
        <v>4.7181322703977874E-2</v>
      </c>
      <c r="AV118">
        <f t="shared" si="103"/>
        <v>0.11381294359749695</v>
      </c>
      <c r="AW118">
        <f t="shared" si="103"/>
        <v>8.1727190007444772E-2</v>
      </c>
      <c r="AX118">
        <f t="shared" si="103"/>
        <v>0.57505371943108563</v>
      </c>
      <c r="AY118">
        <f t="shared" si="82"/>
        <v>2.665689247275999E-4</v>
      </c>
      <c r="AZ118">
        <f t="shared" si="84"/>
        <v>0</v>
      </c>
      <c r="BA118">
        <f t="shared" si="85"/>
        <v>6.8419357346750634E-3</v>
      </c>
      <c r="BB118">
        <f t="shared" si="86"/>
        <v>2.511856763631113E-2</v>
      </c>
      <c r="BC118">
        <f t="shared" si="87"/>
        <v>0</v>
      </c>
      <c r="BD118">
        <f t="shared" si="88"/>
        <v>5.6645896504614974E-3</v>
      </c>
      <c r="BE118">
        <f t="shared" si="89"/>
        <v>1.1501338398142904E-2</v>
      </c>
      <c r="BF118">
        <f t="shared" si="90"/>
        <v>1.0279564159808071E-2</v>
      </c>
      <c r="BG118">
        <f t="shared" si="59"/>
        <v>4.8876523052658473E-2</v>
      </c>
    </row>
    <row r="119" spans="2:59" x14ac:dyDescent="0.25">
      <c r="B119" t="s">
        <v>75</v>
      </c>
      <c r="D119" s="31">
        <v>4542360</v>
      </c>
      <c r="E119" s="31">
        <v>42521</v>
      </c>
      <c r="F119">
        <f t="shared" si="75"/>
        <v>9.3609929640098982E-3</v>
      </c>
      <c r="G119">
        <f t="shared" si="76"/>
        <v>0.99063900703599006</v>
      </c>
      <c r="H119" cm="1">
        <f t="array" ref="H119">+IFERROR(_xlfn.IFS(B119=$H$1,D119/$H$3,B119=$I$1,D119/$I$3,B119=$J$1,D119/$J$3,B119=$K$1,D119/$K$3,B119=$L$1,D119/$L$3,B119=$M$1,D119/$M$3,B119=$N$1,D119/$N$3,B119=$O$1,D119/$O$3,B119=$P$1,D119/P$3,B119=$Q$1,D119/$Q$3,B119=$R$1,D119/$R$3,B119=$S$1,D119/$S$3,B119=$T$1,D119/$T$3,B119=$U$1,D119/$U$3,B119=$V$1,D119/$V$3,B119=$W$1,D119/$W$3,B119=$X$1,D119/$X$3,B119=$Y$1,D119/$Y$3,B119=$Z$1,D119/$Z$3),0)</f>
        <v>0</v>
      </c>
      <c r="I119" s="15">
        <f t="shared" si="77"/>
        <v>0</v>
      </c>
      <c r="J119" s="16">
        <f t="shared" si="78"/>
        <v>0</v>
      </c>
      <c r="K119" s="16">
        <f t="shared" si="106"/>
        <v>7982.0821925061482</v>
      </c>
      <c r="L119" s="17">
        <f t="shared" si="61"/>
        <v>9.3609929640098982E-3</v>
      </c>
      <c r="M119" s="17">
        <f t="shared" si="61"/>
        <v>0.99063900703599006</v>
      </c>
      <c r="N119">
        <f t="shared" si="79"/>
        <v>9.4050130947129131E-3</v>
      </c>
      <c r="O119">
        <f t="shared" si="93"/>
        <v>4.6804964820049491E-3</v>
      </c>
      <c r="P119">
        <f t="shared" si="80"/>
        <v>74.720215242198762</v>
      </c>
      <c r="S119" t="s">
        <v>75</v>
      </c>
      <c r="U119" s="31">
        <v>3080</v>
      </c>
      <c r="V119" s="31">
        <v>0</v>
      </c>
      <c r="W119" s="31">
        <v>1707</v>
      </c>
      <c r="X119" s="31">
        <v>6635</v>
      </c>
      <c r="Y119" s="31">
        <v>0</v>
      </c>
      <c r="Z119" s="31">
        <v>1630</v>
      </c>
      <c r="AA119" s="31">
        <v>3270</v>
      </c>
      <c r="AB119" s="31">
        <v>3766</v>
      </c>
      <c r="AC119" s="31">
        <v>22433</v>
      </c>
      <c r="AD119" s="31">
        <v>42521</v>
      </c>
      <c r="AE119" s="30" t="s">
        <v>75</v>
      </c>
      <c r="AF119" s="30"/>
      <c r="AG119">
        <f t="shared" si="94"/>
        <v>7.2434796923872904E-2</v>
      </c>
      <c r="AH119">
        <f t="shared" si="95"/>
        <v>0</v>
      </c>
      <c r="AI119">
        <f t="shared" si="96"/>
        <v>4.0144869593847748E-2</v>
      </c>
      <c r="AJ119">
        <f t="shared" si="97"/>
        <v>0.1560405446720444</v>
      </c>
      <c r="AK119">
        <f t="shared" si="98"/>
        <v>0</v>
      </c>
      <c r="AL119">
        <f t="shared" si="99"/>
        <v>3.8333999670750921E-2</v>
      </c>
      <c r="AM119">
        <f t="shared" si="100"/>
        <v>7.6903177253592345E-2</v>
      </c>
      <c r="AN119">
        <f t="shared" si="101"/>
        <v>8.8568001693280968E-2</v>
      </c>
      <c r="AO119">
        <f t="shared" si="102"/>
        <v>0.52757461019261076</v>
      </c>
      <c r="AP119">
        <f t="shared" si="105"/>
        <v>7.5156779971206164E-2</v>
      </c>
      <c r="AQ119">
        <f t="shared" si="105"/>
        <v>0</v>
      </c>
      <c r="AR119">
        <f t="shared" si="105"/>
        <v>4.0967180656386874E-2</v>
      </c>
      <c r="AS119">
        <f t="shared" si="103"/>
        <v>0.16924509291262257</v>
      </c>
      <c r="AT119">
        <f t="shared" si="103"/>
        <v>0</v>
      </c>
      <c r="AU119">
        <f t="shared" si="103"/>
        <v>3.9083105548362349E-2</v>
      </c>
      <c r="AV119">
        <f t="shared" si="103"/>
        <v>7.9978476740204474E-2</v>
      </c>
      <c r="AW119">
        <f t="shared" si="103"/>
        <v>9.2671883458831636E-2</v>
      </c>
      <c r="AX119">
        <f t="shared" si="103"/>
        <v>0.71660623871967288</v>
      </c>
      <c r="AY119">
        <f t="shared" si="82"/>
        <v>3.4123231095729975E-4</v>
      </c>
      <c r="AZ119">
        <f t="shared" si="84"/>
        <v>0</v>
      </c>
      <c r="BA119">
        <f t="shared" si="85"/>
        <v>2.8399334266768819E-4</v>
      </c>
      <c r="BB119">
        <f t="shared" si="86"/>
        <v>1.0767530534788084E-3</v>
      </c>
      <c r="BC119">
        <f t="shared" si="87"/>
        <v>0</v>
      </c>
      <c r="BD119">
        <f t="shared" si="88"/>
        <v>2.4326561523084917E-4</v>
      </c>
      <c r="BE119">
        <f t="shared" si="89"/>
        <v>5.0909659296048747E-4</v>
      </c>
      <c r="BF119">
        <f t="shared" si="90"/>
        <v>5.2329626009387192E-4</v>
      </c>
      <c r="BG119">
        <f t="shared" si="59"/>
        <v>3.0879322642855256E-3</v>
      </c>
    </row>
    <row r="120" spans="2:59" x14ac:dyDescent="0.25">
      <c r="B120">
        <v>2010</v>
      </c>
      <c r="C120" t="s">
        <v>55</v>
      </c>
      <c r="D120" s="31">
        <v>327004</v>
      </c>
      <c r="E120" s="31">
        <v>357</v>
      </c>
      <c r="F120">
        <f t="shared" si="75"/>
        <v>1.0917297647735195E-3</v>
      </c>
      <c r="G120">
        <f t="shared" si="76"/>
        <v>0.99890827023522644</v>
      </c>
      <c r="H120" cm="1">
        <f t="array" ref="H120">+IFERROR(_xlfn.IFS(B120=$H$1,D120/$H$3,B120=$I$1,D120/$I$3,B120=$J$1,D120/$J$3,B120=$K$1,D120/$K$3,B120=$L$1,D120/$L$3,B120=$M$1,D120/$M$3,B120=$N$1,D120/$N$3,B120=$O$1,D120/$O$3,B120=$P$1,D120/P$3,B120=$Q$1,D120/$Q$3,B120=$R$1,D120/$R$3,B120=$S$1,D120/$S$3,B120=$T$1,D120/$T$3,B120=$U$1,D120/$U$3,B120=$V$1,D120/$V$3,B120=$W$1,D120/$W$3,B120=$X$1,D120/$X$3,B120=$Y$1,D120/$Y$3,B120=$Z$1,D120/$Z$3),0)</f>
        <v>7.1265462999729329E-2</v>
      </c>
      <c r="I120" s="15">
        <f t="shared" si="77"/>
        <v>7126.5462999729325</v>
      </c>
      <c r="J120" s="16">
        <f t="shared" si="78"/>
        <v>7.7802627157170452</v>
      </c>
      <c r="K120" s="16">
        <v>10000</v>
      </c>
      <c r="L120" s="17">
        <f t="shared" si="61"/>
        <v>1.0917297647735195E-3</v>
      </c>
      <c r="M120" s="17">
        <f t="shared" si="61"/>
        <v>0.99890827023522644</v>
      </c>
      <c r="N120">
        <f t="shared" si="79"/>
        <v>1.0923260271918805E-3</v>
      </c>
      <c r="O120">
        <f t="shared" si="93"/>
        <v>5.4586488238675976E-4</v>
      </c>
      <c r="P120">
        <f t="shared" si="80"/>
        <v>10.917297647735195</v>
      </c>
      <c r="S120">
        <v>2010</v>
      </c>
      <c r="T120" t="s">
        <v>55</v>
      </c>
      <c r="U120" s="31">
        <v>9</v>
      </c>
      <c r="V120" s="31">
        <v>0</v>
      </c>
      <c r="W120" s="31">
        <v>0</v>
      </c>
      <c r="X120" s="31">
        <v>0</v>
      </c>
      <c r="Y120" s="31">
        <v>0</v>
      </c>
      <c r="Z120" s="31">
        <v>5</v>
      </c>
      <c r="AA120" s="31">
        <v>0</v>
      </c>
      <c r="AB120" s="31">
        <v>21</v>
      </c>
      <c r="AC120" s="31">
        <v>322</v>
      </c>
      <c r="AD120" s="31">
        <v>357</v>
      </c>
      <c r="AE120" s="28">
        <v>2010</v>
      </c>
      <c r="AF120" t="s">
        <v>55</v>
      </c>
      <c r="AG120">
        <f t="shared" si="94"/>
        <v>2.5210084033613446E-2</v>
      </c>
      <c r="AH120">
        <f t="shared" si="95"/>
        <v>0</v>
      </c>
      <c r="AI120">
        <f t="shared" si="96"/>
        <v>0</v>
      </c>
      <c r="AJ120">
        <f t="shared" si="97"/>
        <v>0</v>
      </c>
      <c r="AK120">
        <f t="shared" si="98"/>
        <v>0</v>
      </c>
      <c r="AL120">
        <f t="shared" si="99"/>
        <v>1.4005602240896359E-2</v>
      </c>
      <c r="AM120">
        <f t="shared" si="100"/>
        <v>0</v>
      </c>
      <c r="AN120">
        <f t="shared" si="101"/>
        <v>5.8823529411764705E-2</v>
      </c>
      <c r="AO120">
        <f t="shared" si="102"/>
        <v>0.90196078431372551</v>
      </c>
      <c r="AP120">
        <f t="shared" si="105"/>
        <v>2.553191489361702E-2</v>
      </c>
      <c r="AQ120">
        <f t="shared" si="105"/>
        <v>0</v>
      </c>
      <c r="AR120">
        <f t="shared" si="105"/>
        <v>0</v>
      </c>
      <c r="AS120">
        <f t="shared" si="103"/>
        <v>0</v>
      </c>
      <c r="AT120">
        <f t="shared" si="103"/>
        <v>0</v>
      </c>
      <c r="AU120">
        <f t="shared" si="103"/>
        <v>1.4104372355430184E-2</v>
      </c>
      <c r="AV120">
        <f t="shared" si="103"/>
        <v>0</v>
      </c>
      <c r="AW120">
        <f t="shared" si="103"/>
        <v>6.0606060606060608E-2</v>
      </c>
      <c r="AX120">
        <f t="shared" si="103"/>
        <v>1.6428571428571428</v>
      </c>
      <c r="AY120">
        <f t="shared" si="82"/>
        <v>4.7231838142652686E-3</v>
      </c>
      <c r="AZ120">
        <f t="shared" ref="AZ120:AZ140" si="107">+IFERROR((SUM(V119:V120)/(2*$D120)),0)</f>
        <v>0</v>
      </c>
      <c r="BA120">
        <f t="shared" ref="BA120:BA140" si="108">+IFERROR((SUM(W119:W120)/(2*$D120)),0)</f>
        <v>2.61005981578207E-3</v>
      </c>
      <c r="BB120">
        <f t="shared" ref="BB120:BB140" si="109">+IFERROR((SUM(X119:X120)/(2*$D120)),0)</f>
        <v>1.0145135839316951E-2</v>
      </c>
      <c r="BC120">
        <f t="shared" ref="BC120:BC140" si="110">+IFERROR((SUM(Y119:Y120)/(2*$D120)),0)</f>
        <v>0</v>
      </c>
      <c r="BD120">
        <f t="shared" ref="BD120:BD140" si="111">+IFERROR((SUM(Z119:Z120)/(2*$D120)),0)</f>
        <v>2.4999694193343202E-3</v>
      </c>
      <c r="BE120">
        <f t="shared" ref="BE120:BE140" si="112">+IFERROR((SUM(AA119:AA120)/(2*$D120)),0)</f>
        <v>4.9999388386686404E-3</v>
      </c>
      <c r="BF120">
        <f t="shared" ref="BF120:BF140" si="113">+IFERROR((SUM(AB119:AB120)/(2*$D120)),0)</f>
        <v>5.790449046494844E-3</v>
      </c>
      <c r="BG120">
        <f t="shared" ref="BG120:BG140" si="114">+IFERROR((SUM(AC119:AC120)/(2*$D120)),0)</f>
        <v>3.4793152377340951E-2</v>
      </c>
    </row>
    <row r="121" spans="2:59" x14ac:dyDescent="0.25">
      <c r="B121">
        <v>2010</v>
      </c>
      <c r="C121" t="s">
        <v>56</v>
      </c>
      <c r="D121" s="31">
        <v>851518</v>
      </c>
      <c r="E121" s="31">
        <v>463</v>
      </c>
      <c r="F121">
        <f t="shared" si="75"/>
        <v>5.4373483590481936E-4</v>
      </c>
      <c r="G121">
        <f t="shared" si="76"/>
        <v>0.99945626516409514</v>
      </c>
      <c r="H121" cm="1">
        <f t="array" ref="H121">+IFERROR(_xlfn.IFS(B121=$H$1,D121/$H$3,B121=$I$1,D121/$I$3,B121=$J$1,D121/$J$3,B121=$K$1,D121/$K$3,B121=$L$1,D121/$L$3,B121=$M$1,D121/$M$3,B121=$N$1,D121/$N$3,B121=$O$1,D121/$O$3,B121=$P$1,D121/P$3,B121=$Q$1,D121/$Q$3,B121=$R$1,D121/$R$3,B121=$S$1,D121/$S$3,B121=$T$1,D121/$T$3,B121=$U$1,D121/$U$3,B121=$V$1,D121/$V$3,B121=$W$1,D121/$W$3,B121=$X$1,D121/$X$3,B121=$Y$1,D121/$Y$3,B121=$Z$1,D121/$Z$3),0)</f>
        <v>0.18557517499053075</v>
      </c>
      <c r="I121" s="15">
        <f t="shared" si="77"/>
        <v>18557.517499053076</v>
      </c>
      <c r="J121" s="16">
        <f t="shared" si="78"/>
        <v>10.090368732148438</v>
      </c>
      <c r="K121" s="16">
        <f t="shared" ref="K121:K127" si="115">+K120-P120</f>
        <v>9989.0827023522652</v>
      </c>
      <c r="L121" s="17">
        <f t="shared" si="61"/>
        <v>5.4373483590481936E-4</v>
      </c>
      <c r="M121" s="17">
        <f t="shared" si="61"/>
        <v>0.99945626516409514</v>
      </c>
      <c r="N121">
        <f t="shared" si="79"/>
        <v>5.4388269989010744E-4</v>
      </c>
      <c r="O121">
        <f t="shared" si="93"/>
        <v>2.7186741795240968E-4</v>
      </c>
      <c r="P121">
        <f t="shared" si="80"/>
        <v>5.4314122440031785</v>
      </c>
      <c r="S121">
        <v>2010</v>
      </c>
      <c r="T121" t="s">
        <v>56</v>
      </c>
      <c r="U121" s="31">
        <v>36</v>
      </c>
      <c r="V121" s="31">
        <v>0</v>
      </c>
      <c r="W121" s="31">
        <v>1</v>
      </c>
      <c r="X121" s="31">
        <v>2</v>
      </c>
      <c r="Y121" s="31">
        <v>0</v>
      </c>
      <c r="Z121" s="31">
        <v>4</v>
      </c>
      <c r="AA121" s="31">
        <v>0</v>
      </c>
      <c r="AB121" s="31">
        <v>43</v>
      </c>
      <c r="AC121" s="31">
        <v>377</v>
      </c>
      <c r="AD121" s="31">
        <v>463</v>
      </c>
      <c r="AE121" s="28">
        <v>2010</v>
      </c>
      <c r="AF121" t="s">
        <v>56</v>
      </c>
      <c r="AG121">
        <f t="shared" si="94"/>
        <v>7.775377969762419E-2</v>
      </c>
      <c r="AH121">
        <f t="shared" si="95"/>
        <v>0</v>
      </c>
      <c r="AI121">
        <f t="shared" si="96"/>
        <v>2.1598272138228943E-3</v>
      </c>
      <c r="AJ121">
        <f t="shared" si="97"/>
        <v>4.3196544276457886E-3</v>
      </c>
      <c r="AK121">
        <f t="shared" si="98"/>
        <v>0</v>
      </c>
      <c r="AL121">
        <f t="shared" si="99"/>
        <v>8.6393088552915772E-3</v>
      </c>
      <c r="AM121">
        <f t="shared" si="100"/>
        <v>0</v>
      </c>
      <c r="AN121">
        <f t="shared" si="101"/>
        <v>9.2872570194384454E-2</v>
      </c>
      <c r="AO121">
        <f t="shared" si="102"/>
        <v>0.81425485961123112</v>
      </c>
      <c r="AP121">
        <f t="shared" si="105"/>
        <v>8.0898876404494377E-2</v>
      </c>
      <c r="AQ121">
        <f t="shared" si="105"/>
        <v>0</v>
      </c>
      <c r="AR121">
        <f t="shared" si="105"/>
        <v>2.1621621621621622E-3</v>
      </c>
      <c r="AS121">
        <f t="shared" si="103"/>
        <v>4.329004329004329E-3</v>
      </c>
      <c r="AT121">
        <f t="shared" si="103"/>
        <v>0</v>
      </c>
      <c r="AU121">
        <f t="shared" si="103"/>
        <v>8.6767895878524948E-3</v>
      </c>
      <c r="AV121">
        <f t="shared" si="103"/>
        <v>0</v>
      </c>
      <c r="AW121">
        <f t="shared" si="103"/>
        <v>9.7395243488108726E-2</v>
      </c>
      <c r="AX121">
        <f t="shared" si="103"/>
        <v>1.3734061930783243</v>
      </c>
      <c r="AY121">
        <f t="shared" si="82"/>
        <v>2.642339915304198E-5</v>
      </c>
      <c r="AZ121">
        <f t="shared" si="107"/>
        <v>0</v>
      </c>
      <c r="BA121">
        <f t="shared" si="108"/>
        <v>5.8718664784537733E-7</v>
      </c>
      <c r="BB121">
        <f t="shared" si="109"/>
        <v>1.1743732956907547E-6</v>
      </c>
      <c r="BC121">
        <f t="shared" si="110"/>
        <v>0</v>
      </c>
      <c r="BD121">
        <f t="shared" si="111"/>
        <v>5.2846798306083961E-6</v>
      </c>
      <c r="BE121">
        <f t="shared" si="112"/>
        <v>0</v>
      </c>
      <c r="BF121">
        <f t="shared" si="113"/>
        <v>3.7579945462104149E-5</v>
      </c>
      <c r="BG121">
        <f t="shared" si="114"/>
        <v>4.1044346684391875E-4</v>
      </c>
    </row>
    <row r="122" spans="2:59" x14ac:dyDescent="0.25">
      <c r="B122">
        <v>2010</v>
      </c>
      <c r="C122" t="s">
        <v>57</v>
      </c>
      <c r="D122" s="31">
        <v>863344</v>
      </c>
      <c r="E122" s="31">
        <v>4059</v>
      </c>
      <c r="F122">
        <f t="shared" si="75"/>
        <v>4.7014863136826106E-3</v>
      </c>
      <c r="G122">
        <f t="shared" si="76"/>
        <v>0.99529851368631739</v>
      </c>
      <c r="H122" cm="1">
        <f t="array" ref="H122">+IFERROR(_xlfn.IFS(B122=$H$1,D122/$H$3,B122=$I$1,D122/$I$3,B122=$J$1,D122/$J$3,B122=$K$1,D122/$K$3,B122=$L$1,D122/$L$3,B122=$M$1,D122/$M$3,B122=$N$1,D122/$N$3,B122=$O$1,D122/$O$3,B122=$P$1,D122/P$3,B122=$Q$1,D122/$Q$3,B122=$R$1,D122/$R$3,B122=$S$1,D122/$S$3,B122=$T$1,D122/$T$3,B122=$U$1,D122/$U$3,B122=$V$1,D122/$V$3,B122=$W$1,D122/$W$3,B122=$X$1,D122/$X$3,B122=$Y$1,D122/$Y$3,B122=$Z$1,D122/$Z$3),0)</f>
        <v>0.18815246874056071</v>
      </c>
      <c r="I122" s="15">
        <f t="shared" si="77"/>
        <v>18815.246874056073</v>
      </c>
      <c r="J122" s="16">
        <f t="shared" si="78"/>
        <v>88.459625666934144</v>
      </c>
      <c r="K122" s="16">
        <f t="shared" si="115"/>
        <v>9983.6512901082624</v>
      </c>
      <c r="L122" s="17">
        <f t="shared" ref="L122:M140" si="116">+F122</f>
        <v>4.7014863136826106E-3</v>
      </c>
      <c r="M122" s="17">
        <f t="shared" si="116"/>
        <v>0.99529851368631739</v>
      </c>
      <c r="N122">
        <f t="shared" si="79"/>
        <v>4.7125643420608846E-3</v>
      </c>
      <c r="O122">
        <f t="shared" si="93"/>
        <v>2.3507431568413053E-3</v>
      </c>
      <c r="P122">
        <f t="shared" si="80"/>
        <v>46.937999901023737</v>
      </c>
      <c r="S122">
        <v>2010</v>
      </c>
      <c r="T122" t="s">
        <v>57</v>
      </c>
      <c r="U122" s="31">
        <v>1364</v>
      </c>
      <c r="V122" s="31">
        <v>0</v>
      </c>
      <c r="W122" s="31">
        <v>19</v>
      </c>
      <c r="X122" s="31">
        <v>39</v>
      </c>
      <c r="Y122" s="31">
        <v>0</v>
      </c>
      <c r="Z122" s="31">
        <v>12</v>
      </c>
      <c r="AA122" s="31">
        <v>8</v>
      </c>
      <c r="AB122" s="31">
        <v>57</v>
      </c>
      <c r="AC122" s="31">
        <v>2560</v>
      </c>
      <c r="AD122" s="31">
        <v>4059</v>
      </c>
      <c r="AE122" s="28">
        <v>2010</v>
      </c>
      <c r="AF122" t="s">
        <v>57</v>
      </c>
      <c r="AG122">
        <f t="shared" si="94"/>
        <v>0.33604336043360433</v>
      </c>
      <c r="AH122">
        <f t="shared" si="95"/>
        <v>0</v>
      </c>
      <c r="AI122">
        <f t="shared" si="96"/>
        <v>4.6809559004680956E-3</v>
      </c>
      <c r="AJ122">
        <f t="shared" si="97"/>
        <v>9.6082779009608286E-3</v>
      </c>
      <c r="AK122">
        <f t="shared" si="98"/>
        <v>0</v>
      </c>
      <c r="AL122">
        <f t="shared" si="99"/>
        <v>2.9563932002956393E-3</v>
      </c>
      <c r="AM122">
        <f t="shared" si="100"/>
        <v>1.9709288001970929E-3</v>
      </c>
      <c r="AN122">
        <f t="shared" si="101"/>
        <v>1.4042867701404288E-2</v>
      </c>
      <c r="AO122">
        <f t="shared" si="102"/>
        <v>0.63069721606306972</v>
      </c>
      <c r="AP122">
        <f t="shared" si="105"/>
        <v>0.40390879478827363</v>
      </c>
      <c r="AQ122">
        <f t="shared" si="105"/>
        <v>0</v>
      </c>
      <c r="AR122">
        <f t="shared" si="105"/>
        <v>4.6919372762069395E-3</v>
      </c>
      <c r="AS122">
        <f t="shared" si="103"/>
        <v>9.6546602302265139E-3</v>
      </c>
      <c r="AT122">
        <f t="shared" si="103"/>
        <v>0</v>
      </c>
      <c r="AU122">
        <f t="shared" si="103"/>
        <v>2.9607698001480384E-3</v>
      </c>
      <c r="AV122">
        <f t="shared" si="103"/>
        <v>1.9728729963008631E-3</v>
      </c>
      <c r="AW122">
        <f t="shared" si="103"/>
        <v>1.4142165984369187E-2</v>
      </c>
      <c r="AX122">
        <f t="shared" si="103"/>
        <v>0.92119467434328894</v>
      </c>
      <c r="AY122">
        <f t="shared" si="82"/>
        <v>8.1080079319483314E-4</v>
      </c>
      <c r="AZ122">
        <f t="shared" si="107"/>
        <v>0</v>
      </c>
      <c r="BA122">
        <f t="shared" si="108"/>
        <v>1.1582868474211902E-5</v>
      </c>
      <c r="BB122">
        <f t="shared" si="109"/>
        <v>2.3744880372134397E-5</v>
      </c>
      <c r="BC122">
        <f t="shared" si="110"/>
        <v>0</v>
      </c>
      <c r="BD122">
        <f t="shared" si="111"/>
        <v>9.266294779369521E-6</v>
      </c>
      <c r="BE122">
        <f t="shared" si="112"/>
        <v>4.6331473896847605E-6</v>
      </c>
      <c r="BF122">
        <f t="shared" si="113"/>
        <v>5.791434237105951E-5</v>
      </c>
      <c r="BG122">
        <f t="shared" si="114"/>
        <v>1.7009442354380178E-3</v>
      </c>
    </row>
    <row r="123" spans="2:59" x14ac:dyDescent="0.25">
      <c r="B123">
        <v>2010</v>
      </c>
      <c r="C123" t="s">
        <v>58</v>
      </c>
      <c r="D123" s="31">
        <v>1436278</v>
      </c>
      <c r="E123" s="31">
        <v>6508</v>
      </c>
      <c r="F123">
        <f t="shared" si="75"/>
        <v>4.5311562246306081E-3</v>
      </c>
      <c r="G123">
        <f t="shared" si="76"/>
        <v>0.99546884377536937</v>
      </c>
      <c r="H123" cm="1">
        <f t="array" ref="H123">+IFERROR(_xlfn.IFS(B123=$H$1,D123/$H$3,B123=$I$1,D123/$I$3,B123=$J$1,D123/$J$3,B123=$K$1,D123/$K$3,B123=$L$1,D123/$L$3,B123=$M$1,D123/$M$3,B123=$N$1,D123/$N$3,B123=$O$1,D123/$O$3,B123=$P$1,D123/P$3,B123=$Q$1,D123/$Q$3,B123=$R$1,D123/$R$3,B123=$S$1,D123/$S$3,B123=$T$1,D123/$T$3,B123=$U$1,D123/$U$3,B123=$V$1,D123/$V$3,B123=$W$1,D123/$W$3,B123=$X$1,D123/$X$3,B123=$Y$1,D123/$Y$3,B123=$Z$1,D123/$Z$3),0)</f>
        <v>0.31301457066679683</v>
      </c>
      <c r="I123" s="15">
        <f t="shared" si="77"/>
        <v>31301.457066679683</v>
      </c>
      <c r="J123" s="16">
        <f t="shared" si="78"/>
        <v>141.83179202769338</v>
      </c>
      <c r="K123" s="16">
        <f t="shared" si="115"/>
        <v>9936.713290207239</v>
      </c>
      <c r="L123" s="17">
        <f t="shared" si="116"/>
        <v>4.5311562246306081E-3</v>
      </c>
      <c r="M123" s="17">
        <f t="shared" si="116"/>
        <v>0.99546884377536937</v>
      </c>
      <c r="N123">
        <f t="shared" si="79"/>
        <v>4.5414452235273102E-3</v>
      </c>
      <c r="O123">
        <f t="shared" si="93"/>
        <v>2.2655781123153041E-3</v>
      </c>
      <c r="P123">
        <f t="shared" si="80"/>
        <v>45.024800277292222</v>
      </c>
      <c r="S123">
        <v>2010</v>
      </c>
      <c r="T123" t="s">
        <v>58</v>
      </c>
      <c r="U123" s="31">
        <v>1252</v>
      </c>
      <c r="V123" s="31">
        <v>0</v>
      </c>
      <c r="W123" s="31">
        <v>88</v>
      </c>
      <c r="X123" s="31">
        <v>335</v>
      </c>
      <c r="Y123" s="31">
        <v>0</v>
      </c>
      <c r="Z123" s="31">
        <v>68</v>
      </c>
      <c r="AA123" s="31">
        <v>151</v>
      </c>
      <c r="AB123" s="31">
        <v>373</v>
      </c>
      <c r="AC123" s="31">
        <v>4241</v>
      </c>
      <c r="AD123" s="31">
        <v>6508</v>
      </c>
      <c r="AE123" s="28">
        <v>2010</v>
      </c>
      <c r="AF123" t="s">
        <v>58</v>
      </c>
      <c r="AG123">
        <f t="shared" si="94"/>
        <v>0.19237861094038106</v>
      </c>
      <c r="AH123">
        <f t="shared" si="95"/>
        <v>0</v>
      </c>
      <c r="AI123">
        <f t="shared" si="96"/>
        <v>1.3521819299323909E-2</v>
      </c>
      <c r="AJ123">
        <f t="shared" si="97"/>
        <v>5.1475107559926243E-2</v>
      </c>
      <c r="AK123">
        <f t="shared" si="98"/>
        <v>0</v>
      </c>
      <c r="AL123">
        <f t="shared" si="99"/>
        <v>1.0448678549477565E-2</v>
      </c>
      <c r="AM123">
        <f t="shared" si="100"/>
        <v>2.3202212661339889E-2</v>
      </c>
      <c r="AN123">
        <f t="shared" si="101"/>
        <v>5.7314074984634297E-2</v>
      </c>
      <c r="AO123">
        <f t="shared" si="102"/>
        <v>0.65165949600491702</v>
      </c>
      <c r="AP123">
        <f t="shared" si="105"/>
        <v>0.21285277116626997</v>
      </c>
      <c r="AQ123">
        <f t="shared" si="105"/>
        <v>0</v>
      </c>
      <c r="AR123">
        <f t="shared" si="105"/>
        <v>1.3613861386138612E-2</v>
      </c>
      <c r="AS123">
        <f t="shared" si="103"/>
        <v>5.2834949925084772E-2</v>
      </c>
      <c r="AT123">
        <f t="shared" si="103"/>
        <v>0</v>
      </c>
      <c r="AU123">
        <f t="shared" si="103"/>
        <v>1.050355267222737E-2</v>
      </c>
      <c r="AV123">
        <f t="shared" si="103"/>
        <v>2.3474543334628836E-2</v>
      </c>
      <c r="AW123">
        <f t="shared" si="103"/>
        <v>5.9004982994542439E-2</v>
      </c>
      <c r="AX123">
        <f t="shared" si="103"/>
        <v>0.96660968660968671</v>
      </c>
      <c r="AY123">
        <f t="shared" si="82"/>
        <v>9.1068720679422788E-4</v>
      </c>
      <c r="AZ123">
        <f t="shared" si="107"/>
        <v>0</v>
      </c>
      <c r="BA123">
        <f t="shared" si="108"/>
        <v>3.7249056241201219E-5</v>
      </c>
      <c r="BB123">
        <f t="shared" si="109"/>
        <v>1.3019763583373134E-4</v>
      </c>
      <c r="BC123">
        <f t="shared" si="110"/>
        <v>0</v>
      </c>
      <c r="BD123">
        <f t="shared" si="111"/>
        <v>2.7849761675664459E-5</v>
      </c>
      <c r="BE123">
        <f t="shared" si="112"/>
        <v>5.5351401330383117E-5</v>
      </c>
      <c r="BF123">
        <f t="shared" si="113"/>
        <v>1.4969246900669648E-4</v>
      </c>
      <c r="BG123">
        <f t="shared" si="114"/>
        <v>2.3675778644524251E-3</v>
      </c>
    </row>
    <row r="124" spans="2:59" x14ac:dyDescent="0.25">
      <c r="B124">
        <v>2010</v>
      </c>
      <c r="C124" t="s">
        <v>59</v>
      </c>
      <c r="D124" s="31">
        <v>839603</v>
      </c>
      <c r="E124" s="31">
        <v>10619</v>
      </c>
      <c r="F124">
        <f t="shared" si="75"/>
        <v>1.2647644184215635E-2</v>
      </c>
      <c r="G124">
        <f t="shared" si="76"/>
        <v>0.9873523558157844</v>
      </c>
      <c r="H124" cm="1">
        <f t="array" ref="H124">+IFERROR(_xlfn.IFS(B124=$H$1,D124/$H$3,B124=$I$1,D124/$I$3,B124=$J$1,D124/$J$3,B124=$K$1,D124/$K$3,B124=$L$1,D124/$L$3,B124=$M$1,D124/$M$3,B124=$N$1,D124/$N$3,B124=$O$1,D124/$O$3,B124=$P$1,D124/P$3,B124=$Q$1,D124/$Q$3,B124=$R$1,D124/$R$3,B124=$S$1,D124/$S$3,B124=$T$1,D124/$T$3,B124=$U$1,D124/$U$3,B124=$V$1,D124/$V$3,B124=$W$1,D124/$W$3,B124=$X$1,D124/$X$3,B124=$Y$1,D124/$Y$3,B124=$Z$1,D124/$Z$3),0)</f>
        <v>0.18297848506734396</v>
      </c>
      <c r="I124" s="15">
        <f t="shared" si="77"/>
        <v>18297.848506734397</v>
      </c>
      <c r="J124" s="16">
        <f t="shared" si="78"/>
        <v>231.42467724985804</v>
      </c>
      <c r="K124" s="16">
        <f t="shared" si="115"/>
        <v>9891.6884899299475</v>
      </c>
      <c r="L124" s="17">
        <f t="shared" si="116"/>
        <v>1.2647644184215635E-2</v>
      </c>
      <c r="M124" s="17">
        <f t="shared" si="116"/>
        <v>0.9873523558157844</v>
      </c>
      <c r="N124">
        <f t="shared" si="79"/>
        <v>1.2728134643264031E-2</v>
      </c>
      <c r="O124">
        <f t="shared" si="93"/>
        <v>6.3238220921078177E-3</v>
      </c>
      <c r="P124">
        <f t="shared" si="80"/>
        <v>125.10655640173525</v>
      </c>
      <c r="S124">
        <v>2010</v>
      </c>
      <c r="T124" t="s">
        <v>59</v>
      </c>
      <c r="U124" s="31">
        <v>209</v>
      </c>
      <c r="V124" s="31">
        <v>0</v>
      </c>
      <c r="W124" s="31">
        <v>400</v>
      </c>
      <c r="X124" s="31">
        <v>1772</v>
      </c>
      <c r="Y124" s="31">
        <v>0</v>
      </c>
      <c r="Z124" s="31">
        <v>536</v>
      </c>
      <c r="AA124" s="31">
        <v>992</v>
      </c>
      <c r="AB124" s="31">
        <v>1458</v>
      </c>
      <c r="AC124" s="31">
        <v>5252</v>
      </c>
      <c r="AD124" s="31">
        <v>10619</v>
      </c>
      <c r="AE124" s="28">
        <v>2010</v>
      </c>
      <c r="AF124" t="s">
        <v>59</v>
      </c>
      <c r="AG124">
        <f t="shared" si="94"/>
        <v>1.9681702608531877E-2</v>
      </c>
      <c r="AH124">
        <f t="shared" si="95"/>
        <v>0</v>
      </c>
      <c r="AI124">
        <f t="shared" si="96"/>
        <v>3.7668330351257183E-2</v>
      </c>
      <c r="AJ124">
        <f t="shared" si="97"/>
        <v>0.1668707034560693</v>
      </c>
      <c r="AK124">
        <f t="shared" si="98"/>
        <v>0</v>
      </c>
      <c r="AL124">
        <f t="shared" si="99"/>
        <v>5.0475562670684621E-2</v>
      </c>
      <c r="AM124">
        <f t="shared" si="100"/>
        <v>9.3417459271117803E-2</v>
      </c>
      <c r="AN124">
        <f t="shared" si="101"/>
        <v>0.13730106413033241</v>
      </c>
      <c r="AO124">
        <f t="shared" si="102"/>
        <v>0.49458517751200676</v>
      </c>
      <c r="AP124">
        <f t="shared" si="105"/>
        <v>1.9877312283037709E-2</v>
      </c>
      <c r="AQ124">
        <f t="shared" si="105"/>
        <v>0</v>
      </c>
      <c r="AR124">
        <f t="shared" si="105"/>
        <v>3.8391400326326909E-2</v>
      </c>
      <c r="AS124">
        <f t="shared" si="103"/>
        <v>0.1820610294873112</v>
      </c>
      <c r="AT124">
        <f t="shared" si="103"/>
        <v>0</v>
      </c>
      <c r="AU124">
        <f t="shared" si="103"/>
        <v>5.1782436479567186E-2</v>
      </c>
      <c r="AV124">
        <f t="shared" si="103"/>
        <v>9.799466561296058E-2</v>
      </c>
      <c r="AW124">
        <f t="shared" si="103"/>
        <v>0.14742163801820019</v>
      </c>
      <c r="AX124">
        <f t="shared" si="103"/>
        <v>0.65707494057300131</v>
      </c>
      <c r="AY124">
        <f t="shared" si="82"/>
        <v>8.7005406126466911E-4</v>
      </c>
      <c r="AZ124">
        <f t="shared" si="107"/>
        <v>0</v>
      </c>
      <c r="BA124">
        <f t="shared" si="108"/>
        <v>2.9061353997067663E-4</v>
      </c>
      <c r="BB124">
        <f t="shared" si="109"/>
        <v>1.2547596899963435E-3</v>
      </c>
      <c r="BC124">
        <f t="shared" si="110"/>
        <v>0</v>
      </c>
      <c r="BD124">
        <f t="shared" si="111"/>
        <v>3.5969380766862432E-4</v>
      </c>
      <c r="BE124">
        <f t="shared" si="112"/>
        <v>6.8067884464443316E-4</v>
      </c>
      <c r="BF124">
        <f t="shared" si="113"/>
        <v>1.0903962944391575E-3</v>
      </c>
      <c r="BG124">
        <f t="shared" si="114"/>
        <v>5.6532670797984283E-3</v>
      </c>
    </row>
    <row r="125" spans="2:59" x14ac:dyDescent="0.25">
      <c r="B125">
        <v>2010</v>
      </c>
      <c r="C125" t="s">
        <v>60</v>
      </c>
      <c r="D125" s="31">
        <v>168802</v>
      </c>
      <c r="E125" s="31">
        <v>6965</v>
      </c>
      <c r="F125">
        <f t="shared" si="75"/>
        <v>4.1261359462565608E-2</v>
      </c>
      <c r="G125">
        <f t="shared" si="76"/>
        <v>0.95873864053743441</v>
      </c>
      <c r="H125" cm="1">
        <f t="array" ref="H125">+IFERROR(_xlfn.IFS(B125=$H$1,D125/$H$3,B125=$I$1,D125/$I$3,B125=$J$1,D125/$J$3,B125=$K$1,D125/$K$3,B125=$L$1,D125/$L$3,B125=$M$1,D125/$M$3,B125=$N$1,D125/$N$3,B125=$O$1,D125/$O$3,B125=$P$1,D125/P$3,B125=$Q$1,D125/$Q$3,B125=$R$1,D125/$R$3,B125=$S$1,D125/$S$3,B125=$T$1,D125/$T$3,B125=$U$1,D125/$U$3,B125=$V$1,D125/$V$3,B125=$W$1,D125/$W$3,B125=$X$1,D125/$X$3,B125=$Y$1,D125/$Y$3,B125=$Z$1,D125/$Z$3),0)</f>
        <v>3.6787784508080359E-2</v>
      </c>
      <c r="I125" s="15">
        <f t="shared" si="77"/>
        <v>3678.7784508080358</v>
      </c>
      <c r="J125" s="16">
        <f t="shared" si="78"/>
        <v>151.79140004193059</v>
      </c>
      <c r="K125" s="16">
        <f t="shared" si="115"/>
        <v>9766.5819335282122</v>
      </c>
      <c r="L125" s="17">
        <f t="shared" si="116"/>
        <v>4.1261359462565608E-2</v>
      </c>
      <c r="M125" s="17">
        <f t="shared" si="116"/>
        <v>0.95873864053743441</v>
      </c>
      <c r="N125">
        <f t="shared" si="79"/>
        <v>4.2130541164230477E-2</v>
      </c>
      <c r="O125">
        <f t="shared" si="93"/>
        <v>2.0630679731282804E-2</v>
      </c>
      <c r="P125">
        <f t="shared" si="80"/>
        <v>402.9824478799066</v>
      </c>
      <c r="S125">
        <v>2010</v>
      </c>
      <c r="T125" t="s">
        <v>60</v>
      </c>
      <c r="U125" s="31">
        <v>21</v>
      </c>
      <c r="V125" s="31">
        <v>0</v>
      </c>
      <c r="W125" s="31">
        <v>328</v>
      </c>
      <c r="X125" s="31">
        <v>1417</v>
      </c>
      <c r="Y125" s="31">
        <v>0</v>
      </c>
      <c r="Z125" s="31">
        <v>435</v>
      </c>
      <c r="AA125" s="31">
        <v>749</v>
      </c>
      <c r="AB125" s="31">
        <v>857</v>
      </c>
      <c r="AC125" s="31">
        <v>3158</v>
      </c>
      <c r="AD125" s="31">
        <v>6965</v>
      </c>
      <c r="AE125" s="28">
        <v>2010</v>
      </c>
      <c r="AF125" t="s">
        <v>60</v>
      </c>
      <c r="AG125">
        <f t="shared" si="94"/>
        <v>3.015075376884422E-3</v>
      </c>
      <c r="AH125">
        <f t="shared" si="95"/>
        <v>0</v>
      </c>
      <c r="AI125">
        <f t="shared" si="96"/>
        <v>4.7092605886575739E-2</v>
      </c>
      <c r="AJ125">
        <f t="shared" si="97"/>
        <v>0.20344580043072505</v>
      </c>
      <c r="AK125">
        <f t="shared" si="98"/>
        <v>0</v>
      </c>
      <c r="AL125">
        <f t="shared" si="99"/>
        <v>6.2455132806891599E-2</v>
      </c>
      <c r="AM125">
        <f t="shared" si="100"/>
        <v>0.10753768844221105</v>
      </c>
      <c r="AN125">
        <f t="shared" si="101"/>
        <v>0.12304379038047379</v>
      </c>
      <c r="AO125">
        <f t="shared" si="102"/>
        <v>0.45340990667623832</v>
      </c>
      <c r="AP125">
        <f t="shared" si="105"/>
        <v>3.0196275792652239E-3</v>
      </c>
      <c r="AQ125">
        <f t="shared" si="105"/>
        <v>0</v>
      </c>
      <c r="AR125">
        <f t="shared" si="105"/>
        <v>4.8228201735038966E-2</v>
      </c>
      <c r="AS125">
        <f t="shared" si="103"/>
        <v>0.22648445616558779</v>
      </c>
      <c r="AT125">
        <f t="shared" si="103"/>
        <v>0</v>
      </c>
      <c r="AU125">
        <f t="shared" si="103"/>
        <v>6.4468321600592807E-2</v>
      </c>
      <c r="AV125">
        <f t="shared" si="103"/>
        <v>0.11364843335103557</v>
      </c>
      <c r="AW125">
        <f t="shared" si="103"/>
        <v>0.1311099212116576</v>
      </c>
      <c r="AX125">
        <f t="shared" si="103"/>
        <v>0.5863349424433717</v>
      </c>
      <c r="AY125">
        <f t="shared" si="82"/>
        <v>6.8127154891529723E-4</v>
      </c>
      <c r="AZ125">
        <f t="shared" si="107"/>
        <v>0</v>
      </c>
      <c r="BA125">
        <f t="shared" si="108"/>
        <v>2.1563725548275495E-3</v>
      </c>
      <c r="BB125">
        <f t="shared" si="109"/>
        <v>9.4459781282212295E-3</v>
      </c>
      <c r="BC125">
        <f t="shared" si="110"/>
        <v>0</v>
      </c>
      <c r="BD125">
        <f t="shared" si="111"/>
        <v>2.8761507565076244E-3</v>
      </c>
      <c r="BE125">
        <f t="shared" si="112"/>
        <v>5.1569294202675328E-3</v>
      </c>
      <c r="BF125">
        <f t="shared" si="113"/>
        <v>6.8571462423431002E-3</v>
      </c>
      <c r="BG125">
        <f t="shared" si="114"/>
        <v>2.4910842288598477E-2</v>
      </c>
    </row>
    <row r="126" spans="2:59" x14ac:dyDescent="0.25">
      <c r="B126">
        <v>2010</v>
      </c>
      <c r="C126" t="s">
        <v>61</v>
      </c>
      <c r="D126" s="31">
        <v>101985</v>
      </c>
      <c r="E126" s="31">
        <v>13736</v>
      </c>
      <c r="F126">
        <f t="shared" si="75"/>
        <v>0.13468647350100504</v>
      </c>
      <c r="G126">
        <f t="shared" si="76"/>
        <v>0.86531352649899496</v>
      </c>
      <c r="H126" cm="1">
        <f t="array" ref="H126">+IFERROR(_xlfn.IFS(B126=$H$1,D126/$H$3,B126=$I$1,D126/$I$3,B126=$J$1,D126/$J$3,B126=$K$1,D126/$K$3,B126=$L$1,D126/$L$3,B126=$M$1,D126/$M$3,B126=$N$1,D126/$N$3,B126=$O$1,D126/$O$3,B126=$P$1,D126/P$3,B126=$Q$1,D126/$Q$3,B126=$R$1,D126/$R$3,B126=$S$1,D126/$S$3,B126=$T$1,D126/$T$3,B126=$U$1,D126/$U$3,B126=$V$1,D126/$V$3,B126=$W$1,D126/$W$3,B126=$X$1,D126/$X$3,B126=$Y$1,D126/$Y$3,B126=$Z$1,D126/$Z$3),0)</f>
        <v>2.2226053026958067E-2</v>
      </c>
      <c r="I126" s="15">
        <f t="shared" si="77"/>
        <v>2222.6053026958066</v>
      </c>
      <c r="J126" s="16">
        <f t="shared" si="78"/>
        <v>299.35487020473204</v>
      </c>
      <c r="K126" s="16">
        <f t="shared" si="115"/>
        <v>9363.5994856483048</v>
      </c>
      <c r="L126" s="17">
        <f t="shared" si="116"/>
        <v>0.13468647350100504</v>
      </c>
      <c r="M126" s="17">
        <f t="shared" si="116"/>
        <v>0.86531352649899496</v>
      </c>
      <c r="N126">
        <f t="shared" si="79"/>
        <v>0.14441161937403407</v>
      </c>
      <c r="O126">
        <f t="shared" si="93"/>
        <v>6.7343236750502522E-2</v>
      </c>
      <c r="P126">
        <f t="shared" si="80"/>
        <v>1261.1501939977948</v>
      </c>
      <c r="S126">
        <v>2010</v>
      </c>
      <c r="T126" t="s">
        <v>61</v>
      </c>
      <c r="U126" s="31">
        <v>19</v>
      </c>
      <c r="V126" s="31">
        <v>0</v>
      </c>
      <c r="W126" s="31">
        <v>918</v>
      </c>
      <c r="X126" s="31">
        <v>3359</v>
      </c>
      <c r="Y126" s="31">
        <v>0</v>
      </c>
      <c r="Z126" s="31">
        <v>671</v>
      </c>
      <c r="AA126" s="31">
        <v>1478</v>
      </c>
      <c r="AB126" s="31">
        <v>1067</v>
      </c>
      <c r="AC126" s="31">
        <v>6224</v>
      </c>
      <c r="AD126" s="31">
        <v>13736</v>
      </c>
      <c r="AE126" s="29">
        <v>2010</v>
      </c>
      <c r="AF126" t="s">
        <v>61</v>
      </c>
      <c r="AG126">
        <f t="shared" si="94"/>
        <v>1.3832265579499126E-3</v>
      </c>
      <c r="AH126">
        <f t="shared" si="95"/>
        <v>0</v>
      </c>
      <c r="AI126">
        <f t="shared" si="96"/>
        <v>6.6831683168316836E-2</v>
      </c>
      <c r="AJ126">
        <f t="shared" si="97"/>
        <v>0.24453989516598718</v>
      </c>
      <c r="AK126">
        <f t="shared" si="98"/>
        <v>0</v>
      </c>
      <c r="AL126">
        <f t="shared" si="99"/>
        <v>4.8849737914967967E-2</v>
      </c>
      <c r="AM126">
        <f t="shared" si="100"/>
        <v>0.10760046592894583</v>
      </c>
      <c r="AN126">
        <f t="shared" si="101"/>
        <v>7.7679091438555614E-2</v>
      </c>
      <c r="AO126">
        <f t="shared" si="102"/>
        <v>0.45311589982527667</v>
      </c>
      <c r="AP126">
        <f t="shared" si="105"/>
        <v>1.3841838779004116E-3</v>
      </c>
      <c r="AQ126">
        <f t="shared" si="105"/>
        <v>0</v>
      </c>
      <c r="AR126">
        <f t="shared" si="105"/>
        <v>6.9142125480153652E-2</v>
      </c>
      <c r="AS126">
        <f t="shared" si="103"/>
        <v>0.27860490192012605</v>
      </c>
      <c r="AT126">
        <f t="shared" si="103"/>
        <v>0</v>
      </c>
      <c r="AU126">
        <f t="shared" si="103"/>
        <v>5.0072758479161227E-2</v>
      </c>
      <c r="AV126">
        <f t="shared" si="103"/>
        <v>0.1137185504347157</v>
      </c>
      <c r="AW126">
        <f t="shared" si="103"/>
        <v>8.0818026888846803E-2</v>
      </c>
      <c r="AX126">
        <f t="shared" si="103"/>
        <v>0.58584337349397597</v>
      </c>
      <c r="AY126">
        <f t="shared" si="82"/>
        <v>1.9610727067706035E-4</v>
      </c>
      <c r="AZ126">
        <f t="shared" si="107"/>
        <v>0</v>
      </c>
      <c r="BA126">
        <f t="shared" si="108"/>
        <v>6.1087414815904299E-3</v>
      </c>
      <c r="BB126">
        <f t="shared" si="109"/>
        <v>2.3415208118841006E-2</v>
      </c>
      <c r="BC126">
        <f t="shared" si="110"/>
        <v>0</v>
      </c>
      <c r="BD126">
        <f t="shared" si="111"/>
        <v>5.4223660342207188E-3</v>
      </c>
      <c r="BE126">
        <f t="shared" si="112"/>
        <v>1.0918272294945335E-2</v>
      </c>
      <c r="BF126">
        <f t="shared" si="113"/>
        <v>9.4327597195666031E-3</v>
      </c>
      <c r="BG126">
        <f t="shared" si="114"/>
        <v>4.5996960337304507E-2</v>
      </c>
    </row>
    <row r="127" spans="2:59" x14ac:dyDescent="0.25">
      <c r="B127" t="s">
        <v>76</v>
      </c>
      <c r="D127" s="31">
        <v>4588534</v>
      </c>
      <c r="E127" s="31">
        <v>42707</v>
      </c>
      <c r="F127">
        <f t="shared" si="75"/>
        <v>9.3073299663901377E-3</v>
      </c>
      <c r="G127">
        <f t="shared" si="76"/>
        <v>0.99069267003360983</v>
      </c>
      <c r="H127" cm="1">
        <f t="array" ref="H127">+IFERROR(_xlfn.IFS(B127=$H$1,D127/$H$3,B127=$I$1,D127/$I$3,B127=$J$1,D127/$J$3,B127=$K$1,D127/$K$3,B127=$L$1,D127/$L$3,B127=$M$1,D127/$M$3,B127=$N$1,D127/$N$3,B127=$O$1,D127/$O$3,B127=$P$1,D127/P$3,B127=$Q$1,D127/$Q$3,B127=$R$1,D127/$R$3,B127=$S$1,D127/$S$3,B127=$T$1,D127/$T$3,B127=$U$1,D127/$U$3,B127=$V$1,D127/$V$3,B127=$W$1,D127/$W$3,B127=$X$1,D127/$X$3,B127=$Y$1,D127/$Y$3,B127=$Z$1,D127/$Z$3),0)</f>
        <v>0</v>
      </c>
      <c r="I127" s="15">
        <f t="shared" si="77"/>
        <v>0</v>
      </c>
      <c r="J127" s="16">
        <f t="shared" si="78"/>
        <v>0</v>
      </c>
      <c r="K127" s="16">
        <f t="shared" si="115"/>
        <v>8102.4492916505096</v>
      </c>
      <c r="L127" s="17">
        <f t="shared" si="116"/>
        <v>9.3073299663901377E-3</v>
      </c>
      <c r="M127" s="17">
        <f t="shared" si="116"/>
        <v>0.99069267003360983</v>
      </c>
      <c r="N127">
        <f t="shared" si="79"/>
        <v>9.3508456694452961E-3</v>
      </c>
      <c r="O127">
        <f t="shared" si="93"/>
        <v>4.6536649831950688E-3</v>
      </c>
      <c r="P127">
        <f t="shared" si="80"/>
        <v>75.412169093335336</v>
      </c>
      <c r="S127" t="s">
        <v>76</v>
      </c>
      <c r="U127" s="31">
        <v>2910</v>
      </c>
      <c r="V127" s="31">
        <v>0</v>
      </c>
      <c r="W127" s="31">
        <v>1754</v>
      </c>
      <c r="X127" s="31">
        <v>6924</v>
      </c>
      <c r="Y127" s="31">
        <v>0</v>
      </c>
      <c r="Z127" s="31">
        <v>1731</v>
      </c>
      <c r="AA127" s="31">
        <v>3378</v>
      </c>
      <c r="AB127" s="31">
        <v>3876</v>
      </c>
      <c r="AC127" s="31">
        <v>22134</v>
      </c>
      <c r="AD127" s="31">
        <v>42707</v>
      </c>
      <c r="AE127" s="30" t="s">
        <v>76</v>
      </c>
      <c r="AF127" s="30"/>
      <c r="AG127">
        <f t="shared" si="94"/>
        <v>6.8138712623223366E-2</v>
      </c>
      <c r="AH127">
        <f t="shared" si="95"/>
        <v>0</v>
      </c>
      <c r="AI127">
        <f t="shared" si="96"/>
        <v>4.1070550495234975E-2</v>
      </c>
      <c r="AJ127">
        <f t="shared" si="97"/>
        <v>0.16212798838597889</v>
      </c>
      <c r="AK127">
        <f t="shared" si="98"/>
        <v>0</v>
      </c>
      <c r="AL127">
        <f t="shared" si="99"/>
        <v>4.0531997096494722E-2</v>
      </c>
      <c r="AM127">
        <f t="shared" si="100"/>
        <v>7.9097103519329387E-2</v>
      </c>
      <c r="AN127">
        <f t="shared" si="101"/>
        <v>9.0757955370314003E-2</v>
      </c>
      <c r="AO127">
        <f t="shared" si="102"/>
        <v>0.51827569250942473</v>
      </c>
      <c r="AP127">
        <f t="shared" si="105"/>
        <v>7.054203432560846E-2</v>
      </c>
      <c r="AQ127">
        <f t="shared" si="105"/>
        <v>0</v>
      </c>
      <c r="AR127">
        <f t="shared" si="105"/>
        <v>4.1931628018168778E-2</v>
      </c>
      <c r="AS127">
        <f t="shared" si="103"/>
        <v>0.17643011848643142</v>
      </c>
      <c r="AT127">
        <f t="shared" si="103"/>
        <v>0</v>
      </c>
      <c r="AU127">
        <f t="shared" si="103"/>
        <v>4.1370409760644343E-2</v>
      </c>
      <c r="AV127">
        <f t="shared" si="103"/>
        <v>8.2354088448973628E-2</v>
      </c>
      <c r="AW127">
        <f t="shared" si="103"/>
        <v>9.507223625794109E-2</v>
      </c>
      <c r="AX127">
        <f t="shared" si="103"/>
        <v>0.69955752212389388</v>
      </c>
      <c r="AY127">
        <f t="shared" si="82"/>
        <v>3.1916511896828048E-4</v>
      </c>
      <c r="AZ127">
        <f t="shared" si="107"/>
        <v>0</v>
      </c>
      <c r="BA127">
        <f t="shared" si="108"/>
        <v>2.9116053188229618E-4</v>
      </c>
      <c r="BB127">
        <f t="shared" si="109"/>
        <v>1.1205103852341511E-3</v>
      </c>
      <c r="BC127">
        <f t="shared" si="110"/>
        <v>0</v>
      </c>
      <c r="BD127">
        <f t="shared" si="111"/>
        <v>2.6173937035227373E-4</v>
      </c>
      <c r="BE127">
        <f t="shared" si="112"/>
        <v>5.2914503848069993E-4</v>
      </c>
      <c r="BF127">
        <f t="shared" si="113"/>
        <v>5.3862519052926276E-4</v>
      </c>
      <c r="BG127">
        <f t="shared" si="114"/>
        <v>3.0900936987717648E-3</v>
      </c>
    </row>
    <row r="128" spans="2:59" x14ac:dyDescent="0.25">
      <c r="B128">
        <v>2011</v>
      </c>
      <c r="C128" t="s">
        <v>55</v>
      </c>
      <c r="D128" s="31">
        <v>331344</v>
      </c>
      <c r="E128" s="31">
        <v>350</v>
      </c>
      <c r="F128">
        <f t="shared" si="75"/>
        <v>1.0563040224057174E-3</v>
      </c>
      <c r="G128">
        <f t="shared" si="76"/>
        <v>0.99894369597759425</v>
      </c>
      <c r="H128" cm="1">
        <f t="array" ref="H128">+IFERROR(_xlfn.IFS(B128=$H$1,D128/$H$3,B128=$I$1,D128/$I$3,B128=$J$1,D128/$J$3,B128=$K$1,D128/$K$3,B128=$L$1,D128/$L$3,B128=$M$1,D128/$M$3,B128=$N$1,D128/$N$3,B128=$O$1,D128/$O$3,B128=$P$1,D128/P$3,B128=$Q$1,D128/$Q$3,B128=$R$1,D128/$R$3,B128=$S$1,D128/$S$3,B128=$T$1,D128/$T$3,B128=$U$1,D128/$U$3,B128=$V$1,D128/$V$3,B128=$W$1,D128/$W$3,B128=$X$1,D128/$X$3,B128=$Y$1,D128/$Y$3,B128=$Z$1,D128/$Z$3),0)</f>
        <v>7.1265678571881777E-2</v>
      </c>
      <c r="I128" s="15">
        <f t="shared" si="77"/>
        <v>7126.5678571881781</v>
      </c>
      <c r="J128" s="16">
        <f t="shared" si="78"/>
        <v>7.5278222934951664</v>
      </c>
      <c r="K128" s="16">
        <v>10000</v>
      </c>
      <c r="L128" s="17">
        <f t="shared" si="116"/>
        <v>1.0563040224057174E-3</v>
      </c>
      <c r="M128" s="17">
        <f t="shared" si="116"/>
        <v>0.99894369597759425</v>
      </c>
      <c r="N128">
        <f t="shared" si="79"/>
        <v>1.0568622063055419E-3</v>
      </c>
      <c r="O128">
        <f t="shared" si="93"/>
        <v>5.2815201120285868E-4</v>
      </c>
      <c r="P128">
        <f t="shared" si="80"/>
        <v>10.563040224057174</v>
      </c>
      <c r="S128">
        <v>2011</v>
      </c>
      <c r="T128" t="s">
        <v>55</v>
      </c>
      <c r="U128" s="31">
        <v>8</v>
      </c>
      <c r="V128" s="31">
        <v>0</v>
      </c>
      <c r="W128" s="31">
        <v>0</v>
      </c>
      <c r="X128" s="31">
        <v>1</v>
      </c>
      <c r="Y128" s="31">
        <v>0</v>
      </c>
      <c r="Z128" s="31">
        <v>10</v>
      </c>
      <c r="AA128" s="31">
        <v>0</v>
      </c>
      <c r="AB128" s="31">
        <v>24</v>
      </c>
      <c r="AC128" s="31">
        <v>307</v>
      </c>
      <c r="AD128" s="31">
        <v>350</v>
      </c>
      <c r="AE128" s="28">
        <v>2011</v>
      </c>
      <c r="AF128" t="s">
        <v>55</v>
      </c>
      <c r="AG128">
        <f t="shared" si="94"/>
        <v>2.2857142857142857E-2</v>
      </c>
      <c r="AH128">
        <f t="shared" si="95"/>
        <v>0</v>
      </c>
      <c r="AI128">
        <f t="shared" si="96"/>
        <v>0</v>
      </c>
      <c r="AJ128">
        <f t="shared" si="97"/>
        <v>2.8571428571428571E-3</v>
      </c>
      <c r="AK128">
        <f t="shared" si="98"/>
        <v>0</v>
      </c>
      <c r="AL128">
        <f t="shared" si="99"/>
        <v>2.8571428571428571E-2</v>
      </c>
      <c r="AM128">
        <f t="shared" si="100"/>
        <v>0</v>
      </c>
      <c r="AN128">
        <f t="shared" si="101"/>
        <v>6.8571428571428575E-2</v>
      </c>
      <c r="AO128">
        <f t="shared" si="102"/>
        <v>0.87714285714285711</v>
      </c>
      <c r="AP128">
        <f t="shared" si="105"/>
        <v>2.3121387283236993E-2</v>
      </c>
      <c r="AQ128">
        <f t="shared" si="105"/>
        <v>0</v>
      </c>
      <c r="AR128">
        <f t="shared" si="105"/>
        <v>0</v>
      </c>
      <c r="AS128">
        <f t="shared" si="103"/>
        <v>2.8612303290414878E-3</v>
      </c>
      <c r="AT128">
        <f t="shared" si="103"/>
        <v>0</v>
      </c>
      <c r="AU128">
        <f t="shared" si="103"/>
        <v>2.8985507246376808E-2</v>
      </c>
      <c r="AV128">
        <f t="shared" si="103"/>
        <v>0</v>
      </c>
      <c r="AW128">
        <f t="shared" si="103"/>
        <v>7.1005917159763315E-2</v>
      </c>
      <c r="AX128">
        <f t="shared" si="103"/>
        <v>1.5623409669211197</v>
      </c>
      <c r="AY128">
        <f t="shared" si="82"/>
        <v>4.4032787676855471E-3</v>
      </c>
      <c r="AZ128">
        <f t="shared" si="107"/>
        <v>0</v>
      </c>
      <c r="BA128">
        <f t="shared" si="108"/>
        <v>2.6467960789994687E-3</v>
      </c>
      <c r="BB128">
        <f t="shared" si="109"/>
        <v>1.0449864793085132E-2</v>
      </c>
      <c r="BC128">
        <f t="shared" si="110"/>
        <v>0</v>
      </c>
      <c r="BD128">
        <f t="shared" si="111"/>
        <v>2.6271790042976485E-3</v>
      </c>
      <c r="BE128">
        <f t="shared" si="112"/>
        <v>5.0974214109807334E-3</v>
      </c>
      <c r="BF128">
        <f t="shared" si="113"/>
        <v>5.8851224105461392E-3</v>
      </c>
      <c r="BG128">
        <f t="shared" si="114"/>
        <v>3.3863597952581002E-2</v>
      </c>
    </row>
    <row r="129" spans="2:59" x14ac:dyDescent="0.25">
      <c r="B129">
        <v>2011</v>
      </c>
      <c r="C129" t="s">
        <v>56</v>
      </c>
      <c r="D129" s="31">
        <v>862817</v>
      </c>
      <c r="E129" s="31">
        <v>431</v>
      </c>
      <c r="F129">
        <f t="shared" si="75"/>
        <v>4.9952655082132131E-4</v>
      </c>
      <c r="G129">
        <f t="shared" si="76"/>
        <v>0.99950047344917869</v>
      </c>
      <c r="H129" cm="1">
        <f t="array" ref="H129">+IFERROR(_xlfn.IFS(B129=$H$1,D129/$H$3,B129=$I$1,D129/$I$3,B129=$J$1,D129/$J$3,B129=$K$1,D129/$K$3,B129=$L$1,D129/$L$3,B129=$M$1,D129/$M$3,B129=$N$1,D129/$N$3,B129=$O$1,D129/$O$3,B129=$P$1,D129/P$3,B129=$Q$1,D129/$Q$3,B129=$R$1,D129/$R$3,B129=$S$1,D129/$S$3,B129=$T$1,D129/$T$3,B129=$U$1,D129/$U$3,B129=$V$1,D129/$V$3,B129=$W$1,D129/$W$3,B129=$X$1,D129/$X$3,B129=$Y$1,D129/$Y$3,B129=$Z$1,D129/$Z$3),0)</f>
        <v>0.18557522993733194</v>
      </c>
      <c r="I129" s="15">
        <f t="shared" si="77"/>
        <v>18557.522993733193</v>
      </c>
      <c r="J129" s="16">
        <f t="shared" si="78"/>
        <v>9.2699754528469036</v>
      </c>
      <c r="K129" s="16">
        <f t="shared" ref="K129:K135" si="117">+K128-P128</f>
        <v>9989.4369597759433</v>
      </c>
      <c r="L129" s="17">
        <f t="shared" si="116"/>
        <v>4.9952655082132131E-4</v>
      </c>
      <c r="M129" s="17">
        <f t="shared" si="116"/>
        <v>0.99950047344917869</v>
      </c>
      <c r="N129">
        <f t="shared" si="79"/>
        <v>4.9965134537790622E-4</v>
      </c>
      <c r="O129">
        <f t="shared" si="93"/>
        <v>2.4976327541066065E-4</v>
      </c>
      <c r="P129">
        <f t="shared" si="80"/>
        <v>4.9899889891639031</v>
      </c>
      <c r="S129">
        <v>2011</v>
      </c>
      <c r="T129" t="s">
        <v>56</v>
      </c>
      <c r="U129" s="31">
        <v>29</v>
      </c>
      <c r="V129" s="31">
        <v>0</v>
      </c>
      <c r="W129" s="31">
        <v>3</v>
      </c>
      <c r="X129" s="31">
        <v>8</v>
      </c>
      <c r="Y129" s="31">
        <v>0</v>
      </c>
      <c r="Z129" s="31">
        <v>11</v>
      </c>
      <c r="AA129" s="31">
        <v>0</v>
      </c>
      <c r="AB129" s="31">
        <v>44</v>
      </c>
      <c r="AC129" s="31">
        <v>336</v>
      </c>
      <c r="AD129" s="31">
        <v>431</v>
      </c>
      <c r="AE129" s="28">
        <v>2011</v>
      </c>
      <c r="AF129" t="s">
        <v>56</v>
      </c>
      <c r="AG129">
        <f t="shared" si="94"/>
        <v>6.7285382830626447E-2</v>
      </c>
      <c r="AH129">
        <f t="shared" si="95"/>
        <v>0</v>
      </c>
      <c r="AI129">
        <f t="shared" si="96"/>
        <v>6.9605568445475635E-3</v>
      </c>
      <c r="AJ129">
        <f t="shared" si="97"/>
        <v>1.8561484918793503E-2</v>
      </c>
      <c r="AK129">
        <f t="shared" si="98"/>
        <v>0</v>
      </c>
      <c r="AL129">
        <f t="shared" si="99"/>
        <v>2.5522041763341066E-2</v>
      </c>
      <c r="AM129">
        <f t="shared" si="100"/>
        <v>0</v>
      </c>
      <c r="AN129">
        <f t="shared" si="101"/>
        <v>0.10208816705336426</v>
      </c>
      <c r="AO129">
        <f t="shared" si="102"/>
        <v>0.77958236658932711</v>
      </c>
      <c r="AP129">
        <f t="shared" si="105"/>
        <v>6.9627851140456179E-2</v>
      </c>
      <c r="AQ129">
        <f t="shared" si="105"/>
        <v>0</v>
      </c>
      <c r="AR129">
        <f t="shared" si="105"/>
        <v>6.9848661233993014E-3</v>
      </c>
      <c r="AS129">
        <f t="shared" si="103"/>
        <v>1.873536299765808E-2</v>
      </c>
      <c r="AT129">
        <f t="shared" si="103"/>
        <v>0</v>
      </c>
      <c r="AU129">
        <f t="shared" si="103"/>
        <v>2.5851938895417155E-2</v>
      </c>
      <c r="AV129">
        <f t="shared" si="103"/>
        <v>0</v>
      </c>
      <c r="AW129">
        <f t="shared" si="103"/>
        <v>0.10757946210268948</v>
      </c>
      <c r="AX129">
        <f t="shared" si="103"/>
        <v>1.2775665399239542</v>
      </c>
      <c r="AY129">
        <f t="shared" si="82"/>
        <v>2.1441394872840938E-5</v>
      </c>
      <c r="AZ129">
        <f t="shared" si="107"/>
        <v>0</v>
      </c>
      <c r="BA129">
        <f t="shared" si="108"/>
        <v>1.7384914761762923E-6</v>
      </c>
      <c r="BB129">
        <f t="shared" si="109"/>
        <v>5.2154744285288766E-6</v>
      </c>
      <c r="BC129">
        <f t="shared" si="110"/>
        <v>0</v>
      </c>
      <c r="BD129">
        <f t="shared" si="111"/>
        <v>1.2169440333234046E-5</v>
      </c>
      <c r="BE129">
        <f t="shared" si="112"/>
        <v>0</v>
      </c>
      <c r="BF129">
        <f t="shared" si="113"/>
        <v>3.9405806793329294E-5</v>
      </c>
      <c r="BG129">
        <f t="shared" si="114"/>
        <v>3.7261667306045197E-4</v>
      </c>
    </row>
    <row r="130" spans="2:59" x14ac:dyDescent="0.25">
      <c r="B130">
        <v>2011</v>
      </c>
      <c r="C130" t="s">
        <v>57</v>
      </c>
      <c r="D130" s="31">
        <v>874800</v>
      </c>
      <c r="E130" s="31">
        <v>3913</v>
      </c>
      <c r="F130">
        <f t="shared" si="75"/>
        <v>4.4730224051211702E-3</v>
      </c>
      <c r="G130">
        <f t="shared" si="76"/>
        <v>0.99552697759487885</v>
      </c>
      <c r="H130" cm="1">
        <f t="array" ref="H130">+IFERROR(_xlfn.IFS(B130=$H$1,D130/$H$3,B130=$I$1,D130/$I$3,B130=$J$1,D130/$J$3,B130=$K$1,D130/$K$3,B130=$L$1,D130/$L$3,B130=$M$1,D130/$M$3,B130=$N$1,D130/$N$3,B130=$O$1,D130/$O$3,B130=$P$1,D130/P$3,B130=$Q$1,D130/$Q$3,B130=$R$1,D130/$R$3,B130=$S$1,D130/$S$3,B130=$T$1,D130/$T$3,B130=$U$1,D130/$U$3,B130=$V$1,D130/$V$3,B130=$W$1,D130/$W$3,B130=$X$1,D130/$X$3,B130=$Y$1,D130/$Y$3,B130=$Z$1,D130/$Z$3),0)</f>
        <v>0.18815254120998776</v>
      </c>
      <c r="I130" s="15">
        <f t="shared" si="77"/>
        <v>18815.254120998776</v>
      </c>
      <c r="J130" s="16">
        <f t="shared" si="78"/>
        <v>84.161053241275951</v>
      </c>
      <c r="K130" s="16">
        <f t="shared" si="117"/>
        <v>9984.4469707867793</v>
      </c>
      <c r="L130" s="17">
        <f t="shared" si="116"/>
        <v>4.4730224051211702E-3</v>
      </c>
      <c r="M130" s="17">
        <f t="shared" si="116"/>
        <v>0.99552697759487885</v>
      </c>
      <c r="N130">
        <f t="shared" si="79"/>
        <v>4.4830487939705116E-3</v>
      </c>
      <c r="O130">
        <f t="shared" si="93"/>
        <v>2.2365112025605851E-3</v>
      </c>
      <c r="P130">
        <f t="shared" si="80"/>
        <v>44.660655003073465</v>
      </c>
      <c r="S130">
        <v>2011</v>
      </c>
      <c r="T130" t="s">
        <v>57</v>
      </c>
      <c r="U130" s="31">
        <v>1282</v>
      </c>
      <c r="V130" s="31">
        <v>0</v>
      </c>
      <c r="W130" s="31">
        <v>7</v>
      </c>
      <c r="X130" s="31">
        <v>27</v>
      </c>
      <c r="Y130" s="31">
        <v>0</v>
      </c>
      <c r="Z130" s="31">
        <v>21</v>
      </c>
      <c r="AA130" s="31">
        <v>10</v>
      </c>
      <c r="AB130" s="31">
        <v>69</v>
      </c>
      <c r="AC130" s="31">
        <v>2497</v>
      </c>
      <c r="AD130" s="31">
        <v>3913</v>
      </c>
      <c r="AE130" s="28">
        <v>2011</v>
      </c>
      <c r="AF130" t="s">
        <v>57</v>
      </c>
      <c r="AG130">
        <f t="shared" si="94"/>
        <v>0.32762586250958342</v>
      </c>
      <c r="AH130">
        <f t="shared" si="95"/>
        <v>0</v>
      </c>
      <c r="AI130">
        <f t="shared" si="96"/>
        <v>1.7889087656529517E-3</v>
      </c>
      <c r="AJ130">
        <f t="shared" si="97"/>
        <v>6.9000766675185281E-3</v>
      </c>
      <c r="AK130">
        <f t="shared" si="98"/>
        <v>0</v>
      </c>
      <c r="AL130">
        <f t="shared" si="99"/>
        <v>5.3667262969588547E-3</v>
      </c>
      <c r="AM130">
        <f t="shared" si="100"/>
        <v>2.555583950932788E-3</v>
      </c>
      <c r="AN130">
        <f t="shared" si="101"/>
        <v>1.7633529261436239E-2</v>
      </c>
      <c r="AO130">
        <f t="shared" si="102"/>
        <v>0.63812931254791716</v>
      </c>
      <c r="AP130">
        <f t="shared" si="105"/>
        <v>0.39180929095354522</v>
      </c>
      <c r="AQ130">
        <f t="shared" si="105"/>
        <v>0</v>
      </c>
      <c r="AR130">
        <f t="shared" si="105"/>
        <v>1.7905102954341987E-3</v>
      </c>
      <c r="AS130">
        <f t="shared" si="103"/>
        <v>6.9239646108475448E-3</v>
      </c>
      <c r="AT130">
        <f t="shared" si="103"/>
        <v>0</v>
      </c>
      <c r="AU130">
        <f t="shared" si="103"/>
        <v>5.3811659192825106E-3</v>
      </c>
      <c r="AV130">
        <f t="shared" si="103"/>
        <v>2.5588536335721594E-3</v>
      </c>
      <c r="AW130">
        <f t="shared" si="103"/>
        <v>1.7790382879979375E-2</v>
      </c>
      <c r="AX130">
        <f t="shared" si="103"/>
        <v>0.93713642334396685</v>
      </c>
      <c r="AY130">
        <f t="shared" si="82"/>
        <v>7.4931412894375861E-4</v>
      </c>
      <c r="AZ130">
        <f t="shared" si="107"/>
        <v>0</v>
      </c>
      <c r="BA130">
        <f t="shared" si="108"/>
        <v>5.7155921353452217E-6</v>
      </c>
      <c r="BB130">
        <f t="shared" si="109"/>
        <v>2.0004572473708277E-5</v>
      </c>
      <c r="BC130">
        <f t="shared" si="110"/>
        <v>0</v>
      </c>
      <c r="BD130">
        <f t="shared" si="111"/>
        <v>1.828989483310471E-5</v>
      </c>
      <c r="BE130">
        <f t="shared" si="112"/>
        <v>5.7155921353452217E-6</v>
      </c>
      <c r="BF130">
        <f t="shared" si="113"/>
        <v>6.458619112940101E-5</v>
      </c>
      <c r="BG130">
        <f t="shared" si="114"/>
        <v>1.6192272519433013E-3</v>
      </c>
    </row>
    <row r="131" spans="2:59" x14ac:dyDescent="0.25">
      <c r="B131">
        <v>2011</v>
      </c>
      <c r="C131" t="s">
        <v>58</v>
      </c>
      <c r="D131" s="31">
        <v>1455334</v>
      </c>
      <c r="E131" s="31">
        <v>6500</v>
      </c>
      <c r="F131">
        <f t="shared" si="75"/>
        <v>4.4663286915580889E-3</v>
      </c>
      <c r="G131">
        <f t="shared" si="76"/>
        <v>0.99553367130844195</v>
      </c>
      <c r="H131" cm="1">
        <f t="array" ref="H131">+IFERROR(_xlfn.IFS(B131=$H$1,D131/$H$3,B131=$I$1,D131/$I$3,B131=$J$1,D131/$J$3,B131=$K$1,D131/$K$3,B131=$L$1,D131/$L$3,B131=$M$1,D131/$M$3,B131=$N$1,D131/$N$3,B131=$O$1,D131/$O$3,B131=$P$1,D131/P$3,B131=$Q$1,D131/$Q$3,B131=$R$1,D131/$R$3,B131=$S$1,D131/$S$3,B131=$T$1,D131/$T$3,B131=$U$1,D131/$U$3,B131=$V$1,D131/$V$3,B131=$W$1,D131/$W$3,B131=$X$1,D131/$X$3,B131=$Y$1,D131/$Y$3,B131=$Z$1,D131/$Z$3),0)</f>
        <v>0.31301416370518553</v>
      </c>
      <c r="I131" s="15">
        <f t="shared" si="77"/>
        <v>31301.416370518553</v>
      </c>
      <c r="J131" s="16">
        <f t="shared" si="78"/>
        <v>139.80241402205309</v>
      </c>
      <c r="K131" s="16">
        <f t="shared" si="117"/>
        <v>9939.7863157837055</v>
      </c>
      <c r="L131" s="17">
        <f t="shared" si="116"/>
        <v>4.4663286915580889E-3</v>
      </c>
      <c r="M131" s="17">
        <f t="shared" si="116"/>
        <v>0.99553367130844195</v>
      </c>
      <c r="N131">
        <f t="shared" si="79"/>
        <v>4.4763250610846197E-3</v>
      </c>
      <c r="O131">
        <f t="shared" si="93"/>
        <v>2.2331643457790444E-3</v>
      </c>
      <c r="P131">
        <f t="shared" si="80"/>
        <v>44.394352810141235</v>
      </c>
      <c r="S131">
        <v>2011</v>
      </c>
      <c r="T131" t="s">
        <v>58</v>
      </c>
      <c r="U131" s="31">
        <v>1135</v>
      </c>
      <c r="V131" s="31">
        <v>0</v>
      </c>
      <c r="W131" s="31">
        <v>90</v>
      </c>
      <c r="X131" s="31">
        <v>322</v>
      </c>
      <c r="Y131" s="31">
        <v>0</v>
      </c>
      <c r="Z131" s="31">
        <v>71</v>
      </c>
      <c r="AA131" s="31">
        <v>182</v>
      </c>
      <c r="AB131" s="31">
        <v>407</v>
      </c>
      <c r="AC131" s="31">
        <v>4293</v>
      </c>
      <c r="AD131" s="31">
        <v>6500</v>
      </c>
      <c r="AE131" s="28">
        <v>2011</v>
      </c>
      <c r="AF131" t="s">
        <v>58</v>
      </c>
      <c r="AG131">
        <f t="shared" si="94"/>
        <v>0.17461538461538462</v>
      </c>
      <c r="AH131">
        <f t="shared" si="95"/>
        <v>0</v>
      </c>
      <c r="AI131">
        <f t="shared" si="96"/>
        <v>1.3846153846153847E-2</v>
      </c>
      <c r="AJ131">
        <f t="shared" si="97"/>
        <v>4.9538461538461538E-2</v>
      </c>
      <c r="AK131">
        <f t="shared" si="98"/>
        <v>0</v>
      </c>
      <c r="AL131">
        <f t="shared" si="99"/>
        <v>1.0923076923076923E-2</v>
      </c>
      <c r="AM131">
        <f t="shared" si="100"/>
        <v>2.8000000000000001E-2</v>
      </c>
      <c r="AN131">
        <f t="shared" si="101"/>
        <v>6.2615384615384614E-2</v>
      </c>
      <c r="AO131">
        <f t="shared" si="102"/>
        <v>0.66046153846153843</v>
      </c>
      <c r="AP131">
        <f t="shared" si="105"/>
        <v>0.19131900547829753</v>
      </c>
      <c r="AQ131">
        <f t="shared" si="105"/>
        <v>0</v>
      </c>
      <c r="AR131">
        <f t="shared" si="105"/>
        <v>1.3942680092951201E-2</v>
      </c>
      <c r="AS131">
        <f t="shared" si="103"/>
        <v>5.0796655623915443E-2</v>
      </c>
      <c r="AT131">
        <f t="shared" si="103"/>
        <v>0</v>
      </c>
      <c r="AU131">
        <f t="shared" si="103"/>
        <v>1.098306133498337E-2</v>
      </c>
      <c r="AV131">
        <f t="shared" si="103"/>
        <v>2.8397565922920892E-2</v>
      </c>
      <c r="AW131">
        <f t="shared" si="103"/>
        <v>6.4639085206066857E-2</v>
      </c>
      <c r="AX131">
        <f t="shared" si="103"/>
        <v>0.98610313540829209</v>
      </c>
      <c r="AY131">
        <f t="shared" si="82"/>
        <v>8.3039357288430013E-4</v>
      </c>
      <c r="AZ131">
        <f t="shared" si="107"/>
        <v>0</v>
      </c>
      <c r="BA131">
        <f t="shared" si="108"/>
        <v>3.3325683313933435E-5</v>
      </c>
      <c r="BB131">
        <f t="shared" si="109"/>
        <v>1.1990374718105946E-4</v>
      </c>
      <c r="BC131">
        <f t="shared" si="110"/>
        <v>0</v>
      </c>
      <c r="BD131">
        <f t="shared" si="111"/>
        <v>3.1607864586411095E-5</v>
      </c>
      <c r="BE131">
        <f t="shared" si="112"/>
        <v>6.5964239136857933E-5</v>
      </c>
      <c r="BF131">
        <f t="shared" si="113"/>
        <v>1.6353634286012694E-4</v>
      </c>
      <c r="BG131">
        <f t="shared" si="114"/>
        <v>2.3327978319753404E-3</v>
      </c>
    </row>
    <row r="132" spans="2:59" x14ac:dyDescent="0.25">
      <c r="B132">
        <v>2011</v>
      </c>
      <c r="C132" t="s">
        <v>59</v>
      </c>
      <c r="D132" s="31">
        <v>850744</v>
      </c>
      <c r="E132" s="31">
        <v>11293</v>
      </c>
      <c r="F132">
        <f t="shared" si="75"/>
        <v>1.3274263468211353E-2</v>
      </c>
      <c r="G132">
        <f t="shared" si="76"/>
        <v>0.98672573653178863</v>
      </c>
      <c r="H132" cm="1">
        <f t="array" ref="H132">+IFERROR(_xlfn.IFS(B132=$H$1,D132/$H$3,B132=$I$1,D132/$I$3,B132=$J$1,D132/$J$3,B132=$K$1,D132/$K$3,B132=$L$1,D132/$L$3,B132=$M$1,D132/$M$3,B132=$N$1,D132/$N$3,B132=$O$1,D132/$O$3,B132=$P$1,D132/P$3,B132=$Q$1,D132/$Q$3,B132=$R$1,D132/$R$3,B132=$S$1,D132/$S$3,B132=$T$1,D132/$T$3,B132=$U$1,D132/$U$3,B132=$V$1,D132/$V$3,B132=$W$1,D132/$W$3,B132=$X$1,D132/$X$3,B132=$Y$1,D132/$Y$3,B132=$Z$1,D132/$Z$3),0)</f>
        <v>0.18297856140735003</v>
      </c>
      <c r="I132" s="15">
        <f t="shared" si="77"/>
        <v>18297.856140735003</v>
      </c>
      <c r="J132" s="16">
        <f t="shared" si="78"/>
        <v>242.89056331554542</v>
      </c>
      <c r="K132" s="16">
        <f t="shared" si="117"/>
        <v>9895.3919629735647</v>
      </c>
      <c r="L132" s="17">
        <f t="shared" si="116"/>
        <v>1.3274263468211353E-2</v>
      </c>
      <c r="M132" s="17">
        <f t="shared" si="116"/>
        <v>0.98672573653178863</v>
      </c>
      <c r="N132">
        <f t="shared" si="79"/>
        <v>1.336295516197835E-2</v>
      </c>
      <c r="O132">
        <f t="shared" si="93"/>
        <v>6.6371317341056765E-3</v>
      </c>
      <c r="P132">
        <f t="shared" si="80"/>
        <v>131.35404003773223</v>
      </c>
      <c r="S132">
        <v>2011</v>
      </c>
      <c r="T132" t="s">
        <v>59</v>
      </c>
      <c r="U132" s="31">
        <v>237</v>
      </c>
      <c r="V132" s="31">
        <v>0</v>
      </c>
      <c r="W132" s="31">
        <v>434</v>
      </c>
      <c r="X132" s="31">
        <v>1638</v>
      </c>
      <c r="Y132" s="31">
        <v>0</v>
      </c>
      <c r="Z132" s="31">
        <v>551</v>
      </c>
      <c r="AA132" s="31">
        <v>1014</v>
      </c>
      <c r="AB132" s="31">
        <v>1554</v>
      </c>
      <c r="AC132" s="31">
        <v>5865</v>
      </c>
      <c r="AD132" s="31">
        <v>11293</v>
      </c>
      <c r="AE132" s="28">
        <v>2011</v>
      </c>
      <c r="AF132" t="s">
        <v>59</v>
      </c>
      <c r="AG132">
        <f t="shared" si="94"/>
        <v>2.0986451784291153E-2</v>
      </c>
      <c r="AH132">
        <f t="shared" si="95"/>
        <v>0</v>
      </c>
      <c r="AI132">
        <f t="shared" si="96"/>
        <v>3.8430886389798989E-2</v>
      </c>
      <c r="AJ132">
        <f t="shared" si="97"/>
        <v>0.14504560347117684</v>
      </c>
      <c r="AK132">
        <f t="shared" si="98"/>
        <v>0</v>
      </c>
      <c r="AL132">
        <f t="shared" si="99"/>
        <v>4.879128663774019E-2</v>
      </c>
      <c r="AM132">
        <f t="shared" si="100"/>
        <v>8.9790135482157085E-2</v>
      </c>
      <c r="AN132">
        <f t="shared" si="101"/>
        <v>0.13760736739573187</v>
      </c>
      <c r="AO132">
        <f t="shared" si="102"/>
        <v>0.5193482688391039</v>
      </c>
      <c r="AP132">
        <f t="shared" si="105"/>
        <v>2.1209002639939148E-2</v>
      </c>
      <c r="AQ132">
        <f t="shared" si="105"/>
        <v>0</v>
      </c>
      <c r="AR132">
        <f t="shared" si="105"/>
        <v>3.9183820873961717E-2</v>
      </c>
      <c r="AS132">
        <f t="shared" si="103"/>
        <v>0.15638724460569028</v>
      </c>
      <c r="AT132">
        <f t="shared" si="103"/>
        <v>0</v>
      </c>
      <c r="AU132">
        <f t="shared" si="103"/>
        <v>5.0011345586566822E-2</v>
      </c>
      <c r="AV132">
        <f t="shared" si="103"/>
        <v>9.4010754681995171E-2</v>
      </c>
      <c r="AW132">
        <f t="shared" si="103"/>
        <v>0.14777481932293648</v>
      </c>
      <c r="AX132">
        <f t="shared" si="103"/>
        <v>0.70151306740027508</v>
      </c>
      <c r="AY132">
        <f t="shared" si="82"/>
        <v>8.0635302746772232E-4</v>
      </c>
      <c r="AZ132">
        <f t="shared" si="107"/>
        <v>0</v>
      </c>
      <c r="BA132">
        <f t="shared" si="108"/>
        <v>3.0796573352265781E-4</v>
      </c>
      <c r="BB132">
        <f t="shared" si="109"/>
        <v>1.1519328963824605E-3</v>
      </c>
      <c r="BC132">
        <f t="shared" si="110"/>
        <v>0</v>
      </c>
      <c r="BD132">
        <f t="shared" si="111"/>
        <v>3.6556237834178086E-4</v>
      </c>
      <c r="BE132">
        <f t="shared" si="112"/>
        <v>7.0291415513950141E-4</v>
      </c>
      <c r="BF132">
        <f t="shared" si="113"/>
        <v>1.1525206172479617E-3</v>
      </c>
      <c r="BG132">
        <f t="shared" si="114"/>
        <v>5.970068551761752E-3</v>
      </c>
    </row>
    <row r="133" spans="2:59" x14ac:dyDescent="0.25">
      <c r="B133">
        <v>2011</v>
      </c>
      <c r="C133" t="s">
        <v>60</v>
      </c>
      <c r="D133" s="31">
        <v>171042</v>
      </c>
      <c r="E133" s="31">
        <v>7320</v>
      </c>
      <c r="F133">
        <f t="shared" si="75"/>
        <v>4.2796506121303542E-2</v>
      </c>
      <c r="G133">
        <f t="shared" si="76"/>
        <v>0.95720349387869641</v>
      </c>
      <c r="H133" cm="1">
        <f t="array" ref="H133">+IFERROR(_xlfn.IFS(B133=$H$1,D133/$H$3,B133=$I$1,D133/$I$3,B133=$J$1,D133/$J$3,B133=$K$1,D133/$K$3,B133=$L$1,D133/$L$3,B133=$M$1,D133/$M$3,B133=$N$1,D133/$N$3,B133=$O$1,D133/$O$3,B133=$P$1,D133/P$3,B133=$Q$1,D133/$Q$3,B133=$R$1,D133/$R$3,B133=$S$1,D133/$S$3,B133=$T$1,D133/$T$3,B133=$U$1,D133/$U$3,B133=$V$1,D133/$V$3,B133=$W$1,D133/$W$3,B133=$X$1,D133/$X$3,B133=$Y$1,D133/$Y$3,B133=$Z$1,D133/$Z$3),0)</f>
        <v>3.6787822306400007E-2</v>
      </c>
      <c r="I133" s="15">
        <f t="shared" si="77"/>
        <v>3678.7822306400008</v>
      </c>
      <c r="J133" s="16">
        <f t="shared" si="78"/>
        <v>157.4390262525275</v>
      </c>
      <c r="K133" s="16">
        <f t="shared" si="117"/>
        <v>9764.0379229358332</v>
      </c>
      <c r="L133" s="17">
        <f t="shared" si="116"/>
        <v>4.2796506121303542E-2</v>
      </c>
      <c r="M133" s="17">
        <f t="shared" si="116"/>
        <v>0.95720349387869641</v>
      </c>
      <c r="N133">
        <f t="shared" si="79"/>
        <v>4.3732300964261395E-2</v>
      </c>
      <c r="O133">
        <f t="shared" si="93"/>
        <v>2.1398253060651771E-2</v>
      </c>
      <c r="P133">
        <f t="shared" si="80"/>
        <v>417.86670873756333</v>
      </c>
      <c r="S133">
        <v>2011</v>
      </c>
      <c r="T133" t="s">
        <v>60</v>
      </c>
      <c r="U133" s="31">
        <v>24</v>
      </c>
      <c r="V133" s="31">
        <v>0</v>
      </c>
      <c r="W133" s="31">
        <v>350</v>
      </c>
      <c r="X133" s="31">
        <v>1287</v>
      </c>
      <c r="Y133" s="31">
        <v>0</v>
      </c>
      <c r="Z133" s="31">
        <v>451</v>
      </c>
      <c r="AA133" s="31">
        <v>798</v>
      </c>
      <c r="AB133" s="31">
        <v>882</v>
      </c>
      <c r="AC133" s="31">
        <v>3528</v>
      </c>
      <c r="AD133" s="31">
        <v>7320</v>
      </c>
      <c r="AE133" s="28">
        <v>2011</v>
      </c>
      <c r="AF133" t="s">
        <v>60</v>
      </c>
      <c r="AG133">
        <f t="shared" si="94"/>
        <v>3.2786885245901639E-3</v>
      </c>
      <c r="AH133">
        <f t="shared" si="95"/>
        <v>0</v>
      </c>
      <c r="AI133">
        <f t="shared" si="96"/>
        <v>4.7814207650273222E-2</v>
      </c>
      <c r="AJ133">
        <f t="shared" si="97"/>
        <v>0.17581967213114755</v>
      </c>
      <c r="AK133">
        <f t="shared" si="98"/>
        <v>0</v>
      </c>
      <c r="AL133">
        <f t="shared" si="99"/>
        <v>6.1612021857923499E-2</v>
      </c>
      <c r="AM133">
        <f t="shared" si="100"/>
        <v>0.10901639344262296</v>
      </c>
      <c r="AN133">
        <f t="shared" si="101"/>
        <v>0.12049180327868853</v>
      </c>
      <c r="AO133">
        <f t="shared" si="102"/>
        <v>0.4819672131147541</v>
      </c>
      <c r="AP133">
        <f t="shared" si="105"/>
        <v>3.2840722495894909E-3</v>
      </c>
      <c r="AQ133">
        <f t="shared" si="105"/>
        <v>0</v>
      </c>
      <c r="AR133">
        <f t="shared" si="105"/>
        <v>4.8985304408677391E-2</v>
      </c>
      <c r="AS133">
        <f t="shared" si="103"/>
        <v>0.19276567063581218</v>
      </c>
      <c r="AT133">
        <f t="shared" si="103"/>
        <v>0</v>
      </c>
      <c r="AU133">
        <f t="shared" si="103"/>
        <v>6.357037141447601E-2</v>
      </c>
      <c r="AV133">
        <f t="shared" si="103"/>
        <v>0.1153012570437798</v>
      </c>
      <c r="AW133">
        <f t="shared" si="103"/>
        <v>0.12821631051024859</v>
      </c>
      <c r="AX133">
        <f t="shared" si="103"/>
        <v>0.63498920086393085</v>
      </c>
      <c r="AY133">
        <f t="shared" si="82"/>
        <v>7.6297049847405898E-4</v>
      </c>
      <c r="AZ133">
        <f t="shared" si="107"/>
        <v>0</v>
      </c>
      <c r="BA133">
        <f t="shared" si="108"/>
        <v>2.2918347540370203E-3</v>
      </c>
      <c r="BB133">
        <f t="shared" si="109"/>
        <v>8.5505314484161793E-3</v>
      </c>
      <c r="BC133">
        <f t="shared" si="110"/>
        <v>0</v>
      </c>
      <c r="BD133">
        <f t="shared" si="111"/>
        <v>2.929105132072824E-3</v>
      </c>
      <c r="BE133">
        <f t="shared" si="112"/>
        <v>5.2969446100957661E-3</v>
      </c>
      <c r="BF133">
        <f t="shared" si="113"/>
        <v>7.1210579857578843E-3</v>
      </c>
      <c r="BG133">
        <f t="shared" si="114"/>
        <v>2.7458168169221593E-2</v>
      </c>
    </row>
    <row r="134" spans="2:59" x14ac:dyDescent="0.25">
      <c r="B134">
        <v>2011</v>
      </c>
      <c r="C134" t="s">
        <v>61</v>
      </c>
      <c r="D134" s="31">
        <v>103338</v>
      </c>
      <c r="E134" s="31">
        <v>14370</v>
      </c>
      <c r="F134">
        <f t="shared" si="75"/>
        <v>0.13905823607966092</v>
      </c>
      <c r="G134">
        <f t="shared" si="76"/>
        <v>0.86094176392033905</v>
      </c>
      <c r="H134" cm="1">
        <f t="array" ref="H134">+IFERROR(_xlfn.IFS(B134=$H$1,D134/$H$3,B134=$I$1,D134/$I$3,B134=$J$1,D134/$J$3,B134=$K$1,D134/$K$3,B134=$L$1,D134/$L$3,B134=$M$1,D134/$M$3,B134=$N$1,D134/$N$3,B134=$O$1,D134/$O$3,B134=$P$1,D134/P$3,B134=$Q$1,D134/$Q$3,B134=$R$1,D134/$R$3,B134=$S$1,D134/$S$3,B134=$T$1,D134/$T$3,B134=$U$1,D134/$U$3,B134=$V$1,D134/$V$3,B134=$W$1,D134/$W$3,B134=$X$1,D134/$X$3,B134=$Y$1,D134/$Y$3,B134=$Z$1,D134/$Z$3),0)</f>
        <v>2.2226002861862954E-2</v>
      </c>
      <c r="I134" s="15">
        <f t="shared" si="77"/>
        <v>2222.6002861862953</v>
      </c>
      <c r="J134" s="16">
        <f t="shared" si="78"/>
        <v>309.07087530721577</v>
      </c>
      <c r="K134" s="16">
        <f t="shared" si="117"/>
        <v>9346.1712141982698</v>
      </c>
      <c r="L134" s="17">
        <f t="shared" si="116"/>
        <v>0.13905823607966092</v>
      </c>
      <c r="M134" s="17">
        <f t="shared" si="116"/>
        <v>0.86094176392033905</v>
      </c>
      <c r="N134">
        <f t="shared" si="79"/>
        <v>0.14944931515397336</v>
      </c>
      <c r="O134">
        <f t="shared" si="93"/>
        <v>6.9529118039830459E-2</v>
      </c>
      <c r="P134">
        <f t="shared" si="80"/>
        <v>1299.662083144914</v>
      </c>
      <c r="S134">
        <v>2011</v>
      </c>
      <c r="T134" t="s">
        <v>61</v>
      </c>
      <c r="U134" s="31">
        <v>14</v>
      </c>
      <c r="V134" s="31">
        <v>0</v>
      </c>
      <c r="W134" s="31">
        <v>952</v>
      </c>
      <c r="X134" s="31">
        <v>3025</v>
      </c>
      <c r="Y134" s="31">
        <v>0</v>
      </c>
      <c r="Z134" s="31">
        <v>675</v>
      </c>
      <c r="AA134" s="31">
        <v>1555</v>
      </c>
      <c r="AB134" s="31">
        <v>1110</v>
      </c>
      <c r="AC134" s="31">
        <v>7039</v>
      </c>
      <c r="AD134" s="31">
        <v>14370</v>
      </c>
      <c r="AE134" s="29">
        <v>2011</v>
      </c>
      <c r="AF134" t="s">
        <v>61</v>
      </c>
      <c r="AG134">
        <f t="shared" si="94"/>
        <v>9.7425191370911616E-4</v>
      </c>
      <c r="AH134">
        <f t="shared" si="95"/>
        <v>0</v>
      </c>
      <c r="AI134">
        <f t="shared" si="96"/>
        <v>6.6249130132219905E-2</v>
      </c>
      <c r="AJ134">
        <f t="shared" si="97"/>
        <v>0.2105080027835769</v>
      </c>
      <c r="AK134">
        <f t="shared" si="98"/>
        <v>0</v>
      </c>
      <c r="AL134">
        <f t="shared" si="99"/>
        <v>4.697286012526096E-2</v>
      </c>
      <c r="AM134">
        <f t="shared" si="100"/>
        <v>0.10821155184411969</v>
      </c>
      <c r="AN134">
        <f t="shared" si="101"/>
        <v>7.724425887265135E-2</v>
      </c>
      <c r="AO134">
        <f t="shared" si="102"/>
        <v>0.48983994432846206</v>
      </c>
      <c r="AP134">
        <f t="shared" si="105"/>
        <v>9.7472672839935936E-4</v>
      </c>
      <c r="AQ134">
        <f t="shared" si="105"/>
        <v>0</v>
      </c>
      <c r="AR134">
        <f t="shared" si="105"/>
        <v>6.8518785087087961E-2</v>
      </c>
      <c r="AS134">
        <f t="shared" si="103"/>
        <v>0.23527124246548706</v>
      </c>
      <c r="AT134">
        <f t="shared" si="103"/>
        <v>0</v>
      </c>
      <c r="AU134">
        <f t="shared" si="103"/>
        <v>4.8102618920363445E-2</v>
      </c>
      <c r="AV134">
        <f t="shared" si="103"/>
        <v>0.11440132425970205</v>
      </c>
      <c r="AW134">
        <f t="shared" si="103"/>
        <v>8.0347448425624315E-2</v>
      </c>
      <c r="AX134">
        <f t="shared" si="103"/>
        <v>0.64872586516750375</v>
      </c>
      <c r="AY134">
        <f t="shared" si="82"/>
        <v>1.8386266426677504E-4</v>
      </c>
      <c r="AZ134">
        <f t="shared" si="107"/>
        <v>0</v>
      </c>
      <c r="BA134">
        <f t="shared" si="108"/>
        <v>6.2997154967195032E-3</v>
      </c>
      <c r="BB134">
        <f t="shared" si="109"/>
        <v>2.0863573903114052E-2</v>
      </c>
      <c r="BC134">
        <f t="shared" si="110"/>
        <v>0</v>
      </c>
      <c r="BD134">
        <f t="shared" si="111"/>
        <v>5.4481410516944396E-3</v>
      </c>
      <c r="BE134">
        <f t="shared" si="112"/>
        <v>1.1384969711045308E-2</v>
      </c>
      <c r="BF134">
        <f t="shared" si="113"/>
        <v>9.6382744005109443E-3</v>
      </c>
      <c r="BG134">
        <f t="shared" si="114"/>
        <v>5.1128336139658212E-2</v>
      </c>
    </row>
    <row r="135" spans="2:59" x14ac:dyDescent="0.25">
      <c r="B135" t="s">
        <v>77</v>
      </c>
      <c r="D135" s="31">
        <v>4649419</v>
      </c>
      <c r="E135" s="31">
        <v>44177</v>
      </c>
      <c r="F135">
        <f t="shared" si="75"/>
        <v>9.5016172988495982E-3</v>
      </c>
      <c r="G135">
        <f t="shared" si="76"/>
        <v>0.99049838270115043</v>
      </c>
      <c r="H135" cm="1">
        <f t="array" ref="H135">+IFERROR(_xlfn.IFS(B135=$H$1,D135/$H$3,B135=$I$1,D135/$I$3,B135=$J$1,D135/$J$3,B135=$K$1,D135/$K$3,B135=$L$1,D135/$L$3,B135=$M$1,D135/$M$3,B135=$N$1,D135/$N$3,B135=$O$1,D135/$O$3,B135=$P$1,D135/P$3,B135=$Q$1,D135/$Q$3,B135=$R$1,D135/$R$3,B135=$S$1,D135/$S$3,B135=$T$1,D135/$T$3,B135=$U$1,D135/$U$3,B135=$V$1,D135/$V$3,B135=$W$1,D135/$W$3,B135=$X$1,D135/$X$3,B135=$Y$1,D135/$Y$3,B135=$Z$1,D135/$Z$3),0)</f>
        <v>0</v>
      </c>
      <c r="I135" s="15">
        <f t="shared" si="77"/>
        <v>0</v>
      </c>
      <c r="J135" s="16">
        <f t="shared" si="78"/>
        <v>0</v>
      </c>
      <c r="K135" s="16">
        <f t="shared" si="117"/>
        <v>8046.5091310533553</v>
      </c>
      <c r="L135" s="17">
        <f t="shared" si="116"/>
        <v>9.5016172988495982E-3</v>
      </c>
      <c r="M135" s="17">
        <f t="shared" si="116"/>
        <v>0.99049838270115043</v>
      </c>
      <c r="N135">
        <f t="shared" si="79"/>
        <v>9.5469731414257099E-3</v>
      </c>
      <c r="O135">
        <f t="shared" si="93"/>
        <v>4.7508086494247991E-3</v>
      </c>
      <c r="P135">
        <f t="shared" si="80"/>
        <v>76.454850354967803</v>
      </c>
      <c r="S135" t="s">
        <v>77</v>
      </c>
      <c r="U135" s="31">
        <v>2729</v>
      </c>
      <c r="V135" s="31">
        <v>0</v>
      </c>
      <c r="W135" s="31">
        <v>1836</v>
      </c>
      <c r="X135" s="31">
        <v>6308</v>
      </c>
      <c r="Y135" s="31">
        <v>0</v>
      </c>
      <c r="Z135" s="31">
        <v>1790</v>
      </c>
      <c r="AA135" s="31">
        <v>3559</v>
      </c>
      <c r="AB135" s="31">
        <v>4090</v>
      </c>
      <c r="AC135" s="31">
        <v>23865</v>
      </c>
      <c r="AD135" s="31">
        <v>44177</v>
      </c>
      <c r="AE135" s="30" t="s">
        <v>77</v>
      </c>
      <c r="AF135" s="30"/>
      <c r="AG135">
        <f t="shared" si="94"/>
        <v>6.1774226407406568E-2</v>
      </c>
      <c r="AH135">
        <f t="shared" si="95"/>
        <v>0</v>
      </c>
      <c r="AI135">
        <f t="shared" si="96"/>
        <v>4.1560087828508049E-2</v>
      </c>
      <c r="AJ135">
        <f t="shared" si="97"/>
        <v>0.14278923421690021</v>
      </c>
      <c r="AK135">
        <f t="shared" si="98"/>
        <v>0</v>
      </c>
      <c r="AL135">
        <f t="shared" si="99"/>
        <v>4.0518822011453924E-2</v>
      </c>
      <c r="AM135">
        <f t="shared" si="100"/>
        <v>8.0562283541209229E-2</v>
      </c>
      <c r="AN135">
        <f t="shared" si="101"/>
        <v>9.2582112864160085E-2</v>
      </c>
      <c r="AO135">
        <f t="shared" si="102"/>
        <v>0.54021323313036196</v>
      </c>
      <c r="AP135">
        <f t="shared" si="105"/>
        <v>6.3743065693430662E-2</v>
      </c>
      <c r="AQ135">
        <f t="shared" si="105"/>
        <v>0</v>
      </c>
      <c r="AR135">
        <f t="shared" si="105"/>
        <v>4.2442035183430038E-2</v>
      </c>
      <c r="AS135">
        <f t="shared" si="103"/>
        <v>0.15376739877629622</v>
      </c>
      <c r="AT135">
        <f t="shared" si="103"/>
        <v>0</v>
      </c>
      <c r="AU135">
        <f t="shared" si="103"/>
        <v>4.135668407190056E-2</v>
      </c>
      <c r="AV135">
        <f t="shared" si="103"/>
        <v>8.3943628751695268E-2</v>
      </c>
      <c r="AW135">
        <f t="shared" si="103"/>
        <v>9.7075856830912383E-2</v>
      </c>
      <c r="AX135">
        <f t="shared" si="103"/>
        <v>0.74012622307680376</v>
      </c>
      <c r="AY135">
        <f t="shared" si="82"/>
        <v>2.9498309358653199E-4</v>
      </c>
      <c r="AZ135">
        <f t="shared" si="107"/>
        <v>0</v>
      </c>
      <c r="BA135">
        <f t="shared" si="108"/>
        <v>2.9982240791806461E-4</v>
      </c>
      <c r="BB135">
        <f t="shared" si="109"/>
        <v>1.0036737923598627E-3</v>
      </c>
      <c r="BC135">
        <f t="shared" si="110"/>
        <v>0</v>
      </c>
      <c r="BD135">
        <f t="shared" si="111"/>
        <v>2.6508688504950833E-4</v>
      </c>
      <c r="BE135">
        <f t="shared" si="112"/>
        <v>5.4996118869906111E-4</v>
      </c>
      <c r="BF135">
        <f t="shared" si="113"/>
        <v>5.5920965608821226E-4</v>
      </c>
      <c r="BG135">
        <f t="shared" si="114"/>
        <v>3.3234260022596373E-3</v>
      </c>
    </row>
    <row r="136" spans="2:59" x14ac:dyDescent="0.25">
      <c r="B136">
        <v>2012</v>
      </c>
      <c r="C136" t="s">
        <v>55</v>
      </c>
      <c r="D136" s="31">
        <v>335604</v>
      </c>
      <c r="E136" s="31">
        <v>335</v>
      </c>
      <c r="F136">
        <f t="shared" si="75"/>
        <v>9.9820025983003778E-4</v>
      </c>
      <c r="G136">
        <f t="shared" si="76"/>
        <v>0.99900179974017</v>
      </c>
      <c r="H136" cm="1">
        <f t="array" ref="H136">+IFERROR(_xlfn.IFS(B136=$H$1,D136/$H$3,B136=$I$1,D136/$I$3,B136=$J$1,D136/$J$3,B136=$K$1,D136/$K$3,B136=$L$1,D136/$L$3,B136=$M$1,D136/$M$3,B136=$N$1,D136/$N$3,B136=$O$1,D136/$O$3,B136=$P$1,D136/P$3,B136=$Q$1,D136/$Q$3,B136=$R$1,D136/$R$3,B136=$S$1,D136/$S$3,B136=$T$1,D136/$T$3,B136=$U$1,D136/$U$3,B136=$V$1,D136/$V$3,B136=$W$1,D136/$W$3,B136=$X$1,D136/$X$3,B136=$Y$1,D136/$Y$3,B136=$Z$1,D136/$Z$3),0)</f>
        <v>7.1265880146488284E-2</v>
      </c>
      <c r="I136" s="15">
        <f t="shared" si="77"/>
        <v>7126.588014648828</v>
      </c>
      <c r="J136" s="16">
        <f t="shared" si="78"/>
        <v>7.1137620079240929</v>
      </c>
      <c r="K136" s="16">
        <v>10000</v>
      </c>
      <c r="L136" s="17">
        <f t="shared" si="116"/>
        <v>9.9820025983003778E-4</v>
      </c>
      <c r="M136" s="17">
        <f t="shared" si="116"/>
        <v>0.99900179974017</v>
      </c>
      <c r="N136">
        <f t="shared" si="79"/>
        <v>9.9869871048618736E-4</v>
      </c>
      <c r="O136">
        <f t="shared" si="93"/>
        <v>4.9910012991501889E-4</v>
      </c>
      <c r="P136">
        <f t="shared" si="80"/>
        <v>9.9820025983003777</v>
      </c>
      <c r="S136">
        <v>2012</v>
      </c>
      <c r="T136" t="s">
        <v>55</v>
      </c>
      <c r="U136" s="31">
        <v>6</v>
      </c>
      <c r="V136" s="31">
        <v>0</v>
      </c>
      <c r="W136" s="31">
        <v>0</v>
      </c>
      <c r="X136" s="31">
        <v>3</v>
      </c>
      <c r="Y136" s="31">
        <v>0</v>
      </c>
      <c r="Z136" s="31">
        <v>3</v>
      </c>
      <c r="AA136" s="31">
        <v>0</v>
      </c>
      <c r="AB136" s="31">
        <v>18</v>
      </c>
      <c r="AC136" s="31">
        <v>305</v>
      </c>
      <c r="AD136" s="31">
        <v>335</v>
      </c>
      <c r="AE136" s="28">
        <v>2012</v>
      </c>
      <c r="AF136" t="s">
        <v>55</v>
      </c>
      <c r="AG136">
        <f t="shared" si="94"/>
        <v>1.7910447761194031E-2</v>
      </c>
      <c r="AH136">
        <f t="shared" si="95"/>
        <v>0</v>
      </c>
      <c r="AI136">
        <f t="shared" si="96"/>
        <v>0</v>
      </c>
      <c r="AJ136">
        <f t="shared" si="97"/>
        <v>8.9552238805970154E-3</v>
      </c>
      <c r="AK136">
        <f t="shared" si="98"/>
        <v>0</v>
      </c>
      <c r="AL136">
        <f t="shared" si="99"/>
        <v>8.9552238805970154E-3</v>
      </c>
      <c r="AM136">
        <f t="shared" si="100"/>
        <v>0</v>
      </c>
      <c r="AN136">
        <f t="shared" si="101"/>
        <v>5.3731343283582089E-2</v>
      </c>
      <c r="AO136">
        <f t="shared" si="102"/>
        <v>0.91044776119402981</v>
      </c>
      <c r="AP136">
        <f t="shared" si="105"/>
        <v>1.8072289156626505E-2</v>
      </c>
      <c r="AQ136">
        <f t="shared" si="105"/>
        <v>0</v>
      </c>
      <c r="AR136">
        <f t="shared" si="105"/>
        <v>0</v>
      </c>
      <c r="AS136">
        <f t="shared" si="103"/>
        <v>8.9955022488755632E-3</v>
      </c>
      <c r="AT136">
        <f t="shared" si="103"/>
        <v>0</v>
      </c>
      <c r="AU136">
        <f t="shared" si="103"/>
        <v>8.9955022488755632E-3</v>
      </c>
      <c r="AV136">
        <f t="shared" si="103"/>
        <v>0</v>
      </c>
      <c r="AW136">
        <f t="shared" si="103"/>
        <v>5.5214723926380362E-2</v>
      </c>
      <c r="AX136">
        <f t="shared" si="103"/>
        <v>1.6712328767123286</v>
      </c>
      <c r="AY136">
        <f t="shared" si="82"/>
        <v>4.0747428516942586E-3</v>
      </c>
      <c r="AZ136">
        <f t="shared" si="107"/>
        <v>0</v>
      </c>
      <c r="BA136">
        <f t="shared" si="108"/>
        <v>2.7353666821611183E-3</v>
      </c>
      <c r="BB136">
        <f t="shared" si="109"/>
        <v>9.4024505071453254E-3</v>
      </c>
      <c r="BC136">
        <f t="shared" si="110"/>
        <v>0</v>
      </c>
      <c r="BD136">
        <f t="shared" si="111"/>
        <v>2.6713030833959072E-3</v>
      </c>
      <c r="BE136">
        <f t="shared" si="112"/>
        <v>5.3023801861717974E-3</v>
      </c>
      <c r="BF136">
        <f t="shared" si="113"/>
        <v>6.1203084587787985E-3</v>
      </c>
      <c r="BG136">
        <f t="shared" si="114"/>
        <v>3.6009701910585092E-2</v>
      </c>
    </row>
    <row r="137" spans="2:59" x14ac:dyDescent="0.25">
      <c r="B137">
        <v>2012</v>
      </c>
      <c r="C137" t="s">
        <v>56</v>
      </c>
      <c r="D137" s="31">
        <v>873907</v>
      </c>
      <c r="E137" s="31">
        <v>429</v>
      </c>
      <c r="F137">
        <f t="shared" ref="F137:F159" si="118">+IFERROR(E137/D137,0)</f>
        <v>4.9089891716166598E-4</v>
      </c>
      <c r="G137">
        <f t="shared" ref="G137:G159" si="119">1-F137</f>
        <v>0.9995091010828383</v>
      </c>
      <c r="H137" cm="1">
        <f t="array" ref="H137">+IFERROR(_xlfn.IFS(B137=$H$1,D137/$H$3,B137=$I$1,D137/$I$3,B137=$J$1,D137/$J$3,B137=$K$1,D137/$K$3,B137=$L$1,D137/$L$3,B137=$M$1,D137/$M$3,B137=$N$1,D137/$N$3,B137=$O$1,D137/$O$3,B137=$P$1,D137/P$3,B137=$Q$1,D137/$Q$3,B137=$R$1,D137/$R$3,B137=$S$1,D137/$S$3,B137=$T$1,D137/$T$3,B137=$U$1,D137/$U$3,B137=$V$1,D137/$V$3,B137=$W$1,D137/$W$3,B137=$X$1,D137/$X$3,B137=$Y$1,D137/$Y$3,B137=$Z$1,D137/$Z$3),0)</f>
        <v>0.18557511686743047</v>
      </c>
      <c r="I137" s="15">
        <f t="shared" ref="I137:I159" si="120">+H137*100000</f>
        <v>18557.511686743048</v>
      </c>
      <c r="J137" s="16">
        <f t="shared" ref="J137:J159" si="121">+F137*I137</f>
        <v>9.1098623922371242</v>
      </c>
      <c r="K137" s="16">
        <f>+K136-P136</f>
        <v>9990.0179974016992</v>
      </c>
      <c r="L137" s="17">
        <f t="shared" si="116"/>
        <v>4.9089891716166598E-4</v>
      </c>
      <c r="M137" s="17">
        <f t="shared" si="116"/>
        <v>0.9995091010828383</v>
      </c>
      <c r="N137">
        <f t="shared" ref="N137:N159" si="122">+(F137/(1-(0.5*F137)))</f>
        <v>4.9101943761678166E-4</v>
      </c>
      <c r="O137">
        <f t="shared" si="93"/>
        <v>2.4544945858083299E-4</v>
      </c>
      <c r="P137">
        <f t="shared" ref="P137:P159" si="123">+K137*L137</f>
        <v>4.9040890173500493</v>
      </c>
      <c r="S137">
        <v>2012</v>
      </c>
      <c r="T137" t="s">
        <v>56</v>
      </c>
      <c r="U137" s="31">
        <v>35</v>
      </c>
      <c r="V137" s="31">
        <v>0</v>
      </c>
      <c r="W137" s="31">
        <v>2</v>
      </c>
      <c r="X137" s="31">
        <v>2</v>
      </c>
      <c r="Y137" s="31">
        <v>0</v>
      </c>
      <c r="Z137" s="31">
        <v>5</v>
      </c>
      <c r="AA137" s="31">
        <v>0</v>
      </c>
      <c r="AB137" s="31">
        <v>36</v>
      </c>
      <c r="AC137" s="31">
        <v>349</v>
      </c>
      <c r="AD137" s="31">
        <v>429</v>
      </c>
      <c r="AE137" s="28">
        <v>2012</v>
      </c>
      <c r="AF137" t="s">
        <v>56</v>
      </c>
      <c r="AG137">
        <f t="shared" si="94"/>
        <v>8.1585081585081584E-2</v>
      </c>
      <c r="AH137">
        <f t="shared" si="95"/>
        <v>0</v>
      </c>
      <c r="AI137">
        <f t="shared" si="96"/>
        <v>4.662004662004662E-3</v>
      </c>
      <c r="AJ137">
        <f t="shared" si="97"/>
        <v>4.662004662004662E-3</v>
      </c>
      <c r="AK137">
        <f t="shared" si="98"/>
        <v>0</v>
      </c>
      <c r="AL137">
        <f t="shared" si="99"/>
        <v>1.1655011655011656E-2</v>
      </c>
      <c r="AM137">
        <f t="shared" si="100"/>
        <v>0</v>
      </c>
      <c r="AN137">
        <f t="shared" si="101"/>
        <v>8.3916083916083919E-2</v>
      </c>
      <c r="AO137">
        <f t="shared" si="102"/>
        <v>0.81351981351981351</v>
      </c>
      <c r="AP137">
        <f t="shared" si="105"/>
        <v>8.5054678007290399E-2</v>
      </c>
      <c r="AQ137">
        <f t="shared" si="105"/>
        <v>0</v>
      </c>
      <c r="AR137">
        <f t="shared" si="105"/>
        <v>4.6728971962616828E-3</v>
      </c>
      <c r="AS137">
        <f t="shared" si="103"/>
        <v>4.6728971962616828E-3</v>
      </c>
      <c r="AT137">
        <f t="shared" si="103"/>
        <v>0</v>
      </c>
      <c r="AU137">
        <f t="shared" si="103"/>
        <v>1.1723329425556858E-2</v>
      </c>
      <c r="AV137">
        <f t="shared" si="103"/>
        <v>0</v>
      </c>
      <c r="AW137">
        <f t="shared" si="103"/>
        <v>8.7591240875912413E-2</v>
      </c>
      <c r="AX137">
        <f t="shared" si="103"/>
        <v>1.3713163064833007</v>
      </c>
      <c r="AY137">
        <f t="shared" si="82"/>
        <v>2.3457873663902453E-5</v>
      </c>
      <c r="AZ137">
        <f t="shared" si="107"/>
        <v>0</v>
      </c>
      <c r="BA137">
        <f t="shared" si="108"/>
        <v>1.1442865201903635E-6</v>
      </c>
      <c r="BB137">
        <f t="shared" si="109"/>
        <v>2.8607163004759087E-6</v>
      </c>
      <c r="BC137">
        <f t="shared" si="110"/>
        <v>0</v>
      </c>
      <c r="BD137">
        <f t="shared" si="111"/>
        <v>4.5771460807614539E-6</v>
      </c>
      <c r="BE137">
        <f t="shared" si="112"/>
        <v>0</v>
      </c>
      <c r="BF137">
        <f t="shared" si="113"/>
        <v>3.0895736045139817E-5</v>
      </c>
      <c r="BG137">
        <f t="shared" si="114"/>
        <v>3.7418169210224884E-4</v>
      </c>
    </row>
    <row r="138" spans="2:59" x14ac:dyDescent="0.25">
      <c r="B138">
        <v>2012</v>
      </c>
      <c r="C138" t="s">
        <v>57</v>
      </c>
      <c r="D138" s="31">
        <v>886044</v>
      </c>
      <c r="E138" s="31">
        <v>4726</v>
      </c>
      <c r="F138">
        <f t="shared" si="118"/>
        <v>5.3338208937705129E-3</v>
      </c>
      <c r="G138">
        <f t="shared" si="119"/>
        <v>0.99466617910622945</v>
      </c>
      <c r="H138" cm="1">
        <f t="array" ref="H138">+IFERROR(_xlfn.IFS(B138=$H$1,D138/$H$3,B138=$I$1,D138/$I$3,B138=$J$1,D138/$J$3,B138=$K$1,D138/$K$3,B138=$L$1,D138/$L$3,B138=$M$1,D138/$M$3,B138=$N$1,D138/$N$3,B138=$O$1,D138/$O$3,B138=$P$1,D138/P$3,B138=$Q$1,D138/$Q$3,B138=$R$1,D138/$R$3,B138=$S$1,D138/$S$3,B138=$T$1,D138/$T$3,B138=$U$1,D138/$U$3,B138=$V$1,D138/$V$3,B138=$W$1,D138/$W$3,B138=$X$1,D138/$X$3,B138=$Y$1,D138/$Y$3,B138=$Z$1,D138/$Z$3),0)</f>
        <v>0.18815242222534614</v>
      </c>
      <c r="I138" s="15">
        <f t="shared" si="120"/>
        <v>18815.242222534613</v>
      </c>
      <c r="J138" s="16">
        <f t="shared" si="121"/>
        <v>100.35713208790825</v>
      </c>
      <c r="K138" s="16">
        <f t="shared" ref="K138:K143" si="124">+K137-P137</f>
        <v>9985.11390838435</v>
      </c>
      <c r="L138" s="17">
        <f t="shared" si="116"/>
        <v>5.3338208937705129E-3</v>
      </c>
      <c r="M138" s="17">
        <f t="shared" si="116"/>
        <v>0.99466617910622945</v>
      </c>
      <c r="N138">
        <f t="shared" si="122"/>
        <v>5.3480837542054203E-3</v>
      </c>
      <c r="O138">
        <f t="shared" si="93"/>
        <v>2.6669104468852564E-3</v>
      </c>
      <c r="P138">
        <f t="shared" si="123"/>
        <v>53.258809191218994</v>
      </c>
      <c r="S138">
        <v>2012</v>
      </c>
      <c r="T138" t="s">
        <v>57</v>
      </c>
      <c r="U138" s="31">
        <v>1503</v>
      </c>
      <c r="V138" s="31">
        <v>0</v>
      </c>
      <c r="W138" s="31">
        <v>16</v>
      </c>
      <c r="X138" s="31">
        <v>43</v>
      </c>
      <c r="Y138" s="31">
        <v>0</v>
      </c>
      <c r="Z138" s="31">
        <v>14</v>
      </c>
      <c r="AA138" s="31">
        <v>13</v>
      </c>
      <c r="AB138" s="31">
        <v>78</v>
      </c>
      <c r="AC138" s="31">
        <v>3059</v>
      </c>
      <c r="AD138" s="31">
        <v>4726</v>
      </c>
      <c r="AE138" s="28">
        <v>2012</v>
      </c>
      <c r="AF138" t="s">
        <v>57</v>
      </c>
      <c r="AG138">
        <f t="shared" si="94"/>
        <v>0.31802793059669909</v>
      </c>
      <c r="AH138">
        <f t="shared" si="95"/>
        <v>0</v>
      </c>
      <c r="AI138">
        <f t="shared" si="96"/>
        <v>3.3855268726195515E-3</v>
      </c>
      <c r="AJ138">
        <f t="shared" si="97"/>
        <v>9.0986034701650443E-3</v>
      </c>
      <c r="AK138">
        <f t="shared" si="98"/>
        <v>0</v>
      </c>
      <c r="AL138">
        <f t="shared" si="99"/>
        <v>2.9623360135421074E-3</v>
      </c>
      <c r="AM138">
        <f t="shared" si="100"/>
        <v>2.7507405840033854E-3</v>
      </c>
      <c r="AN138">
        <f t="shared" si="101"/>
        <v>1.6504443504020312E-2</v>
      </c>
      <c r="AO138">
        <f t="shared" si="102"/>
        <v>0.64727041895895043</v>
      </c>
      <c r="AP138">
        <f t="shared" si="105"/>
        <v>0.37816077494024403</v>
      </c>
      <c r="AQ138">
        <f t="shared" si="105"/>
        <v>0</v>
      </c>
      <c r="AR138">
        <f t="shared" si="105"/>
        <v>3.3912674862229758E-3</v>
      </c>
      <c r="AS138">
        <f t="shared" si="103"/>
        <v>9.1401849293229875E-3</v>
      </c>
      <c r="AT138">
        <f t="shared" si="103"/>
        <v>0</v>
      </c>
      <c r="AU138">
        <f t="shared" si="103"/>
        <v>2.9667302394575119E-3</v>
      </c>
      <c r="AV138">
        <f t="shared" si="103"/>
        <v>2.7545290814704948E-3</v>
      </c>
      <c r="AW138">
        <f t="shared" si="103"/>
        <v>1.6641775122679749E-2</v>
      </c>
      <c r="AX138">
        <f t="shared" si="103"/>
        <v>0.95698420147035812</v>
      </c>
      <c r="AY138">
        <f t="shared" ref="AY138:AY160" si="125">+IFERROR((SUM(U137:U138)/(2*$D138)),0)</f>
        <v>8.679027226638858E-4</v>
      </c>
      <c r="AZ138">
        <f t="shared" si="107"/>
        <v>0</v>
      </c>
      <c r="BA138">
        <f t="shared" si="108"/>
        <v>1.0157509107899833E-5</v>
      </c>
      <c r="BB138">
        <f t="shared" si="109"/>
        <v>2.5393772769749584E-5</v>
      </c>
      <c r="BC138">
        <f t="shared" si="110"/>
        <v>0</v>
      </c>
      <c r="BD138">
        <f t="shared" si="111"/>
        <v>1.0721815169449824E-5</v>
      </c>
      <c r="BE138">
        <f t="shared" si="112"/>
        <v>7.3359788001498798E-6</v>
      </c>
      <c r="BF138">
        <f t="shared" si="113"/>
        <v>6.4330891016698943E-5</v>
      </c>
      <c r="BG138">
        <f t="shared" si="114"/>
        <v>1.9231550577623684E-3</v>
      </c>
    </row>
    <row r="139" spans="2:59" x14ac:dyDescent="0.25">
      <c r="B139">
        <v>2012</v>
      </c>
      <c r="C139" t="s">
        <v>58</v>
      </c>
      <c r="D139" s="31">
        <v>1474040</v>
      </c>
      <c r="E139" s="31">
        <v>7111</v>
      </c>
      <c r="F139">
        <f t="shared" si="118"/>
        <v>4.8241567393015111E-3</v>
      </c>
      <c r="G139">
        <f t="shared" si="119"/>
        <v>0.99517584326069852</v>
      </c>
      <c r="H139" cm="1">
        <f t="array" ref="H139">+IFERROR(_xlfn.IFS(B139=$H$1,D139/$H$3,B139=$I$1,D139/$I$3,B139=$J$1,D139/$J$3,B139=$K$1,D139/$K$3,B139=$L$1,D139/$L$3,B139=$M$1,D139/$M$3,B139=$N$1,D139/$N$3,B139=$O$1,D139/$O$3,B139=$P$1,D139/P$3,B139=$Q$1,D139/$Q$3,B139=$R$1,D139/$R$3,B139=$S$1,D139/$S$3,B139=$T$1,D139/$T$3,B139=$U$1,D139/$U$3,B139=$V$1,D139/$V$3,B139=$W$1,D139/$W$3,B139=$X$1,D139/$X$3,B139=$Y$1,D139/$Y$3,B139=$Z$1,D139/$Z$3),0)</f>
        <v>0.3130140223928487</v>
      </c>
      <c r="I139" s="15">
        <f t="shared" si="120"/>
        <v>31301.402239284871</v>
      </c>
      <c r="J139" s="16">
        <f t="shared" si="121"/>
        <v>151.00287056223351</v>
      </c>
      <c r="K139" s="16">
        <f t="shared" si="124"/>
        <v>9931.8550991931315</v>
      </c>
      <c r="L139" s="17">
        <f t="shared" si="116"/>
        <v>4.8241567393015111E-3</v>
      </c>
      <c r="M139" s="17">
        <f t="shared" si="116"/>
        <v>0.99517584326069852</v>
      </c>
      <c r="N139">
        <f t="shared" si="122"/>
        <v>4.8358211188217213E-3</v>
      </c>
      <c r="O139">
        <f t="shared" si="93"/>
        <v>2.4120783696507555E-3</v>
      </c>
      <c r="P139">
        <f t="shared" si="123"/>
        <v>47.912825710538627</v>
      </c>
      <c r="S139">
        <v>2012</v>
      </c>
      <c r="T139" t="s">
        <v>58</v>
      </c>
      <c r="U139" s="31">
        <v>1374</v>
      </c>
      <c r="V139" s="31">
        <v>0</v>
      </c>
      <c r="W139" s="31">
        <v>93</v>
      </c>
      <c r="X139" s="31">
        <v>338</v>
      </c>
      <c r="Y139" s="31">
        <v>0</v>
      </c>
      <c r="Z139" s="31">
        <v>81</v>
      </c>
      <c r="AA139" s="31">
        <v>156</v>
      </c>
      <c r="AB139" s="31">
        <v>390</v>
      </c>
      <c r="AC139" s="31">
        <v>4679</v>
      </c>
      <c r="AD139" s="31">
        <v>7111</v>
      </c>
      <c r="AE139" s="28">
        <v>2012</v>
      </c>
      <c r="AF139" t="s">
        <v>58</v>
      </c>
      <c r="AG139">
        <f t="shared" si="94"/>
        <v>0.19322176909014202</v>
      </c>
      <c r="AH139">
        <f t="shared" si="95"/>
        <v>0</v>
      </c>
      <c r="AI139">
        <f t="shared" si="96"/>
        <v>1.3078329348896077E-2</v>
      </c>
      <c r="AJ139">
        <f t="shared" si="97"/>
        <v>4.7531992687385741E-2</v>
      </c>
      <c r="AK139">
        <f t="shared" si="98"/>
        <v>0</v>
      </c>
      <c r="AL139">
        <f t="shared" si="99"/>
        <v>1.1390802981296582E-2</v>
      </c>
      <c r="AM139">
        <f t="shared" si="100"/>
        <v>2.1937842778793418E-2</v>
      </c>
      <c r="AN139">
        <f t="shared" si="101"/>
        <v>5.4844606946983544E-2</v>
      </c>
      <c r="AO139">
        <f t="shared" si="102"/>
        <v>0.65799465616650266</v>
      </c>
      <c r="AP139">
        <f t="shared" si="105"/>
        <v>0.21388542963885429</v>
      </c>
      <c r="AQ139">
        <f t="shared" si="105"/>
        <v>0</v>
      </c>
      <c r="AR139">
        <f t="shared" si="105"/>
        <v>1.3164413617382688E-2</v>
      </c>
      <c r="AS139">
        <f t="shared" si="105"/>
        <v>4.8689138576779027E-2</v>
      </c>
      <c r="AT139">
        <f t="shared" si="105"/>
        <v>0</v>
      </c>
      <c r="AU139">
        <f t="shared" si="105"/>
        <v>1.1456049784315112E-2</v>
      </c>
      <c r="AV139">
        <f t="shared" si="103"/>
        <v>2.2181146025878003E-2</v>
      </c>
      <c r="AW139">
        <f t="shared" si="103"/>
        <v>5.6390977443609019E-2</v>
      </c>
      <c r="AX139">
        <f t="shared" si="103"/>
        <v>0.98061406266373274</v>
      </c>
      <c r="AY139">
        <f t="shared" si="125"/>
        <v>9.758893924181162E-4</v>
      </c>
      <c r="AZ139">
        <f t="shared" si="107"/>
        <v>0</v>
      </c>
      <c r="BA139">
        <f t="shared" si="108"/>
        <v>3.6973216466310276E-5</v>
      </c>
      <c r="BB139">
        <f t="shared" si="109"/>
        <v>1.2923665572169005E-4</v>
      </c>
      <c r="BC139">
        <f t="shared" si="110"/>
        <v>0</v>
      </c>
      <c r="BD139">
        <f t="shared" si="111"/>
        <v>3.2224362975224552E-5</v>
      </c>
      <c r="BE139">
        <f t="shared" si="112"/>
        <v>5.7325445713820518E-5</v>
      </c>
      <c r="BF139">
        <f t="shared" si="113"/>
        <v>1.5874738813057991E-4</v>
      </c>
      <c r="BG139">
        <f t="shared" si="114"/>
        <v>2.6247591652872378E-3</v>
      </c>
    </row>
    <row r="140" spans="2:59" x14ac:dyDescent="0.25">
      <c r="B140">
        <v>2012</v>
      </c>
      <c r="C140" t="s">
        <v>59</v>
      </c>
      <c r="D140" s="31">
        <v>861679</v>
      </c>
      <c r="E140" s="31">
        <v>11694</v>
      </c>
      <c r="F140">
        <f t="shared" si="118"/>
        <v>1.3571179058558929E-2</v>
      </c>
      <c r="G140">
        <f t="shared" si="119"/>
        <v>0.98642882094144102</v>
      </c>
      <c r="H140" cm="1">
        <f t="array" ref="H140">+IFERROR(_xlfn.IFS(B140=$H$1,D140/$H$3,B140=$I$1,D140/$I$3,B140=$J$1,D140/$J$3,B140=$K$1,D140/$K$3,B140=$L$1,D140/$L$3,B140=$M$1,D140/$M$3,B140=$N$1,D140/$N$3,B140=$O$1,D140/$O$3,B140=$P$1,D140/P$3,B140=$Q$1,D140/$Q$3,B140=$R$1,D140/$R$3,B140=$S$1,D140/$S$3,B140=$T$1,D140/$T$3,B140=$U$1,D140/$U$3,B140=$V$1,D140/$V$3,B140=$W$1,D140/$W$3,B140=$X$1,D140/$X$3,B140=$Y$1,D140/$Y$3,B140=$Z$1,D140/$Z$3),0)</f>
        <v>0.18297848755898583</v>
      </c>
      <c r="I140" s="15">
        <f t="shared" si="120"/>
        <v>18297.848755898583</v>
      </c>
      <c r="J140" s="16">
        <f t="shared" si="121"/>
        <v>248.32338185272943</v>
      </c>
      <c r="K140" s="16">
        <f t="shared" si="124"/>
        <v>9883.942273482593</v>
      </c>
      <c r="L140" s="17">
        <f t="shared" si="116"/>
        <v>1.3571179058558929E-2</v>
      </c>
      <c r="M140" s="17">
        <f t="shared" si="116"/>
        <v>0.98642882094144102</v>
      </c>
      <c r="N140">
        <f t="shared" si="122"/>
        <v>1.3663896652614064E-2</v>
      </c>
      <c r="O140">
        <f t="shared" si="93"/>
        <v>6.7855895292794647E-3</v>
      </c>
      <c r="P140">
        <f t="shared" si="123"/>
        <v>134.13675039789231</v>
      </c>
      <c r="S140">
        <v>2012</v>
      </c>
      <c r="T140" t="s">
        <v>59</v>
      </c>
      <c r="U140" s="31">
        <v>255</v>
      </c>
      <c r="V140" s="31">
        <v>0</v>
      </c>
      <c r="W140" s="31">
        <v>432</v>
      </c>
      <c r="X140" s="31">
        <v>1916</v>
      </c>
      <c r="Y140" s="31">
        <v>0</v>
      </c>
      <c r="Z140" s="31">
        <v>534</v>
      </c>
      <c r="AA140" s="31">
        <v>1097</v>
      </c>
      <c r="AB140" s="31">
        <v>1630</v>
      </c>
      <c r="AC140" s="31">
        <v>5830</v>
      </c>
      <c r="AD140" s="31">
        <v>11694</v>
      </c>
      <c r="AE140" s="28">
        <v>2012</v>
      </c>
      <c r="AF140" t="s">
        <v>59</v>
      </c>
      <c r="AG140">
        <f t="shared" si="94"/>
        <v>2.1806054386865059E-2</v>
      </c>
      <c r="AH140">
        <f t="shared" si="95"/>
        <v>0</v>
      </c>
      <c r="AI140">
        <f t="shared" si="96"/>
        <v>3.6942021549512573E-2</v>
      </c>
      <c r="AJ140">
        <f t="shared" si="97"/>
        <v>0.16384470668719001</v>
      </c>
      <c r="AK140">
        <f t="shared" si="98"/>
        <v>0</v>
      </c>
      <c r="AL140">
        <f t="shared" si="99"/>
        <v>4.5664443304258596E-2</v>
      </c>
      <c r="AM140">
        <f t="shared" si="100"/>
        <v>9.3808790832905761E-2</v>
      </c>
      <c r="AN140">
        <f t="shared" si="101"/>
        <v>0.13938772019839235</v>
      </c>
      <c r="AO140">
        <f t="shared" si="102"/>
        <v>0.49854626304087568</v>
      </c>
      <c r="AP140">
        <f t="shared" si="105"/>
        <v>2.2046427181947867E-2</v>
      </c>
      <c r="AQ140">
        <f t="shared" si="105"/>
        <v>0</v>
      </c>
      <c r="AR140">
        <f t="shared" si="105"/>
        <v>3.7637219027705178E-2</v>
      </c>
      <c r="AS140">
        <f t="shared" si="105"/>
        <v>0.1784649776453055</v>
      </c>
      <c r="AT140">
        <f t="shared" si="105"/>
        <v>0</v>
      </c>
      <c r="AU140">
        <f t="shared" si="105"/>
        <v>4.6731425571016019E-2</v>
      </c>
      <c r="AV140">
        <f t="shared" si="103"/>
        <v>9.8425373469113092E-2</v>
      </c>
      <c r="AW140">
        <f t="shared" si="103"/>
        <v>0.14982994760547846</v>
      </c>
      <c r="AX140">
        <f t="shared" si="103"/>
        <v>0.66408474769335923</v>
      </c>
      <c r="AY140">
        <f t="shared" si="125"/>
        <v>9.45247592200808E-4</v>
      </c>
      <c r="AZ140">
        <f t="shared" si="107"/>
        <v>0</v>
      </c>
      <c r="BA140">
        <f t="shared" si="108"/>
        <v>3.0463780595790314E-4</v>
      </c>
      <c r="BB140">
        <f t="shared" si="109"/>
        <v>1.3079116469125974E-3</v>
      </c>
      <c r="BC140">
        <f t="shared" si="110"/>
        <v>0</v>
      </c>
      <c r="BD140">
        <f t="shared" si="111"/>
        <v>3.5686142983640078E-4</v>
      </c>
      <c r="BE140">
        <f t="shared" si="112"/>
        <v>7.270688968861954E-4</v>
      </c>
      <c r="BF140">
        <f t="shared" si="113"/>
        <v>1.1721302248285034E-3</v>
      </c>
      <c r="BG140">
        <f t="shared" si="114"/>
        <v>6.0979784815459121E-3</v>
      </c>
    </row>
    <row r="141" spans="2:59" x14ac:dyDescent="0.25">
      <c r="B141">
        <v>2012</v>
      </c>
      <c r="C141" t="s">
        <v>60</v>
      </c>
      <c r="D141" s="31">
        <v>173242</v>
      </c>
      <c r="E141" s="31">
        <v>7647</v>
      </c>
      <c r="F141">
        <f t="shared" si="118"/>
        <v>4.4140566375359326E-2</v>
      </c>
      <c r="G141">
        <f t="shared" si="119"/>
        <v>0.95585943362464065</v>
      </c>
      <c r="H141" cm="1">
        <f t="array" ref="H141">+IFERROR(_xlfn.IFS(B141=$H$1,D141/$H$3,B141=$I$1,D141/$I$3,B141=$J$1,D141/$J$3,B141=$K$1,D141/$K$3,B141=$L$1,D141/$L$3,B141=$M$1,D141/$M$3,B141=$N$1,D141/$N$3,B141=$O$1,D141/$O$3,B141=$P$1,D141/P$3,B141=$Q$1,D141/$Q$3,B141=$R$1,D141/$R$3,B141=$S$1,D141/$S$3,B141=$T$1,D141/$T$3,B141=$U$1,D141/$U$3,B141=$V$1,D141/$V$3,B141=$W$1,D141/$W$3,B141=$X$1,D141/$X$3,B141=$Y$1,D141/$Y$3,B141=$Z$1,D141/$Z$3),0)</f>
        <v>3.6788130082889128E-2</v>
      </c>
      <c r="I141" s="15">
        <f t="shared" si="120"/>
        <v>3678.8130082889129</v>
      </c>
      <c r="J141" s="16">
        <f t="shared" si="121"/>
        <v>162.38488977491207</v>
      </c>
      <c r="K141" s="16">
        <f t="shared" si="124"/>
        <v>9749.8055230847003</v>
      </c>
      <c r="L141" s="17">
        <f t="shared" ref="L141:M159" si="126">+F141</f>
        <v>4.4140566375359326E-2</v>
      </c>
      <c r="M141" s="17">
        <f t="shared" si="126"/>
        <v>0.95585943362464065</v>
      </c>
      <c r="N141">
        <f t="shared" si="122"/>
        <v>4.513674716751713E-2</v>
      </c>
      <c r="O141">
        <f t="shared" ref="O141:O159" si="127">+IFERROR((E141/(2*D141)),0)</f>
        <v>2.2070283187679663E-2</v>
      </c>
      <c r="P141">
        <f t="shared" si="123"/>
        <v>430.36193783856515</v>
      </c>
      <c r="S141">
        <v>2012</v>
      </c>
      <c r="T141" t="s">
        <v>60</v>
      </c>
      <c r="U141" s="31">
        <v>32</v>
      </c>
      <c r="V141" s="31">
        <v>0</v>
      </c>
      <c r="W141" s="31">
        <v>382</v>
      </c>
      <c r="X141" s="31">
        <v>1572</v>
      </c>
      <c r="Y141" s="31">
        <v>0</v>
      </c>
      <c r="Z141" s="31">
        <v>509</v>
      </c>
      <c r="AA141" s="31">
        <v>829</v>
      </c>
      <c r="AB141" s="31">
        <v>857</v>
      </c>
      <c r="AC141" s="31">
        <v>3466</v>
      </c>
      <c r="AD141" s="31">
        <v>7647</v>
      </c>
      <c r="AE141" s="28">
        <v>2012</v>
      </c>
      <c r="AF141" t="s">
        <v>60</v>
      </c>
      <c r="AG141">
        <f t="shared" ref="AG141:AO156" si="128">+U141/$E141</f>
        <v>4.184647574212109E-3</v>
      </c>
      <c r="AH141">
        <f t="shared" si="128"/>
        <v>0</v>
      </c>
      <c r="AI141">
        <f t="shared" si="128"/>
        <v>4.9954230417157054E-2</v>
      </c>
      <c r="AJ141">
        <f t="shared" si="128"/>
        <v>0.20557081208316988</v>
      </c>
      <c r="AK141">
        <f t="shared" si="128"/>
        <v>0</v>
      </c>
      <c r="AL141">
        <f t="shared" si="128"/>
        <v>6.6562050477311369E-2</v>
      </c>
      <c r="AM141">
        <f t="shared" si="128"/>
        <v>0.10840852621943246</v>
      </c>
      <c r="AN141">
        <f t="shared" si="128"/>
        <v>0.11207009284686806</v>
      </c>
      <c r="AO141">
        <f t="shared" si="128"/>
        <v>0.45324964038184912</v>
      </c>
      <c r="AP141">
        <f t="shared" si="105"/>
        <v>4.1934215699122E-3</v>
      </c>
      <c r="AQ141">
        <f t="shared" si="105"/>
        <v>0</v>
      </c>
      <c r="AR141">
        <f t="shared" si="105"/>
        <v>5.1233905579399136E-2</v>
      </c>
      <c r="AS141">
        <f t="shared" si="105"/>
        <v>0.22912111937035418</v>
      </c>
      <c r="AT141">
        <f t="shared" si="105"/>
        <v>0</v>
      </c>
      <c r="AU141">
        <f t="shared" si="105"/>
        <v>6.8853567805207988E-2</v>
      </c>
      <c r="AV141">
        <f t="shared" si="103"/>
        <v>0.11462150017283099</v>
      </c>
      <c r="AW141">
        <f t="shared" si="103"/>
        <v>0.11872272632818454</v>
      </c>
      <c r="AX141">
        <f t="shared" si="103"/>
        <v>0.58606695975651002</v>
      </c>
      <c r="AY141">
        <f t="shared" si="125"/>
        <v>8.2832107687512261E-4</v>
      </c>
      <c r="AZ141">
        <f t="shared" ref="AZ141:BF156" si="129">+IFERROR((SUM(V140:V141)/(2*$D141)),0)</f>
        <v>0</v>
      </c>
      <c r="BA141">
        <f t="shared" si="129"/>
        <v>2.3493148312764803E-3</v>
      </c>
      <c r="BB141">
        <f t="shared" si="129"/>
        <v>1.0066842913381282E-2</v>
      </c>
      <c r="BC141">
        <f t="shared" si="129"/>
        <v>0</v>
      </c>
      <c r="BD141">
        <f t="shared" si="129"/>
        <v>3.0102400110827627E-3</v>
      </c>
      <c r="BE141">
        <f t="shared" si="129"/>
        <v>5.5586982371480355E-3</v>
      </c>
      <c r="BF141">
        <f t="shared" si="129"/>
        <v>7.1778206208656103E-3</v>
      </c>
      <c r="BG141">
        <f t="shared" ref="BG141:BG160" si="130">+IFERROR((SUM(AC140:AC141)/(2*$D141)),0)</f>
        <v>2.6829521709516167E-2</v>
      </c>
    </row>
    <row r="142" spans="2:59" x14ac:dyDescent="0.25">
      <c r="B142">
        <v>2012</v>
      </c>
      <c r="C142" t="s">
        <v>61</v>
      </c>
      <c r="D142" s="31">
        <v>104666</v>
      </c>
      <c r="E142" s="31">
        <v>14750</v>
      </c>
      <c r="F142">
        <f t="shared" si="118"/>
        <v>0.14092446448703494</v>
      </c>
      <c r="G142">
        <f t="shared" si="119"/>
        <v>0.85907553551296512</v>
      </c>
      <c r="H142" cm="1">
        <f t="array" ref="H142">+IFERROR(_xlfn.IFS(B142=$H$1,D142/$H$3,B142=$I$1,D142/$I$3,B142=$J$1,D142/$J$3,B142=$K$1,D142/$K$3,B142=$L$1,D142/$L$3,B142=$M$1,D142/$M$3,B142=$N$1,D142/$N$3,B142=$O$1,D142/$O$3,B142=$P$1,D142/P$3,B142=$Q$1,D142/$Q$3,B142=$R$1,D142/$R$3,B142=$S$1,D142/$S$3,B142=$T$1,D142/$T$3,B142=$U$1,D142/$U$3,B142=$V$1,D142/$V$3,B142=$W$1,D142/$W$3,B142=$X$1,D142/$X$3,B142=$Y$1,D142/$Y$3,B142=$Z$1,D142/$Z$3),0)</f>
        <v>2.2225940726011438E-2</v>
      </c>
      <c r="I142" s="15">
        <f t="shared" si="120"/>
        <v>2222.5940726011436</v>
      </c>
      <c r="J142" s="16">
        <f t="shared" si="121"/>
        <v>313.21787945337422</v>
      </c>
      <c r="K142" s="16">
        <f t="shared" si="124"/>
        <v>9319.4435852461356</v>
      </c>
      <c r="L142" s="17">
        <f t="shared" si="126"/>
        <v>0.14092446448703494</v>
      </c>
      <c r="M142" s="17">
        <f t="shared" si="126"/>
        <v>0.85907553551296512</v>
      </c>
      <c r="N142">
        <f t="shared" si="122"/>
        <v>0.15160703456640387</v>
      </c>
      <c r="O142">
        <f t="shared" si="127"/>
        <v>7.046223224351747E-2</v>
      </c>
      <c r="P142">
        <f t="shared" si="123"/>
        <v>1313.3375965679445</v>
      </c>
      <c r="S142">
        <v>2012</v>
      </c>
      <c r="T142" t="s">
        <v>61</v>
      </c>
      <c r="U142" s="31">
        <v>15</v>
      </c>
      <c r="V142" s="31">
        <v>0</v>
      </c>
      <c r="W142" s="31">
        <v>917</v>
      </c>
      <c r="X142" s="31">
        <v>3495</v>
      </c>
      <c r="Y142" s="31">
        <v>0</v>
      </c>
      <c r="Z142" s="31">
        <v>727</v>
      </c>
      <c r="AA142" s="31">
        <v>1536</v>
      </c>
      <c r="AB142" s="31">
        <v>1161</v>
      </c>
      <c r="AC142" s="31">
        <v>6899</v>
      </c>
      <c r="AD142" s="31">
        <v>14750</v>
      </c>
      <c r="AE142" s="29">
        <v>2012</v>
      </c>
      <c r="AF142" t="s">
        <v>61</v>
      </c>
      <c r="AG142">
        <f t="shared" si="128"/>
        <v>1.0169491525423729E-3</v>
      </c>
      <c r="AH142">
        <f t="shared" si="128"/>
        <v>0</v>
      </c>
      <c r="AI142">
        <f t="shared" si="128"/>
        <v>6.2169491525423726E-2</v>
      </c>
      <c r="AJ142">
        <f t="shared" si="128"/>
        <v>0.23694915254237289</v>
      </c>
      <c r="AK142">
        <f t="shared" si="128"/>
        <v>0</v>
      </c>
      <c r="AL142">
        <f t="shared" si="128"/>
        <v>4.9288135593220338E-2</v>
      </c>
      <c r="AM142">
        <f t="shared" si="128"/>
        <v>0.10413559322033898</v>
      </c>
      <c r="AN142">
        <f t="shared" si="128"/>
        <v>7.8711864406779658E-2</v>
      </c>
      <c r="AO142">
        <f t="shared" si="128"/>
        <v>0.46772881355932205</v>
      </c>
      <c r="AP142">
        <f t="shared" si="105"/>
        <v>1.0174665083940988E-3</v>
      </c>
      <c r="AQ142">
        <f t="shared" si="105"/>
        <v>0</v>
      </c>
      <c r="AR142">
        <f t="shared" si="105"/>
        <v>6.4164013574502327E-2</v>
      </c>
      <c r="AS142">
        <f t="shared" si="105"/>
        <v>0.2687944626033455</v>
      </c>
      <c r="AT142">
        <f t="shared" si="105"/>
        <v>0</v>
      </c>
      <c r="AU142">
        <f t="shared" si="105"/>
        <v>5.053348625447468E-2</v>
      </c>
      <c r="AV142">
        <f t="shared" si="103"/>
        <v>0.10985552853669002</v>
      </c>
      <c r="AW142">
        <f t="shared" si="103"/>
        <v>8.1936553865697453E-2</v>
      </c>
      <c r="AX142">
        <f t="shared" si="103"/>
        <v>0.61050396000176987</v>
      </c>
      <c r="AY142">
        <f t="shared" si="125"/>
        <v>2.2452372308103872E-4</v>
      </c>
      <c r="AZ142">
        <f t="shared" si="129"/>
        <v>0</v>
      </c>
      <c r="BA142">
        <f t="shared" si="129"/>
        <v>6.2054535379206235E-3</v>
      </c>
      <c r="BB142">
        <f t="shared" si="129"/>
        <v>2.4205568188332409E-2</v>
      </c>
      <c r="BC142">
        <f t="shared" si="129"/>
        <v>0</v>
      </c>
      <c r="BD142">
        <f t="shared" si="129"/>
        <v>5.9044962069822104E-3</v>
      </c>
      <c r="BE142">
        <f t="shared" si="129"/>
        <v>1.1297842661418226E-2</v>
      </c>
      <c r="BF142">
        <f t="shared" si="129"/>
        <v>9.6401887910114083E-3</v>
      </c>
      <c r="BG142">
        <f t="shared" si="130"/>
        <v>4.9514646590105668E-2</v>
      </c>
    </row>
    <row r="143" spans="2:59" x14ac:dyDescent="0.25">
      <c r="B143" t="s">
        <v>78</v>
      </c>
      <c r="D143" s="31">
        <v>4709182</v>
      </c>
      <c r="E143" s="31">
        <v>46692</v>
      </c>
      <c r="F143">
        <f t="shared" si="118"/>
        <v>9.9150977813131872E-3</v>
      </c>
      <c r="G143">
        <f t="shared" si="119"/>
        <v>0.99008490221868684</v>
      </c>
      <c r="H143" cm="1">
        <f t="array" ref="H143">+IFERROR(_xlfn.IFS(B143=$H$1,D143/$H$3,B143=$I$1,D143/$I$3,B143=$J$1,D143/$J$3,B143=$K$1,D143/$K$3,B143=$L$1,D143/$L$3,B143=$M$1,D143/$M$3,B143=$N$1,D143/$N$3,B143=$O$1,D143/$O$3,B143=$P$1,D143/P$3,B143=$Q$1,D143/$Q$3,B143=$R$1,D143/$R$3,B143=$S$1,D143/$S$3,B143=$T$1,D143/$T$3,B143=$U$1,D143/$U$3,B143=$V$1,D143/$V$3,B143=$W$1,D143/$W$3,B143=$X$1,D143/$X$3,B143=$Y$1,D143/$Y$3,B143=$Z$1,D143/$Z$3),0)</f>
        <v>0</v>
      </c>
      <c r="I143" s="15">
        <f t="shared" si="120"/>
        <v>0</v>
      </c>
      <c r="J143" s="16">
        <f t="shared" si="121"/>
        <v>0</v>
      </c>
      <c r="K143" s="16">
        <f t="shared" si="124"/>
        <v>8006.1059886781914</v>
      </c>
      <c r="L143" s="17">
        <f t="shared" si="126"/>
        <v>9.9150977813131872E-3</v>
      </c>
      <c r="M143" s="17">
        <f t="shared" si="126"/>
        <v>0.99008490221868684</v>
      </c>
      <c r="N143">
        <f t="shared" si="122"/>
        <v>9.9644972636686382E-3</v>
      </c>
      <c r="O143">
        <f t="shared" si="127"/>
        <v>4.9575488906565936E-3</v>
      </c>
      <c r="P143">
        <f t="shared" si="123"/>
        <v>79.381323725301357</v>
      </c>
      <c r="S143" t="s">
        <v>78</v>
      </c>
      <c r="U143" s="31">
        <v>3220</v>
      </c>
      <c r="V143" s="31">
        <v>0</v>
      </c>
      <c r="W143" s="31">
        <v>1842</v>
      </c>
      <c r="X143" s="31">
        <v>7369</v>
      </c>
      <c r="Y143" s="31">
        <v>0</v>
      </c>
      <c r="Z143" s="31">
        <v>1873</v>
      </c>
      <c r="AA143" s="31">
        <v>3631</v>
      </c>
      <c r="AB143" s="31">
        <v>4170</v>
      </c>
      <c r="AC143" s="31">
        <v>24587</v>
      </c>
      <c r="AD143" s="31">
        <v>46692</v>
      </c>
      <c r="AE143" s="30" t="s">
        <v>78</v>
      </c>
      <c r="AF143" s="30"/>
      <c r="AG143">
        <f t="shared" si="128"/>
        <v>6.8962563179988001E-2</v>
      </c>
      <c r="AH143">
        <f t="shared" si="128"/>
        <v>0</v>
      </c>
      <c r="AI143">
        <f t="shared" si="128"/>
        <v>3.9450012850167054E-2</v>
      </c>
      <c r="AJ143">
        <f t="shared" si="128"/>
        <v>0.15782146834575517</v>
      </c>
      <c r="AK143">
        <f t="shared" si="128"/>
        <v>0</v>
      </c>
      <c r="AL143">
        <f t="shared" si="128"/>
        <v>4.0113938147862592E-2</v>
      </c>
      <c r="AM143">
        <f t="shared" si="128"/>
        <v>7.7764927610725607E-2</v>
      </c>
      <c r="AN143">
        <f t="shared" si="128"/>
        <v>8.930866101259316E-2</v>
      </c>
      <c r="AO143">
        <f t="shared" si="128"/>
        <v>0.5265784288529084</v>
      </c>
      <c r="AP143">
        <f t="shared" si="105"/>
        <v>7.1425402599707186E-2</v>
      </c>
      <c r="AQ143">
        <f t="shared" si="105"/>
        <v>0</v>
      </c>
      <c r="AR143">
        <f t="shared" si="105"/>
        <v>4.0243822507701386E-2</v>
      </c>
      <c r="AS143">
        <f t="shared" si="105"/>
        <v>0.17134220775446143</v>
      </c>
      <c r="AT143">
        <f t="shared" si="105"/>
        <v>0</v>
      </c>
      <c r="AU143">
        <f t="shared" si="105"/>
        <v>4.0934969566500203E-2</v>
      </c>
      <c r="AV143">
        <f t="shared" si="103"/>
        <v>8.091094448096442E-2</v>
      </c>
      <c r="AW143">
        <f t="shared" si="103"/>
        <v>9.3483085614365455E-2</v>
      </c>
      <c r="AX143">
        <f t="shared" si="103"/>
        <v>0.71476953936944931</v>
      </c>
      <c r="AY143">
        <f t="shared" si="125"/>
        <v>3.4347791187514095E-4</v>
      </c>
      <c r="AZ143">
        <f t="shared" si="129"/>
        <v>0</v>
      </c>
      <c r="BA143">
        <f t="shared" si="129"/>
        <v>2.9293834895317275E-4</v>
      </c>
      <c r="BB143">
        <f t="shared" si="129"/>
        <v>1.153491200807274E-3</v>
      </c>
      <c r="BC143">
        <f t="shared" si="129"/>
        <v>0</v>
      </c>
      <c r="BD143">
        <f t="shared" si="129"/>
        <v>2.7605643612839767E-4</v>
      </c>
      <c r="BE143">
        <f t="shared" si="129"/>
        <v>5.4860907902901188E-4</v>
      </c>
      <c r="BF143">
        <f t="shared" si="129"/>
        <v>5.6602186961557225E-4</v>
      </c>
      <c r="BG143">
        <f t="shared" si="130"/>
        <v>3.3430434415148958E-3</v>
      </c>
    </row>
    <row r="144" spans="2:59" x14ac:dyDescent="0.25">
      <c r="B144">
        <v>2013</v>
      </c>
      <c r="C144" t="s">
        <v>55</v>
      </c>
      <c r="D144" s="31">
        <v>339793</v>
      </c>
      <c r="E144" s="31">
        <v>327</v>
      </c>
      <c r="F144">
        <f t="shared" si="118"/>
        <v>9.6235060757578878E-4</v>
      </c>
      <c r="G144">
        <f t="shared" si="119"/>
        <v>0.99903764939242423</v>
      </c>
      <c r="H144" cm="1">
        <f t="array" ref="H144">+IFERROR(_xlfn.IFS(B144=$H$1,D144/$H$3,B144=$I$1,D144/$I$3,B144=$J$1,D144/$J$3,B144=$K$1,D144/$K$3,B144=$L$1,D144/$L$3,B144=$M$1,D144/$M$3,B144=$N$1,D144/$N$3,B144=$O$1,D144/$O$3,B144=$P$1,D144/P$3,B144=$Q$1,D144/$Q$3,B144=$R$1,D144/$R$3,B144=$S$1,D144/$S$3,B144=$T$1,D144/$T$3,B144=$U$1,D144/$U$3,B144=$V$1,D144/$V$3,B144=$W$1,D144/$W$3,B144=$X$1,D144/$X$3,B144=$Y$1,D144/$Y$3,B144=$Z$1,D144/$Z$3),0)</f>
        <v>7.1265549548823984E-2</v>
      </c>
      <c r="I144" s="15">
        <f t="shared" si="120"/>
        <v>7126.5549548823983</v>
      </c>
      <c r="J144" s="16">
        <f t="shared" si="121"/>
        <v>6.8582444907533242</v>
      </c>
      <c r="K144" s="16">
        <v>10000</v>
      </c>
      <c r="L144" s="17">
        <f t="shared" si="126"/>
        <v>9.6235060757578878E-4</v>
      </c>
      <c r="M144" s="17">
        <f t="shared" si="126"/>
        <v>0.99903764939242423</v>
      </c>
      <c r="N144">
        <f t="shared" si="122"/>
        <v>9.6281388984172458E-4</v>
      </c>
      <c r="O144">
        <f t="shared" si="127"/>
        <v>4.8117530378789439E-4</v>
      </c>
      <c r="P144">
        <f t="shared" si="123"/>
        <v>9.6235060757578879</v>
      </c>
      <c r="S144">
        <v>2013</v>
      </c>
      <c r="T144" t="s">
        <v>55</v>
      </c>
      <c r="U144" s="31">
        <v>6</v>
      </c>
      <c r="V144" s="31">
        <v>0</v>
      </c>
      <c r="W144" s="31">
        <v>0</v>
      </c>
      <c r="X144" s="31">
        <v>3</v>
      </c>
      <c r="Y144" s="31">
        <v>23</v>
      </c>
      <c r="Z144" s="31">
        <v>5</v>
      </c>
      <c r="AA144" s="31">
        <v>0</v>
      </c>
      <c r="AB144" s="31">
        <v>32</v>
      </c>
      <c r="AC144" s="31">
        <v>258</v>
      </c>
      <c r="AD144" s="31">
        <v>327</v>
      </c>
      <c r="AE144" s="28">
        <v>2013</v>
      </c>
      <c r="AF144" t="s">
        <v>55</v>
      </c>
      <c r="AG144">
        <f t="shared" si="128"/>
        <v>1.834862385321101E-2</v>
      </c>
      <c r="AH144">
        <f t="shared" si="128"/>
        <v>0</v>
      </c>
      <c r="AI144">
        <f t="shared" si="128"/>
        <v>0</v>
      </c>
      <c r="AJ144">
        <f t="shared" si="128"/>
        <v>9.1743119266055051E-3</v>
      </c>
      <c r="AK144">
        <f t="shared" si="128"/>
        <v>7.0336391437308868E-2</v>
      </c>
      <c r="AL144">
        <f t="shared" si="128"/>
        <v>1.5290519877675841E-2</v>
      </c>
      <c r="AM144">
        <f t="shared" si="128"/>
        <v>0</v>
      </c>
      <c r="AN144">
        <f t="shared" si="128"/>
        <v>9.7859327217125383E-2</v>
      </c>
      <c r="AO144">
        <f t="shared" si="128"/>
        <v>0.78899082568807344</v>
      </c>
      <c r="AP144">
        <f t="shared" si="105"/>
        <v>1.8518518518518517E-2</v>
      </c>
      <c r="AQ144">
        <f t="shared" si="105"/>
        <v>0</v>
      </c>
      <c r="AR144">
        <f t="shared" si="105"/>
        <v>0</v>
      </c>
      <c r="AS144">
        <f t="shared" si="105"/>
        <v>9.2165898617511521E-3</v>
      </c>
      <c r="AT144">
        <f t="shared" si="105"/>
        <v>7.2900158478605398E-2</v>
      </c>
      <c r="AU144">
        <f t="shared" si="105"/>
        <v>1.5408320493066256E-2</v>
      </c>
      <c r="AV144">
        <f t="shared" si="103"/>
        <v>0</v>
      </c>
      <c r="AW144">
        <f t="shared" si="103"/>
        <v>0.10289389067524116</v>
      </c>
      <c r="AX144">
        <f t="shared" si="103"/>
        <v>1.3030303030303032</v>
      </c>
      <c r="AY144">
        <f t="shared" si="125"/>
        <v>4.7470077370634477E-3</v>
      </c>
      <c r="AZ144">
        <f t="shared" si="129"/>
        <v>0</v>
      </c>
      <c r="BA144">
        <f t="shared" si="129"/>
        <v>2.7104737295941942E-3</v>
      </c>
      <c r="BB144">
        <f t="shared" si="129"/>
        <v>1.0847780854814549E-2</v>
      </c>
      <c r="BC144">
        <f t="shared" si="129"/>
        <v>3.3844134517191348E-5</v>
      </c>
      <c r="BD144">
        <f t="shared" si="129"/>
        <v>2.7634471575341459E-3</v>
      </c>
      <c r="BE144">
        <f t="shared" si="129"/>
        <v>5.342958801387904E-3</v>
      </c>
      <c r="BF144">
        <f t="shared" si="129"/>
        <v>6.1831762278799149E-3</v>
      </c>
      <c r="BG144">
        <f t="shared" si="130"/>
        <v>3.6559022699113874E-2</v>
      </c>
    </row>
    <row r="145" spans="2:59" x14ac:dyDescent="0.25">
      <c r="B145">
        <v>2013</v>
      </c>
      <c r="C145" t="s">
        <v>56</v>
      </c>
      <c r="D145" s="31">
        <v>884821</v>
      </c>
      <c r="E145" s="31">
        <v>488</v>
      </c>
      <c r="F145">
        <f t="shared" si="118"/>
        <v>5.5152398055651939E-4</v>
      </c>
      <c r="G145">
        <f t="shared" si="119"/>
        <v>0.99944847601944353</v>
      </c>
      <c r="H145" cm="1">
        <f t="array" ref="H145">+IFERROR(_xlfn.IFS(B145=$H$1,D145/$H$3,B145=$I$1,D145/$I$3,B145=$J$1,D145/$J$3,B145=$K$1,D145/$K$3,B145=$L$1,D145/$L$3,B145=$M$1,D145/$M$3,B145=$N$1,D145/$N$3,B145=$O$1,D145/$O$3,B145=$P$1,D145/P$3,B145=$Q$1,D145/$Q$3,B145=$R$1,D145/$R$3,B145=$S$1,D145/$S$3,B145=$T$1,D145/$T$3,B145=$U$1,D145/$U$3,B145=$V$1,D145/$V$3,B145=$W$1,D145/$W$3,B145=$X$1,D145/$X$3,B145=$Y$1,D145/$Y$3,B145=$Z$1,D145/$Z$3),0)</f>
        <v>0.18557549689764061</v>
      </c>
      <c r="I145" s="15">
        <f t="shared" si="120"/>
        <v>18557.549689764062</v>
      </c>
      <c r="J145" s="16">
        <f t="shared" si="121"/>
        <v>10.234933674274076</v>
      </c>
      <c r="K145" s="16">
        <f t="shared" ref="K145:K151" si="131">+K144-P144</f>
        <v>9990.3764939242428</v>
      </c>
      <c r="L145" s="17">
        <f t="shared" si="126"/>
        <v>5.5152398055651939E-4</v>
      </c>
      <c r="M145" s="17">
        <f t="shared" si="126"/>
        <v>0.99944847601944353</v>
      </c>
      <c r="N145">
        <f t="shared" si="122"/>
        <v>5.516761118591146E-4</v>
      </c>
      <c r="O145">
        <f t="shared" si="127"/>
        <v>2.7576199027825969E-4</v>
      </c>
      <c r="P145">
        <f t="shared" si="123"/>
        <v>5.5099322111873823</v>
      </c>
      <c r="S145">
        <v>2013</v>
      </c>
      <c r="T145" t="s">
        <v>56</v>
      </c>
      <c r="U145" s="31">
        <v>36</v>
      </c>
      <c r="V145" s="31">
        <v>0</v>
      </c>
      <c r="W145" s="31">
        <v>0</v>
      </c>
      <c r="X145" s="31">
        <v>5</v>
      </c>
      <c r="Y145" s="31">
        <v>19</v>
      </c>
      <c r="Z145" s="31">
        <v>4</v>
      </c>
      <c r="AA145" s="31">
        <v>0</v>
      </c>
      <c r="AB145" s="31">
        <v>41</v>
      </c>
      <c r="AC145" s="31">
        <v>383</v>
      </c>
      <c r="AD145" s="31">
        <v>488</v>
      </c>
      <c r="AE145" s="28">
        <v>2013</v>
      </c>
      <c r="AF145" t="s">
        <v>56</v>
      </c>
      <c r="AG145">
        <f t="shared" si="128"/>
        <v>7.3770491803278687E-2</v>
      </c>
      <c r="AH145">
        <f t="shared" si="128"/>
        <v>0</v>
      </c>
      <c r="AI145">
        <f t="shared" si="128"/>
        <v>0</v>
      </c>
      <c r="AJ145">
        <f t="shared" si="128"/>
        <v>1.0245901639344262E-2</v>
      </c>
      <c r="AK145">
        <f t="shared" si="128"/>
        <v>3.8934426229508198E-2</v>
      </c>
      <c r="AL145">
        <f t="shared" si="128"/>
        <v>8.1967213114754103E-3</v>
      </c>
      <c r="AM145">
        <f t="shared" si="128"/>
        <v>0</v>
      </c>
      <c r="AN145">
        <f t="shared" si="128"/>
        <v>8.4016393442622947E-2</v>
      </c>
      <c r="AO145">
        <f t="shared" si="128"/>
        <v>0.7848360655737705</v>
      </c>
      <c r="AP145">
        <f t="shared" si="105"/>
        <v>7.6595744680851063E-2</v>
      </c>
      <c r="AQ145">
        <f t="shared" si="105"/>
        <v>0</v>
      </c>
      <c r="AR145">
        <f t="shared" si="105"/>
        <v>0</v>
      </c>
      <c r="AS145">
        <f t="shared" si="105"/>
        <v>1.0298661174047374E-2</v>
      </c>
      <c r="AT145">
        <f t="shared" si="105"/>
        <v>3.9707419017763847E-2</v>
      </c>
      <c r="AU145">
        <f t="shared" si="105"/>
        <v>8.23045267489712E-3</v>
      </c>
      <c r="AV145">
        <f t="shared" si="103"/>
        <v>0</v>
      </c>
      <c r="AW145">
        <f t="shared" si="103"/>
        <v>8.7700534759358281E-2</v>
      </c>
      <c r="AX145">
        <f t="shared" si="103"/>
        <v>1.2917369308600337</v>
      </c>
      <c r="AY145">
        <f t="shared" si="125"/>
        <v>2.3733613917391202E-5</v>
      </c>
      <c r="AZ145">
        <f t="shared" si="129"/>
        <v>0</v>
      </c>
      <c r="BA145">
        <f t="shared" si="129"/>
        <v>0</v>
      </c>
      <c r="BB145">
        <f t="shared" si="129"/>
        <v>4.5206883652173713E-6</v>
      </c>
      <c r="BC145">
        <f t="shared" si="129"/>
        <v>2.3733613917391202E-5</v>
      </c>
      <c r="BD145">
        <f t="shared" si="129"/>
        <v>5.0857744108695435E-6</v>
      </c>
      <c r="BE145">
        <f t="shared" si="129"/>
        <v>0</v>
      </c>
      <c r="BF145">
        <f t="shared" si="129"/>
        <v>4.1251281332608517E-5</v>
      </c>
      <c r="BG145">
        <f t="shared" si="130"/>
        <v>3.6222015526304191E-4</v>
      </c>
    </row>
    <row r="146" spans="2:59" x14ac:dyDescent="0.25">
      <c r="B146">
        <v>2013</v>
      </c>
      <c r="C146" t="s">
        <v>57</v>
      </c>
      <c r="D146" s="31">
        <v>897110</v>
      </c>
      <c r="E146" s="31">
        <v>4644</v>
      </c>
      <c r="F146">
        <f t="shared" si="118"/>
        <v>5.1766227107043726E-3</v>
      </c>
      <c r="G146">
        <f t="shared" si="119"/>
        <v>0.9948233772892956</v>
      </c>
      <c r="H146" cm="1">
        <f t="array" ref="H146">+IFERROR(_xlfn.IFS(B146=$H$1,D146/$H$3,B146=$I$1,D146/$I$3,B146=$J$1,D146/$J$3,B146=$K$1,D146/$K$3,B146=$L$1,D146/$L$3,B146=$M$1,D146/$M$3,B146=$N$1,D146/$N$3,B146=$O$1,D146/$O$3,B146=$P$1,D146/P$3,B146=$Q$1,D146/$Q$3,B146=$R$1,D146/$R$3,B146=$S$1,D146/$S$3,B146=$T$1,D146/$T$3,B146=$U$1,D146/$U$3,B146=$V$1,D146/$V$3,B146=$W$1,D146/$W$3,B146=$X$1,D146/$X$3,B146=$Y$1,D146/$Y$3,B146=$Z$1,D146/$Z$3),0)</f>
        <v>0.18815289648622982</v>
      </c>
      <c r="I146" s="15">
        <f t="shared" si="120"/>
        <v>18815.289648622984</v>
      </c>
      <c r="J146" s="16">
        <f t="shared" si="121"/>
        <v>97.399655703542635</v>
      </c>
      <c r="K146" s="16">
        <f t="shared" si="131"/>
        <v>9984.8665617130555</v>
      </c>
      <c r="L146" s="17">
        <f t="shared" si="126"/>
        <v>5.1766227107043726E-3</v>
      </c>
      <c r="M146" s="17">
        <f t="shared" si="126"/>
        <v>0.9948233772892956</v>
      </c>
      <c r="N146">
        <f t="shared" si="122"/>
        <v>5.1900561920812521E-3</v>
      </c>
      <c r="O146">
        <f t="shared" si="127"/>
        <v>2.5883113553521863E-3</v>
      </c>
      <c r="P146">
        <f t="shared" si="123"/>
        <v>51.687887006716487</v>
      </c>
      <c r="S146">
        <v>2013</v>
      </c>
      <c r="T146" t="s">
        <v>57</v>
      </c>
      <c r="U146" s="31">
        <v>1353</v>
      </c>
      <c r="V146" s="31">
        <v>0</v>
      </c>
      <c r="W146" s="31">
        <v>0</v>
      </c>
      <c r="X146" s="31">
        <v>41</v>
      </c>
      <c r="Y146" s="31">
        <v>30</v>
      </c>
      <c r="Z146" s="31">
        <v>9</v>
      </c>
      <c r="AA146" s="31">
        <v>15</v>
      </c>
      <c r="AB146" s="31">
        <v>68</v>
      </c>
      <c r="AC146" s="31">
        <v>3128</v>
      </c>
      <c r="AD146" s="31">
        <v>4644</v>
      </c>
      <c r="AE146" s="28">
        <v>2013</v>
      </c>
      <c r="AF146" t="s">
        <v>57</v>
      </c>
      <c r="AG146">
        <f t="shared" si="128"/>
        <v>0.29134366925064598</v>
      </c>
      <c r="AH146">
        <f t="shared" si="128"/>
        <v>0</v>
      </c>
      <c r="AI146">
        <f t="shared" si="128"/>
        <v>0</v>
      </c>
      <c r="AJ146">
        <f t="shared" si="128"/>
        <v>8.8285960378983643E-3</v>
      </c>
      <c r="AK146">
        <f t="shared" si="128"/>
        <v>6.4599483204134363E-3</v>
      </c>
      <c r="AL146">
        <f t="shared" si="128"/>
        <v>1.937984496124031E-3</v>
      </c>
      <c r="AM146">
        <f t="shared" si="128"/>
        <v>3.2299741602067182E-3</v>
      </c>
      <c r="AN146">
        <f t="shared" si="128"/>
        <v>1.4642549526270457E-2</v>
      </c>
      <c r="AO146">
        <f t="shared" si="128"/>
        <v>0.67355727820844102</v>
      </c>
      <c r="AP146">
        <f t="shared" si="105"/>
        <v>0.34102079395085061</v>
      </c>
      <c r="AQ146">
        <f t="shared" si="105"/>
        <v>0</v>
      </c>
      <c r="AR146">
        <f t="shared" si="105"/>
        <v>0</v>
      </c>
      <c r="AS146">
        <f t="shared" si="105"/>
        <v>8.8677408889369543E-3</v>
      </c>
      <c r="AT146">
        <f t="shared" si="105"/>
        <v>6.4808813998703824E-3</v>
      </c>
      <c r="AU146">
        <f t="shared" si="105"/>
        <v>1.9398642095053346E-3</v>
      </c>
      <c r="AV146">
        <f t="shared" si="103"/>
        <v>3.2351989647363311E-3</v>
      </c>
      <c r="AW146">
        <f t="shared" si="103"/>
        <v>1.4750542299349242E-2</v>
      </c>
      <c r="AX146">
        <f t="shared" si="103"/>
        <v>1.0155844155844156</v>
      </c>
      <c r="AY146">
        <f t="shared" si="125"/>
        <v>7.7415255654267594E-4</v>
      </c>
      <c r="AZ146">
        <f t="shared" si="129"/>
        <v>0</v>
      </c>
      <c r="BA146">
        <f t="shared" si="129"/>
        <v>0</v>
      </c>
      <c r="BB146">
        <f t="shared" si="129"/>
        <v>2.5637881642162053E-5</v>
      </c>
      <c r="BC146">
        <f t="shared" si="129"/>
        <v>2.7309917401433492E-5</v>
      </c>
      <c r="BD146">
        <f t="shared" si="129"/>
        <v>7.2454882901762328E-6</v>
      </c>
      <c r="BE146">
        <f t="shared" si="129"/>
        <v>8.3601787963571919E-6</v>
      </c>
      <c r="BF146">
        <f t="shared" si="129"/>
        <v>6.0750632586862259E-5</v>
      </c>
      <c r="BG146">
        <f t="shared" si="130"/>
        <v>1.9568391836006734E-3</v>
      </c>
    </row>
    <row r="147" spans="2:59" x14ac:dyDescent="0.25">
      <c r="B147">
        <v>2013</v>
      </c>
      <c r="C147" t="s">
        <v>58</v>
      </c>
      <c r="D147" s="31">
        <v>1492447</v>
      </c>
      <c r="E147" s="31">
        <v>6955</v>
      </c>
      <c r="F147">
        <f t="shared" si="118"/>
        <v>4.6601319845863869E-3</v>
      </c>
      <c r="G147">
        <f t="shared" si="119"/>
        <v>0.99533986801541363</v>
      </c>
      <c r="H147" cm="1">
        <f t="array" ref="H147">+IFERROR(_xlfn.IFS(B147=$H$1,D147/$H$3,B147=$I$1,D147/$I$3,B147=$J$1,D147/$J$3,B147=$K$1,D147/$K$3,B147=$L$1,D147/$L$3,B147=$M$1,D147/$M$3,B147=$N$1,D147/$N$3,B147=$O$1,D147/$O$3,B147=$P$1,D147/P$3,B147=$Q$1,D147/$Q$3,B147=$R$1,D147/$R$3,B147=$S$1,D147/$S$3,B147=$T$1,D147/$T$3,B147=$U$1,D147/$U$3,B147=$V$1,D147/$V$3,B147=$W$1,D147/$W$3,B147=$X$1,D147/$X$3,B147=$Y$1,D147/$Y$3,B147=$Z$1,D147/$Z$3),0)</f>
        <v>0.31301426347068279</v>
      </c>
      <c r="I147" s="15">
        <f t="shared" si="120"/>
        <v>31301.426347068278</v>
      </c>
      <c r="J147" s="16">
        <f t="shared" si="121"/>
        <v>145.8687780831479</v>
      </c>
      <c r="K147" s="16">
        <f t="shared" si="131"/>
        <v>9933.1786747063397</v>
      </c>
      <c r="L147" s="17">
        <f t="shared" si="126"/>
        <v>4.6601319845863869E-3</v>
      </c>
      <c r="M147" s="17">
        <f t="shared" si="126"/>
        <v>0.99533986801541363</v>
      </c>
      <c r="N147">
        <f t="shared" si="122"/>
        <v>4.6710157595571972E-3</v>
      </c>
      <c r="O147">
        <f t="shared" si="127"/>
        <v>2.3300659922931934E-3</v>
      </c>
      <c r="P147">
        <f t="shared" si="123"/>
        <v>46.289923650610433</v>
      </c>
      <c r="S147">
        <v>2013</v>
      </c>
      <c r="T147" t="s">
        <v>58</v>
      </c>
      <c r="U147" s="31">
        <v>1170</v>
      </c>
      <c r="V147" s="31">
        <v>0</v>
      </c>
      <c r="W147" s="31">
        <v>0</v>
      </c>
      <c r="X147" s="31">
        <v>366</v>
      </c>
      <c r="Y147" s="31">
        <v>157</v>
      </c>
      <c r="Z147" s="31">
        <v>87</v>
      </c>
      <c r="AA147" s="31">
        <v>174</v>
      </c>
      <c r="AB147" s="31">
        <v>365</v>
      </c>
      <c r="AC147" s="31">
        <v>4636</v>
      </c>
      <c r="AD147" s="31">
        <v>6955</v>
      </c>
      <c r="AE147" s="28">
        <v>2013</v>
      </c>
      <c r="AF147" t="s">
        <v>58</v>
      </c>
      <c r="AG147">
        <f t="shared" si="128"/>
        <v>0.16822429906542055</v>
      </c>
      <c r="AH147">
        <f t="shared" si="128"/>
        <v>0</v>
      </c>
      <c r="AI147">
        <f t="shared" si="128"/>
        <v>0</v>
      </c>
      <c r="AJ147">
        <f t="shared" si="128"/>
        <v>5.2624011502516173E-2</v>
      </c>
      <c r="AK147">
        <f t="shared" si="128"/>
        <v>2.2573687994248741E-2</v>
      </c>
      <c r="AL147">
        <f t="shared" si="128"/>
        <v>1.2508986340762042E-2</v>
      </c>
      <c r="AM147">
        <f t="shared" si="128"/>
        <v>2.5017972681524083E-2</v>
      </c>
      <c r="AN147">
        <f t="shared" si="128"/>
        <v>5.2480230050323505E-2</v>
      </c>
      <c r="AO147">
        <f t="shared" si="128"/>
        <v>0.66657081236520488</v>
      </c>
      <c r="AP147">
        <f t="shared" si="105"/>
        <v>0.18367346938775508</v>
      </c>
      <c r="AQ147">
        <f t="shared" si="105"/>
        <v>0</v>
      </c>
      <c r="AR147">
        <f t="shared" si="105"/>
        <v>0</v>
      </c>
      <c r="AS147">
        <f t="shared" si="105"/>
        <v>5.4046072061429418E-2</v>
      </c>
      <c r="AT147">
        <f t="shared" si="105"/>
        <v>2.2831382243874061E-2</v>
      </c>
      <c r="AU147">
        <f t="shared" si="105"/>
        <v>1.2587716125298416E-2</v>
      </c>
      <c r="AV147">
        <f t="shared" si="103"/>
        <v>2.5334886429819452E-2</v>
      </c>
      <c r="AW147">
        <f t="shared" si="103"/>
        <v>5.3894425987449243E-2</v>
      </c>
      <c r="AX147">
        <f t="shared" si="103"/>
        <v>0.99978434332542598</v>
      </c>
      <c r="AY147">
        <f t="shared" si="125"/>
        <v>8.4525614644942167E-4</v>
      </c>
      <c r="AZ147">
        <f t="shared" si="129"/>
        <v>0</v>
      </c>
      <c r="BA147">
        <f t="shared" si="129"/>
        <v>0</v>
      </c>
      <c r="BB147">
        <f t="shared" si="129"/>
        <v>1.36353250735202E-4</v>
      </c>
      <c r="BC147">
        <f t="shared" si="129"/>
        <v>6.2648790878336048E-5</v>
      </c>
      <c r="BD147">
        <f t="shared" si="129"/>
        <v>3.2161946119359682E-5</v>
      </c>
      <c r="BE147">
        <f t="shared" si="129"/>
        <v>6.3318831422489374E-5</v>
      </c>
      <c r="BF147">
        <f t="shared" si="129"/>
        <v>1.4506377780919524E-4</v>
      </c>
      <c r="BG147">
        <f t="shared" si="130"/>
        <v>2.6010973924032142E-3</v>
      </c>
    </row>
    <row r="148" spans="2:59" x14ac:dyDescent="0.25">
      <c r="B148">
        <v>2013</v>
      </c>
      <c r="C148" t="s">
        <v>59</v>
      </c>
      <c r="D148" s="31">
        <v>872437</v>
      </c>
      <c r="E148" s="31">
        <v>12377</v>
      </c>
      <c r="F148">
        <f t="shared" si="118"/>
        <v>1.4186697721440059E-2</v>
      </c>
      <c r="G148">
        <f t="shared" si="119"/>
        <v>0.9858133022785599</v>
      </c>
      <c r="H148" cm="1">
        <f t="array" ref="H148">+IFERROR(_xlfn.IFS(B148=$H$1,D148/$H$3,B148=$I$1,D148/$I$3,B148=$J$1,D148/$J$3,B148=$K$1,D148/$K$3,B148=$L$1,D148/$L$3,B148=$M$1,D148/$M$3,B148=$N$1,D148/$N$3,B148=$O$1,D148/$O$3,B148=$P$1,D148/P$3,B148=$Q$1,D148/$Q$3,B148=$R$1,D148/$R$3,B148=$S$1,D148/$S$3,B148=$T$1,D148/$T$3,B148=$U$1,D148/$U$3,B148=$V$1,D148/$V$3,B148=$W$1,D148/$W$3,B148=$X$1,D148/$X$3,B148=$Y$1,D148/$Y$3,B148=$Z$1,D148/$Z$3),0)</f>
        <v>0.18297817274554612</v>
      </c>
      <c r="I148" s="15">
        <f t="shared" si="120"/>
        <v>18297.817274554611</v>
      </c>
      <c r="J148" s="16">
        <f t="shared" si="121"/>
        <v>259.58560263625043</v>
      </c>
      <c r="K148" s="16">
        <f t="shared" si="131"/>
        <v>9886.8887510557288</v>
      </c>
      <c r="L148" s="17">
        <f t="shared" si="126"/>
        <v>1.4186697721440059E-2</v>
      </c>
      <c r="M148" s="17">
        <f t="shared" si="126"/>
        <v>0.9858133022785599</v>
      </c>
      <c r="N148">
        <f t="shared" si="122"/>
        <v>1.4288047829231451E-2</v>
      </c>
      <c r="O148">
        <f t="shared" si="127"/>
        <v>7.0933488607200293E-3</v>
      </c>
      <c r="P148">
        <f t="shared" si="123"/>
        <v>140.26230211673365</v>
      </c>
      <c r="S148">
        <v>2013</v>
      </c>
      <c r="T148" t="s">
        <v>59</v>
      </c>
      <c r="U148" s="31">
        <v>193</v>
      </c>
      <c r="V148" s="31">
        <v>0</v>
      </c>
      <c r="W148" s="31">
        <v>0</v>
      </c>
      <c r="X148" s="31">
        <v>1950</v>
      </c>
      <c r="Y148" s="31">
        <v>369</v>
      </c>
      <c r="Z148" s="31">
        <v>604</v>
      </c>
      <c r="AA148" s="31">
        <v>1091</v>
      </c>
      <c r="AB148" s="31">
        <v>1696</v>
      </c>
      <c r="AC148" s="31">
        <v>6474</v>
      </c>
      <c r="AD148" s="31">
        <v>12377</v>
      </c>
      <c r="AE148" s="28">
        <v>2013</v>
      </c>
      <c r="AF148" t="s">
        <v>59</v>
      </c>
      <c r="AG148">
        <f t="shared" si="128"/>
        <v>1.5593439444130242E-2</v>
      </c>
      <c r="AH148">
        <f t="shared" si="128"/>
        <v>0</v>
      </c>
      <c r="AI148">
        <f t="shared" si="128"/>
        <v>0</v>
      </c>
      <c r="AJ148">
        <f t="shared" si="128"/>
        <v>0.15755029490183406</v>
      </c>
      <c r="AK148">
        <f t="shared" si="128"/>
        <v>2.9813363496808597E-2</v>
      </c>
      <c r="AL148">
        <f t="shared" si="128"/>
        <v>4.8800193908055262E-2</v>
      </c>
      <c r="AM148">
        <f t="shared" si="128"/>
        <v>8.8147370122000482E-2</v>
      </c>
      <c r="AN148">
        <f t="shared" si="128"/>
        <v>0.13702835905308233</v>
      </c>
      <c r="AO148">
        <f t="shared" si="128"/>
        <v>0.52306697907408906</v>
      </c>
      <c r="AP148">
        <f t="shared" si="105"/>
        <v>1.5715972476690689E-2</v>
      </c>
      <c r="AQ148">
        <f t="shared" si="105"/>
        <v>0</v>
      </c>
      <c r="AR148">
        <f t="shared" si="105"/>
        <v>0</v>
      </c>
      <c r="AS148">
        <f t="shared" si="105"/>
        <v>0.1710226276091914</v>
      </c>
      <c r="AT148">
        <f t="shared" si="105"/>
        <v>3.0264506868976828E-2</v>
      </c>
      <c r="AU148">
        <f t="shared" si="105"/>
        <v>5.0020703933747412E-2</v>
      </c>
      <c r="AV148">
        <f t="shared" si="103"/>
        <v>9.2211469382580402E-2</v>
      </c>
      <c r="AW148">
        <f t="shared" si="103"/>
        <v>0.14710729464827826</v>
      </c>
      <c r="AX148">
        <f t="shared" si="103"/>
        <v>0.70831509846827134</v>
      </c>
      <c r="AY148">
        <f t="shared" si="125"/>
        <v>7.8114522882454548E-4</v>
      </c>
      <c r="AZ148">
        <f t="shared" si="129"/>
        <v>0</v>
      </c>
      <c r="BA148">
        <f t="shared" si="129"/>
        <v>0</v>
      </c>
      <c r="BB148">
        <f t="shared" si="129"/>
        <v>1.3273164709887361E-3</v>
      </c>
      <c r="BC148">
        <f t="shared" si="129"/>
        <v>3.0145443166669912E-4</v>
      </c>
      <c r="BD148">
        <f t="shared" si="129"/>
        <v>3.9601713361537855E-4</v>
      </c>
      <c r="BE148">
        <f t="shared" si="129"/>
        <v>7.2498071493987527E-4</v>
      </c>
      <c r="BF148">
        <f t="shared" si="129"/>
        <v>1.1811741134316862E-3</v>
      </c>
      <c r="BG148">
        <f t="shared" si="130"/>
        <v>6.3672219312110789E-3</v>
      </c>
    </row>
    <row r="149" spans="2:59" x14ac:dyDescent="0.25">
      <c r="B149">
        <v>2013</v>
      </c>
      <c r="C149" t="s">
        <v>60</v>
      </c>
      <c r="D149" s="31">
        <v>175404</v>
      </c>
      <c r="E149" s="31">
        <v>8245</v>
      </c>
      <c r="F149">
        <f t="shared" si="118"/>
        <v>4.7005769537752845E-2</v>
      </c>
      <c r="G149">
        <f t="shared" si="119"/>
        <v>0.95299423046224718</v>
      </c>
      <c r="H149" cm="1">
        <f t="array" ref="H149">+IFERROR(_xlfn.IFS(B149=$H$1,D149/$H$3,B149=$I$1,D149/$I$3,B149=$J$1,D149/$J$3,B149=$K$1,D149/$K$3,B149=$L$1,D149/$L$3,B149=$M$1,D149/$M$3,B149=$N$1,D149/$N$3,B149=$O$1,D149/$O$3,B149=$P$1,D149/P$3,B149=$Q$1,D149/$Q$3,B149=$R$1,D149/$R$3,B149=$S$1,D149/$S$3,B149=$T$1,D149/$T$3,B149=$U$1,D149/$U$3,B149=$V$1,D149/$V$3,B149=$W$1,D149/$W$3,B149=$X$1,D149/$X$3,B149=$Y$1,D149/$Y$3,B149=$Z$1,D149/$Z$3),0)</f>
        <v>3.678787512709774E-2</v>
      </c>
      <c r="I149" s="15">
        <f t="shared" si="120"/>
        <v>3678.7875127097741</v>
      </c>
      <c r="J149" s="16">
        <f t="shared" si="121"/>
        <v>172.92423800079865</v>
      </c>
      <c r="K149" s="16">
        <f t="shared" si="131"/>
        <v>9746.626448938996</v>
      </c>
      <c r="L149" s="17">
        <f t="shared" si="126"/>
        <v>4.7005769537752845E-2</v>
      </c>
      <c r="M149" s="17">
        <f t="shared" si="126"/>
        <v>0.95299423046224718</v>
      </c>
      <c r="N149">
        <f t="shared" si="122"/>
        <v>4.8137130980286838E-2</v>
      </c>
      <c r="O149">
        <f t="shared" si="127"/>
        <v>2.3502884768876423E-2</v>
      </c>
      <c r="P149">
        <f t="shared" si="123"/>
        <v>458.14767662939283</v>
      </c>
      <c r="S149">
        <v>2013</v>
      </c>
      <c r="T149" t="s">
        <v>60</v>
      </c>
      <c r="U149" s="31">
        <v>23</v>
      </c>
      <c r="V149" s="31">
        <v>0</v>
      </c>
      <c r="W149" s="31">
        <v>0</v>
      </c>
      <c r="X149" s="31">
        <v>1570</v>
      </c>
      <c r="Y149" s="31">
        <v>352</v>
      </c>
      <c r="Z149" s="31">
        <v>541</v>
      </c>
      <c r="AA149" s="31">
        <v>826</v>
      </c>
      <c r="AB149" s="31">
        <v>1029</v>
      </c>
      <c r="AC149" s="31">
        <v>3904</v>
      </c>
      <c r="AD149" s="31">
        <v>8245</v>
      </c>
      <c r="AE149" s="28">
        <v>2013</v>
      </c>
      <c r="AF149" t="s">
        <v>60</v>
      </c>
      <c r="AG149">
        <f t="shared" si="128"/>
        <v>2.7895694360218315E-3</v>
      </c>
      <c r="AH149">
        <f t="shared" si="128"/>
        <v>0</v>
      </c>
      <c r="AI149">
        <f t="shared" si="128"/>
        <v>0</v>
      </c>
      <c r="AJ149">
        <f t="shared" si="128"/>
        <v>0.19041843541540326</v>
      </c>
      <c r="AK149">
        <f t="shared" si="128"/>
        <v>4.2692540933899334E-2</v>
      </c>
      <c r="AL149">
        <f t="shared" si="128"/>
        <v>6.5615524560339603E-2</v>
      </c>
      <c r="AM149">
        <f t="shared" si="128"/>
        <v>0.10018192844147969</v>
      </c>
      <c r="AN149">
        <f t="shared" si="128"/>
        <v>0.12480291085506368</v>
      </c>
      <c r="AO149">
        <f t="shared" si="128"/>
        <v>0.47349909035779258</v>
      </c>
      <c r="AP149">
        <f t="shared" si="105"/>
        <v>2.7934657193174227E-3</v>
      </c>
      <c r="AQ149">
        <f t="shared" si="105"/>
        <v>0</v>
      </c>
      <c r="AR149">
        <f t="shared" si="105"/>
        <v>0</v>
      </c>
      <c r="AS149">
        <f t="shared" si="105"/>
        <v>0.210455764075067</v>
      </c>
      <c r="AT149">
        <f t="shared" si="105"/>
        <v>4.3623745197670101E-2</v>
      </c>
      <c r="AU149">
        <f t="shared" si="105"/>
        <v>6.7841243965138881E-2</v>
      </c>
      <c r="AV149">
        <f t="shared" si="103"/>
        <v>0.10546475995914199</v>
      </c>
      <c r="AW149">
        <f t="shared" si="103"/>
        <v>0.13310911325270033</v>
      </c>
      <c r="AX149">
        <f t="shared" si="103"/>
        <v>0.62037184172890514</v>
      </c>
      <c r="AY149">
        <f t="shared" si="125"/>
        <v>6.157214202640761E-4</v>
      </c>
      <c r="AZ149">
        <f t="shared" si="129"/>
        <v>0</v>
      </c>
      <c r="BA149">
        <f t="shared" si="129"/>
        <v>0</v>
      </c>
      <c r="BB149">
        <f t="shared" si="129"/>
        <v>1.0033978700599758E-2</v>
      </c>
      <c r="BC149">
        <f t="shared" si="129"/>
        <v>2.0552552963444392E-3</v>
      </c>
      <c r="BD149">
        <f t="shared" si="129"/>
        <v>3.2638936398257734E-3</v>
      </c>
      <c r="BE149">
        <f t="shared" si="129"/>
        <v>5.4645276048436754E-3</v>
      </c>
      <c r="BF149">
        <f t="shared" si="129"/>
        <v>7.7677818065722557E-3</v>
      </c>
      <c r="BG149">
        <f t="shared" si="130"/>
        <v>2.9583133793984175E-2</v>
      </c>
    </row>
    <row r="150" spans="2:59" x14ac:dyDescent="0.25">
      <c r="B150">
        <v>2013</v>
      </c>
      <c r="C150" t="s">
        <v>61</v>
      </c>
      <c r="D150" s="31">
        <v>105972</v>
      </c>
      <c r="E150" s="31">
        <v>15136</v>
      </c>
      <c r="F150">
        <f t="shared" si="118"/>
        <v>0.14283018155739252</v>
      </c>
      <c r="G150">
        <f t="shared" si="119"/>
        <v>0.85716981844260753</v>
      </c>
      <c r="H150" cm="1">
        <f t="array" ref="H150">+IFERROR(_xlfn.IFS(B150=$H$1,D150/$H$3,B150=$I$1,D150/$I$3,B150=$J$1,D150/$J$3,B150=$K$1,D150/$K$3,B150=$L$1,D150/$L$3,B150=$M$1,D150/$M$3,B150=$N$1,D150/$N$3,B150=$O$1,D150/$O$3,B150=$P$1,D150/P$3,B150=$Q$1,D150/$Q$3,B150=$R$1,D150/$R$3,B150=$S$1,D150/$S$3,B150=$T$1,D150/$T$3,B150=$U$1,D150/$U$3,B150=$V$1,D150/$V$3,B150=$W$1,D150/$W$3,B150=$X$1,D150/$X$3,B150=$Y$1,D150/$Y$3,B150=$Z$1,D150/$Z$3),0)</f>
        <v>2.2225745723978941E-2</v>
      </c>
      <c r="I150" s="15">
        <f t="shared" si="120"/>
        <v>2222.5745723978939</v>
      </c>
      <c r="J150" s="16">
        <f t="shared" si="121"/>
        <v>317.45072970043526</v>
      </c>
      <c r="K150" s="16">
        <f t="shared" si="131"/>
        <v>9288.4787723096033</v>
      </c>
      <c r="L150" s="17">
        <f t="shared" si="126"/>
        <v>0.14283018155739252</v>
      </c>
      <c r="M150" s="17">
        <f t="shared" si="126"/>
        <v>0.85716981844260753</v>
      </c>
      <c r="N150">
        <f t="shared" si="122"/>
        <v>0.15381488557375717</v>
      </c>
      <c r="O150">
        <f t="shared" si="127"/>
        <v>7.1415090778696261E-2</v>
      </c>
      <c r="P150">
        <f t="shared" si="123"/>
        <v>1326.6751094409669</v>
      </c>
      <c r="S150">
        <v>2013</v>
      </c>
      <c r="T150" t="s">
        <v>61</v>
      </c>
      <c r="U150" s="31">
        <v>14</v>
      </c>
      <c r="V150" s="31">
        <v>0</v>
      </c>
      <c r="W150" s="31">
        <v>0</v>
      </c>
      <c r="X150" s="31">
        <v>3528</v>
      </c>
      <c r="Y150" s="31">
        <v>1031</v>
      </c>
      <c r="Z150" s="31">
        <v>792</v>
      </c>
      <c r="AA150" s="31">
        <v>1566</v>
      </c>
      <c r="AB150" s="31">
        <v>1168</v>
      </c>
      <c r="AC150" s="31">
        <v>7037</v>
      </c>
      <c r="AD150" s="31">
        <v>15136</v>
      </c>
      <c r="AE150" s="29">
        <v>2013</v>
      </c>
      <c r="AF150" t="s">
        <v>61</v>
      </c>
      <c r="AG150">
        <f t="shared" si="128"/>
        <v>9.2494714587737839E-4</v>
      </c>
      <c r="AH150">
        <f t="shared" si="128"/>
        <v>0</v>
      </c>
      <c r="AI150">
        <f t="shared" si="128"/>
        <v>0</v>
      </c>
      <c r="AJ150">
        <f t="shared" si="128"/>
        <v>0.23308668076109937</v>
      </c>
      <c r="AK150">
        <f t="shared" si="128"/>
        <v>6.8115750528541227E-2</v>
      </c>
      <c r="AL150">
        <f t="shared" si="128"/>
        <v>5.232558139534884E-2</v>
      </c>
      <c r="AM150">
        <f t="shared" si="128"/>
        <v>0.10346194503171248</v>
      </c>
      <c r="AN150">
        <f t="shared" si="128"/>
        <v>7.7167019027484143E-2</v>
      </c>
      <c r="AO150">
        <f t="shared" si="128"/>
        <v>0.46491807610993657</v>
      </c>
      <c r="AP150">
        <f t="shared" si="105"/>
        <v>9.253751074096107E-4</v>
      </c>
      <c r="AQ150">
        <f t="shared" si="105"/>
        <v>0</v>
      </c>
      <c r="AR150">
        <f t="shared" si="105"/>
        <v>0</v>
      </c>
      <c r="AS150">
        <f t="shared" si="105"/>
        <v>0.26383487885133117</v>
      </c>
      <c r="AT150">
        <f t="shared" si="105"/>
        <v>7.0517424164700249E-2</v>
      </c>
      <c r="AU150">
        <f t="shared" si="105"/>
        <v>5.3731343283582096E-2</v>
      </c>
      <c r="AV150">
        <f t="shared" si="103"/>
        <v>0.10910611022085975</v>
      </c>
      <c r="AW150">
        <f t="shared" si="103"/>
        <v>8.0263881253435962E-2</v>
      </c>
      <c r="AX150">
        <f t="shared" si="103"/>
        <v>0.60572412309016566</v>
      </c>
      <c r="AY150">
        <f t="shared" si="125"/>
        <v>1.745744158834409E-4</v>
      </c>
      <c r="AZ150">
        <f t="shared" si="129"/>
        <v>0</v>
      </c>
      <c r="BA150">
        <f t="shared" si="129"/>
        <v>0</v>
      </c>
      <c r="BB150">
        <f t="shared" si="129"/>
        <v>2.4053523572264372E-2</v>
      </c>
      <c r="BC150">
        <f t="shared" si="129"/>
        <v>6.5253085720756426E-3</v>
      </c>
      <c r="BD150">
        <f t="shared" si="129"/>
        <v>6.2893971992601817E-3</v>
      </c>
      <c r="BE150">
        <f t="shared" si="129"/>
        <v>1.128600007549164E-2</v>
      </c>
      <c r="BF150">
        <f t="shared" si="129"/>
        <v>1.0365945721511343E-2</v>
      </c>
      <c r="BG150">
        <f t="shared" si="130"/>
        <v>5.162212659947911E-2</v>
      </c>
    </row>
    <row r="151" spans="2:59" x14ac:dyDescent="0.25">
      <c r="B151" t="s">
        <v>79</v>
      </c>
      <c r="D151" s="31">
        <v>4767984</v>
      </c>
      <c r="E151" s="31">
        <v>48172</v>
      </c>
      <c r="F151">
        <f t="shared" si="118"/>
        <v>1.0103221822892023E-2</v>
      </c>
      <c r="G151">
        <f t="shared" si="119"/>
        <v>0.98989677817710797</v>
      </c>
      <c r="H151" cm="1">
        <f t="array" ref="H151">+IFERROR(_xlfn.IFS(B151=$H$1,D151/$H$3,B151=$I$1,D151/$I$3,B151=$J$1,D151/$J$3,B151=$K$1,D151/$K$3,B151=$L$1,D151/$L$3,B151=$M$1,D151/$M$3,B151=$N$1,D151/$N$3,B151=$O$1,D151/$O$3,B151=$P$1,D151/P$3,B151=$Q$1,D151/$Q$3,B151=$R$1,D151/$R$3,B151=$S$1,D151/$S$3,B151=$T$1,D151/$T$3,B151=$U$1,D151/$U$3,B151=$V$1,D151/$V$3,B151=$W$1,D151/$W$3,B151=$X$1,D151/$X$3,B151=$Y$1,D151/$Y$3,B151=$Z$1,D151/$Z$3),0)</f>
        <v>0</v>
      </c>
      <c r="I151" s="15">
        <f t="shared" si="120"/>
        <v>0</v>
      </c>
      <c r="J151" s="16">
        <f t="shared" si="121"/>
        <v>0</v>
      </c>
      <c r="K151" s="16">
        <f t="shared" si="131"/>
        <v>7961.8036628686368</v>
      </c>
      <c r="L151" s="17">
        <f t="shared" si="126"/>
        <v>1.0103221822892023E-2</v>
      </c>
      <c r="M151" s="17">
        <f t="shared" si="126"/>
        <v>0.98989677817710797</v>
      </c>
      <c r="N151">
        <f t="shared" si="122"/>
        <v>1.0154518499343788E-2</v>
      </c>
      <c r="O151">
        <f t="shared" si="127"/>
        <v>5.0516109114460113E-3</v>
      </c>
      <c r="P151">
        <f t="shared" si="123"/>
        <v>80.43986851627605</v>
      </c>
      <c r="S151" t="s">
        <v>79</v>
      </c>
      <c r="U151" s="31">
        <v>2795</v>
      </c>
      <c r="V151" s="31">
        <v>0</v>
      </c>
      <c r="W151" s="31">
        <v>0</v>
      </c>
      <c r="X151" s="31">
        <v>7463</v>
      </c>
      <c r="Y151" s="31">
        <v>1981</v>
      </c>
      <c r="Z151" s="31">
        <v>2042</v>
      </c>
      <c r="AA151" s="31">
        <v>3672</v>
      </c>
      <c r="AB151" s="31">
        <v>4399</v>
      </c>
      <c r="AC151" s="31">
        <v>25820</v>
      </c>
      <c r="AD151" s="31">
        <v>48172</v>
      </c>
      <c r="AE151" s="30" t="s">
        <v>79</v>
      </c>
      <c r="AF151" s="30"/>
      <c r="AG151">
        <f t="shared" si="128"/>
        <v>5.8021257161836752E-2</v>
      </c>
      <c r="AH151">
        <f t="shared" si="128"/>
        <v>0</v>
      </c>
      <c r="AI151">
        <f t="shared" si="128"/>
        <v>0</v>
      </c>
      <c r="AJ151">
        <f t="shared" si="128"/>
        <v>0.15492402225359131</v>
      </c>
      <c r="AK151">
        <f t="shared" si="128"/>
        <v>4.1123474217387691E-2</v>
      </c>
      <c r="AL151">
        <f t="shared" si="128"/>
        <v>4.2389769990866064E-2</v>
      </c>
      <c r="AM151">
        <f t="shared" si="128"/>
        <v>7.6226853773976588E-2</v>
      </c>
      <c r="AN151">
        <f t="shared" si="128"/>
        <v>9.1318608320185998E-2</v>
      </c>
      <c r="AO151">
        <f t="shared" si="128"/>
        <v>0.5359960142821556</v>
      </c>
      <c r="AP151">
        <f t="shared" si="105"/>
        <v>5.9754780916952618E-2</v>
      </c>
      <c r="AQ151">
        <f t="shared" si="105"/>
        <v>0</v>
      </c>
      <c r="AR151">
        <f t="shared" si="105"/>
        <v>0</v>
      </c>
      <c r="AS151">
        <f t="shared" si="105"/>
        <v>0.16793240400085507</v>
      </c>
      <c r="AT151">
        <f t="shared" si="105"/>
        <v>4.1986795672032465E-2</v>
      </c>
      <c r="AU151">
        <f t="shared" si="105"/>
        <v>4.330767109923437E-2</v>
      </c>
      <c r="AV151">
        <f t="shared" si="103"/>
        <v>7.9247237569060783E-2</v>
      </c>
      <c r="AW151">
        <f t="shared" si="103"/>
        <v>9.5687639349611178E-2</v>
      </c>
      <c r="AX151">
        <f t="shared" si="103"/>
        <v>0.73223299869547953</v>
      </c>
      <c r="AY151">
        <f t="shared" si="125"/>
        <v>2.945689415065151E-4</v>
      </c>
      <c r="AZ151">
        <f t="shared" si="129"/>
        <v>0</v>
      </c>
      <c r="BA151">
        <f t="shared" si="129"/>
        <v>0</v>
      </c>
      <c r="BB151">
        <f t="shared" si="129"/>
        <v>1.1525835657166634E-3</v>
      </c>
      <c r="BC151">
        <f t="shared" si="129"/>
        <v>3.1585676462001552E-4</v>
      </c>
      <c r="BD151">
        <f t="shared" si="129"/>
        <v>2.9719059459931073E-4</v>
      </c>
      <c r="BE151">
        <f t="shared" si="129"/>
        <v>5.4928875600253693E-4</v>
      </c>
      <c r="BF151">
        <f t="shared" si="129"/>
        <v>5.8378971070372724E-4</v>
      </c>
      <c r="BG151">
        <f t="shared" si="130"/>
        <v>3.4455862267994187E-3</v>
      </c>
    </row>
    <row r="152" spans="2:59" x14ac:dyDescent="0.25">
      <c r="B152">
        <v>2014</v>
      </c>
      <c r="C152" t="s">
        <v>55</v>
      </c>
      <c r="D152" s="31">
        <v>343837</v>
      </c>
      <c r="E152" s="31">
        <v>334</v>
      </c>
      <c r="F152">
        <f t="shared" si="118"/>
        <v>9.713905135282125E-4</v>
      </c>
      <c r="G152">
        <f t="shared" si="119"/>
        <v>0.99902860948647176</v>
      </c>
      <c r="H152" cm="1">
        <f t="array" ref="H152">+IFERROR(_xlfn.IFS(B152=$H$1,D152/$H$3,B152=$I$1,D152/$I$3,B152=$J$1,D152/$J$3,B152=$K$1,D152/$K$3,B152=$L$1,D152/$L$3,B152=$M$1,D152/$M$3,B152=$N$1,D152/$N$3,B152=$O$1,D152/$O$3,B152=$P$1,D152/P$3,B152=$Q$1,D152/$Q$3,B152=$R$1,D152/$R$3,B152=$S$1,D152/$S$3,B152=$T$1,D152/$T$3,B152=$U$1,D152/$U$3,B152=$V$1,D152/$V$3,B152=$W$1,D152/$W$3,B152=$X$1,D152/$X$3,B152=$Y$1,D152/$Y$3,B152=$Z$1,D152/$Z$3),0)</f>
        <v>7.1265808197463393E-2</v>
      </c>
      <c r="I152" s="15">
        <f t="shared" si="120"/>
        <v>7126.5808197463393</v>
      </c>
      <c r="J152" s="16">
        <f t="shared" si="121"/>
        <v>6.9226930021937063</v>
      </c>
      <c r="K152" s="16">
        <v>10000</v>
      </c>
      <c r="L152" s="17">
        <f t="shared" si="126"/>
        <v>9.713905135282125E-4</v>
      </c>
      <c r="M152" s="17">
        <f t="shared" si="126"/>
        <v>0.99902860948647176</v>
      </c>
      <c r="N152">
        <f t="shared" si="122"/>
        <v>9.7186254255535837E-4</v>
      </c>
      <c r="O152">
        <f t="shared" si="127"/>
        <v>4.8569525676410625E-4</v>
      </c>
      <c r="P152">
        <f t="shared" si="123"/>
        <v>9.7139051352821255</v>
      </c>
      <c r="S152">
        <v>2014</v>
      </c>
      <c r="T152" t="s">
        <v>55</v>
      </c>
      <c r="U152" s="31">
        <v>7</v>
      </c>
      <c r="V152" s="31">
        <v>0</v>
      </c>
      <c r="W152" s="31">
        <v>0</v>
      </c>
      <c r="X152" s="31">
        <v>1</v>
      </c>
      <c r="Y152" s="31">
        <v>0</v>
      </c>
      <c r="Z152" s="31">
        <v>1</v>
      </c>
      <c r="AA152" s="31">
        <v>0</v>
      </c>
      <c r="AB152" s="31">
        <v>21</v>
      </c>
      <c r="AC152" s="31">
        <v>304</v>
      </c>
      <c r="AD152" s="31">
        <v>334</v>
      </c>
      <c r="AE152" s="28">
        <v>2014</v>
      </c>
      <c r="AF152" t="s">
        <v>55</v>
      </c>
      <c r="AG152">
        <f t="shared" si="128"/>
        <v>2.0958083832335328E-2</v>
      </c>
      <c r="AH152">
        <f t="shared" si="128"/>
        <v>0</v>
      </c>
      <c r="AI152">
        <f t="shared" si="128"/>
        <v>0</v>
      </c>
      <c r="AJ152">
        <f t="shared" si="128"/>
        <v>2.9940119760479044E-3</v>
      </c>
      <c r="AK152">
        <f t="shared" si="128"/>
        <v>0</v>
      </c>
      <c r="AL152">
        <f t="shared" si="128"/>
        <v>2.9940119760479044E-3</v>
      </c>
      <c r="AM152">
        <f t="shared" si="128"/>
        <v>0</v>
      </c>
      <c r="AN152">
        <f t="shared" si="128"/>
        <v>6.2874251497005984E-2</v>
      </c>
      <c r="AO152">
        <f t="shared" si="128"/>
        <v>0.91017964071856283</v>
      </c>
      <c r="AP152">
        <f t="shared" si="105"/>
        <v>2.118003025718608E-2</v>
      </c>
      <c r="AQ152">
        <f t="shared" si="105"/>
        <v>0</v>
      </c>
      <c r="AR152">
        <f t="shared" si="105"/>
        <v>0</v>
      </c>
      <c r="AS152">
        <f t="shared" si="105"/>
        <v>2.9985007496251877E-3</v>
      </c>
      <c r="AT152">
        <f t="shared" si="105"/>
        <v>0</v>
      </c>
      <c r="AU152">
        <f t="shared" si="105"/>
        <v>2.9985007496251877E-3</v>
      </c>
      <c r="AV152">
        <f t="shared" si="103"/>
        <v>0</v>
      </c>
      <c r="AW152">
        <f t="shared" si="103"/>
        <v>6.4914992272024727E-2</v>
      </c>
      <c r="AX152">
        <f t="shared" si="103"/>
        <v>1.6703296703296704</v>
      </c>
      <c r="AY152">
        <f t="shared" si="125"/>
        <v>4.0746051181228312E-3</v>
      </c>
      <c r="AZ152">
        <f t="shared" si="129"/>
        <v>0</v>
      </c>
      <c r="BA152">
        <f t="shared" si="129"/>
        <v>0</v>
      </c>
      <c r="BB152">
        <f t="shared" si="129"/>
        <v>1.085398022900386E-2</v>
      </c>
      <c r="BC152">
        <f t="shared" si="129"/>
        <v>2.8807254600290255E-3</v>
      </c>
      <c r="BD152">
        <f t="shared" si="129"/>
        <v>2.970884459787632E-3</v>
      </c>
      <c r="BE152">
        <f t="shared" si="129"/>
        <v>5.3397394695742463E-3</v>
      </c>
      <c r="BF152">
        <f t="shared" si="129"/>
        <v>6.4274641763393701E-3</v>
      </c>
      <c r="BG152">
        <f t="shared" si="130"/>
        <v>3.7988930801513505E-2</v>
      </c>
    </row>
    <row r="153" spans="2:59" x14ac:dyDescent="0.25">
      <c r="B153">
        <v>2014</v>
      </c>
      <c r="C153" t="s">
        <v>56</v>
      </c>
      <c r="D153" s="31">
        <v>895346</v>
      </c>
      <c r="E153" s="31">
        <v>426</v>
      </c>
      <c r="F153">
        <f t="shared" si="118"/>
        <v>4.7579371550216339E-4</v>
      </c>
      <c r="G153">
        <f t="shared" si="119"/>
        <v>0.99952420628449778</v>
      </c>
      <c r="H153" cm="1">
        <f t="array" ref="H153">+IFERROR(_xlfn.IFS(B153=$H$1,D153/$H$3,B153=$I$1,D153/$I$3,B153=$J$1,D153/$J$3,B153=$K$1,D153/$K$3,B153=$L$1,D153/$L$3,B153=$M$1,D153/$M$3,B153=$N$1,D153/$N$3,B153=$O$1,D153/$O$3,B153=$P$1,D153/P$3,B153=$Q$1,D153/$Q$3,B153=$R$1,D153/$R$3,B153=$S$1,D153/$S$3,B153=$T$1,D153/$T$3,B153=$U$1,D153/$U$3,B153=$V$1,D153/$V$3,B153=$W$1,D153/$W$3,B153=$X$1,D153/$X$3,B153=$Y$1,D153/$Y$3,B153=$Z$1,D153/$Z$3),0)</f>
        <v>0.18557501463299778</v>
      </c>
      <c r="I153" s="15">
        <f t="shared" si="120"/>
        <v>18557.501463299777</v>
      </c>
      <c r="J153" s="16">
        <f t="shared" si="121"/>
        <v>8.8295425716602356</v>
      </c>
      <c r="K153" s="16">
        <f t="shared" ref="K153:K159" si="132">+K152-P152</f>
        <v>9990.2860948647176</v>
      </c>
      <c r="L153" s="17">
        <f t="shared" si="126"/>
        <v>4.7579371550216339E-4</v>
      </c>
      <c r="M153" s="17">
        <f t="shared" si="126"/>
        <v>0.99952420628449778</v>
      </c>
      <c r="N153">
        <f t="shared" si="122"/>
        <v>4.7590693226593145E-4</v>
      </c>
      <c r="O153">
        <f t="shared" si="127"/>
        <v>2.378968577510817E-4</v>
      </c>
      <c r="P153">
        <f t="shared" si="123"/>
        <v>4.7533153400052823</v>
      </c>
      <c r="S153">
        <v>2014</v>
      </c>
      <c r="T153" t="s">
        <v>56</v>
      </c>
      <c r="U153" s="31">
        <v>27</v>
      </c>
      <c r="V153" s="31">
        <v>3</v>
      </c>
      <c r="W153" s="31">
        <v>0</v>
      </c>
      <c r="X153" s="31">
        <v>3</v>
      </c>
      <c r="Y153" s="31">
        <v>0</v>
      </c>
      <c r="Z153" s="31">
        <v>11</v>
      </c>
      <c r="AA153" s="31">
        <v>0</v>
      </c>
      <c r="AB153" s="31">
        <v>27</v>
      </c>
      <c r="AC153" s="31">
        <v>355</v>
      </c>
      <c r="AD153" s="31">
        <v>426</v>
      </c>
      <c r="AE153" s="28">
        <v>2014</v>
      </c>
      <c r="AF153" t="s">
        <v>56</v>
      </c>
      <c r="AG153">
        <f t="shared" si="128"/>
        <v>6.3380281690140844E-2</v>
      </c>
      <c r="AH153">
        <f t="shared" si="128"/>
        <v>7.0422535211267607E-3</v>
      </c>
      <c r="AI153">
        <f t="shared" si="128"/>
        <v>0</v>
      </c>
      <c r="AJ153">
        <f t="shared" si="128"/>
        <v>7.0422535211267607E-3</v>
      </c>
      <c r="AK153">
        <f t="shared" si="128"/>
        <v>0</v>
      </c>
      <c r="AL153">
        <f t="shared" si="128"/>
        <v>2.5821596244131457E-2</v>
      </c>
      <c r="AM153">
        <f t="shared" si="128"/>
        <v>0</v>
      </c>
      <c r="AN153">
        <f t="shared" si="128"/>
        <v>6.3380281690140844E-2</v>
      </c>
      <c r="AO153">
        <f t="shared" si="128"/>
        <v>0.83333333333333337</v>
      </c>
      <c r="AP153">
        <f t="shared" si="105"/>
        <v>6.5454545454545446E-2</v>
      </c>
      <c r="AQ153">
        <f t="shared" si="105"/>
        <v>7.0671378091872791E-3</v>
      </c>
      <c r="AR153">
        <f t="shared" si="105"/>
        <v>0</v>
      </c>
      <c r="AS153">
        <f t="shared" si="105"/>
        <v>7.0671378091872791E-3</v>
      </c>
      <c r="AT153">
        <f t="shared" si="105"/>
        <v>0</v>
      </c>
      <c r="AU153">
        <f t="shared" si="105"/>
        <v>2.6159334126040431E-2</v>
      </c>
      <c r="AV153">
        <f t="shared" si="103"/>
        <v>0</v>
      </c>
      <c r="AW153">
        <f t="shared" si="103"/>
        <v>6.5454545454545446E-2</v>
      </c>
      <c r="AX153">
        <f t="shared" si="103"/>
        <v>1.4285714285714288</v>
      </c>
      <c r="AY153">
        <f t="shared" si="125"/>
        <v>1.8987073153842203E-5</v>
      </c>
      <c r="AZ153">
        <f t="shared" si="129"/>
        <v>1.6753299841625473E-6</v>
      </c>
      <c r="BA153">
        <f t="shared" si="129"/>
        <v>0</v>
      </c>
      <c r="BB153">
        <f t="shared" si="129"/>
        <v>2.2337733122167298E-6</v>
      </c>
      <c r="BC153">
        <f t="shared" si="129"/>
        <v>0</v>
      </c>
      <c r="BD153">
        <f t="shared" si="129"/>
        <v>6.7013199366501893E-6</v>
      </c>
      <c r="BE153">
        <f t="shared" si="129"/>
        <v>0</v>
      </c>
      <c r="BF153">
        <f t="shared" si="129"/>
        <v>2.6805279746600757E-5</v>
      </c>
      <c r="BG153">
        <f t="shared" si="130"/>
        <v>3.6801415318770623E-4</v>
      </c>
    </row>
    <row r="154" spans="2:59" x14ac:dyDescent="0.25">
      <c r="B154">
        <v>2014</v>
      </c>
      <c r="C154" t="s">
        <v>57</v>
      </c>
      <c r="D154" s="31">
        <v>907780</v>
      </c>
      <c r="E154" s="31">
        <v>4712</v>
      </c>
      <c r="F154">
        <f t="shared" si="118"/>
        <v>5.190684967723457E-3</v>
      </c>
      <c r="G154">
        <f t="shared" si="119"/>
        <v>0.99480931503227654</v>
      </c>
      <c r="H154" cm="1">
        <f t="array" ref="H154">+IFERROR(_xlfn.IFS(B154=$H$1,D154/$H$3,B154=$I$1,D154/$I$3,B154=$J$1,D154/$J$3,B154=$K$1,D154/$K$3,B154=$L$1,D154/$L$3,B154=$M$1,D154/$M$3,B154=$N$1,D154/$N$3,B154=$O$1,D154/$O$3,B154=$P$1,D154/P$3,B154=$Q$1,D154/$Q$3,B154=$R$1,D154/$R$3,B154=$S$1,D154/$S$3,B154=$T$1,D154/$T$3,B154=$U$1,D154/$U$3,B154=$V$1,D154/$V$3,B154=$W$1,D154/$W$3,B154=$X$1,D154/$X$3,B154=$Y$1,D154/$Y$3,B154=$Z$1,D154/$Z$3),0)</f>
        <v>0.18815216327938331</v>
      </c>
      <c r="I154" s="15">
        <f t="shared" si="120"/>
        <v>18815.216327938331</v>
      </c>
      <c r="J154" s="16">
        <f t="shared" si="121"/>
        <v>97.663860557894438</v>
      </c>
      <c r="K154" s="16">
        <f t="shared" si="132"/>
        <v>9985.5327795247122</v>
      </c>
      <c r="L154" s="17">
        <f t="shared" si="126"/>
        <v>5.190684967723457E-3</v>
      </c>
      <c r="M154" s="17">
        <f t="shared" si="126"/>
        <v>0.99480931503227654</v>
      </c>
      <c r="N154">
        <f t="shared" si="122"/>
        <v>5.2041916273480706E-3</v>
      </c>
      <c r="O154">
        <f t="shared" si="127"/>
        <v>2.5953424838617285E-3</v>
      </c>
      <c r="P154">
        <f t="shared" si="123"/>
        <v>51.831754893388755</v>
      </c>
      <c r="S154">
        <v>2014</v>
      </c>
      <c r="T154" t="s">
        <v>57</v>
      </c>
      <c r="U154" s="31">
        <v>1449</v>
      </c>
      <c r="V154" s="31">
        <v>9</v>
      </c>
      <c r="W154" s="31">
        <v>0</v>
      </c>
      <c r="X154" s="31">
        <v>35</v>
      </c>
      <c r="Y154" s="31">
        <v>0</v>
      </c>
      <c r="Z154" s="31">
        <v>12</v>
      </c>
      <c r="AA154" s="31">
        <v>17</v>
      </c>
      <c r="AB154" s="31">
        <v>62</v>
      </c>
      <c r="AC154" s="31">
        <v>3128</v>
      </c>
      <c r="AD154" s="31">
        <v>4712</v>
      </c>
      <c r="AE154" s="28">
        <v>2014</v>
      </c>
      <c r="AF154" t="s">
        <v>57</v>
      </c>
      <c r="AG154">
        <f t="shared" si="128"/>
        <v>0.30751273344651953</v>
      </c>
      <c r="AH154">
        <f t="shared" si="128"/>
        <v>1.9100169779286927E-3</v>
      </c>
      <c r="AI154">
        <f t="shared" si="128"/>
        <v>0</v>
      </c>
      <c r="AJ154">
        <f t="shared" si="128"/>
        <v>7.427843803056027E-3</v>
      </c>
      <c r="AK154">
        <f t="shared" si="128"/>
        <v>0</v>
      </c>
      <c r="AL154">
        <f t="shared" si="128"/>
        <v>2.5466893039049238E-3</v>
      </c>
      <c r="AM154">
        <f t="shared" si="128"/>
        <v>3.6078098471986416E-3</v>
      </c>
      <c r="AN154">
        <f t="shared" si="128"/>
        <v>1.3157894736842105E-2</v>
      </c>
      <c r="AO154">
        <f t="shared" si="128"/>
        <v>0.66383701188455013</v>
      </c>
      <c r="AP154">
        <f t="shared" si="105"/>
        <v>0.36338557993730408</v>
      </c>
      <c r="AQ154">
        <f t="shared" si="105"/>
        <v>1.9118428040361126E-3</v>
      </c>
      <c r="AR154">
        <f t="shared" si="105"/>
        <v>0</v>
      </c>
      <c r="AS154">
        <f t="shared" si="105"/>
        <v>7.4555330706145484E-3</v>
      </c>
      <c r="AT154">
        <f t="shared" si="105"/>
        <v>0</v>
      </c>
      <c r="AU154">
        <f t="shared" si="105"/>
        <v>2.5499362515937103E-3</v>
      </c>
      <c r="AV154">
        <f t="shared" si="103"/>
        <v>3.6143297544381841E-3</v>
      </c>
      <c r="AW154">
        <f t="shared" si="103"/>
        <v>1.324503311258278E-2</v>
      </c>
      <c r="AX154">
        <f t="shared" si="103"/>
        <v>0.99364675984752238</v>
      </c>
      <c r="AY154">
        <f t="shared" si="125"/>
        <v>8.1297230606534627E-4</v>
      </c>
      <c r="AZ154">
        <f t="shared" si="129"/>
        <v>6.6095309436207008E-6</v>
      </c>
      <c r="BA154">
        <f t="shared" si="129"/>
        <v>0</v>
      </c>
      <c r="BB154">
        <f t="shared" si="129"/>
        <v>2.0930181321465554E-5</v>
      </c>
      <c r="BC154">
        <f t="shared" si="129"/>
        <v>0</v>
      </c>
      <c r="BD154">
        <f t="shared" si="129"/>
        <v>1.2668267641939677E-5</v>
      </c>
      <c r="BE154">
        <f t="shared" si="129"/>
        <v>9.3635021701293269E-6</v>
      </c>
      <c r="BF154">
        <f t="shared" si="129"/>
        <v>4.9020687831853535E-5</v>
      </c>
      <c r="BG154">
        <f t="shared" si="130"/>
        <v>1.9184163563859085E-3</v>
      </c>
    </row>
    <row r="155" spans="2:59" x14ac:dyDescent="0.25">
      <c r="B155">
        <v>2014</v>
      </c>
      <c r="C155" t="s">
        <v>58</v>
      </c>
      <c r="D155" s="31">
        <v>1510203</v>
      </c>
      <c r="E155" s="31">
        <v>7162</v>
      </c>
      <c r="F155">
        <f t="shared" si="118"/>
        <v>4.7424088019954935E-3</v>
      </c>
      <c r="G155">
        <f t="shared" si="119"/>
        <v>0.9952575911980045</v>
      </c>
      <c r="H155" cm="1">
        <f t="array" ref="H155">+IFERROR(_xlfn.IFS(B155=$H$1,D155/$H$3,B155=$I$1,D155/$I$3,B155=$J$1,D155/$J$3,B155=$K$1,D155/$K$3,B155=$L$1,D155/$L$3,B155=$M$1,D155/$M$3,B155=$N$1,D155/$N$3,B155=$O$1,D155/$O$3,B155=$P$1,D155/P$3,B155=$Q$1,D155/$Q$3,B155=$R$1,D155/$R$3,B155=$S$1,D155/$S$3,B155=$T$1,D155/$T$3,B155=$U$1,D155/$U$3,B155=$V$1,D155/$V$3,B155=$W$1,D155/$W$3,B155=$X$1,D155/$X$3,B155=$Y$1,D155/$Y$3,B155=$Z$1,D155/$Z$3),0)</f>
        <v>0.31301412395185452</v>
      </c>
      <c r="I155" s="15">
        <f t="shared" si="120"/>
        <v>31301.412395185453</v>
      </c>
      <c r="J155" s="16">
        <f t="shared" si="121"/>
        <v>148.44409365781834</v>
      </c>
      <c r="K155" s="16">
        <f t="shared" si="132"/>
        <v>9933.7010246313239</v>
      </c>
      <c r="L155" s="17">
        <f t="shared" si="126"/>
        <v>4.7424088019954935E-3</v>
      </c>
      <c r="M155" s="17">
        <f t="shared" si="126"/>
        <v>0.9952575911980045</v>
      </c>
      <c r="N155">
        <f t="shared" si="122"/>
        <v>4.7536807507125214E-3</v>
      </c>
      <c r="O155">
        <f t="shared" si="127"/>
        <v>2.3712044009977467E-3</v>
      </c>
      <c r="P155">
        <f t="shared" si="123"/>
        <v>47.109671175603246</v>
      </c>
      <c r="S155">
        <v>2014</v>
      </c>
      <c r="T155" t="s">
        <v>58</v>
      </c>
      <c r="U155" s="31">
        <v>1218</v>
      </c>
      <c r="V155" s="31">
        <v>72</v>
      </c>
      <c r="W155" s="31">
        <v>0</v>
      </c>
      <c r="X155" s="31">
        <v>324</v>
      </c>
      <c r="Y155" s="31">
        <v>0</v>
      </c>
      <c r="Z155" s="31">
        <v>94</v>
      </c>
      <c r="AA155" s="31">
        <v>148</v>
      </c>
      <c r="AB155" s="31">
        <v>395</v>
      </c>
      <c r="AC155" s="31">
        <v>4911</v>
      </c>
      <c r="AD155" s="31">
        <v>7162</v>
      </c>
      <c r="AE155" s="28">
        <v>2014</v>
      </c>
      <c r="AF155" t="s">
        <v>58</v>
      </c>
      <c r="AG155">
        <f t="shared" si="128"/>
        <v>0.17006422786931025</v>
      </c>
      <c r="AH155">
        <f t="shared" si="128"/>
        <v>1.005305780508238E-2</v>
      </c>
      <c r="AI155">
        <f t="shared" si="128"/>
        <v>0</v>
      </c>
      <c r="AJ155">
        <f t="shared" si="128"/>
        <v>4.523876012287071E-2</v>
      </c>
      <c r="AK155">
        <f t="shared" si="128"/>
        <v>0</v>
      </c>
      <c r="AL155">
        <f t="shared" si="128"/>
        <v>1.312482546774644E-2</v>
      </c>
      <c r="AM155">
        <f t="shared" si="128"/>
        <v>2.0664618821558223E-2</v>
      </c>
      <c r="AN155">
        <f t="shared" si="128"/>
        <v>5.5152192125104721E-2</v>
      </c>
      <c r="AO155">
        <f t="shared" si="128"/>
        <v>0.68570231778832724</v>
      </c>
      <c r="AP155">
        <f t="shared" si="105"/>
        <v>0.18586906760262475</v>
      </c>
      <c r="AQ155">
        <f t="shared" si="105"/>
        <v>1.0103845074375527E-2</v>
      </c>
      <c r="AR155">
        <f t="shared" si="105"/>
        <v>0</v>
      </c>
      <c r="AS155">
        <f t="shared" si="105"/>
        <v>4.6285714285714291E-2</v>
      </c>
      <c r="AT155">
        <f t="shared" si="105"/>
        <v>0</v>
      </c>
      <c r="AU155">
        <f t="shared" si="105"/>
        <v>1.321152494729445E-2</v>
      </c>
      <c r="AV155">
        <f t="shared" si="103"/>
        <v>2.0880361173814897E-2</v>
      </c>
      <c r="AW155">
        <f t="shared" si="103"/>
        <v>5.6716203603991676E-2</v>
      </c>
      <c r="AX155">
        <f t="shared" si="103"/>
        <v>1.043450547115691</v>
      </c>
      <c r="AY155">
        <f t="shared" si="125"/>
        <v>8.8299387565777578E-4</v>
      </c>
      <c r="AZ155">
        <f t="shared" si="129"/>
        <v>2.6817586774758096E-5</v>
      </c>
      <c r="BA155">
        <f t="shared" si="129"/>
        <v>0</v>
      </c>
      <c r="BB155">
        <f t="shared" si="129"/>
        <v>1.1885819323627353E-4</v>
      </c>
      <c r="BC155">
        <f t="shared" si="129"/>
        <v>0</v>
      </c>
      <c r="BD155">
        <f t="shared" si="129"/>
        <v>3.5094619729930344E-5</v>
      </c>
      <c r="BE155">
        <f t="shared" si="129"/>
        <v>5.462841750413686E-5</v>
      </c>
      <c r="BF155">
        <f t="shared" si="129"/>
        <v>1.5130416242054877E-4</v>
      </c>
      <c r="BG155">
        <f t="shared" si="130"/>
        <v>2.661562717065189E-3</v>
      </c>
    </row>
    <row r="156" spans="2:59" x14ac:dyDescent="0.25">
      <c r="B156">
        <v>2014</v>
      </c>
      <c r="C156" t="s">
        <v>59</v>
      </c>
      <c r="D156" s="31">
        <v>882820</v>
      </c>
      <c r="E156" s="31">
        <v>13271</v>
      </c>
      <c r="F156">
        <f t="shared" si="118"/>
        <v>1.5032509458326725E-2</v>
      </c>
      <c r="G156">
        <f t="shared" si="119"/>
        <v>0.98496749054167332</v>
      </c>
      <c r="H156" cm="1">
        <f t="array" ref="H156">+IFERROR(_xlfn.IFS(B156=$H$1,D156/$H$3,B156=$I$1,D156/$I$3,B156=$J$1,D156/$J$3,B156=$K$1,D156/$K$3,B156=$L$1,D156/$L$3,B156=$M$1,D156/$M$3,B156=$N$1,D156/$N$3,B156=$O$1,D156/$O$3,B156=$P$1,D156/P$3,B156=$Q$1,D156/$Q$3,B156=$R$1,D156/$R$3,B156=$S$1,D156/$S$3,B156=$T$1,D156/$T$3,B156=$U$1,D156/$U$3,B156=$V$1,D156/$V$3,B156=$W$1,D156/$W$3,B156=$X$1,D156/$X$3,B156=$Y$1,D156/$Y$3,B156=$Z$1,D156/$Z$3),0)</f>
        <v>0.18297879749091758</v>
      </c>
      <c r="I156" s="15">
        <f t="shared" si="120"/>
        <v>18297.879749091757</v>
      </c>
      <c r="J156" s="16">
        <f t="shared" si="121"/>
        <v>275.0630503955469</v>
      </c>
      <c r="K156" s="16">
        <f t="shared" si="132"/>
        <v>9886.5913534557203</v>
      </c>
      <c r="L156" s="17">
        <f t="shared" si="126"/>
        <v>1.5032509458326725E-2</v>
      </c>
      <c r="M156" s="17">
        <f t="shared" si="126"/>
        <v>0.98496749054167332</v>
      </c>
      <c r="N156">
        <f t="shared" si="122"/>
        <v>1.5146353308007617E-2</v>
      </c>
      <c r="O156">
        <f t="shared" si="127"/>
        <v>7.5162547291633625E-3</v>
      </c>
      <c r="P156">
        <f t="shared" si="123"/>
        <v>148.62027803143434</v>
      </c>
      <c r="S156">
        <v>2014</v>
      </c>
      <c r="T156" t="s">
        <v>59</v>
      </c>
      <c r="U156" s="31">
        <v>220</v>
      </c>
      <c r="V156" s="31">
        <v>685</v>
      </c>
      <c r="W156" s="31">
        <v>0</v>
      </c>
      <c r="X156" s="31">
        <v>2090</v>
      </c>
      <c r="Y156" s="31">
        <v>0</v>
      </c>
      <c r="Z156" s="31">
        <v>725</v>
      </c>
      <c r="AA156" s="31">
        <v>1165</v>
      </c>
      <c r="AB156" s="31">
        <v>1697</v>
      </c>
      <c r="AC156" s="31">
        <v>6689</v>
      </c>
      <c r="AD156" s="31">
        <v>13271</v>
      </c>
      <c r="AE156" s="28">
        <v>2014</v>
      </c>
      <c r="AF156" t="s">
        <v>59</v>
      </c>
      <c r="AG156">
        <f t="shared" si="128"/>
        <v>1.6577499811619319E-2</v>
      </c>
      <c r="AH156">
        <f t="shared" si="128"/>
        <v>5.1616306231632887E-2</v>
      </c>
      <c r="AI156">
        <f t="shared" si="128"/>
        <v>0</v>
      </c>
      <c r="AJ156">
        <f t="shared" si="128"/>
        <v>0.15748624821038354</v>
      </c>
      <c r="AK156">
        <f t="shared" si="128"/>
        <v>0</v>
      </c>
      <c r="AL156">
        <f t="shared" si="128"/>
        <v>5.4630397106472758E-2</v>
      </c>
      <c r="AM156">
        <f t="shared" si="128"/>
        <v>8.7785396729711404E-2</v>
      </c>
      <c r="AN156">
        <f t="shared" si="128"/>
        <v>0.12787280536508175</v>
      </c>
      <c r="AO156">
        <f t="shared" si="128"/>
        <v>0.50403134654509829</v>
      </c>
      <c r="AP156">
        <f t="shared" si="105"/>
        <v>1.6716055011017399E-2</v>
      </c>
      <c r="AQ156">
        <f t="shared" si="105"/>
        <v>5.2983718142089187E-2</v>
      </c>
      <c r="AR156">
        <f t="shared" si="105"/>
        <v>0</v>
      </c>
      <c r="AS156">
        <f t="shared" si="105"/>
        <v>0.17094716178635694</v>
      </c>
      <c r="AT156">
        <f t="shared" si="105"/>
        <v>0</v>
      </c>
      <c r="AU156">
        <f t="shared" si="105"/>
        <v>5.6164542743153738E-2</v>
      </c>
      <c r="AV156">
        <f t="shared" si="103"/>
        <v>9.1815423414903258E-2</v>
      </c>
      <c r="AW156">
        <f t="shared" si="103"/>
        <v>0.13660696317166432</v>
      </c>
      <c r="AX156">
        <f t="shared" si="103"/>
        <v>0.67385281821387188</v>
      </c>
      <c r="AY156">
        <f t="shared" si="125"/>
        <v>8.144355587775537E-4</v>
      </c>
      <c r="AZ156">
        <f t="shared" si="129"/>
        <v>4.2873972044131308E-4</v>
      </c>
      <c r="BA156">
        <f t="shared" si="129"/>
        <v>0</v>
      </c>
      <c r="BB156">
        <f t="shared" si="129"/>
        <v>1.3672096237058516E-3</v>
      </c>
      <c r="BC156">
        <f t="shared" si="129"/>
        <v>0</v>
      </c>
      <c r="BD156">
        <f t="shared" si="129"/>
        <v>4.6385446636913529E-4</v>
      </c>
      <c r="BE156">
        <f t="shared" si="129"/>
        <v>7.4363970005210573E-4</v>
      </c>
      <c r="BF156">
        <f t="shared" si="129"/>
        <v>1.1848394916290977E-3</v>
      </c>
      <c r="BG156">
        <f t="shared" si="130"/>
        <v>6.5698556897215744E-3</v>
      </c>
    </row>
    <row r="157" spans="2:59" x14ac:dyDescent="0.25">
      <c r="B157">
        <v>2014</v>
      </c>
      <c r="C157" t="s">
        <v>60</v>
      </c>
      <c r="D157" s="31">
        <v>177491</v>
      </c>
      <c r="E157" s="31">
        <v>9041</v>
      </c>
      <c r="F157">
        <f t="shared" si="118"/>
        <v>5.0937794028993018E-2</v>
      </c>
      <c r="G157">
        <f t="shared" si="119"/>
        <v>0.94906220597100699</v>
      </c>
      <c r="H157" cm="1">
        <f t="array" ref="H157">+IFERROR(_xlfn.IFS(B157=$H$1,D157/$H$3,B157=$I$1,D157/$I$3,B157=$J$1,D157/$J$3,B157=$K$1,D157/$K$3,B157=$L$1,D157/$L$3,B157=$M$1,D157/$M$3,B157=$N$1,D157/$N$3,B157=$O$1,D157/$O$3,B157=$P$1,D157/P$3,B157=$Q$1,D157/$Q$3,B157=$R$1,D157/$R$3,B157=$S$1,D157/$S$3,B157=$T$1,D157/$T$3,B157=$U$1,D157/$U$3,B157=$V$1,D157/$V$3,B157=$W$1,D157/$W$3,B157=$X$1,D157/$X$3,B157=$Y$1,D157/$Y$3,B157=$Z$1,D157/$Z$3),0)</f>
        <v>3.6787895318933027E-2</v>
      </c>
      <c r="I157" s="15">
        <f t="shared" si="120"/>
        <v>3678.7895318933029</v>
      </c>
      <c r="J157" s="16">
        <f t="shared" si="121"/>
        <v>187.38942345159671</v>
      </c>
      <c r="K157" s="16">
        <f t="shared" si="132"/>
        <v>9737.971075424286</v>
      </c>
      <c r="L157" s="17">
        <f t="shared" si="126"/>
        <v>5.0937794028993018E-2</v>
      </c>
      <c r="M157" s="17">
        <f t="shared" si="126"/>
        <v>0.94906220597100699</v>
      </c>
      <c r="N157">
        <f t="shared" si="122"/>
        <v>5.2269028533767317E-2</v>
      </c>
      <c r="O157">
        <f t="shared" si="127"/>
        <v>2.5468897014496509E-2</v>
      </c>
      <c r="P157">
        <f t="shared" si="123"/>
        <v>496.03076490025393</v>
      </c>
      <c r="S157">
        <v>2014</v>
      </c>
      <c r="T157" t="s">
        <v>60</v>
      </c>
      <c r="U157" s="31">
        <v>17</v>
      </c>
      <c r="V157" s="31">
        <v>643</v>
      </c>
      <c r="W157" s="31">
        <v>0</v>
      </c>
      <c r="X157" s="31">
        <v>1668</v>
      </c>
      <c r="Y157" s="31">
        <v>0</v>
      </c>
      <c r="Z157" s="31">
        <v>664</v>
      </c>
      <c r="AA157" s="31">
        <v>864</v>
      </c>
      <c r="AB157" s="31">
        <v>1063</v>
      </c>
      <c r="AC157" s="31">
        <v>4122</v>
      </c>
      <c r="AD157" s="31">
        <v>9041</v>
      </c>
      <c r="AE157" s="28">
        <v>2014</v>
      </c>
      <c r="AF157" t="s">
        <v>60</v>
      </c>
      <c r="AG157">
        <f t="shared" ref="AG157:AO160" si="133">+U157/$E157</f>
        <v>1.8803229731224422E-3</v>
      </c>
      <c r="AH157">
        <f t="shared" si="133"/>
        <v>7.1120451277513555E-2</v>
      </c>
      <c r="AI157">
        <f t="shared" si="133"/>
        <v>0</v>
      </c>
      <c r="AJ157">
        <f t="shared" si="133"/>
        <v>0.1844928658334255</v>
      </c>
      <c r="AK157">
        <f t="shared" si="133"/>
        <v>0</v>
      </c>
      <c r="AL157">
        <f t="shared" si="133"/>
        <v>7.3443203185488332E-2</v>
      </c>
      <c r="AM157">
        <f t="shared" si="133"/>
        <v>9.5564649928105302E-2</v>
      </c>
      <c r="AN157">
        <f t="shared" si="133"/>
        <v>0.11757548943700918</v>
      </c>
      <c r="AO157">
        <f t="shared" si="133"/>
        <v>0.45592301736533569</v>
      </c>
      <c r="AP157">
        <f t="shared" si="105"/>
        <v>1.8820924439523941E-3</v>
      </c>
      <c r="AQ157">
        <f t="shared" si="105"/>
        <v>7.37427604793853E-2</v>
      </c>
      <c r="AR157">
        <f t="shared" si="105"/>
        <v>0</v>
      </c>
      <c r="AS157">
        <f t="shared" si="105"/>
        <v>0.2032411356159376</v>
      </c>
      <c r="AT157">
        <f t="shared" si="105"/>
        <v>0</v>
      </c>
      <c r="AU157">
        <f t="shared" si="105"/>
        <v>7.6242967045585031E-2</v>
      </c>
      <c r="AV157">
        <f t="shared" si="103"/>
        <v>0.10036008827970729</v>
      </c>
      <c r="AW157">
        <f t="shared" si="103"/>
        <v>0.12491920794406251</v>
      </c>
      <c r="AX157">
        <f t="shared" si="103"/>
        <v>0.59054441260744983</v>
      </c>
      <c r="AY157">
        <f t="shared" si="125"/>
        <v>6.676394859457663E-4</v>
      </c>
      <c r="AZ157">
        <f t="shared" ref="AZ157:BF160" si="134">+IFERROR((SUM(V156:V157)/(2*$D157)),0)</f>
        <v>3.7410347566918887E-3</v>
      </c>
      <c r="BA157">
        <f t="shared" si="134"/>
        <v>0</v>
      </c>
      <c r="BB157">
        <f t="shared" si="134"/>
        <v>1.0586452270819365E-2</v>
      </c>
      <c r="BC157">
        <f t="shared" si="134"/>
        <v>0</v>
      </c>
      <c r="BD157">
        <f t="shared" si="134"/>
        <v>3.9128744556061997E-3</v>
      </c>
      <c r="BE157">
        <f t="shared" si="134"/>
        <v>5.7157827720842186E-3</v>
      </c>
      <c r="BF157">
        <f t="shared" si="134"/>
        <v>7.7750421148114549E-3</v>
      </c>
      <c r="BG157">
        <f t="shared" si="130"/>
        <v>3.0455065327256031E-2</v>
      </c>
    </row>
    <row r="158" spans="2:59" x14ac:dyDescent="0.25">
      <c r="B158">
        <v>2014</v>
      </c>
      <c r="C158" t="s">
        <v>61</v>
      </c>
      <c r="D158" s="31">
        <v>107235</v>
      </c>
      <c r="E158" s="31">
        <v>18225</v>
      </c>
      <c r="F158">
        <f t="shared" si="118"/>
        <v>0.16995383969785985</v>
      </c>
      <c r="G158">
        <f t="shared" si="119"/>
        <v>0.83004616030214018</v>
      </c>
      <c r="H158" cm="1">
        <f t="array" ref="H158">+IFERROR(_xlfn.IFS(B158=$H$1,D158/$H$3,B158=$I$1,D158/$I$3,B158=$J$1,D158/$J$3,B158=$K$1,D158/$K$3,B158=$L$1,D158/$L$3,B158=$M$1,D158/$M$3,B158=$N$1,D158/$N$3,B158=$O$1,D158/$O$3,B158=$P$1,D158/P$3,B158=$Q$1,D158/$Q$3,B158=$R$1,D158/$R$3,B158=$S$1,D158/$S$3,B158=$T$1,D158/$T$3,B158=$U$1,D158/$U$3,B158=$V$1,D158/$V$3,B158=$W$1,D158/$W$3,B158=$X$1,D158/$X$3,B158=$Y$1,D158/$Y$3,B158=$Z$1,D158/$Z$3),0)</f>
        <v>2.2226197128450361E-2</v>
      </c>
      <c r="I158" s="15">
        <f t="shared" si="120"/>
        <v>2222.6197128450362</v>
      </c>
      <c r="J158" s="16">
        <f t="shared" si="121"/>
        <v>377.7427543861686</v>
      </c>
      <c r="K158" s="16">
        <f t="shared" si="132"/>
        <v>9241.9403105240326</v>
      </c>
      <c r="L158" s="17">
        <f t="shared" si="126"/>
        <v>0.16995383969785985</v>
      </c>
      <c r="M158" s="17">
        <f t="shared" si="126"/>
        <v>0.83004616030214018</v>
      </c>
      <c r="N158">
        <f t="shared" si="122"/>
        <v>0.18573721623480854</v>
      </c>
      <c r="O158">
        <f t="shared" si="127"/>
        <v>8.4976919848929924E-2</v>
      </c>
      <c r="P158">
        <f t="shared" si="123"/>
        <v>1570.7032420319906</v>
      </c>
      <c r="S158">
        <v>2014</v>
      </c>
      <c r="T158" t="s">
        <v>61</v>
      </c>
      <c r="U158" s="31">
        <v>7</v>
      </c>
      <c r="V158" s="31">
        <v>941</v>
      </c>
      <c r="W158" s="31">
        <v>0</v>
      </c>
      <c r="X158" s="31">
        <v>4276</v>
      </c>
      <c r="Y158" s="31">
        <v>0</v>
      </c>
      <c r="Z158" s="31">
        <v>1040</v>
      </c>
      <c r="AA158" s="31">
        <v>1891</v>
      </c>
      <c r="AB158" s="31">
        <v>1226</v>
      </c>
      <c r="AC158" s="31">
        <v>8844</v>
      </c>
      <c r="AD158" s="31">
        <v>18225</v>
      </c>
      <c r="AE158" s="29">
        <v>2014</v>
      </c>
      <c r="AF158" t="s">
        <v>61</v>
      </c>
      <c r="AG158">
        <f t="shared" si="133"/>
        <v>3.8408779149519889E-4</v>
      </c>
      <c r="AH158">
        <f t="shared" si="133"/>
        <v>5.1632373113854595E-2</v>
      </c>
      <c r="AI158">
        <f t="shared" si="133"/>
        <v>0</v>
      </c>
      <c r="AJ158">
        <f t="shared" si="133"/>
        <v>0.23462277091906722</v>
      </c>
      <c r="AK158">
        <f t="shared" si="133"/>
        <v>0</v>
      </c>
      <c r="AL158">
        <f t="shared" si="133"/>
        <v>5.7064471879286698E-2</v>
      </c>
      <c r="AM158">
        <f t="shared" si="133"/>
        <v>0.10375857338820302</v>
      </c>
      <c r="AN158">
        <f t="shared" si="133"/>
        <v>6.7270233196159115E-2</v>
      </c>
      <c r="AO158">
        <f t="shared" si="133"/>
        <v>0.48526748971193417</v>
      </c>
      <c r="AP158">
        <f t="shared" si="105"/>
        <v>3.8416156737919489E-4</v>
      </c>
      <c r="AQ158">
        <f t="shared" si="105"/>
        <v>5.300064772311245E-2</v>
      </c>
      <c r="AR158">
        <f t="shared" si="105"/>
        <v>0</v>
      </c>
      <c r="AS158">
        <f t="shared" si="105"/>
        <v>0.26580468701435939</v>
      </c>
      <c r="AT158">
        <f t="shared" si="105"/>
        <v>0</v>
      </c>
      <c r="AU158">
        <f t="shared" si="105"/>
        <v>5.8740468794125957E-2</v>
      </c>
      <c r="AV158">
        <f t="shared" si="103"/>
        <v>0.10943603692236464</v>
      </c>
      <c r="AW158">
        <f t="shared" si="103"/>
        <v>6.9611628435157849E-2</v>
      </c>
      <c r="AX158">
        <f t="shared" si="103"/>
        <v>0.64073027602695076</v>
      </c>
      <c r="AY158">
        <f t="shared" si="125"/>
        <v>1.1190376276402294E-4</v>
      </c>
      <c r="AZ158">
        <f t="shared" si="134"/>
        <v>7.385648342425514E-3</v>
      </c>
      <c r="BA158">
        <f t="shared" si="134"/>
        <v>0</v>
      </c>
      <c r="BB158">
        <f t="shared" si="134"/>
        <v>2.7714831911223016E-2</v>
      </c>
      <c r="BC158">
        <f t="shared" si="134"/>
        <v>0</v>
      </c>
      <c r="BD158">
        <f t="shared" si="134"/>
        <v>7.9451671562456288E-3</v>
      </c>
      <c r="BE158">
        <f t="shared" si="134"/>
        <v>1.2845619433953466E-2</v>
      </c>
      <c r="BF158">
        <f t="shared" si="134"/>
        <v>1.0672821373618687E-2</v>
      </c>
      <c r="BG158">
        <f t="shared" si="130"/>
        <v>6.0456007833263395E-2</v>
      </c>
    </row>
    <row r="159" spans="2:59" x14ac:dyDescent="0.25">
      <c r="B159" t="s">
        <v>80</v>
      </c>
      <c r="D159" s="31">
        <v>4824712</v>
      </c>
      <c r="E159" s="31">
        <v>53171</v>
      </c>
      <c r="F159">
        <f t="shared" si="118"/>
        <v>1.1020554180228789E-2</v>
      </c>
      <c r="G159">
        <f t="shared" si="119"/>
        <v>0.98897944581977126</v>
      </c>
      <c r="H159" cm="1">
        <f t="array" ref="H159">+IFERROR(_xlfn.IFS(B159=$H$1,D159/$H$3,B159=$I$1,D159/$I$3,B159=$J$1,D159/$J$3,B159=$K$1,D159/$K$3,B159=$L$1,D159/$L$3,B159=$M$1,D159/$M$3,B159=$N$1,D159/$N$3,B159=$O$1,D159/$O$3,B159=$P$1,D159/P$3,B159=$Q$1,D159/$Q$3,B159=$R$1,D159/$R$3,B159=$S$1,D159/$S$3,B159=$T$1,D159/$T$3,B159=$U$1,D159/$U$3,B159=$V$1,D159/$V$3,B159=$W$1,D159/$W$3,B159=$X$1,D159/$X$3,B159=$Y$1,D159/$Y$3,B159=$Z$1,D159/$Z$3),0)</f>
        <v>0</v>
      </c>
      <c r="I159" s="15">
        <f t="shared" si="120"/>
        <v>0</v>
      </c>
      <c r="J159" s="16">
        <f t="shared" si="121"/>
        <v>0</v>
      </c>
      <c r="K159" s="16">
        <f t="shared" si="132"/>
        <v>7671.2370684920425</v>
      </c>
      <c r="L159" s="17">
        <f t="shared" si="126"/>
        <v>1.1020554180228789E-2</v>
      </c>
      <c r="M159" s="17">
        <f t="shared" si="126"/>
        <v>0.98897944581977126</v>
      </c>
      <c r="N159">
        <f t="shared" si="122"/>
        <v>1.1081616960286478E-2</v>
      </c>
      <c r="O159">
        <f t="shared" si="127"/>
        <v>5.5102770901143943E-3</v>
      </c>
      <c r="P159">
        <f t="shared" si="123"/>
        <v>84.54128374269601</v>
      </c>
      <c r="S159" t="s">
        <v>80</v>
      </c>
      <c r="U159" s="31">
        <v>2945</v>
      </c>
      <c r="V159" s="31">
        <v>2353</v>
      </c>
      <c r="W159" s="31">
        <v>0</v>
      </c>
      <c r="X159" s="31">
        <v>8397</v>
      </c>
      <c r="Y159" s="31">
        <v>0</v>
      </c>
      <c r="Z159" s="31">
        <v>2547</v>
      </c>
      <c r="AA159" s="31">
        <v>4085</v>
      </c>
      <c r="AB159" s="31">
        <v>4491</v>
      </c>
      <c r="AC159" s="31">
        <v>28353</v>
      </c>
      <c r="AD159" s="31">
        <v>53171</v>
      </c>
      <c r="AE159" s="30" t="s">
        <v>80</v>
      </c>
      <c r="AF159" s="30"/>
      <c r="AG159">
        <f t="shared" si="133"/>
        <v>5.5387335201519623E-2</v>
      </c>
      <c r="AH159">
        <f t="shared" si="133"/>
        <v>4.4253446427563896E-2</v>
      </c>
      <c r="AI159">
        <f t="shared" si="133"/>
        <v>0</v>
      </c>
      <c r="AJ159">
        <f t="shared" si="133"/>
        <v>0.15792443249139568</v>
      </c>
      <c r="AK159">
        <f t="shared" si="133"/>
        <v>0</v>
      </c>
      <c r="AL159">
        <f t="shared" si="133"/>
        <v>4.790205187038047E-2</v>
      </c>
      <c r="AM159">
        <f t="shared" si="133"/>
        <v>7.6827593989204648E-2</v>
      </c>
      <c r="AN159">
        <f t="shared" si="133"/>
        <v>8.4463335276748597E-2</v>
      </c>
      <c r="AO159">
        <f t="shared" si="133"/>
        <v>0.53324180474318705</v>
      </c>
      <c r="AP159">
        <f t="shared" si="105"/>
        <v>5.696490226989178E-2</v>
      </c>
      <c r="AQ159">
        <f t="shared" si="105"/>
        <v>4.5254786563963492E-2</v>
      </c>
      <c r="AR159">
        <f t="shared" si="105"/>
        <v>0</v>
      </c>
      <c r="AS159">
        <f t="shared" si="105"/>
        <v>0.17146357649701363</v>
      </c>
      <c r="AT159">
        <f t="shared" si="105"/>
        <v>0</v>
      </c>
      <c r="AU159">
        <f t="shared" si="105"/>
        <v>4.9077508550508214E-2</v>
      </c>
      <c r="AV159">
        <f t="shared" si="103"/>
        <v>7.9896730786156459E-2</v>
      </c>
      <c r="AW159">
        <f t="shared" si="103"/>
        <v>8.8187646660317517E-2</v>
      </c>
      <c r="AX159">
        <f t="shared" si="103"/>
        <v>0.72710254010180919</v>
      </c>
      <c r="AY159">
        <f t="shared" si="125"/>
        <v>3.0592499614484761E-4</v>
      </c>
      <c r="AZ159">
        <f t="shared" si="134"/>
        <v>3.4136752618601899E-4</v>
      </c>
      <c r="BA159">
        <f t="shared" si="134"/>
        <v>0</v>
      </c>
      <c r="BB159">
        <f t="shared" si="134"/>
        <v>1.3133426409700725E-3</v>
      </c>
      <c r="BC159">
        <f t="shared" si="134"/>
        <v>0</v>
      </c>
      <c r="BD159">
        <f t="shared" si="134"/>
        <v>3.7173203291719794E-4</v>
      </c>
      <c r="BE159">
        <f t="shared" si="134"/>
        <v>6.1931157756152074E-4</v>
      </c>
      <c r="BF159">
        <f t="shared" si="134"/>
        <v>5.9247059720870382E-4</v>
      </c>
      <c r="BG159">
        <f t="shared" si="130"/>
        <v>3.8548414910568756E-3</v>
      </c>
    </row>
    <row r="160" spans="2:59" x14ac:dyDescent="0.25">
      <c r="B160" t="s">
        <v>54</v>
      </c>
      <c r="D160" s="31">
        <v>80910298</v>
      </c>
      <c r="E160" s="19">
        <v>713744</v>
      </c>
      <c r="I160" s="15"/>
      <c r="J160" s="16"/>
      <c r="K160" s="16"/>
      <c r="L160" s="17"/>
      <c r="M160" s="17"/>
      <c r="S160" t="s">
        <v>54</v>
      </c>
      <c r="U160" s="31">
        <v>36584</v>
      </c>
      <c r="V160" s="31">
        <v>4283</v>
      </c>
      <c r="W160" s="31">
        <v>25531</v>
      </c>
      <c r="X160" s="31">
        <v>113370</v>
      </c>
      <c r="Y160" s="31">
        <v>2878</v>
      </c>
      <c r="Z160" s="31">
        <v>28977</v>
      </c>
      <c r="AA160" s="31">
        <v>53631</v>
      </c>
      <c r="AB160" s="31">
        <v>63251</v>
      </c>
      <c r="AC160" s="31">
        <v>385239</v>
      </c>
      <c r="AD160" s="31">
        <v>713744</v>
      </c>
      <c r="AG160">
        <f t="shared" si="133"/>
        <v>5.1256472909054225E-2</v>
      </c>
      <c r="AH160">
        <f t="shared" si="133"/>
        <v>6.0007509695352958E-3</v>
      </c>
      <c r="AI160">
        <f t="shared" si="133"/>
        <v>3.5770528368714832E-2</v>
      </c>
      <c r="AJ160">
        <f t="shared" si="133"/>
        <v>0.15883846309040778</v>
      </c>
      <c r="AK160">
        <f t="shared" si="133"/>
        <v>4.0322580645161289E-3</v>
      </c>
      <c r="AL160">
        <f t="shared" si="133"/>
        <v>4.0598589970633731E-2</v>
      </c>
      <c r="AM160">
        <f t="shared" si="133"/>
        <v>7.5140386469098167E-2</v>
      </c>
      <c r="AN160">
        <f t="shared" si="133"/>
        <v>8.8618608352574596E-2</v>
      </c>
      <c r="AO160">
        <f t="shared" si="133"/>
        <v>0.53974394180546525</v>
      </c>
      <c r="AP160">
        <f t="shared" si="105"/>
        <v>5.2604636984292234E-2</v>
      </c>
      <c r="AQ160">
        <f t="shared" si="105"/>
        <v>6.0188096584820883E-3</v>
      </c>
      <c r="AR160">
        <f t="shared" si="105"/>
        <v>3.6421944467626324E-2</v>
      </c>
      <c r="AS160">
        <f t="shared" si="105"/>
        <v>0.17254158302374675</v>
      </c>
      <c r="AT160">
        <f t="shared" si="105"/>
        <v>4.0404040404040404E-3</v>
      </c>
      <c r="AU160">
        <f t="shared" si="105"/>
        <v>4.1439788460727163E-2</v>
      </c>
      <c r="AV160">
        <f t="shared" si="103"/>
        <v>7.807362775019526E-2</v>
      </c>
      <c r="AW160">
        <f t="shared" si="103"/>
        <v>9.272729005297467E-2</v>
      </c>
      <c r="AX160">
        <f t="shared" si="103"/>
        <v>0.73924561213299311</v>
      </c>
      <c r="AY160">
        <f t="shared" si="125"/>
        <v>2.4427669268997133E-4</v>
      </c>
      <c r="AZ160">
        <f t="shared" si="134"/>
        <v>4.1008376955922224E-5</v>
      </c>
      <c r="BA160">
        <f t="shared" si="134"/>
        <v>1.5777348885799431E-4</v>
      </c>
      <c r="BB160">
        <f t="shared" si="134"/>
        <v>7.5248147028206475E-4</v>
      </c>
      <c r="BC160">
        <f t="shared" si="134"/>
        <v>1.7785127920305028E-5</v>
      </c>
      <c r="BD160">
        <f t="shared" si="134"/>
        <v>1.9480832958988732E-4</v>
      </c>
      <c r="BE160">
        <f t="shared" si="134"/>
        <v>3.5666658896745136E-4</v>
      </c>
      <c r="BF160">
        <f t="shared" si="134"/>
        <v>4.1862409158349657E-4</v>
      </c>
      <c r="BG160">
        <f t="shared" si="130"/>
        <v>2.5558674867320352E-3</v>
      </c>
    </row>
    <row r="161" spans="9:29" x14ac:dyDescent="0.25">
      <c r="I161" s="15"/>
      <c r="J161" s="16"/>
      <c r="K161" s="16"/>
      <c r="L161" s="17"/>
      <c r="M161" s="17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9:29" x14ac:dyDescent="0.25">
      <c r="I162" s="15"/>
      <c r="J162" s="16"/>
      <c r="K162" s="16"/>
      <c r="L162" s="17"/>
      <c r="M162" s="17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9:29" x14ac:dyDescent="0.25">
      <c r="I163" s="15"/>
      <c r="J163" s="16"/>
      <c r="K163" s="16"/>
      <c r="L163" s="17"/>
      <c r="M163" s="17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9:29" x14ac:dyDescent="0.25">
      <c r="I164" s="15"/>
      <c r="J164" s="16"/>
      <c r="K164" s="16"/>
      <c r="L164" s="17"/>
      <c r="M164" s="17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9:29" x14ac:dyDescent="0.25">
      <c r="I165" s="15"/>
      <c r="J165" s="16"/>
      <c r="K165" s="16"/>
      <c r="L165" s="17"/>
      <c r="M165" s="17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9:29" x14ac:dyDescent="0.25">
      <c r="I166" s="15"/>
      <c r="J166" s="16"/>
      <c r="K166" s="16"/>
      <c r="L166" s="17"/>
      <c r="M166" s="17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9:29" x14ac:dyDescent="0.25">
      <c r="I167" s="15"/>
      <c r="J167" s="16"/>
      <c r="K167" s="16"/>
      <c r="L167" s="17"/>
      <c r="M167" s="17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9:29" x14ac:dyDescent="0.25">
      <c r="I168" s="15"/>
      <c r="J168" s="16"/>
      <c r="K168" s="16"/>
      <c r="L168" s="17"/>
      <c r="M168" s="17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9:29" x14ac:dyDescent="0.25">
      <c r="I169" s="15"/>
      <c r="J169" s="16"/>
      <c r="K169" s="16"/>
      <c r="L169" s="17"/>
      <c r="M169" s="17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9:29" x14ac:dyDescent="0.25">
      <c r="I170" s="15"/>
      <c r="J170" s="16"/>
      <c r="K170" s="16"/>
      <c r="L170" s="17"/>
      <c r="M170" s="17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9:29" x14ac:dyDescent="0.25">
      <c r="I171" s="15"/>
      <c r="J171" s="16"/>
      <c r="K171" s="16"/>
      <c r="L171" s="17"/>
      <c r="M171" s="17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9:29" x14ac:dyDescent="0.25">
      <c r="I172" s="15"/>
      <c r="J172" s="16"/>
      <c r="K172" s="16"/>
      <c r="L172" s="17"/>
      <c r="M172" s="17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9:29" x14ac:dyDescent="0.25">
      <c r="I173" s="15"/>
      <c r="J173" s="16"/>
      <c r="K173" s="16"/>
      <c r="L173" s="17"/>
      <c r="M173" s="17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9:29" x14ac:dyDescent="0.25">
      <c r="I174" s="15"/>
      <c r="J174" s="16"/>
      <c r="K174" s="16"/>
      <c r="L174" s="17"/>
      <c r="M174" s="17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9:29" x14ac:dyDescent="0.25">
      <c r="I175" s="15"/>
      <c r="J175" s="16"/>
      <c r="K175" s="16"/>
      <c r="L175" s="17"/>
      <c r="M175" s="17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9:29" x14ac:dyDescent="0.25">
      <c r="I176" s="15"/>
      <c r="J176" s="16"/>
      <c r="K176" s="16"/>
      <c r="L176" s="17"/>
      <c r="M176" s="17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9:29" x14ac:dyDescent="0.25">
      <c r="I177" s="15"/>
      <c r="J177" s="16"/>
      <c r="K177" s="16"/>
      <c r="L177" s="17"/>
      <c r="M177" s="17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9:29" x14ac:dyDescent="0.25">
      <c r="I178" s="15"/>
      <c r="J178" s="16"/>
      <c r="K178" s="16"/>
      <c r="L178" s="17"/>
      <c r="M178" s="17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9:29" x14ac:dyDescent="0.25">
      <c r="I179" s="15"/>
      <c r="J179" s="16"/>
      <c r="K179" s="16"/>
      <c r="L179" s="17"/>
      <c r="M179" s="17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9:29" x14ac:dyDescent="0.25">
      <c r="I180" s="15"/>
      <c r="J180" s="16"/>
      <c r="K180" s="16"/>
      <c r="L180" s="17"/>
      <c r="M180" s="17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9:29" x14ac:dyDescent="0.25">
      <c r="I181" s="15"/>
      <c r="J181" s="16"/>
      <c r="K181" s="16"/>
      <c r="L181" s="17"/>
      <c r="M181" s="17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9:29" x14ac:dyDescent="0.25">
      <c r="I182" s="15"/>
      <c r="J182" s="16"/>
      <c r="K182" s="16"/>
      <c r="L182" s="17"/>
      <c r="M182" s="17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9:29" x14ac:dyDescent="0.25">
      <c r="I183" s="15"/>
      <c r="J183" s="16"/>
      <c r="K183" s="16"/>
      <c r="L183" s="17"/>
      <c r="M183" s="17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9:29" x14ac:dyDescent="0.25">
      <c r="I184" s="15"/>
      <c r="J184" s="16"/>
      <c r="K184" s="16"/>
      <c r="L184" s="17"/>
      <c r="M184" s="17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9:29" x14ac:dyDescent="0.25">
      <c r="I185" s="15"/>
      <c r="J185" s="16"/>
      <c r="K185" s="16"/>
      <c r="L185" s="17"/>
      <c r="M185" s="17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9:29" x14ac:dyDescent="0.25">
      <c r="I186" s="15"/>
      <c r="J186" s="16"/>
      <c r="K186" s="16"/>
      <c r="L186" s="17"/>
      <c r="M186" s="17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9:29" x14ac:dyDescent="0.25">
      <c r="I187" s="15"/>
      <c r="J187" s="16"/>
      <c r="K187" s="16"/>
      <c r="L187" s="17"/>
      <c r="M187" s="17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9:29" x14ac:dyDescent="0.25">
      <c r="I188" s="15"/>
      <c r="J188" s="16"/>
      <c r="K188" s="16"/>
      <c r="L188" s="17"/>
      <c r="M188" s="17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9:29" x14ac:dyDescent="0.25">
      <c r="I189" s="15"/>
      <c r="J189" s="16"/>
      <c r="K189" s="16"/>
      <c r="L189" s="17"/>
      <c r="M189" s="17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9:29" x14ac:dyDescent="0.25">
      <c r="I190" s="15"/>
      <c r="J190" s="16"/>
      <c r="K190" s="16"/>
      <c r="L190" s="17"/>
      <c r="M190" s="17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9:29" x14ac:dyDescent="0.25">
      <c r="I191" s="15"/>
      <c r="J191" s="16"/>
      <c r="K191" s="16"/>
      <c r="L191" s="17"/>
      <c r="M191" s="17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9:29" x14ac:dyDescent="0.25">
      <c r="I192" s="15"/>
      <c r="J192" s="16"/>
      <c r="K192" s="16"/>
      <c r="L192" s="17"/>
      <c r="M192" s="17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9:29" x14ac:dyDescent="0.25">
      <c r="I193" s="15"/>
      <c r="J193" s="16"/>
      <c r="K193" s="16"/>
      <c r="L193" s="17"/>
      <c r="M193" s="17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9:29" x14ac:dyDescent="0.25">
      <c r="I194" s="15"/>
      <c r="J194" s="16"/>
      <c r="K194" s="16"/>
      <c r="L194" s="17"/>
      <c r="M194" s="17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9:29" x14ac:dyDescent="0.25">
      <c r="I195" s="15"/>
      <c r="J195" s="16"/>
      <c r="K195" s="16"/>
      <c r="L195" s="17"/>
      <c r="M195" s="17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9:29" x14ac:dyDescent="0.25">
      <c r="I196" s="15"/>
      <c r="J196" s="16"/>
      <c r="K196" s="16"/>
      <c r="L196" s="17"/>
      <c r="M196" s="17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9:29" x14ac:dyDescent="0.25">
      <c r="I197" s="15"/>
      <c r="J197" s="16"/>
      <c r="K197" s="16"/>
      <c r="L197" s="17"/>
      <c r="M197" s="17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9:29" x14ac:dyDescent="0.25">
      <c r="I198" s="15"/>
      <c r="J198" s="16"/>
      <c r="K198" s="16"/>
      <c r="L198" s="17"/>
      <c r="M198" s="17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9:29" x14ac:dyDescent="0.25">
      <c r="I199" s="15"/>
      <c r="J199" s="16"/>
      <c r="K199" s="16"/>
      <c r="L199" s="17"/>
      <c r="M199" s="17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9:29" x14ac:dyDescent="0.25">
      <c r="I200" s="15"/>
      <c r="J200" s="16"/>
      <c r="K200" s="16"/>
      <c r="L200" s="17"/>
      <c r="M200" s="17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9:29" x14ac:dyDescent="0.25">
      <c r="I201" s="15"/>
      <c r="J201" s="16"/>
      <c r="K201" s="16"/>
      <c r="L201" s="17"/>
      <c r="M201" s="17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9:29" x14ac:dyDescent="0.25">
      <c r="I202" s="15"/>
      <c r="J202" s="16"/>
      <c r="K202" s="16"/>
      <c r="L202" s="17"/>
      <c r="M202" s="17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9:29" x14ac:dyDescent="0.25">
      <c r="I203" s="15"/>
      <c r="J203" s="16"/>
      <c r="K203" s="16"/>
      <c r="L203" s="17"/>
      <c r="M203" s="17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9:29" x14ac:dyDescent="0.25">
      <c r="I204" s="15"/>
      <c r="J204" s="16"/>
      <c r="K204" s="16"/>
      <c r="L204" s="17"/>
      <c r="M204" s="17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9:29" x14ac:dyDescent="0.25">
      <c r="I205" s="15"/>
      <c r="J205" s="16"/>
      <c r="K205" s="16"/>
      <c r="L205" s="17"/>
      <c r="M205" s="17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9:29" x14ac:dyDescent="0.25">
      <c r="I206" s="15"/>
      <c r="J206" s="16"/>
      <c r="K206" s="16"/>
      <c r="L206" s="17"/>
      <c r="M206" s="17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9:29" x14ac:dyDescent="0.25">
      <c r="I207" s="15"/>
      <c r="J207" s="16"/>
      <c r="K207" s="16"/>
      <c r="L207" s="17"/>
      <c r="M207" s="17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9:29" x14ac:dyDescent="0.25">
      <c r="I208" s="15"/>
      <c r="J208" s="16"/>
      <c r="K208" s="16"/>
      <c r="L208" s="17"/>
      <c r="M208" s="17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9:29" x14ac:dyDescent="0.25">
      <c r="I209" s="15"/>
      <c r="J209" s="16"/>
      <c r="K209" s="16"/>
      <c r="L209" s="17"/>
      <c r="M209" s="17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9:29" x14ac:dyDescent="0.25">
      <c r="I210" s="15"/>
      <c r="J210" s="16"/>
      <c r="K210" s="16"/>
      <c r="L210" s="17"/>
      <c r="M210" s="17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9:29" x14ac:dyDescent="0.25">
      <c r="I211" s="15"/>
      <c r="J211" s="16"/>
      <c r="K211" s="16"/>
      <c r="L211" s="17"/>
      <c r="M211" s="17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9:29" x14ac:dyDescent="0.25">
      <c r="I212" s="15"/>
      <c r="J212" s="16"/>
      <c r="K212" s="16"/>
      <c r="L212" s="17"/>
      <c r="M212" s="17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9:29" x14ac:dyDescent="0.25">
      <c r="I213" s="15"/>
      <c r="J213" s="16"/>
      <c r="K213" s="16"/>
      <c r="L213" s="17"/>
      <c r="M213" s="17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9:29" x14ac:dyDescent="0.25">
      <c r="I214" s="15"/>
      <c r="J214" s="16"/>
      <c r="K214" s="16"/>
      <c r="L214" s="17"/>
      <c r="M214" s="17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9:29" x14ac:dyDescent="0.25">
      <c r="I215" s="15"/>
      <c r="J215" s="16"/>
      <c r="K215" s="16"/>
      <c r="L215" s="17"/>
      <c r="M215" s="17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9:29" x14ac:dyDescent="0.25">
      <c r="I216" s="15"/>
      <c r="J216" s="16"/>
      <c r="K216" s="16"/>
      <c r="L216" s="17"/>
      <c r="M216" s="17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9:29" x14ac:dyDescent="0.25">
      <c r="I217" s="15"/>
      <c r="J217" s="16"/>
      <c r="K217" s="16"/>
      <c r="L217" s="17"/>
      <c r="M217" s="17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9:29" x14ac:dyDescent="0.25">
      <c r="I218" s="15"/>
      <c r="J218" s="16"/>
      <c r="K218" s="16"/>
      <c r="L218" s="17"/>
      <c r="M218" s="17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9:29" x14ac:dyDescent="0.25">
      <c r="I219" s="15"/>
      <c r="J219" s="16"/>
      <c r="K219" s="16"/>
      <c r="L219" s="17"/>
      <c r="M219" s="17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9:29" x14ac:dyDescent="0.25">
      <c r="I220" s="15"/>
      <c r="J220" s="16"/>
      <c r="K220" s="16"/>
      <c r="L220" s="17"/>
      <c r="M220" s="17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9:29" x14ac:dyDescent="0.25">
      <c r="I221" s="15"/>
      <c r="J221" s="16"/>
      <c r="K221" s="16"/>
      <c r="L221" s="17"/>
      <c r="M221" s="17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9:29" x14ac:dyDescent="0.25">
      <c r="I222" s="15"/>
      <c r="J222" s="16"/>
      <c r="K222" s="16"/>
      <c r="L222" s="17"/>
      <c r="M222" s="17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9:29" x14ac:dyDescent="0.25">
      <c r="I223" s="15"/>
      <c r="J223" s="16"/>
      <c r="K223" s="16"/>
      <c r="L223" s="17"/>
      <c r="M223" s="17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9:29" x14ac:dyDescent="0.25">
      <c r="I224" s="15"/>
      <c r="J224" s="16"/>
      <c r="K224" s="16"/>
      <c r="L224" s="17"/>
      <c r="M224" s="17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9:29" x14ac:dyDescent="0.25">
      <c r="I225" s="15"/>
      <c r="J225" s="16"/>
      <c r="K225" s="16"/>
      <c r="L225" s="17"/>
      <c r="M225" s="17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9:29" x14ac:dyDescent="0.25">
      <c r="I226" s="15"/>
      <c r="J226" s="16"/>
      <c r="K226" s="16"/>
      <c r="L226" s="17"/>
      <c r="M226" s="17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9:29" x14ac:dyDescent="0.25">
      <c r="I227" s="15"/>
      <c r="J227" s="16"/>
      <c r="K227" s="16"/>
      <c r="L227" s="17"/>
      <c r="M227" s="17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9:29" x14ac:dyDescent="0.25">
      <c r="I228" s="15"/>
      <c r="J228" s="16"/>
      <c r="K228" s="16"/>
      <c r="L228" s="17"/>
      <c r="M228" s="17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9:29" x14ac:dyDescent="0.25">
      <c r="I229" s="15"/>
      <c r="J229" s="16"/>
      <c r="K229" s="16"/>
      <c r="L229" s="17"/>
      <c r="M229" s="17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9:29" x14ac:dyDescent="0.25">
      <c r="I230" s="15"/>
      <c r="J230" s="16"/>
      <c r="K230" s="16"/>
      <c r="L230" s="17"/>
      <c r="M230" s="17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9:29" x14ac:dyDescent="0.25">
      <c r="I231" s="15"/>
      <c r="J231" s="16"/>
      <c r="K231" s="16"/>
      <c r="L231" s="17"/>
      <c r="M231" s="17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9:29" x14ac:dyDescent="0.25">
      <c r="I232" s="15"/>
      <c r="J232" s="16"/>
      <c r="K232" s="16"/>
      <c r="L232" s="17"/>
      <c r="M232" s="17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9:29" x14ac:dyDescent="0.25">
      <c r="I233" s="15"/>
      <c r="J233" s="16"/>
      <c r="K233" s="16"/>
      <c r="L233" s="17"/>
      <c r="M233" s="17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9:29" x14ac:dyDescent="0.25">
      <c r="I234" s="15"/>
      <c r="J234" s="16"/>
      <c r="K234" s="16"/>
      <c r="L234" s="17"/>
      <c r="M234" s="17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9:29" x14ac:dyDescent="0.25">
      <c r="I235" s="15"/>
      <c r="J235" s="16"/>
      <c r="K235" s="16"/>
      <c r="L235" s="17"/>
      <c r="M235" s="17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9:29" x14ac:dyDescent="0.25">
      <c r="I236" s="15"/>
      <c r="J236" s="16"/>
      <c r="K236" s="16"/>
      <c r="L236" s="17"/>
      <c r="M236" s="17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9:29" x14ac:dyDescent="0.25">
      <c r="I237" s="15"/>
      <c r="J237" s="16"/>
      <c r="K237" s="16"/>
      <c r="L237" s="17"/>
      <c r="M237" s="17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9:29" x14ac:dyDescent="0.25">
      <c r="I238" s="15"/>
      <c r="J238" s="16"/>
      <c r="K238" s="16"/>
      <c r="L238" s="17"/>
      <c r="M238" s="17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9:29" x14ac:dyDescent="0.25">
      <c r="I239" s="15"/>
      <c r="J239" s="16"/>
      <c r="K239" s="16"/>
      <c r="L239" s="17"/>
      <c r="M239" s="17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9:29" x14ac:dyDescent="0.25">
      <c r="I240" s="15"/>
      <c r="J240" s="16"/>
      <c r="K240" s="16"/>
      <c r="L240" s="17"/>
      <c r="M240" s="17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9:29" x14ac:dyDescent="0.25">
      <c r="I241" s="15"/>
      <c r="J241" s="16"/>
      <c r="K241" s="16"/>
      <c r="L241" s="17"/>
      <c r="M241" s="17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9:29" x14ac:dyDescent="0.25">
      <c r="I242" s="15"/>
      <c r="J242" s="16"/>
      <c r="K242" s="16"/>
      <c r="L242" s="17"/>
      <c r="M242" s="17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9:29" x14ac:dyDescent="0.25">
      <c r="I243" s="15"/>
      <c r="J243" s="16"/>
      <c r="K243" s="16"/>
      <c r="L243" s="17"/>
      <c r="M243" s="17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9:29" x14ac:dyDescent="0.25">
      <c r="I244" s="15"/>
      <c r="J244" s="16"/>
      <c r="K244" s="16"/>
      <c r="L244" s="17"/>
      <c r="M244" s="17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9:29" x14ac:dyDescent="0.25">
      <c r="I245" s="15"/>
      <c r="J245" s="16"/>
      <c r="K245" s="16"/>
      <c r="L245" s="17"/>
      <c r="M245" s="17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9:29" x14ac:dyDescent="0.25">
      <c r="I246" s="15"/>
      <c r="J246" s="16"/>
      <c r="K246" s="16"/>
      <c r="L246" s="17"/>
      <c r="M246" s="17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9:29" x14ac:dyDescent="0.25">
      <c r="I247" s="15"/>
      <c r="J247" s="16"/>
      <c r="K247" s="16"/>
      <c r="L247" s="17"/>
      <c r="M247" s="17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9:29" x14ac:dyDescent="0.25">
      <c r="I248" s="15"/>
      <c r="J248" s="16"/>
      <c r="K248" s="16"/>
      <c r="L248" s="17"/>
      <c r="M248" s="17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9:29" x14ac:dyDescent="0.25">
      <c r="I249" s="15"/>
      <c r="J249" s="16"/>
      <c r="K249" s="16"/>
      <c r="L249" s="17"/>
      <c r="M249" s="17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9:29" x14ac:dyDescent="0.25">
      <c r="I250" s="15"/>
      <c r="J250" s="16"/>
      <c r="K250" s="16"/>
      <c r="L250" s="17"/>
      <c r="M250" s="17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9:29" x14ac:dyDescent="0.25">
      <c r="I251" s="15"/>
      <c r="J251" s="16"/>
      <c r="K251" s="16"/>
      <c r="L251" s="17"/>
      <c r="M251" s="17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9:29" x14ac:dyDescent="0.25">
      <c r="I252" s="15"/>
      <c r="J252" s="16"/>
      <c r="K252" s="16"/>
      <c r="L252" s="17"/>
      <c r="M252" s="17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9:29" x14ac:dyDescent="0.25">
      <c r="I253" s="15"/>
      <c r="J253" s="16"/>
      <c r="K253" s="16"/>
      <c r="L253" s="17"/>
      <c r="M253" s="17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9:29" x14ac:dyDescent="0.25">
      <c r="I254" s="15"/>
      <c r="J254" s="16"/>
      <c r="K254" s="16"/>
      <c r="L254" s="17"/>
      <c r="M254" s="17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9:29" x14ac:dyDescent="0.25">
      <c r="I255" s="15"/>
      <c r="J255" s="16"/>
      <c r="K255" s="16"/>
      <c r="L255" s="17"/>
      <c r="M255" s="17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9:29" x14ac:dyDescent="0.25">
      <c r="I256" s="15"/>
      <c r="J256" s="16"/>
      <c r="K256" s="16"/>
      <c r="L256" s="17"/>
      <c r="M256" s="17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9:29" x14ac:dyDescent="0.25">
      <c r="I257" s="15"/>
      <c r="J257" s="16"/>
      <c r="K257" s="16"/>
      <c r="L257" s="17"/>
      <c r="M257" s="17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9:29" x14ac:dyDescent="0.25">
      <c r="I258" s="15"/>
      <c r="J258" s="16"/>
      <c r="K258" s="16"/>
      <c r="L258" s="17"/>
      <c r="M258" s="17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9:29" x14ac:dyDescent="0.25">
      <c r="I259" s="15"/>
      <c r="J259" s="16"/>
      <c r="K259" s="16"/>
      <c r="L259" s="17"/>
      <c r="M259" s="17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9:29" x14ac:dyDescent="0.25">
      <c r="I260" s="15"/>
      <c r="J260" s="16"/>
      <c r="K260" s="16"/>
      <c r="L260" s="17"/>
      <c r="M260" s="17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9:29" x14ac:dyDescent="0.25">
      <c r="I261" s="15"/>
      <c r="J261" s="16"/>
      <c r="K261" s="16"/>
      <c r="L261" s="17"/>
      <c r="M261" s="17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9:29" x14ac:dyDescent="0.25">
      <c r="I262" s="15"/>
      <c r="J262" s="16"/>
      <c r="K262" s="16"/>
      <c r="L262" s="17"/>
      <c r="M262" s="17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9:29" x14ac:dyDescent="0.25">
      <c r="I263" s="15"/>
      <c r="J263" s="16"/>
      <c r="K263" s="16"/>
      <c r="L263" s="17"/>
      <c r="M263" s="17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9:29" x14ac:dyDescent="0.25">
      <c r="I264" s="15"/>
      <c r="J264" s="16"/>
      <c r="K264" s="16"/>
      <c r="L264" s="17"/>
      <c r="M264" s="17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9:29" x14ac:dyDescent="0.25">
      <c r="I265" s="15"/>
      <c r="J265" s="16"/>
      <c r="K265" s="16"/>
      <c r="L265" s="17"/>
      <c r="M265" s="17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9:29" x14ac:dyDescent="0.25">
      <c r="I266" s="15"/>
      <c r="J266" s="16"/>
      <c r="K266" s="16"/>
      <c r="L266" s="17"/>
      <c r="M266" s="17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9:29" x14ac:dyDescent="0.25">
      <c r="I267" s="15"/>
      <c r="J267" s="16"/>
      <c r="K267" s="16"/>
      <c r="L267" s="17"/>
      <c r="M267" s="17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9:29" x14ac:dyDescent="0.25">
      <c r="I268" s="15"/>
      <c r="J268" s="16"/>
      <c r="K268" s="16"/>
      <c r="L268" s="17"/>
      <c r="M268" s="17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9:29" x14ac:dyDescent="0.25">
      <c r="I269" s="15"/>
      <c r="J269" s="16"/>
      <c r="K269" s="16"/>
      <c r="L269" s="17"/>
      <c r="M269" s="17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9:29" x14ac:dyDescent="0.25">
      <c r="I270" s="15"/>
      <c r="J270" s="16"/>
      <c r="K270" s="16"/>
      <c r="L270" s="17"/>
      <c r="M270" s="17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9:29" x14ac:dyDescent="0.25">
      <c r="I271" s="15"/>
      <c r="J271" s="16"/>
      <c r="K271" s="16"/>
      <c r="L271" s="17"/>
      <c r="M271" s="17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9:29" x14ac:dyDescent="0.25">
      <c r="I272" s="15"/>
      <c r="J272" s="16"/>
      <c r="K272" s="16"/>
      <c r="L272" s="17"/>
      <c r="M272" s="17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9:29" x14ac:dyDescent="0.25">
      <c r="I273" s="15"/>
      <c r="J273" s="16"/>
      <c r="K273" s="16"/>
      <c r="L273" s="17"/>
      <c r="M273" s="17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9:29" x14ac:dyDescent="0.25">
      <c r="I274" s="15"/>
      <c r="J274" s="16"/>
      <c r="K274" s="16"/>
      <c r="L274" s="17"/>
      <c r="M274" s="17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9:29" x14ac:dyDescent="0.25">
      <c r="I275" s="15"/>
      <c r="J275" s="16"/>
      <c r="K275" s="16"/>
      <c r="L275" s="17"/>
      <c r="M275" s="17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9:29" x14ac:dyDescent="0.25">
      <c r="I276" s="15"/>
      <c r="J276" s="16"/>
      <c r="K276" s="16"/>
      <c r="L276" s="17"/>
      <c r="M276" s="17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9:29" x14ac:dyDescent="0.25">
      <c r="I277" s="15"/>
      <c r="J277" s="16"/>
      <c r="K277" s="16"/>
      <c r="L277" s="17"/>
      <c r="M277" s="17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9:29" x14ac:dyDescent="0.25">
      <c r="I278" s="15"/>
      <c r="J278" s="16"/>
      <c r="K278" s="16"/>
      <c r="L278" s="17"/>
      <c r="M278" s="17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9:29" x14ac:dyDescent="0.25">
      <c r="I279" s="15"/>
      <c r="J279" s="16"/>
      <c r="K279" s="16"/>
      <c r="L279" s="17"/>
      <c r="M279" s="17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9:29" x14ac:dyDescent="0.25">
      <c r="I280" s="15"/>
      <c r="J280" s="16"/>
      <c r="K280" s="16"/>
      <c r="L280" s="17"/>
      <c r="M280" s="17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9:29" x14ac:dyDescent="0.25">
      <c r="I281" s="15"/>
      <c r="J281" s="16"/>
      <c r="K281" s="16"/>
      <c r="L281" s="17"/>
      <c r="M281" s="17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9:29" x14ac:dyDescent="0.25">
      <c r="I282" s="15"/>
      <c r="J282" s="16"/>
      <c r="K282" s="16"/>
      <c r="L282" s="17"/>
      <c r="M282" s="17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9:29" x14ac:dyDescent="0.25">
      <c r="I283" s="15"/>
      <c r="J283" s="16"/>
      <c r="K283" s="16"/>
      <c r="L283" s="17"/>
      <c r="M283" s="17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9:29" x14ac:dyDescent="0.25">
      <c r="I284" s="15"/>
      <c r="J284" s="16"/>
      <c r="K284" s="16"/>
      <c r="L284" s="17"/>
      <c r="M284" s="17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9:29" x14ac:dyDescent="0.25">
      <c r="I285" s="15"/>
      <c r="J285" s="16"/>
      <c r="K285" s="16"/>
      <c r="L285" s="17"/>
      <c r="M285" s="17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9:29" x14ac:dyDescent="0.25">
      <c r="I286" s="15"/>
      <c r="J286" s="16"/>
      <c r="K286" s="16"/>
      <c r="L286" s="17"/>
      <c r="M286" s="17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9:29" x14ac:dyDescent="0.25">
      <c r="I287" s="15"/>
      <c r="J287" s="16"/>
      <c r="K287" s="16"/>
      <c r="L287" s="17"/>
      <c r="M287" s="17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9:29" x14ac:dyDescent="0.25">
      <c r="I288" s="15"/>
      <c r="J288" s="16"/>
      <c r="K288" s="16"/>
      <c r="L288" s="17"/>
      <c r="M288" s="17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9:29" x14ac:dyDescent="0.25">
      <c r="I289" s="15"/>
      <c r="J289" s="16"/>
      <c r="K289" s="16"/>
      <c r="L289" s="17"/>
      <c r="M289" s="17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9:29" x14ac:dyDescent="0.25">
      <c r="I290" s="15"/>
      <c r="J290" s="16"/>
      <c r="K290" s="16"/>
      <c r="L290" s="17"/>
      <c r="M290" s="17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9:29" x14ac:dyDescent="0.25">
      <c r="I291" s="15"/>
      <c r="J291" s="16"/>
      <c r="K291" s="16"/>
      <c r="L291" s="17"/>
      <c r="M291" s="17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9:29" x14ac:dyDescent="0.25">
      <c r="I292" s="15"/>
      <c r="J292" s="16"/>
      <c r="K292" s="16"/>
      <c r="L292" s="17"/>
      <c r="M292" s="17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9:29" x14ac:dyDescent="0.25">
      <c r="I293" s="15"/>
      <c r="J293" s="16"/>
      <c r="K293" s="16"/>
      <c r="L293" s="17"/>
      <c r="M293" s="17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9:29" x14ac:dyDescent="0.25">
      <c r="I294" s="15"/>
      <c r="J294" s="16"/>
      <c r="K294" s="16"/>
      <c r="L294" s="17"/>
      <c r="M294" s="17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9:29" x14ac:dyDescent="0.25">
      <c r="I295" s="15"/>
      <c r="J295" s="16"/>
      <c r="K295" s="16"/>
      <c r="L295" s="17"/>
      <c r="M295" s="17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9:29" x14ac:dyDescent="0.25">
      <c r="I296" s="15"/>
      <c r="J296" s="16"/>
      <c r="K296" s="16"/>
      <c r="L296" s="17"/>
      <c r="M296" s="17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9:29" x14ac:dyDescent="0.25">
      <c r="I297" s="15"/>
      <c r="J297" s="16"/>
      <c r="K297" s="16"/>
      <c r="L297" s="17"/>
      <c r="M297" s="17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9:29" x14ac:dyDescent="0.25">
      <c r="I298" s="15"/>
      <c r="J298" s="16"/>
      <c r="K298" s="16"/>
      <c r="L298" s="17"/>
      <c r="M298" s="17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9:29" x14ac:dyDescent="0.25">
      <c r="I299" s="15"/>
      <c r="J299" s="16"/>
      <c r="K299" s="16"/>
      <c r="L299" s="17"/>
      <c r="M299" s="17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9:29" x14ac:dyDescent="0.25">
      <c r="I300" s="15"/>
      <c r="J300" s="16"/>
      <c r="K300" s="16"/>
      <c r="L300" s="17"/>
      <c r="M300" s="17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9:29" x14ac:dyDescent="0.25">
      <c r="I301" s="15"/>
      <c r="J301" s="16"/>
      <c r="K301" s="16"/>
      <c r="L301" s="17"/>
      <c r="M301" s="17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9:29" x14ac:dyDescent="0.25">
      <c r="I302" s="15"/>
      <c r="J302" s="16"/>
      <c r="K302" s="16"/>
      <c r="L302" s="17"/>
      <c r="M302" s="17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9:29" x14ac:dyDescent="0.25">
      <c r="I303" s="15"/>
      <c r="J303" s="16"/>
      <c r="K303" s="16"/>
      <c r="L303" s="17"/>
      <c r="M303" s="17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9:29" x14ac:dyDescent="0.25">
      <c r="I304" s="15"/>
      <c r="J304" s="16"/>
      <c r="K304" s="16"/>
      <c r="L304" s="17"/>
      <c r="M304" s="17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9:29" x14ac:dyDescent="0.25">
      <c r="I305" s="15"/>
      <c r="J305" s="16"/>
      <c r="K305" s="16"/>
      <c r="L305" s="17"/>
      <c r="M305" s="17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9:29" x14ac:dyDescent="0.25">
      <c r="I306" s="15"/>
      <c r="J306" s="16"/>
      <c r="K306" s="16"/>
      <c r="L306" s="17"/>
      <c r="M306" s="17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9:29" x14ac:dyDescent="0.25">
      <c r="I307" s="15"/>
      <c r="J307" s="16"/>
      <c r="K307" s="16"/>
      <c r="L307" s="17"/>
      <c r="M307" s="17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9:29" x14ac:dyDescent="0.25">
      <c r="I308" s="15"/>
      <c r="J308" s="16"/>
      <c r="K308" s="16"/>
      <c r="L308" s="17"/>
      <c r="M308" s="17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9:29" x14ac:dyDescent="0.25">
      <c r="I309" s="15"/>
      <c r="J309" s="16"/>
      <c r="K309" s="16"/>
      <c r="L309" s="17"/>
      <c r="M309" s="17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9:29" x14ac:dyDescent="0.25">
      <c r="I310" s="15"/>
      <c r="J310" s="16"/>
      <c r="K310" s="16"/>
      <c r="L310" s="17"/>
      <c r="M310" s="17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9:29" x14ac:dyDescent="0.25">
      <c r="I311" s="15"/>
      <c r="J311" s="16"/>
      <c r="K311" s="16"/>
      <c r="L311" s="17"/>
      <c r="M311" s="17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9:29" x14ac:dyDescent="0.25">
      <c r="I312" s="15"/>
      <c r="J312" s="16"/>
      <c r="K312" s="16"/>
      <c r="L312" s="17"/>
      <c r="M312" s="17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9:29" x14ac:dyDescent="0.25">
      <c r="I313" s="15"/>
      <c r="J313" s="16"/>
      <c r="K313" s="16"/>
      <c r="L313" s="17"/>
      <c r="M313" s="17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9:29" x14ac:dyDescent="0.25">
      <c r="I314" s="15"/>
      <c r="J314" s="16"/>
      <c r="K314" s="16"/>
      <c r="L314" s="17"/>
      <c r="M314" s="17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9:29" x14ac:dyDescent="0.25">
      <c r="I315" s="15"/>
      <c r="J315" s="16"/>
      <c r="K315" s="16"/>
      <c r="L315" s="17"/>
      <c r="M315" s="17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9:29" x14ac:dyDescent="0.25">
      <c r="I316" s="15"/>
      <c r="J316" s="16"/>
      <c r="K316" s="16"/>
      <c r="L316" s="17"/>
      <c r="M316" s="17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9:29" x14ac:dyDescent="0.25">
      <c r="I317" s="15"/>
      <c r="J317" s="16"/>
      <c r="K317" s="16"/>
      <c r="L317" s="17"/>
      <c r="M317" s="17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9:29" x14ac:dyDescent="0.25">
      <c r="I318" s="15"/>
      <c r="J318" s="16"/>
      <c r="K318" s="16"/>
      <c r="L318" s="17"/>
      <c r="M318" s="17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9:29" x14ac:dyDescent="0.25">
      <c r="I319" s="15"/>
      <c r="J319" s="16"/>
      <c r="K319" s="16"/>
      <c r="L319" s="17"/>
      <c r="M319" s="17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9:29" x14ac:dyDescent="0.25">
      <c r="I320" s="15"/>
      <c r="J320" s="16"/>
      <c r="K320" s="16"/>
      <c r="L320" s="17"/>
      <c r="M320" s="17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9:29" x14ac:dyDescent="0.25">
      <c r="I321" s="15"/>
      <c r="J321" s="16"/>
      <c r="K321" s="16"/>
      <c r="L321" s="17"/>
      <c r="M321" s="17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9:29" x14ac:dyDescent="0.25">
      <c r="I322" s="15"/>
      <c r="J322" s="16"/>
      <c r="K322" s="16"/>
      <c r="L322" s="17"/>
      <c r="M322" s="17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9:29" x14ac:dyDescent="0.25">
      <c r="I323" s="15"/>
      <c r="J323" s="16"/>
      <c r="K323" s="16"/>
      <c r="L323" s="17"/>
      <c r="M323" s="17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9:29" x14ac:dyDescent="0.25">
      <c r="I324" s="15"/>
      <c r="J324" s="16"/>
      <c r="K324" s="16"/>
      <c r="L324" s="17"/>
      <c r="M324" s="17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9:29" x14ac:dyDescent="0.25">
      <c r="I325" s="15"/>
      <c r="J325" s="16"/>
      <c r="K325" s="16"/>
      <c r="L325" s="17"/>
      <c r="M325" s="17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9:29" x14ac:dyDescent="0.25">
      <c r="I326" s="15"/>
      <c r="J326" s="16"/>
      <c r="K326" s="16"/>
      <c r="L326" s="17"/>
      <c r="M326" s="17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9:29" x14ac:dyDescent="0.25">
      <c r="I327" s="15"/>
      <c r="J327" s="16"/>
      <c r="K327" s="16"/>
      <c r="L327" s="17"/>
      <c r="M327" s="17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9:29" x14ac:dyDescent="0.25">
      <c r="I328" s="15"/>
      <c r="J328" s="16"/>
      <c r="K328" s="16"/>
      <c r="L328" s="17"/>
      <c r="M328" s="17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9:29" x14ac:dyDescent="0.25">
      <c r="I329" s="15"/>
      <c r="J329" s="16"/>
      <c r="K329" s="16"/>
      <c r="L329" s="17"/>
      <c r="M329" s="17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9:29" x14ac:dyDescent="0.25">
      <c r="I330" s="15"/>
      <c r="J330" s="16"/>
      <c r="K330" s="16"/>
      <c r="L330" s="17"/>
      <c r="M330" s="17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9:29" x14ac:dyDescent="0.25">
      <c r="I331" s="15"/>
      <c r="J331" s="16"/>
      <c r="K331" s="16"/>
      <c r="L331" s="17"/>
      <c r="M331" s="17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9:29" x14ac:dyDescent="0.25">
      <c r="I332" s="15"/>
      <c r="J332" s="16"/>
      <c r="K332" s="16"/>
      <c r="L332" s="17"/>
      <c r="M332" s="17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9:29" x14ac:dyDescent="0.25">
      <c r="I333" s="15"/>
      <c r="J333" s="16"/>
      <c r="K333" s="16"/>
      <c r="L333" s="17"/>
      <c r="M333" s="17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9:29" x14ac:dyDescent="0.25">
      <c r="I334" s="15"/>
      <c r="J334" s="16"/>
      <c r="K334" s="16"/>
      <c r="L334" s="17"/>
      <c r="M334" s="17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9:29" x14ac:dyDescent="0.25">
      <c r="I335" s="15"/>
      <c r="J335" s="16"/>
      <c r="K335" s="16"/>
      <c r="L335" s="17"/>
      <c r="M335" s="17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9:29" x14ac:dyDescent="0.25">
      <c r="I336" s="15"/>
      <c r="J336" s="16"/>
      <c r="K336" s="16"/>
      <c r="L336" s="17"/>
      <c r="M336" s="17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9:29" x14ac:dyDescent="0.25">
      <c r="I337" s="15"/>
      <c r="J337" s="16"/>
      <c r="K337" s="16"/>
      <c r="L337" s="17"/>
      <c r="M337" s="17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9:29" x14ac:dyDescent="0.25">
      <c r="I338" s="15"/>
      <c r="J338" s="16"/>
      <c r="K338" s="16"/>
      <c r="L338" s="17"/>
      <c r="M338" s="17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9:29" x14ac:dyDescent="0.25">
      <c r="I339" s="15"/>
      <c r="J339" s="16"/>
      <c r="K339" s="16"/>
      <c r="L339" s="17"/>
      <c r="M339" s="17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9:29" x14ac:dyDescent="0.25">
      <c r="I340" s="15"/>
      <c r="J340" s="16"/>
      <c r="K340" s="16"/>
      <c r="L340" s="17"/>
      <c r="M340" s="17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9:29" x14ac:dyDescent="0.25">
      <c r="I341" s="15"/>
      <c r="J341" s="16"/>
      <c r="K341" s="16"/>
      <c r="L341" s="17"/>
      <c r="M341" s="17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9:29" x14ac:dyDescent="0.25">
      <c r="I342" s="15"/>
      <c r="J342" s="16"/>
      <c r="K342" s="16"/>
      <c r="L342" s="17"/>
      <c r="M342" s="17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9:29" x14ac:dyDescent="0.25">
      <c r="I343" s="15"/>
      <c r="J343" s="16"/>
      <c r="K343" s="16"/>
      <c r="L343" s="17"/>
      <c r="M343" s="17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9:29" x14ac:dyDescent="0.25">
      <c r="I344" s="15"/>
      <c r="J344" s="16"/>
      <c r="K344" s="16"/>
      <c r="L344" s="17"/>
      <c r="M344" s="17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9:29" x14ac:dyDescent="0.25">
      <c r="I345" s="15"/>
      <c r="J345" s="16"/>
      <c r="K345" s="16"/>
      <c r="L345" s="17"/>
      <c r="M345" s="17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9:29" x14ac:dyDescent="0.25">
      <c r="I346" s="15"/>
      <c r="J346" s="16"/>
      <c r="K346" s="16"/>
      <c r="L346" s="17"/>
      <c r="M346" s="17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9:29" x14ac:dyDescent="0.25">
      <c r="I347" s="15"/>
      <c r="J347" s="16"/>
      <c r="K347" s="16"/>
      <c r="L347" s="17"/>
      <c r="M347" s="17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9:29" x14ac:dyDescent="0.25">
      <c r="I348" s="15"/>
      <c r="J348" s="16"/>
      <c r="K348" s="16"/>
      <c r="L348" s="17"/>
      <c r="M348" s="17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9:29" x14ac:dyDescent="0.25">
      <c r="I349" s="15"/>
      <c r="J349" s="16"/>
      <c r="K349" s="16"/>
      <c r="L349" s="17"/>
      <c r="M349" s="17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9:29" x14ac:dyDescent="0.25">
      <c r="I350" s="15"/>
      <c r="J350" s="16"/>
      <c r="K350" s="16"/>
      <c r="L350" s="17"/>
      <c r="M350" s="17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9:29" x14ac:dyDescent="0.25">
      <c r="I351" s="15"/>
      <c r="J351" s="16"/>
      <c r="K351" s="16"/>
      <c r="L351" s="17"/>
      <c r="M351" s="17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9:29" x14ac:dyDescent="0.25">
      <c r="I352" s="15"/>
      <c r="J352" s="16"/>
      <c r="K352" s="16"/>
      <c r="L352" s="17"/>
      <c r="M352" s="17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9:29" x14ac:dyDescent="0.25">
      <c r="I353" s="15"/>
      <c r="J353" s="16"/>
      <c r="K353" s="16"/>
      <c r="L353" s="17"/>
      <c r="M353" s="17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9:29" x14ac:dyDescent="0.25">
      <c r="I354" s="15"/>
      <c r="J354" s="16"/>
      <c r="K354" s="16"/>
      <c r="L354" s="17"/>
      <c r="M354" s="17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9:29" x14ac:dyDescent="0.25">
      <c r="I355" s="15"/>
      <c r="J355" s="16"/>
      <c r="K355" s="16"/>
      <c r="L355" s="17"/>
      <c r="M355" s="17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9:29" x14ac:dyDescent="0.25">
      <c r="I356" s="15"/>
      <c r="J356" s="16"/>
      <c r="K356" s="16"/>
      <c r="L356" s="17"/>
      <c r="M356" s="17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9:29" x14ac:dyDescent="0.25">
      <c r="I357" s="15"/>
      <c r="J357" s="16"/>
      <c r="K357" s="16"/>
      <c r="L357" s="17"/>
      <c r="M357" s="17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9:29" x14ac:dyDescent="0.25">
      <c r="I358" s="15"/>
      <c r="J358" s="16"/>
      <c r="K358" s="16"/>
      <c r="L358" s="17"/>
      <c r="M358" s="17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9:29" x14ac:dyDescent="0.25">
      <c r="I359" s="15"/>
      <c r="J359" s="16"/>
      <c r="K359" s="16"/>
      <c r="L359" s="17"/>
      <c r="M359" s="17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9:29" x14ac:dyDescent="0.25">
      <c r="I360" s="15"/>
      <c r="J360" s="16"/>
      <c r="K360" s="16"/>
      <c r="L360" s="17"/>
      <c r="M360" s="17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9:29" x14ac:dyDescent="0.25">
      <c r="I361" s="15"/>
      <c r="J361" s="16"/>
      <c r="K361" s="16"/>
      <c r="L361" s="17"/>
      <c r="M361" s="17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9:29" x14ac:dyDescent="0.25">
      <c r="I362" s="15"/>
      <c r="J362" s="16"/>
      <c r="K362" s="16"/>
      <c r="L362" s="17"/>
      <c r="M362" s="17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9:29" x14ac:dyDescent="0.25">
      <c r="I363" s="15"/>
      <c r="J363" s="16"/>
      <c r="K363" s="16"/>
      <c r="L363" s="17"/>
      <c r="M363" s="17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9:29" x14ac:dyDescent="0.25">
      <c r="I364" s="15"/>
      <c r="J364" s="16"/>
      <c r="K364" s="16"/>
      <c r="L364" s="17"/>
      <c r="M364" s="17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9:29" x14ac:dyDescent="0.25">
      <c r="I365" s="15"/>
      <c r="J365" s="16"/>
      <c r="K365" s="16"/>
      <c r="L365" s="17"/>
      <c r="M365" s="17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9:29" x14ac:dyDescent="0.25">
      <c r="I366" s="15"/>
      <c r="J366" s="16"/>
      <c r="K366" s="16"/>
      <c r="L366" s="17"/>
      <c r="M366" s="17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9:29" x14ac:dyDescent="0.25">
      <c r="I367" s="15"/>
      <c r="J367" s="16"/>
      <c r="K367" s="16"/>
      <c r="L367" s="17"/>
      <c r="M367" s="17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9:29" x14ac:dyDescent="0.25">
      <c r="I368" s="15"/>
      <c r="J368" s="16"/>
      <c r="K368" s="16"/>
      <c r="L368" s="17"/>
      <c r="M368" s="17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9:29" x14ac:dyDescent="0.25">
      <c r="I369" s="15"/>
      <c r="J369" s="16"/>
      <c r="K369" s="16"/>
      <c r="L369" s="17"/>
      <c r="M369" s="17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9:29" x14ac:dyDescent="0.25">
      <c r="I370" s="15"/>
      <c r="J370" s="16"/>
      <c r="K370" s="16"/>
      <c r="L370" s="17"/>
      <c r="M370" s="17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9:29" x14ac:dyDescent="0.25">
      <c r="I371" s="15"/>
      <c r="J371" s="16"/>
      <c r="K371" s="16"/>
      <c r="L371" s="17"/>
      <c r="M371" s="17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9:29" x14ac:dyDescent="0.25">
      <c r="I372" s="15"/>
      <c r="J372" s="16"/>
      <c r="K372" s="16"/>
      <c r="L372" s="17"/>
      <c r="M372" s="17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9:29" x14ac:dyDescent="0.25">
      <c r="I373" s="15"/>
      <c r="J373" s="16"/>
      <c r="K373" s="16"/>
      <c r="L373" s="17"/>
      <c r="M373" s="17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9:29" x14ac:dyDescent="0.25">
      <c r="I374" s="15"/>
      <c r="J374" s="16"/>
      <c r="K374" s="16"/>
      <c r="L374" s="17"/>
      <c r="M374" s="17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9:29" x14ac:dyDescent="0.25">
      <c r="I375" s="15"/>
      <c r="J375" s="16"/>
      <c r="K375" s="16"/>
      <c r="L375" s="17"/>
      <c r="M375" s="17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9:29" x14ac:dyDescent="0.25">
      <c r="I376" s="15"/>
      <c r="J376" s="16"/>
      <c r="K376" s="16"/>
      <c r="L376" s="17"/>
      <c r="M376" s="17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9:29" x14ac:dyDescent="0.25">
      <c r="I377" s="15"/>
      <c r="J377" s="16"/>
      <c r="K377" s="16"/>
      <c r="L377" s="17"/>
      <c r="M377" s="17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9:29" x14ac:dyDescent="0.25">
      <c r="I378" s="15"/>
      <c r="J378" s="16"/>
      <c r="K378" s="16"/>
      <c r="L378" s="17"/>
      <c r="M378" s="17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9:29" x14ac:dyDescent="0.25">
      <c r="I379" s="15"/>
      <c r="J379" s="16"/>
      <c r="K379" s="16"/>
      <c r="L379" s="17"/>
      <c r="M379" s="17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9:29" x14ac:dyDescent="0.25">
      <c r="I380" s="15"/>
      <c r="J380" s="16"/>
      <c r="K380" s="16"/>
      <c r="L380" s="17"/>
      <c r="M380" s="17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9:29" x14ac:dyDescent="0.25">
      <c r="I381" s="15"/>
      <c r="J381" s="16"/>
      <c r="K381" s="16"/>
      <c r="L381" s="17"/>
      <c r="M381" s="17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9:29" x14ac:dyDescent="0.25">
      <c r="I382" s="15"/>
      <c r="J382" s="16"/>
      <c r="K382" s="16"/>
      <c r="L382" s="17"/>
      <c r="M382" s="17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9:29" x14ac:dyDescent="0.25">
      <c r="I383" s="15"/>
      <c r="J383" s="16"/>
      <c r="K383" s="16"/>
      <c r="L383" s="17"/>
      <c r="M383" s="17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9:29" x14ac:dyDescent="0.25">
      <c r="I384" s="15"/>
      <c r="J384" s="16"/>
      <c r="K384" s="16"/>
      <c r="L384" s="17"/>
      <c r="M384" s="17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9:29" x14ac:dyDescent="0.25">
      <c r="I385" s="15"/>
      <c r="J385" s="16"/>
      <c r="K385" s="16"/>
      <c r="L385" s="17"/>
      <c r="M385" s="17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9:29" x14ac:dyDescent="0.25">
      <c r="I386" s="15"/>
      <c r="J386" s="16"/>
      <c r="K386" s="16"/>
      <c r="L386" s="17"/>
      <c r="M386" s="17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9:29" x14ac:dyDescent="0.25">
      <c r="I387" s="15"/>
      <c r="J387" s="16"/>
      <c r="K387" s="16"/>
      <c r="L387" s="17"/>
      <c r="M387" s="17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9:29" x14ac:dyDescent="0.25">
      <c r="I388" s="15"/>
      <c r="J388" s="16"/>
      <c r="K388" s="16"/>
      <c r="L388" s="17"/>
      <c r="M388" s="17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9:29" x14ac:dyDescent="0.25">
      <c r="I389" s="15"/>
      <c r="J389" s="16"/>
      <c r="K389" s="16"/>
      <c r="L389" s="17"/>
      <c r="M389" s="17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9:29" x14ac:dyDescent="0.25">
      <c r="I390" s="15"/>
      <c r="J390" s="16"/>
      <c r="K390" s="16"/>
      <c r="L390" s="17"/>
      <c r="M390" s="17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9:29" x14ac:dyDescent="0.25">
      <c r="I391" s="15"/>
      <c r="J391" s="16"/>
      <c r="K391" s="16"/>
      <c r="L391" s="17"/>
      <c r="M391" s="17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9:29" x14ac:dyDescent="0.25">
      <c r="I392" s="15"/>
      <c r="J392" s="16"/>
      <c r="K392" s="16"/>
      <c r="L392" s="17"/>
      <c r="M392" s="17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9:29" x14ac:dyDescent="0.25">
      <c r="I393" s="15"/>
      <c r="J393" s="16"/>
      <c r="K393" s="16"/>
      <c r="L393" s="17"/>
      <c r="M393" s="17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9:29" x14ac:dyDescent="0.25">
      <c r="I394" s="15"/>
      <c r="J394" s="16"/>
      <c r="K394" s="16"/>
      <c r="L394" s="17"/>
      <c r="M394" s="17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9:29" x14ac:dyDescent="0.25">
      <c r="I395" s="15"/>
      <c r="J395" s="16"/>
      <c r="K395" s="16"/>
      <c r="L395" s="17"/>
      <c r="M395" s="17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9:29" x14ac:dyDescent="0.25">
      <c r="I396" s="15"/>
      <c r="J396" s="16"/>
      <c r="K396" s="16"/>
      <c r="L396" s="17"/>
      <c r="M396" s="17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9:29" x14ac:dyDescent="0.25">
      <c r="I397" s="15"/>
      <c r="J397" s="16"/>
      <c r="K397" s="16"/>
      <c r="L397" s="17"/>
      <c r="M397" s="17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9:29" x14ac:dyDescent="0.25">
      <c r="I398" s="15"/>
      <c r="J398" s="16"/>
      <c r="K398" s="16"/>
      <c r="L398" s="17"/>
      <c r="M398" s="17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9:29" x14ac:dyDescent="0.25">
      <c r="I399" s="15"/>
      <c r="J399" s="16"/>
      <c r="K399" s="16"/>
      <c r="L399" s="17"/>
      <c r="M399" s="17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9:29" x14ac:dyDescent="0.25">
      <c r="I400" s="15"/>
      <c r="J400" s="16"/>
      <c r="K400" s="16"/>
      <c r="L400" s="17"/>
      <c r="M400" s="17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9:29" x14ac:dyDescent="0.25">
      <c r="I401" s="15"/>
      <c r="J401" s="16"/>
      <c r="K401" s="16"/>
      <c r="L401" s="17"/>
      <c r="M401" s="17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9:29" x14ac:dyDescent="0.25">
      <c r="I402" s="15"/>
      <c r="J402" s="16"/>
      <c r="K402" s="16"/>
      <c r="L402" s="17"/>
      <c r="M402" s="17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9:29" x14ac:dyDescent="0.25">
      <c r="I403" s="15"/>
      <c r="J403" s="16"/>
      <c r="K403" s="16"/>
      <c r="L403" s="17"/>
      <c r="M403" s="17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9:29" x14ac:dyDescent="0.25">
      <c r="I404" s="15"/>
      <c r="J404" s="16"/>
      <c r="K404" s="16"/>
      <c r="L404" s="17"/>
      <c r="M404" s="17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9:29" x14ac:dyDescent="0.25">
      <c r="I405" s="15"/>
      <c r="J405" s="16"/>
      <c r="K405" s="16"/>
      <c r="L405" s="17"/>
      <c r="M405" s="17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9:29" x14ac:dyDescent="0.25">
      <c r="I406" s="15"/>
      <c r="J406" s="16"/>
      <c r="K406" s="16"/>
      <c r="L406" s="17"/>
      <c r="M406" s="17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9:29" x14ac:dyDescent="0.25">
      <c r="I407" s="15"/>
      <c r="J407" s="16"/>
      <c r="K407" s="16"/>
      <c r="L407" s="17"/>
      <c r="M407" s="17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9:29" x14ac:dyDescent="0.25">
      <c r="I408" s="15"/>
      <c r="J408" s="16"/>
      <c r="K408" s="16"/>
      <c r="L408" s="17"/>
      <c r="M408" s="17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9:29" x14ac:dyDescent="0.25">
      <c r="I409" s="15"/>
      <c r="J409" s="16"/>
      <c r="K409" s="16"/>
      <c r="L409" s="17"/>
      <c r="M409" s="17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9:29" x14ac:dyDescent="0.25">
      <c r="I410" s="15"/>
      <c r="J410" s="16"/>
      <c r="K410" s="16"/>
      <c r="L410" s="17"/>
      <c r="M410" s="17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9:29" x14ac:dyDescent="0.25">
      <c r="I411" s="15"/>
      <c r="J411" s="16"/>
      <c r="K411" s="16"/>
      <c r="L411" s="17"/>
      <c r="M411" s="17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9:29" x14ac:dyDescent="0.25">
      <c r="I412" s="15"/>
      <c r="J412" s="16"/>
      <c r="K412" s="16"/>
      <c r="L412" s="17"/>
      <c r="M412" s="17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9:29" x14ac:dyDescent="0.25">
      <c r="I413" s="15"/>
      <c r="J413" s="16"/>
      <c r="K413" s="16"/>
      <c r="L413" s="17"/>
      <c r="M413" s="17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9:29" x14ac:dyDescent="0.25">
      <c r="I414" s="15"/>
      <c r="J414" s="16"/>
      <c r="K414" s="16"/>
      <c r="L414" s="17"/>
      <c r="M414" s="17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9:29" x14ac:dyDescent="0.25">
      <c r="I415" s="15"/>
      <c r="J415" s="16"/>
      <c r="K415" s="16"/>
      <c r="L415" s="17"/>
      <c r="M415" s="17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9:29" x14ac:dyDescent="0.25">
      <c r="I416" s="15"/>
      <c r="J416" s="16"/>
      <c r="K416" s="16"/>
      <c r="L416" s="17"/>
      <c r="M416" s="17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9:29" x14ac:dyDescent="0.25">
      <c r="I417" s="15"/>
      <c r="J417" s="16"/>
      <c r="K417" s="16"/>
      <c r="L417" s="17"/>
      <c r="M417" s="17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9:29" x14ac:dyDescent="0.25">
      <c r="I418" s="15"/>
      <c r="J418" s="16"/>
      <c r="K418" s="16"/>
      <c r="L418" s="17"/>
      <c r="M418" s="17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9:29" x14ac:dyDescent="0.25">
      <c r="I419" s="15"/>
      <c r="J419" s="16"/>
      <c r="K419" s="16"/>
      <c r="L419" s="17"/>
      <c r="M419" s="17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9:29" x14ac:dyDescent="0.25">
      <c r="I420" s="15"/>
      <c r="J420" s="16"/>
      <c r="K420" s="16"/>
      <c r="L420" s="17"/>
      <c r="M420" s="17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9:29" x14ac:dyDescent="0.25">
      <c r="I421" s="15"/>
      <c r="J421" s="16"/>
      <c r="K421" s="16"/>
      <c r="L421" s="17"/>
      <c r="M421" s="17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9:29" x14ac:dyDescent="0.25">
      <c r="I422" s="15"/>
      <c r="J422" s="16"/>
      <c r="K422" s="16"/>
      <c r="L422" s="17"/>
      <c r="M422" s="17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9:29" x14ac:dyDescent="0.25">
      <c r="I423" s="15"/>
      <c r="J423" s="16"/>
      <c r="K423" s="16"/>
      <c r="L423" s="17"/>
      <c r="M423" s="17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9:29" x14ac:dyDescent="0.25">
      <c r="I424" s="15"/>
      <c r="J424" s="16"/>
      <c r="K424" s="16"/>
      <c r="L424" s="17"/>
      <c r="M424" s="17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9:29" x14ac:dyDescent="0.25">
      <c r="I425" s="15"/>
      <c r="J425" s="16"/>
      <c r="K425" s="16"/>
      <c r="L425" s="17"/>
      <c r="M425" s="17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9:29" x14ac:dyDescent="0.25">
      <c r="I426" s="15"/>
      <c r="J426" s="16"/>
      <c r="K426" s="16"/>
      <c r="L426" s="17"/>
      <c r="M426" s="17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9:29" x14ac:dyDescent="0.25">
      <c r="I427" s="15"/>
      <c r="J427" s="16"/>
      <c r="K427" s="16"/>
      <c r="L427" s="17"/>
      <c r="M427" s="17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9:29" x14ac:dyDescent="0.25">
      <c r="I428" s="15"/>
      <c r="J428" s="16"/>
      <c r="K428" s="16"/>
      <c r="L428" s="17"/>
      <c r="M428" s="17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9:29" x14ac:dyDescent="0.25">
      <c r="I429" s="15"/>
      <c r="J429" s="16"/>
      <c r="K429" s="16"/>
      <c r="L429" s="17"/>
      <c r="M429" s="17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9:29" x14ac:dyDescent="0.25">
      <c r="I430" s="15"/>
      <c r="J430" s="16"/>
      <c r="K430" s="16"/>
      <c r="L430" s="17"/>
      <c r="M430" s="17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9:29" x14ac:dyDescent="0.25">
      <c r="I431" s="15"/>
      <c r="J431" s="16"/>
      <c r="K431" s="16"/>
      <c r="L431" s="17"/>
      <c r="M431" s="17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9:29" x14ac:dyDescent="0.25">
      <c r="I432" s="15"/>
      <c r="J432" s="16"/>
      <c r="K432" s="16"/>
      <c r="L432" s="17"/>
      <c r="M432" s="17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9:29" x14ac:dyDescent="0.25">
      <c r="I433" s="15"/>
      <c r="J433" s="16"/>
      <c r="K433" s="16"/>
      <c r="L433" s="17"/>
      <c r="M433" s="17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9:29" x14ac:dyDescent="0.25">
      <c r="I434" s="15"/>
      <c r="J434" s="16"/>
      <c r="K434" s="16"/>
      <c r="L434" s="17"/>
      <c r="M434" s="17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9:29" x14ac:dyDescent="0.25">
      <c r="I435" s="15"/>
      <c r="J435" s="16"/>
      <c r="K435" s="16"/>
      <c r="L435" s="17"/>
      <c r="M435" s="17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9:29" x14ac:dyDescent="0.25">
      <c r="I436" s="15"/>
      <c r="J436" s="16"/>
      <c r="K436" s="16"/>
      <c r="L436" s="17"/>
      <c r="M436" s="17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9:29" x14ac:dyDescent="0.25">
      <c r="I437" s="15"/>
      <c r="J437" s="16"/>
      <c r="K437" s="16"/>
      <c r="L437" s="17"/>
      <c r="M437" s="17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9:29" x14ac:dyDescent="0.25">
      <c r="I438" s="15"/>
      <c r="J438" s="16"/>
      <c r="K438" s="16"/>
      <c r="L438" s="17"/>
      <c r="M438" s="17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9:29" x14ac:dyDescent="0.25">
      <c r="I439" s="15"/>
      <c r="J439" s="16"/>
      <c r="K439" s="16"/>
      <c r="L439" s="17"/>
      <c r="M439" s="17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9:29" x14ac:dyDescent="0.25">
      <c r="I440" s="15"/>
      <c r="J440" s="16"/>
      <c r="K440" s="16"/>
      <c r="L440" s="17"/>
      <c r="M440" s="17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9:29" x14ac:dyDescent="0.25">
      <c r="I441" s="15"/>
      <c r="J441" s="16"/>
      <c r="K441" s="16"/>
      <c r="L441" s="17"/>
      <c r="M441" s="17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9:29" x14ac:dyDescent="0.25">
      <c r="I442" s="15"/>
      <c r="J442" s="16"/>
      <c r="K442" s="16"/>
      <c r="L442" s="17"/>
      <c r="M442" s="17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9:29" x14ac:dyDescent="0.25">
      <c r="I443" s="15"/>
      <c r="J443" s="16"/>
      <c r="K443" s="16"/>
      <c r="L443" s="17"/>
      <c r="M443" s="17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9:29" x14ac:dyDescent="0.25">
      <c r="I444" s="15"/>
      <c r="J444" s="16"/>
      <c r="K444" s="16"/>
      <c r="L444" s="17"/>
      <c r="M444" s="17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9:29" x14ac:dyDescent="0.25">
      <c r="I445" s="15"/>
      <c r="J445" s="16"/>
      <c r="K445" s="16"/>
      <c r="L445" s="17"/>
      <c r="M445" s="17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9:29" x14ac:dyDescent="0.25">
      <c r="I446" s="15"/>
      <c r="J446" s="16"/>
      <c r="K446" s="16"/>
      <c r="L446" s="17"/>
      <c r="M446" s="17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9:29" x14ac:dyDescent="0.25">
      <c r="I447" s="15"/>
      <c r="J447" s="16"/>
      <c r="K447" s="16"/>
      <c r="L447" s="17"/>
      <c r="M447" s="17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9:29" x14ac:dyDescent="0.25">
      <c r="I448" s="15"/>
      <c r="J448" s="16"/>
      <c r="K448" s="16"/>
      <c r="L448" s="17"/>
      <c r="M448" s="17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9:29" x14ac:dyDescent="0.25">
      <c r="I449" s="15"/>
      <c r="J449" s="16"/>
      <c r="K449" s="16"/>
      <c r="L449" s="17"/>
      <c r="M449" s="17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9:29" x14ac:dyDescent="0.25">
      <c r="I450" s="15"/>
      <c r="J450" s="16"/>
      <c r="K450" s="16"/>
      <c r="L450" s="17"/>
      <c r="M450" s="17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9:29" x14ac:dyDescent="0.25">
      <c r="I451" s="15"/>
      <c r="J451" s="16"/>
      <c r="K451" s="16"/>
      <c r="L451" s="17"/>
      <c r="M451" s="17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9:29" x14ac:dyDescent="0.25">
      <c r="I452" s="15"/>
      <c r="J452" s="16"/>
      <c r="K452" s="16"/>
      <c r="L452" s="17"/>
      <c r="M452" s="17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9:29" x14ac:dyDescent="0.25">
      <c r="I453" s="15"/>
      <c r="J453" s="16"/>
      <c r="K453" s="16"/>
      <c r="L453" s="17"/>
      <c r="M453" s="17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9:29" x14ac:dyDescent="0.25">
      <c r="I454" s="15"/>
      <c r="J454" s="16"/>
      <c r="K454" s="16"/>
      <c r="L454" s="17"/>
      <c r="M454" s="17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9:29" x14ac:dyDescent="0.25">
      <c r="I455" s="15"/>
      <c r="J455" s="16"/>
      <c r="K455" s="16"/>
      <c r="L455" s="17"/>
      <c r="M455" s="17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9:29" x14ac:dyDescent="0.25">
      <c r="I456" s="15"/>
      <c r="J456" s="16"/>
      <c r="K456" s="16"/>
      <c r="L456" s="17"/>
      <c r="M456" s="17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9:29" x14ac:dyDescent="0.25">
      <c r="I457" s="15"/>
      <c r="J457" s="16"/>
      <c r="K457" s="16"/>
      <c r="L457" s="17"/>
      <c r="M457" s="17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9:29" x14ac:dyDescent="0.25">
      <c r="I458" s="15"/>
      <c r="J458" s="16"/>
      <c r="K458" s="16"/>
      <c r="L458" s="17"/>
      <c r="M458" s="17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9:29" x14ac:dyDescent="0.25">
      <c r="I459" s="15"/>
      <c r="J459" s="16"/>
      <c r="K459" s="16"/>
      <c r="L459" s="17"/>
      <c r="M459" s="17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9:29" x14ac:dyDescent="0.25">
      <c r="I460" s="15"/>
      <c r="J460" s="16"/>
      <c r="K460" s="16"/>
      <c r="L460" s="17"/>
      <c r="M460" s="17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9:29" x14ac:dyDescent="0.25">
      <c r="I461" s="15"/>
      <c r="J461" s="16"/>
      <c r="K461" s="16"/>
      <c r="L461" s="17"/>
      <c r="M461" s="17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9:29" x14ac:dyDescent="0.25">
      <c r="I462" s="15"/>
      <c r="J462" s="16"/>
      <c r="K462" s="16"/>
      <c r="L462" s="17"/>
      <c r="M462" s="17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9:29" x14ac:dyDescent="0.25">
      <c r="I463" s="15"/>
      <c r="J463" s="16"/>
      <c r="K463" s="16"/>
      <c r="L463" s="17"/>
      <c r="M463" s="17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9:29" x14ac:dyDescent="0.25">
      <c r="I464" s="15"/>
      <c r="J464" s="16"/>
      <c r="K464" s="16"/>
      <c r="L464" s="17"/>
      <c r="M464" s="17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9:29" x14ac:dyDescent="0.25">
      <c r="I465" s="15"/>
      <c r="J465" s="16"/>
      <c r="K465" s="16"/>
      <c r="L465" s="17"/>
      <c r="M465" s="17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9:29" x14ac:dyDescent="0.25">
      <c r="I466" s="15"/>
      <c r="J466" s="16"/>
      <c r="K466" s="16"/>
      <c r="L466" s="17"/>
      <c r="M466" s="17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9:29" x14ac:dyDescent="0.25">
      <c r="I467" s="15"/>
      <c r="J467" s="16"/>
      <c r="K467" s="16"/>
      <c r="L467" s="17"/>
      <c r="M467" s="17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9:29" x14ac:dyDescent="0.25">
      <c r="I468" s="15"/>
      <c r="J468" s="16"/>
      <c r="K468" s="16"/>
      <c r="L468" s="17"/>
      <c r="M468" s="17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9:29" x14ac:dyDescent="0.25">
      <c r="I469" s="15"/>
      <c r="J469" s="16"/>
      <c r="K469" s="16"/>
      <c r="L469" s="17"/>
      <c r="M469" s="17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9:29" x14ac:dyDescent="0.25">
      <c r="I470" s="15"/>
      <c r="J470" s="16"/>
      <c r="K470" s="16"/>
      <c r="L470" s="17"/>
      <c r="M470" s="17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9:29" x14ac:dyDescent="0.25">
      <c r="I471" s="15"/>
      <c r="J471" s="16"/>
      <c r="K471" s="16"/>
      <c r="L471" s="17"/>
      <c r="M471" s="17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9:29" x14ac:dyDescent="0.25">
      <c r="I472" s="15"/>
      <c r="J472" s="16"/>
      <c r="K472" s="16"/>
      <c r="L472" s="17"/>
      <c r="M472" s="17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9:29" x14ac:dyDescent="0.25">
      <c r="I473" s="15"/>
      <c r="J473" s="16"/>
      <c r="K473" s="16"/>
      <c r="L473" s="17"/>
      <c r="M473" s="17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9:29" x14ac:dyDescent="0.25">
      <c r="I474" s="15"/>
      <c r="J474" s="16"/>
      <c r="K474" s="16"/>
      <c r="L474" s="17"/>
      <c r="M474" s="17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9:29" x14ac:dyDescent="0.25">
      <c r="I475" s="15"/>
      <c r="J475" s="16"/>
      <c r="K475" s="16"/>
      <c r="L475" s="17"/>
      <c r="M475" s="17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9:29" x14ac:dyDescent="0.25">
      <c r="I476" s="15"/>
      <c r="J476" s="16"/>
      <c r="K476" s="16"/>
      <c r="L476" s="17"/>
      <c r="M476" s="17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9:29" x14ac:dyDescent="0.25">
      <c r="I477" s="15"/>
      <c r="J477" s="16"/>
      <c r="K477" s="16"/>
      <c r="L477" s="17"/>
      <c r="M477" s="17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9:29" x14ac:dyDescent="0.25">
      <c r="I478" s="15"/>
      <c r="J478" s="16"/>
      <c r="K478" s="16"/>
      <c r="L478" s="17"/>
      <c r="M478" s="17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9:29" x14ac:dyDescent="0.25">
      <c r="I479" s="15"/>
      <c r="J479" s="16"/>
      <c r="K479" s="16"/>
      <c r="L479" s="17"/>
      <c r="M479" s="17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9:29" x14ac:dyDescent="0.25">
      <c r="I480" s="15"/>
      <c r="J480" s="16"/>
      <c r="K480" s="16"/>
      <c r="L480" s="17"/>
      <c r="M480" s="17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9:29" x14ac:dyDescent="0.25">
      <c r="I481" s="15"/>
      <c r="J481" s="16"/>
      <c r="K481" s="16"/>
      <c r="L481" s="17"/>
      <c r="M481" s="17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9:29" x14ac:dyDescent="0.25">
      <c r="I482" s="15"/>
      <c r="J482" s="16"/>
      <c r="K482" s="16"/>
      <c r="L482" s="17"/>
      <c r="M482" s="17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9:29" x14ac:dyDescent="0.25">
      <c r="I483" s="15"/>
      <c r="J483" s="16"/>
      <c r="K483" s="16"/>
      <c r="L483" s="17"/>
      <c r="M483" s="17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9:29" x14ac:dyDescent="0.25">
      <c r="I484" s="15"/>
      <c r="J484" s="16"/>
      <c r="K484" s="16"/>
      <c r="L484" s="17"/>
      <c r="M484" s="17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9:29" x14ac:dyDescent="0.25">
      <c r="I485" s="15"/>
      <c r="J485" s="16"/>
      <c r="K485" s="16"/>
      <c r="L485" s="17"/>
      <c r="M485" s="17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9:29" x14ac:dyDescent="0.25">
      <c r="I486" s="15"/>
      <c r="J486" s="16"/>
      <c r="K486" s="16"/>
      <c r="L486" s="17"/>
      <c r="M486" s="17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9:29" x14ac:dyDescent="0.25">
      <c r="I487" s="15"/>
      <c r="J487" s="16"/>
      <c r="K487" s="16"/>
      <c r="L487" s="17"/>
      <c r="M487" s="17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9:29" x14ac:dyDescent="0.25">
      <c r="I488" s="15"/>
      <c r="J488" s="16"/>
      <c r="K488" s="16"/>
      <c r="L488" s="17"/>
      <c r="M488" s="17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9:29" x14ac:dyDescent="0.25">
      <c r="I489" s="15"/>
      <c r="J489" s="16"/>
      <c r="K489" s="16"/>
      <c r="L489" s="17"/>
      <c r="M489" s="17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9:29" x14ac:dyDescent="0.25">
      <c r="I490" s="15"/>
      <c r="J490" s="16"/>
      <c r="K490" s="16"/>
      <c r="L490" s="17"/>
      <c r="M490" s="17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9:29" x14ac:dyDescent="0.25">
      <c r="I491" s="15"/>
      <c r="J491" s="16"/>
      <c r="K491" s="16"/>
      <c r="L491" s="17"/>
      <c r="M491" s="17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9:29" x14ac:dyDescent="0.25">
      <c r="I492" s="15"/>
      <c r="J492" s="16"/>
      <c r="K492" s="16"/>
      <c r="L492" s="17"/>
      <c r="M492" s="17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9:29" x14ac:dyDescent="0.25">
      <c r="I493" s="15"/>
      <c r="J493" s="16"/>
      <c r="K493" s="16"/>
      <c r="L493" s="17"/>
      <c r="M493" s="17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9:29" x14ac:dyDescent="0.25">
      <c r="I494" s="15"/>
      <c r="J494" s="16"/>
      <c r="K494" s="16"/>
      <c r="L494" s="17"/>
      <c r="M494" s="17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9:29" x14ac:dyDescent="0.25">
      <c r="I495" s="15"/>
      <c r="J495" s="16"/>
      <c r="K495" s="16"/>
      <c r="L495" s="17"/>
      <c r="M495" s="17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9:29" x14ac:dyDescent="0.25">
      <c r="I496" s="15"/>
      <c r="J496" s="16"/>
      <c r="K496" s="16"/>
      <c r="L496" s="17"/>
      <c r="M496" s="17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9:29" x14ac:dyDescent="0.25">
      <c r="I497" s="15"/>
      <c r="J497" s="16"/>
      <c r="K497" s="16"/>
      <c r="L497" s="17"/>
      <c r="M497" s="17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9:29" x14ac:dyDescent="0.25">
      <c r="I498" s="15"/>
      <c r="J498" s="16"/>
      <c r="K498" s="16"/>
      <c r="L498" s="17"/>
      <c r="M498" s="17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9:29" x14ac:dyDescent="0.25">
      <c r="I499" s="15"/>
      <c r="J499" s="16"/>
      <c r="K499" s="16"/>
      <c r="L499" s="17"/>
      <c r="M499" s="17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9:29" x14ac:dyDescent="0.25">
      <c r="I500" s="15"/>
      <c r="J500" s="16"/>
      <c r="K500" s="16"/>
      <c r="L500" s="17"/>
      <c r="M500" s="17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9:29" x14ac:dyDescent="0.25">
      <c r="I501" s="15"/>
      <c r="J501" s="16"/>
      <c r="K501" s="16"/>
      <c r="L501" s="17"/>
      <c r="M501" s="17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9:29" x14ac:dyDescent="0.25">
      <c r="I502" s="15"/>
      <c r="J502" s="16"/>
      <c r="K502" s="16"/>
      <c r="L502" s="17"/>
      <c r="M502" s="17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9:29" x14ac:dyDescent="0.25">
      <c r="I503" s="15"/>
      <c r="J503" s="16"/>
      <c r="K503" s="16"/>
      <c r="L503" s="17"/>
      <c r="M503" s="17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9:29" x14ac:dyDescent="0.25">
      <c r="I504" s="15"/>
      <c r="J504" s="16"/>
      <c r="K504" s="16"/>
      <c r="L504" s="17"/>
      <c r="M504" s="17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9:29" x14ac:dyDescent="0.25">
      <c r="I505" s="15"/>
      <c r="J505" s="16"/>
      <c r="K505" s="16"/>
      <c r="L505" s="17"/>
      <c r="M505" s="17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9:29" x14ac:dyDescent="0.25">
      <c r="I506" s="15"/>
      <c r="J506" s="16"/>
      <c r="K506" s="16"/>
      <c r="L506" s="17"/>
      <c r="M506" s="17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9:29" x14ac:dyDescent="0.25">
      <c r="I507" s="15"/>
      <c r="J507" s="16"/>
      <c r="K507" s="16"/>
      <c r="L507" s="17"/>
      <c r="M507" s="17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9:29" x14ac:dyDescent="0.25">
      <c r="I508" s="15"/>
      <c r="J508" s="16"/>
      <c r="K508" s="16"/>
      <c r="L508" s="17"/>
      <c r="M508" s="17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9:29" x14ac:dyDescent="0.25">
      <c r="I509" s="15"/>
      <c r="J509" s="16"/>
      <c r="K509" s="16"/>
      <c r="L509" s="17"/>
      <c r="M509" s="17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9:29" x14ac:dyDescent="0.25">
      <c r="I510" s="15"/>
      <c r="J510" s="16"/>
      <c r="K510" s="16"/>
      <c r="L510" s="17"/>
      <c r="M510" s="17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9:29" x14ac:dyDescent="0.25">
      <c r="I511" s="15"/>
      <c r="J511" s="16"/>
      <c r="K511" s="16"/>
      <c r="L511" s="17"/>
      <c r="M511" s="17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9:29" x14ac:dyDescent="0.25">
      <c r="I512" s="15"/>
      <c r="J512" s="16"/>
      <c r="K512" s="16"/>
      <c r="L512" s="17"/>
      <c r="M512" s="17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9:29" x14ac:dyDescent="0.25">
      <c r="I513" s="15"/>
      <c r="J513" s="16"/>
      <c r="K513" s="16"/>
      <c r="L513" s="17"/>
      <c r="M513" s="17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9:29" x14ac:dyDescent="0.25">
      <c r="I514" s="15"/>
      <c r="J514" s="16"/>
      <c r="K514" s="16"/>
      <c r="L514" s="17"/>
      <c r="M514" s="17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9:29" x14ac:dyDescent="0.25">
      <c r="I515" s="15"/>
      <c r="J515" s="16"/>
      <c r="K515" s="16"/>
      <c r="L515" s="17"/>
      <c r="M515" s="17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9:29" x14ac:dyDescent="0.25">
      <c r="I516" s="15"/>
      <c r="J516" s="16"/>
      <c r="K516" s="16"/>
      <c r="L516" s="17"/>
      <c r="M516" s="17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9:29" x14ac:dyDescent="0.25">
      <c r="I517" s="15"/>
      <c r="J517" s="16"/>
      <c r="K517" s="16"/>
      <c r="L517" s="17"/>
      <c r="M517" s="17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9:29" x14ac:dyDescent="0.25">
      <c r="I518" s="15"/>
      <c r="J518" s="16"/>
      <c r="K518" s="16"/>
      <c r="L518" s="17"/>
      <c r="M518" s="17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9:29" x14ac:dyDescent="0.25">
      <c r="I519" s="15"/>
      <c r="J519" s="16"/>
      <c r="K519" s="16"/>
      <c r="L519" s="17"/>
      <c r="M519" s="17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9:29" x14ac:dyDescent="0.25">
      <c r="I520" s="15"/>
      <c r="J520" s="16"/>
      <c r="K520" s="16"/>
      <c r="L520" s="17"/>
      <c r="M520" s="17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9:29" x14ac:dyDescent="0.25">
      <c r="I521" s="15"/>
      <c r="J521" s="16"/>
      <c r="K521" s="16"/>
      <c r="L521" s="17"/>
      <c r="M521" s="17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9:29" x14ac:dyDescent="0.25">
      <c r="I522" s="15"/>
      <c r="J522" s="16"/>
      <c r="K522" s="16"/>
      <c r="L522" s="17"/>
      <c r="M522" s="17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9:29" x14ac:dyDescent="0.25">
      <c r="I523" s="15"/>
      <c r="J523" s="16"/>
      <c r="K523" s="16"/>
      <c r="L523" s="17"/>
      <c r="M523" s="17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9:29" x14ac:dyDescent="0.25">
      <c r="I524" s="15"/>
      <c r="J524" s="16"/>
      <c r="K524" s="16"/>
      <c r="L524" s="17"/>
      <c r="M524" s="17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9:29" x14ac:dyDescent="0.25">
      <c r="I525" s="15"/>
      <c r="J525" s="16"/>
      <c r="K525" s="16"/>
      <c r="L525" s="17"/>
      <c r="M525" s="17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9:29" x14ac:dyDescent="0.25">
      <c r="I526" s="15"/>
      <c r="J526" s="16"/>
      <c r="K526" s="16"/>
      <c r="L526" s="17"/>
      <c r="M526" s="17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9:29" x14ac:dyDescent="0.25">
      <c r="I527" s="15"/>
      <c r="J527" s="16"/>
      <c r="K527" s="16"/>
      <c r="L527" s="17"/>
      <c r="M527" s="17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9:29" x14ac:dyDescent="0.25">
      <c r="I528" s="15"/>
      <c r="J528" s="16"/>
      <c r="K528" s="16"/>
      <c r="L528" s="17"/>
      <c r="M528" s="17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9:29" x14ac:dyDescent="0.25">
      <c r="I529" s="15"/>
      <c r="J529" s="16"/>
      <c r="K529" s="16"/>
      <c r="L529" s="17"/>
      <c r="M529" s="17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9:29" x14ac:dyDescent="0.25">
      <c r="I530" s="15"/>
      <c r="J530" s="16"/>
      <c r="K530" s="16"/>
      <c r="L530" s="17"/>
      <c r="M530" s="17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9:29" x14ac:dyDescent="0.25">
      <c r="I531" s="15"/>
      <c r="J531" s="16"/>
      <c r="K531" s="16"/>
      <c r="L531" s="17"/>
      <c r="M531" s="17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9:29" x14ac:dyDescent="0.25">
      <c r="I532" s="15"/>
      <c r="J532" s="16"/>
      <c r="K532" s="16"/>
      <c r="L532" s="17"/>
      <c r="M532" s="17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9:29" x14ac:dyDescent="0.25">
      <c r="I533" s="15"/>
      <c r="J533" s="16"/>
      <c r="K533" s="16"/>
      <c r="L533" s="17"/>
      <c r="M533" s="17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9:29" x14ac:dyDescent="0.25">
      <c r="I534" s="15"/>
      <c r="J534" s="16"/>
      <c r="K534" s="16"/>
      <c r="L534" s="17"/>
      <c r="M534" s="17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9:29" x14ac:dyDescent="0.25">
      <c r="I535" s="15"/>
      <c r="J535" s="16"/>
      <c r="K535" s="16"/>
      <c r="L535" s="17"/>
      <c r="M535" s="17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9:29" x14ac:dyDescent="0.25">
      <c r="I536" s="15"/>
      <c r="J536" s="16"/>
      <c r="K536" s="16"/>
      <c r="L536" s="17"/>
      <c r="M536" s="17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9:29" x14ac:dyDescent="0.25">
      <c r="I537" s="15"/>
      <c r="J537" s="16"/>
      <c r="K537" s="16"/>
      <c r="L537" s="17"/>
      <c r="M537" s="17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9:29" x14ac:dyDescent="0.25">
      <c r="I538" s="15"/>
      <c r="J538" s="16"/>
      <c r="K538" s="16"/>
      <c r="L538" s="17"/>
      <c r="M538" s="17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9:29" x14ac:dyDescent="0.25">
      <c r="I539" s="15"/>
      <c r="J539" s="16"/>
      <c r="K539" s="16"/>
      <c r="L539" s="17"/>
      <c r="M539" s="17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9:29" x14ac:dyDescent="0.25">
      <c r="I540" s="15"/>
      <c r="J540" s="16"/>
      <c r="K540" s="16"/>
      <c r="L540" s="17"/>
      <c r="M540" s="17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9:29" x14ac:dyDescent="0.25">
      <c r="I541" s="15"/>
      <c r="J541" s="16"/>
      <c r="K541" s="16"/>
      <c r="L541" s="17"/>
      <c r="M541" s="17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9:29" x14ac:dyDescent="0.25">
      <c r="I542" s="15"/>
      <c r="J542" s="16"/>
      <c r="K542" s="16"/>
      <c r="L542" s="17"/>
      <c r="M542" s="17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9:29" x14ac:dyDescent="0.25">
      <c r="I543" s="15"/>
      <c r="J543" s="16"/>
      <c r="K543" s="16"/>
      <c r="L543" s="17"/>
      <c r="M543" s="17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9:29" x14ac:dyDescent="0.25">
      <c r="I544" s="15"/>
      <c r="J544" s="16"/>
      <c r="K544" s="16"/>
      <c r="L544" s="17"/>
      <c r="M544" s="17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9:29" x14ac:dyDescent="0.25">
      <c r="I545" s="15"/>
      <c r="J545" s="16"/>
      <c r="K545" s="16"/>
      <c r="L545" s="17"/>
      <c r="M545" s="17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9:29" x14ac:dyDescent="0.25">
      <c r="I546" s="15"/>
      <c r="J546" s="16"/>
      <c r="K546" s="16"/>
      <c r="L546" s="17"/>
      <c r="M546" s="17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9:29" x14ac:dyDescent="0.25">
      <c r="I547" s="15"/>
      <c r="J547" s="16"/>
      <c r="K547" s="16"/>
      <c r="L547" s="17"/>
      <c r="M547" s="17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9:29" x14ac:dyDescent="0.25">
      <c r="I548" s="15"/>
      <c r="J548" s="16"/>
      <c r="K548" s="16"/>
      <c r="L548" s="17"/>
      <c r="M548" s="17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9:29" x14ac:dyDescent="0.25">
      <c r="I549" s="15"/>
      <c r="J549" s="16"/>
      <c r="K549" s="16"/>
      <c r="L549" s="17"/>
      <c r="M549" s="17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9:29" x14ac:dyDescent="0.25">
      <c r="I550" s="15"/>
      <c r="J550" s="16"/>
      <c r="K550" s="16"/>
      <c r="L550" s="17"/>
      <c r="M550" s="17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9:29" x14ac:dyDescent="0.25">
      <c r="I551" s="15"/>
      <c r="J551" s="16"/>
      <c r="K551" s="16"/>
      <c r="L551" s="17"/>
      <c r="M551" s="17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9:29" x14ac:dyDescent="0.25">
      <c r="I552" s="15"/>
      <c r="J552" s="16"/>
      <c r="K552" s="16"/>
      <c r="L552" s="17"/>
      <c r="M552" s="17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9:29" x14ac:dyDescent="0.25">
      <c r="I553" s="15"/>
      <c r="J553" s="16"/>
      <c r="K553" s="16"/>
      <c r="L553" s="17"/>
      <c r="M553" s="17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9:29" x14ac:dyDescent="0.25">
      <c r="I554" s="15"/>
      <c r="J554" s="16"/>
      <c r="K554" s="16"/>
      <c r="L554" s="17"/>
      <c r="M554" s="17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9:29" x14ac:dyDescent="0.25">
      <c r="I555" s="15"/>
      <c r="J555" s="16"/>
      <c r="K555" s="16"/>
      <c r="L555" s="17"/>
      <c r="M555" s="17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9:29" x14ac:dyDescent="0.25">
      <c r="I556" s="15"/>
      <c r="J556" s="16"/>
      <c r="K556" s="16"/>
      <c r="L556" s="17"/>
      <c r="M556" s="17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9:29" x14ac:dyDescent="0.25">
      <c r="I557" s="15"/>
      <c r="J557" s="16"/>
      <c r="K557" s="16"/>
      <c r="L557" s="17"/>
      <c r="M557" s="17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9:29" x14ac:dyDescent="0.25">
      <c r="I558" s="15"/>
      <c r="J558" s="16"/>
      <c r="K558" s="16"/>
      <c r="L558" s="17"/>
      <c r="M558" s="17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9:29" x14ac:dyDescent="0.25">
      <c r="I559" s="15"/>
      <c r="J559" s="16"/>
      <c r="K559" s="16"/>
      <c r="L559" s="17"/>
      <c r="M559" s="17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9:29" x14ac:dyDescent="0.25">
      <c r="I560" s="15"/>
      <c r="J560" s="16"/>
      <c r="K560" s="16"/>
      <c r="L560" s="17"/>
      <c r="M560" s="17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9:29" x14ac:dyDescent="0.25">
      <c r="I561" s="15"/>
      <c r="J561" s="16"/>
      <c r="K561" s="16"/>
      <c r="L561" s="17"/>
      <c r="M561" s="17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9:29" x14ac:dyDescent="0.25">
      <c r="I562" s="15"/>
      <c r="J562" s="16"/>
      <c r="K562" s="16"/>
      <c r="L562" s="17"/>
      <c r="M562" s="17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9:29" x14ac:dyDescent="0.25">
      <c r="I563" s="15"/>
      <c r="J563" s="16"/>
      <c r="K563" s="16"/>
      <c r="L563" s="17"/>
      <c r="M563" s="17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9:29" x14ac:dyDescent="0.25">
      <c r="I564" s="15"/>
      <c r="J564" s="16"/>
      <c r="K564" s="16"/>
      <c r="L564" s="17"/>
      <c r="M564" s="17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9:29" x14ac:dyDescent="0.25">
      <c r="I565" s="15"/>
      <c r="J565" s="16"/>
      <c r="K565" s="16"/>
      <c r="L565" s="17"/>
      <c r="M565" s="17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9:29" x14ac:dyDescent="0.25">
      <c r="I566" s="15"/>
      <c r="J566" s="16"/>
      <c r="K566" s="16"/>
      <c r="L566" s="17"/>
      <c r="M566" s="17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9:29" x14ac:dyDescent="0.25">
      <c r="I567" s="15"/>
      <c r="J567" s="16"/>
      <c r="K567" s="16"/>
      <c r="L567" s="17"/>
      <c r="M567" s="17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9:29" x14ac:dyDescent="0.25">
      <c r="I568" s="15"/>
      <c r="J568" s="16"/>
      <c r="K568" s="16"/>
      <c r="L568" s="17"/>
      <c r="M568" s="17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9:29" x14ac:dyDescent="0.25">
      <c r="I569" s="15"/>
      <c r="J569" s="16"/>
      <c r="K569" s="16"/>
      <c r="L569" s="17"/>
      <c r="M569" s="17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9:29" x14ac:dyDescent="0.25">
      <c r="I570" s="15"/>
      <c r="J570" s="16"/>
      <c r="K570" s="16"/>
      <c r="L570" s="17"/>
      <c r="M570" s="17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9:29" x14ac:dyDescent="0.25">
      <c r="I571" s="15"/>
      <c r="J571" s="16"/>
      <c r="K571" s="16"/>
      <c r="L571" s="17"/>
      <c r="M571" s="17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9:29" x14ac:dyDescent="0.25">
      <c r="I572" s="15"/>
      <c r="J572" s="16"/>
      <c r="K572" s="16"/>
      <c r="L572" s="17"/>
      <c r="M572" s="17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9:29" x14ac:dyDescent="0.25">
      <c r="I573" s="15"/>
      <c r="J573" s="16"/>
      <c r="K573" s="16"/>
      <c r="L573" s="17"/>
      <c r="M573" s="17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9:29" x14ac:dyDescent="0.25">
      <c r="I574" s="15"/>
      <c r="J574" s="16"/>
      <c r="K574" s="16"/>
      <c r="L574" s="17"/>
      <c r="M574" s="17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9:29" x14ac:dyDescent="0.25">
      <c r="I575" s="15"/>
      <c r="J575" s="16"/>
      <c r="K575" s="16"/>
      <c r="L575" s="17"/>
      <c r="M575" s="17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9:29" x14ac:dyDescent="0.25">
      <c r="I576" s="15"/>
      <c r="J576" s="16"/>
      <c r="K576" s="16"/>
      <c r="L576" s="17"/>
      <c r="M576" s="17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9:29" x14ac:dyDescent="0.25">
      <c r="I577" s="15"/>
      <c r="J577" s="16"/>
      <c r="K577" s="16"/>
      <c r="L577" s="17"/>
      <c r="M577" s="17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9:29" x14ac:dyDescent="0.25">
      <c r="I578" s="15"/>
      <c r="J578" s="16"/>
      <c r="K578" s="16"/>
      <c r="L578" s="17"/>
      <c r="M578" s="17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9:29" x14ac:dyDescent="0.25">
      <c r="I579" s="15"/>
      <c r="J579" s="16"/>
      <c r="K579" s="16"/>
      <c r="L579" s="17"/>
      <c r="M579" s="17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9:29" x14ac:dyDescent="0.25">
      <c r="I580" s="15"/>
      <c r="J580" s="16"/>
      <c r="K580" s="16"/>
      <c r="L580" s="17"/>
      <c r="M580" s="17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9:29" x14ac:dyDescent="0.25">
      <c r="I581" s="15"/>
      <c r="J581" s="16"/>
      <c r="K581" s="16"/>
      <c r="L581" s="17"/>
      <c r="M581" s="17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9:29" x14ac:dyDescent="0.25">
      <c r="I582" s="15"/>
      <c r="J582" s="16"/>
      <c r="K582" s="16"/>
      <c r="L582" s="17"/>
      <c r="M582" s="17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9:29" x14ac:dyDescent="0.25">
      <c r="I583" s="15"/>
      <c r="J583" s="16"/>
      <c r="K583" s="16"/>
      <c r="L583" s="17"/>
      <c r="M583" s="17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9:29" x14ac:dyDescent="0.25">
      <c r="I584" s="15"/>
      <c r="J584" s="16"/>
      <c r="K584" s="16"/>
      <c r="L584" s="17"/>
      <c r="M584" s="17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9:29" x14ac:dyDescent="0.25">
      <c r="I585" s="15"/>
      <c r="J585" s="16"/>
      <c r="K585" s="16"/>
      <c r="L585" s="17"/>
      <c r="M585" s="17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9:29" x14ac:dyDescent="0.25">
      <c r="I586" s="15"/>
      <c r="J586" s="16"/>
      <c r="K586" s="16"/>
      <c r="L586" s="17"/>
      <c r="M586" s="17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9:29" x14ac:dyDescent="0.25">
      <c r="I587" s="15"/>
      <c r="J587" s="16"/>
      <c r="K587" s="16"/>
      <c r="L587" s="17"/>
      <c r="M587" s="17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9:29" x14ac:dyDescent="0.25">
      <c r="I588" s="15"/>
      <c r="J588" s="16"/>
      <c r="K588" s="16"/>
      <c r="L588" s="17"/>
      <c r="M588" s="17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9:29" x14ac:dyDescent="0.25">
      <c r="I589" s="15"/>
      <c r="J589" s="16"/>
      <c r="K589" s="16"/>
      <c r="L589" s="17"/>
      <c r="M589" s="17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9:29" x14ac:dyDescent="0.25">
      <c r="I590" s="15"/>
      <c r="J590" s="16"/>
      <c r="K590" s="16"/>
      <c r="L590" s="17"/>
      <c r="M590" s="17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9:29" x14ac:dyDescent="0.25">
      <c r="I591" s="15"/>
      <c r="J591" s="16"/>
      <c r="K591" s="16"/>
      <c r="L591" s="17"/>
      <c r="M591" s="17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9:29" x14ac:dyDescent="0.25">
      <c r="I592" s="15"/>
      <c r="J592" s="16"/>
      <c r="K592" s="16"/>
      <c r="L592" s="17"/>
      <c r="M592" s="17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9:29" x14ac:dyDescent="0.25">
      <c r="I593" s="15"/>
      <c r="J593" s="16"/>
      <c r="K593" s="16"/>
      <c r="L593" s="17"/>
      <c r="M593" s="17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9:29" x14ac:dyDescent="0.25">
      <c r="I594" s="15"/>
      <c r="J594" s="16"/>
      <c r="K594" s="16"/>
      <c r="L594" s="17"/>
      <c r="M594" s="17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9:29" x14ac:dyDescent="0.25">
      <c r="I595" s="15"/>
      <c r="J595" s="16"/>
      <c r="K595" s="16"/>
      <c r="L595" s="17"/>
      <c r="M595" s="17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9:29" x14ac:dyDescent="0.25">
      <c r="I596" s="15"/>
      <c r="J596" s="16"/>
      <c r="K596" s="16"/>
      <c r="L596" s="17"/>
      <c r="M596" s="17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9:29" x14ac:dyDescent="0.25">
      <c r="I597" s="15"/>
      <c r="J597" s="16"/>
      <c r="K597" s="16"/>
      <c r="L597" s="17"/>
      <c r="M597" s="17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9:29" x14ac:dyDescent="0.25">
      <c r="I598" s="15"/>
      <c r="J598" s="16"/>
      <c r="K598" s="16"/>
      <c r="L598" s="17"/>
      <c r="M598" s="17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9:29" x14ac:dyDescent="0.25">
      <c r="I599" s="15"/>
      <c r="J599" s="16"/>
      <c r="K599" s="16"/>
      <c r="L599" s="17"/>
      <c r="M599" s="17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9:29" x14ac:dyDescent="0.25">
      <c r="I600" s="15"/>
      <c r="J600" s="16"/>
      <c r="K600" s="16"/>
      <c r="L600" s="17"/>
      <c r="M600" s="17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9:29" x14ac:dyDescent="0.25">
      <c r="I601" s="15"/>
      <c r="J601" s="16"/>
      <c r="K601" s="16"/>
      <c r="L601" s="17"/>
      <c r="M601" s="17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9:29" x14ac:dyDescent="0.25">
      <c r="I602" s="15"/>
      <c r="J602" s="16"/>
      <c r="K602" s="16"/>
      <c r="L602" s="17"/>
      <c r="M602" s="17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9:29" x14ac:dyDescent="0.25">
      <c r="I603" s="15"/>
      <c r="J603" s="16"/>
      <c r="K603" s="16"/>
      <c r="L603" s="17"/>
      <c r="M603" s="17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9:29" x14ac:dyDescent="0.25">
      <c r="I604" s="15"/>
      <c r="J604" s="16"/>
      <c r="K604" s="16"/>
      <c r="L604" s="17"/>
      <c r="M604" s="17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9:29" x14ac:dyDescent="0.25">
      <c r="I605" s="15"/>
      <c r="J605" s="16"/>
      <c r="K605" s="16"/>
      <c r="L605" s="17"/>
      <c r="M605" s="17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9:29" x14ac:dyDescent="0.25">
      <c r="I606" s="15"/>
      <c r="J606" s="16"/>
      <c r="K606" s="16"/>
      <c r="L606" s="17"/>
      <c r="M606" s="17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9:29" x14ac:dyDescent="0.25">
      <c r="I607" s="15"/>
      <c r="J607" s="16"/>
      <c r="K607" s="16"/>
      <c r="L607" s="17"/>
      <c r="M607" s="17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9:29" x14ac:dyDescent="0.25">
      <c r="I608" s="15"/>
      <c r="J608" s="16"/>
      <c r="K608" s="16"/>
      <c r="L608" s="17"/>
      <c r="M608" s="17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9:29" x14ac:dyDescent="0.25">
      <c r="I609" s="15"/>
      <c r="J609" s="16"/>
      <c r="K609" s="16"/>
      <c r="L609" s="17"/>
      <c r="M609" s="17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9:29" x14ac:dyDescent="0.25">
      <c r="I610" s="15"/>
      <c r="J610" s="16"/>
      <c r="K610" s="16"/>
      <c r="L610" s="17"/>
      <c r="M610" s="17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9:29" x14ac:dyDescent="0.25">
      <c r="I611" s="15"/>
      <c r="J611" s="16"/>
      <c r="K611" s="16"/>
      <c r="L611" s="17"/>
      <c r="M611" s="17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9:29" x14ac:dyDescent="0.25">
      <c r="I612" s="15"/>
      <c r="J612" s="16"/>
      <c r="K612" s="16"/>
      <c r="L612" s="17"/>
      <c r="M612" s="17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9:29" x14ac:dyDescent="0.25">
      <c r="I613" s="15"/>
      <c r="J613" s="16"/>
      <c r="K613" s="16"/>
      <c r="L613" s="17"/>
      <c r="M613" s="17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9:29" x14ac:dyDescent="0.25">
      <c r="I614" s="15"/>
      <c r="J614" s="16"/>
      <c r="K614" s="16"/>
      <c r="L614" s="17"/>
      <c r="M614" s="17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9:29" x14ac:dyDescent="0.25">
      <c r="I615" s="15"/>
      <c r="J615" s="16"/>
      <c r="K615" s="16"/>
      <c r="L615" s="17"/>
      <c r="M615" s="17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9:29" x14ac:dyDescent="0.25">
      <c r="I616" s="15"/>
      <c r="J616" s="16"/>
      <c r="K616" s="16"/>
      <c r="L616" s="17"/>
      <c r="M616" s="17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9:29" x14ac:dyDescent="0.25">
      <c r="I617" s="15"/>
      <c r="J617" s="16"/>
      <c r="K617" s="16"/>
      <c r="L617" s="17"/>
      <c r="M617" s="17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9:29" x14ac:dyDescent="0.25">
      <c r="I618" s="15"/>
      <c r="J618" s="16"/>
      <c r="K618" s="16"/>
      <c r="L618" s="17"/>
      <c r="M618" s="17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9:29" x14ac:dyDescent="0.25">
      <c r="I619" s="15"/>
      <c r="J619" s="16"/>
      <c r="K619" s="16"/>
      <c r="L619" s="17"/>
      <c r="M619" s="17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9:29" x14ac:dyDescent="0.25">
      <c r="I620" s="15"/>
      <c r="J620" s="16"/>
      <c r="K620" s="16"/>
      <c r="L620" s="17"/>
      <c r="M620" s="17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9:29" x14ac:dyDescent="0.25">
      <c r="I621" s="15"/>
      <c r="J621" s="16"/>
      <c r="K621" s="16"/>
      <c r="L621" s="17"/>
      <c r="M621" s="17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9:29" x14ac:dyDescent="0.25">
      <c r="I622" s="15"/>
      <c r="J622" s="16"/>
      <c r="K622" s="16"/>
      <c r="L622" s="17"/>
      <c r="M622" s="17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9:29" x14ac:dyDescent="0.25">
      <c r="I623" s="15"/>
      <c r="J623" s="16"/>
      <c r="K623" s="16"/>
      <c r="L623" s="17"/>
      <c r="M623" s="17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9:29" x14ac:dyDescent="0.25">
      <c r="I624" s="15"/>
      <c r="J624" s="16"/>
      <c r="K624" s="16"/>
      <c r="L624" s="17"/>
      <c r="M624" s="17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9:29" x14ac:dyDescent="0.25">
      <c r="I625" s="15"/>
      <c r="J625" s="16"/>
      <c r="K625" s="16"/>
      <c r="L625" s="17"/>
      <c r="M625" s="17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9:29" x14ac:dyDescent="0.25">
      <c r="I626" s="15"/>
      <c r="J626" s="16"/>
      <c r="K626" s="16"/>
      <c r="L626" s="17"/>
      <c r="M626" s="17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9:29" x14ac:dyDescent="0.25">
      <c r="I627" s="15"/>
      <c r="J627" s="16"/>
      <c r="K627" s="16"/>
      <c r="L627" s="17"/>
      <c r="M627" s="17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9:29" x14ac:dyDescent="0.25">
      <c r="I628" s="15"/>
      <c r="J628" s="16"/>
      <c r="K628" s="16"/>
      <c r="L628" s="17"/>
      <c r="M628" s="17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9:29" x14ac:dyDescent="0.25">
      <c r="I629" s="15"/>
      <c r="J629" s="16"/>
      <c r="K629" s="16"/>
      <c r="L629" s="17"/>
      <c r="M629" s="17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9:29" x14ac:dyDescent="0.25">
      <c r="I630" s="15"/>
      <c r="J630" s="16"/>
      <c r="K630" s="16"/>
      <c r="L630" s="17"/>
      <c r="M630" s="17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9:29" x14ac:dyDescent="0.25">
      <c r="I631" s="15"/>
      <c r="J631" s="16"/>
      <c r="K631" s="16"/>
      <c r="L631" s="17"/>
      <c r="M631" s="17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9:29" x14ac:dyDescent="0.25">
      <c r="I632" s="15"/>
      <c r="J632" s="16"/>
      <c r="K632" s="16"/>
      <c r="L632" s="17"/>
      <c r="M632" s="17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9:29" x14ac:dyDescent="0.25">
      <c r="I633" s="15"/>
      <c r="J633" s="16"/>
      <c r="K633" s="16"/>
      <c r="L633" s="17"/>
      <c r="M633" s="17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9:29" x14ac:dyDescent="0.25">
      <c r="I634" s="15"/>
      <c r="J634" s="16"/>
      <c r="K634" s="16"/>
      <c r="L634" s="17"/>
      <c r="M634" s="17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9:29" x14ac:dyDescent="0.25">
      <c r="I635" s="15"/>
      <c r="J635" s="16"/>
      <c r="K635" s="16"/>
      <c r="L635" s="17"/>
      <c r="M635" s="17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9:29" x14ac:dyDescent="0.25">
      <c r="I636" s="15"/>
      <c r="J636" s="16"/>
      <c r="K636" s="16"/>
      <c r="L636" s="17"/>
      <c r="M636" s="17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9:29" x14ac:dyDescent="0.25">
      <c r="I637" s="15"/>
      <c r="J637" s="16"/>
      <c r="K637" s="16"/>
      <c r="L637" s="17"/>
      <c r="M637" s="17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9:29" x14ac:dyDescent="0.25">
      <c r="I638" s="15"/>
      <c r="J638" s="16"/>
      <c r="K638" s="16"/>
      <c r="L638" s="17"/>
      <c r="M638" s="17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9:29" x14ac:dyDescent="0.25">
      <c r="I639" s="15"/>
      <c r="J639" s="16"/>
      <c r="K639" s="16"/>
      <c r="L639" s="17"/>
      <c r="M639" s="17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9:29" x14ac:dyDescent="0.25">
      <c r="I640" s="15"/>
      <c r="J640" s="16"/>
      <c r="K640" s="16"/>
      <c r="L640" s="17"/>
      <c r="M640" s="17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9:29" x14ac:dyDescent="0.25">
      <c r="I641" s="15"/>
      <c r="J641" s="16"/>
      <c r="K641" s="16"/>
      <c r="L641" s="17"/>
      <c r="M641" s="17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9:29" x14ac:dyDescent="0.25">
      <c r="I642" s="15"/>
      <c r="J642" s="16"/>
      <c r="K642" s="16"/>
      <c r="L642" s="17"/>
      <c r="M642" s="17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9:29" x14ac:dyDescent="0.25">
      <c r="I643" s="15"/>
      <c r="J643" s="16"/>
      <c r="K643" s="16"/>
      <c r="L643" s="17"/>
      <c r="M643" s="17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9:29" x14ac:dyDescent="0.25">
      <c r="I644" s="15"/>
      <c r="J644" s="16"/>
      <c r="K644" s="16"/>
      <c r="L644" s="17"/>
      <c r="M644" s="17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9:29" x14ac:dyDescent="0.25">
      <c r="I645" s="15"/>
      <c r="J645" s="16"/>
      <c r="K645" s="16"/>
      <c r="L645" s="17"/>
      <c r="M645" s="17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9:29" x14ac:dyDescent="0.25">
      <c r="I646" s="15"/>
      <c r="J646" s="16"/>
      <c r="K646" s="16"/>
      <c r="L646" s="17"/>
      <c r="M646" s="17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9:29" x14ac:dyDescent="0.25">
      <c r="I647" s="15"/>
      <c r="J647" s="16"/>
      <c r="K647" s="16"/>
      <c r="L647" s="17"/>
      <c r="M647" s="17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9:29" x14ac:dyDescent="0.25">
      <c r="I648" s="15"/>
      <c r="J648" s="16"/>
      <c r="K648" s="16"/>
      <c r="L648" s="17"/>
      <c r="M648" s="17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9:29" x14ac:dyDescent="0.25">
      <c r="I649" s="15"/>
      <c r="J649" s="16"/>
      <c r="K649" s="16"/>
      <c r="L649" s="17"/>
      <c r="M649" s="17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9:29" x14ac:dyDescent="0.25">
      <c r="I650" s="15"/>
      <c r="J650" s="16"/>
      <c r="K650" s="16"/>
      <c r="L650" s="17"/>
      <c r="M650" s="17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9:29" x14ac:dyDescent="0.25">
      <c r="I651" s="15"/>
      <c r="J651" s="16"/>
      <c r="K651" s="16"/>
      <c r="L651" s="17"/>
      <c r="M651" s="17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9:29" x14ac:dyDescent="0.25">
      <c r="I652" s="15"/>
      <c r="J652" s="16"/>
      <c r="K652" s="16"/>
      <c r="L652" s="17"/>
      <c r="M652" s="17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9:29" x14ac:dyDescent="0.25">
      <c r="I653" s="15"/>
      <c r="J653" s="16"/>
      <c r="K653" s="16"/>
      <c r="L653" s="17"/>
      <c r="M653" s="17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9:29" x14ac:dyDescent="0.25">
      <c r="I654" s="15"/>
      <c r="J654" s="16"/>
      <c r="K654" s="16"/>
      <c r="L654" s="17"/>
      <c r="M654" s="17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9:29" x14ac:dyDescent="0.25">
      <c r="I655" s="15"/>
      <c r="J655" s="16"/>
      <c r="K655" s="16"/>
      <c r="L655" s="17"/>
      <c r="M655" s="17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9:29" x14ac:dyDescent="0.25">
      <c r="I656" s="15"/>
      <c r="J656" s="16"/>
      <c r="K656" s="16"/>
      <c r="L656" s="17"/>
      <c r="M656" s="17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9:29" x14ac:dyDescent="0.25">
      <c r="I657" s="15"/>
      <c r="J657" s="16"/>
      <c r="K657" s="16"/>
      <c r="L657" s="17"/>
      <c r="M657" s="17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9:29" x14ac:dyDescent="0.25">
      <c r="I658" s="15"/>
      <c r="J658" s="16"/>
      <c r="K658" s="16"/>
      <c r="L658" s="17"/>
      <c r="M658" s="17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9:29" x14ac:dyDescent="0.25">
      <c r="I659" s="15"/>
      <c r="J659" s="16"/>
      <c r="K659" s="16"/>
      <c r="L659" s="17"/>
      <c r="M659" s="17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9:29" x14ac:dyDescent="0.25">
      <c r="I660" s="15"/>
      <c r="J660" s="16"/>
      <c r="K660" s="16"/>
      <c r="L660" s="17"/>
      <c r="M660" s="17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9:29" x14ac:dyDescent="0.25">
      <c r="I661" s="15"/>
      <c r="J661" s="16"/>
      <c r="K661" s="16"/>
      <c r="L661" s="17"/>
      <c r="M661" s="17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9:29" x14ac:dyDescent="0.25">
      <c r="I662" s="15"/>
      <c r="J662" s="16"/>
      <c r="K662" s="16"/>
      <c r="L662" s="17"/>
      <c r="M662" s="17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9:29" x14ac:dyDescent="0.25">
      <c r="I663" s="15"/>
      <c r="J663" s="16"/>
      <c r="K663" s="16"/>
      <c r="L663" s="17"/>
      <c r="M663" s="17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9:29" x14ac:dyDescent="0.25">
      <c r="I664" s="15"/>
      <c r="J664" s="16"/>
      <c r="K664" s="16"/>
      <c r="L664" s="17"/>
      <c r="M664" s="17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9:29" x14ac:dyDescent="0.25">
      <c r="I665" s="15"/>
      <c r="J665" s="16"/>
      <c r="K665" s="16"/>
      <c r="L665" s="17"/>
      <c r="M665" s="17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9:29" x14ac:dyDescent="0.25">
      <c r="I666" s="15"/>
      <c r="J666" s="16"/>
      <c r="K666" s="16"/>
      <c r="L666" s="17"/>
      <c r="M666" s="17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9:29" x14ac:dyDescent="0.25">
      <c r="I667" s="15"/>
      <c r="J667" s="16"/>
      <c r="K667" s="16"/>
      <c r="L667" s="17"/>
      <c r="M667" s="17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9:29" x14ac:dyDescent="0.25">
      <c r="I668" s="15"/>
      <c r="J668" s="16"/>
      <c r="K668" s="16"/>
      <c r="L668" s="17"/>
      <c r="M668" s="17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9:29" x14ac:dyDescent="0.25">
      <c r="I669" s="15"/>
      <c r="J669" s="16"/>
      <c r="K669" s="16"/>
      <c r="L669" s="17"/>
      <c r="M669" s="17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9:29" x14ac:dyDescent="0.25">
      <c r="I670" s="15"/>
      <c r="J670" s="16"/>
      <c r="K670" s="16"/>
      <c r="L670" s="17"/>
      <c r="M670" s="17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9:29" x14ac:dyDescent="0.25">
      <c r="I671" s="15"/>
      <c r="J671" s="16"/>
      <c r="K671" s="16"/>
      <c r="L671" s="17"/>
      <c r="M671" s="17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9:29" x14ac:dyDescent="0.25">
      <c r="I672" s="15"/>
      <c r="J672" s="16"/>
      <c r="K672" s="16"/>
      <c r="L672" s="17"/>
      <c r="M672" s="17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9:29" x14ac:dyDescent="0.25">
      <c r="I673" s="15"/>
      <c r="J673" s="16"/>
      <c r="K673" s="16"/>
      <c r="L673" s="17"/>
      <c r="M673" s="17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9:29" x14ac:dyDescent="0.25">
      <c r="I674" s="15"/>
      <c r="J674" s="16"/>
      <c r="K674" s="16"/>
      <c r="L674" s="17"/>
      <c r="M674" s="17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9:29" x14ac:dyDescent="0.25">
      <c r="I675" s="15"/>
      <c r="J675" s="16"/>
      <c r="K675" s="16"/>
      <c r="L675" s="17"/>
      <c r="M675" s="17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9:29" x14ac:dyDescent="0.25">
      <c r="I676" s="15"/>
      <c r="J676" s="16"/>
      <c r="K676" s="16"/>
      <c r="L676" s="17"/>
      <c r="M676" s="17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9:29" x14ac:dyDescent="0.25">
      <c r="I677" s="15"/>
      <c r="J677" s="16"/>
      <c r="K677" s="16"/>
      <c r="L677" s="17"/>
      <c r="M677" s="17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9:29" x14ac:dyDescent="0.25">
      <c r="I678" s="15"/>
      <c r="J678" s="16"/>
      <c r="K678" s="16"/>
      <c r="L678" s="17"/>
      <c r="M678" s="17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9:29" x14ac:dyDescent="0.25">
      <c r="I679" s="15"/>
      <c r="J679" s="16"/>
      <c r="K679" s="16"/>
      <c r="L679" s="17"/>
      <c r="M679" s="17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9:29" x14ac:dyDescent="0.25">
      <c r="I680" s="15"/>
      <c r="J680" s="16"/>
      <c r="K680" s="16"/>
      <c r="L680" s="17"/>
      <c r="M680" s="17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9:29" x14ac:dyDescent="0.25">
      <c r="I681" s="15"/>
      <c r="J681" s="16"/>
      <c r="K681" s="16"/>
      <c r="L681" s="17"/>
      <c r="M681" s="17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9:29" x14ac:dyDescent="0.25">
      <c r="I682" s="15"/>
      <c r="J682" s="16"/>
      <c r="K682" s="16"/>
      <c r="L682" s="17"/>
      <c r="M682" s="17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9:29" x14ac:dyDescent="0.25">
      <c r="I683" s="15"/>
      <c r="J683" s="16"/>
      <c r="K683" s="16"/>
      <c r="L683" s="17"/>
      <c r="M683" s="17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9:29" x14ac:dyDescent="0.25">
      <c r="I684" s="15"/>
      <c r="J684" s="16"/>
      <c r="K684" s="16"/>
      <c r="L684" s="17"/>
      <c r="M684" s="17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9:29" x14ac:dyDescent="0.25">
      <c r="I685" s="15"/>
      <c r="J685" s="16"/>
      <c r="K685" s="16"/>
      <c r="L685" s="17"/>
      <c r="M685" s="17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9:29" x14ac:dyDescent="0.25">
      <c r="I686" s="15"/>
      <c r="J686" s="16"/>
      <c r="K686" s="16"/>
      <c r="L686" s="17"/>
      <c r="M686" s="17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9:29" x14ac:dyDescent="0.25">
      <c r="I687" s="15"/>
      <c r="J687" s="16"/>
      <c r="K687" s="16"/>
      <c r="L687" s="17"/>
      <c r="M687" s="17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9:29" x14ac:dyDescent="0.25">
      <c r="I688" s="15"/>
      <c r="J688" s="16"/>
      <c r="K688" s="16"/>
      <c r="L688" s="17"/>
      <c r="M688" s="17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9:29" x14ac:dyDescent="0.25">
      <c r="I689" s="15"/>
      <c r="J689" s="16"/>
      <c r="K689" s="16"/>
      <c r="L689" s="17"/>
      <c r="M689" s="17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9:29" x14ac:dyDescent="0.25">
      <c r="I690" s="15"/>
      <c r="J690" s="16"/>
      <c r="K690" s="16"/>
      <c r="L690" s="17"/>
      <c r="M690" s="17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9:29" x14ac:dyDescent="0.25">
      <c r="I691" s="15"/>
      <c r="J691" s="16"/>
      <c r="K691" s="16"/>
      <c r="L691" s="17"/>
      <c r="M691" s="17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9:29" x14ac:dyDescent="0.25">
      <c r="I692" s="15"/>
      <c r="J692" s="16"/>
      <c r="K692" s="16"/>
      <c r="L692" s="17"/>
      <c r="M692" s="17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9:29" x14ac:dyDescent="0.25">
      <c r="I693" s="15"/>
      <c r="J693" s="16"/>
      <c r="K693" s="16"/>
      <c r="L693" s="17"/>
      <c r="M693" s="17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9:29" x14ac:dyDescent="0.25">
      <c r="I694" s="15"/>
      <c r="J694" s="16"/>
      <c r="K694" s="16"/>
      <c r="L694" s="17"/>
      <c r="M694" s="17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9:29" x14ac:dyDescent="0.25">
      <c r="I695" s="15"/>
      <c r="J695" s="16"/>
      <c r="K695" s="16"/>
      <c r="L695" s="17"/>
      <c r="M695" s="17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9:29" x14ac:dyDescent="0.25">
      <c r="I696" s="15"/>
      <c r="J696" s="16"/>
      <c r="K696" s="16"/>
      <c r="L696" s="17"/>
      <c r="M696" s="17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9:29" x14ac:dyDescent="0.25">
      <c r="I697" s="15"/>
      <c r="J697" s="16"/>
      <c r="K697" s="16"/>
      <c r="L697" s="17"/>
      <c r="M697" s="17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9:29" x14ac:dyDescent="0.25">
      <c r="I698" s="15"/>
      <c r="J698" s="16"/>
      <c r="K698" s="16"/>
      <c r="L698" s="17"/>
      <c r="M698" s="17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9:29" x14ac:dyDescent="0.25">
      <c r="I699" s="15"/>
      <c r="J699" s="16"/>
      <c r="K699" s="16"/>
      <c r="L699" s="17"/>
      <c r="M699" s="17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9:29" x14ac:dyDescent="0.25">
      <c r="I700" s="15"/>
      <c r="J700" s="16"/>
      <c r="K700" s="16"/>
      <c r="L700" s="17"/>
      <c r="M700" s="17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9:29" x14ac:dyDescent="0.25">
      <c r="I701" s="15"/>
      <c r="J701" s="16"/>
      <c r="K701" s="16"/>
      <c r="L701" s="17"/>
      <c r="M701" s="17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9:29" x14ac:dyDescent="0.25">
      <c r="I702" s="15"/>
      <c r="J702" s="16"/>
      <c r="K702" s="16"/>
      <c r="L702" s="17"/>
      <c r="M702" s="17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9:29" x14ac:dyDescent="0.25">
      <c r="I703" s="15"/>
      <c r="J703" s="16"/>
      <c r="K703" s="16"/>
      <c r="L703" s="17"/>
      <c r="M703" s="17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9:29" x14ac:dyDescent="0.25">
      <c r="I704" s="15"/>
      <c r="J704" s="16"/>
      <c r="K704" s="16"/>
      <c r="L704" s="17"/>
      <c r="M704" s="17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9:29" x14ac:dyDescent="0.25">
      <c r="I705" s="15"/>
      <c r="J705" s="16"/>
      <c r="K705" s="16"/>
      <c r="L705" s="17"/>
      <c r="M705" s="17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9:29" x14ac:dyDescent="0.25">
      <c r="I706" s="15"/>
      <c r="J706" s="16"/>
      <c r="K706" s="16"/>
      <c r="L706" s="17"/>
      <c r="M706" s="17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9:29" x14ac:dyDescent="0.25">
      <c r="I707" s="15"/>
      <c r="J707" s="16"/>
      <c r="K707" s="16"/>
      <c r="L707" s="17"/>
      <c r="M707" s="17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9:29" x14ac:dyDescent="0.25">
      <c r="I708" s="15"/>
      <c r="J708" s="16"/>
      <c r="K708" s="16"/>
      <c r="L708" s="17"/>
      <c r="M708" s="17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9:29" x14ac:dyDescent="0.25">
      <c r="I709" s="15"/>
      <c r="J709" s="16"/>
      <c r="K709" s="16"/>
      <c r="L709" s="17"/>
      <c r="M709" s="17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9:29" x14ac:dyDescent="0.25">
      <c r="I710" s="15"/>
      <c r="J710" s="16"/>
      <c r="K710" s="16"/>
      <c r="L710" s="17"/>
      <c r="M710" s="17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9:29" x14ac:dyDescent="0.25">
      <c r="I711" s="15"/>
      <c r="J711" s="16"/>
      <c r="K711" s="16"/>
      <c r="L711" s="17"/>
      <c r="M711" s="17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9:29" x14ac:dyDescent="0.25">
      <c r="I712" s="15"/>
      <c r="J712" s="16"/>
      <c r="K712" s="16"/>
      <c r="L712" s="17"/>
      <c r="M712" s="17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9:29" x14ac:dyDescent="0.25">
      <c r="I713" s="15"/>
      <c r="J713" s="16"/>
      <c r="K713" s="16"/>
      <c r="L713" s="17"/>
      <c r="M713" s="17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9:29" x14ac:dyDescent="0.25">
      <c r="I714" s="15"/>
      <c r="J714" s="16"/>
      <c r="K714" s="16"/>
      <c r="L714" s="17"/>
      <c r="M714" s="17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9:29" x14ac:dyDescent="0.25">
      <c r="I715" s="15"/>
      <c r="J715" s="16"/>
      <c r="K715" s="16"/>
      <c r="L715" s="17"/>
      <c r="M715" s="17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9:29" x14ac:dyDescent="0.25">
      <c r="I716" s="15"/>
      <c r="J716" s="16"/>
      <c r="K716" s="16"/>
      <c r="L716" s="17"/>
      <c r="M716" s="17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9:29" x14ac:dyDescent="0.25">
      <c r="I717" s="15"/>
      <c r="J717" s="16"/>
      <c r="K717" s="16"/>
      <c r="L717" s="17"/>
      <c r="M717" s="17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9:29" x14ac:dyDescent="0.25">
      <c r="I718" s="15"/>
      <c r="J718" s="16"/>
      <c r="K718" s="16"/>
      <c r="L718" s="17"/>
      <c r="M718" s="17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9:29" x14ac:dyDescent="0.25">
      <c r="I719" s="15"/>
      <c r="J719" s="16"/>
      <c r="K719" s="16"/>
      <c r="L719" s="17"/>
      <c r="M719" s="17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9:29" x14ac:dyDescent="0.25">
      <c r="I720" s="15"/>
      <c r="J720" s="16"/>
      <c r="K720" s="16"/>
      <c r="L720" s="17"/>
      <c r="M720" s="17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9:29" x14ac:dyDescent="0.25">
      <c r="I721" s="15"/>
      <c r="J721" s="16"/>
      <c r="K721" s="16"/>
      <c r="L721" s="17"/>
      <c r="M721" s="17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9:29" x14ac:dyDescent="0.25">
      <c r="I722" s="15"/>
      <c r="J722" s="16"/>
      <c r="K722" s="16"/>
      <c r="L722" s="17"/>
      <c r="M722" s="17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9:29" x14ac:dyDescent="0.25">
      <c r="I723" s="15"/>
      <c r="J723" s="16"/>
      <c r="K723" s="16"/>
      <c r="L723" s="17"/>
      <c r="M723" s="17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9:29" x14ac:dyDescent="0.25">
      <c r="I724" s="15"/>
      <c r="J724" s="16"/>
      <c r="K724" s="16"/>
      <c r="L724" s="17"/>
      <c r="M724" s="17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9:29" x14ac:dyDescent="0.25">
      <c r="I725" s="15"/>
      <c r="J725" s="16"/>
      <c r="K725" s="16"/>
      <c r="L725" s="17"/>
      <c r="M725" s="17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9:29" x14ac:dyDescent="0.25">
      <c r="I726" s="15"/>
      <c r="J726" s="16"/>
      <c r="K726" s="16"/>
      <c r="L726" s="17"/>
      <c r="M726" s="17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9:29" x14ac:dyDescent="0.25">
      <c r="I727" s="15"/>
      <c r="J727" s="16"/>
      <c r="K727" s="16"/>
      <c r="L727" s="17"/>
      <c r="M727" s="17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9:29" x14ac:dyDescent="0.25">
      <c r="I728" s="15"/>
      <c r="J728" s="16"/>
      <c r="K728" s="16"/>
      <c r="L728" s="17"/>
      <c r="M728" s="17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9:29" x14ac:dyDescent="0.25">
      <c r="I729" s="15"/>
      <c r="J729" s="16"/>
      <c r="K729" s="16"/>
      <c r="L729" s="17"/>
      <c r="M729" s="17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9:29" x14ac:dyDescent="0.25">
      <c r="I730" s="15"/>
      <c r="J730" s="16"/>
      <c r="K730" s="16"/>
      <c r="L730" s="17"/>
      <c r="M730" s="17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9:29" x14ac:dyDescent="0.25">
      <c r="I731" s="15"/>
      <c r="J731" s="16"/>
      <c r="K731" s="16"/>
      <c r="L731" s="17"/>
      <c r="M731" s="17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9:29" x14ac:dyDescent="0.25">
      <c r="I732" s="15"/>
      <c r="J732" s="16"/>
      <c r="K732" s="16"/>
      <c r="L732" s="17"/>
      <c r="M732" s="17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9:29" x14ac:dyDescent="0.25">
      <c r="I733" s="15"/>
      <c r="J733" s="16"/>
      <c r="K733" s="16"/>
      <c r="L733" s="17"/>
      <c r="M733" s="17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9:29" x14ac:dyDescent="0.25">
      <c r="I734" s="15"/>
      <c r="J734" s="16"/>
      <c r="K734" s="16"/>
      <c r="L734" s="17"/>
      <c r="M734" s="17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9:29" x14ac:dyDescent="0.25">
      <c r="I735" s="15"/>
      <c r="J735" s="16"/>
      <c r="K735" s="16"/>
      <c r="L735" s="17"/>
      <c r="M735" s="17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9:29" x14ac:dyDescent="0.25">
      <c r="I736" s="15"/>
      <c r="J736" s="16"/>
      <c r="K736" s="16"/>
      <c r="L736" s="17"/>
      <c r="M736" s="17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9:29" x14ac:dyDescent="0.25">
      <c r="I737" s="15"/>
      <c r="J737" s="16"/>
      <c r="K737" s="16"/>
      <c r="L737" s="17"/>
      <c r="M737" s="17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9:29" x14ac:dyDescent="0.25">
      <c r="I738" s="15"/>
      <c r="J738" s="16"/>
      <c r="K738" s="16"/>
      <c r="L738" s="17"/>
      <c r="M738" s="17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9:29" x14ac:dyDescent="0.25">
      <c r="I739" s="15"/>
      <c r="J739" s="16"/>
      <c r="K739" s="16"/>
      <c r="L739" s="17"/>
      <c r="M739" s="17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9:29" x14ac:dyDescent="0.25">
      <c r="I740" s="15"/>
      <c r="J740" s="16"/>
      <c r="K740" s="16"/>
      <c r="L740" s="17"/>
      <c r="M740" s="17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9:29" x14ac:dyDescent="0.25">
      <c r="I741" s="15"/>
      <c r="J741" s="16"/>
      <c r="K741" s="16"/>
      <c r="L741" s="17"/>
      <c r="M741" s="17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9:29" x14ac:dyDescent="0.25">
      <c r="I742" s="15"/>
      <c r="J742" s="16"/>
      <c r="K742" s="16"/>
      <c r="L742" s="17"/>
      <c r="M742" s="17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9:29" x14ac:dyDescent="0.25">
      <c r="I743" s="15"/>
      <c r="J743" s="16"/>
      <c r="K743" s="16"/>
      <c r="L743" s="17"/>
      <c r="M743" s="17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9:29" x14ac:dyDescent="0.25">
      <c r="I744" s="15"/>
      <c r="J744" s="16"/>
      <c r="K744" s="16"/>
      <c r="L744" s="17"/>
      <c r="M744" s="17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9:29" x14ac:dyDescent="0.25">
      <c r="I745" s="15"/>
      <c r="J745" s="16"/>
      <c r="K745" s="16"/>
      <c r="L745" s="17"/>
      <c r="M745" s="17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9:29" x14ac:dyDescent="0.25">
      <c r="I746" s="15"/>
      <c r="J746" s="16"/>
      <c r="K746" s="16"/>
      <c r="L746" s="17"/>
      <c r="M746" s="17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9:29" x14ac:dyDescent="0.25">
      <c r="I747" s="15"/>
      <c r="J747" s="16"/>
      <c r="K747" s="16"/>
      <c r="L747" s="17"/>
      <c r="M747" s="17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9:29" x14ac:dyDescent="0.25">
      <c r="I748" s="15"/>
      <c r="J748" s="16"/>
      <c r="K748" s="16"/>
      <c r="L748" s="17"/>
      <c r="M748" s="17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9:29" x14ac:dyDescent="0.25">
      <c r="I749" s="15"/>
      <c r="J749" s="16"/>
      <c r="K749" s="16"/>
      <c r="L749" s="17"/>
      <c r="M749" s="17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9:29" x14ac:dyDescent="0.25">
      <c r="I750" s="15"/>
      <c r="J750" s="16"/>
      <c r="K750" s="16"/>
      <c r="L750" s="17"/>
      <c r="M750" s="17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9:29" x14ac:dyDescent="0.25">
      <c r="I751" s="15"/>
      <c r="J751" s="16"/>
      <c r="K751" s="16"/>
      <c r="L751" s="17"/>
      <c r="M751" s="17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9:29" x14ac:dyDescent="0.25">
      <c r="I752" s="15"/>
      <c r="J752" s="16"/>
      <c r="K752" s="16"/>
      <c r="L752" s="17"/>
      <c r="M752" s="17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9:29" x14ac:dyDescent="0.25">
      <c r="I753" s="15"/>
      <c r="J753" s="16"/>
      <c r="K753" s="16"/>
      <c r="L753" s="17"/>
      <c r="M753" s="17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9:29" x14ac:dyDescent="0.25">
      <c r="I754" s="15"/>
      <c r="J754" s="16"/>
      <c r="K754" s="16"/>
      <c r="L754" s="17"/>
      <c r="M754" s="17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9:29" x14ac:dyDescent="0.25">
      <c r="I755" s="15"/>
      <c r="J755" s="16"/>
      <c r="K755" s="16"/>
      <c r="L755" s="17"/>
      <c r="M755" s="17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9:29" x14ac:dyDescent="0.25">
      <c r="I756" s="15"/>
      <c r="J756" s="16"/>
      <c r="K756" s="16"/>
      <c r="L756" s="17"/>
      <c r="M756" s="17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9:29" x14ac:dyDescent="0.25">
      <c r="I757" s="15"/>
      <c r="J757" s="16"/>
      <c r="K757" s="16"/>
      <c r="L757" s="17"/>
      <c r="M757" s="17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9:29" x14ac:dyDescent="0.25">
      <c r="I758" s="15"/>
      <c r="J758" s="16"/>
      <c r="K758" s="16"/>
      <c r="L758" s="17"/>
      <c r="M758" s="17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9:29" x14ac:dyDescent="0.25">
      <c r="I759" s="15"/>
      <c r="J759" s="16"/>
      <c r="K759" s="16"/>
      <c r="L759" s="17"/>
      <c r="M759" s="17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9:29" x14ac:dyDescent="0.25">
      <c r="I760" s="15"/>
      <c r="J760" s="16"/>
      <c r="K760" s="16"/>
      <c r="L760" s="17"/>
      <c r="M760" s="17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9:29" x14ac:dyDescent="0.25">
      <c r="I761" s="15"/>
      <c r="J761" s="16"/>
      <c r="K761" s="16"/>
      <c r="L761" s="17"/>
      <c r="M761" s="17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9:29" x14ac:dyDescent="0.25">
      <c r="I762" s="15"/>
      <c r="J762" s="16"/>
      <c r="K762" s="16"/>
      <c r="L762" s="17"/>
      <c r="M762" s="17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9:29" x14ac:dyDescent="0.25">
      <c r="I763" s="15"/>
      <c r="J763" s="16"/>
      <c r="K763" s="16"/>
      <c r="L763" s="17"/>
      <c r="M763" s="17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9:29" x14ac:dyDescent="0.25">
      <c r="I764" s="15"/>
      <c r="J764" s="16"/>
      <c r="K764" s="16"/>
      <c r="L764" s="17"/>
      <c r="M764" s="17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9:29" x14ac:dyDescent="0.25">
      <c r="I765" s="15"/>
      <c r="J765" s="16"/>
      <c r="K765" s="16"/>
      <c r="L765" s="17"/>
      <c r="M765" s="17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9:29" x14ac:dyDescent="0.25">
      <c r="I766" s="15"/>
      <c r="J766" s="16"/>
      <c r="K766" s="16"/>
      <c r="L766" s="17"/>
      <c r="M766" s="17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9:29" x14ac:dyDescent="0.25">
      <c r="I767" s="15"/>
      <c r="J767" s="16"/>
      <c r="K767" s="16"/>
      <c r="L767" s="17"/>
      <c r="M767" s="17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9:29" x14ac:dyDescent="0.25">
      <c r="I768" s="15"/>
      <c r="J768" s="16"/>
      <c r="K768" s="16"/>
      <c r="L768" s="17"/>
      <c r="M768" s="17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9:29" x14ac:dyDescent="0.25">
      <c r="I769" s="15"/>
      <c r="J769" s="16"/>
      <c r="K769" s="16"/>
      <c r="L769" s="17"/>
      <c r="M769" s="17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9:29" x14ac:dyDescent="0.25">
      <c r="I770" s="15"/>
      <c r="J770" s="16"/>
      <c r="K770" s="16"/>
      <c r="L770" s="17"/>
      <c r="M770" s="17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9:29" x14ac:dyDescent="0.25">
      <c r="I771" s="15"/>
      <c r="J771" s="16"/>
      <c r="K771" s="16"/>
      <c r="L771" s="17"/>
      <c r="M771" s="17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9:29" x14ac:dyDescent="0.25">
      <c r="I772" s="15"/>
      <c r="J772" s="16"/>
      <c r="K772" s="16"/>
      <c r="L772" s="17"/>
      <c r="M772" s="17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9:29" x14ac:dyDescent="0.25">
      <c r="I773" s="15"/>
      <c r="J773" s="16"/>
      <c r="K773" s="16"/>
      <c r="L773" s="17"/>
      <c r="M773" s="17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9:29" x14ac:dyDescent="0.25">
      <c r="I774" s="15"/>
      <c r="J774" s="16"/>
      <c r="K774" s="16"/>
      <c r="L774" s="17"/>
      <c r="M774" s="17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9:29" x14ac:dyDescent="0.25">
      <c r="I775" s="15"/>
      <c r="J775" s="16"/>
      <c r="K775" s="16"/>
      <c r="L775" s="17"/>
      <c r="M775" s="17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9:29" x14ac:dyDescent="0.25">
      <c r="I776" s="15"/>
      <c r="J776" s="16"/>
      <c r="K776" s="16"/>
      <c r="L776" s="17"/>
      <c r="M776" s="17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9:29" x14ac:dyDescent="0.25">
      <c r="I777" s="15"/>
      <c r="J777" s="16"/>
      <c r="K777" s="16"/>
      <c r="L777" s="17"/>
      <c r="M777" s="17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9:29" x14ac:dyDescent="0.25">
      <c r="I778" s="15"/>
      <c r="J778" s="16"/>
      <c r="K778" s="16"/>
      <c r="L778" s="17"/>
      <c r="M778" s="17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9:29" x14ac:dyDescent="0.25">
      <c r="I779" s="15"/>
      <c r="J779" s="16"/>
      <c r="K779" s="16"/>
      <c r="L779" s="17"/>
      <c r="M779" s="17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9:29" x14ac:dyDescent="0.25">
      <c r="I780" s="15"/>
      <c r="J780" s="16"/>
      <c r="K780" s="16"/>
      <c r="L780" s="17"/>
      <c r="M780" s="17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9:29" x14ac:dyDescent="0.25">
      <c r="I781" s="15"/>
      <c r="J781" s="16"/>
      <c r="K781" s="16"/>
      <c r="L781" s="17"/>
      <c r="M781" s="17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9:29" x14ac:dyDescent="0.25">
      <c r="I782" s="15"/>
      <c r="J782" s="16"/>
      <c r="K782" s="16"/>
      <c r="L782" s="17"/>
      <c r="M782" s="17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9:29" x14ac:dyDescent="0.25">
      <c r="I783" s="15"/>
      <c r="J783" s="16"/>
      <c r="K783" s="16"/>
      <c r="L783" s="17"/>
      <c r="M783" s="17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9:29" x14ac:dyDescent="0.25">
      <c r="I784" s="15"/>
      <c r="J784" s="16"/>
      <c r="K784" s="16"/>
      <c r="L784" s="17"/>
      <c r="M784" s="17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9:29" x14ac:dyDescent="0.25">
      <c r="I785" s="15"/>
      <c r="J785" s="16"/>
      <c r="K785" s="16"/>
      <c r="L785" s="17"/>
      <c r="M785" s="17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9:29" x14ac:dyDescent="0.25">
      <c r="I786" s="15"/>
      <c r="J786" s="16"/>
      <c r="K786" s="16"/>
      <c r="L786" s="17"/>
      <c r="M786" s="17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9:29" x14ac:dyDescent="0.25">
      <c r="I787" s="15"/>
      <c r="J787" s="16"/>
      <c r="K787" s="16"/>
      <c r="L787" s="17"/>
      <c r="M787" s="17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9:29" x14ac:dyDescent="0.25">
      <c r="I788" s="15"/>
      <c r="J788" s="16"/>
      <c r="K788" s="16"/>
      <c r="L788" s="17"/>
      <c r="M788" s="17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9:29" x14ac:dyDescent="0.25">
      <c r="I789" s="15"/>
      <c r="J789" s="16"/>
      <c r="K789" s="16"/>
      <c r="L789" s="17"/>
      <c r="M789" s="17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9:29" x14ac:dyDescent="0.25">
      <c r="I790" s="15"/>
      <c r="J790" s="16"/>
      <c r="K790" s="16"/>
      <c r="L790" s="17"/>
      <c r="M790" s="17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9:29" x14ac:dyDescent="0.25">
      <c r="I791" s="15"/>
      <c r="J791" s="16"/>
      <c r="K791" s="16"/>
      <c r="L791" s="17"/>
      <c r="M791" s="17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9:29" x14ac:dyDescent="0.25">
      <c r="I792" s="15"/>
      <c r="J792" s="16"/>
      <c r="K792" s="16"/>
      <c r="L792" s="17"/>
      <c r="M792" s="17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9:29" x14ac:dyDescent="0.25">
      <c r="I793" s="15"/>
      <c r="J793" s="16"/>
      <c r="K793" s="16"/>
      <c r="L793" s="17"/>
      <c r="M793" s="17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9:29" x14ac:dyDescent="0.25">
      <c r="I794" s="15"/>
      <c r="J794" s="16"/>
      <c r="K794" s="16"/>
      <c r="L794" s="17"/>
      <c r="M794" s="17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9:29" x14ac:dyDescent="0.25">
      <c r="I795" s="15"/>
      <c r="J795" s="16"/>
      <c r="K795" s="16"/>
      <c r="L795" s="17"/>
      <c r="M795" s="17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9:29" x14ac:dyDescent="0.25">
      <c r="I796" s="15"/>
      <c r="J796" s="16"/>
      <c r="K796" s="16"/>
      <c r="L796" s="17"/>
      <c r="M796" s="17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9:29" x14ac:dyDescent="0.25">
      <c r="I797" s="15"/>
      <c r="J797" s="16"/>
      <c r="K797" s="16"/>
      <c r="L797" s="17"/>
      <c r="M797" s="17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9:29" x14ac:dyDescent="0.25">
      <c r="I798" s="15"/>
      <c r="J798" s="16"/>
      <c r="K798" s="16"/>
      <c r="L798" s="17"/>
      <c r="M798" s="17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9:29" x14ac:dyDescent="0.25">
      <c r="I799" s="15"/>
      <c r="J799" s="16"/>
      <c r="K799" s="16"/>
      <c r="L799" s="17"/>
      <c r="M799" s="17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9:29" x14ac:dyDescent="0.25">
      <c r="I800" s="15"/>
      <c r="J800" s="16"/>
      <c r="K800" s="16"/>
      <c r="L800" s="17"/>
      <c r="M800" s="17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9:29" x14ac:dyDescent="0.25">
      <c r="I801" s="15"/>
      <c r="J801" s="16"/>
      <c r="K801" s="16"/>
      <c r="L801" s="17"/>
      <c r="M801" s="17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9:29" x14ac:dyDescent="0.25">
      <c r="I802" s="15"/>
      <c r="J802" s="16"/>
      <c r="K802" s="16"/>
      <c r="L802" s="17"/>
      <c r="M802" s="17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9:29" x14ac:dyDescent="0.25">
      <c r="I803" s="15"/>
      <c r="J803" s="16"/>
      <c r="K803" s="16"/>
      <c r="L803" s="17"/>
      <c r="M803" s="17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9:29" x14ac:dyDescent="0.25">
      <c r="I804" s="15"/>
      <c r="J804" s="16"/>
      <c r="K804" s="16"/>
      <c r="L804" s="17"/>
      <c r="M804" s="17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9:29" x14ac:dyDescent="0.25">
      <c r="I805" s="15"/>
      <c r="J805" s="16"/>
      <c r="K805" s="16"/>
      <c r="L805" s="17"/>
      <c r="M805" s="17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9:29" x14ac:dyDescent="0.25">
      <c r="I806" s="15"/>
      <c r="J806" s="16"/>
      <c r="K806" s="16"/>
      <c r="L806" s="17"/>
      <c r="M806" s="17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9:29" x14ac:dyDescent="0.25">
      <c r="I807" s="15"/>
      <c r="J807" s="16"/>
      <c r="K807" s="16"/>
      <c r="L807" s="17"/>
      <c r="M807" s="17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9:29" x14ac:dyDescent="0.25">
      <c r="I808" s="15"/>
      <c r="J808" s="16"/>
      <c r="K808" s="16"/>
      <c r="L808" s="17"/>
      <c r="M808" s="17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9:29" x14ac:dyDescent="0.25">
      <c r="I809" s="15"/>
      <c r="J809" s="16"/>
      <c r="K809" s="16"/>
      <c r="L809" s="17"/>
      <c r="M809" s="17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9:29" x14ac:dyDescent="0.25">
      <c r="I810" s="15"/>
      <c r="J810" s="16"/>
      <c r="K810" s="16"/>
      <c r="L810" s="17"/>
      <c r="M810" s="17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9:29" x14ac:dyDescent="0.25">
      <c r="I811" s="15"/>
      <c r="J811" s="16"/>
      <c r="K811" s="16"/>
      <c r="L811" s="17"/>
      <c r="M811" s="17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9:29" x14ac:dyDescent="0.25">
      <c r="I812" s="15"/>
      <c r="J812" s="16"/>
      <c r="K812" s="16"/>
      <c r="L812" s="17"/>
      <c r="M812" s="17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9:29" x14ac:dyDescent="0.25">
      <c r="I813" s="15"/>
      <c r="J813" s="16"/>
      <c r="K813" s="16"/>
      <c r="L813" s="17"/>
      <c r="M813" s="17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9:29" x14ac:dyDescent="0.25">
      <c r="I814" s="15"/>
      <c r="J814" s="16"/>
      <c r="K814" s="16"/>
      <c r="L814" s="17"/>
      <c r="M814" s="17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9:29" x14ac:dyDescent="0.25">
      <c r="I815" s="15"/>
      <c r="J815" s="16"/>
      <c r="K815" s="16"/>
      <c r="L815" s="17"/>
      <c r="M815" s="17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9:29" x14ac:dyDescent="0.25">
      <c r="I816" s="15"/>
      <c r="J816" s="16"/>
      <c r="K816" s="16"/>
      <c r="L816" s="17"/>
      <c r="M816" s="17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9:29" x14ac:dyDescent="0.25">
      <c r="I817" s="15"/>
      <c r="J817" s="16"/>
      <c r="K817" s="16"/>
      <c r="L817" s="17"/>
      <c r="M817" s="17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9:29" x14ac:dyDescent="0.25">
      <c r="I818" s="15"/>
      <c r="J818" s="16"/>
      <c r="K818" s="16"/>
      <c r="L818" s="17"/>
      <c r="M818" s="17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9:29" x14ac:dyDescent="0.25">
      <c r="I819" s="15"/>
      <c r="J819" s="16"/>
      <c r="K819" s="16"/>
      <c r="L819" s="17"/>
      <c r="M819" s="17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9:29" x14ac:dyDescent="0.25">
      <c r="I820" s="15"/>
      <c r="J820" s="16"/>
      <c r="K820" s="16"/>
      <c r="L820" s="17"/>
      <c r="M820" s="17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9:29" x14ac:dyDescent="0.25">
      <c r="I821" s="15"/>
      <c r="J821" s="16"/>
      <c r="K821" s="16"/>
      <c r="L821" s="17"/>
      <c r="M821" s="17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9:29" x14ac:dyDescent="0.25">
      <c r="I822" s="15"/>
      <c r="J822" s="16"/>
      <c r="K822" s="16"/>
      <c r="L822" s="17"/>
      <c r="M822" s="17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9:29" x14ac:dyDescent="0.25">
      <c r="I823" s="15"/>
      <c r="J823" s="16"/>
      <c r="K823" s="16"/>
      <c r="L823" s="17"/>
      <c r="M823" s="17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9:29" x14ac:dyDescent="0.25">
      <c r="I824" s="15"/>
      <c r="J824" s="16"/>
      <c r="K824" s="16"/>
      <c r="L824" s="17"/>
      <c r="M824" s="17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9:29" x14ac:dyDescent="0.25">
      <c r="I825" s="15"/>
      <c r="J825" s="16"/>
      <c r="K825" s="16"/>
      <c r="L825" s="17"/>
      <c r="M825" s="17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9:29" x14ac:dyDescent="0.25">
      <c r="I826" s="15"/>
      <c r="J826" s="16"/>
      <c r="K826" s="16"/>
      <c r="L826" s="17"/>
      <c r="M826" s="17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9:29" x14ac:dyDescent="0.25">
      <c r="I827" s="15"/>
      <c r="J827" s="16"/>
      <c r="K827" s="16"/>
      <c r="L827" s="17"/>
      <c r="M827" s="17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9:29" x14ac:dyDescent="0.25">
      <c r="I828" s="15"/>
      <c r="J828" s="16"/>
      <c r="K828" s="16"/>
      <c r="L828" s="17"/>
      <c r="M828" s="17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9:29" x14ac:dyDescent="0.25">
      <c r="I829" s="15"/>
      <c r="J829" s="16"/>
      <c r="K829" s="16"/>
      <c r="L829" s="17"/>
      <c r="M829" s="17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9:29" x14ac:dyDescent="0.25">
      <c r="I830" s="15"/>
      <c r="J830" s="16"/>
      <c r="K830" s="16"/>
      <c r="L830" s="17"/>
      <c r="M830" s="17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9:29" x14ac:dyDescent="0.25">
      <c r="I831" s="15"/>
      <c r="J831" s="16"/>
      <c r="K831" s="16"/>
      <c r="L831" s="17"/>
      <c r="M831" s="17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9:29" x14ac:dyDescent="0.25">
      <c r="I832" s="15"/>
      <c r="J832" s="16"/>
      <c r="K832" s="16"/>
      <c r="L832" s="17"/>
      <c r="M832" s="17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9:29" x14ac:dyDescent="0.25">
      <c r="I833" s="15"/>
      <c r="J833" s="16"/>
      <c r="K833" s="16"/>
      <c r="L833" s="17"/>
      <c r="M833" s="17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9:29" x14ac:dyDescent="0.25">
      <c r="I834" s="15"/>
      <c r="J834" s="16"/>
      <c r="K834" s="16"/>
      <c r="L834" s="17"/>
      <c r="M834" s="17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9:29" x14ac:dyDescent="0.25">
      <c r="I835" s="15"/>
      <c r="J835" s="16"/>
      <c r="K835" s="16"/>
      <c r="L835" s="17"/>
      <c r="M835" s="17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9:29" x14ac:dyDescent="0.25">
      <c r="I836" s="15"/>
      <c r="J836" s="16"/>
      <c r="K836" s="16"/>
      <c r="L836" s="17"/>
      <c r="M836" s="17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9:29" x14ac:dyDescent="0.25">
      <c r="I837" s="15"/>
      <c r="J837" s="16"/>
      <c r="K837" s="16"/>
      <c r="L837" s="17"/>
      <c r="M837" s="17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9:29" x14ac:dyDescent="0.25">
      <c r="I838" s="15"/>
      <c r="J838" s="16"/>
      <c r="K838" s="16"/>
      <c r="L838" s="17"/>
      <c r="M838" s="17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9:29" x14ac:dyDescent="0.25">
      <c r="I839" s="15"/>
      <c r="J839" s="16"/>
      <c r="K839" s="16"/>
      <c r="L839" s="17"/>
      <c r="M839" s="17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9:29" x14ac:dyDescent="0.25">
      <c r="I840" s="15"/>
      <c r="J840" s="16"/>
      <c r="K840" s="16"/>
      <c r="L840" s="17"/>
      <c r="M840" s="17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9:29" x14ac:dyDescent="0.25">
      <c r="I841" s="15"/>
      <c r="J841" s="16"/>
      <c r="K841" s="16"/>
      <c r="L841" s="17"/>
      <c r="M841" s="17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9:29" x14ac:dyDescent="0.25">
      <c r="I842" s="15"/>
      <c r="J842" s="16"/>
      <c r="K842" s="16"/>
      <c r="L842" s="17"/>
      <c r="M842" s="17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9:29" x14ac:dyDescent="0.25">
      <c r="I843" s="15"/>
      <c r="J843" s="16"/>
      <c r="K843" s="16"/>
      <c r="L843" s="17"/>
      <c r="M843" s="17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9:29" x14ac:dyDescent="0.25">
      <c r="I844" s="15"/>
      <c r="J844" s="16"/>
      <c r="K844" s="16"/>
      <c r="L844" s="17"/>
      <c r="M844" s="17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9:29" x14ac:dyDescent="0.25">
      <c r="I845" s="15"/>
      <c r="J845" s="16"/>
      <c r="K845" s="16"/>
      <c r="L845" s="17"/>
      <c r="M845" s="17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9:29" x14ac:dyDescent="0.25">
      <c r="I846" s="15"/>
      <c r="J846" s="16"/>
      <c r="K846" s="16"/>
      <c r="L846" s="17"/>
      <c r="M846" s="17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9:29" x14ac:dyDescent="0.25">
      <c r="I847" s="15"/>
      <c r="J847" s="16"/>
      <c r="K847" s="16"/>
      <c r="L847" s="17"/>
      <c r="M847" s="17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9:29" x14ac:dyDescent="0.25">
      <c r="I848" s="15"/>
      <c r="J848" s="16"/>
      <c r="K848" s="16"/>
      <c r="L848" s="17"/>
      <c r="M848" s="17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9:29" x14ac:dyDescent="0.25">
      <c r="I849" s="15"/>
      <c r="J849" s="16"/>
      <c r="K849" s="16"/>
      <c r="L849" s="17"/>
      <c r="M849" s="17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9:29" x14ac:dyDescent="0.25">
      <c r="I850" s="15"/>
      <c r="J850" s="16"/>
      <c r="K850" s="16"/>
      <c r="L850" s="17"/>
      <c r="M850" s="17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9:29" x14ac:dyDescent="0.25">
      <c r="I851" s="15"/>
      <c r="J851" s="16"/>
      <c r="K851" s="16"/>
      <c r="L851" s="17"/>
      <c r="M851" s="17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9:29" x14ac:dyDescent="0.25">
      <c r="I852" s="15"/>
      <c r="J852" s="16"/>
      <c r="K852" s="16"/>
      <c r="L852" s="17"/>
      <c r="M852" s="17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9:29" x14ac:dyDescent="0.25">
      <c r="I853" s="15"/>
      <c r="J853" s="16"/>
      <c r="K853" s="16"/>
      <c r="L853" s="17"/>
      <c r="M853" s="17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9:29" x14ac:dyDescent="0.25">
      <c r="I854" s="15"/>
      <c r="J854" s="16"/>
      <c r="K854" s="16"/>
      <c r="L854" s="17"/>
      <c r="M854" s="17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9:29" x14ac:dyDescent="0.25">
      <c r="I855" s="15"/>
      <c r="J855" s="16"/>
      <c r="K855" s="16"/>
      <c r="L855" s="17"/>
      <c r="M855" s="17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9:29" x14ac:dyDescent="0.25">
      <c r="I856" s="15"/>
      <c r="J856" s="16"/>
      <c r="K856" s="16"/>
      <c r="L856" s="17"/>
      <c r="M856" s="17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9:29" x14ac:dyDescent="0.25">
      <c r="I857" s="15"/>
      <c r="J857" s="16"/>
      <c r="K857" s="16"/>
      <c r="L857" s="17"/>
      <c r="M857" s="17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9:29" x14ac:dyDescent="0.25">
      <c r="I858" s="15"/>
      <c r="J858" s="16"/>
      <c r="K858" s="16"/>
      <c r="L858" s="17"/>
      <c r="M858" s="17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9:29" x14ac:dyDescent="0.25">
      <c r="I859" s="15"/>
      <c r="J859" s="16"/>
      <c r="K859" s="16"/>
      <c r="L859" s="17"/>
      <c r="M859" s="17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9:29" x14ac:dyDescent="0.25">
      <c r="I860" s="15"/>
      <c r="J860" s="16"/>
      <c r="K860" s="16"/>
      <c r="L860" s="17"/>
      <c r="M860" s="17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9:29" x14ac:dyDescent="0.25">
      <c r="I861" s="15"/>
      <c r="J861" s="16"/>
      <c r="K861" s="16"/>
      <c r="L861" s="17"/>
      <c r="M861" s="17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9:29" x14ac:dyDescent="0.25">
      <c r="I862" s="15"/>
      <c r="J862" s="16"/>
      <c r="K862" s="16"/>
      <c r="L862" s="17"/>
      <c r="M862" s="17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9:29" x14ac:dyDescent="0.25">
      <c r="I863" s="15"/>
      <c r="J863" s="16"/>
      <c r="K863" s="16"/>
      <c r="L863" s="17"/>
      <c r="M863" s="17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9:29" x14ac:dyDescent="0.25">
      <c r="I864" s="15"/>
      <c r="J864" s="16"/>
      <c r="K864" s="16"/>
      <c r="L864" s="17"/>
      <c r="M864" s="17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9:29" x14ac:dyDescent="0.25">
      <c r="I865" s="15"/>
      <c r="J865" s="16"/>
      <c r="K865" s="16"/>
      <c r="L865" s="17"/>
      <c r="M865" s="17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9:29" x14ac:dyDescent="0.25">
      <c r="I866" s="15"/>
      <c r="J866" s="16"/>
      <c r="K866" s="16"/>
      <c r="L866" s="17"/>
      <c r="M866" s="17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9:29" x14ac:dyDescent="0.25">
      <c r="I867" s="15"/>
      <c r="J867" s="16"/>
      <c r="K867" s="16"/>
      <c r="L867" s="17"/>
      <c r="M867" s="17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9:29" x14ac:dyDescent="0.25">
      <c r="I868" s="15"/>
      <c r="J868" s="16"/>
      <c r="K868" s="16"/>
      <c r="L868" s="17"/>
      <c r="M868" s="17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9:29" x14ac:dyDescent="0.25">
      <c r="I869" s="15"/>
      <c r="J869" s="16"/>
      <c r="K869" s="16"/>
      <c r="L869" s="17"/>
      <c r="M869" s="17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9:29" x14ac:dyDescent="0.25">
      <c r="I870" s="15"/>
      <c r="J870" s="16"/>
      <c r="K870" s="16"/>
      <c r="L870" s="17"/>
      <c r="M870" s="17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9:29" x14ac:dyDescent="0.25">
      <c r="I871" s="15"/>
      <c r="J871" s="16"/>
      <c r="K871" s="16"/>
      <c r="L871" s="17"/>
      <c r="M871" s="17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9:29" x14ac:dyDescent="0.25">
      <c r="I872" s="15"/>
      <c r="J872" s="16"/>
      <c r="K872" s="16"/>
      <c r="L872" s="17"/>
      <c r="M872" s="17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9:29" x14ac:dyDescent="0.25">
      <c r="I873" s="15"/>
      <c r="J873" s="16"/>
      <c r="K873" s="16"/>
      <c r="L873" s="17"/>
      <c r="M873" s="17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9:29" x14ac:dyDescent="0.25">
      <c r="I874" s="15"/>
      <c r="J874" s="16"/>
      <c r="K874" s="16"/>
      <c r="L874" s="17"/>
      <c r="M874" s="17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9:29" x14ac:dyDescent="0.25">
      <c r="I875" s="15"/>
      <c r="J875" s="16"/>
      <c r="K875" s="16"/>
      <c r="L875" s="17"/>
      <c r="M875" s="17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9:29" x14ac:dyDescent="0.25">
      <c r="I876" s="15"/>
      <c r="J876" s="16"/>
      <c r="K876" s="16"/>
      <c r="L876" s="17"/>
      <c r="M876" s="17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9:29" x14ac:dyDescent="0.25">
      <c r="I877" s="15"/>
      <c r="J877" s="16"/>
      <c r="K877" s="16"/>
      <c r="L877" s="17"/>
      <c r="M877" s="17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9:29" x14ac:dyDescent="0.25">
      <c r="I878" s="15"/>
      <c r="J878" s="16"/>
      <c r="K878" s="16"/>
      <c r="L878" s="17"/>
      <c r="M878" s="17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9:29" x14ac:dyDescent="0.25">
      <c r="I879" s="15"/>
      <c r="J879" s="16"/>
      <c r="K879" s="16"/>
      <c r="L879" s="17"/>
      <c r="M879" s="17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9:29" x14ac:dyDescent="0.25">
      <c r="I880" s="15"/>
      <c r="J880" s="16"/>
      <c r="K880" s="16"/>
      <c r="L880" s="17"/>
      <c r="M880" s="17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9:29" x14ac:dyDescent="0.25">
      <c r="I881" s="15"/>
      <c r="J881" s="16"/>
      <c r="K881" s="16"/>
      <c r="L881" s="17"/>
      <c r="M881" s="17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9:29" x14ac:dyDescent="0.25">
      <c r="I882" s="15"/>
      <c r="J882" s="16"/>
      <c r="K882" s="16"/>
      <c r="L882" s="17"/>
      <c r="M882" s="17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9:29" x14ac:dyDescent="0.25">
      <c r="I883" s="15"/>
      <c r="J883" s="16"/>
      <c r="K883" s="16"/>
      <c r="L883" s="17"/>
      <c r="M883" s="17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9:29" x14ac:dyDescent="0.25">
      <c r="I884" s="15"/>
      <c r="J884" s="16"/>
      <c r="K884" s="16"/>
      <c r="L884" s="17"/>
      <c r="M884" s="17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9:29" x14ac:dyDescent="0.25">
      <c r="I885" s="15"/>
      <c r="J885" s="16"/>
      <c r="K885" s="16"/>
      <c r="L885" s="17"/>
      <c r="M885" s="17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9:29" x14ac:dyDescent="0.25">
      <c r="I886" s="15"/>
      <c r="J886" s="16"/>
      <c r="K886" s="16"/>
      <c r="L886" s="17"/>
      <c r="M886" s="17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9:29" x14ac:dyDescent="0.25">
      <c r="I887" s="15"/>
      <c r="J887" s="16"/>
      <c r="K887" s="16"/>
      <c r="L887" s="17"/>
      <c r="M887" s="17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9:29" x14ac:dyDescent="0.25">
      <c r="I888" s="15"/>
      <c r="J888" s="16"/>
      <c r="K888" s="16"/>
      <c r="L888" s="17"/>
      <c r="M888" s="17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9:29" x14ac:dyDescent="0.25">
      <c r="I889" s="15"/>
      <c r="J889" s="16"/>
      <c r="K889" s="16"/>
      <c r="L889" s="17"/>
      <c r="M889" s="17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9:29" x14ac:dyDescent="0.25">
      <c r="I890" s="15"/>
      <c r="J890" s="16"/>
      <c r="K890" s="16"/>
      <c r="L890" s="17"/>
      <c r="M890" s="17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9:29" x14ac:dyDescent="0.25">
      <c r="I891" s="15"/>
      <c r="J891" s="16"/>
      <c r="K891" s="16"/>
      <c r="L891" s="17"/>
      <c r="M891" s="17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9:29" x14ac:dyDescent="0.25">
      <c r="I892" s="15"/>
      <c r="J892" s="16"/>
      <c r="K892" s="16"/>
      <c r="L892" s="17"/>
      <c r="M892" s="17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9:29" x14ac:dyDescent="0.25">
      <c r="I893" s="15"/>
      <c r="J893" s="16"/>
      <c r="K893" s="16"/>
      <c r="L893" s="17"/>
      <c r="M893" s="17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9:29" x14ac:dyDescent="0.25">
      <c r="I894" s="15"/>
      <c r="J894" s="16"/>
      <c r="K894" s="16"/>
      <c r="L894" s="17"/>
      <c r="M894" s="17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9:29" x14ac:dyDescent="0.25">
      <c r="I895" s="15"/>
      <c r="J895" s="16"/>
      <c r="K895" s="16"/>
      <c r="L895" s="17"/>
      <c r="M895" s="17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9:29" x14ac:dyDescent="0.25">
      <c r="I896" s="15"/>
      <c r="J896" s="16"/>
      <c r="K896" s="16"/>
      <c r="L896" s="17"/>
      <c r="M896" s="17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9:29" x14ac:dyDescent="0.25">
      <c r="I897" s="15"/>
      <c r="J897" s="16"/>
      <c r="K897" s="16"/>
      <c r="L897" s="17"/>
      <c r="M897" s="17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9:29" x14ac:dyDescent="0.25">
      <c r="I898" s="15"/>
      <c r="J898" s="16"/>
      <c r="K898" s="16"/>
      <c r="L898" s="17"/>
      <c r="M898" s="17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9:29" x14ac:dyDescent="0.25">
      <c r="I899" s="15"/>
      <c r="J899" s="16"/>
      <c r="K899" s="16"/>
      <c r="L899" s="17"/>
      <c r="M899" s="17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9:29" x14ac:dyDescent="0.25">
      <c r="I900" s="15"/>
      <c r="J900" s="16"/>
      <c r="K900" s="16"/>
      <c r="L900" s="17"/>
      <c r="M900" s="17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9:29" x14ac:dyDescent="0.25">
      <c r="I901" s="15"/>
      <c r="J901" s="16"/>
      <c r="K901" s="16"/>
      <c r="L901" s="17"/>
      <c r="M901" s="17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9:29" x14ac:dyDescent="0.25">
      <c r="I902" s="15"/>
      <c r="J902" s="16"/>
      <c r="K902" s="16"/>
      <c r="L902" s="17"/>
      <c r="M902" s="17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9:29" x14ac:dyDescent="0.25">
      <c r="I903" s="15"/>
      <c r="J903" s="16"/>
      <c r="K903" s="16"/>
      <c r="L903" s="17"/>
      <c r="M903" s="17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9:29" x14ac:dyDescent="0.25">
      <c r="I904" s="15"/>
      <c r="J904" s="16"/>
      <c r="K904" s="16"/>
      <c r="L904" s="17"/>
      <c r="M904" s="17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9:29" x14ac:dyDescent="0.25">
      <c r="I905" s="15"/>
      <c r="J905" s="16"/>
      <c r="K905" s="16"/>
      <c r="L905" s="17"/>
      <c r="M905" s="17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9:29" x14ac:dyDescent="0.25">
      <c r="I906" s="15"/>
      <c r="J906" s="16"/>
      <c r="K906" s="16"/>
      <c r="L906" s="17"/>
      <c r="M906" s="17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9:29" x14ac:dyDescent="0.25">
      <c r="I907" s="15"/>
      <c r="J907" s="16"/>
      <c r="K907" s="16"/>
      <c r="L907" s="17"/>
      <c r="M907" s="17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9:29" x14ac:dyDescent="0.25">
      <c r="I908" s="15"/>
      <c r="J908" s="16"/>
      <c r="K908" s="16"/>
      <c r="L908" s="17"/>
      <c r="M908" s="17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9:29" x14ac:dyDescent="0.25">
      <c r="I909" s="15"/>
      <c r="J909" s="16"/>
      <c r="K909" s="16"/>
      <c r="L909" s="17"/>
      <c r="M909" s="17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9:29" x14ac:dyDescent="0.25">
      <c r="I910" s="15"/>
      <c r="J910" s="16"/>
      <c r="K910" s="16"/>
      <c r="L910" s="17"/>
      <c r="M910" s="17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9:29" x14ac:dyDescent="0.25">
      <c r="I911" s="15"/>
      <c r="J911" s="16"/>
      <c r="K911" s="16"/>
      <c r="L911" s="17"/>
      <c r="M911" s="17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9:29" x14ac:dyDescent="0.25">
      <c r="I912" s="15"/>
      <c r="J912" s="16"/>
      <c r="K912" s="16"/>
      <c r="L912" s="17"/>
      <c r="M912" s="17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9:29" x14ac:dyDescent="0.25">
      <c r="I913" s="15"/>
      <c r="J913" s="16"/>
      <c r="K913" s="16"/>
      <c r="L913" s="17"/>
      <c r="M913" s="17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9:29" x14ac:dyDescent="0.25">
      <c r="I914" s="15"/>
      <c r="J914" s="16"/>
      <c r="K914" s="16"/>
      <c r="L914" s="17"/>
      <c r="M914" s="17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9:29" x14ac:dyDescent="0.25">
      <c r="I915" s="15"/>
      <c r="J915" s="16"/>
      <c r="K915" s="16"/>
      <c r="L915" s="17"/>
      <c r="M915" s="17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9:29" x14ac:dyDescent="0.25">
      <c r="I916" s="15"/>
      <c r="J916" s="16"/>
      <c r="K916" s="16"/>
      <c r="L916" s="17"/>
      <c r="M916" s="17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9:29" x14ac:dyDescent="0.25">
      <c r="I917" s="15"/>
      <c r="J917" s="16"/>
      <c r="K917" s="16"/>
      <c r="L917" s="17"/>
      <c r="M917" s="17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9:29" x14ac:dyDescent="0.25">
      <c r="I918" s="15"/>
      <c r="J918" s="16"/>
      <c r="K918" s="16"/>
      <c r="L918" s="17"/>
      <c r="M918" s="17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9:29" x14ac:dyDescent="0.25">
      <c r="I919" s="15"/>
      <c r="J919" s="16"/>
      <c r="K919" s="16"/>
      <c r="L919" s="17"/>
      <c r="M919" s="17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9:29" x14ac:dyDescent="0.25">
      <c r="I920" s="15"/>
      <c r="J920" s="16"/>
      <c r="K920" s="16"/>
      <c r="L920" s="17"/>
      <c r="M920" s="17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9:29" x14ac:dyDescent="0.25">
      <c r="I921" s="15"/>
      <c r="J921" s="16"/>
      <c r="K921" s="16"/>
      <c r="L921" s="17"/>
      <c r="M921" s="17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9:29" x14ac:dyDescent="0.25">
      <c r="I922" s="15"/>
      <c r="J922" s="16"/>
      <c r="K922" s="16"/>
      <c r="L922" s="17"/>
      <c r="M922" s="17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9:29" x14ac:dyDescent="0.25">
      <c r="I923" s="15"/>
      <c r="J923" s="16"/>
      <c r="K923" s="16"/>
      <c r="L923" s="17"/>
      <c r="M923" s="17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9:29" x14ac:dyDescent="0.25">
      <c r="I924" s="15"/>
      <c r="J924" s="16"/>
      <c r="K924" s="16"/>
      <c r="L924" s="17"/>
      <c r="M924" s="17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9:29" x14ac:dyDescent="0.25">
      <c r="I925" s="15"/>
      <c r="J925" s="16"/>
      <c r="K925" s="16"/>
      <c r="L925" s="17"/>
      <c r="M925" s="17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9:29" x14ac:dyDescent="0.25">
      <c r="I926" s="15"/>
      <c r="J926" s="16"/>
      <c r="K926" s="16"/>
      <c r="L926" s="17"/>
      <c r="M926" s="17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9:29" x14ac:dyDescent="0.25">
      <c r="I927" s="15"/>
      <c r="J927" s="16"/>
      <c r="K927" s="16"/>
      <c r="L927" s="17"/>
      <c r="M927" s="17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9:29" x14ac:dyDescent="0.25">
      <c r="I928" s="15"/>
      <c r="J928" s="16"/>
      <c r="K928" s="16"/>
      <c r="L928" s="17"/>
      <c r="M928" s="17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9:29" x14ac:dyDescent="0.25">
      <c r="I929" s="15"/>
      <c r="J929" s="16"/>
      <c r="K929" s="16"/>
      <c r="L929" s="17"/>
      <c r="M929" s="17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9:29" x14ac:dyDescent="0.25">
      <c r="I930" s="15"/>
      <c r="J930" s="16"/>
      <c r="K930" s="16"/>
      <c r="L930" s="17"/>
      <c r="M930" s="17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9:29" x14ac:dyDescent="0.25">
      <c r="I931" s="15"/>
      <c r="J931" s="16"/>
      <c r="K931" s="16"/>
      <c r="L931" s="17"/>
      <c r="M931" s="17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9:29" x14ac:dyDescent="0.25">
      <c r="I932" s="15"/>
      <c r="J932" s="16"/>
      <c r="K932" s="16"/>
      <c r="L932" s="17"/>
      <c r="M932" s="17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9:29" x14ac:dyDescent="0.25">
      <c r="I933" s="15"/>
      <c r="J933" s="16"/>
      <c r="K933" s="16"/>
      <c r="L933" s="17"/>
      <c r="M933" s="17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9:29" x14ac:dyDescent="0.25">
      <c r="I934" s="15"/>
      <c r="J934" s="16"/>
      <c r="K934" s="16"/>
      <c r="L934" s="17"/>
      <c r="M934" s="17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9:29" x14ac:dyDescent="0.25">
      <c r="I935" s="15"/>
      <c r="J935" s="16"/>
      <c r="K935" s="16"/>
      <c r="L935" s="17"/>
      <c r="M935" s="17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9:29" x14ac:dyDescent="0.25">
      <c r="I936" s="15"/>
      <c r="J936" s="16"/>
      <c r="K936" s="16"/>
      <c r="L936" s="17"/>
      <c r="M936" s="17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9:29" x14ac:dyDescent="0.25">
      <c r="I937" s="15"/>
      <c r="J937" s="16"/>
      <c r="K937" s="16"/>
      <c r="L937" s="17"/>
      <c r="M937" s="17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9:29" x14ac:dyDescent="0.25">
      <c r="I938" s="15"/>
      <c r="J938" s="16"/>
      <c r="K938" s="16"/>
      <c r="L938" s="17"/>
      <c r="M938" s="17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9:29" x14ac:dyDescent="0.25">
      <c r="I939" s="15"/>
      <c r="J939" s="16"/>
      <c r="K939" s="16"/>
      <c r="L939" s="17"/>
      <c r="M939" s="17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9:29" x14ac:dyDescent="0.25">
      <c r="I940" s="15"/>
      <c r="J940" s="16"/>
      <c r="K940" s="16"/>
      <c r="L940" s="17"/>
      <c r="M940" s="17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9:29" x14ac:dyDescent="0.25">
      <c r="I941" s="15"/>
      <c r="J941" s="16"/>
      <c r="K941" s="16"/>
      <c r="L941" s="17"/>
      <c r="M941" s="17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9:29" x14ac:dyDescent="0.25">
      <c r="I942" s="15"/>
      <c r="J942" s="16"/>
      <c r="K942" s="16"/>
      <c r="L942" s="17"/>
      <c r="M942" s="17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9:29" x14ac:dyDescent="0.25">
      <c r="I943" s="15"/>
      <c r="J943" s="16"/>
      <c r="K943" s="16"/>
      <c r="L943" s="17"/>
      <c r="M943" s="17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9:29" x14ac:dyDescent="0.25">
      <c r="I944" s="15"/>
      <c r="J944" s="16"/>
      <c r="K944" s="16"/>
      <c r="L944" s="17"/>
      <c r="M944" s="17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9:29" x14ac:dyDescent="0.25">
      <c r="I945" s="15"/>
      <c r="J945" s="16"/>
      <c r="K945" s="16"/>
      <c r="L945" s="17"/>
      <c r="M945" s="17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9:29" x14ac:dyDescent="0.25">
      <c r="I946" s="15"/>
      <c r="J946" s="16"/>
      <c r="K946" s="16"/>
      <c r="L946" s="17"/>
      <c r="M946" s="17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9:29" x14ac:dyDescent="0.25">
      <c r="I947" s="15"/>
      <c r="J947" s="16"/>
      <c r="K947" s="16"/>
      <c r="L947" s="17"/>
      <c r="M947" s="17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9:29" x14ac:dyDescent="0.25">
      <c r="I948" s="15"/>
      <c r="J948" s="16"/>
      <c r="K948" s="16"/>
      <c r="L948" s="17"/>
      <c r="M948" s="17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9:29" x14ac:dyDescent="0.25">
      <c r="I949" s="15"/>
      <c r="J949" s="16"/>
      <c r="K949" s="16"/>
      <c r="L949" s="17"/>
      <c r="M949" s="17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9:29" x14ac:dyDescent="0.25">
      <c r="I950" s="15"/>
      <c r="J950" s="16"/>
      <c r="K950" s="16"/>
      <c r="L950" s="17"/>
      <c r="M950" s="17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9:29" x14ac:dyDescent="0.25">
      <c r="I951" s="15"/>
      <c r="J951" s="16"/>
      <c r="K951" s="16"/>
      <c r="L951" s="17"/>
      <c r="M951" s="17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9:29" x14ac:dyDescent="0.25">
      <c r="I952" s="15"/>
      <c r="J952" s="16"/>
      <c r="K952" s="16"/>
      <c r="L952" s="17"/>
      <c r="M952" s="17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9:29" x14ac:dyDescent="0.25">
      <c r="I953" s="15"/>
      <c r="J953" s="16"/>
      <c r="K953" s="16"/>
      <c r="L953" s="17"/>
      <c r="M953" s="17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9:29" x14ac:dyDescent="0.25">
      <c r="I954" s="15"/>
      <c r="J954" s="16"/>
      <c r="K954" s="16"/>
      <c r="L954" s="17"/>
      <c r="M954" s="17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9:29" x14ac:dyDescent="0.25">
      <c r="I955" s="15"/>
      <c r="J955" s="16"/>
      <c r="K955" s="16"/>
      <c r="L955" s="17"/>
      <c r="M955" s="17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9:29" x14ac:dyDescent="0.25">
      <c r="I956" s="15"/>
      <c r="J956" s="16"/>
      <c r="K956" s="16"/>
      <c r="L956" s="17"/>
      <c r="M956" s="17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9:29" x14ac:dyDescent="0.25">
      <c r="I957" s="15"/>
      <c r="J957" s="16"/>
      <c r="K957" s="16"/>
      <c r="L957" s="17"/>
      <c r="M957" s="17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9:29" x14ac:dyDescent="0.25">
      <c r="I958" s="15"/>
      <c r="J958" s="16"/>
      <c r="K958" s="16"/>
      <c r="L958" s="17"/>
      <c r="M958" s="17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9:29" x14ac:dyDescent="0.25">
      <c r="I959" s="15"/>
      <c r="J959" s="16"/>
      <c r="K959" s="16"/>
      <c r="L959" s="17"/>
      <c r="M959" s="17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9:29" x14ac:dyDescent="0.25">
      <c r="I960" s="15"/>
      <c r="J960" s="16"/>
      <c r="K960" s="16"/>
      <c r="L960" s="17"/>
      <c r="M960" s="17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9:29" x14ac:dyDescent="0.25">
      <c r="I961" s="15"/>
      <c r="J961" s="16"/>
      <c r="K961" s="16"/>
      <c r="L961" s="17"/>
      <c r="M961" s="17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9:29" x14ac:dyDescent="0.25">
      <c r="I962" s="15"/>
      <c r="J962" s="16"/>
      <c r="K962" s="16"/>
      <c r="L962" s="17"/>
      <c r="M962" s="17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9:29" x14ac:dyDescent="0.25">
      <c r="I963" s="15"/>
      <c r="J963" s="16"/>
      <c r="K963" s="16"/>
      <c r="L963" s="17"/>
      <c r="M963" s="17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9:29" x14ac:dyDescent="0.25">
      <c r="I964" s="15"/>
      <c r="J964" s="16"/>
      <c r="K964" s="16"/>
      <c r="L964" s="17"/>
      <c r="M964" s="17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9:29" x14ac:dyDescent="0.25">
      <c r="I965" s="15"/>
      <c r="J965" s="16"/>
      <c r="K965" s="16"/>
      <c r="L965" s="17"/>
      <c r="M965" s="17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9:29" x14ac:dyDescent="0.25">
      <c r="I966" s="15"/>
      <c r="J966" s="16"/>
      <c r="K966" s="16"/>
      <c r="L966" s="17"/>
      <c r="M966" s="17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9:29" x14ac:dyDescent="0.25">
      <c r="I967" s="15"/>
      <c r="J967" s="16"/>
      <c r="K967" s="16"/>
      <c r="L967" s="17"/>
      <c r="M967" s="17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9:29" x14ac:dyDescent="0.25">
      <c r="I968" s="15"/>
      <c r="J968" s="16"/>
      <c r="K968" s="16"/>
      <c r="L968" s="17"/>
      <c r="M968" s="17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9:29" x14ac:dyDescent="0.25">
      <c r="I969" s="15"/>
      <c r="J969" s="16"/>
      <c r="K969" s="16"/>
      <c r="L969" s="17"/>
      <c r="M969" s="17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9:29" x14ac:dyDescent="0.25">
      <c r="I970" s="15"/>
      <c r="J970" s="16"/>
      <c r="K970" s="16"/>
      <c r="L970" s="17"/>
      <c r="M970" s="17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9:29" x14ac:dyDescent="0.25">
      <c r="I971" s="15"/>
      <c r="J971" s="16"/>
      <c r="K971" s="16"/>
      <c r="L971" s="17"/>
      <c r="M971" s="17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9:29" x14ac:dyDescent="0.25">
      <c r="I972" s="15"/>
      <c r="J972" s="16"/>
      <c r="K972" s="16"/>
      <c r="L972" s="17"/>
      <c r="M972" s="17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9:29" x14ac:dyDescent="0.25">
      <c r="I973" s="15"/>
      <c r="J973" s="16"/>
      <c r="K973" s="16"/>
      <c r="L973" s="17"/>
      <c r="M973" s="17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9:29" x14ac:dyDescent="0.25">
      <c r="I974" s="15"/>
      <c r="J974" s="16"/>
      <c r="K974" s="16"/>
      <c r="L974" s="17"/>
      <c r="M974" s="17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9:29" x14ac:dyDescent="0.25">
      <c r="I975" s="15"/>
      <c r="J975" s="16"/>
      <c r="K975" s="16"/>
      <c r="L975" s="17"/>
      <c r="M975" s="17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9:29" x14ac:dyDescent="0.25">
      <c r="I976" s="15"/>
      <c r="J976" s="16"/>
      <c r="K976" s="16"/>
      <c r="L976" s="17"/>
      <c r="M976" s="17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9:29" x14ac:dyDescent="0.25">
      <c r="I977" s="15"/>
      <c r="J977" s="16"/>
      <c r="K977" s="16"/>
      <c r="L977" s="17"/>
      <c r="M977" s="17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9:29" x14ac:dyDescent="0.25">
      <c r="I978" s="15"/>
      <c r="J978" s="16"/>
      <c r="K978" s="16"/>
      <c r="L978" s="17"/>
      <c r="M978" s="17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9:29" x14ac:dyDescent="0.25">
      <c r="I979" s="15"/>
      <c r="J979" s="16"/>
      <c r="K979" s="16"/>
      <c r="L979" s="17"/>
      <c r="M979" s="17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9:29" x14ac:dyDescent="0.25">
      <c r="I980" s="15"/>
      <c r="J980" s="16"/>
      <c r="K980" s="16"/>
      <c r="L980" s="17"/>
      <c r="M980" s="17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9:29" x14ac:dyDescent="0.25">
      <c r="I981" s="15"/>
      <c r="J981" s="16"/>
      <c r="K981" s="16"/>
      <c r="L981" s="17"/>
      <c r="M981" s="17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9:29" x14ac:dyDescent="0.25">
      <c r="I982" s="15"/>
      <c r="J982" s="16"/>
      <c r="K982" s="16"/>
      <c r="L982" s="17"/>
      <c r="M982" s="17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9:29" x14ac:dyDescent="0.25">
      <c r="I983" s="15"/>
      <c r="J983" s="16"/>
      <c r="K983" s="16"/>
      <c r="L983" s="17"/>
      <c r="M983" s="17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9:29" x14ac:dyDescent="0.25">
      <c r="I984" s="15"/>
      <c r="J984" s="16"/>
      <c r="K984" s="16"/>
      <c r="L984" s="17"/>
      <c r="M984" s="17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9:29" x14ac:dyDescent="0.25">
      <c r="I985" s="15"/>
      <c r="J985" s="16"/>
      <c r="K985" s="16"/>
      <c r="L985" s="17"/>
      <c r="M985" s="17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9:29" x14ac:dyDescent="0.25">
      <c r="I986" s="15"/>
      <c r="J986" s="16"/>
      <c r="K986" s="16"/>
      <c r="L986" s="17"/>
      <c r="M986" s="17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9:29" x14ac:dyDescent="0.25">
      <c r="I987" s="15"/>
      <c r="J987" s="16"/>
      <c r="K987" s="16"/>
      <c r="L987" s="17"/>
      <c r="M987" s="17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9:29" x14ac:dyDescent="0.25">
      <c r="I988" s="15"/>
      <c r="J988" s="16"/>
      <c r="K988" s="16"/>
      <c r="L988" s="17"/>
      <c r="M988" s="17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9:29" x14ac:dyDescent="0.25">
      <c r="I989" s="15"/>
      <c r="J989" s="16"/>
      <c r="K989" s="16"/>
      <c r="L989" s="17"/>
      <c r="M989" s="17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9:29" x14ac:dyDescent="0.25">
      <c r="I990" s="15"/>
      <c r="J990" s="16"/>
      <c r="K990" s="16"/>
      <c r="L990" s="17"/>
      <c r="M990" s="17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9:29" x14ac:dyDescent="0.25">
      <c r="I991" s="15"/>
      <c r="J991" s="16"/>
      <c r="K991" s="16"/>
      <c r="L991" s="17"/>
      <c r="M991" s="17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9:29" x14ac:dyDescent="0.25">
      <c r="I992" s="15"/>
      <c r="J992" s="16"/>
      <c r="K992" s="16"/>
      <c r="L992" s="17"/>
      <c r="M992" s="17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9:29" x14ac:dyDescent="0.25">
      <c r="I993" s="15"/>
      <c r="J993" s="16"/>
      <c r="K993" s="16"/>
      <c r="L993" s="17"/>
      <c r="M993" s="17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9:29" x14ac:dyDescent="0.25">
      <c r="I994" s="15"/>
      <c r="J994" s="16"/>
      <c r="K994" s="16"/>
      <c r="L994" s="17"/>
      <c r="M994" s="17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9:29" x14ac:dyDescent="0.25">
      <c r="I995" s="15"/>
      <c r="J995" s="16"/>
      <c r="K995" s="16"/>
      <c r="L995" s="17"/>
      <c r="M995" s="17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9:29" x14ac:dyDescent="0.25">
      <c r="I996" s="15"/>
      <c r="J996" s="16"/>
      <c r="K996" s="16"/>
      <c r="L996" s="17"/>
      <c r="M996" s="17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9:29" x14ac:dyDescent="0.25">
      <c r="I997" s="15"/>
      <c r="J997" s="16"/>
      <c r="K997" s="16"/>
      <c r="L997" s="17"/>
      <c r="M997" s="17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9:29" x14ac:dyDescent="0.25">
      <c r="I998" s="15"/>
      <c r="J998" s="16"/>
      <c r="K998" s="16"/>
      <c r="L998" s="17"/>
      <c r="M998" s="17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9:29" x14ac:dyDescent="0.25">
      <c r="I999" s="15"/>
      <c r="J999" s="16"/>
      <c r="K999" s="16"/>
      <c r="L999" s="17"/>
      <c r="M999" s="17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9:29" x14ac:dyDescent="0.25">
      <c r="I1000" s="15"/>
      <c r="J1000" s="16"/>
      <c r="K1000" s="16"/>
      <c r="L1000" s="17"/>
      <c r="M1000" s="17"/>
      <c r="U1000" s="20"/>
      <c r="V1000" s="20"/>
      <c r="W1000" s="20"/>
      <c r="X1000" s="20"/>
      <c r="Y1000" s="20"/>
      <c r="Z1000" s="20"/>
      <c r="AA1000" s="20"/>
      <c r="AB1000" s="20"/>
      <c r="AC1000" s="20"/>
    </row>
    <row r="1001" spans="9:29" x14ac:dyDescent="0.25">
      <c r="I1001" s="15"/>
      <c r="J1001" s="16"/>
      <c r="K1001" s="16"/>
      <c r="L1001" s="17"/>
      <c r="M1001" s="17"/>
      <c r="U1001" s="20"/>
      <c r="V1001" s="20"/>
      <c r="W1001" s="20"/>
      <c r="X1001" s="20"/>
      <c r="Y1001" s="20"/>
      <c r="Z1001" s="20"/>
      <c r="AA1001" s="20"/>
      <c r="AB1001" s="20"/>
      <c r="AC1001" s="20"/>
    </row>
    <row r="1002" spans="9:29" x14ac:dyDescent="0.25">
      <c r="I1002" s="15"/>
      <c r="J1002" s="16"/>
      <c r="K1002" s="16"/>
      <c r="L1002" s="17"/>
      <c r="M1002" s="17"/>
      <c r="U1002" s="20"/>
      <c r="V1002" s="20"/>
      <c r="W1002" s="20"/>
      <c r="X1002" s="20"/>
      <c r="Y1002" s="20"/>
      <c r="Z1002" s="20"/>
      <c r="AA1002" s="20"/>
      <c r="AB1002" s="20"/>
      <c r="AC1002" s="20"/>
    </row>
    <row r="1003" spans="9:29" x14ac:dyDescent="0.25">
      <c r="I1003" s="15"/>
      <c r="J1003" s="16"/>
      <c r="K1003" s="16"/>
      <c r="L1003" s="17"/>
      <c r="M1003" s="17"/>
      <c r="U1003" s="20"/>
      <c r="V1003" s="20"/>
      <c r="W1003" s="20"/>
      <c r="X1003" s="20"/>
      <c r="Y1003" s="20"/>
      <c r="Z1003" s="20"/>
      <c r="AA1003" s="20"/>
      <c r="AB1003" s="20"/>
      <c r="AC1003" s="20"/>
    </row>
    <row r="1004" spans="9:29" x14ac:dyDescent="0.25">
      <c r="I1004" s="15"/>
      <c r="J1004" s="16"/>
      <c r="K1004" s="16"/>
      <c r="L1004" s="17"/>
      <c r="M1004" s="17"/>
      <c r="U1004" s="20"/>
      <c r="V1004" s="20"/>
      <c r="W1004" s="20"/>
      <c r="X1004" s="20"/>
      <c r="Y1004" s="20"/>
      <c r="Z1004" s="20"/>
      <c r="AA1004" s="20"/>
      <c r="AB1004" s="20"/>
      <c r="AC1004" s="20"/>
    </row>
    <row r="1005" spans="9:29" x14ac:dyDescent="0.25">
      <c r="I1005" s="15"/>
      <c r="J1005" s="16"/>
      <c r="K1005" s="16"/>
      <c r="L1005" s="17"/>
      <c r="M1005" s="17"/>
      <c r="U1005" s="20"/>
      <c r="V1005" s="20"/>
      <c r="W1005" s="20"/>
      <c r="X1005" s="20"/>
      <c r="Y1005" s="20"/>
      <c r="Z1005" s="20"/>
      <c r="AA1005" s="20"/>
      <c r="AB1005" s="20"/>
      <c r="AC1005" s="20"/>
    </row>
    <row r="1006" spans="9:29" x14ac:dyDescent="0.25">
      <c r="I1006" s="15"/>
      <c r="J1006" s="16"/>
      <c r="K1006" s="16"/>
      <c r="L1006" s="17"/>
      <c r="M1006" s="17"/>
      <c r="U1006" s="20"/>
      <c r="V1006" s="20"/>
      <c r="W1006" s="20"/>
      <c r="X1006" s="20"/>
      <c r="Y1006" s="20"/>
      <c r="Z1006" s="20"/>
      <c r="AA1006" s="20"/>
      <c r="AB1006" s="20"/>
      <c r="AC1006" s="20"/>
    </row>
    <row r="1007" spans="9:29" x14ac:dyDescent="0.25">
      <c r="I1007" s="15"/>
      <c r="J1007" s="16"/>
      <c r="K1007" s="16"/>
      <c r="L1007" s="17"/>
      <c r="M1007" s="17"/>
      <c r="U1007" s="20"/>
      <c r="V1007" s="20"/>
      <c r="W1007" s="20"/>
      <c r="X1007" s="20"/>
      <c r="Y1007" s="20"/>
      <c r="Z1007" s="20"/>
      <c r="AA1007" s="20"/>
      <c r="AB1007" s="20"/>
      <c r="AC1007" s="20"/>
    </row>
    <row r="1008" spans="9:29" x14ac:dyDescent="0.25">
      <c r="I1008" s="15"/>
      <c r="J1008" s="16"/>
      <c r="K1008" s="16"/>
      <c r="L1008" s="17"/>
      <c r="M1008" s="17"/>
      <c r="U1008" s="20"/>
      <c r="V1008" s="20"/>
      <c r="W1008" s="20"/>
      <c r="X1008" s="20"/>
      <c r="Y1008" s="20"/>
      <c r="Z1008" s="20"/>
      <c r="AA1008" s="20"/>
      <c r="AB1008" s="20"/>
      <c r="AC1008" s="20"/>
    </row>
    <row r="1009" spans="9:29" x14ac:dyDescent="0.25">
      <c r="I1009" s="15"/>
      <c r="J1009" s="16"/>
      <c r="K1009" s="16"/>
      <c r="L1009" s="17"/>
      <c r="M1009" s="17"/>
      <c r="U1009" s="20"/>
      <c r="V1009" s="20"/>
      <c r="W1009" s="20"/>
      <c r="X1009" s="20"/>
      <c r="Y1009" s="20"/>
      <c r="Z1009" s="20"/>
      <c r="AA1009" s="20"/>
      <c r="AB1009" s="20"/>
      <c r="AC1009" s="20"/>
    </row>
    <row r="1010" spans="9:29" x14ac:dyDescent="0.25">
      <c r="I1010" s="15"/>
      <c r="J1010" s="16"/>
      <c r="K1010" s="16"/>
      <c r="L1010" s="17"/>
      <c r="M1010" s="17"/>
      <c r="U1010" s="20"/>
      <c r="V1010" s="20"/>
      <c r="W1010" s="20"/>
      <c r="X1010" s="20"/>
      <c r="Y1010" s="20"/>
      <c r="Z1010" s="20"/>
      <c r="AA1010" s="20"/>
      <c r="AB1010" s="20"/>
      <c r="AC1010" s="20"/>
    </row>
    <row r="1011" spans="9:29" x14ac:dyDescent="0.25">
      <c r="I1011" s="15"/>
      <c r="J1011" s="16"/>
      <c r="K1011" s="16"/>
      <c r="L1011" s="17"/>
      <c r="M1011" s="17"/>
      <c r="U1011" s="20"/>
      <c r="V1011" s="20"/>
      <c r="W1011" s="20"/>
      <c r="X1011" s="20"/>
      <c r="Y1011" s="20"/>
      <c r="Z1011" s="20"/>
      <c r="AA1011" s="20"/>
      <c r="AB1011" s="20"/>
      <c r="AC1011" s="20"/>
    </row>
    <row r="1012" spans="9:29" x14ac:dyDescent="0.25">
      <c r="I1012" s="15"/>
      <c r="J1012" s="16"/>
      <c r="K1012" s="16"/>
      <c r="L1012" s="17"/>
      <c r="M1012" s="17"/>
      <c r="U1012" s="20"/>
      <c r="V1012" s="20"/>
      <c r="W1012" s="20"/>
      <c r="X1012" s="20"/>
      <c r="Y1012" s="20"/>
      <c r="Z1012" s="20"/>
      <c r="AA1012" s="20"/>
      <c r="AB1012" s="20"/>
      <c r="AC1012" s="20"/>
    </row>
    <row r="1013" spans="9:29" x14ac:dyDescent="0.25">
      <c r="I1013" s="15"/>
      <c r="J1013" s="16"/>
      <c r="K1013" s="16"/>
      <c r="L1013" s="17"/>
      <c r="M1013" s="17"/>
      <c r="U1013" s="20"/>
      <c r="V1013" s="20"/>
      <c r="W1013" s="20"/>
      <c r="X1013" s="20"/>
      <c r="Y1013" s="20"/>
      <c r="Z1013" s="20"/>
      <c r="AA1013" s="20"/>
      <c r="AB1013" s="20"/>
      <c r="AC1013" s="20"/>
    </row>
    <row r="1014" spans="9:29" x14ac:dyDescent="0.25">
      <c r="I1014" s="15"/>
      <c r="J1014" s="16"/>
      <c r="K1014" s="16"/>
      <c r="L1014" s="17"/>
      <c r="M1014" s="17"/>
      <c r="U1014" s="20"/>
      <c r="V1014" s="20"/>
      <c r="W1014" s="20"/>
      <c r="X1014" s="20"/>
      <c r="Y1014" s="20"/>
      <c r="Z1014" s="20"/>
      <c r="AA1014" s="20"/>
      <c r="AB1014" s="20"/>
      <c r="AC1014" s="20"/>
    </row>
    <row r="1015" spans="9:29" x14ac:dyDescent="0.25">
      <c r="I1015" s="15"/>
      <c r="J1015" s="16"/>
      <c r="K1015" s="16"/>
      <c r="L1015" s="17"/>
      <c r="M1015" s="17"/>
      <c r="U1015" s="20"/>
      <c r="V1015" s="20"/>
      <c r="W1015" s="20"/>
      <c r="X1015" s="20"/>
      <c r="Y1015" s="20"/>
      <c r="Z1015" s="20"/>
      <c r="AA1015" s="20"/>
      <c r="AB1015" s="20"/>
      <c r="AC1015" s="20"/>
    </row>
    <row r="1016" spans="9:29" x14ac:dyDescent="0.25">
      <c r="I1016" s="15"/>
      <c r="J1016" s="16"/>
      <c r="K1016" s="16"/>
      <c r="L1016" s="17"/>
      <c r="M1016" s="17"/>
      <c r="U1016" s="20"/>
      <c r="V1016" s="20"/>
      <c r="W1016" s="20"/>
      <c r="X1016" s="20"/>
      <c r="Y1016" s="20"/>
      <c r="Z1016" s="20"/>
      <c r="AA1016" s="20"/>
      <c r="AB1016" s="20"/>
      <c r="AC1016" s="20"/>
    </row>
    <row r="1017" spans="9:29" x14ac:dyDescent="0.25">
      <c r="I1017" s="15"/>
      <c r="J1017" s="16"/>
      <c r="K1017" s="16"/>
      <c r="L1017" s="17"/>
      <c r="M1017" s="17"/>
      <c r="U1017" s="20"/>
      <c r="V1017" s="20"/>
      <c r="W1017" s="20"/>
      <c r="X1017" s="20"/>
      <c r="Y1017" s="20"/>
      <c r="Z1017" s="20"/>
      <c r="AA1017" s="20"/>
      <c r="AB1017" s="20"/>
      <c r="AC1017" s="20"/>
    </row>
    <row r="1018" spans="9:29" x14ac:dyDescent="0.25">
      <c r="I1018" s="15"/>
      <c r="J1018" s="16"/>
      <c r="K1018" s="16"/>
      <c r="L1018" s="17"/>
      <c r="M1018" s="17"/>
      <c r="U1018" s="20"/>
      <c r="V1018" s="20"/>
      <c r="W1018" s="20"/>
      <c r="X1018" s="20"/>
      <c r="Y1018" s="20"/>
      <c r="Z1018" s="20"/>
      <c r="AA1018" s="20"/>
      <c r="AB1018" s="20"/>
      <c r="AC1018" s="20"/>
    </row>
    <row r="1019" spans="9:29" x14ac:dyDescent="0.25">
      <c r="I1019" s="15"/>
      <c r="J1019" s="16"/>
      <c r="K1019" s="16"/>
      <c r="L1019" s="17"/>
      <c r="M1019" s="17"/>
      <c r="U1019" s="20"/>
      <c r="V1019" s="20"/>
      <c r="W1019" s="20"/>
      <c r="X1019" s="20"/>
      <c r="Y1019" s="20"/>
      <c r="Z1019" s="20"/>
      <c r="AA1019" s="20"/>
      <c r="AB1019" s="20"/>
      <c r="AC1019" s="20"/>
    </row>
    <row r="1020" spans="9:29" x14ac:dyDescent="0.25">
      <c r="I1020" s="15"/>
      <c r="J1020" s="16"/>
      <c r="K1020" s="16"/>
      <c r="L1020" s="17"/>
      <c r="M1020" s="17"/>
      <c r="U1020" s="20"/>
      <c r="V1020" s="20"/>
      <c r="W1020" s="20"/>
      <c r="X1020" s="20"/>
      <c r="Y1020" s="20"/>
      <c r="Z1020" s="20"/>
      <c r="AA1020" s="20"/>
      <c r="AB1020" s="20"/>
      <c r="AC1020" s="20"/>
    </row>
    <row r="1021" spans="9:29" x14ac:dyDescent="0.25">
      <c r="I1021" s="15"/>
      <c r="J1021" s="16"/>
      <c r="K1021" s="16"/>
      <c r="L1021" s="17"/>
      <c r="M1021" s="17"/>
      <c r="U1021" s="20"/>
      <c r="V1021" s="20"/>
      <c r="W1021" s="20"/>
      <c r="X1021" s="20"/>
      <c r="Y1021" s="20"/>
      <c r="Z1021" s="20"/>
      <c r="AA1021" s="20"/>
      <c r="AB1021" s="20"/>
      <c r="AC1021" s="20"/>
    </row>
    <row r="1022" spans="9:29" x14ac:dyDescent="0.25">
      <c r="I1022" s="15"/>
      <c r="J1022" s="16"/>
      <c r="K1022" s="16"/>
      <c r="L1022" s="17"/>
      <c r="M1022" s="17"/>
      <c r="U1022" s="20"/>
      <c r="V1022" s="20"/>
      <c r="W1022" s="20"/>
      <c r="X1022" s="20"/>
      <c r="Y1022" s="20"/>
      <c r="Z1022" s="20"/>
      <c r="AA1022" s="20"/>
      <c r="AB1022" s="20"/>
      <c r="AC1022" s="20"/>
    </row>
    <row r="1023" spans="9:29" x14ac:dyDescent="0.25">
      <c r="I1023" s="15"/>
      <c r="J1023" s="16"/>
      <c r="K1023" s="16"/>
      <c r="L1023" s="17"/>
      <c r="M1023" s="17"/>
      <c r="U1023" s="20"/>
      <c r="V1023" s="20"/>
      <c r="W1023" s="20"/>
      <c r="X1023" s="20"/>
      <c r="Y1023" s="20"/>
      <c r="Z1023" s="20"/>
      <c r="AA1023" s="20"/>
      <c r="AB1023" s="20"/>
      <c r="AC1023" s="20"/>
    </row>
    <row r="1024" spans="9:29" x14ac:dyDescent="0.25">
      <c r="I1024" s="15"/>
      <c r="J1024" s="16"/>
      <c r="K1024" s="16"/>
      <c r="L1024" s="17"/>
      <c r="M1024" s="17"/>
      <c r="U1024" s="20"/>
      <c r="V1024" s="20"/>
      <c r="W1024" s="20"/>
      <c r="X1024" s="20"/>
      <c r="Y1024" s="20"/>
      <c r="Z1024" s="20"/>
      <c r="AA1024" s="20"/>
      <c r="AB1024" s="20"/>
      <c r="AC1024" s="20"/>
    </row>
    <row r="1025" spans="9:29" x14ac:dyDescent="0.25">
      <c r="I1025" s="15"/>
      <c r="J1025" s="16"/>
      <c r="K1025" s="16"/>
      <c r="L1025" s="17"/>
      <c r="M1025" s="17"/>
      <c r="U1025" s="20"/>
      <c r="V1025" s="20"/>
      <c r="W1025" s="20"/>
      <c r="X1025" s="20"/>
      <c r="Y1025" s="20"/>
      <c r="Z1025" s="20"/>
      <c r="AA1025" s="20"/>
      <c r="AB1025" s="20"/>
      <c r="AC1025" s="20"/>
    </row>
    <row r="1026" spans="9:29" x14ac:dyDescent="0.25">
      <c r="I1026" s="15"/>
      <c r="J1026" s="16"/>
      <c r="K1026" s="16"/>
      <c r="L1026" s="17"/>
      <c r="M1026" s="17"/>
      <c r="U1026" s="20"/>
      <c r="V1026" s="20"/>
      <c r="W1026" s="20"/>
      <c r="X1026" s="20"/>
      <c r="Y1026" s="20"/>
      <c r="Z1026" s="20"/>
      <c r="AA1026" s="20"/>
      <c r="AB1026" s="20"/>
      <c r="AC1026" s="20"/>
    </row>
    <row r="1027" spans="9:29" x14ac:dyDescent="0.25">
      <c r="I1027" s="15"/>
      <c r="J1027" s="16"/>
      <c r="K1027" s="16"/>
      <c r="L1027" s="17"/>
      <c r="M1027" s="17"/>
      <c r="U1027" s="20"/>
      <c r="V1027" s="20"/>
      <c r="W1027" s="20"/>
      <c r="X1027" s="20"/>
      <c r="Y1027" s="20"/>
      <c r="Z1027" s="20"/>
      <c r="AA1027" s="20"/>
      <c r="AB1027" s="20"/>
      <c r="AC1027" s="20"/>
    </row>
    <row r="1028" spans="9:29" x14ac:dyDescent="0.25">
      <c r="I1028" s="15"/>
      <c r="J1028" s="16"/>
      <c r="K1028" s="16"/>
      <c r="L1028" s="17"/>
      <c r="M1028" s="17"/>
      <c r="U1028" s="20"/>
      <c r="V1028" s="20"/>
      <c r="W1028" s="20"/>
      <c r="X1028" s="20"/>
      <c r="Y1028" s="20"/>
      <c r="Z1028" s="20"/>
      <c r="AA1028" s="20"/>
      <c r="AB1028" s="20"/>
      <c r="AC1028" s="20"/>
    </row>
    <row r="1029" spans="9:29" x14ac:dyDescent="0.25">
      <c r="I1029" s="15"/>
      <c r="J1029" s="16"/>
      <c r="K1029" s="16"/>
      <c r="L1029" s="17"/>
      <c r="M1029" s="17"/>
      <c r="U1029" s="20"/>
      <c r="V1029" s="20"/>
      <c r="W1029" s="20"/>
      <c r="X1029" s="20"/>
      <c r="Y1029" s="20"/>
      <c r="Z1029" s="20"/>
      <c r="AA1029" s="20"/>
      <c r="AB1029" s="20"/>
      <c r="AC1029" s="20"/>
    </row>
    <row r="1030" spans="9:29" x14ac:dyDescent="0.25">
      <c r="I1030" s="15"/>
      <c r="J1030" s="16"/>
      <c r="K1030" s="16"/>
      <c r="L1030" s="17"/>
      <c r="M1030" s="17"/>
      <c r="U1030" s="20"/>
      <c r="V1030" s="20"/>
      <c r="W1030" s="20"/>
      <c r="X1030" s="20"/>
      <c r="Y1030" s="20"/>
      <c r="Z1030" s="20"/>
      <c r="AA1030" s="20"/>
      <c r="AB1030" s="20"/>
      <c r="AC1030" s="20"/>
    </row>
    <row r="1031" spans="9:29" x14ac:dyDescent="0.25">
      <c r="I1031" s="15"/>
      <c r="J1031" s="16"/>
      <c r="K1031" s="16"/>
      <c r="L1031" s="17"/>
      <c r="M1031" s="17"/>
      <c r="U1031" s="20"/>
      <c r="V1031" s="20"/>
      <c r="W1031" s="20"/>
      <c r="X1031" s="20"/>
      <c r="Y1031" s="20"/>
      <c r="Z1031" s="20"/>
      <c r="AA1031" s="20"/>
      <c r="AB1031" s="20"/>
      <c r="AC1031" s="20"/>
    </row>
    <row r="1032" spans="9:29" x14ac:dyDescent="0.25">
      <c r="I1032" s="15"/>
      <c r="J1032" s="16"/>
      <c r="K1032" s="16"/>
      <c r="L1032" s="17"/>
      <c r="M1032" s="17"/>
      <c r="U1032" s="20"/>
      <c r="V1032" s="20"/>
      <c r="W1032" s="20"/>
      <c r="X1032" s="20"/>
      <c r="Y1032" s="20"/>
      <c r="Z1032" s="20"/>
      <c r="AA1032" s="20"/>
      <c r="AB1032" s="20"/>
      <c r="AC1032" s="20"/>
    </row>
    <row r="1033" spans="9:29" x14ac:dyDescent="0.25">
      <c r="I1033" s="15"/>
      <c r="J1033" s="16"/>
      <c r="K1033" s="16"/>
      <c r="L1033" s="17"/>
      <c r="M1033" s="17"/>
      <c r="U1033" s="20"/>
      <c r="V1033" s="20"/>
      <c r="W1033" s="20"/>
      <c r="X1033" s="20"/>
      <c r="Y1033" s="20"/>
      <c r="Z1033" s="20"/>
      <c r="AA1033" s="20"/>
      <c r="AB1033" s="20"/>
      <c r="AC1033" s="20"/>
    </row>
    <row r="1034" spans="9:29" x14ac:dyDescent="0.25">
      <c r="I1034" s="15"/>
      <c r="J1034" s="16"/>
      <c r="K1034" s="16"/>
      <c r="L1034" s="17"/>
      <c r="M1034" s="17"/>
      <c r="U1034" s="20"/>
      <c r="V1034" s="20"/>
      <c r="W1034" s="20"/>
      <c r="X1034" s="20"/>
      <c r="Y1034" s="20"/>
      <c r="Z1034" s="20"/>
      <c r="AA1034" s="20"/>
      <c r="AB1034" s="20"/>
      <c r="AC1034" s="20"/>
    </row>
    <row r="1035" spans="9:29" x14ac:dyDescent="0.25">
      <c r="I1035" s="15"/>
      <c r="J1035" s="16"/>
      <c r="K1035" s="16"/>
      <c r="L1035" s="17"/>
      <c r="M1035" s="17"/>
      <c r="U1035" s="20"/>
      <c r="V1035" s="20"/>
      <c r="W1035" s="20"/>
      <c r="X1035" s="20"/>
      <c r="Y1035" s="20"/>
      <c r="Z1035" s="20"/>
      <c r="AA1035" s="20"/>
      <c r="AB1035" s="20"/>
      <c r="AC1035" s="20"/>
    </row>
    <row r="1036" spans="9:29" x14ac:dyDescent="0.25">
      <c r="I1036" s="15"/>
      <c r="J1036" s="16"/>
      <c r="K1036" s="16"/>
      <c r="L1036" s="17"/>
      <c r="M1036" s="17"/>
      <c r="U1036" s="20"/>
      <c r="V1036" s="20"/>
      <c r="W1036" s="20"/>
      <c r="X1036" s="20"/>
      <c r="Y1036" s="20"/>
      <c r="Z1036" s="20"/>
      <c r="AA1036" s="20"/>
      <c r="AB1036" s="20"/>
      <c r="AC1036" s="20"/>
    </row>
    <row r="1037" spans="9:29" x14ac:dyDescent="0.25">
      <c r="I1037" s="15"/>
      <c r="J1037" s="16"/>
      <c r="K1037" s="16"/>
      <c r="L1037" s="17"/>
      <c r="M1037" s="17"/>
      <c r="U1037" s="20"/>
      <c r="V1037" s="20"/>
      <c r="W1037" s="20"/>
      <c r="X1037" s="20"/>
      <c r="Y1037" s="20"/>
      <c r="Z1037" s="20"/>
      <c r="AA1037" s="20"/>
      <c r="AB1037" s="20"/>
      <c r="AC1037" s="20"/>
    </row>
    <row r="1038" spans="9:29" x14ac:dyDescent="0.25">
      <c r="I1038" s="15"/>
      <c r="J1038" s="16"/>
      <c r="K1038" s="16"/>
      <c r="L1038" s="17"/>
      <c r="M1038" s="17"/>
      <c r="U1038" s="20"/>
      <c r="V1038" s="20"/>
      <c r="W1038" s="20"/>
      <c r="X1038" s="20"/>
      <c r="Y1038" s="20"/>
      <c r="Z1038" s="20"/>
      <c r="AA1038" s="20"/>
      <c r="AB1038" s="20"/>
      <c r="AC1038" s="20"/>
    </row>
    <row r="1039" spans="9:29" x14ac:dyDescent="0.25">
      <c r="I1039" s="15"/>
      <c r="J1039" s="16"/>
      <c r="K1039" s="16"/>
      <c r="L1039" s="17"/>
      <c r="M1039" s="17"/>
      <c r="U1039" s="20"/>
      <c r="V1039" s="20"/>
      <c r="W1039" s="20"/>
      <c r="X1039" s="20"/>
      <c r="Y1039" s="20"/>
      <c r="Z1039" s="20"/>
      <c r="AA1039" s="20"/>
      <c r="AB1039" s="20"/>
      <c r="AC1039" s="20"/>
    </row>
    <row r="1040" spans="9:29" x14ac:dyDescent="0.25">
      <c r="I1040" s="15"/>
      <c r="J1040" s="16"/>
      <c r="K1040" s="16"/>
      <c r="L1040" s="17"/>
      <c r="M1040" s="17"/>
      <c r="U1040" s="20"/>
      <c r="V1040" s="20"/>
      <c r="W1040" s="20"/>
      <c r="X1040" s="20"/>
      <c r="Y1040" s="20"/>
      <c r="Z1040" s="20"/>
      <c r="AA1040" s="20"/>
      <c r="AB1040" s="20"/>
      <c r="AC1040" s="20"/>
    </row>
    <row r="1041" spans="9:29" x14ac:dyDescent="0.25">
      <c r="I1041" s="15"/>
      <c r="J1041" s="16"/>
      <c r="K1041" s="16"/>
      <c r="L1041" s="17"/>
      <c r="M1041" s="17"/>
      <c r="U1041" s="20"/>
      <c r="V1041" s="20"/>
      <c r="W1041" s="20"/>
      <c r="X1041" s="20"/>
      <c r="Y1041" s="20"/>
      <c r="Z1041" s="20"/>
      <c r="AA1041" s="20"/>
      <c r="AB1041" s="20"/>
      <c r="AC1041" s="20"/>
    </row>
    <row r="1042" spans="9:29" x14ac:dyDescent="0.25">
      <c r="I1042" s="15"/>
      <c r="J1042" s="16"/>
      <c r="K1042" s="16"/>
      <c r="L1042" s="17"/>
      <c r="M1042" s="17"/>
      <c r="U1042" s="20"/>
      <c r="V1042" s="20"/>
      <c r="W1042" s="20"/>
      <c r="X1042" s="20"/>
      <c r="Y1042" s="20"/>
      <c r="Z1042" s="20"/>
      <c r="AA1042" s="20"/>
      <c r="AB1042" s="20"/>
      <c r="AC1042" s="20"/>
    </row>
    <row r="1043" spans="9:29" x14ac:dyDescent="0.25">
      <c r="I1043" s="15"/>
      <c r="J1043" s="16"/>
      <c r="K1043" s="16"/>
      <c r="L1043" s="17"/>
      <c r="M1043" s="17"/>
      <c r="U1043" s="20"/>
      <c r="V1043" s="20"/>
      <c r="W1043" s="20"/>
      <c r="X1043" s="20"/>
      <c r="Y1043" s="20"/>
      <c r="Z1043" s="20"/>
      <c r="AA1043" s="20"/>
      <c r="AB1043" s="20"/>
      <c r="AC1043" s="20"/>
    </row>
    <row r="1044" spans="9:29" x14ac:dyDescent="0.25">
      <c r="I1044" s="15"/>
      <c r="J1044" s="16"/>
      <c r="K1044" s="16"/>
      <c r="L1044" s="17"/>
      <c r="M1044" s="17"/>
      <c r="U1044" s="20"/>
      <c r="V1044" s="20"/>
      <c r="W1044" s="20"/>
      <c r="X1044" s="20"/>
      <c r="Y1044" s="20"/>
      <c r="Z1044" s="20"/>
      <c r="AA1044" s="20"/>
      <c r="AB1044" s="20"/>
      <c r="AC1044" s="20"/>
    </row>
    <row r="1045" spans="9:29" x14ac:dyDescent="0.25">
      <c r="I1045" s="15"/>
      <c r="J1045" s="16"/>
      <c r="K1045" s="16"/>
      <c r="L1045" s="17"/>
      <c r="M1045" s="17"/>
      <c r="U1045" s="20"/>
      <c r="V1045" s="20"/>
      <c r="W1045" s="20"/>
      <c r="X1045" s="20"/>
      <c r="Y1045" s="20"/>
      <c r="Z1045" s="20"/>
      <c r="AA1045" s="20"/>
      <c r="AB1045" s="20"/>
      <c r="AC1045" s="20"/>
    </row>
    <row r="1046" spans="9:29" x14ac:dyDescent="0.25">
      <c r="I1046" s="15"/>
      <c r="J1046" s="16"/>
      <c r="K1046" s="16"/>
      <c r="L1046" s="17"/>
      <c r="M1046" s="17"/>
      <c r="U1046" s="20"/>
      <c r="V1046" s="20"/>
      <c r="W1046" s="20"/>
      <c r="X1046" s="20"/>
      <c r="Y1046" s="20"/>
      <c r="Z1046" s="20"/>
      <c r="AA1046" s="20"/>
      <c r="AB1046" s="20"/>
      <c r="AC1046" s="20"/>
    </row>
    <row r="1047" spans="9:29" x14ac:dyDescent="0.25">
      <c r="I1047" s="15"/>
      <c r="J1047" s="16"/>
      <c r="K1047" s="16"/>
      <c r="L1047" s="17"/>
      <c r="M1047" s="17"/>
      <c r="U1047" s="20"/>
      <c r="V1047" s="20"/>
      <c r="W1047" s="20"/>
      <c r="X1047" s="20"/>
      <c r="Y1047" s="20"/>
      <c r="Z1047" s="20"/>
      <c r="AA1047" s="20"/>
      <c r="AB1047" s="20"/>
      <c r="AC1047" s="20"/>
    </row>
    <row r="1048" spans="9:29" x14ac:dyDescent="0.25">
      <c r="I1048" s="15"/>
      <c r="J1048" s="16"/>
      <c r="K1048" s="16"/>
      <c r="L1048" s="17"/>
      <c r="M1048" s="17"/>
      <c r="U1048" s="20"/>
      <c r="V1048" s="20"/>
      <c r="W1048" s="20"/>
      <c r="X1048" s="20"/>
      <c r="Y1048" s="20"/>
      <c r="Z1048" s="20"/>
      <c r="AA1048" s="20"/>
      <c r="AB1048" s="20"/>
      <c r="AC1048" s="20"/>
    </row>
    <row r="1049" spans="9:29" x14ac:dyDescent="0.25">
      <c r="I1049" s="15"/>
      <c r="J1049" s="16"/>
      <c r="K1049" s="16"/>
      <c r="L1049" s="17"/>
      <c r="M1049" s="17"/>
      <c r="U1049" s="20"/>
      <c r="V1049" s="20"/>
      <c r="W1049" s="20"/>
      <c r="X1049" s="20"/>
      <c r="Y1049" s="20"/>
      <c r="Z1049" s="20"/>
      <c r="AA1049" s="20"/>
      <c r="AB1049" s="20"/>
      <c r="AC1049" s="20"/>
    </row>
    <row r="1050" spans="9:29" x14ac:dyDescent="0.25">
      <c r="I1050" s="15"/>
      <c r="J1050" s="16"/>
      <c r="K1050" s="16"/>
      <c r="L1050" s="17"/>
      <c r="M1050" s="17"/>
      <c r="U1050" s="20"/>
      <c r="V1050" s="20"/>
      <c r="W1050" s="20"/>
      <c r="X1050" s="20"/>
      <c r="Y1050" s="20"/>
      <c r="Z1050" s="20"/>
      <c r="AA1050" s="20"/>
      <c r="AB1050" s="20"/>
      <c r="AC1050" s="20"/>
    </row>
    <row r="1051" spans="9:29" x14ac:dyDescent="0.25">
      <c r="I1051" s="15"/>
      <c r="J1051" s="16"/>
      <c r="K1051" s="16"/>
      <c r="L1051" s="17"/>
      <c r="M1051" s="17"/>
      <c r="U1051" s="20"/>
      <c r="V1051" s="20"/>
      <c r="W1051" s="20"/>
      <c r="X1051" s="20"/>
      <c r="Y1051" s="20"/>
      <c r="Z1051" s="20"/>
      <c r="AA1051" s="20"/>
      <c r="AB1051" s="20"/>
      <c r="AC1051" s="20"/>
    </row>
    <row r="1052" spans="9:29" x14ac:dyDescent="0.25">
      <c r="I1052" s="15"/>
      <c r="J1052" s="16"/>
      <c r="K1052" s="16"/>
      <c r="L1052" s="17"/>
      <c r="M1052" s="17"/>
      <c r="U1052" s="20"/>
      <c r="V1052" s="20"/>
      <c r="W1052" s="20"/>
      <c r="X1052" s="20"/>
      <c r="Y1052" s="20"/>
      <c r="Z1052" s="20"/>
      <c r="AA1052" s="20"/>
      <c r="AB1052" s="20"/>
      <c r="AC1052" s="20"/>
    </row>
    <row r="1053" spans="9:29" x14ac:dyDescent="0.25">
      <c r="I1053" s="15"/>
      <c r="J1053" s="16"/>
      <c r="K1053" s="16"/>
      <c r="L1053" s="17"/>
      <c r="M1053" s="17"/>
      <c r="U1053" s="20"/>
      <c r="V1053" s="20"/>
      <c r="W1053" s="20"/>
      <c r="X1053" s="20"/>
      <c r="Y1053" s="20"/>
      <c r="Z1053" s="20"/>
      <c r="AA1053" s="20"/>
      <c r="AB1053" s="20"/>
      <c r="AC1053" s="20"/>
    </row>
    <row r="1054" spans="9:29" x14ac:dyDescent="0.25">
      <c r="I1054" s="15"/>
      <c r="J1054" s="16"/>
      <c r="K1054" s="16"/>
      <c r="L1054" s="17"/>
      <c r="M1054" s="17"/>
      <c r="U1054" s="20"/>
      <c r="V1054" s="20"/>
      <c r="W1054" s="20"/>
      <c r="X1054" s="20"/>
      <c r="Y1054" s="20"/>
      <c r="Z1054" s="20"/>
      <c r="AA1054" s="20"/>
      <c r="AB1054" s="20"/>
      <c r="AC1054" s="20"/>
    </row>
    <row r="1055" spans="9:29" x14ac:dyDescent="0.25">
      <c r="I1055" s="15"/>
      <c r="J1055" s="16"/>
      <c r="K1055" s="16"/>
      <c r="L1055" s="17"/>
      <c r="M1055" s="17"/>
      <c r="U1055" s="20"/>
      <c r="V1055" s="20"/>
      <c r="W1055" s="20"/>
      <c r="X1055" s="20"/>
      <c r="Y1055" s="20"/>
      <c r="Z1055" s="20"/>
      <c r="AA1055" s="20"/>
      <c r="AB1055" s="20"/>
      <c r="AC1055" s="20"/>
    </row>
    <row r="1056" spans="9:29" x14ac:dyDescent="0.25">
      <c r="I1056" s="15"/>
      <c r="J1056" s="16"/>
      <c r="K1056" s="16"/>
      <c r="L1056" s="17"/>
      <c r="M1056" s="17"/>
      <c r="U1056" s="20"/>
      <c r="V1056" s="20"/>
      <c r="W1056" s="20"/>
      <c r="X1056" s="20"/>
      <c r="Y1056" s="20"/>
      <c r="Z1056" s="20"/>
      <c r="AA1056" s="20"/>
      <c r="AB1056" s="20"/>
      <c r="AC1056" s="20"/>
    </row>
    <row r="1057" spans="9:29" x14ac:dyDescent="0.25">
      <c r="I1057" s="15"/>
      <c r="J1057" s="16"/>
      <c r="K1057" s="16"/>
      <c r="L1057" s="17"/>
      <c r="M1057" s="17"/>
      <c r="U1057" s="20"/>
      <c r="V1057" s="20"/>
      <c r="W1057" s="20"/>
      <c r="X1057" s="20"/>
      <c r="Y1057" s="20"/>
      <c r="Z1057" s="20"/>
      <c r="AA1057" s="20"/>
      <c r="AB1057" s="20"/>
      <c r="AC1057" s="20"/>
    </row>
    <row r="1058" spans="9:29" x14ac:dyDescent="0.25">
      <c r="I1058" s="15"/>
      <c r="J1058" s="16"/>
      <c r="K1058" s="16"/>
      <c r="L1058" s="17"/>
      <c r="M1058" s="17"/>
      <c r="U1058" s="20"/>
      <c r="V1058" s="20"/>
      <c r="W1058" s="20"/>
      <c r="X1058" s="20"/>
      <c r="Y1058" s="20"/>
      <c r="Z1058" s="20"/>
      <c r="AA1058" s="20"/>
      <c r="AB1058" s="20"/>
      <c r="AC1058" s="20"/>
    </row>
    <row r="1059" spans="9:29" x14ac:dyDescent="0.25">
      <c r="I1059" s="15"/>
      <c r="J1059" s="16"/>
      <c r="K1059" s="16"/>
      <c r="L1059" s="17"/>
      <c r="M1059" s="17"/>
      <c r="U1059" s="20"/>
      <c r="V1059" s="20"/>
      <c r="W1059" s="20"/>
      <c r="X1059" s="20"/>
      <c r="Y1059" s="20"/>
      <c r="Z1059" s="20"/>
      <c r="AA1059" s="20"/>
      <c r="AB1059" s="20"/>
      <c r="AC1059" s="20"/>
    </row>
    <row r="1060" spans="9:29" x14ac:dyDescent="0.25">
      <c r="I1060" s="15"/>
      <c r="J1060" s="16"/>
      <c r="K1060" s="16"/>
      <c r="L1060" s="17"/>
      <c r="M1060" s="17"/>
      <c r="U1060" s="20"/>
      <c r="V1060" s="20"/>
      <c r="W1060" s="20"/>
      <c r="X1060" s="20"/>
      <c r="Y1060" s="20"/>
      <c r="Z1060" s="20"/>
      <c r="AA1060" s="20"/>
      <c r="AB1060" s="20"/>
      <c r="AC1060" s="20"/>
    </row>
    <row r="1061" spans="9:29" x14ac:dyDescent="0.25">
      <c r="I1061" s="15"/>
      <c r="J1061" s="16"/>
      <c r="K1061" s="16"/>
      <c r="L1061" s="17"/>
      <c r="M1061" s="17"/>
      <c r="U1061" s="20"/>
      <c r="V1061" s="20"/>
      <c r="W1061" s="20"/>
      <c r="X1061" s="20"/>
      <c r="Y1061" s="20"/>
      <c r="Z1061" s="20"/>
      <c r="AA1061" s="20"/>
      <c r="AB1061" s="20"/>
      <c r="AC1061" s="20"/>
    </row>
    <row r="1062" spans="9:29" x14ac:dyDescent="0.25">
      <c r="I1062" s="15"/>
      <c r="J1062" s="16"/>
      <c r="K1062" s="16"/>
      <c r="L1062" s="17"/>
      <c r="M1062" s="17"/>
      <c r="U1062" s="20"/>
      <c r="V1062" s="20"/>
      <c r="W1062" s="20"/>
      <c r="X1062" s="20"/>
      <c r="Y1062" s="20"/>
      <c r="Z1062" s="20"/>
      <c r="AA1062" s="20"/>
      <c r="AB1062" s="20"/>
      <c r="AC1062" s="20"/>
    </row>
    <row r="1063" spans="9:29" x14ac:dyDescent="0.25">
      <c r="I1063" s="15"/>
      <c r="J1063" s="16"/>
      <c r="K1063" s="16"/>
      <c r="L1063" s="17"/>
      <c r="M1063" s="17"/>
      <c r="U1063" s="20"/>
      <c r="V1063" s="20"/>
      <c r="W1063" s="20"/>
      <c r="X1063" s="20"/>
      <c r="Y1063" s="20"/>
      <c r="Z1063" s="20"/>
      <c r="AA1063" s="20"/>
      <c r="AB1063" s="20"/>
      <c r="AC1063" s="20"/>
    </row>
    <row r="1064" spans="9:29" x14ac:dyDescent="0.25">
      <c r="I1064" s="15"/>
      <c r="J1064" s="16"/>
      <c r="K1064" s="16"/>
      <c r="L1064" s="17"/>
      <c r="M1064" s="17"/>
      <c r="U1064" s="20"/>
      <c r="V1064" s="20"/>
      <c r="W1064" s="20"/>
      <c r="X1064" s="20"/>
      <c r="Y1064" s="20"/>
      <c r="Z1064" s="20"/>
      <c r="AA1064" s="20"/>
      <c r="AB1064" s="20"/>
      <c r="AC1064" s="20"/>
    </row>
    <row r="1065" spans="9:29" x14ac:dyDescent="0.25">
      <c r="I1065" s="15"/>
      <c r="J1065" s="16"/>
      <c r="K1065" s="16"/>
      <c r="L1065" s="17"/>
      <c r="M1065" s="17"/>
      <c r="U1065" s="20"/>
      <c r="V1065" s="20"/>
      <c r="W1065" s="20"/>
      <c r="X1065" s="20"/>
      <c r="Y1065" s="20"/>
      <c r="Z1065" s="20"/>
      <c r="AA1065" s="20"/>
      <c r="AB1065" s="20"/>
      <c r="AC1065" s="20"/>
    </row>
    <row r="1066" spans="9:29" x14ac:dyDescent="0.25">
      <c r="I1066" s="15"/>
      <c r="J1066" s="16"/>
      <c r="K1066" s="16"/>
      <c r="L1066" s="17"/>
      <c r="M1066" s="17"/>
      <c r="U1066" s="20"/>
      <c r="V1066" s="20"/>
      <c r="W1066" s="20"/>
      <c r="X1066" s="20"/>
      <c r="Y1066" s="20"/>
      <c r="Z1066" s="20"/>
      <c r="AA1066" s="20"/>
      <c r="AB1066" s="20"/>
      <c r="AC1066" s="20"/>
    </row>
    <row r="1067" spans="9:29" x14ac:dyDescent="0.25">
      <c r="I1067" s="15"/>
      <c r="J1067" s="16"/>
      <c r="K1067" s="16"/>
      <c r="L1067" s="17"/>
      <c r="M1067" s="17"/>
      <c r="U1067" s="20"/>
      <c r="V1067" s="20"/>
      <c r="W1067" s="20"/>
      <c r="X1067" s="20"/>
      <c r="Y1067" s="20"/>
      <c r="Z1067" s="20"/>
      <c r="AA1067" s="20"/>
      <c r="AB1067" s="20"/>
      <c r="AC1067" s="20"/>
    </row>
    <row r="1068" spans="9:29" x14ac:dyDescent="0.25">
      <c r="I1068" s="15"/>
      <c r="J1068" s="16"/>
      <c r="K1068" s="16"/>
      <c r="L1068" s="17"/>
      <c r="M1068" s="17"/>
      <c r="U1068" s="20"/>
      <c r="V1068" s="20"/>
      <c r="W1068" s="20"/>
      <c r="X1068" s="20"/>
      <c r="Y1068" s="20"/>
      <c r="Z1068" s="20"/>
      <c r="AA1068" s="20"/>
      <c r="AB1068" s="20"/>
      <c r="AC1068" s="20"/>
    </row>
    <row r="1069" spans="9:29" x14ac:dyDescent="0.25">
      <c r="I1069" s="15"/>
      <c r="J1069" s="16"/>
      <c r="K1069" s="16"/>
      <c r="L1069" s="17"/>
      <c r="M1069" s="17"/>
      <c r="U1069" s="20"/>
      <c r="V1069" s="20"/>
      <c r="W1069" s="20"/>
      <c r="X1069" s="20"/>
      <c r="Y1069" s="20"/>
      <c r="Z1069" s="20"/>
      <c r="AA1069" s="20"/>
      <c r="AB1069" s="20"/>
      <c r="AC1069" s="20"/>
    </row>
    <row r="1070" spans="9:29" x14ac:dyDescent="0.25">
      <c r="I1070" s="15"/>
      <c r="J1070" s="16"/>
      <c r="K1070" s="16"/>
      <c r="L1070" s="17"/>
      <c r="M1070" s="17"/>
      <c r="U1070" s="20"/>
      <c r="V1070" s="20"/>
      <c r="W1070" s="20"/>
      <c r="X1070" s="20"/>
      <c r="Y1070" s="20"/>
      <c r="Z1070" s="20"/>
      <c r="AA1070" s="20"/>
      <c r="AB1070" s="20"/>
      <c r="AC1070" s="20"/>
    </row>
    <row r="1071" spans="9:29" x14ac:dyDescent="0.25">
      <c r="I1071" s="15"/>
      <c r="J1071" s="16"/>
      <c r="K1071" s="16"/>
      <c r="L1071" s="17"/>
      <c r="M1071" s="17"/>
      <c r="U1071" s="20"/>
      <c r="V1071" s="20"/>
      <c r="W1071" s="20"/>
      <c r="X1071" s="20"/>
      <c r="Y1071" s="20"/>
      <c r="Z1071" s="20"/>
      <c r="AA1071" s="20"/>
      <c r="AB1071" s="20"/>
      <c r="AC1071" s="20"/>
    </row>
    <row r="1072" spans="9:29" x14ac:dyDescent="0.25">
      <c r="I1072" s="15"/>
      <c r="J1072" s="16"/>
      <c r="K1072" s="16"/>
      <c r="L1072" s="17"/>
      <c r="M1072" s="17"/>
      <c r="U1072" s="20"/>
      <c r="V1072" s="20"/>
      <c r="W1072" s="20"/>
      <c r="X1072" s="20"/>
      <c r="Y1072" s="20"/>
      <c r="Z1072" s="20"/>
      <c r="AA1072" s="20"/>
      <c r="AB1072" s="20"/>
      <c r="AC1072" s="20"/>
    </row>
  </sheetData>
  <autoFilter ref="F7:P7" xr:uid="{00000000-0001-0000-0000-000000000000}"/>
  <mergeCells count="1">
    <mergeCell ref="AG6:BD6"/>
  </mergeCell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F3B3-9FAE-41A8-9B1F-C36EB0069FB5}">
  <sheetPr>
    <tabColor rgb="FF002060"/>
  </sheetPr>
  <dimension ref="C4:H145"/>
  <sheetViews>
    <sheetView workbookViewId="0">
      <selection activeCell="J96" sqref="J96"/>
    </sheetView>
  </sheetViews>
  <sheetFormatPr baseColWidth="10" defaultRowHeight="15" x14ac:dyDescent="0.25"/>
  <cols>
    <col min="3" max="3" width="12.5703125" bestFit="1" customWidth="1"/>
    <col min="4" max="4" width="7.28515625" bestFit="1" customWidth="1"/>
    <col min="5" max="5" width="51.5703125" bestFit="1" customWidth="1"/>
    <col min="6" max="8" width="10.42578125" customWidth="1"/>
    <col min="9" max="9" width="95.85546875" bestFit="1" customWidth="1"/>
    <col min="10" max="10" width="114.7109375" bestFit="1" customWidth="1"/>
    <col min="11" max="11" width="95" bestFit="1" customWidth="1"/>
    <col min="12" max="12" width="77.85546875" bestFit="1" customWidth="1"/>
    <col min="13" max="13" width="67.28515625" bestFit="1" customWidth="1"/>
  </cols>
  <sheetData>
    <row r="4" spans="3:8" x14ac:dyDescent="0.25">
      <c r="C4" s="21" t="s">
        <v>30</v>
      </c>
      <c r="D4" s="21" t="s">
        <v>29</v>
      </c>
      <c r="E4" t="s">
        <v>102</v>
      </c>
      <c r="G4" t="s">
        <v>103</v>
      </c>
      <c r="H4" t="s">
        <v>104</v>
      </c>
    </row>
    <row r="5" spans="3:8" x14ac:dyDescent="0.25">
      <c r="C5" t="s">
        <v>55</v>
      </c>
      <c r="D5">
        <v>1996</v>
      </c>
      <c r="E5" s="31">
        <v>2.1016131510693549E-3</v>
      </c>
      <c r="G5">
        <f>+D5</f>
        <v>1996</v>
      </c>
      <c r="H5">
        <f>+E5</f>
        <v>2.1016131510693549E-3</v>
      </c>
    </row>
    <row r="6" spans="3:8" x14ac:dyDescent="0.25">
      <c r="D6">
        <v>1997</v>
      </c>
      <c r="E6" s="31">
        <v>1.7424808000206786E-3</v>
      </c>
      <c r="G6">
        <f t="shared" ref="G6:G69" si="0">+D6</f>
        <v>1997</v>
      </c>
      <c r="H6">
        <f t="shared" ref="H6:H69" si="1">+E6</f>
        <v>1.7424808000206786E-3</v>
      </c>
    </row>
    <row r="7" spans="3:8" x14ac:dyDescent="0.25">
      <c r="D7">
        <v>1998</v>
      </c>
      <c r="E7" s="31">
        <v>1.8453277117785364E-3</v>
      </c>
      <c r="G7">
        <f t="shared" si="0"/>
        <v>1998</v>
      </c>
      <c r="H7">
        <f t="shared" si="1"/>
        <v>1.8453277117785364E-3</v>
      </c>
    </row>
    <row r="8" spans="3:8" x14ac:dyDescent="0.25">
      <c r="D8">
        <v>1999</v>
      </c>
      <c r="E8" s="31">
        <v>1.6347563413442318E-3</v>
      </c>
      <c r="G8">
        <f t="shared" si="0"/>
        <v>1999</v>
      </c>
      <c r="H8">
        <f t="shared" si="1"/>
        <v>1.6347563413442318E-3</v>
      </c>
    </row>
    <row r="9" spans="3:8" x14ac:dyDescent="0.25">
      <c r="D9">
        <v>2000</v>
      </c>
      <c r="E9" s="31">
        <v>1.612600950998723E-3</v>
      </c>
      <c r="G9">
        <f t="shared" si="0"/>
        <v>2000</v>
      </c>
      <c r="H9">
        <f t="shared" si="1"/>
        <v>1.612600950998723E-3</v>
      </c>
    </row>
    <row r="10" spans="3:8" x14ac:dyDescent="0.25">
      <c r="D10">
        <v>2001</v>
      </c>
      <c r="E10" s="31">
        <v>1.5490275786816149E-3</v>
      </c>
      <c r="G10">
        <f t="shared" si="0"/>
        <v>2001</v>
      </c>
      <c r="H10">
        <f t="shared" si="1"/>
        <v>1.5490275786816149E-3</v>
      </c>
    </row>
    <row r="11" spans="3:8" x14ac:dyDescent="0.25">
      <c r="D11">
        <v>2002</v>
      </c>
      <c r="E11" s="31">
        <v>1.2887175579362588E-3</v>
      </c>
      <c r="G11">
        <f t="shared" si="0"/>
        <v>2002</v>
      </c>
      <c r="H11">
        <f t="shared" si="1"/>
        <v>1.2887175579362588E-3</v>
      </c>
    </row>
    <row r="12" spans="3:8" x14ac:dyDescent="0.25">
      <c r="D12">
        <v>2003</v>
      </c>
      <c r="E12" s="31">
        <v>1.7648071032797604E-3</v>
      </c>
      <c r="G12">
        <f t="shared" si="0"/>
        <v>2003</v>
      </c>
      <c r="H12">
        <f t="shared" si="1"/>
        <v>1.7648071032797604E-3</v>
      </c>
    </row>
    <row r="13" spans="3:8" x14ac:dyDescent="0.25">
      <c r="D13">
        <v>2004</v>
      </c>
      <c r="E13" s="31">
        <v>1.2040548237277266E-3</v>
      </c>
      <c r="G13">
        <f t="shared" si="0"/>
        <v>2004</v>
      </c>
      <c r="H13">
        <f t="shared" si="1"/>
        <v>1.2040548237277266E-3</v>
      </c>
    </row>
    <row r="14" spans="3:8" x14ac:dyDescent="0.25">
      <c r="D14">
        <v>2005</v>
      </c>
      <c r="E14" s="31">
        <v>1.0731274752196229E-3</v>
      </c>
      <c r="G14">
        <f t="shared" si="0"/>
        <v>2005</v>
      </c>
      <c r="H14">
        <f t="shared" si="1"/>
        <v>1.0731274752196229E-3</v>
      </c>
    </row>
    <row r="15" spans="3:8" x14ac:dyDescent="0.25">
      <c r="D15">
        <v>2006</v>
      </c>
      <c r="E15" s="31">
        <v>6.0919530032441127E-4</v>
      </c>
      <c r="G15">
        <f t="shared" si="0"/>
        <v>2006</v>
      </c>
      <c r="H15">
        <f t="shared" si="1"/>
        <v>6.0919530032441127E-4</v>
      </c>
    </row>
    <row r="16" spans="3:8" x14ac:dyDescent="0.25">
      <c r="D16">
        <v>2007</v>
      </c>
      <c r="E16" s="31">
        <v>1.0776144528485427E-3</v>
      </c>
      <c r="G16">
        <f t="shared" si="0"/>
        <v>2007</v>
      </c>
      <c r="H16">
        <f t="shared" si="1"/>
        <v>1.0776144528485427E-3</v>
      </c>
    </row>
    <row r="17" spans="3:8" x14ac:dyDescent="0.25">
      <c r="D17">
        <v>2008</v>
      </c>
      <c r="E17" s="31">
        <v>9.2114457234930601E-4</v>
      </c>
      <c r="G17">
        <f t="shared" si="0"/>
        <v>2008</v>
      </c>
      <c r="H17">
        <f t="shared" si="1"/>
        <v>9.2114457234930601E-4</v>
      </c>
    </row>
    <row r="18" spans="3:8" x14ac:dyDescent="0.25">
      <c r="D18">
        <v>2009</v>
      </c>
      <c r="E18" s="31">
        <v>9.6494641151710235E-4</v>
      </c>
      <c r="G18">
        <f t="shared" si="0"/>
        <v>2009</v>
      </c>
      <c r="H18">
        <f t="shared" si="1"/>
        <v>9.6494641151710235E-4</v>
      </c>
    </row>
    <row r="19" spans="3:8" x14ac:dyDescent="0.25">
      <c r="D19">
        <v>2010</v>
      </c>
      <c r="E19" s="31">
        <v>1.0923260271918805E-3</v>
      </c>
      <c r="G19">
        <f t="shared" si="0"/>
        <v>2010</v>
      </c>
      <c r="H19">
        <f t="shared" si="1"/>
        <v>1.0923260271918805E-3</v>
      </c>
    </row>
    <row r="20" spans="3:8" x14ac:dyDescent="0.25">
      <c r="D20">
        <v>2011</v>
      </c>
      <c r="E20" s="31">
        <v>1.0568622063055419E-3</v>
      </c>
      <c r="G20">
        <f t="shared" si="0"/>
        <v>2011</v>
      </c>
      <c r="H20">
        <f t="shared" si="1"/>
        <v>1.0568622063055419E-3</v>
      </c>
    </row>
    <row r="21" spans="3:8" x14ac:dyDescent="0.25">
      <c r="D21">
        <v>2012</v>
      </c>
      <c r="E21" s="31">
        <v>9.9869871048618736E-4</v>
      </c>
      <c r="G21">
        <f t="shared" si="0"/>
        <v>2012</v>
      </c>
      <c r="H21">
        <f t="shared" si="1"/>
        <v>9.9869871048618736E-4</v>
      </c>
    </row>
    <row r="22" spans="3:8" x14ac:dyDescent="0.25">
      <c r="D22">
        <v>2013</v>
      </c>
      <c r="E22" s="31">
        <v>9.6281388984172458E-4</v>
      </c>
      <c r="G22">
        <f t="shared" si="0"/>
        <v>2013</v>
      </c>
      <c r="H22">
        <f t="shared" si="1"/>
        <v>9.6281388984172458E-4</v>
      </c>
    </row>
    <row r="23" spans="3:8" x14ac:dyDescent="0.25">
      <c r="D23">
        <v>2014</v>
      </c>
      <c r="E23" s="31">
        <v>9.7186254255535837E-4</v>
      </c>
      <c r="G23">
        <f t="shared" si="0"/>
        <v>2014</v>
      </c>
      <c r="H23">
        <f t="shared" si="1"/>
        <v>9.7186254255535837E-4</v>
      </c>
    </row>
    <row r="24" spans="3:8" x14ac:dyDescent="0.25">
      <c r="C24" t="s">
        <v>95</v>
      </c>
      <c r="E24" s="31">
        <v>2.4471977607476561E-2</v>
      </c>
      <c r="G24">
        <f t="shared" si="0"/>
        <v>0</v>
      </c>
      <c r="H24">
        <f t="shared" si="1"/>
        <v>2.4471977607476561E-2</v>
      </c>
    </row>
    <row r="25" spans="3:8" x14ac:dyDescent="0.25">
      <c r="C25" t="s">
        <v>57</v>
      </c>
      <c r="D25">
        <v>1996</v>
      </c>
      <c r="E25" s="31">
        <v>2.9206267904845328E-3</v>
      </c>
      <c r="G25">
        <f t="shared" si="0"/>
        <v>1996</v>
      </c>
      <c r="H25">
        <f t="shared" si="1"/>
        <v>2.9206267904845328E-3</v>
      </c>
    </row>
    <row r="26" spans="3:8" x14ac:dyDescent="0.25">
      <c r="D26">
        <v>1997</v>
      </c>
      <c r="E26" s="31">
        <v>2.52070171318311E-3</v>
      </c>
      <c r="G26">
        <f t="shared" si="0"/>
        <v>1997</v>
      </c>
      <c r="H26">
        <f t="shared" si="1"/>
        <v>2.52070171318311E-3</v>
      </c>
    </row>
    <row r="27" spans="3:8" x14ac:dyDescent="0.25">
      <c r="D27">
        <v>1998</v>
      </c>
      <c r="E27" s="31">
        <v>2.7395136071123975E-3</v>
      </c>
      <c r="G27">
        <f t="shared" si="0"/>
        <v>1998</v>
      </c>
      <c r="H27">
        <f t="shared" si="1"/>
        <v>2.7395136071123975E-3</v>
      </c>
    </row>
    <row r="28" spans="3:8" x14ac:dyDescent="0.25">
      <c r="D28">
        <v>1999</v>
      </c>
      <c r="E28" s="31">
        <v>3.4390511079400474E-3</v>
      </c>
      <c r="G28">
        <f t="shared" si="0"/>
        <v>1999</v>
      </c>
      <c r="H28">
        <f t="shared" si="1"/>
        <v>3.4390511079400474E-3</v>
      </c>
    </row>
    <row r="29" spans="3:8" x14ac:dyDescent="0.25">
      <c r="D29">
        <v>2000</v>
      </c>
      <c r="E29" s="31">
        <v>4.3878401437598353E-3</v>
      </c>
      <c r="G29">
        <f t="shared" si="0"/>
        <v>2000</v>
      </c>
      <c r="H29">
        <f t="shared" si="1"/>
        <v>4.3878401437598353E-3</v>
      </c>
    </row>
    <row r="30" spans="3:8" x14ac:dyDescent="0.25">
      <c r="D30">
        <v>2001</v>
      </c>
      <c r="E30" s="31">
        <v>4.01791335364215E-3</v>
      </c>
      <c r="G30">
        <f t="shared" si="0"/>
        <v>2001</v>
      </c>
      <c r="H30">
        <f t="shared" si="1"/>
        <v>4.01791335364215E-3</v>
      </c>
    </row>
    <row r="31" spans="3:8" x14ac:dyDescent="0.25">
      <c r="D31">
        <v>2002</v>
      </c>
      <c r="E31" s="31">
        <v>4.2754818224333569E-3</v>
      </c>
      <c r="G31">
        <f t="shared" si="0"/>
        <v>2002</v>
      </c>
      <c r="H31">
        <f t="shared" si="1"/>
        <v>4.2754818224333569E-3</v>
      </c>
    </row>
    <row r="32" spans="3:8" x14ac:dyDescent="0.25">
      <c r="D32">
        <v>2003</v>
      </c>
      <c r="E32" s="31">
        <v>4.568954570466268E-3</v>
      </c>
      <c r="G32">
        <f t="shared" si="0"/>
        <v>2003</v>
      </c>
      <c r="H32">
        <f t="shared" si="1"/>
        <v>4.568954570466268E-3</v>
      </c>
    </row>
    <row r="33" spans="3:8" x14ac:dyDescent="0.25">
      <c r="D33">
        <v>2004</v>
      </c>
      <c r="E33" s="31">
        <v>3.6766322333936599E-3</v>
      </c>
      <c r="G33">
        <f t="shared" si="0"/>
        <v>2004</v>
      </c>
      <c r="H33">
        <f t="shared" si="1"/>
        <v>3.6766322333936599E-3</v>
      </c>
    </row>
    <row r="34" spans="3:8" x14ac:dyDescent="0.25">
      <c r="D34">
        <v>2005</v>
      </c>
      <c r="E34" s="31">
        <v>3.3031333693259884E-3</v>
      </c>
      <c r="G34">
        <f t="shared" si="0"/>
        <v>2005</v>
      </c>
      <c r="H34">
        <f t="shared" si="1"/>
        <v>3.3031333693259884E-3</v>
      </c>
    </row>
    <row r="35" spans="3:8" x14ac:dyDescent="0.25">
      <c r="D35">
        <v>2006</v>
      </c>
      <c r="E35" s="31">
        <v>3.7790477962337428E-3</v>
      </c>
      <c r="G35">
        <f t="shared" si="0"/>
        <v>2006</v>
      </c>
      <c r="H35">
        <f t="shared" si="1"/>
        <v>3.7790477962337428E-3</v>
      </c>
    </row>
    <row r="36" spans="3:8" x14ac:dyDescent="0.25">
      <c r="D36">
        <v>2007</v>
      </c>
      <c r="E36" s="31">
        <v>4.2761666124606626E-3</v>
      </c>
      <c r="G36">
        <f t="shared" si="0"/>
        <v>2007</v>
      </c>
      <c r="H36">
        <f t="shared" si="1"/>
        <v>4.2761666124606626E-3</v>
      </c>
    </row>
    <row r="37" spans="3:8" x14ac:dyDescent="0.25">
      <c r="D37">
        <v>2008</v>
      </c>
      <c r="E37" s="31">
        <v>5.139948735982407E-3</v>
      </c>
      <c r="G37">
        <f t="shared" si="0"/>
        <v>2008</v>
      </c>
      <c r="H37">
        <f t="shared" si="1"/>
        <v>5.139948735982407E-3</v>
      </c>
    </row>
    <row r="38" spans="3:8" x14ac:dyDescent="0.25">
      <c r="D38">
        <v>2009</v>
      </c>
      <c r="E38" s="31">
        <v>5.0972842128347148E-3</v>
      </c>
      <c r="G38">
        <f t="shared" si="0"/>
        <v>2009</v>
      </c>
      <c r="H38">
        <f t="shared" si="1"/>
        <v>5.0972842128347148E-3</v>
      </c>
    </row>
    <row r="39" spans="3:8" x14ac:dyDescent="0.25">
      <c r="D39">
        <v>2010</v>
      </c>
      <c r="E39" s="31">
        <v>4.7125643420608846E-3</v>
      </c>
      <c r="G39">
        <f t="shared" si="0"/>
        <v>2010</v>
      </c>
      <c r="H39">
        <f t="shared" si="1"/>
        <v>4.7125643420608846E-3</v>
      </c>
    </row>
    <row r="40" spans="3:8" x14ac:dyDescent="0.25">
      <c r="D40">
        <v>2011</v>
      </c>
      <c r="E40" s="31">
        <v>4.4830487939705116E-3</v>
      </c>
      <c r="G40">
        <f t="shared" si="0"/>
        <v>2011</v>
      </c>
      <c r="H40">
        <f t="shared" si="1"/>
        <v>4.4830487939705116E-3</v>
      </c>
    </row>
    <row r="41" spans="3:8" x14ac:dyDescent="0.25">
      <c r="D41">
        <v>2012</v>
      </c>
      <c r="E41" s="31">
        <v>5.3480837542054203E-3</v>
      </c>
      <c r="G41">
        <f t="shared" si="0"/>
        <v>2012</v>
      </c>
      <c r="H41">
        <f t="shared" si="1"/>
        <v>5.3480837542054203E-3</v>
      </c>
    </row>
    <row r="42" spans="3:8" x14ac:dyDescent="0.25">
      <c r="D42">
        <v>2013</v>
      </c>
      <c r="E42" s="31">
        <v>5.1900561920812521E-3</v>
      </c>
      <c r="G42">
        <f t="shared" si="0"/>
        <v>2013</v>
      </c>
      <c r="H42">
        <f t="shared" si="1"/>
        <v>5.1900561920812521E-3</v>
      </c>
    </row>
    <row r="43" spans="3:8" x14ac:dyDescent="0.25">
      <c r="D43">
        <v>2014</v>
      </c>
      <c r="E43" s="31">
        <v>5.2041916273480706E-3</v>
      </c>
      <c r="G43">
        <f t="shared" si="0"/>
        <v>2014</v>
      </c>
      <c r="H43">
        <f t="shared" si="1"/>
        <v>5.2041916273480706E-3</v>
      </c>
    </row>
    <row r="44" spans="3:8" x14ac:dyDescent="0.25">
      <c r="C44" t="s">
        <v>96</v>
      </c>
      <c r="E44" s="31">
        <v>7.9080240778919023E-2</v>
      </c>
      <c r="G44">
        <f t="shared" si="0"/>
        <v>0</v>
      </c>
      <c r="H44">
        <f t="shared" si="1"/>
        <v>7.9080240778919023E-2</v>
      </c>
    </row>
    <row r="45" spans="3:8" x14ac:dyDescent="0.25">
      <c r="C45" t="s">
        <v>58</v>
      </c>
      <c r="D45">
        <v>1996</v>
      </c>
      <c r="E45" s="31">
        <v>3.8956431198663537E-3</v>
      </c>
      <c r="G45">
        <f t="shared" si="0"/>
        <v>1996</v>
      </c>
      <c r="H45">
        <f t="shared" si="1"/>
        <v>3.8956431198663537E-3</v>
      </c>
    </row>
    <row r="46" spans="3:8" x14ac:dyDescent="0.25">
      <c r="D46">
        <v>1997</v>
      </c>
      <c r="E46" s="31">
        <v>3.513968548933584E-3</v>
      </c>
      <c r="G46">
        <f t="shared" si="0"/>
        <v>1997</v>
      </c>
      <c r="H46">
        <f t="shared" si="1"/>
        <v>3.513968548933584E-3</v>
      </c>
    </row>
    <row r="47" spans="3:8" x14ac:dyDescent="0.25">
      <c r="D47">
        <v>1998</v>
      </c>
      <c r="E47" s="31">
        <v>3.8511646303489122E-3</v>
      </c>
      <c r="G47">
        <f t="shared" si="0"/>
        <v>1998</v>
      </c>
      <c r="H47">
        <f t="shared" si="1"/>
        <v>3.8511646303489122E-3</v>
      </c>
    </row>
    <row r="48" spans="3:8" x14ac:dyDescent="0.25">
      <c r="D48">
        <v>1999</v>
      </c>
      <c r="E48" s="31">
        <v>4.222419319503911E-3</v>
      </c>
      <c r="G48">
        <f t="shared" si="0"/>
        <v>1999</v>
      </c>
      <c r="H48">
        <f t="shared" si="1"/>
        <v>4.222419319503911E-3</v>
      </c>
    </row>
    <row r="49" spans="3:8" x14ac:dyDescent="0.25">
      <c r="D49">
        <v>2000</v>
      </c>
      <c r="E49" s="31">
        <v>4.7809696367515121E-3</v>
      </c>
      <c r="G49">
        <f t="shared" si="0"/>
        <v>2000</v>
      </c>
      <c r="H49">
        <f t="shared" si="1"/>
        <v>4.7809696367515121E-3</v>
      </c>
    </row>
    <row r="50" spans="3:8" x14ac:dyDescent="0.25">
      <c r="D50">
        <v>2001</v>
      </c>
      <c r="E50" s="31">
        <v>4.4384027159909949E-3</v>
      </c>
      <c r="G50">
        <f t="shared" si="0"/>
        <v>2001</v>
      </c>
      <c r="H50">
        <f t="shared" si="1"/>
        <v>4.4384027159909949E-3</v>
      </c>
    </row>
    <row r="51" spans="3:8" x14ac:dyDescent="0.25">
      <c r="D51">
        <v>2002</v>
      </c>
      <c r="E51" s="31">
        <v>4.4455357466318341E-3</v>
      </c>
      <c r="G51">
        <f t="shared" si="0"/>
        <v>2002</v>
      </c>
      <c r="H51">
        <f t="shared" si="1"/>
        <v>4.4455357466318341E-3</v>
      </c>
    </row>
    <row r="52" spans="3:8" x14ac:dyDescent="0.25">
      <c r="D52">
        <v>2003</v>
      </c>
      <c r="E52" s="31">
        <v>4.8084339837139809E-3</v>
      </c>
      <c r="G52">
        <f t="shared" si="0"/>
        <v>2003</v>
      </c>
      <c r="H52">
        <f t="shared" si="1"/>
        <v>4.8084339837139809E-3</v>
      </c>
    </row>
    <row r="53" spans="3:8" x14ac:dyDescent="0.25">
      <c r="D53">
        <v>2004</v>
      </c>
      <c r="E53" s="31">
        <v>4.0681834701768258E-3</v>
      </c>
      <c r="G53">
        <f t="shared" si="0"/>
        <v>2004</v>
      </c>
      <c r="H53">
        <f t="shared" si="1"/>
        <v>4.0681834701768258E-3</v>
      </c>
    </row>
    <row r="54" spans="3:8" x14ac:dyDescent="0.25">
      <c r="D54">
        <v>2005</v>
      </c>
      <c r="E54" s="31">
        <v>3.9291633162319602E-3</v>
      </c>
      <c r="G54">
        <f t="shared" si="0"/>
        <v>2005</v>
      </c>
      <c r="H54">
        <f t="shared" si="1"/>
        <v>3.9291633162319602E-3</v>
      </c>
    </row>
    <row r="55" spans="3:8" x14ac:dyDescent="0.25">
      <c r="D55">
        <v>2006</v>
      </c>
      <c r="E55" s="31">
        <v>4.1953334160610084E-3</v>
      </c>
      <c r="G55">
        <f t="shared" si="0"/>
        <v>2006</v>
      </c>
      <c r="H55">
        <f t="shared" si="1"/>
        <v>4.1953334160610084E-3</v>
      </c>
    </row>
    <row r="56" spans="3:8" x14ac:dyDescent="0.25">
      <c r="D56">
        <v>2007</v>
      </c>
      <c r="E56" s="31">
        <v>4.6535947903741798E-3</v>
      </c>
      <c r="G56">
        <f t="shared" si="0"/>
        <v>2007</v>
      </c>
      <c r="H56">
        <f t="shared" si="1"/>
        <v>4.6535947903741798E-3</v>
      </c>
    </row>
    <row r="57" spans="3:8" x14ac:dyDescent="0.25">
      <c r="D57">
        <v>2008</v>
      </c>
      <c r="E57" s="31">
        <v>4.828890263901449E-3</v>
      </c>
      <c r="G57">
        <f t="shared" si="0"/>
        <v>2008</v>
      </c>
      <c r="H57">
        <f t="shared" si="1"/>
        <v>4.828890263901449E-3</v>
      </c>
    </row>
    <row r="58" spans="3:8" x14ac:dyDescent="0.25">
      <c r="D58">
        <v>2009</v>
      </c>
      <c r="E58" s="31">
        <v>4.8727620282978616E-3</v>
      </c>
      <c r="G58">
        <f t="shared" si="0"/>
        <v>2009</v>
      </c>
      <c r="H58">
        <f t="shared" si="1"/>
        <v>4.8727620282978616E-3</v>
      </c>
    </row>
    <row r="59" spans="3:8" x14ac:dyDescent="0.25">
      <c r="D59">
        <v>2010</v>
      </c>
      <c r="E59" s="31">
        <v>4.5414452235273102E-3</v>
      </c>
      <c r="G59">
        <f t="shared" si="0"/>
        <v>2010</v>
      </c>
      <c r="H59">
        <f t="shared" si="1"/>
        <v>4.5414452235273102E-3</v>
      </c>
    </row>
    <row r="60" spans="3:8" x14ac:dyDescent="0.25">
      <c r="D60">
        <v>2011</v>
      </c>
      <c r="E60" s="31">
        <v>4.4763250610846197E-3</v>
      </c>
      <c r="G60">
        <f t="shared" si="0"/>
        <v>2011</v>
      </c>
      <c r="H60">
        <f t="shared" si="1"/>
        <v>4.4763250610846197E-3</v>
      </c>
    </row>
    <row r="61" spans="3:8" x14ac:dyDescent="0.25">
      <c r="D61">
        <v>2012</v>
      </c>
      <c r="E61" s="31">
        <v>4.8358211188217213E-3</v>
      </c>
      <c r="G61">
        <f t="shared" si="0"/>
        <v>2012</v>
      </c>
      <c r="H61">
        <f t="shared" si="1"/>
        <v>4.8358211188217213E-3</v>
      </c>
    </row>
    <row r="62" spans="3:8" x14ac:dyDescent="0.25">
      <c r="D62">
        <v>2013</v>
      </c>
      <c r="E62" s="31">
        <v>4.6710157595571972E-3</v>
      </c>
      <c r="G62">
        <f t="shared" si="0"/>
        <v>2013</v>
      </c>
      <c r="H62">
        <f t="shared" si="1"/>
        <v>4.6710157595571972E-3</v>
      </c>
    </row>
    <row r="63" spans="3:8" x14ac:dyDescent="0.25">
      <c r="D63">
        <v>2014</v>
      </c>
      <c r="E63" s="31">
        <v>4.7536807507125214E-3</v>
      </c>
      <c r="G63">
        <f t="shared" si="0"/>
        <v>2014</v>
      </c>
      <c r="H63">
        <f t="shared" si="1"/>
        <v>4.7536807507125214E-3</v>
      </c>
    </row>
    <row r="64" spans="3:8" x14ac:dyDescent="0.25">
      <c r="C64" t="s">
        <v>97</v>
      </c>
      <c r="E64" s="31">
        <v>8.3782752900487714E-2</v>
      </c>
      <c r="G64">
        <f t="shared" si="0"/>
        <v>0</v>
      </c>
      <c r="H64">
        <f t="shared" si="1"/>
        <v>8.3782752900487714E-2</v>
      </c>
    </row>
    <row r="65" spans="3:8" x14ac:dyDescent="0.25">
      <c r="C65" t="s">
        <v>59</v>
      </c>
      <c r="D65">
        <v>1996</v>
      </c>
      <c r="E65" s="31">
        <v>1.3502398086299317E-2</v>
      </c>
      <c r="G65">
        <f t="shared" si="0"/>
        <v>1996</v>
      </c>
      <c r="H65">
        <f t="shared" si="1"/>
        <v>1.3502398086299317E-2</v>
      </c>
    </row>
    <row r="66" spans="3:8" x14ac:dyDescent="0.25">
      <c r="D66">
        <v>1997</v>
      </c>
      <c r="E66" s="31">
        <v>1.3219640274747412E-2</v>
      </c>
      <c r="G66">
        <f t="shared" si="0"/>
        <v>1997</v>
      </c>
      <c r="H66">
        <f t="shared" si="1"/>
        <v>1.3219640274747412E-2</v>
      </c>
    </row>
    <row r="67" spans="3:8" x14ac:dyDescent="0.25">
      <c r="D67">
        <v>1998</v>
      </c>
      <c r="E67" s="31">
        <v>1.394539407533452E-2</v>
      </c>
      <c r="G67">
        <f t="shared" si="0"/>
        <v>1998</v>
      </c>
      <c r="H67">
        <f t="shared" si="1"/>
        <v>1.394539407533452E-2</v>
      </c>
    </row>
    <row r="68" spans="3:8" x14ac:dyDescent="0.25">
      <c r="D68">
        <v>1999</v>
      </c>
      <c r="E68" s="31">
        <v>1.4367366447505055E-2</v>
      </c>
      <c r="G68">
        <f t="shared" si="0"/>
        <v>1999</v>
      </c>
      <c r="H68">
        <f t="shared" si="1"/>
        <v>1.4367366447505055E-2</v>
      </c>
    </row>
    <row r="69" spans="3:8" x14ac:dyDescent="0.25">
      <c r="D69">
        <v>2000</v>
      </c>
      <c r="E69" s="31">
        <v>1.422739266189567E-2</v>
      </c>
      <c r="G69">
        <f t="shared" si="0"/>
        <v>2000</v>
      </c>
      <c r="H69">
        <f t="shared" si="1"/>
        <v>1.422739266189567E-2</v>
      </c>
    </row>
    <row r="70" spans="3:8" x14ac:dyDescent="0.25">
      <c r="D70">
        <v>2001</v>
      </c>
      <c r="E70" s="31">
        <v>1.4802523373367155E-2</v>
      </c>
      <c r="G70">
        <f t="shared" ref="G70:G133" si="2">+D70</f>
        <v>2001</v>
      </c>
      <c r="H70">
        <f t="shared" ref="H70:H133" si="3">+E70</f>
        <v>1.4802523373367155E-2</v>
      </c>
    </row>
    <row r="71" spans="3:8" x14ac:dyDescent="0.25">
      <c r="D71">
        <v>2002</v>
      </c>
      <c r="E71" s="31">
        <v>1.4493715979878214E-2</v>
      </c>
      <c r="G71">
        <f t="shared" si="2"/>
        <v>2002</v>
      </c>
      <c r="H71">
        <f t="shared" si="3"/>
        <v>1.4493715979878214E-2</v>
      </c>
    </row>
    <row r="72" spans="3:8" x14ac:dyDescent="0.25">
      <c r="D72">
        <v>2003</v>
      </c>
      <c r="E72" s="31">
        <v>1.5814523848383128E-2</v>
      </c>
      <c r="G72">
        <f t="shared" si="2"/>
        <v>2003</v>
      </c>
      <c r="H72">
        <f t="shared" si="3"/>
        <v>1.5814523848383128E-2</v>
      </c>
    </row>
    <row r="73" spans="3:8" x14ac:dyDescent="0.25">
      <c r="D73">
        <v>2004</v>
      </c>
      <c r="E73" s="31">
        <v>1.3890381049749607E-2</v>
      </c>
      <c r="G73">
        <f t="shared" si="2"/>
        <v>2004</v>
      </c>
      <c r="H73">
        <f t="shared" si="3"/>
        <v>1.3890381049749607E-2</v>
      </c>
    </row>
    <row r="74" spans="3:8" x14ac:dyDescent="0.25">
      <c r="D74">
        <v>2005</v>
      </c>
      <c r="E74" s="31">
        <v>1.2540313174586129E-2</v>
      </c>
      <c r="G74">
        <f t="shared" si="2"/>
        <v>2005</v>
      </c>
      <c r="H74">
        <f t="shared" si="3"/>
        <v>1.2540313174586129E-2</v>
      </c>
    </row>
    <row r="75" spans="3:8" x14ac:dyDescent="0.25">
      <c r="D75">
        <v>2006</v>
      </c>
      <c r="E75" s="31">
        <v>1.3484509145203435E-2</v>
      </c>
      <c r="G75">
        <f t="shared" si="2"/>
        <v>2006</v>
      </c>
      <c r="H75">
        <f t="shared" si="3"/>
        <v>1.3484509145203435E-2</v>
      </c>
    </row>
    <row r="76" spans="3:8" x14ac:dyDescent="0.25">
      <c r="D76">
        <v>2007</v>
      </c>
      <c r="E76" s="31">
        <v>1.3800649467667694E-2</v>
      </c>
      <c r="G76">
        <f t="shared" si="2"/>
        <v>2007</v>
      </c>
      <c r="H76">
        <f t="shared" si="3"/>
        <v>1.3800649467667694E-2</v>
      </c>
    </row>
    <row r="77" spans="3:8" x14ac:dyDescent="0.25">
      <c r="D77">
        <v>2008</v>
      </c>
      <c r="E77" s="31">
        <v>1.4527749076446193E-2</v>
      </c>
      <c r="G77">
        <f t="shared" si="2"/>
        <v>2008</v>
      </c>
      <c r="H77">
        <f t="shared" si="3"/>
        <v>1.4527749076446193E-2</v>
      </c>
    </row>
    <row r="78" spans="3:8" x14ac:dyDescent="0.25">
      <c r="D78">
        <v>2009</v>
      </c>
      <c r="E78" s="31">
        <v>1.4897807905945023E-2</v>
      </c>
      <c r="G78">
        <f t="shared" si="2"/>
        <v>2009</v>
      </c>
      <c r="H78">
        <f t="shared" si="3"/>
        <v>1.4897807905945023E-2</v>
      </c>
    </row>
    <row r="79" spans="3:8" x14ac:dyDescent="0.25">
      <c r="D79">
        <v>2010</v>
      </c>
      <c r="E79" s="31">
        <v>1.2728134643264031E-2</v>
      </c>
      <c r="G79">
        <f t="shared" si="2"/>
        <v>2010</v>
      </c>
      <c r="H79">
        <f t="shared" si="3"/>
        <v>1.2728134643264031E-2</v>
      </c>
    </row>
    <row r="80" spans="3:8" x14ac:dyDescent="0.25">
      <c r="D80">
        <v>2011</v>
      </c>
      <c r="E80" s="31">
        <v>1.336295516197835E-2</v>
      </c>
      <c r="G80">
        <f t="shared" si="2"/>
        <v>2011</v>
      </c>
      <c r="H80">
        <f t="shared" si="3"/>
        <v>1.336295516197835E-2</v>
      </c>
    </row>
    <row r="81" spans="3:8" x14ac:dyDescent="0.25">
      <c r="D81">
        <v>2012</v>
      </c>
      <c r="E81" s="31">
        <v>1.3663896652614064E-2</v>
      </c>
      <c r="G81">
        <f t="shared" si="2"/>
        <v>2012</v>
      </c>
      <c r="H81">
        <f t="shared" si="3"/>
        <v>1.3663896652614064E-2</v>
      </c>
    </row>
    <row r="82" spans="3:8" x14ac:dyDescent="0.25">
      <c r="D82">
        <v>2013</v>
      </c>
      <c r="E82" s="31">
        <v>1.4288047829231451E-2</v>
      </c>
      <c r="G82">
        <f t="shared" si="2"/>
        <v>2013</v>
      </c>
      <c r="H82">
        <f t="shared" si="3"/>
        <v>1.4288047829231451E-2</v>
      </c>
    </row>
    <row r="83" spans="3:8" x14ac:dyDescent="0.25">
      <c r="D83">
        <v>2014</v>
      </c>
      <c r="E83" s="31">
        <v>1.5146353308007617E-2</v>
      </c>
      <c r="G83">
        <f t="shared" si="2"/>
        <v>2014</v>
      </c>
      <c r="H83">
        <f t="shared" si="3"/>
        <v>1.5146353308007617E-2</v>
      </c>
    </row>
    <row r="84" spans="3:8" x14ac:dyDescent="0.25">
      <c r="C84" t="s">
        <v>98</v>
      </c>
      <c r="E84" s="31">
        <v>0.26670375216210401</v>
      </c>
      <c r="G84">
        <f t="shared" si="2"/>
        <v>0</v>
      </c>
      <c r="H84">
        <f t="shared" si="3"/>
        <v>0.26670375216210401</v>
      </c>
    </row>
    <row r="85" spans="3:8" x14ac:dyDescent="0.25">
      <c r="C85" t="s">
        <v>56</v>
      </c>
      <c r="D85">
        <v>1996</v>
      </c>
      <c r="E85" s="31">
        <v>7.8179350368006676E-4</v>
      </c>
      <c r="G85">
        <f t="shared" si="2"/>
        <v>1996</v>
      </c>
      <c r="H85">
        <f t="shared" si="3"/>
        <v>7.8179350368006676E-4</v>
      </c>
    </row>
    <row r="86" spans="3:8" x14ac:dyDescent="0.25">
      <c r="D86">
        <v>1997</v>
      </c>
      <c r="E86" s="31">
        <v>6.8704245218318056E-4</v>
      </c>
      <c r="G86">
        <f t="shared" si="2"/>
        <v>1997</v>
      </c>
      <c r="H86">
        <f t="shared" si="3"/>
        <v>6.8704245218318056E-4</v>
      </c>
    </row>
    <row r="87" spans="3:8" x14ac:dyDescent="0.25">
      <c r="D87">
        <v>1998</v>
      </c>
      <c r="E87" s="31">
        <v>6.9315900283954093E-4</v>
      </c>
      <c r="G87">
        <f t="shared" si="2"/>
        <v>1998</v>
      </c>
      <c r="H87">
        <f t="shared" si="3"/>
        <v>6.9315900283954093E-4</v>
      </c>
    </row>
    <row r="88" spans="3:8" x14ac:dyDescent="0.25">
      <c r="D88">
        <v>1999</v>
      </c>
      <c r="E88" s="31">
        <v>7.270676651729268E-4</v>
      </c>
      <c r="G88">
        <f t="shared" si="2"/>
        <v>1999</v>
      </c>
      <c r="H88">
        <f t="shared" si="3"/>
        <v>7.270676651729268E-4</v>
      </c>
    </row>
    <row r="89" spans="3:8" x14ac:dyDescent="0.25">
      <c r="D89">
        <v>2000</v>
      </c>
      <c r="E89" s="31">
        <v>7.2610690706295547E-4</v>
      </c>
      <c r="G89">
        <f t="shared" si="2"/>
        <v>2000</v>
      </c>
      <c r="H89">
        <f t="shared" si="3"/>
        <v>7.2610690706295547E-4</v>
      </c>
    </row>
    <row r="90" spans="3:8" x14ac:dyDescent="0.25">
      <c r="D90">
        <v>2001</v>
      </c>
      <c r="E90" s="31">
        <v>6.434182019023542E-4</v>
      </c>
      <c r="G90">
        <f t="shared" si="2"/>
        <v>2001</v>
      </c>
      <c r="H90">
        <f t="shared" si="3"/>
        <v>6.434182019023542E-4</v>
      </c>
    </row>
    <row r="91" spans="3:8" x14ac:dyDescent="0.25">
      <c r="D91">
        <v>2002</v>
      </c>
      <c r="E91" s="31">
        <v>6.3195959485238152E-4</v>
      </c>
      <c r="G91">
        <f t="shared" si="2"/>
        <v>2002</v>
      </c>
      <c r="H91">
        <f t="shared" si="3"/>
        <v>6.3195959485238152E-4</v>
      </c>
    </row>
    <row r="92" spans="3:8" x14ac:dyDescent="0.25">
      <c r="D92">
        <v>2003</v>
      </c>
      <c r="E92" s="31">
        <v>6.4288787431047534E-4</v>
      </c>
      <c r="G92">
        <f t="shared" si="2"/>
        <v>2003</v>
      </c>
      <c r="H92">
        <f t="shared" si="3"/>
        <v>6.4288787431047534E-4</v>
      </c>
    </row>
    <row r="93" spans="3:8" x14ac:dyDescent="0.25">
      <c r="D93">
        <v>2004</v>
      </c>
      <c r="E93" s="31">
        <v>5.6713930075505143E-4</v>
      </c>
      <c r="G93">
        <f t="shared" si="2"/>
        <v>2004</v>
      </c>
      <c r="H93">
        <f t="shared" si="3"/>
        <v>5.6713930075505143E-4</v>
      </c>
    </row>
    <row r="94" spans="3:8" x14ac:dyDescent="0.25">
      <c r="D94">
        <v>2005</v>
      </c>
      <c r="E94" s="31">
        <v>5.1068274354483143E-4</v>
      </c>
      <c r="G94">
        <f t="shared" si="2"/>
        <v>2005</v>
      </c>
      <c r="H94">
        <f t="shared" si="3"/>
        <v>5.1068274354483143E-4</v>
      </c>
    </row>
    <row r="95" spans="3:8" x14ac:dyDescent="0.25">
      <c r="D95">
        <v>2006</v>
      </c>
      <c r="E95" s="31">
        <v>5.7530530406477078E-4</v>
      </c>
      <c r="G95">
        <f t="shared" si="2"/>
        <v>2006</v>
      </c>
      <c r="H95">
        <f t="shared" si="3"/>
        <v>5.7530530406477078E-4</v>
      </c>
    </row>
    <row r="96" spans="3:8" x14ac:dyDescent="0.25">
      <c r="D96">
        <v>2007</v>
      </c>
      <c r="E96" s="31">
        <v>5.7318009721671803E-4</v>
      </c>
      <c r="G96">
        <f t="shared" si="2"/>
        <v>2007</v>
      </c>
      <c r="H96">
        <f t="shared" si="3"/>
        <v>5.7318009721671803E-4</v>
      </c>
    </row>
    <row r="97" spans="3:8" x14ac:dyDescent="0.25">
      <c r="D97">
        <v>2008</v>
      </c>
      <c r="E97" s="31">
        <v>5.4602764885458284E-4</v>
      </c>
      <c r="G97">
        <f t="shared" si="2"/>
        <v>2008</v>
      </c>
      <c r="H97">
        <f t="shared" si="3"/>
        <v>5.4602764885458284E-4</v>
      </c>
    </row>
    <row r="98" spans="3:8" x14ac:dyDescent="0.25">
      <c r="D98">
        <v>2009</v>
      </c>
      <c r="E98" s="31">
        <v>5.7760114954594135E-4</v>
      </c>
      <c r="G98">
        <f t="shared" si="2"/>
        <v>2009</v>
      </c>
      <c r="H98">
        <f t="shared" si="3"/>
        <v>5.7760114954594135E-4</v>
      </c>
    </row>
    <row r="99" spans="3:8" x14ac:dyDescent="0.25">
      <c r="D99">
        <v>2010</v>
      </c>
      <c r="E99" s="31">
        <v>5.4388269989010744E-4</v>
      </c>
      <c r="G99">
        <f t="shared" si="2"/>
        <v>2010</v>
      </c>
      <c r="H99">
        <f t="shared" si="3"/>
        <v>5.4388269989010744E-4</v>
      </c>
    </row>
    <row r="100" spans="3:8" x14ac:dyDescent="0.25">
      <c r="D100">
        <v>2011</v>
      </c>
      <c r="E100" s="31">
        <v>4.9965134537790622E-4</v>
      </c>
      <c r="G100">
        <f t="shared" si="2"/>
        <v>2011</v>
      </c>
      <c r="H100">
        <f t="shared" si="3"/>
        <v>4.9965134537790622E-4</v>
      </c>
    </row>
    <row r="101" spans="3:8" x14ac:dyDescent="0.25">
      <c r="D101">
        <v>2012</v>
      </c>
      <c r="E101" s="31">
        <v>4.9101943761678166E-4</v>
      </c>
      <c r="G101">
        <f t="shared" si="2"/>
        <v>2012</v>
      </c>
      <c r="H101">
        <f t="shared" si="3"/>
        <v>4.9101943761678166E-4</v>
      </c>
    </row>
    <row r="102" spans="3:8" x14ac:dyDescent="0.25">
      <c r="D102">
        <v>2013</v>
      </c>
      <c r="E102" s="31">
        <v>5.516761118591146E-4</v>
      </c>
      <c r="G102">
        <f t="shared" si="2"/>
        <v>2013</v>
      </c>
      <c r="H102">
        <f t="shared" si="3"/>
        <v>5.516761118591146E-4</v>
      </c>
    </row>
    <row r="103" spans="3:8" x14ac:dyDescent="0.25">
      <c r="D103">
        <v>2014</v>
      </c>
      <c r="E103" s="31">
        <v>4.7590693226593145E-4</v>
      </c>
      <c r="G103">
        <f t="shared" si="2"/>
        <v>2014</v>
      </c>
      <c r="H103">
        <f t="shared" si="3"/>
        <v>4.7590693226593145E-4</v>
      </c>
    </row>
    <row r="104" spans="3:8" x14ac:dyDescent="0.25">
      <c r="C104" t="s">
        <v>99</v>
      </c>
      <c r="E104" s="31">
        <v>1.1445507972995619E-2</v>
      </c>
      <c r="G104">
        <f t="shared" si="2"/>
        <v>0</v>
      </c>
      <c r="H104">
        <f t="shared" si="3"/>
        <v>1.1445507972995619E-2</v>
      </c>
    </row>
    <row r="105" spans="3:8" x14ac:dyDescent="0.25">
      <c r="C105" t="s">
        <v>60</v>
      </c>
      <c r="D105">
        <v>1996</v>
      </c>
      <c r="E105" s="31">
        <v>5.1088392664711338E-2</v>
      </c>
      <c r="G105">
        <f t="shared" si="2"/>
        <v>1996</v>
      </c>
      <c r="H105">
        <f t="shared" si="3"/>
        <v>5.1088392664711338E-2</v>
      </c>
    </row>
    <row r="106" spans="3:8" x14ac:dyDescent="0.25">
      <c r="D106">
        <v>1997</v>
      </c>
      <c r="E106" s="31">
        <v>4.9493823592820417E-2</v>
      </c>
      <c r="G106">
        <f t="shared" si="2"/>
        <v>1997</v>
      </c>
      <c r="H106">
        <f t="shared" si="3"/>
        <v>4.9493823592820417E-2</v>
      </c>
    </row>
    <row r="107" spans="3:8" x14ac:dyDescent="0.25">
      <c r="D107">
        <v>1998</v>
      </c>
      <c r="E107" s="31">
        <v>5.1526647940758036E-2</v>
      </c>
      <c r="G107">
        <f t="shared" si="2"/>
        <v>1998</v>
      </c>
      <c r="H107">
        <f t="shared" si="3"/>
        <v>5.1526647940758036E-2</v>
      </c>
    </row>
    <row r="108" spans="3:8" x14ac:dyDescent="0.25">
      <c r="D108">
        <v>1999</v>
      </c>
      <c r="E108" s="31">
        <v>5.1266459502358537E-2</v>
      </c>
      <c r="G108">
        <f t="shared" si="2"/>
        <v>1999</v>
      </c>
      <c r="H108">
        <f t="shared" si="3"/>
        <v>5.1266459502358537E-2</v>
      </c>
    </row>
    <row r="109" spans="3:8" x14ac:dyDescent="0.25">
      <c r="D109">
        <v>2000</v>
      </c>
      <c r="E109" s="31">
        <v>5.1390491399090119E-2</v>
      </c>
      <c r="G109">
        <f t="shared" si="2"/>
        <v>2000</v>
      </c>
      <c r="H109">
        <f t="shared" si="3"/>
        <v>5.1390491399090119E-2</v>
      </c>
    </row>
    <row r="110" spans="3:8" x14ac:dyDescent="0.25">
      <c r="D110">
        <v>2001</v>
      </c>
      <c r="E110" s="31">
        <v>5.4555886781219934E-2</v>
      </c>
      <c r="G110">
        <f t="shared" si="2"/>
        <v>2001</v>
      </c>
      <c r="H110">
        <f t="shared" si="3"/>
        <v>5.4555886781219934E-2</v>
      </c>
    </row>
    <row r="111" spans="3:8" x14ac:dyDescent="0.25">
      <c r="D111">
        <v>2002</v>
      </c>
      <c r="E111" s="31">
        <v>5.1203086398862903E-2</v>
      </c>
      <c r="G111">
        <f t="shared" si="2"/>
        <v>2002</v>
      </c>
      <c r="H111">
        <f t="shared" si="3"/>
        <v>5.1203086398862903E-2</v>
      </c>
    </row>
    <row r="112" spans="3:8" x14ac:dyDescent="0.25">
      <c r="D112">
        <v>2003</v>
      </c>
      <c r="E112" s="31">
        <v>5.4203001103040646E-2</v>
      </c>
      <c r="G112">
        <f t="shared" si="2"/>
        <v>2003</v>
      </c>
      <c r="H112">
        <f t="shared" si="3"/>
        <v>5.4203001103040646E-2</v>
      </c>
    </row>
    <row r="113" spans="3:8" x14ac:dyDescent="0.25">
      <c r="D113">
        <v>2004</v>
      </c>
      <c r="E113" s="31">
        <v>4.7898964269542835E-2</v>
      </c>
      <c r="G113">
        <f t="shared" si="2"/>
        <v>2004</v>
      </c>
      <c r="H113">
        <f t="shared" si="3"/>
        <v>4.7898964269542835E-2</v>
      </c>
    </row>
    <row r="114" spans="3:8" x14ac:dyDescent="0.25">
      <c r="D114">
        <v>2005</v>
      </c>
      <c r="E114" s="31">
        <v>4.4930480534180861E-2</v>
      </c>
      <c r="G114">
        <f t="shared" si="2"/>
        <v>2005</v>
      </c>
      <c r="H114">
        <f t="shared" si="3"/>
        <v>4.4930480534180861E-2</v>
      </c>
    </row>
    <row r="115" spans="3:8" x14ac:dyDescent="0.25">
      <c r="D115">
        <v>2006</v>
      </c>
      <c r="E115" s="31">
        <v>4.4263900475136918E-2</v>
      </c>
      <c r="G115">
        <f t="shared" si="2"/>
        <v>2006</v>
      </c>
      <c r="H115">
        <f t="shared" si="3"/>
        <v>4.4263900475136918E-2</v>
      </c>
    </row>
    <row r="116" spans="3:8" x14ac:dyDescent="0.25">
      <c r="D116">
        <v>2007</v>
      </c>
      <c r="E116" s="31">
        <v>4.5518705264775354E-2</v>
      </c>
      <c r="G116">
        <f t="shared" si="2"/>
        <v>2007</v>
      </c>
      <c r="H116">
        <f t="shared" si="3"/>
        <v>4.5518705264775354E-2</v>
      </c>
    </row>
    <row r="117" spans="3:8" x14ac:dyDescent="0.25">
      <c r="D117">
        <v>2008</v>
      </c>
      <c r="E117" s="31">
        <v>4.815309709241037E-2</v>
      </c>
      <c r="G117">
        <f t="shared" si="2"/>
        <v>2008</v>
      </c>
      <c r="H117">
        <f t="shared" si="3"/>
        <v>4.815309709241037E-2</v>
      </c>
    </row>
    <row r="118" spans="3:8" x14ac:dyDescent="0.25">
      <c r="D118">
        <v>2009</v>
      </c>
      <c r="E118" s="31">
        <v>4.8421923733557713E-2</v>
      </c>
      <c r="G118">
        <f t="shared" si="2"/>
        <v>2009</v>
      </c>
      <c r="H118">
        <f t="shared" si="3"/>
        <v>4.8421923733557713E-2</v>
      </c>
    </row>
    <row r="119" spans="3:8" x14ac:dyDescent="0.25">
      <c r="D119">
        <v>2010</v>
      </c>
      <c r="E119" s="31">
        <v>4.2130541164230477E-2</v>
      </c>
      <c r="G119">
        <f t="shared" si="2"/>
        <v>2010</v>
      </c>
      <c r="H119">
        <f t="shared" si="3"/>
        <v>4.2130541164230477E-2</v>
      </c>
    </row>
    <row r="120" spans="3:8" x14ac:dyDescent="0.25">
      <c r="D120">
        <v>2011</v>
      </c>
      <c r="E120" s="31">
        <v>4.3732300964261395E-2</v>
      </c>
      <c r="G120">
        <f t="shared" si="2"/>
        <v>2011</v>
      </c>
      <c r="H120">
        <f t="shared" si="3"/>
        <v>4.3732300964261395E-2</v>
      </c>
    </row>
    <row r="121" spans="3:8" x14ac:dyDescent="0.25">
      <c r="D121">
        <v>2012</v>
      </c>
      <c r="E121" s="31">
        <v>4.513674716751713E-2</v>
      </c>
      <c r="G121">
        <f t="shared" si="2"/>
        <v>2012</v>
      </c>
      <c r="H121">
        <f t="shared" si="3"/>
        <v>4.513674716751713E-2</v>
      </c>
    </row>
    <row r="122" spans="3:8" x14ac:dyDescent="0.25">
      <c r="D122">
        <v>2013</v>
      </c>
      <c r="E122" s="31">
        <v>4.8137130980286838E-2</v>
      </c>
      <c r="G122">
        <f t="shared" si="2"/>
        <v>2013</v>
      </c>
      <c r="H122">
        <f t="shared" si="3"/>
        <v>4.8137130980286838E-2</v>
      </c>
    </row>
    <row r="123" spans="3:8" x14ac:dyDescent="0.25">
      <c r="D123">
        <v>2014</v>
      </c>
      <c r="E123" s="31">
        <v>5.2269028533767317E-2</v>
      </c>
      <c r="G123">
        <f t="shared" si="2"/>
        <v>2014</v>
      </c>
      <c r="H123">
        <f t="shared" si="3"/>
        <v>5.2269028533767317E-2</v>
      </c>
    </row>
    <row r="124" spans="3:8" x14ac:dyDescent="0.25">
      <c r="C124" t="s">
        <v>100</v>
      </c>
      <c r="E124" s="31">
        <v>0.92532060956252904</v>
      </c>
      <c r="G124">
        <f t="shared" si="2"/>
        <v>0</v>
      </c>
      <c r="H124">
        <f t="shared" si="3"/>
        <v>0.92532060956252904</v>
      </c>
    </row>
    <row r="125" spans="3:8" x14ac:dyDescent="0.25">
      <c r="C125" t="s">
        <v>61</v>
      </c>
      <c r="D125">
        <v>1996</v>
      </c>
      <c r="E125" s="31">
        <v>0.1465682301917374</v>
      </c>
      <c r="G125">
        <f t="shared" si="2"/>
        <v>1996</v>
      </c>
      <c r="H125">
        <f t="shared" si="3"/>
        <v>0.1465682301917374</v>
      </c>
    </row>
    <row r="126" spans="3:8" x14ac:dyDescent="0.25">
      <c r="D126">
        <v>1997</v>
      </c>
      <c r="E126" s="31">
        <v>0.14107797147109252</v>
      </c>
      <c r="G126">
        <f t="shared" si="2"/>
        <v>1997</v>
      </c>
      <c r="H126">
        <f t="shared" si="3"/>
        <v>0.14107797147109252</v>
      </c>
    </row>
    <row r="127" spans="3:8" x14ac:dyDescent="0.25">
      <c r="D127">
        <v>1998</v>
      </c>
      <c r="E127" s="31">
        <v>0.14695278374817999</v>
      </c>
      <c r="G127">
        <f t="shared" si="2"/>
        <v>1998</v>
      </c>
      <c r="H127">
        <f t="shared" si="3"/>
        <v>0.14695278374817999</v>
      </c>
    </row>
    <row r="128" spans="3:8" x14ac:dyDescent="0.25">
      <c r="D128">
        <v>1999</v>
      </c>
      <c r="E128" s="31">
        <v>0.14945541184479236</v>
      </c>
      <c r="G128">
        <f t="shared" si="2"/>
        <v>1999</v>
      </c>
      <c r="H128">
        <f t="shared" si="3"/>
        <v>0.14945541184479236</v>
      </c>
    </row>
    <row r="129" spans="3:8" x14ac:dyDescent="0.25">
      <c r="D129">
        <v>2000</v>
      </c>
      <c r="E129" s="31">
        <v>0.14901004974792159</v>
      </c>
      <c r="G129">
        <f t="shared" si="2"/>
        <v>2000</v>
      </c>
      <c r="H129">
        <f t="shared" si="3"/>
        <v>0.14901004974792159</v>
      </c>
    </row>
    <row r="130" spans="3:8" x14ac:dyDescent="0.25">
      <c r="D130">
        <v>2001</v>
      </c>
      <c r="E130" s="31">
        <v>0.15959085181555391</v>
      </c>
      <c r="G130">
        <f t="shared" si="2"/>
        <v>2001</v>
      </c>
      <c r="H130">
        <f t="shared" si="3"/>
        <v>0.15959085181555391</v>
      </c>
    </row>
    <row r="131" spans="3:8" x14ac:dyDescent="0.25">
      <c r="D131">
        <v>2002</v>
      </c>
      <c r="E131" s="31">
        <v>0.15396779294542873</v>
      </c>
      <c r="G131">
        <f t="shared" si="2"/>
        <v>2002</v>
      </c>
      <c r="H131">
        <f t="shared" si="3"/>
        <v>0.15396779294542873</v>
      </c>
    </row>
    <row r="132" spans="3:8" x14ac:dyDescent="0.25">
      <c r="D132">
        <v>2003</v>
      </c>
      <c r="E132" s="31">
        <v>0.17057681708164585</v>
      </c>
      <c r="G132">
        <f t="shared" si="2"/>
        <v>2003</v>
      </c>
      <c r="H132">
        <f t="shared" si="3"/>
        <v>0.17057681708164585</v>
      </c>
    </row>
    <row r="133" spans="3:8" x14ac:dyDescent="0.25">
      <c r="D133">
        <v>2004</v>
      </c>
      <c r="E133" s="31">
        <v>0.15744122880959072</v>
      </c>
      <c r="G133">
        <f t="shared" si="2"/>
        <v>2004</v>
      </c>
      <c r="H133">
        <f t="shared" si="3"/>
        <v>0.15744122880959072</v>
      </c>
    </row>
    <row r="134" spans="3:8" x14ac:dyDescent="0.25">
      <c r="D134">
        <v>2005</v>
      </c>
      <c r="E134" s="31">
        <v>0.13270094480858508</v>
      </c>
      <c r="G134">
        <f t="shared" ref="G134:G145" si="4">+D134</f>
        <v>2005</v>
      </c>
      <c r="H134">
        <f t="shared" ref="H134:H145" si="5">+E134</f>
        <v>0.13270094480858508</v>
      </c>
    </row>
    <row r="135" spans="3:8" x14ac:dyDescent="0.25">
      <c r="D135">
        <v>2006</v>
      </c>
      <c r="E135" s="31">
        <v>0.13684119128245201</v>
      </c>
      <c r="G135">
        <f t="shared" si="4"/>
        <v>2006</v>
      </c>
      <c r="H135">
        <f t="shared" si="5"/>
        <v>0.13684119128245201</v>
      </c>
    </row>
    <row r="136" spans="3:8" x14ac:dyDescent="0.25">
      <c r="D136">
        <v>2007</v>
      </c>
      <c r="E136" s="31">
        <v>0.13780210649788618</v>
      </c>
      <c r="G136">
        <f t="shared" si="4"/>
        <v>2007</v>
      </c>
      <c r="H136">
        <f t="shared" si="5"/>
        <v>0.13780210649788618</v>
      </c>
    </row>
    <row r="137" spans="3:8" x14ac:dyDescent="0.25">
      <c r="D137">
        <v>2008</v>
      </c>
      <c r="E137" s="31">
        <v>0.15361290518208556</v>
      </c>
      <c r="G137">
        <f t="shared" si="4"/>
        <v>2008</v>
      </c>
      <c r="H137">
        <f t="shared" si="5"/>
        <v>0.15361290518208556</v>
      </c>
    </row>
    <row r="138" spans="3:8" x14ac:dyDescent="0.25">
      <c r="D138">
        <v>2009</v>
      </c>
      <c r="E138" s="31">
        <v>0.15026002639073816</v>
      </c>
      <c r="G138">
        <f t="shared" si="4"/>
        <v>2009</v>
      </c>
      <c r="H138">
        <f t="shared" si="5"/>
        <v>0.15026002639073816</v>
      </c>
    </row>
    <row r="139" spans="3:8" x14ac:dyDescent="0.25">
      <c r="D139">
        <v>2010</v>
      </c>
      <c r="E139" s="31">
        <v>0.14441161937403407</v>
      </c>
      <c r="G139">
        <f t="shared" si="4"/>
        <v>2010</v>
      </c>
      <c r="H139">
        <f t="shared" si="5"/>
        <v>0.14441161937403407</v>
      </c>
    </row>
    <row r="140" spans="3:8" x14ac:dyDescent="0.25">
      <c r="D140">
        <v>2011</v>
      </c>
      <c r="E140" s="31">
        <v>0.14944931515397336</v>
      </c>
      <c r="G140">
        <f t="shared" si="4"/>
        <v>2011</v>
      </c>
      <c r="H140">
        <f t="shared" si="5"/>
        <v>0.14944931515397336</v>
      </c>
    </row>
    <row r="141" spans="3:8" x14ac:dyDescent="0.25">
      <c r="D141">
        <v>2012</v>
      </c>
      <c r="E141" s="31">
        <v>0.15160703456640387</v>
      </c>
      <c r="G141">
        <f t="shared" si="4"/>
        <v>2012</v>
      </c>
      <c r="H141">
        <f t="shared" si="5"/>
        <v>0.15160703456640387</v>
      </c>
    </row>
    <row r="142" spans="3:8" x14ac:dyDescent="0.25">
      <c r="D142">
        <v>2013</v>
      </c>
      <c r="E142" s="31">
        <v>0.15381488557375717</v>
      </c>
      <c r="G142">
        <f t="shared" si="4"/>
        <v>2013</v>
      </c>
      <c r="H142">
        <f t="shared" si="5"/>
        <v>0.15381488557375717</v>
      </c>
    </row>
    <row r="143" spans="3:8" x14ac:dyDescent="0.25">
      <c r="D143">
        <v>2014</v>
      </c>
      <c r="E143" s="31">
        <v>0.18573721623480854</v>
      </c>
      <c r="G143">
        <f t="shared" si="4"/>
        <v>2014</v>
      </c>
      <c r="H143">
        <f t="shared" si="5"/>
        <v>0.18573721623480854</v>
      </c>
    </row>
    <row r="144" spans="3:8" x14ac:dyDescent="0.25">
      <c r="C144" t="s">
        <v>101</v>
      </c>
      <c r="E144" s="31">
        <v>2.870878382720667</v>
      </c>
      <c r="G144">
        <f t="shared" si="4"/>
        <v>0</v>
      </c>
      <c r="H144">
        <f t="shared" si="5"/>
        <v>2.870878382720667</v>
      </c>
    </row>
    <row r="145" spans="3:8" x14ac:dyDescent="0.25">
      <c r="C145" t="s">
        <v>54</v>
      </c>
      <c r="E145" s="31">
        <v>4.2616832237051794</v>
      </c>
      <c r="G145">
        <f t="shared" si="4"/>
        <v>0</v>
      </c>
      <c r="H145">
        <f t="shared" si="5"/>
        <v>4.2616832237051794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C2A0-B0AE-4DAC-88DD-A3748B1DBECA}">
  <sheetPr>
    <tabColor rgb="FF002060"/>
  </sheetPr>
  <dimension ref="B1:BH1072"/>
  <sheetViews>
    <sheetView topLeftCell="A7" zoomScaleNormal="100" workbookViewId="0">
      <selection activeCell="K3" sqref="K1:K1048576"/>
    </sheetView>
  </sheetViews>
  <sheetFormatPr baseColWidth="10" defaultRowHeight="15" x14ac:dyDescent="0.25"/>
  <cols>
    <col min="2" max="2" width="14.7109375" customWidth="1"/>
    <col min="3" max="3" width="15.5703125" bestFit="1" customWidth="1"/>
    <col min="4" max="4" width="9.85546875" bestFit="1" customWidth="1"/>
    <col min="5" max="5" width="13.42578125" bestFit="1" customWidth="1"/>
    <col min="8" max="8" width="12.5703125" bestFit="1" customWidth="1"/>
    <col min="9" max="9" width="13.5703125" bestFit="1" customWidth="1"/>
    <col min="10" max="10" width="12.5703125" bestFit="1" customWidth="1"/>
    <col min="11" max="13" width="11.42578125" customWidth="1"/>
    <col min="14" max="15" width="12.5703125" bestFit="1" customWidth="1"/>
    <col min="16" max="18" width="14" customWidth="1"/>
    <col min="19" max="19" width="12.5703125" bestFit="1" customWidth="1"/>
    <col min="20" max="20" width="19.7109375" bestFit="1" customWidth="1"/>
    <col min="21" max="31" width="69.85546875" bestFit="1" customWidth="1"/>
    <col min="32" max="32" width="12.5703125" bestFit="1" customWidth="1"/>
    <col min="33" max="61" width="22.140625" customWidth="1"/>
  </cols>
  <sheetData>
    <row r="1" spans="2:60" ht="30.75" thickBot="1" x14ac:dyDescent="0.3"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G1" s="1" t="s">
        <v>0</v>
      </c>
      <c r="AP1" s="2" t="s">
        <v>1</v>
      </c>
      <c r="AY1" s="3" t="s">
        <v>2</v>
      </c>
    </row>
    <row r="2" spans="2:60" x14ac:dyDescent="0.25"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G2" s="4"/>
      <c r="AP2" s="4"/>
      <c r="AY2" s="5"/>
    </row>
    <row r="3" spans="2:60" x14ac:dyDescent="0.25">
      <c r="H3" s="6">
        <f>+VLOOKUP(H2,$B$7:$E$160,3,0)</f>
        <v>2202352</v>
      </c>
      <c r="I3" s="6">
        <f t="shared" ref="I3:Z3" si="0">+VLOOKUP(I2,$B$7:$E$160,3,0)</f>
        <v>2247822</v>
      </c>
      <c r="J3" s="6">
        <f t="shared" si="0"/>
        <v>2263426</v>
      </c>
      <c r="K3" s="6">
        <f t="shared" si="0"/>
        <v>2308010</v>
      </c>
      <c r="L3" s="6">
        <f t="shared" si="0"/>
        <v>2352406</v>
      </c>
      <c r="M3" s="6">
        <f t="shared" si="0"/>
        <v>2395934</v>
      </c>
      <c r="N3" s="6">
        <f t="shared" si="0"/>
        <v>2439363</v>
      </c>
      <c r="O3" s="6">
        <f t="shared" si="0"/>
        <v>2482793</v>
      </c>
      <c r="P3" s="6">
        <f t="shared" si="0"/>
        <v>2525646</v>
      </c>
      <c r="Q3" s="6">
        <f t="shared" si="0"/>
        <v>2575219</v>
      </c>
      <c r="R3" s="6">
        <f t="shared" si="0"/>
        <v>2617035</v>
      </c>
      <c r="S3" s="6">
        <f t="shared" si="0"/>
        <v>2657879</v>
      </c>
      <c r="T3" s="6">
        <f t="shared" si="0"/>
        <v>2697371</v>
      </c>
      <c r="U3" s="6">
        <f t="shared" si="0"/>
        <v>2735417</v>
      </c>
      <c r="V3" s="6">
        <f t="shared" si="0"/>
        <v>2781009</v>
      </c>
      <c r="W3" s="6">
        <f t="shared" si="0"/>
        <v>2817908</v>
      </c>
      <c r="X3" s="6">
        <f t="shared" si="0"/>
        <v>2854128</v>
      </c>
      <c r="Y3" s="6">
        <f t="shared" si="0"/>
        <v>2889769</v>
      </c>
      <c r="Z3" s="6">
        <f t="shared" si="0"/>
        <v>2924155</v>
      </c>
      <c r="AG3" s="4"/>
      <c r="AP3" s="4"/>
      <c r="AY3" s="5"/>
    </row>
    <row r="4" spans="2:60" x14ac:dyDescent="0.25">
      <c r="B4" s="21" t="s">
        <v>22</v>
      </c>
      <c r="C4" t="s">
        <v>23</v>
      </c>
      <c r="H4" s="23">
        <f>+SUM(H3:Z3)-D160</f>
        <v>0</v>
      </c>
      <c r="I4" s="24">
        <f>+IF(C5=T4,0,11)</f>
        <v>0</v>
      </c>
      <c r="J4" s="24">
        <f>+SUM(H8:H159)</f>
        <v>18.999999999999993</v>
      </c>
      <c r="S4" s="21" t="s">
        <v>24</v>
      </c>
      <c r="T4" t="s">
        <v>81</v>
      </c>
    </row>
    <row r="5" spans="2:60" ht="15.75" thickBot="1" x14ac:dyDescent="0.3">
      <c r="B5" s="21" t="s">
        <v>24</v>
      </c>
      <c r="C5" t="s">
        <v>81</v>
      </c>
    </row>
    <row r="6" spans="2:60" ht="15.75" thickBot="1" x14ac:dyDescent="0.3">
      <c r="S6" s="21" t="s">
        <v>26</v>
      </c>
      <c r="U6" s="21" t="s">
        <v>27</v>
      </c>
      <c r="AG6" s="25" t="s">
        <v>28</v>
      </c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7"/>
    </row>
    <row r="7" spans="2:60" s="7" customFormat="1" ht="62.25" customHeight="1" thickBot="1" x14ac:dyDescent="0.3">
      <c r="B7" s="21" t="s">
        <v>29</v>
      </c>
      <c r="C7" s="22" t="s">
        <v>30</v>
      </c>
      <c r="D7" s="7" t="s">
        <v>31</v>
      </c>
      <c r="E7" s="7" t="s">
        <v>32</v>
      </c>
      <c r="F7" s="8" t="s">
        <v>33</v>
      </c>
      <c r="G7" s="8" t="s">
        <v>34</v>
      </c>
      <c r="H7" s="8" t="s">
        <v>35</v>
      </c>
      <c r="I7" s="8" t="s">
        <v>36</v>
      </c>
      <c r="J7" s="8" t="s">
        <v>37</v>
      </c>
      <c r="K7" s="9" t="s">
        <v>38</v>
      </c>
      <c r="L7" s="10" t="s">
        <v>39</v>
      </c>
      <c r="M7" s="11" t="s">
        <v>40</v>
      </c>
      <c r="N7" s="8" t="s">
        <v>41</v>
      </c>
      <c r="O7" s="8" t="s">
        <v>42</v>
      </c>
      <c r="P7" s="8" t="s">
        <v>43</v>
      </c>
      <c r="Q7" s="8"/>
      <c r="R7" s="8"/>
      <c r="S7" s="21" t="s">
        <v>29</v>
      </c>
      <c r="T7" s="21" t="s">
        <v>44</v>
      </c>
      <c r="U7" t="s">
        <v>82</v>
      </c>
      <c r="V7" t="s">
        <v>45</v>
      </c>
      <c r="W7" t="s">
        <v>46</v>
      </c>
      <c r="X7" t="s">
        <v>47</v>
      </c>
      <c r="Y7" t="s">
        <v>83</v>
      </c>
      <c r="Z7" t="s">
        <v>48</v>
      </c>
      <c r="AA7" t="s">
        <v>49</v>
      </c>
      <c r="AB7" t="s">
        <v>50</v>
      </c>
      <c r="AC7" t="s">
        <v>51</v>
      </c>
      <c r="AD7" t="s">
        <v>52</v>
      </c>
      <c r="AE7" t="s">
        <v>53</v>
      </c>
      <c r="AF7" t="s">
        <v>54</v>
      </c>
      <c r="AG7" s="12" t="str">
        <f>+$AG$1&amp;U7</f>
        <v>Probabilidad de abandonar el grupo por ACCIDENTES DE TRANSPORTE (V01-V99)</v>
      </c>
      <c r="AH7" s="12" t="str">
        <f t="shared" ref="AH7:AO7" si="1">+$AG$1&amp;V7</f>
        <v>Probabilidad de abandonar el grupo por AGRESIONES (X85-Y09)</v>
      </c>
      <c r="AI7" s="12" t="str">
        <f t="shared" si="1"/>
        <v>Probabilidad de abandonar el grupo por DIABETES MELLITUS (E10-B14)</v>
      </c>
      <c r="AJ7" s="12" t="str">
        <f t="shared" si="1"/>
        <v>Probabilidad de abandonar el grupo por ENFERMEDADES CEREBROVASCULARES (I60-I69)</v>
      </c>
      <c r="AK7" s="12" t="str">
        <f t="shared" si="1"/>
        <v>Probabilidad de abandonar el grupo por ENFERMEDADES DEL OÍDO Y DE LA APÓFISIS MASTOIDES (H60-H93)</v>
      </c>
      <c r="AL7" s="12" t="str">
        <f t="shared" si="1"/>
        <v>Probabilidad de abandonar el grupo por ENFERMEDADES DEL SISTEMA CIRCULATORIO (I00-I99)</v>
      </c>
      <c r="AM7" s="12" t="str">
        <f t="shared" si="1"/>
        <v>Probabilidad de abandonar el grupo por ENFERMEDADES DEL SISTEMA RESPIRATORIO (J00-J98)</v>
      </c>
      <c r="AN7" s="12" t="str">
        <f t="shared" si="1"/>
        <v>Probabilidad de abandonar el grupo por ENFERMEDADES ENDOCRINAS, NUTRICIONALES Y METABÓLICAS (E00-E88)</v>
      </c>
      <c r="AO7" s="12" t="str">
        <f t="shared" si="1"/>
        <v>Probabilidad de abandonar el grupo por ENFERMEDADES ISQUÉMICAS DEL CORAZÓN (I20-I25)</v>
      </c>
      <c r="AP7" s="13" t="str">
        <f>+$AP$1&amp;U7</f>
        <v>Tasa central de mortalidad por ACCIDENTES DE TRANSPORTE (V01-V99)</v>
      </c>
      <c r="AQ7" s="13" t="str">
        <f t="shared" ref="AQ7:AX7" si="2">+$AP$1&amp;V7</f>
        <v>Tasa central de mortalidad por AGRESIONES (X85-Y09)</v>
      </c>
      <c r="AR7" s="13" t="str">
        <f t="shared" si="2"/>
        <v>Tasa central de mortalidad por DIABETES MELLITUS (E10-B14)</v>
      </c>
      <c r="AS7" s="13" t="str">
        <f t="shared" si="2"/>
        <v>Tasa central de mortalidad por ENFERMEDADES CEREBROVASCULARES (I60-I69)</v>
      </c>
      <c r="AT7" s="13" t="str">
        <f t="shared" si="2"/>
        <v>Tasa central de mortalidad por ENFERMEDADES DEL OÍDO Y DE LA APÓFISIS MASTOIDES (H60-H93)</v>
      </c>
      <c r="AU7" s="13" t="str">
        <f t="shared" si="2"/>
        <v>Tasa central de mortalidad por ENFERMEDADES DEL SISTEMA CIRCULATORIO (I00-I99)</v>
      </c>
      <c r="AV7" s="13" t="str">
        <f t="shared" si="2"/>
        <v>Tasa central de mortalidad por ENFERMEDADES DEL SISTEMA RESPIRATORIO (J00-J98)</v>
      </c>
      <c r="AW7" s="13" t="str">
        <f t="shared" si="2"/>
        <v>Tasa central de mortalidad por ENFERMEDADES ENDOCRINAS, NUTRICIONALES Y METABÓLICAS (E00-E88)</v>
      </c>
      <c r="AX7" s="13" t="str">
        <f t="shared" si="2"/>
        <v>Tasa central de mortalidad por ENFERMEDADES ISQUÉMICAS DEL CORAZÓN (I20-I25)</v>
      </c>
      <c r="AY7" s="14" t="str">
        <f>+$AY$1&amp;U7</f>
        <v>Tasa instantánea de mortalidad por ACCIDENTES DE TRANSPORTE (V01-V99)</v>
      </c>
      <c r="AZ7" s="14" t="str">
        <f t="shared" ref="AZ7:BG7" si="3">+$AY$1&amp;V7</f>
        <v>Tasa instantánea de mortalidad por AGRESIONES (X85-Y09)</v>
      </c>
      <c r="BA7" s="14" t="str">
        <f t="shared" si="3"/>
        <v>Tasa instantánea de mortalidad por DIABETES MELLITUS (E10-B14)</v>
      </c>
      <c r="BB7" s="14" t="str">
        <f t="shared" si="3"/>
        <v>Tasa instantánea de mortalidad por ENFERMEDADES CEREBROVASCULARES (I60-I69)</v>
      </c>
      <c r="BC7" s="14" t="str">
        <f t="shared" si="3"/>
        <v>Tasa instantánea de mortalidad por ENFERMEDADES DEL OÍDO Y DE LA APÓFISIS MASTOIDES (H60-H93)</v>
      </c>
      <c r="BD7" s="14" t="str">
        <f t="shared" si="3"/>
        <v>Tasa instantánea de mortalidad por ENFERMEDADES DEL SISTEMA CIRCULATORIO (I00-I99)</v>
      </c>
      <c r="BE7" s="14" t="str">
        <f t="shared" si="3"/>
        <v>Tasa instantánea de mortalidad por ENFERMEDADES DEL SISTEMA RESPIRATORIO (J00-J98)</v>
      </c>
      <c r="BF7" s="14" t="str">
        <f t="shared" si="3"/>
        <v>Tasa instantánea de mortalidad por ENFERMEDADES ENDOCRINAS, NUTRICIONALES Y METABÓLICAS (E00-E88)</v>
      </c>
      <c r="BG7" s="14" t="str">
        <f t="shared" si="3"/>
        <v>Tasa instantánea de mortalidad por ENFERMEDADES ISQUÉMICAS DEL CORAZÓN (I20-I25)</v>
      </c>
      <c r="BH7"/>
    </row>
    <row r="8" spans="2:60" x14ac:dyDescent="0.25">
      <c r="B8">
        <v>1996</v>
      </c>
      <c r="C8" t="s">
        <v>55</v>
      </c>
      <c r="D8" s="31">
        <v>203014</v>
      </c>
      <c r="E8" s="31">
        <v>521</v>
      </c>
      <c r="F8">
        <f>+IFERROR(E8/D8,0)</f>
        <v>2.566325475090388E-3</v>
      </c>
      <c r="G8">
        <f>1-F8</f>
        <v>0.99743367452490961</v>
      </c>
      <c r="H8" cm="1">
        <f t="array" ref="H8">+IFERROR(_xlfn.IFS(B8=$H$1,D8/$H$3,B8=$I$1,D8/$I$3,B8=$J$1,D8/$J$3,B8=$K$1,D8/$K$3,B8=$L$1,D8/$L$3,B8=$M$1,D8/$M$3,B8=$N$1,D8/$N$3,B8=$O$1,D8/$O$3,B8=$P$1,D8/P$3,B8=$Q$1,D8/$Q$3,B8=$R$1,D8/$R$3,B8=$S$1,D8/$S$3,B8=$T$1,D8/$T$3,B8=$U$1,D8/$U$3,B8=$V$1,D8/$V$3,B8=$W$1,D8/$W$3,B8=$X$1,D8/$X$3,B8=$Y$1,D8/$Y$3,B8=$Z$1,D8/$Z$3),0)</f>
        <v>9.218054153014596E-2</v>
      </c>
      <c r="I8" s="15">
        <f>+H8*100000</f>
        <v>9218.0541530145965</v>
      </c>
      <c r="J8" s="16">
        <f>+F8*I8</f>
        <v>23.65652720364411</v>
      </c>
      <c r="K8" s="16">
        <v>10000</v>
      </c>
      <c r="L8" s="17">
        <f>+F8</f>
        <v>2.566325475090388E-3</v>
      </c>
      <c r="M8" s="17">
        <f>+G8</f>
        <v>0.99743367452490961</v>
      </c>
      <c r="N8">
        <f>+(F8/(1-(0.5*F8)))</f>
        <v>2.5696227192132316E-3</v>
      </c>
      <c r="O8">
        <f t="shared" ref="O8:O39" si="4">+IFERROR((E8/(2*D8)),0)</f>
        <v>1.283162737545194E-3</v>
      </c>
      <c r="P8">
        <f>+K8*L8</f>
        <v>25.663254750903882</v>
      </c>
      <c r="S8">
        <v>1996</v>
      </c>
      <c r="T8" t="s">
        <v>55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6</v>
      </c>
      <c r="AA8" s="31">
        <v>58</v>
      </c>
      <c r="AB8" s="31">
        <v>14</v>
      </c>
      <c r="AC8" s="31">
        <v>0</v>
      </c>
      <c r="AD8" s="31">
        <v>21</v>
      </c>
      <c r="AE8" s="31">
        <v>422</v>
      </c>
      <c r="AF8" s="31">
        <v>521</v>
      </c>
      <c r="AG8">
        <f t="shared" ref="AG8:AG39" si="5">+U8/$E8</f>
        <v>0</v>
      </c>
      <c r="AH8">
        <f t="shared" ref="AH8:AH39" si="6">+V8/$E8</f>
        <v>0</v>
      </c>
      <c r="AI8">
        <f t="shared" ref="AI8:AI39" si="7">+W8/$E8</f>
        <v>0</v>
      </c>
      <c r="AJ8">
        <f t="shared" ref="AJ8:AJ39" si="8">+X8/$E8</f>
        <v>0</v>
      </c>
      <c r="AK8">
        <f t="shared" ref="AK8:AK39" si="9">+Y8/$E8</f>
        <v>0</v>
      </c>
      <c r="AL8">
        <f t="shared" ref="AL8:AL39" si="10">+Z8/$E8</f>
        <v>1.1516314779270634E-2</v>
      </c>
      <c r="AM8">
        <f t="shared" ref="AM8:AM39" si="11">+AA8/$E8</f>
        <v>0.11132437619961612</v>
      </c>
      <c r="AN8">
        <f t="shared" ref="AN8:AN39" si="12">+AB8/$E8</f>
        <v>2.6871401151631478E-2</v>
      </c>
      <c r="AO8">
        <f t="shared" ref="AO8:AO39" si="13">+AC8/$E8</f>
        <v>0</v>
      </c>
      <c r="AP8">
        <f>+(AG8/(1-(0.5*AG8)))</f>
        <v>0</v>
      </c>
      <c r="AQ8">
        <f t="shared" ref="AQ8:AX10" si="14">+(AH8/(1-(0.5*AH8)))</f>
        <v>0</v>
      </c>
      <c r="AR8">
        <f t="shared" si="14"/>
        <v>0</v>
      </c>
      <c r="AS8">
        <f t="shared" si="14"/>
        <v>0</v>
      </c>
      <c r="AT8">
        <f t="shared" si="14"/>
        <v>0</v>
      </c>
      <c r="AU8">
        <f t="shared" si="14"/>
        <v>1.1583011583011584E-2</v>
      </c>
      <c r="AV8">
        <f t="shared" si="14"/>
        <v>0.11788617886178861</v>
      </c>
      <c r="AW8">
        <f t="shared" si="14"/>
        <v>2.7237354085603113E-2</v>
      </c>
      <c r="AX8">
        <f>+(AO8/(1-(0.5*AO8)))</f>
        <v>0</v>
      </c>
      <c r="AY8">
        <f t="shared" ref="AY8:BG8" si="15">+IFERROR((U8/(2*$D8)),0)</f>
        <v>0</v>
      </c>
      <c r="AZ8">
        <f t="shared" si="15"/>
        <v>0</v>
      </c>
      <c r="BA8" s="18">
        <f t="shared" si="15"/>
        <v>0</v>
      </c>
      <c r="BB8">
        <f t="shared" si="15"/>
        <v>0</v>
      </c>
      <c r="BC8">
        <f t="shared" si="15"/>
        <v>0</v>
      </c>
      <c r="BD8">
        <f t="shared" si="15"/>
        <v>1.4777305998601082E-5</v>
      </c>
      <c r="BE8">
        <f t="shared" si="15"/>
        <v>1.4284729131981046E-4</v>
      </c>
      <c r="BF8">
        <f t="shared" si="15"/>
        <v>3.4480380663402521E-5</v>
      </c>
      <c r="BG8">
        <f t="shared" si="15"/>
        <v>0</v>
      </c>
    </row>
    <row r="9" spans="2:60" x14ac:dyDescent="0.25">
      <c r="B9">
        <v>1996</v>
      </c>
      <c r="C9" t="s">
        <v>56</v>
      </c>
      <c r="D9" s="31">
        <v>497464</v>
      </c>
      <c r="E9" s="31">
        <v>441</v>
      </c>
      <c r="F9">
        <f t="shared" ref="F9:F72" si="16">+IFERROR(E9/D9,0)</f>
        <v>8.8649630928067157E-4</v>
      </c>
      <c r="G9">
        <f t="shared" ref="G9:G72" si="17">1-F9</f>
        <v>0.99911350369071927</v>
      </c>
      <c r="H9" cm="1">
        <f t="array" ref="H9">+IFERROR(_xlfn.IFS(B9=$H$1,D9/$H$3,B9=$I$1,D9/$I$3,B9=$J$1,D9/$J$3,B9=$K$1,D9/$K$3,B9=$L$1,D9/$L$3,B9=$M$1,D9/$M$3,B9=$N$1,D9/$N$3,B9=$O$1,D9/$O$3,B9=$P$1,D9/P$3,B9=$Q$1,D9/$Q$3,B9=$R$1,D9/$R$3,B9=$S$1,D9/$S$3,B9=$T$1,D9/$T$3,B9=$U$1,D9/$U$3,B9=$V$1,D9/$V$3,B9=$W$1,D9/$W$3,B9=$X$1,D9/$X$3,B9=$Y$1,D9/$Y$3,B9=$Z$1,D9/$Z$3),0)</f>
        <v>0.22587851533269887</v>
      </c>
      <c r="I9" s="15">
        <f t="shared" ref="I9:I72" si="18">+H9*100000</f>
        <v>22587.851533269888</v>
      </c>
      <c r="J9" s="16">
        <f t="shared" ref="J9:J72" si="19">+F9*I9</f>
        <v>20.024047018823513</v>
      </c>
      <c r="K9" s="16">
        <f>+K8-P8</f>
        <v>9974.3367452490966</v>
      </c>
      <c r="L9" s="17">
        <f t="shared" ref="L9:M57" si="20">+F9</f>
        <v>8.8649630928067157E-4</v>
      </c>
      <c r="M9" s="17">
        <f t="shared" si="20"/>
        <v>0.99911350369071927</v>
      </c>
      <c r="N9">
        <f t="shared" ref="N9:N72" si="21">+(F9/(1-(0.5*F9)))</f>
        <v>8.8688942138006829E-4</v>
      </c>
      <c r="O9">
        <f t="shared" si="4"/>
        <v>4.4324815464033578E-4</v>
      </c>
      <c r="P9">
        <f t="shared" ref="P9:P72" si="22">+K9*L9</f>
        <v>8.8422127121859102</v>
      </c>
      <c r="S9">
        <v>1996</v>
      </c>
      <c r="T9" t="s">
        <v>56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4</v>
      </c>
      <c r="AA9" s="31">
        <v>12</v>
      </c>
      <c r="AB9" s="31">
        <v>12</v>
      </c>
      <c r="AC9" s="31">
        <v>1</v>
      </c>
      <c r="AD9" s="31">
        <v>35</v>
      </c>
      <c r="AE9" s="31">
        <v>377</v>
      </c>
      <c r="AF9" s="31">
        <v>441</v>
      </c>
      <c r="AG9">
        <f t="shared" si="5"/>
        <v>0</v>
      </c>
      <c r="AH9">
        <f t="shared" si="6"/>
        <v>0</v>
      </c>
      <c r="AI9">
        <f t="shared" si="7"/>
        <v>0</v>
      </c>
      <c r="AJ9">
        <f t="shared" si="8"/>
        <v>0</v>
      </c>
      <c r="AK9">
        <f t="shared" si="9"/>
        <v>0</v>
      </c>
      <c r="AL9">
        <f t="shared" si="10"/>
        <v>9.0702947845804991E-3</v>
      </c>
      <c r="AM9">
        <f t="shared" si="11"/>
        <v>2.7210884353741496E-2</v>
      </c>
      <c r="AN9">
        <f t="shared" si="12"/>
        <v>2.7210884353741496E-2</v>
      </c>
      <c r="AO9">
        <f t="shared" si="13"/>
        <v>2.2675736961451248E-3</v>
      </c>
      <c r="AP9">
        <f>+(AG9/(1-(0.5*AG9)))</f>
        <v>0</v>
      </c>
      <c r="AQ9">
        <f t="shared" si="14"/>
        <v>0</v>
      </c>
      <c r="AR9">
        <f t="shared" si="14"/>
        <v>0</v>
      </c>
      <c r="AS9">
        <f t="shared" si="14"/>
        <v>0</v>
      </c>
      <c r="AT9">
        <f t="shared" si="14"/>
        <v>0</v>
      </c>
      <c r="AU9">
        <f t="shared" si="14"/>
        <v>9.1116173120728925E-3</v>
      </c>
      <c r="AV9">
        <f t="shared" si="14"/>
        <v>2.7586206896551724E-2</v>
      </c>
      <c r="AW9">
        <f t="shared" si="14"/>
        <v>2.7586206896551724E-2</v>
      </c>
      <c r="AX9">
        <f>+(AO9/(1-(0.5*AO9)))</f>
        <v>2.2701475595913734E-3</v>
      </c>
      <c r="AY9">
        <f t="shared" ref="AY9:BG9" si="23">+IFERROR((SUM(U8:U9)/(2*$D9)),0)</f>
        <v>0</v>
      </c>
      <c r="AZ9">
        <f t="shared" si="23"/>
        <v>0</v>
      </c>
      <c r="BA9">
        <f t="shared" si="23"/>
        <v>0</v>
      </c>
      <c r="BB9">
        <f t="shared" si="23"/>
        <v>0</v>
      </c>
      <c r="BC9">
        <f t="shared" si="23"/>
        <v>0</v>
      </c>
      <c r="BD9">
        <f t="shared" si="23"/>
        <v>1.0050978563272921E-5</v>
      </c>
      <c r="BE9">
        <f t="shared" si="23"/>
        <v>7.0356849942910447E-5</v>
      </c>
      <c r="BF9">
        <f t="shared" si="23"/>
        <v>2.6132544264509593E-5</v>
      </c>
      <c r="BG9">
        <f t="shared" si="23"/>
        <v>1.005097856327292E-6</v>
      </c>
    </row>
    <row r="10" spans="2:60" x14ac:dyDescent="0.25">
      <c r="B10">
        <v>1996</v>
      </c>
      <c r="C10" t="s">
        <v>57</v>
      </c>
      <c r="D10" s="31">
        <v>437886</v>
      </c>
      <c r="E10" s="31">
        <v>902</v>
      </c>
      <c r="F10">
        <f t="shared" si="16"/>
        <v>2.0598968681346287E-3</v>
      </c>
      <c r="G10">
        <f t="shared" si="17"/>
        <v>0.99794010313186532</v>
      </c>
      <c r="H10" cm="1">
        <f t="array" ref="H10">+IFERROR(_xlfn.IFS(B10=$H$1,D10/$H$3,B10=$I$1,D10/$I$3,B10=$J$1,D10/$J$3,B10=$K$1,D10/$K$3,B10=$L$1,D10/$L$3,B10=$M$1,D10/$M$3,B10=$N$1,D10/$N$3,B10=$O$1,D10/$O$3,B10=$P$1,D10/P$3,B10=$Q$1,D10/$Q$3,B10=$R$1,D10/$R$3,B10=$S$1,D10/$S$3,B10=$T$1,D10/$T$3,B10=$U$1,D10/$U$3,B10=$V$1,D10/$V$3,B10=$W$1,D10/$W$3,B10=$X$1,D10/$X$3,B10=$Y$1,D10/$Y$3,B10=$Z$1,D10/$Z$3),0)</f>
        <v>0.19882652727629371</v>
      </c>
      <c r="I10" s="15">
        <f t="shared" si="18"/>
        <v>19882.652727629371</v>
      </c>
      <c r="J10" s="16">
        <f t="shared" si="19"/>
        <v>40.956214083852174</v>
      </c>
      <c r="K10" s="16">
        <f>+K9-P9</f>
        <v>9965.4945325369099</v>
      </c>
      <c r="L10" s="17">
        <f t="shared" si="20"/>
        <v>2.0598968681346287E-3</v>
      </c>
      <c r="M10" s="17">
        <f t="shared" si="20"/>
        <v>0.99794010313186532</v>
      </c>
      <c r="N10">
        <f t="shared" si="21"/>
        <v>2.0620206430669702E-3</v>
      </c>
      <c r="O10">
        <f t="shared" si="4"/>
        <v>1.0299484340673144E-3</v>
      </c>
      <c r="P10">
        <f t="shared" si="22"/>
        <v>20.527890976985546</v>
      </c>
      <c r="S10">
        <v>1996</v>
      </c>
      <c r="T10" t="s">
        <v>57</v>
      </c>
      <c r="U10" s="31">
        <v>0</v>
      </c>
      <c r="V10" s="31">
        <v>0</v>
      </c>
      <c r="W10" s="31">
        <v>0</v>
      </c>
      <c r="X10" s="31">
        <v>5</v>
      </c>
      <c r="Y10" s="31">
        <v>0</v>
      </c>
      <c r="Z10" s="31">
        <v>25</v>
      </c>
      <c r="AA10" s="31">
        <v>10</v>
      </c>
      <c r="AB10" s="31">
        <v>8</v>
      </c>
      <c r="AC10" s="31">
        <v>2</v>
      </c>
      <c r="AD10" s="31">
        <v>34</v>
      </c>
      <c r="AE10" s="31">
        <v>818</v>
      </c>
      <c r="AF10" s="31">
        <v>902</v>
      </c>
      <c r="AG10">
        <f t="shared" si="5"/>
        <v>0</v>
      </c>
      <c r="AH10">
        <f t="shared" si="6"/>
        <v>0</v>
      </c>
      <c r="AI10">
        <f t="shared" si="7"/>
        <v>0</v>
      </c>
      <c r="AJ10">
        <f t="shared" si="8"/>
        <v>5.5432372505543242E-3</v>
      </c>
      <c r="AK10">
        <f t="shared" si="9"/>
        <v>0</v>
      </c>
      <c r="AL10">
        <f t="shared" si="10"/>
        <v>2.771618625277162E-2</v>
      </c>
      <c r="AM10">
        <f t="shared" si="11"/>
        <v>1.1086474501108648E-2</v>
      </c>
      <c r="AN10">
        <f t="shared" si="12"/>
        <v>8.869179600886918E-3</v>
      </c>
      <c r="AO10">
        <f t="shared" si="13"/>
        <v>2.2172949002217295E-3</v>
      </c>
      <c r="AP10">
        <f t="shared" ref="AP10:AX39" si="24">+(AG10/(1-(0.5*AG10)))</f>
        <v>0</v>
      </c>
      <c r="AQ10">
        <f>+(AH10/(1-(0.5*AH10)))</f>
        <v>0</v>
      </c>
      <c r="AR10">
        <f t="shared" si="14"/>
        <v>0</v>
      </c>
      <c r="AS10">
        <f t="shared" si="14"/>
        <v>5.558643690939411E-3</v>
      </c>
      <c r="AT10">
        <f t="shared" si="14"/>
        <v>0</v>
      </c>
      <c r="AU10">
        <f t="shared" si="14"/>
        <v>2.8105677346824062E-2</v>
      </c>
      <c r="AV10">
        <f t="shared" si="14"/>
        <v>1.1148272017837236E-2</v>
      </c>
      <c r="AW10">
        <f t="shared" si="14"/>
        <v>8.9086859688195987E-3</v>
      </c>
      <c r="AX10">
        <f t="shared" si="14"/>
        <v>2.2197558268590455E-3</v>
      </c>
      <c r="AY10">
        <f t="shared" ref="AY10:AY73" si="25">+IFERROR((SUM(U9:U10)/(2*$D10)),0)</f>
        <v>0</v>
      </c>
      <c r="AZ10">
        <f t="shared" ref="AZ10:AZ55" si="26">+IFERROR((SUM(V9:V10)/(2*$D10)),0)</f>
        <v>0</v>
      </c>
      <c r="BA10">
        <f t="shared" ref="BA10:BA55" si="27">+IFERROR((SUM(W9:W10)/(2*$D10)),0)</f>
        <v>0</v>
      </c>
      <c r="BB10">
        <f t="shared" ref="BB10:BB55" si="28">+IFERROR((SUM(X9:X10)/(2*$D10)),0)</f>
        <v>5.7092485258720306E-6</v>
      </c>
      <c r="BC10">
        <f t="shared" ref="BC10:BC55" si="29">+IFERROR((SUM(Y9:Y10)/(2*$D10)),0)</f>
        <v>0</v>
      </c>
      <c r="BD10">
        <f t="shared" ref="BD10:BD55" si="30">+IFERROR((SUM(Z9:Z10)/(2*$D10)),0)</f>
        <v>3.3113641450057776E-5</v>
      </c>
      <c r="BE10">
        <f t="shared" ref="BE10:BE55" si="31">+IFERROR((SUM(AA9:AA10)/(2*$D10)),0)</f>
        <v>2.5120693513836934E-5</v>
      </c>
      <c r="BF10">
        <f t="shared" ref="BF10:BF55" si="32">+IFERROR((SUM(AB9:AB10)/(2*$D10)),0)</f>
        <v>2.2836994103488123E-5</v>
      </c>
      <c r="BG10">
        <f t="shared" ref="BG10:BG55" si="33">+IFERROR((SUM(AC9:AC10)/(2*$D10)),0)</f>
        <v>3.4255491155232182E-6</v>
      </c>
    </row>
    <row r="11" spans="2:60" x14ac:dyDescent="0.25">
      <c r="B11">
        <v>1996</v>
      </c>
      <c r="C11" t="s">
        <v>58</v>
      </c>
      <c r="D11" s="31">
        <v>650970</v>
      </c>
      <c r="E11" s="31">
        <v>2412</v>
      </c>
      <c r="F11">
        <f t="shared" si="16"/>
        <v>3.7052398728051983E-3</v>
      </c>
      <c r="G11">
        <f t="shared" si="17"/>
        <v>0.99629476012719476</v>
      </c>
      <c r="H11" cm="1">
        <f t="array" ref="H11">+IFERROR(_xlfn.IFS(B11=$H$1,D11/$H$3,B11=$I$1,D11/$I$3,B11=$J$1,D11/$J$3,B11=$K$1,D11/$K$3,B11=$L$1,D11/$L$3,B11=$M$1,D11/$M$3,B11=$N$1,D11/$N$3,B11=$O$1,D11/$O$3,B11=$P$1,D11/P$3,B11=$Q$1,D11/$Q$3,B11=$R$1,D11/$R$3,B11=$S$1,D11/$S$3,B11=$T$1,D11/$T$3,B11=$U$1,D11/$U$3,B11=$V$1,D11/$V$3,B11=$W$1,D11/$W$3,B11=$X$1,D11/$X$3,B11=$Y$1,D11/$Y$3,B11=$Z$1,D11/$Z$3),0)</f>
        <v>0.29557945323908258</v>
      </c>
      <c r="I11" s="15">
        <f t="shared" si="18"/>
        <v>29557.945323908258</v>
      </c>
      <c r="J11" s="16">
        <f t="shared" si="19"/>
        <v>109.51927757234084</v>
      </c>
      <c r="K11" s="16">
        <f t="shared" ref="K11:K15" si="34">+K10-P10</f>
        <v>9944.966641559924</v>
      </c>
      <c r="L11" s="17">
        <f t="shared" si="20"/>
        <v>3.7052398728051983E-3</v>
      </c>
      <c r="M11" s="17">
        <f t="shared" si="20"/>
        <v>0.99629476012719476</v>
      </c>
      <c r="N11">
        <f t="shared" si="21"/>
        <v>3.7121170147930635E-3</v>
      </c>
      <c r="O11">
        <f t="shared" si="4"/>
        <v>1.8526199364025991E-3</v>
      </c>
      <c r="P11">
        <f t="shared" si="22"/>
        <v>36.848486934025431</v>
      </c>
      <c r="S11">
        <v>1996</v>
      </c>
      <c r="T11" t="s">
        <v>58</v>
      </c>
      <c r="U11" s="31">
        <v>0</v>
      </c>
      <c r="V11" s="31">
        <v>0</v>
      </c>
      <c r="W11" s="31">
        <v>0</v>
      </c>
      <c r="X11" s="31">
        <v>39</v>
      </c>
      <c r="Y11" s="31">
        <v>0</v>
      </c>
      <c r="Z11" s="31">
        <v>174</v>
      </c>
      <c r="AA11" s="31">
        <v>37</v>
      </c>
      <c r="AB11" s="31">
        <v>22</v>
      </c>
      <c r="AC11" s="31">
        <v>74</v>
      </c>
      <c r="AD11" s="31">
        <v>180</v>
      </c>
      <c r="AE11" s="31">
        <v>1886</v>
      </c>
      <c r="AF11" s="31">
        <v>2412</v>
      </c>
      <c r="AG11">
        <f t="shared" si="5"/>
        <v>0</v>
      </c>
      <c r="AH11">
        <f t="shared" si="6"/>
        <v>0</v>
      </c>
      <c r="AI11">
        <f t="shared" si="7"/>
        <v>0</v>
      </c>
      <c r="AJ11">
        <f t="shared" si="8"/>
        <v>1.6169154228855721E-2</v>
      </c>
      <c r="AK11">
        <f t="shared" si="9"/>
        <v>0</v>
      </c>
      <c r="AL11">
        <f t="shared" si="10"/>
        <v>7.2139303482587069E-2</v>
      </c>
      <c r="AM11">
        <f t="shared" si="11"/>
        <v>1.5339966832504145E-2</v>
      </c>
      <c r="AN11">
        <f t="shared" si="12"/>
        <v>9.1210613598673301E-3</v>
      </c>
      <c r="AO11">
        <f t="shared" si="13"/>
        <v>3.0679933665008291E-2</v>
      </c>
      <c r="AP11">
        <f t="shared" si="24"/>
        <v>0</v>
      </c>
      <c r="AQ11">
        <f t="shared" si="24"/>
        <v>0</v>
      </c>
      <c r="AR11">
        <f t="shared" si="24"/>
        <v>0</v>
      </c>
      <c r="AS11">
        <f t="shared" si="24"/>
        <v>1.6300940438871474E-2</v>
      </c>
      <c r="AT11">
        <f t="shared" si="24"/>
        <v>0</v>
      </c>
      <c r="AU11">
        <f t="shared" si="24"/>
        <v>7.483870967741936E-2</v>
      </c>
      <c r="AV11">
        <f t="shared" si="24"/>
        <v>1.5458533528305828E-2</v>
      </c>
      <c r="AW11">
        <f t="shared" si="24"/>
        <v>9.1628488129945861E-3</v>
      </c>
      <c r="AX11">
        <f t="shared" si="24"/>
        <v>3.1157894736842103E-2</v>
      </c>
      <c r="AY11">
        <f t="shared" si="25"/>
        <v>0</v>
      </c>
      <c r="AZ11">
        <f t="shared" si="26"/>
        <v>0</v>
      </c>
      <c r="BA11">
        <f t="shared" si="27"/>
        <v>0</v>
      </c>
      <c r="BB11">
        <f t="shared" si="28"/>
        <v>3.3795720232883239E-5</v>
      </c>
      <c r="BC11">
        <f t="shared" si="29"/>
        <v>0</v>
      </c>
      <c r="BD11">
        <f t="shared" si="30"/>
        <v>1.528488255987219E-4</v>
      </c>
      <c r="BE11">
        <f t="shared" si="31"/>
        <v>3.6099973885125275E-5</v>
      </c>
      <c r="BF11">
        <f t="shared" si="32"/>
        <v>2.3042536522420388E-5</v>
      </c>
      <c r="BG11">
        <f t="shared" si="33"/>
        <v>5.8374425856798319E-5</v>
      </c>
    </row>
    <row r="12" spans="2:60" x14ac:dyDescent="0.25">
      <c r="B12">
        <v>1996</v>
      </c>
      <c r="C12" t="s">
        <v>59</v>
      </c>
      <c r="D12" s="31">
        <v>302207</v>
      </c>
      <c r="E12" s="31">
        <v>4218</v>
      </c>
      <c r="F12">
        <f t="shared" si="16"/>
        <v>1.3957320644458931E-2</v>
      </c>
      <c r="G12">
        <f t="shared" si="17"/>
        <v>0.98604267935554102</v>
      </c>
      <c r="H12" cm="1">
        <f t="array" ref="H12">+IFERROR(_xlfn.IFS(B12=$H$1,D12/$H$3,B12=$I$1,D12/$I$3,B12=$J$1,D12/$J$3,B12=$K$1,D12/$K$3,B12=$L$1,D12/$L$3,B12=$M$1,D12/$M$3,B12=$N$1,D12/$N$3,B12=$O$1,D12/$O$3,B12=$P$1,D12/P$3,B12=$Q$1,D12/$Q$3,B12=$R$1,D12/$R$3,B12=$S$1,D12/$S$3,B12=$T$1,D12/$T$3,B12=$U$1,D12/$U$3,B12=$V$1,D12/$V$3,B12=$W$1,D12/$W$3,B12=$X$1,D12/$X$3,B12=$Y$1,D12/$Y$3,B12=$Z$1,D12/$Z$3),0)</f>
        <v>0.13722011740175957</v>
      </c>
      <c r="I12" s="15">
        <f t="shared" si="18"/>
        <v>13722.011740175958</v>
      </c>
      <c r="J12" s="16">
        <f t="shared" si="19"/>
        <v>191.52251774466572</v>
      </c>
      <c r="K12" s="16">
        <f t="shared" si="34"/>
        <v>9908.1181546258995</v>
      </c>
      <c r="L12" s="17">
        <f t="shared" si="20"/>
        <v>1.3957320644458931E-2</v>
      </c>
      <c r="M12" s="17">
        <f t="shared" si="20"/>
        <v>0.98604267935554102</v>
      </c>
      <c r="N12">
        <f t="shared" si="21"/>
        <v>1.4055408566534934E-2</v>
      </c>
      <c r="O12">
        <f t="shared" si="4"/>
        <v>6.9786603222294656E-3</v>
      </c>
      <c r="P12">
        <f t="shared" si="22"/>
        <v>138.29078206729841</v>
      </c>
      <c r="S12">
        <v>1996</v>
      </c>
      <c r="T12" t="s">
        <v>59</v>
      </c>
      <c r="U12" s="31">
        <v>0</v>
      </c>
      <c r="V12" s="31">
        <v>0</v>
      </c>
      <c r="W12" s="31">
        <v>0</v>
      </c>
      <c r="X12" s="31">
        <v>181</v>
      </c>
      <c r="Y12" s="31">
        <v>0</v>
      </c>
      <c r="Z12" s="31">
        <v>730</v>
      </c>
      <c r="AA12" s="31">
        <v>90</v>
      </c>
      <c r="AB12" s="31">
        <v>183</v>
      </c>
      <c r="AC12" s="31">
        <v>387</v>
      </c>
      <c r="AD12" s="31">
        <v>496</v>
      </c>
      <c r="AE12" s="31">
        <v>2151</v>
      </c>
      <c r="AF12" s="31">
        <v>4218</v>
      </c>
      <c r="AG12">
        <f t="shared" si="5"/>
        <v>0</v>
      </c>
      <c r="AH12">
        <f t="shared" si="6"/>
        <v>0</v>
      </c>
      <c r="AI12">
        <f t="shared" si="7"/>
        <v>0</v>
      </c>
      <c r="AJ12">
        <f t="shared" si="8"/>
        <v>4.2911332385016598E-2</v>
      </c>
      <c r="AK12">
        <f t="shared" si="9"/>
        <v>0</v>
      </c>
      <c r="AL12">
        <f t="shared" si="10"/>
        <v>0.173067804646752</v>
      </c>
      <c r="AM12">
        <f t="shared" si="11"/>
        <v>2.1337126600284494E-2</v>
      </c>
      <c r="AN12">
        <f t="shared" si="12"/>
        <v>4.3385490753911807E-2</v>
      </c>
      <c r="AO12">
        <f t="shared" si="13"/>
        <v>9.1749644381223322E-2</v>
      </c>
      <c r="AP12">
        <f t="shared" si="24"/>
        <v>0</v>
      </c>
      <c r="AQ12">
        <f t="shared" si="24"/>
        <v>0</v>
      </c>
      <c r="AR12">
        <f t="shared" si="24"/>
        <v>0</v>
      </c>
      <c r="AS12">
        <f t="shared" si="24"/>
        <v>4.3852210781344644E-2</v>
      </c>
      <c r="AT12">
        <f t="shared" si="24"/>
        <v>0</v>
      </c>
      <c r="AU12">
        <f t="shared" si="24"/>
        <v>0.18946275629379702</v>
      </c>
      <c r="AV12">
        <f t="shared" si="24"/>
        <v>2.156721782890007E-2</v>
      </c>
      <c r="AW12">
        <f t="shared" si="24"/>
        <v>4.4347509996364956E-2</v>
      </c>
      <c r="AX12">
        <f t="shared" si="24"/>
        <v>9.6161013790532976E-2</v>
      </c>
      <c r="AY12">
        <f t="shared" si="25"/>
        <v>0</v>
      </c>
      <c r="AZ12">
        <f t="shared" si="26"/>
        <v>0</v>
      </c>
      <c r="BA12">
        <f t="shared" si="27"/>
        <v>0</v>
      </c>
      <c r="BB12">
        <f t="shared" si="28"/>
        <v>3.6398892150082561E-4</v>
      </c>
      <c r="BC12">
        <f t="shared" si="29"/>
        <v>0</v>
      </c>
      <c r="BD12">
        <f t="shared" si="30"/>
        <v>1.4956635683488469E-3</v>
      </c>
      <c r="BE12">
        <f t="shared" si="31"/>
        <v>2.1012087741184023E-4</v>
      </c>
      <c r="BF12">
        <f t="shared" si="32"/>
        <v>3.391714950348602E-4</v>
      </c>
      <c r="BG12">
        <f t="shared" si="33"/>
        <v>7.6272224005400268E-4</v>
      </c>
    </row>
    <row r="13" spans="2:60" x14ac:dyDescent="0.25">
      <c r="B13">
        <v>1996</v>
      </c>
      <c r="C13" t="s">
        <v>60</v>
      </c>
      <c r="D13" s="31">
        <v>70782</v>
      </c>
      <c r="E13" s="31">
        <v>3880</v>
      </c>
      <c r="F13">
        <f t="shared" si="16"/>
        <v>5.4816196208075499E-2</v>
      </c>
      <c r="G13">
        <f t="shared" si="17"/>
        <v>0.94518380379192446</v>
      </c>
      <c r="H13" cm="1">
        <f t="array" ref="H13">+IFERROR(_xlfn.IFS(B13=$H$1,D13/$H$3,B13=$I$1,D13/$I$3,B13=$J$1,D13/$J$3,B13=$K$1,D13/$K$3,B13=$L$1,D13/$L$3,B13=$M$1,D13/$M$3,B13=$N$1,D13/$N$3,B13=$O$1,D13/$O$3,B13=$P$1,D13/P$3,B13=$Q$1,D13/$Q$3,B13=$R$1,D13/$R$3,B13=$S$1,D13/$S$3,B13=$T$1,D13/$T$3,B13=$U$1,D13/$U$3,B13=$V$1,D13/$V$3,B13=$W$1,D13/$W$3,B13=$X$1,D13/$X$3,B13=$Y$1,D13/$Y$3,B13=$Z$1,D13/$Z$3),0)</f>
        <v>3.2139276555246392E-2</v>
      </c>
      <c r="I13" s="15">
        <f t="shared" si="18"/>
        <v>3213.9276555246392</v>
      </c>
      <c r="J13" s="16">
        <f t="shared" si="19"/>
        <v>176.17528896379872</v>
      </c>
      <c r="K13" s="16">
        <f t="shared" si="34"/>
        <v>9769.8273725586005</v>
      </c>
      <c r="L13" s="17">
        <f t="shared" si="20"/>
        <v>5.4816196208075499E-2</v>
      </c>
      <c r="M13" s="17">
        <f t="shared" si="20"/>
        <v>0.94518380379192446</v>
      </c>
      <c r="N13">
        <f t="shared" si="21"/>
        <v>5.636094244792423E-2</v>
      </c>
      <c r="O13">
        <f t="shared" si="4"/>
        <v>2.7408098104037749E-2</v>
      </c>
      <c r="P13">
        <f t="shared" si="22"/>
        <v>535.54477417319902</v>
      </c>
      <c r="S13">
        <v>1996</v>
      </c>
      <c r="T13" t="s">
        <v>60</v>
      </c>
      <c r="U13" s="31">
        <v>0</v>
      </c>
      <c r="V13" s="31">
        <v>0</v>
      </c>
      <c r="W13" s="31">
        <v>0</v>
      </c>
      <c r="X13" s="31">
        <v>226</v>
      </c>
      <c r="Y13" s="31">
        <v>0</v>
      </c>
      <c r="Z13" s="31">
        <v>872</v>
      </c>
      <c r="AA13" s="31">
        <v>116</v>
      </c>
      <c r="AB13" s="31">
        <v>176</v>
      </c>
      <c r="AC13" s="31">
        <v>423</v>
      </c>
      <c r="AD13" s="31">
        <v>435</v>
      </c>
      <c r="AE13" s="31">
        <v>1632</v>
      </c>
      <c r="AF13" s="31">
        <v>3880</v>
      </c>
      <c r="AG13">
        <f t="shared" si="5"/>
        <v>0</v>
      </c>
      <c r="AH13">
        <f t="shared" si="6"/>
        <v>0</v>
      </c>
      <c r="AI13">
        <f t="shared" si="7"/>
        <v>0</v>
      </c>
      <c r="AJ13">
        <f t="shared" si="8"/>
        <v>5.8247422680412372E-2</v>
      </c>
      <c r="AK13">
        <f t="shared" si="9"/>
        <v>0</v>
      </c>
      <c r="AL13">
        <f t="shared" si="10"/>
        <v>0.22474226804123712</v>
      </c>
      <c r="AM13">
        <f t="shared" si="11"/>
        <v>2.9896907216494847E-2</v>
      </c>
      <c r="AN13">
        <f t="shared" si="12"/>
        <v>4.536082474226804E-2</v>
      </c>
      <c r="AO13">
        <f t="shared" si="13"/>
        <v>0.10902061855670103</v>
      </c>
      <c r="AP13">
        <f t="shared" si="24"/>
        <v>0</v>
      </c>
      <c r="AQ13">
        <f t="shared" si="24"/>
        <v>0</v>
      </c>
      <c r="AR13">
        <f t="shared" si="24"/>
        <v>0</v>
      </c>
      <c r="AS13">
        <f t="shared" si="24"/>
        <v>5.9994690735333159E-2</v>
      </c>
      <c r="AT13">
        <f t="shared" si="24"/>
        <v>0</v>
      </c>
      <c r="AU13">
        <f t="shared" si="24"/>
        <v>0.25319396051103371</v>
      </c>
      <c r="AV13">
        <f t="shared" si="24"/>
        <v>3.0350601779173206E-2</v>
      </c>
      <c r="AW13">
        <f t="shared" si="24"/>
        <v>4.6413502109704644E-2</v>
      </c>
      <c r="AX13">
        <f t="shared" si="24"/>
        <v>0.11530598337195039</v>
      </c>
      <c r="AY13">
        <f t="shared" si="25"/>
        <v>0</v>
      </c>
      <c r="AZ13">
        <f t="shared" si="26"/>
        <v>0</v>
      </c>
      <c r="BA13">
        <f t="shared" si="27"/>
        <v>0</v>
      </c>
      <c r="BB13">
        <f t="shared" si="28"/>
        <v>2.8750247237998359E-3</v>
      </c>
      <c r="BC13">
        <f t="shared" si="29"/>
        <v>0</v>
      </c>
      <c r="BD13">
        <f t="shared" si="30"/>
        <v>1.131643638213105E-2</v>
      </c>
      <c r="BE13">
        <f t="shared" si="31"/>
        <v>1.4551722189257157E-3</v>
      </c>
      <c r="BF13">
        <f t="shared" si="32"/>
        <v>2.5359554689045236E-3</v>
      </c>
      <c r="BG13">
        <f t="shared" si="33"/>
        <v>5.7217936763583966E-3</v>
      </c>
    </row>
    <row r="14" spans="2:60" x14ac:dyDescent="0.25">
      <c r="B14">
        <v>1996</v>
      </c>
      <c r="C14" t="s">
        <v>61</v>
      </c>
      <c r="D14" s="31">
        <v>40029</v>
      </c>
      <c r="E14" s="31">
        <v>7454</v>
      </c>
      <c r="F14">
        <f t="shared" si="16"/>
        <v>0.18621499412925629</v>
      </c>
      <c r="G14">
        <f t="shared" si="17"/>
        <v>0.81378500587074365</v>
      </c>
      <c r="H14" cm="1">
        <f t="array" ref="H14">+IFERROR(_xlfn.IFS(B14=$H$1,D14/$H$3,B14=$I$1,D14/$I$3,B14=$J$1,D14/$J$3,B14=$K$1,D14/$K$3,B14=$L$1,D14/$L$3,B14=$M$1,D14/$M$3,B14=$N$1,D14/$N$3,B14=$O$1,D14/$O$3,B14=$P$1,D14/P$3,B14=$Q$1,D14/$Q$3,B14=$R$1,D14/$R$3,B14=$S$1,D14/$S$3,B14=$T$1,D14/$T$3,B14=$U$1,D14/$U$3,B14=$V$1,D14/$V$3,B14=$W$1,D14/$W$3,B14=$X$1,D14/$X$3,B14=$Y$1,D14/$Y$3,B14=$Z$1,D14/$Z$3),0)</f>
        <v>1.8175568664772934E-2</v>
      </c>
      <c r="I14" s="15">
        <f t="shared" si="18"/>
        <v>1817.5568664772934</v>
      </c>
      <c r="J14" s="16">
        <f t="shared" si="19"/>
        <v>338.45634122065866</v>
      </c>
      <c r="K14" s="16">
        <f t="shared" si="34"/>
        <v>9234.2825983854018</v>
      </c>
      <c r="L14" s="17">
        <f t="shared" si="20"/>
        <v>0.18621499412925629</v>
      </c>
      <c r="M14" s="17">
        <f t="shared" si="20"/>
        <v>0.81378500587074365</v>
      </c>
      <c r="N14">
        <f t="shared" si="21"/>
        <v>0.20533303950195583</v>
      </c>
      <c r="O14">
        <f t="shared" si="4"/>
        <v>9.3107497064628147E-2</v>
      </c>
      <c r="P14">
        <f t="shared" si="22"/>
        <v>1719.5618798462312</v>
      </c>
      <c r="S14">
        <v>1996</v>
      </c>
      <c r="T14" t="s">
        <v>61</v>
      </c>
      <c r="U14" s="31">
        <v>0</v>
      </c>
      <c r="V14" s="31">
        <v>0</v>
      </c>
      <c r="W14" s="31">
        <v>0</v>
      </c>
      <c r="X14" s="31">
        <v>507</v>
      </c>
      <c r="Y14" s="31">
        <v>0</v>
      </c>
      <c r="Z14" s="31">
        <v>2065</v>
      </c>
      <c r="AA14" s="31">
        <v>381</v>
      </c>
      <c r="AB14" s="31">
        <v>219</v>
      </c>
      <c r="AC14" s="31">
        <v>857</v>
      </c>
      <c r="AD14" s="31">
        <v>499</v>
      </c>
      <c r="AE14" s="31">
        <v>2926</v>
      </c>
      <c r="AF14" s="31">
        <v>7454</v>
      </c>
      <c r="AG14">
        <f t="shared" si="5"/>
        <v>0</v>
      </c>
      <c r="AH14">
        <f t="shared" si="6"/>
        <v>0</v>
      </c>
      <c r="AI14">
        <f t="shared" si="7"/>
        <v>0</v>
      </c>
      <c r="AJ14">
        <f t="shared" si="8"/>
        <v>6.8017171988194264E-2</v>
      </c>
      <c r="AK14">
        <f t="shared" si="9"/>
        <v>0</v>
      </c>
      <c r="AL14">
        <f t="shared" si="10"/>
        <v>0.27703246579017976</v>
      </c>
      <c r="AM14">
        <f t="shared" si="11"/>
        <v>5.1113496109471426E-2</v>
      </c>
      <c r="AN14">
        <f t="shared" si="12"/>
        <v>2.9380198551113495E-2</v>
      </c>
      <c r="AO14">
        <f t="shared" si="13"/>
        <v>0.1149718272068688</v>
      </c>
      <c r="AP14">
        <f t="shared" si="24"/>
        <v>0</v>
      </c>
      <c r="AQ14">
        <f t="shared" si="24"/>
        <v>0</v>
      </c>
      <c r="AR14">
        <f t="shared" si="24"/>
        <v>0</v>
      </c>
      <c r="AS14">
        <f t="shared" si="24"/>
        <v>7.041177695993335E-2</v>
      </c>
      <c r="AT14">
        <f t="shared" si="24"/>
        <v>0</v>
      </c>
      <c r="AU14">
        <f t="shared" si="24"/>
        <v>0.32157595577357312</v>
      </c>
      <c r="AV14">
        <f t="shared" si="24"/>
        <v>5.2454051077304331E-2</v>
      </c>
      <c r="AW14">
        <f t="shared" si="24"/>
        <v>2.981823132956634E-2</v>
      </c>
      <c r="AX14">
        <f t="shared" si="24"/>
        <v>0.121984200412782</v>
      </c>
      <c r="AY14">
        <f t="shared" si="25"/>
        <v>0</v>
      </c>
      <c r="AZ14">
        <f t="shared" si="26"/>
        <v>0</v>
      </c>
      <c r="BA14">
        <f t="shared" si="27"/>
        <v>0</v>
      </c>
      <c r="BB14">
        <f t="shared" si="28"/>
        <v>9.1558620000499642E-3</v>
      </c>
      <c r="BC14">
        <f t="shared" si="29"/>
        <v>0</v>
      </c>
      <c r="BD14">
        <f t="shared" si="30"/>
        <v>3.6685902720527616E-2</v>
      </c>
      <c r="BE14">
        <f t="shared" si="31"/>
        <v>6.2079992005795795E-3</v>
      </c>
      <c r="BF14">
        <f t="shared" si="32"/>
        <v>4.9339229058932271E-3</v>
      </c>
      <c r="BG14">
        <f t="shared" si="33"/>
        <v>1.5988408403907167E-2</v>
      </c>
    </row>
    <row r="15" spans="2:60" x14ac:dyDescent="0.25">
      <c r="B15" t="s">
        <v>62</v>
      </c>
      <c r="D15" s="31">
        <v>2202352</v>
      </c>
      <c r="E15" s="31">
        <v>19828</v>
      </c>
      <c r="F15">
        <f t="shared" si="16"/>
        <v>9.0031021380778363E-3</v>
      </c>
      <c r="G15">
        <f t="shared" si="17"/>
        <v>0.99099689786192213</v>
      </c>
      <c r="H15" cm="1">
        <f t="array" ref="H15">+IFERROR(_xlfn.IFS(B15=$H$1,D15/$H$3,B15=$I$1,D15/$I$3,B15=$J$1,D15/$J$3,B15=$K$1,D15/$K$3,B15=$L$1,D15/$L$3,B15=$M$1,D15/$M$3,B15=$N$1,D15/$N$3,B15=$O$1,D15/$O$3,B15=$P$1,D15/P$3,B15=$Q$1,D15/$Q$3,B15=$R$1,D15/$R$3,B15=$S$1,D15/$S$3,B15=$T$1,D15/$T$3,B15=$U$1,D15/$U$3,B15=$V$1,D15/$V$3,B15=$W$1,D15/$W$3,B15=$X$1,D15/$X$3,B15=$Y$1,D15/$Y$3,B15=$Z$1,D15/$Z$3),0)</f>
        <v>0</v>
      </c>
      <c r="I15" s="15">
        <f t="shared" si="18"/>
        <v>0</v>
      </c>
      <c r="J15" s="16">
        <f t="shared" si="19"/>
        <v>0</v>
      </c>
      <c r="K15" s="16">
        <f t="shared" si="34"/>
        <v>7514.7207185391708</v>
      </c>
      <c r="L15" s="17">
        <f t="shared" si="20"/>
        <v>9.0031021380778363E-3</v>
      </c>
      <c r="M15" s="17">
        <f t="shared" si="20"/>
        <v>0.99099689786192213</v>
      </c>
      <c r="N15">
        <f t="shared" si="21"/>
        <v>9.0438133256219785E-3</v>
      </c>
      <c r="O15">
        <f t="shared" si="4"/>
        <v>4.5015510690389181E-3</v>
      </c>
      <c r="P15">
        <f t="shared" si="22"/>
        <v>67.655798168137821</v>
      </c>
      <c r="S15" t="s">
        <v>62</v>
      </c>
      <c r="U15" s="31">
        <v>0</v>
      </c>
      <c r="V15" s="31">
        <v>0</v>
      </c>
      <c r="W15" s="31">
        <v>0</v>
      </c>
      <c r="X15" s="31">
        <v>958</v>
      </c>
      <c r="Y15" s="31">
        <v>0</v>
      </c>
      <c r="Z15" s="31">
        <v>3876</v>
      </c>
      <c r="AA15" s="31">
        <v>704</v>
      </c>
      <c r="AB15" s="31">
        <v>634</v>
      </c>
      <c r="AC15" s="31">
        <v>1744</v>
      </c>
      <c r="AD15" s="31">
        <v>1700</v>
      </c>
      <c r="AE15" s="31">
        <v>10212</v>
      </c>
      <c r="AF15" s="31">
        <v>19828</v>
      </c>
      <c r="AG15">
        <f t="shared" si="5"/>
        <v>0</v>
      </c>
      <c r="AH15">
        <f t="shared" si="6"/>
        <v>0</v>
      </c>
      <c r="AI15">
        <f t="shared" si="7"/>
        <v>0</v>
      </c>
      <c r="AJ15">
        <f t="shared" si="8"/>
        <v>4.8315513415372199E-2</v>
      </c>
      <c r="AK15">
        <f t="shared" si="9"/>
        <v>0</v>
      </c>
      <c r="AL15">
        <f t="shared" si="10"/>
        <v>0.19548113778495058</v>
      </c>
      <c r="AM15">
        <f t="shared" si="11"/>
        <v>3.550534597538834E-2</v>
      </c>
      <c r="AN15">
        <f t="shared" si="12"/>
        <v>3.1974984869880978E-2</v>
      </c>
      <c r="AO15">
        <f t="shared" si="13"/>
        <v>8.795642525721202E-2</v>
      </c>
      <c r="AP15">
        <f t="shared" si="24"/>
        <v>0</v>
      </c>
      <c r="AQ15">
        <f t="shared" si="24"/>
        <v>0</v>
      </c>
      <c r="AR15">
        <f t="shared" si="24"/>
        <v>0</v>
      </c>
      <c r="AS15">
        <f t="shared" si="24"/>
        <v>4.9511602666804481E-2</v>
      </c>
      <c r="AT15">
        <f t="shared" si="24"/>
        <v>0</v>
      </c>
      <c r="AU15">
        <f t="shared" si="24"/>
        <v>0.21665735047512577</v>
      </c>
      <c r="AV15">
        <f t="shared" si="24"/>
        <v>3.6147052782912303E-2</v>
      </c>
      <c r="AW15">
        <f t="shared" si="24"/>
        <v>3.2494490287530112E-2</v>
      </c>
      <c r="AX15">
        <f t="shared" si="24"/>
        <v>9.2002532179784768E-2</v>
      </c>
      <c r="AY15">
        <f t="shared" si="25"/>
        <v>0</v>
      </c>
      <c r="AZ15">
        <f t="shared" si="26"/>
        <v>0</v>
      </c>
      <c r="BA15">
        <f t="shared" si="27"/>
        <v>0</v>
      </c>
      <c r="BB15">
        <f t="shared" si="28"/>
        <v>3.3259896692263541E-4</v>
      </c>
      <c r="BC15">
        <f t="shared" si="29"/>
        <v>0</v>
      </c>
      <c r="BD15">
        <f t="shared" si="30"/>
        <v>1.348785298626196E-3</v>
      </c>
      <c r="BE15">
        <f t="shared" si="31"/>
        <v>2.4632756253314638E-4</v>
      </c>
      <c r="BF15">
        <f t="shared" si="32"/>
        <v>1.9365659985324781E-4</v>
      </c>
      <c r="BG15">
        <f t="shared" si="33"/>
        <v>5.9050506004489751E-4</v>
      </c>
    </row>
    <row r="16" spans="2:60" x14ac:dyDescent="0.25">
      <c r="B16">
        <v>1997</v>
      </c>
      <c r="C16" t="s">
        <v>55</v>
      </c>
      <c r="D16" s="31">
        <v>207203</v>
      </c>
      <c r="E16" s="31">
        <v>468</v>
      </c>
      <c r="F16">
        <f t="shared" si="16"/>
        <v>2.2586545561599012E-3</v>
      </c>
      <c r="G16">
        <f t="shared" si="17"/>
        <v>0.99774134544384008</v>
      </c>
      <c r="H16" cm="1">
        <f t="array" ref="H16">+IFERROR(_xlfn.IFS(B16=$H$1,D16/$H$3,B16=$I$1,D16/$I$3,B16=$J$1,D16/$J$3,B16=$K$1,D16/$K$3,B16=$L$1,D16/$L$3,B16=$M$1,D16/$M$3,B16=$N$1,D16/$N$3,B16=$O$1,D16/$O$3,B16=$P$1,D16/P$3,B16=$Q$1,D16/$Q$3,B16=$R$1,D16/$R$3,B16=$S$1,D16/$S$3,B16=$T$1,D16/$T$3,B16=$U$1,D16/$U$3,B16=$V$1,D16/$V$3,B16=$W$1,D16/$W$3,B16=$X$1,D16/$X$3,B16=$Y$1,D16/$Y$3,B16=$Z$1,D16/$Z$3),0)</f>
        <v>9.2179451931692094E-2</v>
      </c>
      <c r="I16" s="15">
        <f t="shared" si="18"/>
        <v>9217.9451931692092</v>
      </c>
      <c r="J16" s="16">
        <f t="shared" si="19"/>
        <v>20.820153908983894</v>
      </c>
      <c r="K16" s="16">
        <v>10000</v>
      </c>
      <c r="L16" s="17">
        <f t="shared" si="20"/>
        <v>2.2586545561599012E-3</v>
      </c>
      <c r="M16" s="17">
        <f t="shared" si="20"/>
        <v>0.99774134544384008</v>
      </c>
      <c r="N16">
        <f t="shared" si="21"/>
        <v>2.261208200261875E-3</v>
      </c>
      <c r="O16">
        <f t="shared" si="4"/>
        <v>1.1293272780799506E-3</v>
      </c>
      <c r="P16">
        <f t="shared" si="22"/>
        <v>22.586545561599014</v>
      </c>
      <c r="S16">
        <v>1997</v>
      </c>
      <c r="T16" t="s">
        <v>55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1</v>
      </c>
      <c r="AA16" s="31">
        <v>39</v>
      </c>
      <c r="AB16" s="31">
        <v>21</v>
      </c>
      <c r="AC16" s="31">
        <v>0</v>
      </c>
      <c r="AD16" s="31">
        <v>20</v>
      </c>
      <c r="AE16" s="31">
        <v>387</v>
      </c>
      <c r="AF16" s="31">
        <v>468</v>
      </c>
      <c r="AG16">
        <f t="shared" si="5"/>
        <v>0</v>
      </c>
      <c r="AH16">
        <f t="shared" si="6"/>
        <v>0</v>
      </c>
      <c r="AI16">
        <f t="shared" si="7"/>
        <v>0</v>
      </c>
      <c r="AJ16">
        <f t="shared" si="8"/>
        <v>0</v>
      </c>
      <c r="AK16">
        <f t="shared" si="9"/>
        <v>0</v>
      </c>
      <c r="AL16">
        <f t="shared" si="10"/>
        <v>2.136752136752137E-3</v>
      </c>
      <c r="AM16">
        <f t="shared" si="11"/>
        <v>8.3333333333333329E-2</v>
      </c>
      <c r="AN16">
        <f t="shared" si="12"/>
        <v>4.4871794871794872E-2</v>
      </c>
      <c r="AO16">
        <f t="shared" si="13"/>
        <v>0</v>
      </c>
      <c r="AP16">
        <f t="shared" si="24"/>
        <v>0</v>
      </c>
      <c r="AQ16">
        <f t="shared" si="24"/>
        <v>0</v>
      </c>
      <c r="AR16">
        <f t="shared" si="24"/>
        <v>0</v>
      </c>
      <c r="AS16">
        <f t="shared" si="24"/>
        <v>0</v>
      </c>
      <c r="AT16">
        <f t="shared" si="24"/>
        <v>0</v>
      </c>
      <c r="AU16">
        <f t="shared" si="24"/>
        <v>2.1390374331550803E-3</v>
      </c>
      <c r="AV16">
        <f t="shared" si="24"/>
        <v>8.6956521739130432E-2</v>
      </c>
      <c r="AW16">
        <f t="shared" si="24"/>
        <v>4.5901639344262293E-2</v>
      </c>
      <c r="AX16">
        <f t="shared" si="24"/>
        <v>0</v>
      </c>
      <c r="AY16">
        <f t="shared" si="25"/>
        <v>0</v>
      </c>
      <c r="AZ16">
        <f t="shared" si="26"/>
        <v>0</v>
      </c>
      <c r="BA16">
        <f t="shared" si="27"/>
        <v>0</v>
      </c>
      <c r="BB16">
        <f t="shared" si="28"/>
        <v>2.311742590599557E-3</v>
      </c>
      <c r="BC16">
        <f t="shared" si="29"/>
        <v>0</v>
      </c>
      <c r="BD16">
        <f t="shared" si="30"/>
        <v>9.3555595237520689E-3</v>
      </c>
      <c r="BE16">
        <f t="shared" si="31"/>
        <v>1.792927708575648E-3</v>
      </c>
      <c r="BF16">
        <f t="shared" si="32"/>
        <v>1.5805755708170248E-3</v>
      </c>
      <c r="BG16">
        <f t="shared" si="33"/>
        <v>4.2084332755799869E-3</v>
      </c>
    </row>
    <row r="17" spans="2:59" x14ac:dyDescent="0.25">
      <c r="B17">
        <v>1997</v>
      </c>
      <c r="C17" t="s">
        <v>56</v>
      </c>
      <c r="D17" s="31">
        <v>507735</v>
      </c>
      <c r="E17" s="31">
        <v>427</v>
      </c>
      <c r="F17">
        <f t="shared" si="16"/>
        <v>8.4098988645651767E-4</v>
      </c>
      <c r="G17">
        <f t="shared" si="17"/>
        <v>0.99915901011354347</v>
      </c>
      <c r="H17" cm="1">
        <f t="array" ref="H17">+IFERROR(_xlfn.IFS(B17=$H$1,D17/$H$3,B17=$I$1,D17/$I$3,B17=$J$1,D17/$J$3,B17=$K$1,D17/$K$3,B17=$L$1,D17/$L$3,B17=$M$1,D17/$M$3,B17=$N$1,D17/$N$3,B17=$O$1,D17/$O$3,B17=$P$1,D17/P$3,B17=$Q$1,D17/$Q$3,B17=$R$1,D17/$R$3,B17=$S$1,D17/$S$3,B17=$T$1,D17/$T$3,B17=$U$1,D17/$U$3,B17=$V$1,D17/$V$3,B17=$W$1,D17/$W$3,B17=$X$1,D17/$X$3,B17=$Y$1,D17/$Y$3,B17=$Z$1,D17/$Z$3),0)</f>
        <v>0.22587865053371664</v>
      </c>
      <c r="I17" s="15">
        <f t="shared" si="18"/>
        <v>22587.865053371665</v>
      </c>
      <c r="J17" s="16">
        <f t="shared" si="19"/>
        <v>18.996166066530179</v>
      </c>
      <c r="K17" s="16">
        <f>+K16-P16</f>
        <v>9977.4134544384015</v>
      </c>
      <c r="L17" s="17">
        <f t="shared" si="20"/>
        <v>8.4098988645651767E-4</v>
      </c>
      <c r="M17" s="17">
        <f t="shared" si="20"/>
        <v>0.99915901011354347</v>
      </c>
      <c r="N17">
        <f t="shared" si="21"/>
        <v>8.4134366721409835E-4</v>
      </c>
      <c r="O17">
        <f t="shared" si="4"/>
        <v>4.2049494322825883E-4</v>
      </c>
      <c r="P17">
        <f t="shared" si="22"/>
        <v>8.3909038081778835</v>
      </c>
      <c r="S17">
        <v>1997</v>
      </c>
      <c r="T17" t="s">
        <v>56</v>
      </c>
      <c r="U17" s="31">
        <v>0</v>
      </c>
      <c r="V17" s="31">
        <v>0</v>
      </c>
      <c r="W17" s="31">
        <v>0</v>
      </c>
      <c r="X17" s="31">
        <v>1</v>
      </c>
      <c r="Y17" s="31">
        <v>0</v>
      </c>
      <c r="Z17" s="31">
        <v>8</v>
      </c>
      <c r="AA17" s="31">
        <v>17</v>
      </c>
      <c r="AB17" s="31">
        <v>12</v>
      </c>
      <c r="AC17" s="31">
        <v>2</v>
      </c>
      <c r="AD17" s="31">
        <v>28</v>
      </c>
      <c r="AE17" s="31">
        <v>359</v>
      </c>
      <c r="AF17" s="31">
        <v>427</v>
      </c>
      <c r="AG17">
        <f t="shared" si="5"/>
        <v>0</v>
      </c>
      <c r="AH17">
        <f t="shared" si="6"/>
        <v>0</v>
      </c>
      <c r="AI17">
        <f t="shared" si="7"/>
        <v>0</v>
      </c>
      <c r="AJ17">
        <f t="shared" si="8"/>
        <v>2.34192037470726E-3</v>
      </c>
      <c r="AK17">
        <f t="shared" si="9"/>
        <v>0</v>
      </c>
      <c r="AL17">
        <f t="shared" si="10"/>
        <v>1.873536299765808E-2</v>
      </c>
      <c r="AM17">
        <f t="shared" si="11"/>
        <v>3.9812646370023422E-2</v>
      </c>
      <c r="AN17">
        <f t="shared" si="12"/>
        <v>2.8103044496487119E-2</v>
      </c>
      <c r="AO17">
        <f t="shared" si="13"/>
        <v>4.6838407494145199E-3</v>
      </c>
      <c r="AP17">
        <f t="shared" si="24"/>
        <v>0</v>
      </c>
      <c r="AQ17">
        <f t="shared" si="24"/>
        <v>0</v>
      </c>
      <c r="AR17">
        <f t="shared" si="24"/>
        <v>0</v>
      </c>
      <c r="AS17">
        <f t="shared" si="24"/>
        <v>2.3446658851113715E-3</v>
      </c>
      <c r="AT17">
        <f t="shared" si="24"/>
        <v>0</v>
      </c>
      <c r="AU17">
        <f t="shared" si="24"/>
        <v>1.8912529550827423E-2</v>
      </c>
      <c r="AV17">
        <f t="shared" si="24"/>
        <v>4.0621266427718045E-2</v>
      </c>
      <c r="AW17">
        <f t="shared" si="24"/>
        <v>2.8503562945368172E-2</v>
      </c>
      <c r="AX17">
        <f t="shared" si="24"/>
        <v>4.6948356807511738E-3</v>
      </c>
      <c r="AY17">
        <f t="shared" si="25"/>
        <v>0</v>
      </c>
      <c r="AZ17">
        <f t="shared" si="26"/>
        <v>0</v>
      </c>
      <c r="BA17">
        <f t="shared" si="27"/>
        <v>0</v>
      </c>
      <c r="BB17">
        <f t="shared" si="28"/>
        <v>9.8476567500763196E-7</v>
      </c>
      <c r="BC17">
        <f t="shared" si="29"/>
        <v>0</v>
      </c>
      <c r="BD17">
        <f t="shared" si="30"/>
        <v>8.8628910750686878E-6</v>
      </c>
      <c r="BE17">
        <f t="shared" si="31"/>
        <v>5.5146877800427388E-5</v>
      </c>
      <c r="BF17">
        <f t="shared" si="32"/>
        <v>3.2497267275251855E-5</v>
      </c>
      <c r="BG17">
        <f t="shared" si="33"/>
        <v>1.9695313500152639E-6</v>
      </c>
    </row>
    <row r="18" spans="2:59" x14ac:dyDescent="0.25">
      <c r="B18">
        <v>1997</v>
      </c>
      <c r="C18" t="s">
        <v>57</v>
      </c>
      <c r="D18" s="31">
        <v>446926</v>
      </c>
      <c r="E18" s="31">
        <v>897</v>
      </c>
      <c r="F18">
        <f t="shared" si="16"/>
        <v>2.0070436716592903E-3</v>
      </c>
      <c r="G18">
        <f t="shared" si="17"/>
        <v>0.99799295632834073</v>
      </c>
      <c r="H18" cm="1">
        <f t="array" ref="H18">+IFERROR(_xlfn.IFS(B18=$H$1,D18/$H$3,B18=$I$1,D18/$I$3,B18=$J$1,D18/$J$3,B18=$K$1,D18/$K$3,B18=$L$1,D18/$L$3,B18=$M$1,D18/$M$3,B18=$N$1,D18/$N$3,B18=$O$1,D18/$O$3,B18=$P$1,D18/P$3,B18=$Q$1,D18/$Q$3,B18=$R$1,D18/$R$3,B18=$S$1,D18/$S$3,B18=$T$1,D18/$T$3,B18=$U$1,D18/$U$3,B18=$V$1,D18/$V$3,B18=$W$1,D18/$W$3,B18=$X$1,D18/$X$3,B18=$Y$1,D18/$Y$3,B18=$Z$1,D18/$Z$3),0)</f>
        <v>0.19882624157962686</v>
      </c>
      <c r="I18" s="15">
        <f t="shared" si="18"/>
        <v>19882.624157962688</v>
      </c>
      <c r="J18" s="16">
        <f t="shared" si="19"/>
        <v>39.90529499221914</v>
      </c>
      <c r="K18" s="16">
        <f t="shared" ref="K18:K23" si="35">+K17-P17</f>
        <v>9969.0225506302231</v>
      </c>
      <c r="L18" s="17">
        <f t="shared" si="20"/>
        <v>2.0070436716592903E-3</v>
      </c>
      <c r="M18" s="17">
        <f t="shared" si="20"/>
        <v>0.99799295632834073</v>
      </c>
      <c r="N18">
        <f t="shared" si="21"/>
        <v>2.0090598070451478E-3</v>
      </c>
      <c r="O18">
        <f t="shared" si="4"/>
        <v>1.0035218358296451E-3</v>
      </c>
      <c r="P18">
        <f t="shared" si="22"/>
        <v>20.008263622871144</v>
      </c>
      <c r="S18">
        <v>1997</v>
      </c>
      <c r="T18" t="s">
        <v>57</v>
      </c>
      <c r="U18" s="31">
        <v>0</v>
      </c>
      <c r="V18" s="31">
        <v>0</v>
      </c>
      <c r="W18" s="31">
        <v>0</v>
      </c>
      <c r="X18" s="31">
        <v>7</v>
      </c>
      <c r="Y18" s="31">
        <v>0</v>
      </c>
      <c r="Z18" s="31">
        <v>25</v>
      </c>
      <c r="AA18" s="31">
        <v>19</v>
      </c>
      <c r="AB18" s="31">
        <v>2</v>
      </c>
      <c r="AC18" s="31">
        <v>5</v>
      </c>
      <c r="AD18" s="31">
        <v>45</v>
      </c>
      <c r="AE18" s="31">
        <v>794</v>
      </c>
      <c r="AF18" s="31">
        <v>897</v>
      </c>
      <c r="AG18">
        <f t="shared" si="5"/>
        <v>0</v>
      </c>
      <c r="AH18">
        <f t="shared" si="6"/>
        <v>0</v>
      </c>
      <c r="AI18">
        <f t="shared" si="7"/>
        <v>0</v>
      </c>
      <c r="AJ18">
        <f t="shared" si="8"/>
        <v>7.803790412486065E-3</v>
      </c>
      <c r="AK18">
        <f t="shared" si="9"/>
        <v>0</v>
      </c>
      <c r="AL18">
        <f t="shared" si="10"/>
        <v>2.7870680044593088E-2</v>
      </c>
      <c r="AM18">
        <f t="shared" si="11"/>
        <v>2.1181716833890748E-2</v>
      </c>
      <c r="AN18">
        <f t="shared" si="12"/>
        <v>2.229654403567447E-3</v>
      </c>
      <c r="AO18">
        <f t="shared" si="13"/>
        <v>5.5741360089186179E-3</v>
      </c>
      <c r="AP18">
        <f t="shared" si="24"/>
        <v>0</v>
      </c>
      <c r="AQ18">
        <f t="shared" si="24"/>
        <v>0</v>
      </c>
      <c r="AR18">
        <f t="shared" si="24"/>
        <v>0</v>
      </c>
      <c r="AS18">
        <f t="shared" si="24"/>
        <v>7.8343592613318424E-3</v>
      </c>
      <c r="AT18">
        <f t="shared" si="24"/>
        <v>0</v>
      </c>
      <c r="AU18">
        <f t="shared" si="24"/>
        <v>2.826455624646693E-2</v>
      </c>
      <c r="AV18">
        <f t="shared" si="24"/>
        <v>2.1408450704225354E-2</v>
      </c>
      <c r="AW18">
        <f t="shared" si="24"/>
        <v>2.232142857142857E-3</v>
      </c>
      <c r="AX18">
        <f t="shared" si="24"/>
        <v>5.5897149245388482E-3</v>
      </c>
      <c r="AY18">
        <f t="shared" si="25"/>
        <v>0</v>
      </c>
      <c r="AZ18">
        <f t="shared" si="26"/>
        <v>0</v>
      </c>
      <c r="BA18">
        <f t="shared" si="27"/>
        <v>0</v>
      </c>
      <c r="BB18">
        <f t="shared" si="28"/>
        <v>8.950027521334628E-6</v>
      </c>
      <c r="BC18">
        <f t="shared" si="29"/>
        <v>0</v>
      </c>
      <c r="BD18">
        <f t="shared" si="30"/>
        <v>3.6918863525505341E-5</v>
      </c>
      <c r="BE18">
        <f t="shared" si="31"/>
        <v>4.0275123846005828E-5</v>
      </c>
      <c r="BF18">
        <f t="shared" si="32"/>
        <v>1.5662548162335598E-5</v>
      </c>
      <c r="BG18">
        <f t="shared" si="33"/>
        <v>7.8312740811677991E-6</v>
      </c>
    </row>
    <row r="19" spans="2:59" x14ac:dyDescent="0.25">
      <c r="B19">
        <v>1997</v>
      </c>
      <c r="C19" t="s">
        <v>58</v>
      </c>
      <c r="D19" s="31">
        <v>664411</v>
      </c>
      <c r="E19" s="31">
        <v>2444</v>
      </c>
      <c r="F19">
        <f t="shared" si="16"/>
        <v>3.6784460221158288E-3</v>
      </c>
      <c r="G19">
        <f t="shared" si="17"/>
        <v>0.99632155397788413</v>
      </c>
      <c r="H19" cm="1">
        <f t="array" ref="H19">+IFERROR(_xlfn.IFS(B19=$H$1,D19/$H$3,B19=$I$1,D19/$I$3,B19=$J$1,D19/$J$3,B19=$K$1,D19/$K$3,B19=$L$1,D19/$L$3,B19=$M$1,D19/$M$3,B19=$N$1,D19/$N$3,B19=$O$1,D19/$O$3,B19=$P$1,D19/P$3,B19=$Q$1,D19/$Q$3,B19=$R$1,D19/$R$3,B19=$S$1,D19/$S$3,B19=$T$1,D19/$T$3,B19=$U$1,D19/$U$3,B19=$V$1,D19/$V$3,B19=$W$1,D19/$W$3,B19=$X$1,D19/$X$3,B19=$Y$1,D19/$Y$3,B19=$Z$1,D19/$Z$3),0)</f>
        <v>0.29557989912012606</v>
      </c>
      <c r="I19" s="15">
        <f t="shared" si="18"/>
        <v>29557.989912012607</v>
      </c>
      <c r="J19" s="16">
        <f t="shared" si="19"/>
        <v>108.72747041358257</v>
      </c>
      <c r="K19" s="16">
        <f t="shared" si="35"/>
        <v>9949.0142870073523</v>
      </c>
      <c r="L19" s="17">
        <f t="shared" si="20"/>
        <v>3.6784460221158288E-3</v>
      </c>
      <c r="M19" s="17">
        <f t="shared" si="20"/>
        <v>0.99632155397788413</v>
      </c>
      <c r="N19">
        <f t="shared" si="21"/>
        <v>3.6852239708439071E-3</v>
      </c>
      <c r="O19">
        <f t="shared" si="4"/>
        <v>1.8392230110579144E-3</v>
      </c>
      <c r="P19">
        <f t="shared" si="22"/>
        <v>36.596912028015744</v>
      </c>
      <c r="S19">
        <v>1997</v>
      </c>
      <c r="T19" t="s">
        <v>58</v>
      </c>
      <c r="U19" s="31">
        <v>0</v>
      </c>
      <c r="V19" s="31">
        <v>0</v>
      </c>
      <c r="W19" s="31">
        <v>0</v>
      </c>
      <c r="X19" s="31">
        <v>43</v>
      </c>
      <c r="Y19" s="31">
        <v>0</v>
      </c>
      <c r="Z19" s="31">
        <v>173</v>
      </c>
      <c r="AA19" s="31">
        <v>54</v>
      </c>
      <c r="AB19" s="31">
        <v>51</v>
      </c>
      <c r="AC19" s="31">
        <v>93</v>
      </c>
      <c r="AD19" s="31">
        <v>198</v>
      </c>
      <c r="AE19" s="31">
        <v>1832</v>
      </c>
      <c r="AF19" s="31">
        <v>2444</v>
      </c>
      <c r="AG19">
        <f t="shared" si="5"/>
        <v>0</v>
      </c>
      <c r="AH19">
        <f t="shared" si="6"/>
        <v>0</v>
      </c>
      <c r="AI19">
        <f t="shared" si="7"/>
        <v>0</v>
      </c>
      <c r="AJ19">
        <f t="shared" si="8"/>
        <v>1.7594108019639936E-2</v>
      </c>
      <c r="AK19">
        <f t="shared" si="9"/>
        <v>0</v>
      </c>
      <c r="AL19">
        <f t="shared" si="10"/>
        <v>7.0785597381342061E-2</v>
      </c>
      <c r="AM19">
        <f t="shared" si="11"/>
        <v>2.20949263502455E-2</v>
      </c>
      <c r="AN19">
        <f t="shared" si="12"/>
        <v>2.0867430441898527E-2</v>
      </c>
      <c r="AO19">
        <f t="shared" si="13"/>
        <v>3.8052373158756141E-2</v>
      </c>
      <c r="AP19">
        <f t="shared" si="24"/>
        <v>0</v>
      </c>
      <c r="AQ19">
        <f t="shared" si="24"/>
        <v>0</v>
      </c>
      <c r="AR19">
        <f t="shared" si="24"/>
        <v>0</v>
      </c>
      <c r="AS19">
        <f t="shared" si="24"/>
        <v>1.775025799793602E-2</v>
      </c>
      <c r="AT19">
        <f t="shared" si="24"/>
        <v>0</v>
      </c>
      <c r="AU19">
        <f t="shared" si="24"/>
        <v>7.3382820784729588E-2</v>
      </c>
      <c r="AV19">
        <f t="shared" si="24"/>
        <v>2.2341745966073644E-2</v>
      </c>
      <c r="AW19">
        <f t="shared" si="24"/>
        <v>2.108745089931776E-2</v>
      </c>
      <c r="AX19">
        <f t="shared" si="24"/>
        <v>3.8790406673618355E-2</v>
      </c>
      <c r="AY19">
        <f t="shared" si="25"/>
        <v>0</v>
      </c>
      <c r="AZ19">
        <f t="shared" si="26"/>
        <v>0</v>
      </c>
      <c r="BA19">
        <f t="shared" si="27"/>
        <v>0</v>
      </c>
      <c r="BB19">
        <f t="shared" si="28"/>
        <v>3.7627312010186463E-5</v>
      </c>
      <c r="BC19">
        <f t="shared" si="29"/>
        <v>0</v>
      </c>
      <c r="BD19">
        <f t="shared" si="30"/>
        <v>1.490041555603384E-4</v>
      </c>
      <c r="BE19">
        <f t="shared" si="31"/>
        <v>5.4935875534872238E-5</v>
      </c>
      <c r="BF19">
        <f t="shared" si="32"/>
        <v>3.9884950730797657E-5</v>
      </c>
      <c r="BG19">
        <f t="shared" si="33"/>
        <v>7.3749531539965473E-5</v>
      </c>
    </row>
    <row r="20" spans="2:59" x14ac:dyDescent="0.25">
      <c r="B20">
        <v>1997</v>
      </c>
      <c r="C20" t="s">
        <v>59</v>
      </c>
      <c r="D20" s="31">
        <v>308447</v>
      </c>
      <c r="E20" s="31">
        <v>4319</v>
      </c>
      <c r="F20">
        <f t="shared" si="16"/>
        <v>1.4002405599665421E-2</v>
      </c>
      <c r="G20">
        <f t="shared" si="17"/>
        <v>0.98599759440033463</v>
      </c>
      <c r="H20" cm="1">
        <f t="array" ref="H20">+IFERROR(_xlfn.IFS(B20=$H$1,D20/$H$3,B20=$I$1,D20/$I$3,B20=$J$1,D20/$J$3,B20=$K$1,D20/$K$3,B20=$L$1,D20/$L$3,B20=$M$1,D20/$M$3,B20=$N$1,D20/$N$3,B20=$O$1,D20/$O$3,B20=$P$1,D20/P$3,B20=$Q$1,D20/$Q$3,B20=$R$1,D20/$R$3,B20=$S$1,D20/$S$3,B20=$T$1,D20/$T$3,B20=$U$1,D20/$U$3,B20=$V$1,D20/$V$3,B20=$W$1,D20/$W$3,B20=$X$1,D20/$X$3,B20=$Y$1,D20/$Y$3,B20=$Z$1,D20/$Z$3),0)</f>
        <v>0.13722038488812727</v>
      </c>
      <c r="I20" s="15">
        <f t="shared" si="18"/>
        <v>13722.038488812726</v>
      </c>
      <c r="J20" s="16">
        <f t="shared" si="19"/>
        <v>192.14154857457575</v>
      </c>
      <c r="K20" s="16">
        <f t="shared" si="35"/>
        <v>9912.4173749793372</v>
      </c>
      <c r="L20" s="17">
        <f t="shared" si="20"/>
        <v>1.4002405599665421E-2</v>
      </c>
      <c r="M20" s="17">
        <f t="shared" si="20"/>
        <v>0.98599759440033463</v>
      </c>
      <c r="N20">
        <f t="shared" si="21"/>
        <v>1.4101130473819532E-2</v>
      </c>
      <c r="O20">
        <f t="shared" si="4"/>
        <v>7.0012027998327103E-3</v>
      </c>
      <c r="P20">
        <f t="shared" si="22"/>
        <v>138.79768855763149</v>
      </c>
      <c r="S20">
        <v>1997</v>
      </c>
      <c r="T20" t="s">
        <v>59</v>
      </c>
      <c r="U20" s="31">
        <v>0</v>
      </c>
      <c r="V20" s="31">
        <v>0</v>
      </c>
      <c r="W20" s="31">
        <v>0</v>
      </c>
      <c r="X20" s="31">
        <v>177</v>
      </c>
      <c r="Y20" s="31">
        <v>0</v>
      </c>
      <c r="Z20" s="31">
        <v>748</v>
      </c>
      <c r="AA20" s="31">
        <v>95</v>
      </c>
      <c r="AB20" s="31">
        <v>203</v>
      </c>
      <c r="AC20" s="31">
        <v>386</v>
      </c>
      <c r="AD20" s="31">
        <v>531</v>
      </c>
      <c r="AE20" s="31">
        <v>2179</v>
      </c>
      <c r="AF20" s="31">
        <v>4319</v>
      </c>
      <c r="AG20">
        <f t="shared" si="5"/>
        <v>0</v>
      </c>
      <c r="AH20">
        <f t="shared" si="6"/>
        <v>0</v>
      </c>
      <c r="AI20">
        <f t="shared" si="7"/>
        <v>0</v>
      </c>
      <c r="AJ20">
        <f t="shared" si="8"/>
        <v>4.0981708728872426E-2</v>
      </c>
      <c r="AK20">
        <f t="shared" si="9"/>
        <v>0</v>
      </c>
      <c r="AL20">
        <f t="shared" si="10"/>
        <v>0.17318823801805974</v>
      </c>
      <c r="AM20">
        <f t="shared" si="11"/>
        <v>2.1995832368603842E-2</v>
      </c>
      <c r="AN20">
        <f t="shared" si="12"/>
        <v>4.7001620745542948E-2</v>
      </c>
      <c r="AO20">
        <f t="shared" si="13"/>
        <v>8.9372539939800877E-2</v>
      </c>
      <c r="AP20">
        <f t="shared" si="24"/>
        <v>0</v>
      </c>
      <c r="AQ20">
        <f t="shared" si="24"/>
        <v>0</v>
      </c>
      <c r="AR20">
        <f t="shared" si="24"/>
        <v>0</v>
      </c>
      <c r="AS20">
        <f t="shared" si="24"/>
        <v>4.183902611984399E-2</v>
      </c>
      <c r="AT20">
        <f t="shared" si="24"/>
        <v>0</v>
      </c>
      <c r="AU20">
        <f t="shared" si="24"/>
        <v>0.18960709759188848</v>
      </c>
      <c r="AV20">
        <f t="shared" si="24"/>
        <v>2.2240430762027388E-2</v>
      </c>
      <c r="AW20">
        <f t="shared" si="24"/>
        <v>4.8132780082987554E-2</v>
      </c>
      <c r="AX20">
        <f t="shared" si="24"/>
        <v>9.355307804168686E-2</v>
      </c>
      <c r="AY20">
        <f t="shared" si="25"/>
        <v>0</v>
      </c>
      <c r="AZ20">
        <f t="shared" si="26"/>
        <v>0</v>
      </c>
      <c r="BA20">
        <f t="shared" si="27"/>
        <v>0</v>
      </c>
      <c r="BB20">
        <f t="shared" si="28"/>
        <v>3.5662528732650992E-4</v>
      </c>
      <c r="BC20">
        <f t="shared" si="29"/>
        <v>0</v>
      </c>
      <c r="BD20">
        <f t="shared" si="30"/>
        <v>1.4929631346714347E-3</v>
      </c>
      <c r="BE20">
        <f t="shared" si="31"/>
        <v>2.4153258096204535E-4</v>
      </c>
      <c r="BF20">
        <f t="shared" si="32"/>
        <v>4.1174010445878869E-4</v>
      </c>
      <c r="BG20">
        <f t="shared" si="33"/>
        <v>7.7647051195181018E-4</v>
      </c>
    </row>
    <row r="21" spans="2:59" x14ac:dyDescent="0.25">
      <c r="B21">
        <v>1997</v>
      </c>
      <c r="C21" t="s">
        <v>60</v>
      </c>
      <c r="D21" s="31">
        <v>72244</v>
      </c>
      <c r="E21" s="31">
        <v>3934</v>
      </c>
      <c r="F21">
        <f t="shared" si="16"/>
        <v>5.445434915010243E-2</v>
      </c>
      <c r="G21">
        <f t="shared" si="17"/>
        <v>0.94554565084989761</v>
      </c>
      <c r="H21" cm="1">
        <f t="array" ref="H21">+IFERROR(_xlfn.IFS(B21=$H$1,D21/$H$3,B21=$I$1,D21/$I$3,B21=$J$1,D21/$J$3,B21=$K$1,D21/$K$3,B21=$L$1,D21/$L$3,B21=$M$1,D21/$M$3,B21=$N$1,D21/$N$3,B21=$O$1,D21/$O$3,B21=$P$1,D21/P$3,B21=$Q$1,D21/$Q$3,B21=$R$1,D21/$R$3,B21=$S$1,D21/$S$3,B21=$T$1,D21/$T$3,B21=$U$1,D21/$U$3,B21=$V$1,D21/$V$3,B21=$W$1,D21/$W$3,B21=$X$1,D21/$X$3,B21=$Y$1,D21/$Y$3,B21=$Z$1,D21/$Z$3),0)</f>
        <v>3.2139555534201551E-2</v>
      </c>
      <c r="I21" s="15">
        <f t="shared" si="18"/>
        <v>3213.955553420155</v>
      </c>
      <c r="J21" s="16">
        <f t="shared" si="19"/>
        <v>175.01385785885179</v>
      </c>
      <c r="K21" s="16">
        <f t="shared" si="35"/>
        <v>9773.6196864217054</v>
      </c>
      <c r="L21" s="17">
        <f t="shared" si="20"/>
        <v>5.445434915010243E-2</v>
      </c>
      <c r="M21" s="17">
        <f t="shared" si="20"/>
        <v>0.94554565084989761</v>
      </c>
      <c r="N21">
        <f t="shared" si="21"/>
        <v>5.5978485137384917E-2</v>
      </c>
      <c r="O21">
        <f t="shared" si="4"/>
        <v>2.7227174575051215E-2</v>
      </c>
      <c r="P21">
        <f t="shared" si="22"/>
        <v>532.2160988647222</v>
      </c>
      <c r="S21">
        <v>1997</v>
      </c>
      <c r="T21" t="s">
        <v>60</v>
      </c>
      <c r="U21" s="31">
        <v>0</v>
      </c>
      <c r="V21" s="31">
        <v>0</v>
      </c>
      <c r="W21" s="31">
        <v>0</v>
      </c>
      <c r="X21" s="31">
        <v>203</v>
      </c>
      <c r="Y21" s="31">
        <v>0</v>
      </c>
      <c r="Z21" s="31">
        <v>848</v>
      </c>
      <c r="AA21" s="31">
        <v>122</v>
      </c>
      <c r="AB21" s="31">
        <v>216</v>
      </c>
      <c r="AC21" s="31">
        <v>413</v>
      </c>
      <c r="AD21" s="31">
        <v>442</v>
      </c>
      <c r="AE21" s="31">
        <v>1690</v>
      </c>
      <c r="AF21" s="31">
        <v>3934</v>
      </c>
      <c r="AG21">
        <f t="shared" si="5"/>
        <v>0</v>
      </c>
      <c r="AH21">
        <f t="shared" si="6"/>
        <v>0</v>
      </c>
      <c r="AI21">
        <f t="shared" si="7"/>
        <v>0</v>
      </c>
      <c r="AJ21">
        <f t="shared" si="8"/>
        <v>5.1601423487544484E-2</v>
      </c>
      <c r="AK21">
        <f t="shared" si="9"/>
        <v>0</v>
      </c>
      <c r="AL21">
        <f t="shared" si="10"/>
        <v>0.21555668530757499</v>
      </c>
      <c r="AM21">
        <f t="shared" si="11"/>
        <v>3.1011692933401117E-2</v>
      </c>
      <c r="AN21">
        <f t="shared" si="12"/>
        <v>5.4905948144382308E-2</v>
      </c>
      <c r="AO21">
        <f t="shared" si="13"/>
        <v>0.10498220640569395</v>
      </c>
      <c r="AP21">
        <f t="shared" si="24"/>
        <v>0</v>
      </c>
      <c r="AQ21">
        <f t="shared" si="24"/>
        <v>0</v>
      </c>
      <c r="AR21">
        <f t="shared" si="24"/>
        <v>0</v>
      </c>
      <c r="AS21">
        <f t="shared" si="24"/>
        <v>5.2968036529680365E-2</v>
      </c>
      <c r="AT21">
        <f t="shared" si="24"/>
        <v>0</v>
      </c>
      <c r="AU21">
        <f t="shared" si="24"/>
        <v>0.24159544159544161</v>
      </c>
      <c r="AV21">
        <f t="shared" si="24"/>
        <v>3.1500129098889752E-2</v>
      </c>
      <c r="AW21">
        <f t="shared" si="24"/>
        <v>5.6455828541557763E-2</v>
      </c>
      <c r="AX21">
        <f t="shared" si="24"/>
        <v>0.1107981220657277</v>
      </c>
      <c r="AY21">
        <f t="shared" si="25"/>
        <v>0</v>
      </c>
      <c r="AZ21">
        <f t="shared" si="26"/>
        <v>0</v>
      </c>
      <c r="BA21">
        <f t="shared" si="27"/>
        <v>0</v>
      </c>
      <c r="BB21">
        <f t="shared" si="28"/>
        <v>2.6299761917944744E-3</v>
      </c>
      <c r="BC21">
        <f t="shared" si="29"/>
        <v>0</v>
      </c>
      <c r="BD21">
        <f t="shared" si="30"/>
        <v>1.1045900005536792E-2</v>
      </c>
      <c r="BE21">
        <f t="shared" si="31"/>
        <v>1.501854825314213E-3</v>
      </c>
      <c r="BF21">
        <f t="shared" si="32"/>
        <v>2.8998948009523284E-3</v>
      </c>
      <c r="BG21">
        <f t="shared" si="33"/>
        <v>5.5298709927468024E-3</v>
      </c>
    </row>
    <row r="22" spans="2:59" x14ac:dyDescent="0.25">
      <c r="B22">
        <v>1997</v>
      </c>
      <c r="C22" t="s">
        <v>61</v>
      </c>
      <c r="D22" s="31">
        <v>40856</v>
      </c>
      <c r="E22" s="31">
        <v>7514</v>
      </c>
      <c r="F22">
        <f t="shared" si="16"/>
        <v>0.18391423536322693</v>
      </c>
      <c r="G22">
        <f t="shared" si="17"/>
        <v>0.81608576463677307</v>
      </c>
      <c r="H22" cm="1">
        <f t="array" ref="H22">+IFERROR(_xlfn.IFS(B22=$H$1,D22/$H$3,B22=$I$1,D22/$I$3,B22=$J$1,D22/$J$3,B22=$K$1,D22/$K$3,B22=$L$1,D22/$L$3,B22=$M$1,D22/$M$3,B22=$N$1,D22/$N$3,B22=$O$1,D22/$O$3,B22=$P$1,D22/P$3,B22=$Q$1,D22/$Q$3,B22=$R$1,D22/$R$3,B22=$S$1,D22/$S$3,B22=$T$1,D22/$T$3,B22=$U$1,D22/$U$3,B22=$V$1,D22/$V$3,B22=$W$1,D22/$W$3,B22=$X$1,D22/$X$3,B22=$Y$1,D22/$Y$3,B22=$Z$1,D22/$Z$3),0)</f>
        <v>1.8175816412509531E-2</v>
      </c>
      <c r="I22" s="15">
        <f t="shared" si="18"/>
        <v>1817.581641250953</v>
      </c>
      <c r="J22" s="16">
        <f t="shared" si="19"/>
        <v>334.27913776090804</v>
      </c>
      <c r="K22" s="16">
        <f t="shared" si="35"/>
        <v>9241.4035875569825</v>
      </c>
      <c r="L22" s="17">
        <f t="shared" si="20"/>
        <v>0.18391423536322693</v>
      </c>
      <c r="M22" s="17">
        <f t="shared" si="20"/>
        <v>0.81608576463677307</v>
      </c>
      <c r="N22">
        <f t="shared" si="21"/>
        <v>0.20253915199870615</v>
      </c>
      <c r="O22">
        <f t="shared" si="4"/>
        <v>9.1957117681613465E-2</v>
      </c>
      <c r="P22">
        <f t="shared" si="22"/>
        <v>1699.6256744885245</v>
      </c>
      <c r="S22">
        <v>1997</v>
      </c>
      <c r="T22" t="s">
        <v>61</v>
      </c>
      <c r="U22" s="31">
        <v>0</v>
      </c>
      <c r="V22" s="31">
        <v>0</v>
      </c>
      <c r="W22" s="31">
        <v>0</v>
      </c>
      <c r="X22" s="31">
        <v>440</v>
      </c>
      <c r="Y22" s="31">
        <v>0</v>
      </c>
      <c r="Z22" s="31">
        <v>1976</v>
      </c>
      <c r="AA22" s="31">
        <v>420</v>
      </c>
      <c r="AB22" s="31">
        <v>286</v>
      </c>
      <c r="AC22" s="31">
        <v>810</v>
      </c>
      <c r="AD22" s="31">
        <v>515</v>
      </c>
      <c r="AE22" s="31">
        <v>3067</v>
      </c>
      <c r="AF22" s="31">
        <v>7514</v>
      </c>
      <c r="AG22">
        <f t="shared" si="5"/>
        <v>0</v>
      </c>
      <c r="AH22">
        <f t="shared" si="6"/>
        <v>0</v>
      </c>
      <c r="AI22">
        <f t="shared" si="7"/>
        <v>0</v>
      </c>
      <c r="AJ22">
        <f t="shared" si="8"/>
        <v>5.8557359595421882E-2</v>
      </c>
      <c r="AK22">
        <f t="shared" si="9"/>
        <v>0</v>
      </c>
      <c r="AL22">
        <f t="shared" si="10"/>
        <v>0.26297577854671278</v>
      </c>
      <c r="AM22">
        <f t="shared" si="11"/>
        <v>5.5895661431993614E-2</v>
      </c>
      <c r="AN22">
        <f t="shared" si="12"/>
        <v>3.8062283737024222E-2</v>
      </c>
      <c r="AO22">
        <f t="shared" si="13"/>
        <v>0.10779877561884482</v>
      </c>
      <c r="AP22">
        <f t="shared" si="24"/>
        <v>0</v>
      </c>
      <c r="AQ22">
        <f t="shared" si="24"/>
        <v>0</v>
      </c>
      <c r="AR22">
        <f t="shared" si="24"/>
        <v>0</v>
      </c>
      <c r="AS22">
        <f t="shared" si="24"/>
        <v>6.0323553605703323E-2</v>
      </c>
      <c r="AT22">
        <f t="shared" si="24"/>
        <v>0</v>
      </c>
      <c r="AU22">
        <f t="shared" si="24"/>
        <v>0.3027888446215139</v>
      </c>
      <c r="AV22">
        <f t="shared" si="24"/>
        <v>5.7502738225629797E-2</v>
      </c>
      <c r="AW22">
        <f t="shared" si="24"/>
        <v>3.8800705467372132E-2</v>
      </c>
      <c r="AX22">
        <f t="shared" si="24"/>
        <v>0.11394007596005064</v>
      </c>
      <c r="AY22">
        <f t="shared" si="25"/>
        <v>0</v>
      </c>
      <c r="AZ22">
        <f t="shared" si="26"/>
        <v>0</v>
      </c>
      <c r="BA22">
        <f t="shared" si="27"/>
        <v>0</v>
      </c>
      <c r="BB22">
        <f t="shared" si="28"/>
        <v>7.8691012336009405E-3</v>
      </c>
      <c r="BC22">
        <f t="shared" si="29"/>
        <v>0</v>
      </c>
      <c r="BD22">
        <f t="shared" si="30"/>
        <v>3.4560407284119833E-2</v>
      </c>
      <c r="BE22">
        <f t="shared" si="31"/>
        <v>6.6330526728020367E-3</v>
      </c>
      <c r="BF22">
        <f t="shared" si="32"/>
        <v>6.1435284903074211E-3</v>
      </c>
      <c r="BG22">
        <f t="shared" si="33"/>
        <v>1.4967201879772862E-2</v>
      </c>
    </row>
    <row r="23" spans="2:59" x14ac:dyDescent="0.25">
      <c r="B23" t="s">
        <v>63</v>
      </c>
      <c r="D23" s="31">
        <v>2247822</v>
      </c>
      <c r="E23" s="31">
        <v>20003</v>
      </c>
      <c r="F23">
        <f t="shared" si="16"/>
        <v>8.898836295756515E-3</v>
      </c>
      <c r="G23">
        <f t="shared" si="17"/>
        <v>0.9911011637042435</v>
      </c>
      <c r="H23" cm="1">
        <f t="array" ref="H23">+IFERROR(_xlfn.IFS(B23=$H$1,D23/$H$3,B23=$I$1,D23/$I$3,B23=$J$1,D23/$J$3,B23=$K$1,D23/$K$3,B23=$L$1,D23/$L$3,B23=$M$1,D23/$M$3,B23=$N$1,D23/$N$3,B23=$O$1,D23/$O$3,B23=$P$1,D23/P$3,B23=$Q$1,D23/$Q$3,B23=$R$1,D23/$R$3,B23=$S$1,D23/$S$3,B23=$T$1,D23/$T$3,B23=$U$1,D23/$U$3,B23=$V$1,D23/$V$3,B23=$W$1,D23/$W$3,B23=$X$1,D23/$X$3,B23=$Y$1,D23/$Y$3,B23=$Z$1,D23/$Z$3),0)</f>
        <v>0</v>
      </c>
      <c r="I23" s="15">
        <f t="shared" si="18"/>
        <v>0</v>
      </c>
      <c r="J23" s="16">
        <f t="shared" si="19"/>
        <v>0</v>
      </c>
      <c r="K23" s="16">
        <f t="shared" si="35"/>
        <v>7541.7779130684576</v>
      </c>
      <c r="L23" s="17">
        <f t="shared" si="20"/>
        <v>8.898836295756515E-3</v>
      </c>
      <c r="M23" s="17">
        <f t="shared" si="20"/>
        <v>0.9911011637042435</v>
      </c>
      <c r="N23">
        <f t="shared" si="21"/>
        <v>8.9386078999633793E-3</v>
      </c>
      <c r="O23">
        <f t="shared" si="4"/>
        <v>4.4494181478782575E-3</v>
      </c>
      <c r="P23">
        <f t="shared" si="22"/>
        <v>67.113047027348415</v>
      </c>
      <c r="S23" t="s">
        <v>63</v>
      </c>
      <c r="U23" s="31">
        <v>0</v>
      </c>
      <c r="V23" s="31">
        <v>0</v>
      </c>
      <c r="W23" s="31">
        <v>0</v>
      </c>
      <c r="X23" s="31">
        <v>871</v>
      </c>
      <c r="Y23" s="31">
        <v>0</v>
      </c>
      <c r="Z23" s="31">
        <v>3779</v>
      </c>
      <c r="AA23" s="31">
        <v>766</v>
      </c>
      <c r="AB23" s="31">
        <v>791</v>
      </c>
      <c r="AC23" s="31">
        <v>1709</v>
      </c>
      <c r="AD23" s="31">
        <v>1779</v>
      </c>
      <c r="AE23" s="31">
        <v>10308</v>
      </c>
      <c r="AF23" s="31">
        <v>20003</v>
      </c>
      <c r="AG23">
        <f t="shared" si="5"/>
        <v>0</v>
      </c>
      <c r="AH23">
        <f t="shared" si="6"/>
        <v>0</v>
      </c>
      <c r="AI23">
        <f t="shared" si="7"/>
        <v>0</v>
      </c>
      <c r="AJ23">
        <f t="shared" si="8"/>
        <v>4.3543468479728044E-2</v>
      </c>
      <c r="AK23">
        <f t="shared" si="9"/>
        <v>0</v>
      </c>
      <c r="AL23">
        <f t="shared" si="10"/>
        <v>0.18892166175073738</v>
      </c>
      <c r="AM23">
        <f t="shared" si="11"/>
        <v>3.829425586162076E-2</v>
      </c>
      <c r="AN23">
        <f t="shared" si="12"/>
        <v>3.9544068389741539E-2</v>
      </c>
      <c r="AO23">
        <f t="shared" si="13"/>
        <v>8.5437184422336651E-2</v>
      </c>
      <c r="AP23">
        <f t="shared" si="24"/>
        <v>0</v>
      </c>
      <c r="AQ23">
        <f t="shared" si="24"/>
        <v>0</v>
      </c>
      <c r="AR23">
        <f t="shared" si="24"/>
        <v>0</v>
      </c>
      <c r="AS23">
        <f t="shared" si="24"/>
        <v>4.4512584642902774E-2</v>
      </c>
      <c r="AT23">
        <f t="shared" si="24"/>
        <v>0</v>
      </c>
      <c r="AU23">
        <f t="shared" si="24"/>
        <v>0.20862892317884452</v>
      </c>
      <c r="AV23">
        <f t="shared" si="24"/>
        <v>3.904179408766565E-2</v>
      </c>
      <c r="AW23">
        <f t="shared" si="24"/>
        <v>4.0341705979854647E-2</v>
      </c>
      <c r="AX23">
        <f t="shared" si="24"/>
        <v>8.9249810690132395E-2</v>
      </c>
      <c r="AY23">
        <f t="shared" si="25"/>
        <v>0</v>
      </c>
      <c r="AZ23">
        <f t="shared" si="26"/>
        <v>0</v>
      </c>
      <c r="BA23">
        <f t="shared" si="27"/>
        <v>0</v>
      </c>
      <c r="BB23">
        <f t="shared" si="28"/>
        <v>2.9161561725083216E-4</v>
      </c>
      <c r="BC23">
        <f t="shared" si="29"/>
        <v>0</v>
      </c>
      <c r="BD23">
        <f t="shared" si="30"/>
        <v>1.280128052844042E-3</v>
      </c>
      <c r="BE23">
        <f t="shared" si="31"/>
        <v>2.638109245305011E-4</v>
      </c>
      <c r="BF23">
        <f t="shared" si="32"/>
        <v>2.395652324783724E-4</v>
      </c>
      <c r="BG23">
        <f t="shared" si="33"/>
        <v>5.603201677001115E-4</v>
      </c>
    </row>
    <row r="24" spans="2:59" x14ac:dyDescent="0.25">
      <c r="B24">
        <v>1998</v>
      </c>
      <c r="C24" t="s">
        <v>55</v>
      </c>
      <c r="D24" s="31">
        <v>208643</v>
      </c>
      <c r="E24" s="31">
        <v>492</v>
      </c>
      <c r="F24">
        <f t="shared" si="16"/>
        <v>2.3580949276994674E-3</v>
      </c>
      <c r="G24">
        <f t="shared" si="17"/>
        <v>0.99764190507230055</v>
      </c>
      <c r="H24" cm="1">
        <f t="array" ref="H24">+IFERROR(_xlfn.IFS(B24=$H$1,D24/$H$3,B24=$I$1,D24/$I$3,B24=$J$1,D24/$J$3,B24=$K$1,D24/$K$3,B24=$L$1,D24/$L$3,B24=$M$1,D24/$M$3,B24=$N$1,D24/$N$3,B24=$O$1,D24/$O$3,B24=$P$1,D24/P$3,B24=$Q$1,D24/$Q$3,B24=$R$1,D24/$R$3,B24=$S$1,D24/$S$3,B24=$T$1,D24/$T$3,B24=$U$1,D24/$U$3,B24=$V$1,D24/$V$3,B24=$W$1,D24/$W$3,B24=$X$1,D24/$X$3,B24=$Y$1,D24/$Y$3,B24=$Z$1,D24/$Z$3),0)</f>
        <v>9.2180172888355977E-2</v>
      </c>
      <c r="I24" s="15">
        <f t="shared" si="18"/>
        <v>9218.0172888355974</v>
      </c>
      <c r="J24" s="16">
        <f t="shared" si="19"/>
        <v>21.736959812249218</v>
      </c>
      <c r="K24" s="16">
        <v>10000</v>
      </c>
      <c r="L24" s="17">
        <f t="shared" si="20"/>
        <v>2.3580949276994674E-3</v>
      </c>
      <c r="M24" s="17">
        <f t="shared" si="20"/>
        <v>0.99764190507230055</v>
      </c>
      <c r="N24">
        <f t="shared" si="21"/>
        <v>2.3608785155256554E-3</v>
      </c>
      <c r="O24">
        <f t="shared" si="4"/>
        <v>1.1790474638497337E-3</v>
      </c>
      <c r="P24">
        <f t="shared" si="22"/>
        <v>23.580949276994673</v>
      </c>
      <c r="S24">
        <v>1998</v>
      </c>
      <c r="T24" t="s">
        <v>55</v>
      </c>
      <c r="U24" s="31">
        <v>32</v>
      </c>
      <c r="V24" s="31">
        <v>0</v>
      </c>
      <c r="W24" s="31">
        <v>0</v>
      </c>
      <c r="X24" s="31">
        <v>0</v>
      </c>
      <c r="Y24" s="31">
        <v>0</v>
      </c>
      <c r="Z24" s="31">
        <v>5</v>
      </c>
      <c r="AA24" s="31">
        <v>41</v>
      </c>
      <c r="AB24" s="31">
        <v>0</v>
      </c>
      <c r="AC24" s="31">
        <v>1</v>
      </c>
      <c r="AD24" s="31">
        <v>19</v>
      </c>
      <c r="AE24" s="31">
        <v>394</v>
      </c>
      <c r="AF24" s="31">
        <v>492</v>
      </c>
      <c r="AG24">
        <f t="shared" si="5"/>
        <v>6.5040650406504072E-2</v>
      </c>
      <c r="AH24">
        <f t="shared" si="6"/>
        <v>0</v>
      </c>
      <c r="AI24">
        <f t="shared" si="7"/>
        <v>0</v>
      </c>
      <c r="AJ24">
        <f t="shared" si="8"/>
        <v>0</v>
      </c>
      <c r="AK24">
        <f t="shared" si="9"/>
        <v>0</v>
      </c>
      <c r="AL24">
        <f t="shared" si="10"/>
        <v>1.016260162601626E-2</v>
      </c>
      <c r="AM24">
        <f t="shared" si="11"/>
        <v>8.3333333333333329E-2</v>
      </c>
      <c r="AN24">
        <f t="shared" si="12"/>
        <v>0</v>
      </c>
      <c r="AO24">
        <f t="shared" si="13"/>
        <v>2.0325203252032522E-3</v>
      </c>
      <c r="AP24">
        <f t="shared" si="24"/>
        <v>6.7226890756302518E-2</v>
      </c>
      <c r="AQ24">
        <f t="shared" si="24"/>
        <v>0</v>
      </c>
      <c r="AR24">
        <f t="shared" si="24"/>
        <v>0</v>
      </c>
      <c r="AS24">
        <f t="shared" si="24"/>
        <v>0</v>
      </c>
      <c r="AT24">
        <f t="shared" si="24"/>
        <v>0</v>
      </c>
      <c r="AU24">
        <f>+(AL24/(1-(0.5*AL24)))</f>
        <v>1.0214504596527068E-2</v>
      </c>
      <c r="AV24">
        <f t="shared" si="24"/>
        <v>8.6956521739130432E-2</v>
      </c>
      <c r="AW24">
        <f t="shared" si="24"/>
        <v>0</v>
      </c>
      <c r="AX24">
        <f t="shared" si="24"/>
        <v>2.0345879959308239E-3</v>
      </c>
      <c r="AY24">
        <f t="shared" si="25"/>
        <v>7.6686013908925773E-5</v>
      </c>
      <c r="AZ24">
        <f t="shared" si="26"/>
        <v>0</v>
      </c>
      <c r="BA24">
        <f t="shared" si="27"/>
        <v>0</v>
      </c>
      <c r="BB24">
        <f t="shared" si="28"/>
        <v>2.0872974410835734E-3</v>
      </c>
      <c r="BC24">
        <f t="shared" si="29"/>
        <v>0</v>
      </c>
      <c r="BD24">
        <f t="shared" si="30"/>
        <v>9.0681211447304726E-3</v>
      </c>
      <c r="BE24">
        <f t="shared" si="31"/>
        <v>1.9339254132657217E-3</v>
      </c>
      <c r="BF24">
        <f t="shared" si="32"/>
        <v>1.895582406311259E-3</v>
      </c>
      <c r="BG24">
        <f t="shared" si="33"/>
        <v>4.0979088682582213E-3</v>
      </c>
    </row>
    <row r="25" spans="2:59" x14ac:dyDescent="0.25">
      <c r="B25">
        <v>1998</v>
      </c>
      <c r="C25" t="s">
        <v>56</v>
      </c>
      <c r="D25" s="31">
        <v>511257</v>
      </c>
      <c r="E25" s="31">
        <v>456</v>
      </c>
      <c r="F25">
        <f t="shared" si="16"/>
        <v>8.9191932824391645E-4</v>
      </c>
      <c r="G25">
        <f t="shared" si="17"/>
        <v>0.99910808067175605</v>
      </c>
      <c r="H25" cm="1">
        <f t="array" ref="H25">+IFERROR(_xlfn.IFS(B25=$H$1,D25/$H$3,B25=$I$1,D25/$I$3,B25=$J$1,D25/$J$3,B25=$K$1,D25/$K$3,B25=$L$1,D25/$L$3,B25=$M$1,D25/$M$3,B25=$N$1,D25/$N$3,B25=$O$1,D25/$O$3,B25=$P$1,D25/P$3,B25=$Q$1,D25/$Q$3,B25=$R$1,D25/$R$3,B25=$S$1,D25/$S$3,B25=$T$1,D25/$T$3,B25=$U$1,D25/$U$3,B25=$V$1,D25/$V$3,B25=$W$1,D25/$W$3,B25=$X$1,D25/$X$3,B25=$Y$1,D25/$Y$3,B25=$Z$1,D25/$Z$3),0)</f>
        <v>0.22587749720998168</v>
      </c>
      <c r="I25" s="15">
        <f t="shared" si="18"/>
        <v>22587.749720998167</v>
      </c>
      <c r="J25" s="16">
        <f t="shared" si="19"/>
        <v>20.146450557694397</v>
      </c>
      <c r="K25" s="16">
        <f t="shared" ref="K25:K31" si="36">+K24-P24</f>
        <v>9976.4190507230051</v>
      </c>
      <c r="L25" s="17">
        <f t="shared" si="20"/>
        <v>8.9191932824391645E-4</v>
      </c>
      <c r="M25" s="17">
        <f t="shared" si="20"/>
        <v>0.99910808067175605</v>
      </c>
      <c r="N25">
        <f t="shared" si="21"/>
        <v>8.9231726575204147E-4</v>
      </c>
      <c r="O25">
        <f t="shared" si="4"/>
        <v>4.4595966412195822E-4</v>
      </c>
      <c r="P25">
        <f t="shared" si="22"/>
        <v>8.8981609780006732</v>
      </c>
      <c r="S25">
        <v>1998</v>
      </c>
      <c r="T25" t="s">
        <v>56</v>
      </c>
      <c r="U25" s="31">
        <v>70</v>
      </c>
      <c r="V25" s="31">
        <v>0</v>
      </c>
      <c r="W25" s="31">
        <v>0</v>
      </c>
      <c r="X25" s="31">
        <v>3</v>
      </c>
      <c r="Y25" s="31">
        <v>0</v>
      </c>
      <c r="Z25" s="31">
        <v>9</v>
      </c>
      <c r="AA25" s="31">
        <v>15</v>
      </c>
      <c r="AB25" s="31">
        <v>0</v>
      </c>
      <c r="AC25" s="31">
        <v>1</v>
      </c>
      <c r="AD25" s="31">
        <v>28</v>
      </c>
      <c r="AE25" s="31">
        <v>330</v>
      </c>
      <c r="AF25" s="31">
        <v>456</v>
      </c>
      <c r="AG25">
        <f t="shared" si="5"/>
        <v>0.15350877192982457</v>
      </c>
      <c r="AH25">
        <f t="shared" si="6"/>
        <v>0</v>
      </c>
      <c r="AI25">
        <f t="shared" si="7"/>
        <v>0</v>
      </c>
      <c r="AJ25">
        <f t="shared" si="8"/>
        <v>6.5789473684210523E-3</v>
      </c>
      <c r="AK25">
        <f t="shared" si="9"/>
        <v>0</v>
      </c>
      <c r="AL25">
        <f t="shared" si="10"/>
        <v>1.9736842105263157E-2</v>
      </c>
      <c r="AM25">
        <f t="shared" si="11"/>
        <v>3.2894736842105261E-2</v>
      </c>
      <c r="AN25">
        <f t="shared" si="12"/>
        <v>0</v>
      </c>
      <c r="AO25">
        <f t="shared" si="13"/>
        <v>2.1929824561403508E-3</v>
      </c>
      <c r="AP25">
        <f t="shared" si="24"/>
        <v>0.166270783847981</v>
      </c>
      <c r="AQ25">
        <f t="shared" si="24"/>
        <v>0</v>
      </c>
      <c r="AR25">
        <f t="shared" si="24"/>
        <v>0</v>
      </c>
      <c r="AS25">
        <f t="shared" si="24"/>
        <v>6.6006600660065999E-3</v>
      </c>
      <c r="AT25">
        <f t="shared" si="24"/>
        <v>0</v>
      </c>
      <c r="AU25">
        <f t="shared" si="24"/>
        <v>1.9933554817275746E-2</v>
      </c>
      <c r="AV25">
        <f t="shared" si="24"/>
        <v>3.3444816053511704E-2</v>
      </c>
      <c r="AW25">
        <f t="shared" si="24"/>
        <v>0</v>
      </c>
      <c r="AX25">
        <f t="shared" si="24"/>
        <v>2.1953896816684962E-3</v>
      </c>
      <c r="AY25">
        <f t="shared" si="25"/>
        <v>9.9754135395701182E-5</v>
      </c>
      <c r="AZ25">
        <f t="shared" si="26"/>
        <v>0</v>
      </c>
      <c r="BA25">
        <f t="shared" si="27"/>
        <v>0</v>
      </c>
      <c r="BB25">
        <f t="shared" si="28"/>
        <v>2.9339451586970938E-6</v>
      </c>
      <c r="BC25">
        <f t="shared" si="29"/>
        <v>0</v>
      </c>
      <c r="BD25">
        <f t="shared" si="30"/>
        <v>1.3691744073919771E-5</v>
      </c>
      <c r="BE25">
        <f t="shared" si="31"/>
        <v>5.4766976295679083E-5</v>
      </c>
      <c r="BF25">
        <f t="shared" si="32"/>
        <v>0</v>
      </c>
      <c r="BG25">
        <f t="shared" si="33"/>
        <v>1.9559634391313956E-6</v>
      </c>
    </row>
    <row r="26" spans="2:59" x14ac:dyDescent="0.25">
      <c r="B26">
        <v>1998</v>
      </c>
      <c r="C26" t="s">
        <v>57</v>
      </c>
      <c r="D26" s="31">
        <v>450026</v>
      </c>
      <c r="E26" s="31">
        <v>914</v>
      </c>
      <c r="F26">
        <f t="shared" si="16"/>
        <v>2.0309937648047001E-3</v>
      </c>
      <c r="G26">
        <f t="shared" si="17"/>
        <v>0.99796900623519536</v>
      </c>
      <c r="H26" cm="1">
        <f t="array" ref="H26">+IFERROR(_xlfn.IFS(B26=$H$1,D26/$H$3,B26=$I$1,D26/$I$3,B26=$J$1,D26/$J$3,B26=$K$1,D26/$K$3,B26=$L$1,D26/$L$3,B26=$M$1,D26/$M$3,B26=$N$1,D26/$N$3,B26=$O$1,D26/$O$3,B26=$P$1,D26/P$3,B26=$Q$1,D26/$Q$3,B26=$R$1,D26/$R$3,B26=$S$1,D26/$S$3,B26=$T$1,D26/$T$3,B26=$U$1,D26/$U$3,B26=$V$1,D26/$V$3,B26=$W$1,D26/$W$3,B26=$X$1,D26/$X$3,B26=$Y$1,D26/$Y$3,B26=$Z$1,D26/$Z$3),0)</f>
        <v>0.19882514383063551</v>
      </c>
      <c r="I26" s="15">
        <f t="shared" si="18"/>
        <v>19882.51438306355</v>
      </c>
      <c r="J26" s="16">
        <f t="shared" si="19"/>
        <v>40.381262740641837</v>
      </c>
      <c r="K26" s="16">
        <f t="shared" si="36"/>
        <v>9967.5208897450048</v>
      </c>
      <c r="L26" s="17">
        <f t="shared" si="20"/>
        <v>2.0309937648047001E-3</v>
      </c>
      <c r="M26" s="17">
        <f t="shared" si="20"/>
        <v>0.99796900623519536</v>
      </c>
      <c r="N26">
        <f t="shared" si="21"/>
        <v>2.0330583291997446E-3</v>
      </c>
      <c r="O26">
        <f t="shared" si="4"/>
        <v>1.01549688240235E-3</v>
      </c>
      <c r="P26">
        <f t="shared" si="22"/>
        <v>20.243972777632703</v>
      </c>
      <c r="S26">
        <v>1998</v>
      </c>
      <c r="T26" t="s">
        <v>57</v>
      </c>
      <c r="U26" s="31">
        <v>127</v>
      </c>
      <c r="V26" s="31">
        <v>0</v>
      </c>
      <c r="W26" s="31">
        <v>0</v>
      </c>
      <c r="X26" s="31">
        <v>4</v>
      </c>
      <c r="Y26" s="31">
        <v>0</v>
      </c>
      <c r="Z26" s="31">
        <v>26</v>
      </c>
      <c r="AA26" s="31">
        <v>19</v>
      </c>
      <c r="AB26" s="31">
        <v>0</v>
      </c>
      <c r="AC26" s="31">
        <v>14</v>
      </c>
      <c r="AD26" s="31">
        <v>37</v>
      </c>
      <c r="AE26" s="31">
        <v>687</v>
      </c>
      <c r="AF26" s="31">
        <v>914</v>
      </c>
      <c r="AG26">
        <f t="shared" si="5"/>
        <v>0.1389496717724289</v>
      </c>
      <c r="AH26">
        <f t="shared" si="6"/>
        <v>0</v>
      </c>
      <c r="AI26">
        <f t="shared" si="7"/>
        <v>0</v>
      </c>
      <c r="AJ26">
        <f t="shared" si="8"/>
        <v>4.3763676148796497E-3</v>
      </c>
      <c r="AK26">
        <f t="shared" si="9"/>
        <v>0</v>
      </c>
      <c r="AL26">
        <f t="shared" si="10"/>
        <v>2.8446389496717725E-2</v>
      </c>
      <c r="AM26">
        <f t="shared" si="11"/>
        <v>2.0787746170678335E-2</v>
      </c>
      <c r="AN26">
        <f t="shared" si="12"/>
        <v>0</v>
      </c>
      <c r="AO26">
        <f t="shared" si="13"/>
        <v>1.5317286652078774E-2</v>
      </c>
      <c r="AP26">
        <f t="shared" si="24"/>
        <v>0.14932392710170489</v>
      </c>
      <c r="AQ26">
        <f t="shared" si="24"/>
        <v>0</v>
      </c>
      <c r="AR26">
        <f t="shared" si="24"/>
        <v>0</v>
      </c>
      <c r="AS26">
        <f t="shared" si="24"/>
        <v>4.3859649122807015E-3</v>
      </c>
      <c r="AT26">
        <f t="shared" si="24"/>
        <v>0</v>
      </c>
      <c r="AU26">
        <f t="shared" si="24"/>
        <v>2.8856825749167592E-2</v>
      </c>
      <c r="AV26">
        <f t="shared" si="24"/>
        <v>2.1006080707573243E-2</v>
      </c>
      <c r="AW26">
        <f t="shared" si="24"/>
        <v>0</v>
      </c>
      <c r="AX26">
        <f t="shared" si="24"/>
        <v>1.5435501653803748E-2</v>
      </c>
      <c r="AY26">
        <f t="shared" si="25"/>
        <v>2.1887624270597699E-4</v>
      </c>
      <c r="AZ26">
        <f t="shared" si="26"/>
        <v>0</v>
      </c>
      <c r="BA26">
        <f t="shared" si="27"/>
        <v>0</v>
      </c>
      <c r="BB26">
        <f t="shared" si="28"/>
        <v>7.7773284210245628E-6</v>
      </c>
      <c r="BC26">
        <f t="shared" si="29"/>
        <v>0</v>
      </c>
      <c r="BD26">
        <f t="shared" si="30"/>
        <v>3.8886642105122816E-5</v>
      </c>
      <c r="BE26">
        <f t="shared" si="31"/>
        <v>3.7775595187833592E-5</v>
      </c>
      <c r="BF26">
        <f t="shared" si="32"/>
        <v>0</v>
      </c>
      <c r="BG26">
        <f t="shared" si="33"/>
        <v>1.6665703759338349E-5</v>
      </c>
    </row>
    <row r="27" spans="2:59" x14ac:dyDescent="0.25">
      <c r="B27">
        <v>1998</v>
      </c>
      <c r="C27" t="s">
        <v>58</v>
      </c>
      <c r="D27" s="31">
        <v>669024</v>
      </c>
      <c r="E27" s="31">
        <v>2587</v>
      </c>
      <c r="F27">
        <f t="shared" si="16"/>
        <v>3.8668269000813123E-3</v>
      </c>
      <c r="G27">
        <f t="shared" si="17"/>
        <v>0.99613317309991867</v>
      </c>
      <c r="H27" cm="1">
        <f t="array" ref="H27">+IFERROR(_xlfn.IFS(B27=$H$1,D27/$H$3,B27=$I$1,D27/$I$3,B27=$J$1,D27/$J$3,B27=$K$1,D27/$K$3,B27=$L$1,D27/$L$3,B27=$M$1,D27/$M$3,B27=$N$1,D27/$N$3,B27=$O$1,D27/$O$3,B27=$P$1,D27/P$3,B27=$Q$1,D27/$Q$3,B27=$R$1,D27/$R$3,B27=$S$1,D27/$S$3,B27=$T$1,D27/$T$3,B27=$U$1,D27/$U$3,B27=$V$1,D27/$V$3,B27=$W$1,D27/$W$3,B27=$X$1,D27/$X$3,B27=$Y$1,D27/$Y$3,B27=$Z$1,D27/$Z$3),0)</f>
        <v>0.29558023986646792</v>
      </c>
      <c r="I27" s="15">
        <f t="shared" si="18"/>
        <v>29558.023986646793</v>
      </c>
      <c r="J27" s="16">
        <f t="shared" si="19"/>
        <v>114.29576226481448</v>
      </c>
      <c r="K27" s="16">
        <f t="shared" si="36"/>
        <v>9947.276916967372</v>
      </c>
      <c r="L27" s="17">
        <f t="shared" si="20"/>
        <v>3.8668269000813123E-3</v>
      </c>
      <c r="M27" s="17">
        <f t="shared" si="20"/>
        <v>0.99613317309991867</v>
      </c>
      <c r="N27">
        <f t="shared" si="21"/>
        <v>3.8743175577572084E-3</v>
      </c>
      <c r="O27">
        <f t="shared" si="4"/>
        <v>1.9334134500406561E-3</v>
      </c>
      <c r="P27">
        <f t="shared" si="22"/>
        <v>38.464397965087336</v>
      </c>
      <c r="S27">
        <v>1998</v>
      </c>
      <c r="T27" t="s">
        <v>58</v>
      </c>
      <c r="U27" s="31">
        <v>255</v>
      </c>
      <c r="V27" s="31">
        <v>0</v>
      </c>
      <c r="W27" s="31">
        <v>0</v>
      </c>
      <c r="X27" s="31">
        <v>50</v>
      </c>
      <c r="Y27" s="31">
        <v>0</v>
      </c>
      <c r="Z27" s="31">
        <v>192</v>
      </c>
      <c r="AA27" s="31">
        <v>36</v>
      </c>
      <c r="AB27" s="31">
        <v>0</v>
      </c>
      <c r="AC27" s="31">
        <v>78</v>
      </c>
      <c r="AD27" s="31">
        <v>187</v>
      </c>
      <c r="AE27" s="31">
        <v>1789</v>
      </c>
      <c r="AF27" s="31">
        <v>2587</v>
      </c>
      <c r="AG27">
        <f t="shared" si="5"/>
        <v>9.8569771936606113E-2</v>
      </c>
      <c r="AH27">
        <f t="shared" si="6"/>
        <v>0</v>
      </c>
      <c r="AI27">
        <f t="shared" si="7"/>
        <v>0</v>
      </c>
      <c r="AJ27">
        <f t="shared" si="8"/>
        <v>1.9327406262079627E-2</v>
      </c>
      <c r="AK27">
        <f t="shared" si="9"/>
        <v>0</v>
      </c>
      <c r="AL27">
        <f t="shared" si="10"/>
        <v>7.4217240046385774E-2</v>
      </c>
      <c r="AM27">
        <f t="shared" si="11"/>
        <v>1.3915732508697333E-2</v>
      </c>
      <c r="AN27">
        <f t="shared" si="12"/>
        <v>0</v>
      </c>
      <c r="AO27">
        <f t="shared" si="13"/>
        <v>3.015075376884422E-2</v>
      </c>
      <c r="AP27">
        <f t="shared" si="24"/>
        <v>0.10367960967676358</v>
      </c>
      <c r="AQ27">
        <f t="shared" si="24"/>
        <v>0</v>
      </c>
      <c r="AR27">
        <f t="shared" si="24"/>
        <v>0</v>
      </c>
      <c r="AS27">
        <f t="shared" si="24"/>
        <v>1.9516003122560497E-2</v>
      </c>
      <c r="AT27">
        <f t="shared" si="24"/>
        <v>0</v>
      </c>
      <c r="AU27">
        <f t="shared" si="24"/>
        <v>7.7077478924126863E-2</v>
      </c>
      <c r="AV27">
        <f t="shared" si="24"/>
        <v>1.4013234721681589E-2</v>
      </c>
      <c r="AW27">
        <f t="shared" si="24"/>
        <v>0</v>
      </c>
      <c r="AX27">
        <f t="shared" si="24"/>
        <v>3.0612244897959179E-2</v>
      </c>
      <c r="AY27">
        <f t="shared" si="25"/>
        <v>2.8549050557229638E-4</v>
      </c>
      <c r="AZ27">
        <f t="shared" si="26"/>
        <v>0</v>
      </c>
      <c r="BA27">
        <f t="shared" si="27"/>
        <v>0</v>
      </c>
      <c r="BB27">
        <f t="shared" si="28"/>
        <v>4.035729659922514E-5</v>
      </c>
      <c r="BC27">
        <f t="shared" si="29"/>
        <v>0</v>
      </c>
      <c r="BD27">
        <f t="shared" si="30"/>
        <v>1.6292390108576076E-4</v>
      </c>
      <c r="BE27">
        <f t="shared" si="31"/>
        <v>4.1104653943655233E-5</v>
      </c>
      <c r="BF27">
        <f t="shared" si="32"/>
        <v>0</v>
      </c>
      <c r="BG27">
        <f t="shared" si="33"/>
        <v>6.8756875687568753E-5</v>
      </c>
    </row>
    <row r="28" spans="2:59" x14ac:dyDescent="0.25">
      <c r="B28">
        <v>1998</v>
      </c>
      <c r="C28" t="s">
        <v>59</v>
      </c>
      <c r="D28" s="31">
        <v>310590</v>
      </c>
      <c r="E28" s="31">
        <v>4369</v>
      </c>
      <c r="F28">
        <f t="shared" si="16"/>
        <v>1.4066776135741654E-2</v>
      </c>
      <c r="G28">
        <f t="shared" si="17"/>
        <v>0.9859332238642583</v>
      </c>
      <c r="H28" cm="1">
        <f t="array" ref="H28">+IFERROR(_xlfn.IFS(B28=$H$1,D28/$H$3,B28=$I$1,D28/$I$3,B28=$J$1,D28/$J$3,B28=$K$1,D28/$K$3,B28=$L$1,D28/$L$3,B28=$M$1,D28/$M$3,B28=$N$1,D28/$N$3,B28=$O$1,D28/$O$3,B28=$P$1,D28/P$3,B28=$Q$1,D28/$Q$3,B28=$R$1,D28/$R$3,B28=$S$1,D28/$S$3,B28=$T$1,D28/$T$3,B28=$U$1,D28/$U$3,B28=$V$1,D28/$V$3,B28=$W$1,D28/$W$3,B28=$X$1,D28/$X$3,B28=$Y$1,D28/$Y$3,B28=$Z$1,D28/$Z$3),0)</f>
        <v>0.13722118593671717</v>
      </c>
      <c r="I28" s="15">
        <f t="shared" si="18"/>
        <v>13722.118593671717</v>
      </c>
      <c r="J28" s="16">
        <f t="shared" si="19"/>
        <v>193.02597036527814</v>
      </c>
      <c r="K28" s="16">
        <f t="shared" si="36"/>
        <v>9908.8125190022838</v>
      </c>
      <c r="L28" s="17">
        <f t="shared" si="20"/>
        <v>1.4066776135741654E-2</v>
      </c>
      <c r="M28" s="17">
        <f t="shared" si="20"/>
        <v>0.9859332238642583</v>
      </c>
      <c r="N28">
        <f t="shared" si="21"/>
        <v>1.4166414023096216E-2</v>
      </c>
      <c r="O28">
        <f t="shared" si="4"/>
        <v>7.0333880678708268E-3</v>
      </c>
      <c r="P28">
        <f t="shared" si="22"/>
        <v>139.38504747583946</v>
      </c>
      <c r="S28">
        <v>1998</v>
      </c>
      <c r="T28" t="s">
        <v>59</v>
      </c>
      <c r="U28" s="31">
        <v>121</v>
      </c>
      <c r="V28" s="31">
        <v>0</v>
      </c>
      <c r="W28" s="31">
        <v>0</v>
      </c>
      <c r="X28" s="31">
        <v>179</v>
      </c>
      <c r="Y28" s="31">
        <v>0</v>
      </c>
      <c r="Z28" s="31">
        <v>758</v>
      </c>
      <c r="AA28" s="31">
        <v>107</v>
      </c>
      <c r="AB28" s="31">
        <v>0</v>
      </c>
      <c r="AC28" s="31">
        <v>400</v>
      </c>
      <c r="AD28" s="31">
        <v>523</v>
      </c>
      <c r="AE28" s="31">
        <v>2281</v>
      </c>
      <c r="AF28" s="31">
        <v>4369</v>
      </c>
      <c r="AG28">
        <f t="shared" si="5"/>
        <v>2.7695124742504004E-2</v>
      </c>
      <c r="AH28">
        <f t="shared" si="6"/>
        <v>0</v>
      </c>
      <c r="AI28">
        <f t="shared" si="7"/>
        <v>0</v>
      </c>
      <c r="AJ28">
        <f t="shared" si="8"/>
        <v>4.0970473792629893E-2</v>
      </c>
      <c r="AK28">
        <f t="shared" si="9"/>
        <v>0</v>
      </c>
      <c r="AL28">
        <f t="shared" si="10"/>
        <v>0.17349507896543831</v>
      </c>
      <c r="AM28">
        <f t="shared" si="11"/>
        <v>2.4490730144197757E-2</v>
      </c>
      <c r="AN28">
        <f t="shared" si="12"/>
        <v>0</v>
      </c>
      <c r="AO28">
        <f t="shared" si="13"/>
        <v>9.1554131380178524E-2</v>
      </c>
      <c r="AP28">
        <f t="shared" si="24"/>
        <v>2.8084019960543109E-2</v>
      </c>
      <c r="AQ28">
        <f t="shared" si="24"/>
        <v>0</v>
      </c>
      <c r="AR28">
        <f t="shared" si="24"/>
        <v>0</v>
      </c>
      <c r="AS28">
        <f t="shared" si="24"/>
        <v>4.1827316275265806E-2</v>
      </c>
      <c r="AT28">
        <f t="shared" si="24"/>
        <v>0</v>
      </c>
      <c r="AU28">
        <f t="shared" si="24"/>
        <v>0.18997493734335841</v>
      </c>
      <c r="AV28">
        <f t="shared" si="24"/>
        <v>2.4794345962229174E-2</v>
      </c>
      <c r="AW28">
        <f t="shared" si="24"/>
        <v>0</v>
      </c>
      <c r="AX28">
        <f t="shared" si="24"/>
        <v>9.5946270088750285E-2</v>
      </c>
      <c r="AY28">
        <f t="shared" si="25"/>
        <v>6.0529959110080817E-4</v>
      </c>
      <c r="AZ28">
        <f t="shared" si="26"/>
        <v>0</v>
      </c>
      <c r="BA28">
        <f t="shared" si="27"/>
        <v>0</v>
      </c>
      <c r="BB28">
        <f t="shared" si="28"/>
        <v>3.6865320840980068E-4</v>
      </c>
      <c r="BC28">
        <f t="shared" si="29"/>
        <v>0</v>
      </c>
      <c r="BD28">
        <f t="shared" si="30"/>
        <v>1.5293473711323611E-3</v>
      </c>
      <c r="BE28">
        <f t="shared" si="31"/>
        <v>2.3020702533887118E-4</v>
      </c>
      <c r="BF28">
        <f t="shared" si="32"/>
        <v>0</v>
      </c>
      <c r="BG28">
        <f t="shared" si="33"/>
        <v>7.6950320358028267E-4</v>
      </c>
    </row>
    <row r="29" spans="2:59" x14ac:dyDescent="0.25">
      <c r="B29">
        <v>1998</v>
      </c>
      <c r="C29" t="s">
        <v>60</v>
      </c>
      <c r="D29" s="31">
        <v>72746</v>
      </c>
      <c r="E29" s="31">
        <v>3904</v>
      </c>
      <c r="F29">
        <f t="shared" si="16"/>
        <v>5.3666180958403212E-2</v>
      </c>
      <c r="G29">
        <f t="shared" si="17"/>
        <v>0.94633381904159675</v>
      </c>
      <c r="H29" cm="1">
        <f t="array" ref="H29">+IFERROR(_xlfn.IFS(B29=$H$1,D29/$H$3,B29=$I$1,D29/$I$3,B29=$J$1,D29/$J$3,B29=$K$1,D29/$K$3,B29=$L$1,D29/$L$3,B29=$M$1,D29/$M$3,B29=$N$1,D29/$N$3,B29=$O$1,D29/$O$3,B29=$P$1,D29/P$3,B29=$Q$1,D29/$Q$3,B29=$R$1,D29/$R$3,B29=$S$1,D29/$S$3,B29=$T$1,D29/$T$3,B29=$U$1,D29/$U$3,B29=$V$1,D29/$V$3,B29=$W$1,D29/$W$3,B29=$X$1,D29/$X$3,B29=$Y$1,D29/$Y$3,B29=$Z$1,D29/$Z$3),0)</f>
        <v>3.2139773953290277E-2</v>
      </c>
      <c r="I29" s="15">
        <f t="shared" si="18"/>
        <v>3213.9773953290278</v>
      </c>
      <c r="J29" s="16">
        <f t="shared" si="19"/>
        <v>172.48189249394503</v>
      </c>
      <c r="K29" s="16">
        <f t="shared" si="36"/>
        <v>9769.4274715264437</v>
      </c>
      <c r="L29" s="17">
        <f t="shared" si="20"/>
        <v>5.3666180958403212E-2</v>
      </c>
      <c r="M29" s="17">
        <f t="shared" si="20"/>
        <v>0.94633381904159675</v>
      </c>
      <c r="N29">
        <f t="shared" si="21"/>
        <v>5.5145916320592139E-2</v>
      </c>
      <c r="O29">
        <f t="shared" si="4"/>
        <v>2.6833090479201606E-2</v>
      </c>
      <c r="P29">
        <f t="shared" si="22"/>
        <v>524.28786254693364</v>
      </c>
      <c r="S29">
        <v>1998</v>
      </c>
      <c r="T29" t="s">
        <v>60</v>
      </c>
      <c r="U29" s="31">
        <v>37</v>
      </c>
      <c r="V29" s="31">
        <v>0</v>
      </c>
      <c r="W29" s="31">
        <v>0</v>
      </c>
      <c r="X29" s="31">
        <v>212</v>
      </c>
      <c r="Y29" s="31">
        <v>0</v>
      </c>
      <c r="Z29" s="31">
        <v>850</v>
      </c>
      <c r="AA29" s="31">
        <v>138</v>
      </c>
      <c r="AB29" s="31">
        <v>0</v>
      </c>
      <c r="AC29" s="31">
        <v>416</v>
      </c>
      <c r="AD29" s="31">
        <v>441</v>
      </c>
      <c r="AE29" s="31">
        <v>1810</v>
      </c>
      <c r="AF29" s="31">
        <v>3904</v>
      </c>
      <c r="AG29">
        <f t="shared" si="5"/>
        <v>9.4774590163934427E-3</v>
      </c>
      <c r="AH29">
        <f t="shared" si="6"/>
        <v>0</v>
      </c>
      <c r="AI29">
        <f t="shared" si="7"/>
        <v>0</v>
      </c>
      <c r="AJ29">
        <f t="shared" si="8"/>
        <v>5.4303278688524588E-2</v>
      </c>
      <c r="AK29">
        <f t="shared" si="9"/>
        <v>0</v>
      </c>
      <c r="AL29">
        <f t="shared" si="10"/>
        <v>0.21772540983606559</v>
      </c>
      <c r="AM29">
        <f t="shared" si="11"/>
        <v>3.5348360655737703E-2</v>
      </c>
      <c r="AN29">
        <f t="shared" si="12"/>
        <v>0</v>
      </c>
      <c r="AO29">
        <f t="shared" si="13"/>
        <v>0.10655737704918032</v>
      </c>
      <c r="AP29">
        <f t="shared" si="24"/>
        <v>9.5225839660275386E-3</v>
      </c>
      <c r="AQ29">
        <f t="shared" si="24"/>
        <v>0</v>
      </c>
      <c r="AR29">
        <f t="shared" si="24"/>
        <v>0</v>
      </c>
      <c r="AS29">
        <f t="shared" si="24"/>
        <v>5.5818852027382834E-2</v>
      </c>
      <c r="AT29">
        <f t="shared" si="24"/>
        <v>0</v>
      </c>
      <c r="AU29">
        <f t="shared" si="24"/>
        <v>0.24432308134521416</v>
      </c>
      <c r="AV29">
        <f t="shared" si="24"/>
        <v>3.5984354628422421E-2</v>
      </c>
      <c r="AW29">
        <f t="shared" si="24"/>
        <v>0</v>
      </c>
      <c r="AX29">
        <f t="shared" si="24"/>
        <v>0.11255411255411255</v>
      </c>
      <c r="AY29">
        <f t="shared" si="25"/>
        <v>1.0859703626316223E-3</v>
      </c>
      <c r="AZ29">
        <f t="shared" si="26"/>
        <v>0</v>
      </c>
      <c r="BA29">
        <f t="shared" si="27"/>
        <v>0</v>
      </c>
      <c r="BB29">
        <f t="shared" si="28"/>
        <v>2.6874329860061036E-3</v>
      </c>
      <c r="BC29">
        <f t="shared" si="29"/>
        <v>0</v>
      </c>
      <c r="BD29">
        <f t="shared" si="30"/>
        <v>1.1052154070326892E-2</v>
      </c>
      <c r="BE29">
        <f t="shared" si="31"/>
        <v>1.6839413850933385E-3</v>
      </c>
      <c r="BF29">
        <f t="shared" si="32"/>
        <v>0</v>
      </c>
      <c r="BG29">
        <f t="shared" si="33"/>
        <v>5.6085557968823026E-3</v>
      </c>
    </row>
    <row r="30" spans="2:59" x14ac:dyDescent="0.25">
      <c r="B30">
        <v>1998</v>
      </c>
      <c r="C30" t="s">
        <v>61</v>
      </c>
      <c r="D30" s="31">
        <v>41140</v>
      </c>
      <c r="E30" s="31">
        <v>7420</v>
      </c>
      <c r="F30">
        <f t="shared" si="16"/>
        <v>0.18035974720466699</v>
      </c>
      <c r="G30">
        <f t="shared" si="17"/>
        <v>0.81964025279533304</v>
      </c>
      <c r="H30" cm="1">
        <f t="array" ref="H30">+IFERROR(_xlfn.IFS(B30=$H$1,D30/$H$3,B30=$I$1,D30/$I$3,B30=$J$1,D30/$J$3,B30=$K$1,D30/$K$3,B30=$L$1,D30/$L$3,B30=$M$1,D30/$M$3,B30=$N$1,D30/$N$3,B30=$O$1,D30/$O$3,B30=$P$1,D30/P$3,B30=$Q$1,D30/$Q$3,B30=$R$1,D30/$R$3,B30=$S$1,D30/$S$3,B30=$T$1,D30/$T$3,B30=$U$1,D30/$U$3,B30=$V$1,D30/$V$3,B30=$W$1,D30/$W$3,B30=$X$1,D30/$X$3,B30=$Y$1,D30/$Y$3,B30=$Z$1,D30/$Z$3),0)</f>
        <v>1.817598631455148E-2</v>
      </c>
      <c r="I30" s="15">
        <f t="shared" si="18"/>
        <v>1817.5986314551481</v>
      </c>
      <c r="J30" s="16">
        <f t="shared" si="19"/>
        <v>327.82162968879919</v>
      </c>
      <c r="K30" s="16">
        <f t="shared" si="36"/>
        <v>9245.1396089795107</v>
      </c>
      <c r="L30" s="17">
        <f t="shared" si="20"/>
        <v>0.18035974720466699</v>
      </c>
      <c r="M30" s="17">
        <f t="shared" si="20"/>
        <v>0.81964025279533304</v>
      </c>
      <c r="N30">
        <f t="shared" si="21"/>
        <v>0.19823670852257547</v>
      </c>
      <c r="O30">
        <f t="shared" si="4"/>
        <v>9.0179873602333496E-2</v>
      </c>
      <c r="P30">
        <f t="shared" si="22"/>
        <v>1667.4510427473983</v>
      </c>
      <c r="S30">
        <v>1998</v>
      </c>
      <c r="T30" t="s">
        <v>61</v>
      </c>
      <c r="U30" s="31">
        <v>29</v>
      </c>
      <c r="V30" s="31">
        <v>0</v>
      </c>
      <c r="W30" s="31">
        <v>0</v>
      </c>
      <c r="X30" s="31">
        <v>463</v>
      </c>
      <c r="Y30" s="31">
        <v>0</v>
      </c>
      <c r="Z30" s="31">
        <v>1887</v>
      </c>
      <c r="AA30" s="31">
        <v>433</v>
      </c>
      <c r="AB30" s="31">
        <v>0</v>
      </c>
      <c r="AC30" s="31">
        <v>794</v>
      </c>
      <c r="AD30" s="31">
        <v>587</v>
      </c>
      <c r="AE30" s="31">
        <v>3227</v>
      </c>
      <c r="AF30" s="31">
        <v>7420</v>
      </c>
      <c r="AG30">
        <f t="shared" si="5"/>
        <v>3.9083557951482481E-3</v>
      </c>
      <c r="AH30">
        <f t="shared" si="6"/>
        <v>0</v>
      </c>
      <c r="AI30">
        <f t="shared" si="7"/>
        <v>0</v>
      </c>
      <c r="AJ30">
        <f t="shared" si="8"/>
        <v>6.2398921832884098E-2</v>
      </c>
      <c r="AK30">
        <f t="shared" si="9"/>
        <v>0</v>
      </c>
      <c r="AL30">
        <f t="shared" si="10"/>
        <v>0.25431266846361184</v>
      </c>
      <c r="AM30">
        <f t="shared" si="11"/>
        <v>5.8355795148247978E-2</v>
      </c>
      <c r="AN30">
        <f t="shared" si="12"/>
        <v>0</v>
      </c>
      <c r="AO30">
        <f t="shared" si="13"/>
        <v>0.10700808625336927</v>
      </c>
      <c r="AP30">
        <f t="shared" si="24"/>
        <v>3.9160083721558299E-3</v>
      </c>
      <c r="AQ30">
        <f t="shared" si="24"/>
        <v>0</v>
      </c>
      <c r="AR30">
        <f t="shared" si="24"/>
        <v>0</v>
      </c>
      <c r="AS30">
        <f t="shared" si="24"/>
        <v>6.4408430131459971E-2</v>
      </c>
      <c r="AT30">
        <f t="shared" si="24"/>
        <v>0</v>
      </c>
      <c r="AU30">
        <f t="shared" si="24"/>
        <v>0.29136107465452016</v>
      </c>
      <c r="AV30">
        <f t="shared" si="24"/>
        <v>6.0109668910946074E-2</v>
      </c>
      <c r="AW30">
        <f t="shared" si="24"/>
        <v>0</v>
      </c>
      <c r="AX30">
        <f t="shared" si="24"/>
        <v>0.11305709810622241</v>
      </c>
      <c r="AY30">
        <f t="shared" si="25"/>
        <v>8.021390374331551E-4</v>
      </c>
      <c r="AZ30">
        <f t="shared" si="26"/>
        <v>0</v>
      </c>
      <c r="BA30">
        <f t="shared" si="27"/>
        <v>0</v>
      </c>
      <c r="BB30">
        <f t="shared" si="28"/>
        <v>8.2036947010209037E-3</v>
      </c>
      <c r="BC30">
        <f t="shared" si="29"/>
        <v>0</v>
      </c>
      <c r="BD30">
        <f t="shared" si="30"/>
        <v>3.3264462809917357E-2</v>
      </c>
      <c r="BE30">
        <f t="shared" si="31"/>
        <v>6.9397180359747207E-3</v>
      </c>
      <c r="BF30">
        <f t="shared" si="32"/>
        <v>0</v>
      </c>
      <c r="BG30">
        <f t="shared" si="33"/>
        <v>1.4705882352941176E-2</v>
      </c>
    </row>
    <row r="31" spans="2:59" x14ac:dyDescent="0.25">
      <c r="B31" t="s">
        <v>64</v>
      </c>
      <c r="D31" s="31">
        <v>2263426</v>
      </c>
      <c r="E31" s="31">
        <v>20142</v>
      </c>
      <c r="F31">
        <f t="shared" si="16"/>
        <v>8.8988992792342226E-3</v>
      </c>
      <c r="G31">
        <f t="shared" si="17"/>
        <v>0.99110110072076574</v>
      </c>
      <c r="H31" cm="1">
        <f t="array" ref="H31">+IFERROR(_xlfn.IFS(B31=$H$1,D31/$H$3,B31=$I$1,D31/$I$3,B31=$J$1,D31/$J$3,B31=$K$1,D31/$K$3,B31=$L$1,D31/$L$3,B31=$M$1,D31/$M$3,B31=$N$1,D31/$N$3,B31=$O$1,D31/$O$3,B31=$P$1,D31/P$3,B31=$Q$1,D31/$Q$3,B31=$R$1,D31/$R$3,B31=$S$1,D31/$S$3,B31=$T$1,D31/$T$3,B31=$U$1,D31/$U$3,B31=$V$1,D31/$V$3,B31=$W$1,D31/$W$3,B31=$X$1,D31/$X$3,B31=$Y$1,D31/$Y$3,B31=$Z$1,D31/$Z$3),0)</f>
        <v>0</v>
      </c>
      <c r="I31" s="15">
        <f t="shared" si="18"/>
        <v>0</v>
      </c>
      <c r="J31" s="16">
        <f t="shared" si="19"/>
        <v>0</v>
      </c>
      <c r="K31" s="16">
        <f t="shared" si="36"/>
        <v>7577.6885662321129</v>
      </c>
      <c r="L31" s="17">
        <f t="shared" si="20"/>
        <v>8.8988992792342226E-3</v>
      </c>
      <c r="M31" s="17">
        <f t="shared" si="20"/>
        <v>0.99110110072076574</v>
      </c>
      <c r="N31">
        <f t="shared" si="21"/>
        <v>8.9386714476857847E-3</v>
      </c>
      <c r="O31">
        <f t="shared" si="4"/>
        <v>4.4494496396171113E-3</v>
      </c>
      <c r="P31">
        <f t="shared" si="22"/>
        <v>67.433087320304352</v>
      </c>
      <c r="S31" t="s">
        <v>64</v>
      </c>
      <c r="U31" s="31">
        <v>671</v>
      </c>
      <c r="V31" s="31">
        <v>0</v>
      </c>
      <c r="W31" s="31">
        <v>0</v>
      </c>
      <c r="X31" s="31">
        <v>911</v>
      </c>
      <c r="Y31" s="31">
        <v>0</v>
      </c>
      <c r="Z31" s="31">
        <v>3727</v>
      </c>
      <c r="AA31" s="31">
        <v>789</v>
      </c>
      <c r="AB31" s="31">
        <v>0</v>
      </c>
      <c r="AC31" s="31">
        <v>1704</v>
      </c>
      <c r="AD31" s="31">
        <v>1822</v>
      </c>
      <c r="AE31" s="31">
        <v>10518</v>
      </c>
      <c r="AF31" s="31">
        <v>20142</v>
      </c>
      <c r="AG31">
        <f t="shared" si="5"/>
        <v>3.3313474332241091E-2</v>
      </c>
      <c r="AH31">
        <f t="shared" si="6"/>
        <v>0</v>
      </c>
      <c r="AI31">
        <f t="shared" si="7"/>
        <v>0</v>
      </c>
      <c r="AJ31">
        <f t="shared" si="8"/>
        <v>4.5228874987588125E-2</v>
      </c>
      <c r="AK31">
        <f t="shared" si="9"/>
        <v>0</v>
      </c>
      <c r="AL31">
        <f t="shared" si="10"/>
        <v>0.18503624267699334</v>
      </c>
      <c r="AM31">
        <f t="shared" si="11"/>
        <v>3.917187965445338E-2</v>
      </c>
      <c r="AN31">
        <f t="shared" si="12"/>
        <v>0</v>
      </c>
      <c r="AO31">
        <f t="shared" si="13"/>
        <v>8.4599344652963954E-2</v>
      </c>
      <c r="AP31">
        <f t="shared" si="24"/>
        <v>3.3877767399591051E-2</v>
      </c>
      <c r="AQ31">
        <f t="shared" si="24"/>
        <v>0</v>
      </c>
      <c r="AR31">
        <f t="shared" si="24"/>
        <v>0</v>
      </c>
      <c r="AS31">
        <f t="shared" si="24"/>
        <v>4.6275366367815512E-2</v>
      </c>
      <c r="AT31">
        <f t="shared" si="24"/>
        <v>0</v>
      </c>
      <c r="AU31">
        <f t="shared" si="24"/>
        <v>0.20390075772081953</v>
      </c>
      <c r="AV31">
        <f t="shared" si="24"/>
        <v>3.9954424610710214E-2</v>
      </c>
      <c r="AW31">
        <f t="shared" si="24"/>
        <v>0</v>
      </c>
      <c r="AX31">
        <f t="shared" si="24"/>
        <v>8.833592534992224E-2</v>
      </c>
      <c r="AY31">
        <f t="shared" si="25"/>
        <v>1.546328441928298E-4</v>
      </c>
      <c r="AZ31">
        <f t="shared" si="26"/>
        <v>0</v>
      </c>
      <c r="BA31">
        <f t="shared" si="27"/>
        <v>0</v>
      </c>
      <c r="BB31">
        <f t="shared" si="28"/>
        <v>3.0352218274421166E-4</v>
      </c>
      <c r="BC31">
        <f t="shared" si="29"/>
        <v>0</v>
      </c>
      <c r="BD31">
        <f t="shared" si="30"/>
        <v>1.240155410426495E-3</v>
      </c>
      <c r="BE31">
        <f t="shared" si="31"/>
        <v>2.6994476514805433E-4</v>
      </c>
      <c r="BF31">
        <f t="shared" si="32"/>
        <v>0</v>
      </c>
      <c r="BG31">
        <f t="shared" si="33"/>
        <v>5.5181834970526977E-4</v>
      </c>
    </row>
    <row r="32" spans="2:59" x14ac:dyDescent="0.25">
      <c r="B32">
        <v>1999</v>
      </c>
      <c r="C32" t="s">
        <v>55</v>
      </c>
      <c r="D32" s="31">
        <v>212754</v>
      </c>
      <c r="E32" s="31">
        <v>434</v>
      </c>
      <c r="F32">
        <f t="shared" si="16"/>
        <v>2.0399146432029478E-3</v>
      </c>
      <c r="G32">
        <f t="shared" si="17"/>
        <v>0.99796008535679703</v>
      </c>
      <c r="H32" cm="1">
        <f t="array" ref="H32">+IFERROR(_xlfn.IFS(B32=$H$1,D32/$H$3,B32=$I$1,D32/$I$3,B32=$J$1,D32/$J$3,B32=$K$1,D32/$K$3,B32=$L$1,D32/$L$3,B32=$M$1,D32/$M$3,B32=$N$1,D32/$N$3,B32=$O$1,D32/$O$3,B32=$P$1,D32/P$3,B32=$Q$1,D32/$Q$3,B32=$R$1,D32/$R$3,B32=$S$1,D32/$S$3,B32=$T$1,D32/$T$3,B32=$U$1,D32/$U$3,B32=$V$1,D32/$V$3,B32=$W$1,D32/$W$3,B32=$X$1,D32/$X$3,B32=$Y$1,D32/$Y$3,B32=$Z$1,D32/$Z$3),0)</f>
        <v>9.2180709788952389E-2</v>
      </c>
      <c r="I32" s="15">
        <f t="shared" si="18"/>
        <v>9218.070978895239</v>
      </c>
      <c r="J32" s="16">
        <f t="shared" si="19"/>
        <v>18.804077971932529</v>
      </c>
      <c r="K32" s="16">
        <v>10000</v>
      </c>
      <c r="L32" s="17">
        <f t="shared" si="20"/>
        <v>2.0399146432029478E-3</v>
      </c>
      <c r="M32" s="17">
        <f t="shared" si="20"/>
        <v>0.99796008535679703</v>
      </c>
      <c r="N32">
        <f t="shared" si="21"/>
        <v>2.0419973933950321E-3</v>
      </c>
      <c r="O32">
        <f t="shared" si="4"/>
        <v>1.0199573216014739E-3</v>
      </c>
      <c r="P32">
        <f t="shared" si="22"/>
        <v>20.399146432029479</v>
      </c>
      <c r="S32">
        <v>1999</v>
      </c>
      <c r="T32" t="s">
        <v>55</v>
      </c>
      <c r="U32" s="31">
        <v>0</v>
      </c>
      <c r="V32" s="31">
        <v>0</v>
      </c>
      <c r="W32" s="31">
        <v>0</v>
      </c>
      <c r="X32" s="31">
        <v>2</v>
      </c>
      <c r="Y32" s="31">
        <v>0</v>
      </c>
      <c r="Z32" s="31">
        <v>3</v>
      </c>
      <c r="AA32" s="31">
        <v>40</v>
      </c>
      <c r="AB32" s="31">
        <v>11</v>
      </c>
      <c r="AC32" s="31">
        <v>1</v>
      </c>
      <c r="AD32" s="31">
        <v>14</v>
      </c>
      <c r="AE32" s="31">
        <v>363</v>
      </c>
      <c r="AF32" s="31">
        <v>434</v>
      </c>
      <c r="AG32">
        <f t="shared" si="5"/>
        <v>0</v>
      </c>
      <c r="AH32">
        <f t="shared" si="6"/>
        <v>0</v>
      </c>
      <c r="AI32">
        <f t="shared" si="7"/>
        <v>0</v>
      </c>
      <c r="AJ32">
        <f t="shared" si="8"/>
        <v>4.608294930875576E-3</v>
      </c>
      <c r="AK32">
        <f t="shared" si="9"/>
        <v>0</v>
      </c>
      <c r="AL32">
        <f t="shared" si="10"/>
        <v>6.9124423963133645E-3</v>
      </c>
      <c r="AM32">
        <f t="shared" si="11"/>
        <v>9.2165898617511524E-2</v>
      </c>
      <c r="AN32">
        <f t="shared" si="12"/>
        <v>2.5345622119815669E-2</v>
      </c>
      <c r="AO32">
        <f t="shared" si="13"/>
        <v>2.304147465437788E-3</v>
      </c>
      <c r="AP32">
        <f t="shared" si="24"/>
        <v>0</v>
      </c>
      <c r="AQ32">
        <f t="shared" si="24"/>
        <v>0</v>
      </c>
      <c r="AR32">
        <f t="shared" si="24"/>
        <v>0</v>
      </c>
      <c r="AS32">
        <f t="shared" si="24"/>
        <v>4.6189376443418013E-3</v>
      </c>
      <c r="AT32">
        <f t="shared" si="24"/>
        <v>0</v>
      </c>
      <c r="AU32">
        <f t="shared" si="24"/>
        <v>6.9364161849710991E-3</v>
      </c>
      <c r="AV32">
        <f t="shared" si="24"/>
        <v>9.6618357487922718E-2</v>
      </c>
      <c r="AW32">
        <f t="shared" si="24"/>
        <v>2.5670945157526256E-2</v>
      </c>
      <c r="AX32">
        <f t="shared" si="24"/>
        <v>2.306805074971165E-3</v>
      </c>
      <c r="AY32">
        <f t="shared" si="25"/>
        <v>1.576938623950666E-3</v>
      </c>
      <c r="AZ32">
        <f t="shared" si="26"/>
        <v>0</v>
      </c>
      <c r="BA32">
        <f t="shared" si="27"/>
        <v>0</v>
      </c>
      <c r="BB32">
        <f t="shared" si="28"/>
        <v>2.1456705866869717E-3</v>
      </c>
      <c r="BC32">
        <f t="shared" si="29"/>
        <v>0</v>
      </c>
      <c r="BD32">
        <f t="shared" si="30"/>
        <v>8.7659926487868613E-3</v>
      </c>
      <c r="BE32">
        <f t="shared" si="31"/>
        <v>1.9482594921834608E-3</v>
      </c>
      <c r="BF32">
        <f t="shared" si="32"/>
        <v>2.5851452851650263E-5</v>
      </c>
      <c r="BG32">
        <f t="shared" si="33"/>
        <v>4.0069751920057909E-3</v>
      </c>
    </row>
    <row r="33" spans="2:59" x14ac:dyDescent="0.25">
      <c r="B33">
        <v>1999</v>
      </c>
      <c r="C33" t="s">
        <v>56</v>
      </c>
      <c r="D33" s="31">
        <v>521330</v>
      </c>
      <c r="E33" s="31">
        <v>457</v>
      </c>
      <c r="F33">
        <f t="shared" si="16"/>
        <v>8.7660407035850614E-4</v>
      </c>
      <c r="G33">
        <f t="shared" si="17"/>
        <v>0.9991233959296415</v>
      </c>
      <c r="H33" cm="1">
        <f t="array" ref="H33">+IFERROR(_xlfn.IFS(B33=$H$1,D33/$H$3,B33=$I$1,D33/$I$3,B33=$J$1,D33/$J$3,B33=$K$1,D33/$K$3,B33=$L$1,D33/$L$3,B33=$M$1,D33/$M$3,B33=$N$1,D33/$N$3,B33=$O$1,D33/$O$3,B33=$P$1,D33/P$3,B33=$Q$1,D33/$Q$3,B33=$R$1,D33/$R$3,B33=$S$1,D33/$S$3,B33=$T$1,D33/$T$3,B33=$U$1,D33/$U$3,B33=$V$1,D33/$V$3,B33=$W$1,D33/$W$3,B33=$X$1,D33/$X$3,B33=$Y$1,D33/$Y$3,B33=$Z$1,D33/$Z$3),0)</f>
        <v>0.22587857071676465</v>
      </c>
      <c r="I33" s="15">
        <f t="shared" si="18"/>
        <v>22587.857071676466</v>
      </c>
      <c r="J33" s="16">
        <f t="shared" si="19"/>
        <v>19.800607449707758</v>
      </c>
      <c r="K33" s="16">
        <f t="shared" ref="K33:K39" si="37">+K32-P32</f>
        <v>9979.6008535679703</v>
      </c>
      <c r="L33" s="17">
        <f t="shared" si="20"/>
        <v>8.7660407035850614E-4</v>
      </c>
      <c r="M33" s="17">
        <f t="shared" si="20"/>
        <v>0.9991233959296415</v>
      </c>
      <c r="N33">
        <f t="shared" si="21"/>
        <v>8.7698845618368012E-4</v>
      </c>
      <c r="O33">
        <f t="shared" si="4"/>
        <v>4.3830203517925307E-4</v>
      </c>
      <c r="P33">
        <f t="shared" si="22"/>
        <v>8.7481587287909051</v>
      </c>
      <c r="S33">
        <v>1999</v>
      </c>
      <c r="T33" t="s">
        <v>56</v>
      </c>
      <c r="U33" s="31">
        <v>0</v>
      </c>
      <c r="V33" s="31">
        <v>0</v>
      </c>
      <c r="W33" s="31">
        <v>0</v>
      </c>
      <c r="X33" s="31">
        <v>4</v>
      </c>
      <c r="Y33" s="31">
        <v>0</v>
      </c>
      <c r="Z33" s="31">
        <v>15</v>
      </c>
      <c r="AA33" s="31">
        <v>9</v>
      </c>
      <c r="AB33" s="31">
        <v>4</v>
      </c>
      <c r="AC33" s="31">
        <v>4</v>
      </c>
      <c r="AD33" s="31">
        <v>33</v>
      </c>
      <c r="AE33" s="31">
        <v>388</v>
      </c>
      <c r="AF33" s="31">
        <v>457</v>
      </c>
      <c r="AG33">
        <f t="shared" si="5"/>
        <v>0</v>
      </c>
      <c r="AH33">
        <f t="shared" si="6"/>
        <v>0</v>
      </c>
      <c r="AI33">
        <f t="shared" si="7"/>
        <v>0</v>
      </c>
      <c r="AJ33">
        <f t="shared" si="8"/>
        <v>8.7527352297592995E-3</v>
      </c>
      <c r="AK33">
        <f t="shared" si="9"/>
        <v>0</v>
      </c>
      <c r="AL33">
        <f t="shared" si="10"/>
        <v>3.2822757111597371E-2</v>
      </c>
      <c r="AM33">
        <f t="shared" si="11"/>
        <v>1.9693654266958426E-2</v>
      </c>
      <c r="AN33">
        <f t="shared" si="12"/>
        <v>8.7527352297592995E-3</v>
      </c>
      <c r="AO33">
        <f t="shared" si="13"/>
        <v>8.7527352297592995E-3</v>
      </c>
      <c r="AP33">
        <f t="shared" si="24"/>
        <v>0</v>
      </c>
      <c r="AQ33">
        <f t="shared" si="24"/>
        <v>0</v>
      </c>
      <c r="AR33">
        <f t="shared" si="24"/>
        <v>0</v>
      </c>
      <c r="AS33">
        <f t="shared" si="24"/>
        <v>8.7912087912087912E-3</v>
      </c>
      <c r="AT33">
        <f t="shared" si="24"/>
        <v>0</v>
      </c>
      <c r="AU33">
        <f t="shared" si="24"/>
        <v>3.3370411568409343E-2</v>
      </c>
      <c r="AV33">
        <f t="shared" si="24"/>
        <v>1.9889502762430941E-2</v>
      </c>
      <c r="AW33">
        <f t="shared" si="24"/>
        <v>8.7912087912087912E-3</v>
      </c>
      <c r="AX33">
        <f t="shared" si="24"/>
        <v>8.7912087912087912E-3</v>
      </c>
      <c r="AY33">
        <f t="shared" si="25"/>
        <v>0</v>
      </c>
      <c r="AZ33">
        <f t="shared" si="26"/>
        <v>0</v>
      </c>
      <c r="BA33">
        <f t="shared" si="27"/>
        <v>0</v>
      </c>
      <c r="BB33">
        <f t="shared" si="28"/>
        <v>5.7545124968829727E-6</v>
      </c>
      <c r="BC33">
        <f t="shared" si="29"/>
        <v>0</v>
      </c>
      <c r="BD33">
        <f t="shared" si="30"/>
        <v>1.7263537490648916E-5</v>
      </c>
      <c r="BE33">
        <f t="shared" si="31"/>
        <v>4.6995185391210941E-5</v>
      </c>
      <c r="BF33">
        <f t="shared" si="32"/>
        <v>1.4386281242207431E-5</v>
      </c>
      <c r="BG33">
        <f t="shared" si="33"/>
        <v>4.7954270807358106E-6</v>
      </c>
    </row>
    <row r="34" spans="2:59" x14ac:dyDescent="0.25">
      <c r="B34">
        <v>1999</v>
      </c>
      <c r="C34" t="s">
        <v>57</v>
      </c>
      <c r="D34" s="31">
        <v>458891</v>
      </c>
      <c r="E34" s="31">
        <v>1061</v>
      </c>
      <c r="F34">
        <f t="shared" si="16"/>
        <v>2.3120959007694639E-3</v>
      </c>
      <c r="G34">
        <f t="shared" si="17"/>
        <v>0.99768790409923058</v>
      </c>
      <c r="H34" cm="1">
        <f t="array" ref="H34">+IFERROR(_xlfn.IFS(B34=$H$1,D34/$H$3,B34=$I$1,D34/$I$3,B34=$J$1,D34/$J$3,B34=$K$1,D34/$K$3,B34=$L$1,D34/$L$3,B34=$M$1,D34/$M$3,B34=$N$1,D34/$N$3,B34=$O$1,D34/$O$3,B34=$P$1,D34/P$3,B34=$Q$1,D34/$Q$3,B34=$R$1,D34/$R$3,B34=$S$1,D34/$S$3,B34=$T$1,D34/$T$3,B34=$U$1,D34/$U$3,B34=$V$1,D34/$V$3,B34=$W$1,D34/$W$3,B34=$X$1,D34/$X$3,B34=$Y$1,D34/$Y$3,B34=$Z$1,D34/$Z$3),0)</f>
        <v>0.19882539503728319</v>
      </c>
      <c r="I34" s="15">
        <f t="shared" si="18"/>
        <v>19882.53950372832</v>
      </c>
      <c r="J34" s="16">
        <f t="shared" si="19"/>
        <v>45.970338083457179</v>
      </c>
      <c r="K34" s="16">
        <f t="shared" si="37"/>
        <v>9970.8526948391791</v>
      </c>
      <c r="L34" s="17">
        <f t="shared" si="20"/>
        <v>2.3120959007694639E-3</v>
      </c>
      <c r="M34" s="17">
        <f t="shared" si="20"/>
        <v>0.99768790409923058</v>
      </c>
      <c r="N34">
        <f t="shared" si="21"/>
        <v>2.3147718880662709E-3</v>
      </c>
      <c r="O34">
        <f t="shared" si="4"/>
        <v>1.156047950384732E-3</v>
      </c>
      <c r="P34">
        <f t="shared" si="22"/>
        <v>23.05356764291383</v>
      </c>
      <c r="S34">
        <v>1999</v>
      </c>
      <c r="T34" t="s">
        <v>57</v>
      </c>
      <c r="U34" s="31">
        <v>0</v>
      </c>
      <c r="V34" s="31">
        <v>0</v>
      </c>
      <c r="W34" s="31">
        <v>0</v>
      </c>
      <c r="X34" s="31">
        <v>9</v>
      </c>
      <c r="Y34" s="31">
        <v>0</v>
      </c>
      <c r="Z34" s="31">
        <v>24</v>
      </c>
      <c r="AA34" s="31">
        <v>12</v>
      </c>
      <c r="AB34" s="31">
        <v>7</v>
      </c>
      <c r="AC34" s="31">
        <v>4</v>
      </c>
      <c r="AD34" s="31">
        <v>41</v>
      </c>
      <c r="AE34" s="31">
        <v>964</v>
      </c>
      <c r="AF34" s="31">
        <v>1061</v>
      </c>
      <c r="AG34">
        <f t="shared" si="5"/>
        <v>0</v>
      </c>
      <c r="AH34">
        <f t="shared" si="6"/>
        <v>0</v>
      </c>
      <c r="AI34">
        <f t="shared" si="7"/>
        <v>0</v>
      </c>
      <c r="AJ34">
        <f t="shared" si="8"/>
        <v>8.4825636192271438E-3</v>
      </c>
      <c r="AK34">
        <f t="shared" si="9"/>
        <v>0</v>
      </c>
      <c r="AL34">
        <f t="shared" si="10"/>
        <v>2.2620169651272386E-2</v>
      </c>
      <c r="AM34">
        <f t="shared" si="11"/>
        <v>1.1310084825636193E-2</v>
      </c>
      <c r="AN34">
        <f t="shared" si="12"/>
        <v>6.5975494816211122E-3</v>
      </c>
      <c r="AO34">
        <f t="shared" si="13"/>
        <v>3.770028275212064E-3</v>
      </c>
      <c r="AP34">
        <f t="shared" si="24"/>
        <v>0</v>
      </c>
      <c r="AQ34">
        <f t="shared" si="24"/>
        <v>0</v>
      </c>
      <c r="AR34">
        <f t="shared" si="24"/>
        <v>0</v>
      </c>
      <c r="AS34">
        <f t="shared" si="24"/>
        <v>8.5186938002839562E-3</v>
      </c>
      <c r="AT34">
        <f t="shared" si="24"/>
        <v>0</v>
      </c>
      <c r="AU34">
        <f t="shared" si="24"/>
        <v>2.28789323164919E-2</v>
      </c>
      <c r="AV34">
        <f t="shared" si="24"/>
        <v>1.137440758293839E-2</v>
      </c>
      <c r="AW34">
        <f t="shared" si="24"/>
        <v>6.6193853427895981E-3</v>
      </c>
      <c r="AX34">
        <f t="shared" si="24"/>
        <v>3.7771482530689327E-3</v>
      </c>
      <c r="AY34">
        <f t="shared" si="25"/>
        <v>0</v>
      </c>
      <c r="AZ34">
        <f t="shared" si="26"/>
        <v>0</v>
      </c>
      <c r="BA34">
        <f t="shared" si="27"/>
        <v>0</v>
      </c>
      <c r="BB34">
        <f t="shared" si="28"/>
        <v>1.4164583746467026E-5</v>
      </c>
      <c r="BC34">
        <f t="shared" si="29"/>
        <v>0</v>
      </c>
      <c r="BD34">
        <f t="shared" si="30"/>
        <v>4.2493751239401078E-5</v>
      </c>
      <c r="BE34">
        <f t="shared" si="31"/>
        <v>2.2881250667369813E-5</v>
      </c>
      <c r="BF34">
        <f t="shared" si="32"/>
        <v>1.198541701624133E-5</v>
      </c>
      <c r="BG34">
        <f t="shared" si="33"/>
        <v>8.7166669209027848E-6</v>
      </c>
    </row>
    <row r="35" spans="2:59" x14ac:dyDescent="0.25">
      <c r="B35">
        <v>1999</v>
      </c>
      <c r="C35" t="s">
        <v>58</v>
      </c>
      <c r="D35" s="31">
        <v>682201</v>
      </c>
      <c r="E35" s="31">
        <v>2505</v>
      </c>
      <c r="F35">
        <f t="shared" si="16"/>
        <v>3.6719383290261961E-3</v>
      </c>
      <c r="G35">
        <f t="shared" si="17"/>
        <v>0.99632806167097376</v>
      </c>
      <c r="H35" cm="1">
        <f t="array" ref="H35">+IFERROR(_xlfn.IFS(B35=$H$1,D35/$H$3,B35=$I$1,D35/$I$3,B35=$J$1,D35/$J$3,B35=$K$1,D35/$K$3,B35=$L$1,D35/$L$3,B35=$M$1,D35/$M$3,B35=$N$1,D35/$N$3,B35=$O$1,D35/$O$3,B35=$P$1,D35/P$3,B35=$Q$1,D35/$Q$3,B35=$R$1,D35/$R$3,B35=$S$1,D35/$S$3,B35=$T$1,D35/$T$3,B35=$U$1,D35/$U$3,B35=$V$1,D35/$V$3,B35=$W$1,D35/$W$3,B35=$X$1,D35/$X$3,B35=$Y$1,D35/$Y$3,B35=$Z$1,D35/$Z$3),0)</f>
        <v>0.29557974185553787</v>
      </c>
      <c r="I35" s="15">
        <f t="shared" si="18"/>
        <v>29557.974185553787</v>
      </c>
      <c r="J35" s="16">
        <f t="shared" si="19"/>
        <v>108.53505834030182</v>
      </c>
      <c r="K35" s="16">
        <f t="shared" si="37"/>
        <v>9947.7991271962655</v>
      </c>
      <c r="L35" s="17">
        <f t="shared" si="20"/>
        <v>3.6719383290261961E-3</v>
      </c>
      <c r="M35" s="17">
        <f t="shared" si="20"/>
        <v>0.99632806167097376</v>
      </c>
      <c r="N35">
        <f t="shared" si="21"/>
        <v>3.6786922946448961E-3</v>
      </c>
      <c r="O35">
        <f t="shared" si="4"/>
        <v>1.835969164513098E-3</v>
      </c>
      <c r="P35">
        <f t="shared" si="22"/>
        <v>36.527704904605308</v>
      </c>
      <c r="S35">
        <v>1999</v>
      </c>
      <c r="T35" t="s">
        <v>58</v>
      </c>
      <c r="U35" s="31">
        <v>0</v>
      </c>
      <c r="V35" s="31">
        <v>0</v>
      </c>
      <c r="W35" s="31">
        <v>0</v>
      </c>
      <c r="X35" s="31">
        <v>62</v>
      </c>
      <c r="Y35" s="31">
        <v>0</v>
      </c>
      <c r="Z35" s="31">
        <v>184</v>
      </c>
      <c r="AA35" s="31">
        <v>45</v>
      </c>
      <c r="AB35" s="31">
        <v>28</v>
      </c>
      <c r="AC35" s="31">
        <v>70</v>
      </c>
      <c r="AD35" s="31">
        <v>168</v>
      </c>
      <c r="AE35" s="31">
        <v>1948</v>
      </c>
      <c r="AF35" s="31">
        <v>2505</v>
      </c>
      <c r="AG35">
        <f t="shared" si="5"/>
        <v>0</v>
      </c>
      <c r="AH35">
        <f t="shared" si="6"/>
        <v>0</v>
      </c>
      <c r="AI35">
        <f t="shared" si="7"/>
        <v>0</v>
      </c>
      <c r="AJ35">
        <f t="shared" si="8"/>
        <v>2.475049900199601E-2</v>
      </c>
      <c r="AK35">
        <f t="shared" si="9"/>
        <v>0</v>
      </c>
      <c r="AL35">
        <f t="shared" si="10"/>
        <v>7.3453093812375247E-2</v>
      </c>
      <c r="AM35">
        <f t="shared" si="11"/>
        <v>1.7964071856287425E-2</v>
      </c>
      <c r="AN35">
        <f t="shared" si="12"/>
        <v>1.1177644710578843E-2</v>
      </c>
      <c r="AO35">
        <f t="shared" si="13"/>
        <v>2.7944111776447105E-2</v>
      </c>
      <c r="AP35">
        <f t="shared" si="24"/>
        <v>0</v>
      </c>
      <c r="AQ35">
        <f t="shared" si="24"/>
        <v>0</v>
      </c>
      <c r="AR35">
        <f t="shared" si="24"/>
        <v>0</v>
      </c>
      <c r="AS35">
        <f t="shared" si="24"/>
        <v>2.5060630557801132E-2</v>
      </c>
      <c r="AT35">
        <f t="shared" si="24"/>
        <v>0</v>
      </c>
      <c r="AU35">
        <f t="shared" si="24"/>
        <v>7.6253626191462906E-2</v>
      </c>
      <c r="AV35">
        <f t="shared" si="24"/>
        <v>1.8126888217522657E-2</v>
      </c>
      <c r="AW35">
        <f t="shared" si="24"/>
        <v>1.1240465676435168E-2</v>
      </c>
      <c r="AX35">
        <f t="shared" si="24"/>
        <v>2.8340080971659919E-2</v>
      </c>
      <c r="AY35">
        <f t="shared" si="25"/>
        <v>0</v>
      </c>
      <c r="AZ35">
        <f t="shared" si="26"/>
        <v>0</v>
      </c>
      <c r="BA35">
        <f t="shared" si="27"/>
        <v>0</v>
      </c>
      <c r="BB35">
        <f t="shared" si="28"/>
        <v>5.2037449373425132E-5</v>
      </c>
      <c r="BC35">
        <f t="shared" si="29"/>
        <v>0</v>
      </c>
      <c r="BD35">
        <f t="shared" si="30"/>
        <v>1.524477390094708E-4</v>
      </c>
      <c r="BE35">
        <f t="shared" si="31"/>
        <v>4.1776543863172293E-5</v>
      </c>
      <c r="BF35">
        <f t="shared" si="32"/>
        <v>2.5652263775632109E-5</v>
      </c>
      <c r="BG35">
        <f t="shared" si="33"/>
        <v>5.4236214839907888E-5</v>
      </c>
    </row>
    <row r="36" spans="2:59" x14ac:dyDescent="0.25">
      <c r="B36">
        <v>1999</v>
      </c>
      <c r="C36" t="s">
        <v>59</v>
      </c>
      <c r="D36" s="31">
        <v>316707</v>
      </c>
      <c r="E36" s="31">
        <v>4623</v>
      </c>
      <c r="F36">
        <f t="shared" si="16"/>
        <v>1.4597088160350102E-2</v>
      </c>
      <c r="G36">
        <f t="shared" si="17"/>
        <v>0.9854029118396499</v>
      </c>
      <c r="H36" cm="1">
        <f t="array" ref="H36">+IFERROR(_xlfn.IFS(B36=$H$1,D36/$H$3,B36=$I$1,D36/$I$3,B36=$J$1,D36/$J$3,B36=$K$1,D36/$K$3,B36=$L$1,D36/$L$3,B36=$M$1,D36/$M$3,B36=$N$1,D36/$N$3,B36=$O$1,D36/$O$3,B36=$P$1,D36/P$3,B36=$Q$1,D36/$Q$3,B36=$R$1,D36/$R$3,B36=$S$1,D36/$S$3,B36=$T$1,D36/$T$3,B36=$U$1,D36/$U$3,B36=$V$1,D36/$V$3,B36=$W$1,D36/$W$3,B36=$X$1,D36/$X$3,B36=$Y$1,D36/$Y$3,B36=$Z$1,D36/$Z$3),0)</f>
        <v>0.1372208092685907</v>
      </c>
      <c r="I36" s="15">
        <f t="shared" si="18"/>
        <v>13722.080926859071</v>
      </c>
      <c r="J36" s="16">
        <f t="shared" si="19"/>
        <v>200.30242503282051</v>
      </c>
      <c r="K36" s="16">
        <f t="shared" si="37"/>
        <v>9911.2714222916602</v>
      </c>
      <c r="L36" s="17">
        <f t="shared" si="20"/>
        <v>1.4597088160350102E-2</v>
      </c>
      <c r="M36" s="17">
        <f t="shared" si="20"/>
        <v>0.9854029118396499</v>
      </c>
      <c r="N36">
        <f t="shared" si="21"/>
        <v>1.4704408937150817E-2</v>
      </c>
      <c r="O36">
        <f t="shared" si="4"/>
        <v>7.2985440801750512E-3</v>
      </c>
      <c r="P36">
        <f t="shared" si="22"/>
        <v>144.67570273234992</v>
      </c>
      <c r="S36">
        <v>1999</v>
      </c>
      <c r="T36" t="s">
        <v>59</v>
      </c>
      <c r="U36" s="31">
        <v>0</v>
      </c>
      <c r="V36" s="31">
        <v>0</v>
      </c>
      <c r="W36" s="31">
        <v>0</v>
      </c>
      <c r="X36" s="31">
        <v>199</v>
      </c>
      <c r="Y36" s="31">
        <v>0</v>
      </c>
      <c r="Z36" s="31">
        <v>802</v>
      </c>
      <c r="AA36" s="31">
        <v>102</v>
      </c>
      <c r="AB36" s="31">
        <v>202</v>
      </c>
      <c r="AC36" s="31">
        <v>416</v>
      </c>
      <c r="AD36" s="31">
        <v>568</v>
      </c>
      <c r="AE36" s="31">
        <v>2334</v>
      </c>
      <c r="AF36" s="31">
        <v>4623</v>
      </c>
      <c r="AG36">
        <f t="shared" si="5"/>
        <v>0</v>
      </c>
      <c r="AH36">
        <f t="shared" si="6"/>
        <v>0</v>
      </c>
      <c r="AI36">
        <f t="shared" si="7"/>
        <v>0</v>
      </c>
      <c r="AJ36">
        <f t="shared" si="8"/>
        <v>4.3045641358425264E-2</v>
      </c>
      <c r="AK36">
        <f t="shared" si="9"/>
        <v>0</v>
      </c>
      <c r="AL36">
        <f t="shared" si="10"/>
        <v>0.17348042396712091</v>
      </c>
      <c r="AM36">
        <f t="shared" si="11"/>
        <v>2.2063595068137574E-2</v>
      </c>
      <c r="AN36">
        <f t="shared" si="12"/>
        <v>4.3694570625135196E-2</v>
      </c>
      <c r="AO36">
        <f t="shared" si="13"/>
        <v>8.9984858317110103E-2</v>
      </c>
      <c r="AP36">
        <f t="shared" si="24"/>
        <v>0</v>
      </c>
      <c r="AQ36">
        <f t="shared" si="24"/>
        <v>0</v>
      </c>
      <c r="AR36">
        <f t="shared" si="24"/>
        <v>0</v>
      </c>
      <c r="AS36">
        <f t="shared" si="24"/>
        <v>4.3992483696252901E-2</v>
      </c>
      <c r="AT36">
        <f t="shared" si="24"/>
        <v>0</v>
      </c>
      <c r="AU36">
        <f t="shared" si="24"/>
        <v>0.18995736617716719</v>
      </c>
      <c r="AV36">
        <f t="shared" si="24"/>
        <v>2.2309711286089239E-2</v>
      </c>
      <c r="AW36">
        <f t="shared" si="24"/>
        <v>4.4670499778858917E-2</v>
      </c>
      <c r="AX36">
        <f t="shared" si="24"/>
        <v>9.4224235560588898E-2</v>
      </c>
      <c r="AY36">
        <f t="shared" si="25"/>
        <v>0</v>
      </c>
      <c r="AZ36">
        <f t="shared" si="26"/>
        <v>0</v>
      </c>
      <c r="BA36">
        <f t="shared" si="27"/>
        <v>0</v>
      </c>
      <c r="BB36">
        <f t="shared" si="28"/>
        <v>4.1205278064583356E-4</v>
      </c>
      <c r="BC36">
        <f t="shared" si="29"/>
        <v>0</v>
      </c>
      <c r="BD36">
        <f t="shared" si="30"/>
        <v>1.5566438379953711E-3</v>
      </c>
      <c r="BE36">
        <f t="shared" si="31"/>
        <v>2.3207570404190625E-4</v>
      </c>
      <c r="BF36">
        <f t="shared" si="32"/>
        <v>3.6311164577985331E-4</v>
      </c>
      <c r="BG36">
        <f t="shared" si="33"/>
        <v>7.6727069499569003E-4</v>
      </c>
    </row>
    <row r="37" spans="2:59" x14ac:dyDescent="0.25">
      <c r="B37">
        <v>1999</v>
      </c>
      <c r="C37" t="s">
        <v>60</v>
      </c>
      <c r="D37" s="31">
        <v>74178</v>
      </c>
      <c r="E37" s="31">
        <v>3960</v>
      </c>
      <c r="F37">
        <f t="shared" si="16"/>
        <v>5.338510070371269E-2</v>
      </c>
      <c r="G37">
        <f t="shared" si="17"/>
        <v>0.94661489929628728</v>
      </c>
      <c r="H37" cm="1">
        <f t="array" ref="H37">+IFERROR(_xlfn.IFS(B37=$H$1,D37/$H$3,B37=$I$1,D37/$I$3,B37=$J$1,D37/$J$3,B37=$K$1,D37/$K$3,B37=$L$1,D37/$L$3,B37=$M$1,D37/$M$3,B37=$N$1,D37/$N$3,B37=$O$1,D37/$O$3,B37=$P$1,D37/P$3,B37=$Q$1,D37/$Q$3,B37=$R$1,D37/$R$3,B37=$S$1,D37/$S$3,B37=$T$1,D37/$T$3,B37=$U$1,D37/$U$3,B37=$V$1,D37/$V$3,B37=$W$1,D37/$W$3,B37=$X$1,D37/$X$3,B37=$Y$1,D37/$Y$3,B37=$Z$1,D37/$Z$3),0)</f>
        <v>3.2139375479309014E-2</v>
      </c>
      <c r="I37" s="15">
        <f t="shared" si="18"/>
        <v>3213.9375479309015</v>
      </c>
      <c r="J37" s="16">
        <f t="shared" si="19"/>
        <v>171.57637965173461</v>
      </c>
      <c r="K37" s="16">
        <f t="shared" si="37"/>
        <v>9766.595719559311</v>
      </c>
      <c r="L37" s="17">
        <f t="shared" si="20"/>
        <v>5.338510070371269E-2</v>
      </c>
      <c r="M37" s="17">
        <f t="shared" si="20"/>
        <v>0.94661489929628728</v>
      </c>
      <c r="N37">
        <f t="shared" si="21"/>
        <v>5.4849164796808778E-2</v>
      </c>
      <c r="O37">
        <f t="shared" si="4"/>
        <v>2.6692550351856345E-2</v>
      </c>
      <c r="P37">
        <f t="shared" si="22"/>
        <v>521.39069602112306</v>
      </c>
      <c r="S37">
        <v>1999</v>
      </c>
      <c r="T37" t="s">
        <v>60</v>
      </c>
      <c r="U37" s="31">
        <v>0</v>
      </c>
      <c r="V37" s="31">
        <v>0</v>
      </c>
      <c r="W37" s="31">
        <v>0</v>
      </c>
      <c r="X37" s="31">
        <v>201</v>
      </c>
      <c r="Y37" s="31">
        <v>0</v>
      </c>
      <c r="Z37" s="31">
        <v>821</v>
      </c>
      <c r="AA37" s="31">
        <v>128</v>
      </c>
      <c r="AB37" s="31">
        <v>222</v>
      </c>
      <c r="AC37" s="31">
        <v>395</v>
      </c>
      <c r="AD37" s="31">
        <v>443</v>
      </c>
      <c r="AE37" s="31">
        <v>1750</v>
      </c>
      <c r="AF37" s="31">
        <v>3960</v>
      </c>
      <c r="AG37">
        <f t="shared" si="5"/>
        <v>0</v>
      </c>
      <c r="AH37">
        <f t="shared" si="6"/>
        <v>0</v>
      </c>
      <c r="AI37">
        <f t="shared" si="7"/>
        <v>0</v>
      </c>
      <c r="AJ37">
        <f t="shared" si="8"/>
        <v>5.0757575757575758E-2</v>
      </c>
      <c r="AK37">
        <f t="shared" si="9"/>
        <v>0</v>
      </c>
      <c r="AL37">
        <f t="shared" si="10"/>
        <v>0.20732323232323233</v>
      </c>
      <c r="AM37">
        <f t="shared" si="11"/>
        <v>3.2323232323232323E-2</v>
      </c>
      <c r="AN37">
        <f t="shared" si="12"/>
        <v>5.6060606060606061E-2</v>
      </c>
      <c r="AO37">
        <f t="shared" si="13"/>
        <v>9.9747474747474751E-2</v>
      </c>
      <c r="AP37">
        <f t="shared" si="24"/>
        <v>0</v>
      </c>
      <c r="AQ37">
        <f t="shared" si="24"/>
        <v>0</v>
      </c>
      <c r="AR37">
        <f t="shared" si="24"/>
        <v>0</v>
      </c>
      <c r="AS37">
        <f t="shared" si="24"/>
        <v>5.2079284881461331E-2</v>
      </c>
      <c r="AT37">
        <f t="shared" si="24"/>
        <v>0</v>
      </c>
      <c r="AU37">
        <f t="shared" si="24"/>
        <v>0.23130018312438372</v>
      </c>
      <c r="AV37">
        <f t="shared" si="24"/>
        <v>3.2854209445585217E-2</v>
      </c>
      <c r="AW37">
        <f t="shared" si="24"/>
        <v>5.7677318784099769E-2</v>
      </c>
      <c r="AX37">
        <f t="shared" si="24"/>
        <v>0.10498338870431893</v>
      </c>
      <c r="AY37">
        <f t="shared" si="25"/>
        <v>0</v>
      </c>
      <c r="AZ37">
        <f t="shared" si="26"/>
        <v>0</v>
      </c>
      <c r="BA37">
        <f t="shared" si="27"/>
        <v>0</v>
      </c>
      <c r="BB37">
        <f t="shared" si="28"/>
        <v>2.6962172072582165E-3</v>
      </c>
      <c r="BC37">
        <f t="shared" si="29"/>
        <v>0</v>
      </c>
      <c r="BD37">
        <f t="shared" si="30"/>
        <v>1.0939901318450214E-2</v>
      </c>
      <c r="BE37">
        <f t="shared" si="31"/>
        <v>1.5503248941734747E-3</v>
      </c>
      <c r="BF37">
        <f t="shared" si="32"/>
        <v>2.8579902396937097E-3</v>
      </c>
      <c r="BG37">
        <f t="shared" si="33"/>
        <v>5.4665803877160342E-3</v>
      </c>
    </row>
    <row r="38" spans="2:59" x14ac:dyDescent="0.25">
      <c r="B38">
        <v>1999</v>
      </c>
      <c r="C38" t="s">
        <v>61</v>
      </c>
      <c r="D38" s="31">
        <v>41949</v>
      </c>
      <c r="E38" s="31">
        <v>7923</v>
      </c>
      <c r="F38">
        <f t="shared" si="16"/>
        <v>0.18887220195952228</v>
      </c>
      <c r="G38">
        <f t="shared" si="17"/>
        <v>0.81112779804047774</v>
      </c>
      <c r="H38" cm="1">
        <f t="array" ref="H38">+IFERROR(_xlfn.IFS(B38=$H$1,D38/$H$3,B38=$I$1,D38/$I$3,B38=$J$1,D38/$J$3,B38=$K$1,D38/$K$3,B38=$L$1,D38/$L$3,B38=$M$1,D38/$M$3,B38=$N$1,D38/$N$3,B38=$O$1,D38/$O$3,B38=$P$1,D38/P$3,B38=$Q$1,D38/$Q$3,B38=$R$1,D38/$R$3,B38=$S$1,D38/$S$3,B38=$T$1,D38/$T$3,B38=$U$1,D38/$U$3,B38=$V$1,D38/$V$3,B38=$W$1,D38/$W$3,B38=$X$1,D38/$X$3,B38=$Y$1,D38/$Y$3,B38=$Z$1,D38/$Z$3),0)</f>
        <v>1.8175397853562161E-2</v>
      </c>
      <c r="I38" s="15">
        <f t="shared" si="18"/>
        <v>1817.539785356216</v>
      </c>
      <c r="J38" s="16">
        <f t="shared" si="19"/>
        <v>343.28274140926601</v>
      </c>
      <c r="K38" s="16">
        <f t="shared" si="37"/>
        <v>9245.2050235381885</v>
      </c>
      <c r="L38" s="17">
        <f t="shared" si="20"/>
        <v>0.18887220195952228</v>
      </c>
      <c r="M38" s="17">
        <f t="shared" si="20"/>
        <v>0.81112779804047774</v>
      </c>
      <c r="N38">
        <f t="shared" si="21"/>
        <v>0.20856860809476804</v>
      </c>
      <c r="O38">
        <f t="shared" si="4"/>
        <v>9.4436100979761142E-2</v>
      </c>
      <c r="P38">
        <f t="shared" si="22"/>
        <v>1746.1622303628947</v>
      </c>
      <c r="S38">
        <v>1999</v>
      </c>
      <c r="T38" t="s">
        <v>61</v>
      </c>
      <c r="U38" s="31">
        <v>0</v>
      </c>
      <c r="V38" s="31">
        <v>0</v>
      </c>
      <c r="W38" s="31">
        <v>0</v>
      </c>
      <c r="X38" s="31">
        <v>543</v>
      </c>
      <c r="Y38" s="31">
        <v>0</v>
      </c>
      <c r="Z38" s="31">
        <v>2004</v>
      </c>
      <c r="AA38" s="31">
        <v>430</v>
      </c>
      <c r="AB38" s="31">
        <v>331</v>
      </c>
      <c r="AC38" s="31">
        <v>812</v>
      </c>
      <c r="AD38" s="31">
        <v>575</v>
      </c>
      <c r="AE38" s="31">
        <v>3228</v>
      </c>
      <c r="AF38" s="31">
        <v>7923</v>
      </c>
      <c r="AG38">
        <f t="shared" si="5"/>
        <v>0</v>
      </c>
      <c r="AH38">
        <f t="shared" si="6"/>
        <v>0</v>
      </c>
      <c r="AI38">
        <f t="shared" si="7"/>
        <v>0</v>
      </c>
      <c r="AJ38">
        <f t="shared" si="8"/>
        <v>6.853464596743658E-2</v>
      </c>
      <c r="AK38">
        <f t="shared" si="9"/>
        <v>0</v>
      </c>
      <c r="AL38">
        <f t="shared" si="10"/>
        <v>0.25293449450965544</v>
      </c>
      <c r="AM38">
        <f t="shared" si="11"/>
        <v>5.4272371576423069E-2</v>
      </c>
      <c r="AN38">
        <f t="shared" si="12"/>
        <v>4.1777104632083804E-2</v>
      </c>
      <c r="AO38">
        <f t="shared" si="13"/>
        <v>0.10248643190710589</v>
      </c>
      <c r="AP38">
        <f t="shared" si="24"/>
        <v>0</v>
      </c>
      <c r="AQ38">
        <f t="shared" si="24"/>
        <v>0</v>
      </c>
      <c r="AR38">
        <f t="shared" si="24"/>
        <v>0</v>
      </c>
      <c r="AS38">
        <f t="shared" si="24"/>
        <v>7.0966477161340913E-2</v>
      </c>
      <c r="AT38">
        <f t="shared" si="24"/>
        <v>0</v>
      </c>
      <c r="AU38">
        <f t="shared" si="24"/>
        <v>0.2895535327264846</v>
      </c>
      <c r="AV38">
        <f t="shared" si="24"/>
        <v>5.5786196159833934E-2</v>
      </c>
      <c r="AW38">
        <f t="shared" si="24"/>
        <v>4.26683854334515E-2</v>
      </c>
      <c r="AX38">
        <f t="shared" si="24"/>
        <v>0.10802181721431423</v>
      </c>
      <c r="AY38">
        <f t="shared" si="25"/>
        <v>0</v>
      </c>
      <c r="AZ38">
        <f t="shared" si="26"/>
        <v>0</v>
      </c>
      <c r="BA38">
        <f t="shared" si="27"/>
        <v>0</v>
      </c>
      <c r="BB38">
        <f t="shared" si="28"/>
        <v>8.867911034828006E-3</v>
      </c>
      <c r="BC38">
        <f t="shared" si="29"/>
        <v>0</v>
      </c>
      <c r="BD38">
        <f t="shared" si="30"/>
        <v>3.3671839614770313E-2</v>
      </c>
      <c r="BE38">
        <f t="shared" si="31"/>
        <v>6.650933276121004E-3</v>
      </c>
      <c r="BF38">
        <f t="shared" si="32"/>
        <v>6.5913370998116763E-3</v>
      </c>
      <c r="BG38">
        <f t="shared" si="33"/>
        <v>1.4386516961071778E-2</v>
      </c>
    </row>
    <row r="39" spans="2:59" x14ac:dyDescent="0.25">
      <c r="B39" t="s">
        <v>65</v>
      </c>
      <c r="D39" s="31">
        <v>2308010</v>
      </c>
      <c r="E39" s="31">
        <v>20963</v>
      </c>
      <c r="F39">
        <f t="shared" si="16"/>
        <v>9.0827162793922032E-3</v>
      </c>
      <c r="G39">
        <f t="shared" si="17"/>
        <v>0.99091728372060783</v>
      </c>
      <c r="H39" cm="1">
        <f t="array" ref="H39">+IFERROR(_xlfn.IFS(B39=$H$1,D39/$H$3,B39=$I$1,D39/$I$3,B39=$J$1,D39/$J$3,B39=$K$1,D39/$K$3,B39=$L$1,D39/$L$3,B39=$M$1,D39/$M$3,B39=$N$1,D39/$N$3,B39=$O$1,D39/$O$3,B39=$P$1,D39/P$3,B39=$Q$1,D39/$Q$3,B39=$R$1,D39/$R$3,B39=$S$1,D39/$S$3,B39=$T$1,D39/$T$3,B39=$U$1,D39/$U$3,B39=$V$1,D39/$V$3,B39=$W$1,D39/$W$3,B39=$X$1,D39/$X$3,B39=$Y$1,D39/$Y$3,B39=$Z$1,D39/$Z$3),0)</f>
        <v>0</v>
      </c>
      <c r="I39" s="15">
        <f t="shared" si="18"/>
        <v>0</v>
      </c>
      <c r="J39" s="16">
        <f t="shared" si="19"/>
        <v>0</v>
      </c>
      <c r="K39" s="16">
        <f t="shared" si="37"/>
        <v>7499.0427931752938</v>
      </c>
      <c r="L39" s="17">
        <f t="shared" si="20"/>
        <v>9.0827162793922032E-3</v>
      </c>
      <c r="M39" s="17">
        <f t="shared" si="20"/>
        <v>0.99091728372060783</v>
      </c>
      <c r="N39">
        <f t="shared" si="21"/>
        <v>9.1241523228112291E-3</v>
      </c>
      <c r="O39">
        <f t="shared" si="4"/>
        <v>4.5413581396961016E-3</v>
      </c>
      <c r="P39">
        <f t="shared" si="22"/>
        <v>68.111678057432016</v>
      </c>
      <c r="S39" t="s">
        <v>65</v>
      </c>
      <c r="U39" s="31">
        <v>0</v>
      </c>
      <c r="V39" s="31">
        <v>0</v>
      </c>
      <c r="W39" s="31">
        <v>0</v>
      </c>
      <c r="X39" s="31">
        <v>1020</v>
      </c>
      <c r="Y39" s="31">
        <v>0</v>
      </c>
      <c r="Z39" s="31">
        <v>3853</v>
      </c>
      <c r="AA39" s="31">
        <v>766</v>
      </c>
      <c r="AB39" s="31">
        <v>805</v>
      </c>
      <c r="AC39" s="31">
        <v>1702</v>
      </c>
      <c r="AD39" s="31">
        <v>1842</v>
      </c>
      <c r="AE39" s="31">
        <v>10975</v>
      </c>
      <c r="AF39" s="31">
        <v>20963</v>
      </c>
      <c r="AG39">
        <f t="shared" si="5"/>
        <v>0</v>
      </c>
      <c r="AH39">
        <f t="shared" si="6"/>
        <v>0</v>
      </c>
      <c r="AI39">
        <f t="shared" si="7"/>
        <v>0</v>
      </c>
      <c r="AJ39">
        <f t="shared" si="8"/>
        <v>4.8657157849544434E-2</v>
      </c>
      <c r="AK39">
        <f t="shared" si="9"/>
        <v>0</v>
      </c>
      <c r="AL39">
        <f t="shared" si="10"/>
        <v>0.18380002862185757</v>
      </c>
      <c r="AM39">
        <f t="shared" si="11"/>
        <v>3.654057148308925E-2</v>
      </c>
      <c r="AN39">
        <f t="shared" si="12"/>
        <v>3.8400992224395365E-2</v>
      </c>
      <c r="AO39">
        <f t="shared" si="13"/>
        <v>8.1190669274435912E-2</v>
      </c>
      <c r="AP39">
        <f t="shared" si="24"/>
        <v>0</v>
      </c>
      <c r="AQ39">
        <f t="shared" si="24"/>
        <v>0</v>
      </c>
      <c r="AR39">
        <f t="shared" si="24"/>
        <v>0</v>
      </c>
      <c r="AS39">
        <f t="shared" ref="AS39:AX39" si="38">+(AJ39/(1-(0.5*AJ39)))</f>
        <v>4.9870434655062829E-2</v>
      </c>
      <c r="AT39">
        <f t="shared" si="38"/>
        <v>0</v>
      </c>
      <c r="AU39">
        <f t="shared" si="38"/>
        <v>0.20240065138024321</v>
      </c>
      <c r="AV39">
        <f t="shared" si="38"/>
        <v>3.7220602526724975E-2</v>
      </c>
      <c r="AW39">
        <f t="shared" si="38"/>
        <v>3.9152744339875006E-2</v>
      </c>
      <c r="AX39">
        <f t="shared" si="38"/>
        <v>8.4626093874303907E-2</v>
      </c>
      <c r="AY39">
        <f t="shared" si="25"/>
        <v>0</v>
      </c>
      <c r="AZ39">
        <f t="shared" si="26"/>
        <v>0</v>
      </c>
      <c r="BA39">
        <f t="shared" si="27"/>
        <v>0</v>
      </c>
      <c r="BB39">
        <f t="shared" si="28"/>
        <v>3.3860338560058232E-4</v>
      </c>
      <c r="BC39">
        <f t="shared" si="29"/>
        <v>0</v>
      </c>
      <c r="BD39">
        <f t="shared" si="30"/>
        <v>1.2688419894194567E-3</v>
      </c>
      <c r="BE39">
        <f t="shared" si="31"/>
        <v>2.5909766422155885E-4</v>
      </c>
      <c r="BF39">
        <f t="shared" si="32"/>
        <v>2.4609945364188198E-4</v>
      </c>
      <c r="BG39">
        <f t="shared" si="33"/>
        <v>5.4462502328846065E-4</v>
      </c>
    </row>
    <row r="40" spans="2:59" x14ac:dyDescent="0.25">
      <c r="B40">
        <v>2000</v>
      </c>
      <c r="C40" t="s">
        <v>55</v>
      </c>
      <c r="D40" s="31">
        <v>216845</v>
      </c>
      <c r="E40" s="31">
        <v>407</v>
      </c>
      <c r="F40">
        <f t="shared" si="16"/>
        <v>1.8769166916461067E-3</v>
      </c>
      <c r="G40">
        <f t="shared" si="17"/>
        <v>0.99812308330835386</v>
      </c>
      <c r="H40" cm="1">
        <f t="array" ref="H40">+IFERROR(_xlfn.IFS(B40=$H$1,D40/$H$3,B40=$I$1,D40/$I$3,B40=$J$1,D40/$J$3,B40=$K$1,D40/$K$3,B40=$L$1,D40/$L$3,B40=$M$1,D40/$M$3,B40=$N$1,D40/$N$3,B40=$O$1,D40/$O$3,B40=$P$1,D40/P$3,B40=$Q$1,D40/$Q$3,B40=$R$1,D40/$R$3,B40=$S$1,D40/$S$3,B40=$T$1,D40/$T$3,B40=$U$1,D40/$U$3,B40=$V$1,D40/$V$3,B40=$W$1,D40/$W$3,B40=$X$1,D40/$X$3,B40=$Y$1,D40/$Y$3,B40=$Z$1,D40/$Z$3),0)</f>
        <v>9.2180091361780236E-2</v>
      </c>
      <c r="I40" s="15">
        <f t="shared" si="18"/>
        <v>9218.0091361780233</v>
      </c>
      <c r="J40" s="16">
        <f t="shared" si="19"/>
        <v>17.301435211438839</v>
      </c>
      <c r="K40" s="16">
        <v>10000</v>
      </c>
      <c r="L40" s="17">
        <f t="shared" si="20"/>
        <v>1.8769166916461067E-3</v>
      </c>
      <c r="M40" s="17">
        <f t="shared" si="20"/>
        <v>0.99812308330835386</v>
      </c>
      <c r="N40">
        <f t="shared" si="21"/>
        <v>1.8786797543406965E-3</v>
      </c>
      <c r="O40">
        <f t="shared" ref="O40:O71" si="39">+IFERROR((E40/(2*D40)),0)</f>
        <v>9.3845834582305333E-4</v>
      </c>
      <c r="P40">
        <f t="shared" si="22"/>
        <v>18.769166916461067</v>
      </c>
      <c r="S40">
        <v>2000</v>
      </c>
      <c r="T40" t="s">
        <v>55</v>
      </c>
      <c r="U40" s="31">
        <v>0</v>
      </c>
      <c r="V40" s="31">
        <v>0</v>
      </c>
      <c r="W40" s="31">
        <v>1</v>
      </c>
      <c r="X40" s="31">
        <v>1</v>
      </c>
      <c r="Y40" s="31">
        <v>0</v>
      </c>
      <c r="Z40" s="31">
        <v>4</v>
      </c>
      <c r="AA40" s="31">
        <v>0</v>
      </c>
      <c r="AB40" s="31">
        <v>19</v>
      </c>
      <c r="AC40" s="31">
        <v>0</v>
      </c>
      <c r="AD40" s="31">
        <v>20</v>
      </c>
      <c r="AE40" s="31">
        <v>362</v>
      </c>
      <c r="AF40" s="31">
        <v>407</v>
      </c>
      <c r="AG40">
        <f t="shared" ref="AG40:AG71" si="40">+U40/$E40</f>
        <v>0</v>
      </c>
      <c r="AH40">
        <f t="shared" ref="AH40:AH71" si="41">+V40/$E40</f>
        <v>0</v>
      </c>
      <c r="AI40">
        <f t="shared" ref="AI40:AI71" si="42">+W40/$E40</f>
        <v>2.4570024570024569E-3</v>
      </c>
      <c r="AJ40">
        <f t="shared" ref="AJ40:AJ71" si="43">+X40/$E40</f>
        <v>2.4570024570024569E-3</v>
      </c>
      <c r="AK40">
        <f t="shared" ref="AK40:AK71" si="44">+Y40/$E40</f>
        <v>0</v>
      </c>
      <c r="AL40">
        <f t="shared" ref="AL40:AL71" si="45">+Z40/$E40</f>
        <v>9.8280098280098278E-3</v>
      </c>
      <c r="AM40">
        <f t="shared" ref="AM40:AM71" si="46">+AA40/$E40</f>
        <v>0</v>
      </c>
      <c r="AN40">
        <f t="shared" ref="AN40:AN71" si="47">+AB40/$E40</f>
        <v>4.6683046683046681E-2</v>
      </c>
      <c r="AO40">
        <f t="shared" ref="AO40:AO71" si="48">+AC40/$E40</f>
        <v>0</v>
      </c>
      <c r="AP40">
        <f t="shared" ref="AP40:AX68" si="49">+(AG40/(1-(0.5*AG40)))</f>
        <v>0</v>
      </c>
      <c r="AQ40">
        <f t="shared" si="49"/>
        <v>0</v>
      </c>
      <c r="AR40">
        <f t="shared" si="49"/>
        <v>2.4600246002460025E-3</v>
      </c>
      <c r="AS40">
        <f t="shared" si="49"/>
        <v>2.4600246002460025E-3</v>
      </c>
      <c r="AT40">
        <f t="shared" si="49"/>
        <v>0</v>
      </c>
      <c r="AU40">
        <f t="shared" si="49"/>
        <v>9.876543209876543E-3</v>
      </c>
      <c r="AV40">
        <f t="shared" si="49"/>
        <v>0</v>
      </c>
      <c r="AW40">
        <f t="shared" si="49"/>
        <v>4.7798742138364776E-2</v>
      </c>
      <c r="AX40">
        <f t="shared" si="49"/>
        <v>0</v>
      </c>
      <c r="AY40">
        <f t="shared" si="25"/>
        <v>0</v>
      </c>
      <c r="AZ40">
        <f t="shared" si="26"/>
        <v>0</v>
      </c>
      <c r="BA40">
        <f t="shared" si="27"/>
        <v>2.3057944614817035E-6</v>
      </c>
      <c r="BB40">
        <f t="shared" si="28"/>
        <v>2.3542161451728192E-3</v>
      </c>
      <c r="BC40">
        <f t="shared" si="29"/>
        <v>0</v>
      </c>
      <c r="BD40">
        <f t="shared" si="30"/>
        <v>8.8934492379349299E-3</v>
      </c>
      <c r="BE40">
        <f t="shared" si="31"/>
        <v>1.7662385574949849E-3</v>
      </c>
      <c r="BF40">
        <f t="shared" si="32"/>
        <v>1.8999746362609237E-3</v>
      </c>
      <c r="BG40">
        <f t="shared" si="33"/>
        <v>3.9244621734418591E-3</v>
      </c>
    </row>
    <row r="41" spans="2:59" x14ac:dyDescent="0.25">
      <c r="B41">
        <v>2000</v>
      </c>
      <c r="C41" t="s">
        <v>56</v>
      </c>
      <c r="D41" s="31">
        <v>531358</v>
      </c>
      <c r="E41" s="31">
        <v>421</v>
      </c>
      <c r="F41">
        <f t="shared" si="16"/>
        <v>7.9230951637126003E-4</v>
      </c>
      <c r="G41">
        <f t="shared" si="17"/>
        <v>0.99920769048362879</v>
      </c>
      <c r="H41" cm="1">
        <f t="array" ref="H41">+IFERROR(_xlfn.IFS(B41=$H$1,D41/$H$3,B41=$I$1,D41/$I$3,B41=$J$1,D41/$J$3,B41=$K$1,D41/$K$3,B41=$L$1,D41/$L$3,B41=$M$1,D41/$M$3,B41=$N$1,D41/$N$3,B41=$O$1,D41/$O$3,B41=$P$1,D41/P$3,B41=$Q$1,D41/$Q$3,B41=$R$1,D41/$R$3,B41=$S$1,D41/$S$3,B41=$T$1,D41/$T$3,B41=$U$1,D41/$U$3,B41=$V$1,D41/$V$3,B41=$W$1,D41/$W$3,B41=$X$1,D41/$X$3,B41=$Y$1,D41/$Y$3,B41=$Z$1,D41/$Z$3),0)</f>
        <v>0.22587852607075479</v>
      </c>
      <c r="I41" s="15">
        <f t="shared" si="18"/>
        <v>22587.852607075478</v>
      </c>
      <c r="J41" s="16">
        <f t="shared" si="19"/>
        <v>17.896570574977275</v>
      </c>
      <c r="K41" s="16">
        <f>+K40-P40</f>
        <v>9981.2308330835385</v>
      </c>
      <c r="L41" s="17">
        <f t="shared" si="20"/>
        <v>7.9230951637126003E-4</v>
      </c>
      <c r="M41" s="17">
        <f t="shared" si="20"/>
        <v>0.99920769048362879</v>
      </c>
      <c r="N41">
        <f t="shared" si="21"/>
        <v>7.9262351794934553E-4</v>
      </c>
      <c r="O41">
        <f t="shared" si="39"/>
        <v>3.9615475818563002E-4</v>
      </c>
      <c r="P41">
        <f t="shared" si="22"/>
        <v>7.9082241741503276</v>
      </c>
      <c r="S41">
        <v>2000</v>
      </c>
      <c r="T41" t="s">
        <v>56</v>
      </c>
      <c r="U41" s="31">
        <v>0</v>
      </c>
      <c r="V41" s="31">
        <v>0</v>
      </c>
      <c r="W41" s="31">
        <v>1</v>
      </c>
      <c r="X41" s="31">
        <v>0</v>
      </c>
      <c r="Y41" s="31">
        <v>0</v>
      </c>
      <c r="Z41" s="31">
        <v>3</v>
      </c>
      <c r="AA41" s="31">
        <v>0</v>
      </c>
      <c r="AB41" s="31">
        <v>6</v>
      </c>
      <c r="AC41" s="31">
        <v>0</v>
      </c>
      <c r="AD41" s="31">
        <v>31</v>
      </c>
      <c r="AE41" s="31">
        <v>380</v>
      </c>
      <c r="AF41" s="31">
        <v>421</v>
      </c>
      <c r="AG41">
        <f t="shared" si="40"/>
        <v>0</v>
      </c>
      <c r="AH41">
        <f t="shared" si="41"/>
        <v>0</v>
      </c>
      <c r="AI41">
        <f t="shared" si="42"/>
        <v>2.3752969121140144E-3</v>
      </c>
      <c r="AJ41">
        <f t="shared" si="43"/>
        <v>0</v>
      </c>
      <c r="AK41">
        <f t="shared" si="44"/>
        <v>0</v>
      </c>
      <c r="AL41">
        <f t="shared" si="45"/>
        <v>7.1258907363420431E-3</v>
      </c>
      <c r="AM41">
        <f t="shared" si="46"/>
        <v>0</v>
      </c>
      <c r="AN41">
        <f t="shared" si="47"/>
        <v>1.4251781472684086E-2</v>
      </c>
      <c r="AO41">
        <f t="shared" si="48"/>
        <v>0</v>
      </c>
      <c r="AP41">
        <f t="shared" si="49"/>
        <v>0</v>
      </c>
      <c r="AQ41">
        <f t="shared" si="49"/>
        <v>0</v>
      </c>
      <c r="AR41">
        <f t="shared" si="49"/>
        <v>2.3781212841854937E-3</v>
      </c>
      <c r="AS41">
        <f t="shared" si="49"/>
        <v>0</v>
      </c>
      <c r="AT41">
        <f t="shared" si="49"/>
        <v>0</v>
      </c>
      <c r="AU41">
        <f t="shared" si="49"/>
        <v>7.1513706793802151E-3</v>
      </c>
      <c r="AV41">
        <f t="shared" si="49"/>
        <v>0</v>
      </c>
      <c r="AW41">
        <f t="shared" si="49"/>
        <v>1.4354066985645933E-2</v>
      </c>
      <c r="AX41">
        <f t="shared" si="49"/>
        <v>0</v>
      </c>
      <c r="AY41">
        <f t="shared" si="25"/>
        <v>0</v>
      </c>
      <c r="AZ41">
        <f t="shared" si="26"/>
        <v>0</v>
      </c>
      <c r="BA41">
        <f t="shared" si="27"/>
        <v>1.881970347675202E-6</v>
      </c>
      <c r="BB41">
        <f t="shared" si="28"/>
        <v>9.4098517383760099E-7</v>
      </c>
      <c r="BC41">
        <f t="shared" si="29"/>
        <v>0</v>
      </c>
      <c r="BD41">
        <f t="shared" si="30"/>
        <v>6.5868962168632073E-6</v>
      </c>
      <c r="BE41">
        <f t="shared" si="31"/>
        <v>0</v>
      </c>
      <c r="BF41">
        <f t="shared" si="32"/>
        <v>2.3524629345940024E-5</v>
      </c>
      <c r="BG41">
        <f t="shared" si="33"/>
        <v>0</v>
      </c>
    </row>
    <row r="42" spans="2:59" x14ac:dyDescent="0.25">
      <c r="B42">
        <v>2000</v>
      </c>
      <c r="C42" t="s">
        <v>57</v>
      </c>
      <c r="D42" s="31">
        <v>467719</v>
      </c>
      <c r="E42" s="31">
        <v>1151</v>
      </c>
      <c r="F42">
        <f t="shared" si="16"/>
        <v>2.4608792886327046E-3</v>
      </c>
      <c r="G42">
        <f t="shared" si="17"/>
        <v>0.9975391207113673</v>
      </c>
      <c r="H42" cm="1">
        <f t="array" ref="H42">+IFERROR(_xlfn.IFS(B42=$H$1,D42/$H$3,B42=$I$1,D42/$I$3,B42=$J$1,D42/$J$3,B42=$K$1,D42/$K$3,B42=$L$1,D42/$L$3,B42=$M$1,D42/$M$3,B42=$N$1,D42/$N$3,B42=$O$1,D42/$O$3,B42=$P$1,D42/P$3,B42=$Q$1,D42/$Q$3,B42=$R$1,D42/$R$3,B42=$S$1,D42/$S$3,B42=$T$1,D42/$T$3,B42=$U$1,D42/$U$3,B42=$V$1,D42/$V$3,B42=$W$1,D42/$W$3,B42=$X$1,D42/$X$3,B42=$Y$1,D42/$Y$3,B42=$Z$1,D42/$Z$3),0)</f>
        <v>0.19882579792773866</v>
      </c>
      <c r="I42" s="15">
        <f t="shared" si="18"/>
        <v>19882.579792773868</v>
      </c>
      <c r="J42" s="16">
        <f t="shared" si="19"/>
        <v>48.928628816624339</v>
      </c>
      <c r="K42" s="16">
        <f t="shared" ref="K42:K47" si="50">+K41-P41</f>
        <v>9973.3226089093878</v>
      </c>
      <c r="L42" s="17">
        <f t="shared" si="20"/>
        <v>2.4608792886327046E-3</v>
      </c>
      <c r="M42" s="17">
        <f t="shared" si="20"/>
        <v>0.9975391207113673</v>
      </c>
      <c r="N42">
        <f t="shared" si="21"/>
        <v>2.4639109823854982E-3</v>
      </c>
      <c r="O42">
        <f t="shared" si="39"/>
        <v>1.2304396443163523E-3</v>
      </c>
      <c r="P42">
        <f t="shared" si="22"/>
        <v>24.543143047117404</v>
      </c>
      <c r="S42">
        <v>2000</v>
      </c>
      <c r="T42" t="s">
        <v>57</v>
      </c>
      <c r="U42" s="31">
        <v>0</v>
      </c>
      <c r="V42" s="31">
        <v>0</v>
      </c>
      <c r="W42" s="31">
        <v>10</v>
      </c>
      <c r="X42" s="31">
        <v>3</v>
      </c>
      <c r="Y42" s="31">
        <v>0</v>
      </c>
      <c r="Z42" s="31">
        <v>28</v>
      </c>
      <c r="AA42" s="31">
        <v>0</v>
      </c>
      <c r="AB42" s="31">
        <v>13</v>
      </c>
      <c r="AC42" s="31">
        <v>12</v>
      </c>
      <c r="AD42" s="31">
        <v>46</v>
      </c>
      <c r="AE42" s="31">
        <v>1039</v>
      </c>
      <c r="AF42" s="31">
        <v>1151</v>
      </c>
      <c r="AG42">
        <f t="shared" si="40"/>
        <v>0</v>
      </c>
      <c r="AH42">
        <f t="shared" si="41"/>
        <v>0</v>
      </c>
      <c r="AI42">
        <f t="shared" si="42"/>
        <v>8.6880973066898355E-3</v>
      </c>
      <c r="AJ42">
        <f t="shared" si="43"/>
        <v>2.6064291920069507E-3</v>
      </c>
      <c r="AK42">
        <f t="shared" si="44"/>
        <v>0</v>
      </c>
      <c r="AL42">
        <f t="shared" si="45"/>
        <v>2.4326672458731539E-2</v>
      </c>
      <c r="AM42">
        <f t="shared" si="46"/>
        <v>0</v>
      </c>
      <c r="AN42">
        <f t="shared" si="47"/>
        <v>1.1294526498696786E-2</v>
      </c>
      <c r="AO42">
        <f t="shared" si="48"/>
        <v>1.0425716768027803E-2</v>
      </c>
      <c r="AP42">
        <f t="shared" si="49"/>
        <v>0</v>
      </c>
      <c r="AQ42">
        <f t="shared" si="49"/>
        <v>0</v>
      </c>
      <c r="AR42">
        <f t="shared" si="49"/>
        <v>8.7260034904013961E-3</v>
      </c>
      <c r="AS42">
        <f t="shared" si="49"/>
        <v>2.6098303610265334E-3</v>
      </c>
      <c r="AT42">
        <f t="shared" si="49"/>
        <v>0</v>
      </c>
      <c r="AU42">
        <f t="shared" si="49"/>
        <v>2.4626209322779244E-2</v>
      </c>
      <c r="AV42">
        <f t="shared" si="49"/>
        <v>0</v>
      </c>
      <c r="AW42">
        <f t="shared" si="49"/>
        <v>1.1358671909130626E-2</v>
      </c>
      <c r="AX42">
        <f t="shared" si="49"/>
        <v>1.0480349344978166E-2</v>
      </c>
      <c r="AY42">
        <f t="shared" si="25"/>
        <v>0</v>
      </c>
      <c r="AZ42">
        <f t="shared" si="26"/>
        <v>0</v>
      </c>
      <c r="BA42">
        <f t="shared" si="27"/>
        <v>1.1759197295812229E-5</v>
      </c>
      <c r="BB42">
        <f t="shared" si="28"/>
        <v>3.2070538079487896E-6</v>
      </c>
      <c r="BC42">
        <f t="shared" si="29"/>
        <v>0</v>
      </c>
      <c r="BD42">
        <f t="shared" si="30"/>
        <v>3.313955601547083E-5</v>
      </c>
      <c r="BE42">
        <f t="shared" si="31"/>
        <v>0</v>
      </c>
      <c r="BF42">
        <f t="shared" si="32"/>
        <v>2.0311340783675668E-5</v>
      </c>
      <c r="BG42">
        <f t="shared" si="33"/>
        <v>1.2828215231795158E-5</v>
      </c>
    </row>
    <row r="43" spans="2:59" x14ac:dyDescent="0.25">
      <c r="B43">
        <v>2000</v>
      </c>
      <c r="C43" t="s">
        <v>58</v>
      </c>
      <c r="D43" s="31">
        <v>695324</v>
      </c>
      <c r="E43" s="31">
        <v>2822</v>
      </c>
      <c r="F43">
        <f t="shared" si="16"/>
        <v>4.0585396160638778E-3</v>
      </c>
      <c r="G43">
        <f t="shared" si="17"/>
        <v>0.99594146038393616</v>
      </c>
      <c r="H43" cm="1">
        <f t="array" ref="H43">+IFERROR(_xlfn.IFS(B43=$H$1,D43/$H$3,B43=$I$1,D43/$I$3,B43=$J$1,D43/$J$3,B43=$K$1,D43/$K$3,B43=$L$1,D43/$L$3,B43=$M$1,D43/$M$3,B43=$N$1,D43/$N$3,B43=$O$1,D43/$O$3,B43=$P$1,D43/P$3,B43=$Q$1,D43/$Q$3,B43=$R$1,D43/$R$3,B43=$S$1,D43/$S$3,B43=$T$1,D43/$T$3,B43=$U$1,D43/$U$3,B43=$V$1,D43/$V$3,B43=$W$1,D43/$W$3,B43=$X$1,D43/$X$3,B43=$Y$1,D43/$Y$3,B43=$Z$1,D43/$Z$3),0)</f>
        <v>0.29557992965500002</v>
      </c>
      <c r="I43" s="15">
        <f t="shared" si="18"/>
        <v>29557.992965500001</v>
      </c>
      <c r="J43" s="16">
        <f t="shared" si="19"/>
        <v>119.96228542181917</v>
      </c>
      <c r="K43" s="16">
        <f t="shared" si="50"/>
        <v>9948.7794658622697</v>
      </c>
      <c r="L43" s="17">
        <f t="shared" si="20"/>
        <v>4.0585396160638778E-3</v>
      </c>
      <c r="M43" s="17">
        <f t="shared" si="20"/>
        <v>0.99594146038393616</v>
      </c>
      <c r="N43">
        <f t="shared" si="21"/>
        <v>4.0667922347614183E-3</v>
      </c>
      <c r="O43">
        <f t="shared" si="39"/>
        <v>2.0292698080319389E-3</v>
      </c>
      <c r="P43">
        <f t="shared" si="22"/>
        <v>40.377515593684848</v>
      </c>
      <c r="S43">
        <v>2000</v>
      </c>
      <c r="T43" t="s">
        <v>58</v>
      </c>
      <c r="U43" s="31">
        <v>0</v>
      </c>
      <c r="V43" s="31">
        <v>0</v>
      </c>
      <c r="W43" s="31">
        <v>30</v>
      </c>
      <c r="X43" s="31">
        <v>41</v>
      </c>
      <c r="Y43" s="31">
        <v>0</v>
      </c>
      <c r="Z43" s="31">
        <v>190</v>
      </c>
      <c r="AA43" s="31">
        <v>0</v>
      </c>
      <c r="AB43" s="31">
        <v>36</v>
      </c>
      <c r="AC43" s="31">
        <v>102</v>
      </c>
      <c r="AD43" s="31">
        <v>178</v>
      </c>
      <c r="AE43" s="31">
        <v>2245</v>
      </c>
      <c r="AF43" s="31">
        <v>2822</v>
      </c>
      <c r="AG43">
        <f t="shared" si="40"/>
        <v>0</v>
      </c>
      <c r="AH43">
        <f t="shared" si="41"/>
        <v>0</v>
      </c>
      <c r="AI43">
        <f t="shared" si="42"/>
        <v>1.0630758327427357E-2</v>
      </c>
      <c r="AJ43">
        <f t="shared" si="43"/>
        <v>1.4528703047484054E-2</v>
      </c>
      <c r="AK43">
        <f t="shared" si="44"/>
        <v>0</v>
      </c>
      <c r="AL43">
        <f t="shared" si="45"/>
        <v>6.7328136073706593E-2</v>
      </c>
      <c r="AM43">
        <f t="shared" si="46"/>
        <v>0</v>
      </c>
      <c r="AN43">
        <f t="shared" si="47"/>
        <v>1.2756909992912827E-2</v>
      </c>
      <c r="AO43">
        <f t="shared" si="48"/>
        <v>3.614457831325301E-2</v>
      </c>
      <c r="AP43">
        <f t="shared" si="49"/>
        <v>0</v>
      </c>
      <c r="AQ43">
        <f t="shared" si="49"/>
        <v>0</v>
      </c>
      <c r="AR43">
        <f t="shared" si="49"/>
        <v>1.0687566797292483E-2</v>
      </c>
      <c r="AS43">
        <f t="shared" si="49"/>
        <v>1.4635016955202571E-2</v>
      </c>
      <c r="AT43">
        <f t="shared" si="49"/>
        <v>0</v>
      </c>
      <c r="AU43">
        <f t="shared" si="49"/>
        <v>6.9673634030069681E-2</v>
      </c>
      <c r="AV43">
        <f t="shared" si="49"/>
        <v>0</v>
      </c>
      <c r="AW43">
        <f t="shared" si="49"/>
        <v>1.2838801711840228E-2</v>
      </c>
      <c r="AX43">
        <f t="shared" si="49"/>
        <v>3.6809815950920241E-2</v>
      </c>
      <c r="AY43">
        <f t="shared" si="25"/>
        <v>0</v>
      </c>
      <c r="AZ43">
        <f t="shared" si="26"/>
        <v>0</v>
      </c>
      <c r="BA43">
        <f t="shared" si="27"/>
        <v>2.87635692137766E-5</v>
      </c>
      <c r="BB43">
        <f t="shared" si="28"/>
        <v>3.1639926135154257E-5</v>
      </c>
      <c r="BC43">
        <f t="shared" si="29"/>
        <v>0</v>
      </c>
      <c r="BD43">
        <f t="shared" si="30"/>
        <v>1.5676145221508246E-4</v>
      </c>
      <c r="BE43">
        <f t="shared" si="31"/>
        <v>0</v>
      </c>
      <c r="BF43">
        <f t="shared" si="32"/>
        <v>3.5235372286876332E-5</v>
      </c>
      <c r="BG43">
        <f t="shared" si="33"/>
        <v>8.1976172259263307E-5</v>
      </c>
    </row>
    <row r="44" spans="2:59" x14ac:dyDescent="0.25">
      <c r="B44">
        <v>2000</v>
      </c>
      <c r="C44" t="s">
        <v>59</v>
      </c>
      <c r="D44" s="31">
        <v>322800</v>
      </c>
      <c r="E44" s="31">
        <v>4757</v>
      </c>
      <c r="F44">
        <f t="shared" si="16"/>
        <v>1.4736679058240396E-2</v>
      </c>
      <c r="G44">
        <f t="shared" si="17"/>
        <v>0.98526332094175961</v>
      </c>
      <c r="H44" cm="1">
        <f t="array" ref="H44">+IFERROR(_xlfn.IFS(B44=$H$1,D44/$H$3,B44=$I$1,D44/$I$3,B44=$J$1,D44/$J$3,B44=$K$1,D44/$K$3,B44=$L$1,D44/$L$3,B44=$M$1,D44/$M$3,B44=$N$1,D44/$N$3,B44=$O$1,D44/$O$3,B44=$P$1,D44/P$3,B44=$Q$1,D44/$Q$3,B44=$R$1,D44/$R$3,B44=$S$1,D44/$S$3,B44=$T$1,D44/$T$3,B44=$U$1,D44/$U$3,B44=$V$1,D44/$V$3,B44=$W$1,D44/$W$3,B44=$X$1,D44/$X$3,B44=$Y$1,D44/$Y$3,B44=$Z$1,D44/$Z$3),0)</f>
        <v>0.13722121096443385</v>
      </c>
      <c r="I44" s="15">
        <f t="shared" si="18"/>
        <v>13722.121096443385</v>
      </c>
      <c r="J44" s="16">
        <f t="shared" si="19"/>
        <v>202.21849459659597</v>
      </c>
      <c r="K44" s="16">
        <f t="shared" si="50"/>
        <v>9908.4019502685842</v>
      </c>
      <c r="L44" s="17">
        <f t="shared" si="20"/>
        <v>1.4736679058240396E-2</v>
      </c>
      <c r="M44" s="17">
        <f t="shared" si="20"/>
        <v>0.98526332094175961</v>
      </c>
      <c r="N44">
        <f t="shared" si="21"/>
        <v>1.4846069942247945E-2</v>
      </c>
      <c r="O44">
        <f t="shared" si="39"/>
        <v>7.368339529120198E-3</v>
      </c>
      <c r="P44">
        <f t="shared" si="22"/>
        <v>146.01693952115133</v>
      </c>
      <c r="S44">
        <v>2000</v>
      </c>
      <c r="T44" t="s">
        <v>59</v>
      </c>
      <c r="U44" s="31">
        <v>0</v>
      </c>
      <c r="V44" s="31">
        <v>0</v>
      </c>
      <c r="W44" s="31">
        <v>201</v>
      </c>
      <c r="X44" s="31">
        <v>155</v>
      </c>
      <c r="Y44" s="31">
        <v>0</v>
      </c>
      <c r="Z44" s="31">
        <v>838</v>
      </c>
      <c r="AA44" s="31">
        <v>0</v>
      </c>
      <c r="AB44" s="31">
        <v>211</v>
      </c>
      <c r="AC44" s="31">
        <v>486</v>
      </c>
      <c r="AD44" s="31">
        <v>569</v>
      </c>
      <c r="AE44" s="31">
        <v>2297</v>
      </c>
      <c r="AF44" s="31">
        <v>4757</v>
      </c>
      <c r="AG44">
        <f t="shared" si="40"/>
        <v>0</v>
      </c>
      <c r="AH44">
        <f t="shared" si="41"/>
        <v>0</v>
      </c>
      <c r="AI44">
        <f t="shared" si="42"/>
        <v>4.2253521126760563E-2</v>
      </c>
      <c r="AJ44">
        <f t="shared" si="43"/>
        <v>3.258356106789994E-2</v>
      </c>
      <c r="AK44">
        <f t="shared" si="44"/>
        <v>0</v>
      </c>
      <c r="AL44">
        <f t="shared" si="45"/>
        <v>0.17616144628967836</v>
      </c>
      <c r="AM44">
        <f t="shared" si="46"/>
        <v>0</v>
      </c>
      <c r="AN44">
        <f t="shared" si="47"/>
        <v>4.4355686356947657E-2</v>
      </c>
      <c r="AO44">
        <f t="shared" si="48"/>
        <v>0.10216523018709271</v>
      </c>
      <c r="AP44">
        <f t="shared" si="49"/>
        <v>0</v>
      </c>
      <c r="AQ44">
        <f t="shared" si="49"/>
        <v>0</v>
      </c>
      <c r="AR44">
        <f t="shared" si="49"/>
        <v>4.3165467625899276E-2</v>
      </c>
      <c r="AS44">
        <f t="shared" si="49"/>
        <v>3.3123196922748163E-2</v>
      </c>
      <c r="AT44">
        <f t="shared" si="49"/>
        <v>0</v>
      </c>
      <c r="AU44">
        <f t="shared" si="49"/>
        <v>0.19317657906869523</v>
      </c>
      <c r="AV44">
        <f t="shared" si="49"/>
        <v>0</v>
      </c>
      <c r="AW44">
        <f t="shared" si="49"/>
        <v>4.5361711275932498E-2</v>
      </c>
      <c r="AX44">
        <f t="shared" si="49"/>
        <v>0.1076650420912716</v>
      </c>
      <c r="AY44">
        <f t="shared" si="25"/>
        <v>0</v>
      </c>
      <c r="AZ44">
        <f t="shared" si="26"/>
        <v>0</v>
      </c>
      <c r="BA44">
        <f t="shared" si="27"/>
        <v>3.5780669144981414E-4</v>
      </c>
      <c r="BB44">
        <f t="shared" si="28"/>
        <v>3.0359355638166048E-4</v>
      </c>
      <c r="BC44">
        <f t="shared" si="29"/>
        <v>0</v>
      </c>
      <c r="BD44">
        <f t="shared" si="30"/>
        <v>1.5923172242874844E-3</v>
      </c>
      <c r="BE44">
        <f t="shared" si="31"/>
        <v>0</v>
      </c>
      <c r="BF44">
        <f t="shared" si="32"/>
        <v>3.8258983890954152E-4</v>
      </c>
      <c r="BG44">
        <f t="shared" si="33"/>
        <v>9.1078066914498143E-4</v>
      </c>
    </row>
    <row r="45" spans="2:59" x14ac:dyDescent="0.25">
      <c r="B45">
        <v>2000</v>
      </c>
      <c r="C45" t="s">
        <v>60</v>
      </c>
      <c r="D45" s="31">
        <v>75604</v>
      </c>
      <c r="E45" s="31">
        <v>4033</v>
      </c>
      <c r="F45">
        <f t="shared" si="16"/>
        <v>5.3343738426538279E-2</v>
      </c>
      <c r="G45">
        <f t="shared" si="17"/>
        <v>0.94665626157346172</v>
      </c>
      <c r="H45" cm="1">
        <f t="array" ref="H45">+IFERROR(_xlfn.IFS(B45=$H$1,D45/$H$3,B45=$I$1,D45/$I$3,B45=$J$1,D45/$J$3,B45=$K$1,D45/$K$3,B45=$L$1,D45/$L$3,B45=$M$1,D45/$M$3,B45=$N$1,D45/$N$3,B45=$O$1,D45/$O$3,B45=$P$1,D45/P$3,B45=$Q$1,D45/$Q$3,B45=$R$1,D45/$R$3,B45=$S$1,D45/$S$3,B45=$T$1,D45/$T$3,B45=$U$1,D45/$U$3,B45=$V$1,D45/$V$3,B45=$W$1,D45/$W$3,B45=$X$1,D45/$X$3,B45=$Y$1,D45/$Y$3,B45=$Z$1,D45/$Z$3),0)</f>
        <v>3.2139010017828554E-2</v>
      </c>
      <c r="I45" s="15">
        <f t="shared" si="18"/>
        <v>3213.9010017828555</v>
      </c>
      <c r="J45" s="16">
        <f t="shared" si="19"/>
        <v>171.44149436789397</v>
      </c>
      <c r="K45" s="16">
        <f t="shared" si="50"/>
        <v>9762.3850107474336</v>
      </c>
      <c r="L45" s="17">
        <f t="shared" si="20"/>
        <v>5.3343738426538279E-2</v>
      </c>
      <c r="M45" s="17">
        <f t="shared" si="20"/>
        <v>0.94665626157346172</v>
      </c>
      <c r="N45">
        <f t="shared" si="21"/>
        <v>5.4805503652114833E-2</v>
      </c>
      <c r="O45">
        <f t="shared" si="39"/>
        <v>2.6671869213269139E-2</v>
      </c>
      <c r="P45">
        <f t="shared" si="22"/>
        <v>520.76211243246917</v>
      </c>
      <c r="S45">
        <v>2000</v>
      </c>
      <c r="T45" t="s">
        <v>60</v>
      </c>
      <c r="U45" s="31">
        <v>0</v>
      </c>
      <c r="V45" s="31">
        <v>0</v>
      </c>
      <c r="W45" s="31">
        <v>210</v>
      </c>
      <c r="X45" s="31">
        <v>212</v>
      </c>
      <c r="Y45" s="31">
        <v>0</v>
      </c>
      <c r="Z45" s="31">
        <v>876</v>
      </c>
      <c r="AA45" s="31">
        <v>0</v>
      </c>
      <c r="AB45" s="31">
        <v>224</v>
      </c>
      <c r="AC45" s="31">
        <v>449</v>
      </c>
      <c r="AD45" s="31">
        <v>448</v>
      </c>
      <c r="AE45" s="31">
        <v>1614</v>
      </c>
      <c r="AF45" s="31">
        <v>4033</v>
      </c>
      <c r="AG45">
        <f t="shared" si="40"/>
        <v>0</v>
      </c>
      <c r="AH45">
        <f t="shared" si="41"/>
        <v>0</v>
      </c>
      <c r="AI45">
        <f t="shared" si="42"/>
        <v>5.207041904289611E-2</v>
      </c>
      <c r="AJ45">
        <f t="shared" si="43"/>
        <v>5.2566327795685597E-2</v>
      </c>
      <c r="AK45">
        <f t="shared" si="44"/>
        <v>0</v>
      </c>
      <c r="AL45">
        <f t="shared" si="45"/>
        <v>0.2172080337217952</v>
      </c>
      <c r="AM45">
        <f t="shared" si="46"/>
        <v>0</v>
      </c>
      <c r="AN45">
        <f t="shared" si="47"/>
        <v>5.5541780312422517E-2</v>
      </c>
      <c r="AO45">
        <f t="shared" si="48"/>
        <v>0.11133151500123978</v>
      </c>
      <c r="AP45">
        <f t="shared" si="49"/>
        <v>0</v>
      </c>
      <c r="AQ45">
        <f t="shared" si="49"/>
        <v>0</v>
      </c>
      <c r="AR45">
        <f t="shared" si="49"/>
        <v>5.3462321792260695E-2</v>
      </c>
      <c r="AS45">
        <f t="shared" si="49"/>
        <v>5.3985230455818697E-2</v>
      </c>
      <c r="AT45">
        <f t="shared" si="49"/>
        <v>0</v>
      </c>
      <c r="AU45">
        <f t="shared" si="49"/>
        <v>0.24367176634214188</v>
      </c>
      <c r="AV45">
        <f t="shared" si="49"/>
        <v>0</v>
      </c>
      <c r="AW45">
        <f t="shared" si="49"/>
        <v>5.7128283601122168E-2</v>
      </c>
      <c r="AX45">
        <f t="shared" si="49"/>
        <v>0.11789418406196665</v>
      </c>
      <c r="AY45">
        <f t="shared" si="25"/>
        <v>0</v>
      </c>
      <c r="AZ45">
        <f t="shared" si="26"/>
        <v>0</v>
      </c>
      <c r="BA45">
        <f t="shared" si="27"/>
        <v>2.7181101529019629E-3</v>
      </c>
      <c r="BB45">
        <f t="shared" si="28"/>
        <v>2.4271202581873973E-3</v>
      </c>
      <c r="BC45">
        <f t="shared" si="29"/>
        <v>0</v>
      </c>
      <c r="BD45">
        <f t="shared" si="30"/>
        <v>1.1335379080471933E-2</v>
      </c>
      <c r="BE45">
        <f t="shared" si="31"/>
        <v>0</v>
      </c>
      <c r="BF45">
        <f t="shared" si="32"/>
        <v>2.8768319136553621E-3</v>
      </c>
      <c r="BG45">
        <f t="shared" si="33"/>
        <v>6.1835352626845143E-3</v>
      </c>
    </row>
    <row r="46" spans="2:59" x14ac:dyDescent="0.25">
      <c r="B46">
        <v>2000</v>
      </c>
      <c r="C46" t="s">
        <v>61</v>
      </c>
      <c r="D46" s="31">
        <v>42756</v>
      </c>
      <c r="E46" s="31">
        <v>7747</v>
      </c>
      <c r="F46">
        <f t="shared" si="16"/>
        <v>0.18119094396108149</v>
      </c>
      <c r="G46">
        <f t="shared" si="17"/>
        <v>0.81880905603891851</v>
      </c>
      <c r="H46" cm="1">
        <f t="array" ref="H46">+IFERROR(_xlfn.IFS(B46=$H$1,D46/$H$3,B46=$I$1,D46/$I$3,B46=$J$1,D46/$J$3,B46=$K$1,D46/$K$3,B46=$L$1,D46/$L$3,B46=$M$1,D46/$M$3,B46=$N$1,D46/$N$3,B46=$O$1,D46/$O$3,B46=$P$1,D46/P$3,B46=$Q$1,D46/$Q$3,B46=$R$1,D46/$R$3,B46=$S$1,D46/$S$3,B46=$T$1,D46/$T$3,B46=$U$1,D46/$U$3,B46=$V$1,D46/$V$3,B46=$W$1,D46/$W$3,B46=$X$1,D46/$X$3,B46=$Y$1,D46/$Y$3,B46=$Z$1,D46/$Z$3),0)</f>
        <v>1.817543400246386E-2</v>
      </c>
      <c r="I46" s="15">
        <f t="shared" si="18"/>
        <v>1817.543400246386</v>
      </c>
      <c r="J46" s="16">
        <f t="shared" si="19"/>
        <v>329.32240438087643</v>
      </c>
      <c r="K46" s="16">
        <f t="shared" si="50"/>
        <v>9241.6228983149649</v>
      </c>
      <c r="L46" s="17">
        <f t="shared" si="20"/>
        <v>0.18119094396108149</v>
      </c>
      <c r="M46" s="17">
        <f t="shared" si="20"/>
        <v>0.81880905603891851</v>
      </c>
      <c r="N46">
        <f t="shared" si="21"/>
        <v>0.19924130392850253</v>
      </c>
      <c r="O46">
        <f t="shared" si="39"/>
        <v>9.0595471980540743E-2</v>
      </c>
      <c r="P46">
        <f t="shared" si="22"/>
        <v>1674.4983766780342</v>
      </c>
      <c r="S46">
        <v>2000</v>
      </c>
      <c r="T46" t="s">
        <v>61</v>
      </c>
      <c r="U46" s="31">
        <v>0</v>
      </c>
      <c r="V46" s="31">
        <v>0</v>
      </c>
      <c r="W46" s="31">
        <v>270</v>
      </c>
      <c r="X46" s="31">
        <v>484</v>
      </c>
      <c r="Y46" s="31">
        <v>0</v>
      </c>
      <c r="Z46" s="31">
        <v>2054</v>
      </c>
      <c r="AA46" s="31">
        <v>0</v>
      </c>
      <c r="AB46" s="31">
        <v>318</v>
      </c>
      <c r="AC46" s="31">
        <v>949</v>
      </c>
      <c r="AD46" s="31">
        <v>604</v>
      </c>
      <c r="AE46" s="31">
        <v>3068</v>
      </c>
      <c r="AF46" s="31">
        <v>7747</v>
      </c>
      <c r="AG46">
        <f t="shared" si="40"/>
        <v>0</v>
      </c>
      <c r="AH46">
        <f t="shared" si="41"/>
        <v>0</v>
      </c>
      <c r="AI46">
        <f t="shared" si="42"/>
        <v>3.485220085194269E-2</v>
      </c>
      <c r="AJ46">
        <f t="shared" si="43"/>
        <v>6.2475797082741709E-2</v>
      </c>
      <c r="AK46">
        <f t="shared" si="44"/>
        <v>0</v>
      </c>
      <c r="AL46">
        <f t="shared" si="45"/>
        <v>0.26513489092551956</v>
      </c>
      <c r="AM46">
        <f t="shared" si="46"/>
        <v>0</v>
      </c>
      <c r="AN46">
        <f t="shared" si="47"/>
        <v>4.1048147670065829E-2</v>
      </c>
      <c r="AO46">
        <f t="shared" si="48"/>
        <v>0.12249903188330967</v>
      </c>
      <c r="AP46">
        <f t="shared" si="49"/>
        <v>0</v>
      </c>
      <c r="AQ46">
        <f t="shared" si="49"/>
        <v>0</v>
      </c>
      <c r="AR46">
        <f t="shared" si="49"/>
        <v>3.5470310036784025E-2</v>
      </c>
      <c r="AS46">
        <f t="shared" si="49"/>
        <v>6.449033977348434E-2</v>
      </c>
      <c r="AT46">
        <f t="shared" si="49"/>
        <v>0</v>
      </c>
      <c r="AU46">
        <f t="shared" si="49"/>
        <v>0.30565476190476193</v>
      </c>
      <c r="AV46">
        <f t="shared" si="49"/>
        <v>0</v>
      </c>
      <c r="AW46">
        <f t="shared" si="49"/>
        <v>4.1908276225619399E-2</v>
      </c>
      <c r="AX46">
        <f t="shared" si="49"/>
        <v>0.13049157786180818</v>
      </c>
      <c r="AY46">
        <f t="shared" si="25"/>
        <v>0</v>
      </c>
      <c r="AZ46">
        <f t="shared" si="26"/>
        <v>0</v>
      </c>
      <c r="BA46">
        <f t="shared" si="27"/>
        <v>5.6132472635419591E-3</v>
      </c>
      <c r="BB46">
        <f t="shared" si="28"/>
        <v>8.1392085321358408E-3</v>
      </c>
      <c r="BC46">
        <f t="shared" si="29"/>
        <v>0</v>
      </c>
      <c r="BD46">
        <f t="shared" si="30"/>
        <v>3.4264196837870707E-2</v>
      </c>
      <c r="BE46">
        <f t="shared" si="31"/>
        <v>0</v>
      </c>
      <c r="BF46">
        <f t="shared" si="32"/>
        <v>6.3382917017494617E-3</v>
      </c>
      <c r="BG46">
        <f t="shared" si="33"/>
        <v>1.6348582655065957E-2</v>
      </c>
    </row>
    <row r="47" spans="2:59" x14ac:dyDescent="0.25">
      <c r="B47" t="s">
        <v>66</v>
      </c>
      <c r="D47" s="31">
        <v>2352406</v>
      </c>
      <c r="E47" s="31">
        <v>21338</v>
      </c>
      <c r="F47">
        <f t="shared" si="16"/>
        <v>9.0707131337022604E-3</v>
      </c>
      <c r="G47">
        <f t="shared" si="17"/>
        <v>0.99092928686629778</v>
      </c>
      <c r="H47" cm="1">
        <f t="array" ref="H47">+IFERROR(_xlfn.IFS(B47=$H$1,D47/$H$3,B47=$I$1,D47/$I$3,B47=$J$1,D47/$J$3,B47=$K$1,D47/$K$3,B47=$L$1,D47/$L$3,B47=$M$1,D47/$M$3,B47=$N$1,D47/$N$3,B47=$O$1,D47/$O$3,B47=$P$1,D47/P$3,B47=$Q$1,D47/$Q$3,B47=$R$1,D47/$R$3,B47=$S$1,D47/$S$3,B47=$T$1,D47/$T$3,B47=$U$1,D47/$U$3,B47=$V$1,D47/$V$3,B47=$W$1,D47/$W$3,B47=$X$1,D47/$X$3,B47=$Y$1,D47/$Y$3,B47=$Z$1,D47/$Z$3),0)</f>
        <v>0</v>
      </c>
      <c r="I47" s="15">
        <f t="shared" si="18"/>
        <v>0</v>
      </c>
      <c r="J47" s="16">
        <f t="shared" si="19"/>
        <v>0</v>
      </c>
      <c r="K47" s="16">
        <f t="shared" si="50"/>
        <v>7567.1245216369307</v>
      </c>
      <c r="L47" s="17">
        <f t="shared" si="20"/>
        <v>9.0707131337022604E-3</v>
      </c>
      <c r="M47" s="17">
        <f t="shared" si="20"/>
        <v>0.99092928686629778</v>
      </c>
      <c r="N47">
        <f t="shared" si="21"/>
        <v>9.112039481803464E-3</v>
      </c>
      <c r="O47">
        <f t="shared" si="39"/>
        <v>4.5353565668511302E-3</v>
      </c>
      <c r="P47">
        <f t="shared" si="22"/>
        <v>68.639215782772538</v>
      </c>
      <c r="S47" t="s">
        <v>66</v>
      </c>
      <c r="U47" s="31">
        <v>0</v>
      </c>
      <c r="V47" s="31">
        <v>0</v>
      </c>
      <c r="W47" s="31">
        <v>723</v>
      </c>
      <c r="X47" s="31">
        <v>896</v>
      </c>
      <c r="Y47" s="31">
        <v>0</v>
      </c>
      <c r="Z47" s="31">
        <v>3993</v>
      </c>
      <c r="AA47" s="31">
        <v>0</v>
      </c>
      <c r="AB47" s="31">
        <v>827</v>
      </c>
      <c r="AC47" s="31">
        <v>1998</v>
      </c>
      <c r="AD47" s="31">
        <v>1896</v>
      </c>
      <c r="AE47" s="31">
        <v>11005</v>
      </c>
      <c r="AF47" s="31">
        <v>21338</v>
      </c>
      <c r="AG47">
        <f t="shared" si="40"/>
        <v>0</v>
      </c>
      <c r="AH47">
        <f t="shared" si="41"/>
        <v>0</v>
      </c>
      <c r="AI47">
        <f t="shared" si="42"/>
        <v>3.3883213047145935E-2</v>
      </c>
      <c r="AJ47">
        <f t="shared" si="43"/>
        <v>4.1990814509326083E-2</v>
      </c>
      <c r="AK47">
        <f t="shared" si="44"/>
        <v>0</v>
      </c>
      <c r="AL47">
        <f t="shared" si="45"/>
        <v>0.18713094010685163</v>
      </c>
      <c r="AM47">
        <f t="shared" si="46"/>
        <v>0</v>
      </c>
      <c r="AN47">
        <f t="shared" si="47"/>
        <v>3.8757146874121289E-2</v>
      </c>
      <c r="AO47">
        <f t="shared" si="48"/>
        <v>9.3635767175930265E-2</v>
      </c>
      <c r="AP47">
        <f t="shared" si="49"/>
        <v>0</v>
      </c>
      <c r="AQ47">
        <f t="shared" si="49"/>
        <v>0</v>
      </c>
      <c r="AR47">
        <f t="shared" si="49"/>
        <v>3.446714180153982E-2</v>
      </c>
      <c r="AS47">
        <f t="shared" si="49"/>
        <v>4.2891335567257063E-2</v>
      </c>
      <c r="AT47">
        <f t="shared" si="49"/>
        <v>0</v>
      </c>
      <c r="AU47">
        <f t="shared" si="49"/>
        <v>0.20644727658144407</v>
      </c>
      <c r="AV47">
        <f t="shared" si="49"/>
        <v>0</v>
      </c>
      <c r="AW47">
        <f t="shared" si="49"/>
        <v>3.9523047145690458E-2</v>
      </c>
      <c r="AX47">
        <f t="shared" si="49"/>
        <v>9.8234918137568211E-2</v>
      </c>
      <c r="AY47">
        <f t="shared" si="25"/>
        <v>0</v>
      </c>
      <c r="AZ47">
        <f t="shared" si="26"/>
        <v>0</v>
      </c>
      <c r="BA47">
        <f t="shared" si="27"/>
        <v>2.1106050571202421E-4</v>
      </c>
      <c r="BB47">
        <f t="shared" si="28"/>
        <v>2.9331671488680102E-4</v>
      </c>
      <c r="BC47">
        <f t="shared" si="29"/>
        <v>0</v>
      </c>
      <c r="BD47">
        <f t="shared" si="30"/>
        <v>1.2852798368989027E-3</v>
      </c>
      <c r="BE47">
        <f t="shared" si="31"/>
        <v>0</v>
      </c>
      <c r="BF47">
        <f t="shared" si="32"/>
        <v>2.4336785401839648E-4</v>
      </c>
      <c r="BG47">
        <f t="shared" si="33"/>
        <v>6.2637997012420475E-4</v>
      </c>
    </row>
    <row r="48" spans="2:59" x14ac:dyDescent="0.25">
      <c r="B48">
        <v>2001</v>
      </c>
      <c r="C48" t="s">
        <v>55</v>
      </c>
      <c r="D48" s="31">
        <v>220857</v>
      </c>
      <c r="E48" s="31">
        <v>397</v>
      </c>
      <c r="F48">
        <f t="shared" si="16"/>
        <v>1.7975432066903018E-3</v>
      </c>
      <c r="G48">
        <f t="shared" si="17"/>
        <v>0.99820245679330966</v>
      </c>
      <c r="H48" cm="1">
        <f t="array" ref="H48">+IFERROR(_xlfn.IFS(B48=$H$1,D48/$H$3,B48=$I$1,D48/$I$3,B48=$J$1,D48/$J$3,B48=$K$1,D48/$K$3,B48=$L$1,D48/$L$3,B48=$M$1,D48/$M$3,B48=$N$1,D48/$N$3,B48=$O$1,D48/$O$3,B48=$P$1,D48/P$3,B48=$Q$1,D48/$Q$3,B48=$R$1,D48/$R$3,B48=$S$1,D48/$S$3,B48=$T$1,D48/$T$3,B48=$U$1,D48/$U$3,B48=$V$1,D48/$V$3,B48=$W$1,D48/$W$3,B48=$X$1,D48/$X$3,B48=$Y$1,D48/$Y$3,B48=$Z$1,D48/$Z$3),0)</f>
        <v>9.2179918144656744E-2</v>
      </c>
      <c r="I48" s="15">
        <f t="shared" si="18"/>
        <v>9217.9918144656749</v>
      </c>
      <c r="J48" s="16">
        <f t="shared" si="19"/>
        <v>16.569738565419584</v>
      </c>
      <c r="K48" s="16">
        <v>10000</v>
      </c>
      <c r="L48" s="17">
        <f t="shared" si="20"/>
        <v>1.7975432066903018E-3</v>
      </c>
      <c r="M48" s="17">
        <f t="shared" si="20"/>
        <v>0.99820245679330966</v>
      </c>
      <c r="N48">
        <f t="shared" si="21"/>
        <v>1.7991602408246226E-3</v>
      </c>
      <c r="O48">
        <f t="shared" si="39"/>
        <v>8.9877160334515089E-4</v>
      </c>
      <c r="P48">
        <f t="shared" si="22"/>
        <v>17.975432066903018</v>
      </c>
      <c r="S48">
        <v>2001</v>
      </c>
      <c r="T48" t="s">
        <v>55</v>
      </c>
      <c r="U48" s="31">
        <v>0</v>
      </c>
      <c r="V48" s="31">
        <v>0</v>
      </c>
      <c r="W48" s="31">
        <v>0</v>
      </c>
      <c r="X48" s="31">
        <v>1</v>
      </c>
      <c r="Y48" s="31">
        <v>0</v>
      </c>
      <c r="Z48" s="31">
        <v>5</v>
      </c>
      <c r="AA48" s="31">
        <v>38</v>
      </c>
      <c r="AB48" s="31">
        <v>12</v>
      </c>
      <c r="AC48" s="31">
        <v>0</v>
      </c>
      <c r="AD48" s="31">
        <v>14</v>
      </c>
      <c r="AE48" s="31">
        <v>327</v>
      </c>
      <c r="AF48" s="31">
        <v>397</v>
      </c>
      <c r="AG48">
        <f t="shared" si="40"/>
        <v>0</v>
      </c>
      <c r="AH48">
        <f t="shared" si="41"/>
        <v>0</v>
      </c>
      <c r="AI48">
        <f t="shared" si="42"/>
        <v>0</v>
      </c>
      <c r="AJ48">
        <f t="shared" si="43"/>
        <v>2.5188916876574307E-3</v>
      </c>
      <c r="AK48">
        <f t="shared" si="44"/>
        <v>0</v>
      </c>
      <c r="AL48">
        <f t="shared" si="45"/>
        <v>1.2594458438287154E-2</v>
      </c>
      <c r="AM48">
        <f t="shared" si="46"/>
        <v>9.5717884130982367E-2</v>
      </c>
      <c r="AN48">
        <f t="shared" si="47"/>
        <v>3.0226700251889168E-2</v>
      </c>
      <c r="AO48">
        <f t="shared" si="48"/>
        <v>0</v>
      </c>
      <c r="AP48">
        <f t="shared" si="49"/>
        <v>0</v>
      </c>
      <c r="AQ48">
        <f t="shared" si="49"/>
        <v>0</v>
      </c>
      <c r="AR48">
        <f t="shared" si="49"/>
        <v>0</v>
      </c>
      <c r="AS48">
        <f t="shared" si="49"/>
        <v>2.5220680958385876E-3</v>
      </c>
      <c r="AT48">
        <f t="shared" si="49"/>
        <v>0</v>
      </c>
      <c r="AU48">
        <f t="shared" si="49"/>
        <v>1.2674271229404309E-2</v>
      </c>
      <c r="AV48">
        <f t="shared" si="49"/>
        <v>0.10052910052910052</v>
      </c>
      <c r="AW48">
        <f t="shared" si="49"/>
        <v>3.0690537084398978E-2</v>
      </c>
      <c r="AX48">
        <f t="shared" si="49"/>
        <v>0</v>
      </c>
      <c r="AY48">
        <f t="shared" si="25"/>
        <v>0</v>
      </c>
      <c r="AZ48">
        <f t="shared" si="26"/>
        <v>0</v>
      </c>
      <c r="BA48">
        <f t="shared" si="27"/>
        <v>1.6368057159157282E-3</v>
      </c>
      <c r="BB48">
        <f t="shared" si="28"/>
        <v>2.0307257637294722E-3</v>
      </c>
      <c r="BC48">
        <f t="shared" si="29"/>
        <v>0</v>
      </c>
      <c r="BD48">
        <f t="shared" si="30"/>
        <v>9.0511054664330313E-3</v>
      </c>
      <c r="BE48">
        <f t="shared" si="31"/>
        <v>8.6028516189208399E-5</v>
      </c>
      <c r="BF48">
        <f t="shared" si="32"/>
        <v>1.8994190811248907E-3</v>
      </c>
      <c r="BG48">
        <f t="shared" si="33"/>
        <v>4.5232888248957466E-3</v>
      </c>
    </row>
    <row r="49" spans="2:59" x14ac:dyDescent="0.25">
      <c r="B49">
        <v>2001</v>
      </c>
      <c r="C49" t="s">
        <v>56</v>
      </c>
      <c r="D49" s="31">
        <v>541190</v>
      </c>
      <c r="E49" s="31">
        <v>453</v>
      </c>
      <c r="F49">
        <f t="shared" si="16"/>
        <v>8.370442912840223E-4</v>
      </c>
      <c r="G49">
        <f t="shared" si="17"/>
        <v>0.99916295570871594</v>
      </c>
      <c r="H49" cm="1">
        <f t="array" ref="H49">+IFERROR(_xlfn.IFS(B49=$H$1,D49/$H$3,B49=$I$1,D49/$I$3,B49=$J$1,D49/$J$3,B49=$K$1,D49/$K$3,B49=$L$1,D49/$L$3,B49=$M$1,D49/$M$3,B49=$N$1,D49/$N$3,B49=$O$1,D49/$O$3,B49=$P$1,D49/P$3,B49=$Q$1,D49/$Q$3,B49=$R$1,D49/$R$3,B49=$S$1,D49/$S$3,B49=$T$1,D49/$T$3,B49=$U$1,D49/$U$3,B49=$V$1,D49/$V$3,B49=$W$1,D49/$W$3,B49=$X$1,D49/$X$3,B49=$Y$1,D49/$Y$3,B49=$Z$1,D49/$Z$3),0)</f>
        <v>0.22587850917429278</v>
      </c>
      <c r="I49" s="15">
        <f t="shared" si="18"/>
        <v>22587.850917429278</v>
      </c>
      <c r="J49" s="16">
        <f t="shared" si="19"/>
        <v>18.907031662808741</v>
      </c>
      <c r="K49" s="16">
        <f t="shared" ref="K49:K55" si="51">+K48-P48</f>
        <v>9982.0245679330965</v>
      </c>
      <c r="L49" s="17">
        <f t="shared" si="20"/>
        <v>8.370442912840223E-4</v>
      </c>
      <c r="M49" s="17">
        <f t="shared" si="20"/>
        <v>0.99916295570871594</v>
      </c>
      <c r="N49">
        <f t="shared" si="21"/>
        <v>8.3739475953553244E-4</v>
      </c>
      <c r="O49">
        <f t="shared" si="39"/>
        <v>4.1852214564201115E-4</v>
      </c>
      <c r="P49">
        <f t="shared" si="22"/>
        <v>8.3553966800452582</v>
      </c>
      <c r="S49">
        <v>2001</v>
      </c>
      <c r="T49" t="s">
        <v>56</v>
      </c>
      <c r="U49" s="31">
        <v>0</v>
      </c>
      <c r="V49" s="31">
        <v>0</v>
      </c>
      <c r="W49" s="31">
        <v>0</v>
      </c>
      <c r="X49" s="31">
        <v>4</v>
      </c>
      <c r="Y49" s="31">
        <v>0</v>
      </c>
      <c r="Z49" s="31">
        <v>9</v>
      </c>
      <c r="AA49" s="31">
        <v>11</v>
      </c>
      <c r="AB49" s="31">
        <v>5</v>
      </c>
      <c r="AC49" s="31">
        <v>0</v>
      </c>
      <c r="AD49" s="31">
        <v>37</v>
      </c>
      <c r="AE49" s="31">
        <v>387</v>
      </c>
      <c r="AF49" s="31">
        <v>453</v>
      </c>
      <c r="AG49">
        <f t="shared" si="40"/>
        <v>0</v>
      </c>
      <c r="AH49">
        <f t="shared" si="41"/>
        <v>0</v>
      </c>
      <c r="AI49">
        <f t="shared" si="42"/>
        <v>0</v>
      </c>
      <c r="AJ49">
        <f t="shared" si="43"/>
        <v>8.8300220750551876E-3</v>
      </c>
      <c r="AK49">
        <f t="shared" si="44"/>
        <v>0</v>
      </c>
      <c r="AL49">
        <f t="shared" si="45"/>
        <v>1.9867549668874173E-2</v>
      </c>
      <c r="AM49">
        <f t="shared" si="46"/>
        <v>2.4282560706401765E-2</v>
      </c>
      <c r="AN49">
        <f t="shared" si="47"/>
        <v>1.1037527593818985E-2</v>
      </c>
      <c r="AO49">
        <f t="shared" si="48"/>
        <v>0</v>
      </c>
      <c r="AP49">
        <f t="shared" si="49"/>
        <v>0</v>
      </c>
      <c r="AQ49">
        <f t="shared" si="49"/>
        <v>0</v>
      </c>
      <c r="AR49">
        <f t="shared" si="49"/>
        <v>0</v>
      </c>
      <c r="AS49">
        <f t="shared" si="49"/>
        <v>8.869179600886918E-3</v>
      </c>
      <c r="AT49">
        <f t="shared" si="49"/>
        <v>0</v>
      </c>
      <c r="AU49">
        <f t="shared" si="49"/>
        <v>2.0066889632107024E-2</v>
      </c>
      <c r="AV49">
        <f t="shared" si="49"/>
        <v>2.4581005586592177E-2</v>
      </c>
      <c r="AW49">
        <f t="shared" si="49"/>
        <v>1.1098779134295229E-2</v>
      </c>
      <c r="AX49">
        <f t="shared" si="49"/>
        <v>0</v>
      </c>
      <c r="AY49">
        <f t="shared" si="25"/>
        <v>0</v>
      </c>
      <c r="AZ49">
        <f t="shared" si="26"/>
        <v>0</v>
      </c>
      <c r="BA49">
        <f t="shared" si="27"/>
        <v>0</v>
      </c>
      <c r="BB49">
        <f t="shared" si="28"/>
        <v>4.6194497311480261E-6</v>
      </c>
      <c r="BC49">
        <f t="shared" si="29"/>
        <v>0</v>
      </c>
      <c r="BD49">
        <f t="shared" si="30"/>
        <v>1.2934459247214473E-5</v>
      </c>
      <c r="BE49">
        <f t="shared" si="31"/>
        <v>4.5270607365250648E-5</v>
      </c>
      <c r="BF49">
        <f t="shared" si="32"/>
        <v>1.5706129085903288E-5</v>
      </c>
      <c r="BG49">
        <f t="shared" si="33"/>
        <v>0</v>
      </c>
    </row>
    <row r="50" spans="2:59" x14ac:dyDescent="0.25">
      <c r="B50">
        <v>2001</v>
      </c>
      <c r="C50" t="s">
        <v>57</v>
      </c>
      <c r="D50" s="31">
        <v>476373</v>
      </c>
      <c r="E50" s="31">
        <v>1144</v>
      </c>
      <c r="F50">
        <f t="shared" si="16"/>
        <v>2.4014795129027044E-3</v>
      </c>
      <c r="G50">
        <f t="shared" si="17"/>
        <v>0.9975985204870973</v>
      </c>
      <c r="H50" cm="1">
        <f t="array" ref="H50">+IFERROR(_xlfn.IFS(B50=$H$1,D50/$H$3,B50=$I$1,D50/$I$3,B50=$J$1,D50/$J$3,B50=$K$1,D50/$K$3,B50=$L$1,D50/$L$3,B50=$M$1,D50/$M$3,B50=$N$1,D50/$N$3,B50=$O$1,D50/$O$3,B50=$P$1,D50/P$3,B50=$Q$1,D50/$Q$3,B50=$R$1,D50/$R$3,B50=$S$1,D50/$S$3,B50=$T$1,D50/$T$3,B50=$U$1,D50/$U$3,B50=$V$1,D50/$V$3,B50=$W$1,D50/$W$3,B50=$X$1,D50/$X$3,B50=$Y$1,D50/$Y$3,B50=$Z$1,D50/$Z$3),0)</f>
        <v>0.19882559369331543</v>
      </c>
      <c r="I50" s="15">
        <f t="shared" si="18"/>
        <v>19882.559369331542</v>
      </c>
      <c r="J50" s="16">
        <f t="shared" si="19"/>
        <v>47.747558989521416</v>
      </c>
      <c r="K50" s="16">
        <f t="shared" si="51"/>
        <v>9973.6691712530519</v>
      </c>
      <c r="L50" s="17">
        <f t="shared" si="20"/>
        <v>2.4014795129027044E-3</v>
      </c>
      <c r="M50" s="17">
        <f t="shared" si="20"/>
        <v>0.9975985204870973</v>
      </c>
      <c r="N50">
        <f t="shared" si="21"/>
        <v>2.4043665313860205E-3</v>
      </c>
      <c r="O50">
        <f t="shared" si="39"/>
        <v>1.2007397564513522E-3</v>
      </c>
      <c r="P50">
        <f t="shared" si="22"/>
        <v>23.951562183233499</v>
      </c>
      <c r="S50">
        <v>2001</v>
      </c>
      <c r="T50" t="s">
        <v>57</v>
      </c>
      <c r="U50" s="31">
        <v>0</v>
      </c>
      <c r="V50" s="31">
        <v>0</v>
      </c>
      <c r="W50" s="31">
        <v>0</v>
      </c>
      <c r="X50" s="31">
        <v>5</v>
      </c>
      <c r="Y50" s="31">
        <v>0</v>
      </c>
      <c r="Z50" s="31">
        <v>19</v>
      </c>
      <c r="AA50" s="31">
        <v>14</v>
      </c>
      <c r="AB50" s="31">
        <v>7</v>
      </c>
      <c r="AC50" s="31">
        <v>7</v>
      </c>
      <c r="AD50" s="31">
        <v>37</v>
      </c>
      <c r="AE50" s="31">
        <v>1055</v>
      </c>
      <c r="AF50" s="31">
        <v>1144</v>
      </c>
      <c r="AG50">
        <f t="shared" si="40"/>
        <v>0</v>
      </c>
      <c r="AH50">
        <f t="shared" si="41"/>
        <v>0</v>
      </c>
      <c r="AI50">
        <f t="shared" si="42"/>
        <v>0</v>
      </c>
      <c r="AJ50">
        <f t="shared" si="43"/>
        <v>4.370629370629371E-3</v>
      </c>
      <c r="AK50">
        <f t="shared" si="44"/>
        <v>0</v>
      </c>
      <c r="AL50">
        <f t="shared" si="45"/>
        <v>1.6608391608391608E-2</v>
      </c>
      <c r="AM50">
        <f t="shared" si="46"/>
        <v>1.2237762237762238E-2</v>
      </c>
      <c r="AN50">
        <f t="shared" si="47"/>
        <v>6.118881118881119E-3</v>
      </c>
      <c r="AO50">
        <f t="shared" si="48"/>
        <v>6.118881118881119E-3</v>
      </c>
      <c r="AP50">
        <f t="shared" si="49"/>
        <v>0</v>
      </c>
      <c r="AQ50">
        <f t="shared" si="49"/>
        <v>0</v>
      </c>
      <c r="AR50">
        <f t="shared" si="49"/>
        <v>0</v>
      </c>
      <c r="AS50">
        <f t="shared" si="49"/>
        <v>4.380201489268507E-3</v>
      </c>
      <c r="AT50">
        <f t="shared" si="49"/>
        <v>0</v>
      </c>
      <c r="AU50">
        <f t="shared" si="49"/>
        <v>1.6747465843984136E-2</v>
      </c>
      <c r="AV50">
        <f t="shared" si="49"/>
        <v>1.2313104661389622E-2</v>
      </c>
      <c r="AW50">
        <f t="shared" si="49"/>
        <v>6.1376589215256464E-3</v>
      </c>
      <c r="AX50">
        <f t="shared" si="49"/>
        <v>6.1376589215256464E-3</v>
      </c>
      <c r="AY50">
        <f t="shared" si="25"/>
        <v>0</v>
      </c>
      <c r="AZ50">
        <f t="shared" si="26"/>
        <v>0</v>
      </c>
      <c r="BA50">
        <f t="shared" si="27"/>
        <v>0</v>
      </c>
      <c r="BB50">
        <f t="shared" si="28"/>
        <v>9.4463792028515472E-6</v>
      </c>
      <c r="BC50">
        <f t="shared" si="29"/>
        <v>0</v>
      </c>
      <c r="BD50">
        <f t="shared" si="30"/>
        <v>2.938873529776037E-5</v>
      </c>
      <c r="BE50">
        <f t="shared" si="31"/>
        <v>2.6239942230143186E-5</v>
      </c>
      <c r="BF50">
        <f t="shared" si="32"/>
        <v>1.2595172270468729E-5</v>
      </c>
      <c r="BG50">
        <f t="shared" si="33"/>
        <v>7.3471838244400924E-6</v>
      </c>
    </row>
    <row r="51" spans="2:59" x14ac:dyDescent="0.25">
      <c r="B51">
        <v>2001</v>
      </c>
      <c r="C51" t="s">
        <v>58</v>
      </c>
      <c r="D51" s="31">
        <v>708189</v>
      </c>
      <c r="E51" s="31">
        <v>3042</v>
      </c>
      <c r="F51">
        <f t="shared" si="16"/>
        <v>4.2954634991506507E-3</v>
      </c>
      <c r="G51">
        <f t="shared" si="17"/>
        <v>0.99570453650084934</v>
      </c>
      <c r="H51" cm="1">
        <f t="array" ref="H51">+IFERROR(_xlfn.IFS(B51=$H$1,D51/$H$3,B51=$I$1,D51/$I$3,B51=$J$1,D51/$J$3,B51=$K$1,D51/$K$3,B51=$L$1,D51/$L$3,B51=$M$1,D51/$M$3,B51=$N$1,D51/$N$3,B51=$O$1,D51/$O$3,B51=$P$1,D51/P$3,B51=$Q$1,D51/$Q$3,B51=$R$1,D51/$R$3,B51=$S$1,D51/$S$3,B51=$T$1,D51/$T$3,B51=$U$1,D51/$U$3,B51=$V$1,D51/$V$3,B51=$W$1,D51/$W$3,B51=$X$1,D51/$X$3,B51=$Y$1,D51/$Y$3,B51=$Z$1,D51/$Z$3),0)</f>
        <v>0.29557951095480928</v>
      </c>
      <c r="I51" s="15">
        <f t="shared" si="18"/>
        <v>29557.951095480927</v>
      </c>
      <c r="J51" s="16">
        <f t="shared" si="19"/>
        <v>126.9651000403183</v>
      </c>
      <c r="K51" s="16">
        <f t="shared" si="51"/>
        <v>9949.7176090698176</v>
      </c>
      <c r="L51" s="17">
        <f t="shared" si="20"/>
        <v>4.2954634991506507E-3</v>
      </c>
      <c r="M51" s="17">
        <f t="shared" si="20"/>
        <v>0.99570453650084934</v>
      </c>
      <c r="N51">
        <f t="shared" si="21"/>
        <v>4.3047088590398887E-3</v>
      </c>
      <c r="O51">
        <f t="shared" si="39"/>
        <v>2.1477317495753254E-3</v>
      </c>
      <c r="P51">
        <f t="shared" si="22"/>
        <v>42.738648816615886</v>
      </c>
      <c r="S51">
        <v>2001</v>
      </c>
      <c r="T51" t="s">
        <v>58</v>
      </c>
      <c r="U51" s="31">
        <v>0</v>
      </c>
      <c r="V51" s="31">
        <v>0</v>
      </c>
      <c r="W51" s="31">
        <v>0</v>
      </c>
      <c r="X51" s="31">
        <v>47</v>
      </c>
      <c r="Y51" s="31">
        <v>0</v>
      </c>
      <c r="Z51" s="31">
        <v>212</v>
      </c>
      <c r="AA51" s="31">
        <v>49</v>
      </c>
      <c r="AB51" s="31">
        <v>33</v>
      </c>
      <c r="AC51" s="31">
        <v>106</v>
      </c>
      <c r="AD51" s="31">
        <v>195</v>
      </c>
      <c r="AE51" s="31">
        <v>2400</v>
      </c>
      <c r="AF51" s="31">
        <v>3042</v>
      </c>
      <c r="AG51">
        <f t="shared" si="40"/>
        <v>0</v>
      </c>
      <c r="AH51">
        <f t="shared" si="41"/>
        <v>0</v>
      </c>
      <c r="AI51">
        <f t="shared" si="42"/>
        <v>0</v>
      </c>
      <c r="AJ51">
        <f t="shared" si="43"/>
        <v>1.5450361604207758E-2</v>
      </c>
      <c r="AK51">
        <f t="shared" si="44"/>
        <v>0</v>
      </c>
      <c r="AL51">
        <f t="shared" si="45"/>
        <v>6.9690992767915849E-2</v>
      </c>
      <c r="AM51">
        <f t="shared" si="46"/>
        <v>1.6107823800131493E-2</v>
      </c>
      <c r="AN51">
        <f t="shared" si="47"/>
        <v>1.0848126232741617E-2</v>
      </c>
      <c r="AO51">
        <f t="shared" si="48"/>
        <v>3.4845496383957925E-2</v>
      </c>
      <c r="AP51">
        <f t="shared" si="49"/>
        <v>0</v>
      </c>
      <c r="AQ51">
        <f t="shared" si="49"/>
        <v>0</v>
      </c>
      <c r="AR51">
        <f t="shared" si="49"/>
        <v>0</v>
      </c>
      <c r="AS51">
        <f t="shared" si="49"/>
        <v>1.5570647672685107E-2</v>
      </c>
      <c r="AT51">
        <f t="shared" si="49"/>
        <v>0</v>
      </c>
      <c r="AU51">
        <f t="shared" si="49"/>
        <v>7.2207084468664862E-2</v>
      </c>
      <c r="AV51">
        <f t="shared" si="49"/>
        <v>1.6238608119304061E-2</v>
      </c>
      <c r="AW51">
        <f t="shared" si="49"/>
        <v>1.0907288051561725E-2</v>
      </c>
      <c r="AX51">
        <f t="shared" si="49"/>
        <v>3.5463365674138513E-2</v>
      </c>
      <c r="AY51">
        <f t="shared" si="25"/>
        <v>0</v>
      </c>
      <c r="AZ51">
        <f t="shared" si="26"/>
        <v>0</v>
      </c>
      <c r="BA51">
        <f t="shared" si="27"/>
        <v>0</v>
      </c>
      <c r="BB51">
        <f t="shared" si="28"/>
        <v>3.6713363240603848E-5</v>
      </c>
      <c r="BC51">
        <f t="shared" si="29"/>
        <v>0</v>
      </c>
      <c r="BD51">
        <f t="shared" si="30"/>
        <v>1.6309205593422095E-4</v>
      </c>
      <c r="BE51">
        <f t="shared" si="31"/>
        <v>4.4479651618423898E-5</v>
      </c>
      <c r="BF51">
        <f t="shared" si="32"/>
        <v>2.8241048646618346E-5</v>
      </c>
      <c r="BG51">
        <f t="shared" si="33"/>
        <v>7.9780962426696822E-5</v>
      </c>
    </row>
    <row r="52" spans="2:59" x14ac:dyDescent="0.25">
      <c r="B52">
        <v>2001</v>
      </c>
      <c r="C52" t="s">
        <v>59</v>
      </c>
      <c r="D52" s="31">
        <v>328773</v>
      </c>
      <c r="E52" s="31">
        <v>4838</v>
      </c>
      <c r="F52">
        <f t="shared" si="16"/>
        <v>1.4715320296983025E-2</v>
      </c>
      <c r="G52">
        <f t="shared" si="17"/>
        <v>0.98528467970301703</v>
      </c>
      <c r="H52" cm="1">
        <f t="array" ref="H52">+IFERROR(_xlfn.IFS(B52=$H$1,D52/$H$3,B52=$I$1,D52/$I$3,B52=$J$1,D52/$J$3,B52=$K$1,D52/$K$3,B52=$L$1,D52/$L$3,B52=$M$1,D52/$M$3,B52=$N$1,D52/$N$3,B52=$O$1,D52/$O$3,B52=$P$1,D52/P$3,B52=$Q$1,D52/$Q$3,B52=$R$1,D52/$R$3,B52=$S$1,D52/$S$3,B52=$T$1,D52/$T$3,B52=$U$1,D52/$U$3,B52=$V$1,D52/$V$3,B52=$W$1,D52/$W$3,B52=$X$1,D52/$X$3,B52=$Y$1,D52/$Y$3,B52=$Z$1,D52/$Z$3),0)</f>
        <v>0.13722122562641542</v>
      </c>
      <c r="I52" s="15">
        <f t="shared" si="18"/>
        <v>13722.122562641542</v>
      </c>
      <c r="J52" s="16">
        <f t="shared" si="19"/>
        <v>201.92542866372781</v>
      </c>
      <c r="K52" s="16">
        <f t="shared" si="51"/>
        <v>9906.9789602532019</v>
      </c>
      <c r="L52" s="17">
        <f t="shared" si="20"/>
        <v>1.4715320296983025E-2</v>
      </c>
      <c r="M52" s="17">
        <f t="shared" si="20"/>
        <v>0.98528467970301703</v>
      </c>
      <c r="N52">
        <f t="shared" si="21"/>
        <v>1.4824393143641567E-2</v>
      </c>
      <c r="O52">
        <f t="shared" si="39"/>
        <v>7.3576601484915127E-3</v>
      </c>
      <c r="P52">
        <f t="shared" si="22"/>
        <v>145.78436857559774</v>
      </c>
      <c r="S52">
        <v>2001</v>
      </c>
      <c r="T52" t="s">
        <v>59</v>
      </c>
      <c r="U52" s="31">
        <v>0</v>
      </c>
      <c r="V52" s="31">
        <v>0</v>
      </c>
      <c r="W52" s="31">
        <v>0</v>
      </c>
      <c r="X52" s="31">
        <v>169</v>
      </c>
      <c r="Y52" s="31">
        <v>0</v>
      </c>
      <c r="Z52" s="31">
        <v>778</v>
      </c>
      <c r="AA52" s="31">
        <v>113</v>
      </c>
      <c r="AB52" s="31">
        <v>272</v>
      </c>
      <c r="AC52" s="31">
        <v>443</v>
      </c>
      <c r="AD52" s="31">
        <v>530</v>
      </c>
      <c r="AE52" s="31">
        <v>2533</v>
      </c>
      <c r="AF52" s="31">
        <v>4838</v>
      </c>
      <c r="AG52">
        <f t="shared" si="40"/>
        <v>0</v>
      </c>
      <c r="AH52">
        <f t="shared" si="41"/>
        <v>0</v>
      </c>
      <c r="AI52">
        <f t="shared" si="42"/>
        <v>0</v>
      </c>
      <c r="AJ52">
        <f t="shared" si="43"/>
        <v>3.4931789995866061E-2</v>
      </c>
      <c r="AK52">
        <f t="shared" si="44"/>
        <v>0</v>
      </c>
      <c r="AL52">
        <f t="shared" si="45"/>
        <v>0.1608102521703183</v>
      </c>
      <c r="AM52">
        <f t="shared" si="46"/>
        <v>2.3356758991318727E-2</v>
      </c>
      <c r="AN52">
        <f t="shared" si="47"/>
        <v>5.6221579164944191E-2</v>
      </c>
      <c r="AO52">
        <f t="shared" si="48"/>
        <v>9.1566763125258369E-2</v>
      </c>
      <c r="AP52">
        <f t="shared" si="49"/>
        <v>0</v>
      </c>
      <c r="AQ52">
        <f t="shared" si="49"/>
        <v>0</v>
      </c>
      <c r="AR52">
        <f t="shared" si="49"/>
        <v>0</v>
      </c>
      <c r="AS52">
        <f t="shared" si="49"/>
        <v>3.5552750604817503E-2</v>
      </c>
      <c r="AT52">
        <f t="shared" si="49"/>
        <v>0</v>
      </c>
      <c r="AU52">
        <f t="shared" si="49"/>
        <v>0.17487075747358954</v>
      </c>
      <c r="AV52">
        <f t="shared" si="49"/>
        <v>2.3632751228693925E-2</v>
      </c>
      <c r="AW52">
        <f t="shared" si="49"/>
        <v>5.7847724372607406E-2</v>
      </c>
      <c r="AX52">
        <f t="shared" si="49"/>
        <v>9.596014296545001E-2</v>
      </c>
      <c r="AY52">
        <f t="shared" si="25"/>
        <v>0</v>
      </c>
      <c r="AZ52">
        <f t="shared" si="26"/>
        <v>0</v>
      </c>
      <c r="BA52">
        <f t="shared" si="27"/>
        <v>0</v>
      </c>
      <c r="BB52">
        <f t="shared" si="28"/>
        <v>3.2849412816745899E-4</v>
      </c>
      <c r="BC52">
        <f t="shared" si="29"/>
        <v>0</v>
      </c>
      <c r="BD52">
        <f t="shared" si="30"/>
        <v>1.5055980874341872E-3</v>
      </c>
      <c r="BE52">
        <f t="shared" si="31"/>
        <v>2.4637059612559424E-4</v>
      </c>
      <c r="BF52">
        <f t="shared" si="32"/>
        <v>4.6384587542164349E-4</v>
      </c>
      <c r="BG52">
        <f t="shared" si="33"/>
        <v>8.3492257575895829E-4</v>
      </c>
    </row>
    <row r="53" spans="2:59" x14ac:dyDescent="0.25">
      <c r="B53">
        <v>2001</v>
      </c>
      <c r="C53" t="s">
        <v>60</v>
      </c>
      <c r="D53" s="31">
        <v>77004</v>
      </c>
      <c r="E53" s="31">
        <v>4175</v>
      </c>
      <c r="F53">
        <f t="shared" si="16"/>
        <v>5.4217962703236193E-2</v>
      </c>
      <c r="G53">
        <f t="shared" si="17"/>
        <v>0.9457820372967638</v>
      </c>
      <c r="H53" cm="1">
        <f t="array" ref="H53">+IFERROR(_xlfn.IFS(B53=$H$1,D53/$H$3,B53=$I$1,D53/$I$3,B53=$J$1,D53/$J$3,B53=$K$1,D53/$K$3,B53=$L$1,D53/$L$3,B53=$M$1,D53/$M$3,B53=$N$1,D53/$N$3,B53=$O$1,D53/$O$3,B53=$P$1,D53/P$3,B53=$Q$1,D53/$Q$3,B53=$R$1,D53/$R$3,B53=$S$1,D53/$S$3,B53=$T$1,D53/$T$3,B53=$U$1,D53/$U$3,B53=$V$1,D53/$V$3,B53=$W$1,D53/$W$3,B53=$X$1,D53/$X$3,B53=$Y$1,D53/$Y$3,B53=$Z$1,D53/$Z$3),0)</f>
        <v>3.2139449584170518E-2</v>
      </c>
      <c r="I53" s="15">
        <f t="shared" si="18"/>
        <v>3213.944958417052</v>
      </c>
      <c r="J53" s="16">
        <f t="shared" si="19"/>
        <v>174.25354788570974</v>
      </c>
      <c r="K53" s="16">
        <f t="shared" si="51"/>
        <v>9761.194591677604</v>
      </c>
      <c r="L53" s="17">
        <f t="shared" si="20"/>
        <v>5.4217962703236193E-2</v>
      </c>
      <c r="M53" s="17">
        <f t="shared" si="20"/>
        <v>0.9457820372967638</v>
      </c>
      <c r="N53">
        <f t="shared" si="21"/>
        <v>5.5728711298579085E-2</v>
      </c>
      <c r="O53">
        <f t="shared" si="39"/>
        <v>2.7108981351618096E-2</v>
      </c>
      <c r="P53">
        <f t="shared" si="22"/>
        <v>529.23208431060721</v>
      </c>
      <c r="S53">
        <v>2001</v>
      </c>
      <c r="T53" t="s">
        <v>60</v>
      </c>
      <c r="U53" s="31">
        <v>0</v>
      </c>
      <c r="V53" s="31">
        <v>0</v>
      </c>
      <c r="W53" s="31">
        <v>0</v>
      </c>
      <c r="X53" s="31">
        <v>211</v>
      </c>
      <c r="Y53" s="31">
        <v>0</v>
      </c>
      <c r="Z53" s="31">
        <v>892</v>
      </c>
      <c r="AA53" s="31">
        <v>133</v>
      </c>
      <c r="AB53" s="31">
        <v>243</v>
      </c>
      <c r="AC53" s="31">
        <v>440</v>
      </c>
      <c r="AD53" s="31">
        <v>479</v>
      </c>
      <c r="AE53" s="31">
        <v>1777</v>
      </c>
      <c r="AF53" s="31">
        <v>4175</v>
      </c>
      <c r="AG53">
        <f t="shared" si="40"/>
        <v>0</v>
      </c>
      <c r="AH53">
        <f t="shared" si="41"/>
        <v>0</v>
      </c>
      <c r="AI53">
        <f t="shared" si="42"/>
        <v>0</v>
      </c>
      <c r="AJ53">
        <f t="shared" si="43"/>
        <v>5.0538922155688622E-2</v>
      </c>
      <c r="AK53">
        <f t="shared" si="44"/>
        <v>0</v>
      </c>
      <c r="AL53">
        <f t="shared" si="45"/>
        <v>0.21365269461077843</v>
      </c>
      <c r="AM53">
        <f t="shared" si="46"/>
        <v>3.1856287425149697E-2</v>
      </c>
      <c r="AN53">
        <f t="shared" si="47"/>
        <v>5.8203592814371256E-2</v>
      </c>
      <c r="AO53">
        <f t="shared" si="48"/>
        <v>0.10538922155688622</v>
      </c>
      <c r="AP53">
        <f t="shared" si="49"/>
        <v>0</v>
      </c>
      <c r="AQ53">
        <f t="shared" si="49"/>
        <v>0</v>
      </c>
      <c r="AR53">
        <f t="shared" si="49"/>
        <v>0</v>
      </c>
      <c r="AS53">
        <f t="shared" si="49"/>
        <v>5.184912151369947E-2</v>
      </c>
      <c r="AT53">
        <f t="shared" si="49"/>
        <v>0</v>
      </c>
      <c r="AU53">
        <f t="shared" si="49"/>
        <v>0.23920622150710644</v>
      </c>
      <c r="AV53">
        <f t="shared" si="49"/>
        <v>3.237191188998418E-2</v>
      </c>
      <c r="AW53">
        <f t="shared" si="49"/>
        <v>5.9948192919699023E-2</v>
      </c>
      <c r="AX53">
        <f t="shared" si="49"/>
        <v>0.11125158027812894</v>
      </c>
      <c r="AY53">
        <f t="shared" si="25"/>
        <v>0</v>
      </c>
      <c r="AZ53">
        <f t="shared" si="26"/>
        <v>0</v>
      </c>
      <c r="BA53">
        <f t="shared" si="27"/>
        <v>0</v>
      </c>
      <c r="BB53">
        <f t="shared" si="28"/>
        <v>2.4674042906861981E-3</v>
      </c>
      <c r="BC53">
        <f t="shared" si="29"/>
        <v>0</v>
      </c>
      <c r="BD53">
        <f t="shared" si="30"/>
        <v>1.084359254064724E-2</v>
      </c>
      <c r="BE53">
        <f t="shared" si="31"/>
        <v>1.5973196197600124E-3</v>
      </c>
      <c r="BF53">
        <f t="shared" si="32"/>
        <v>3.3439821307984E-3</v>
      </c>
      <c r="BG53">
        <f t="shared" si="33"/>
        <v>5.7334683912524022E-3</v>
      </c>
    </row>
    <row r="54" spans="2:59" x14ac:dyDescent="0.25">
      <c r="B54">
        <v>2001</v>
      </c>
      <c r="C54" t="s">
        <v>61</v>
      </c>
      <c r="D54" s="31">
        <v>43548</v>
      </c>
      <c r="E54" s="31">
        <v>8130</v>
      </c>
      <c r="F54">
        <f t="shared" si="16"/>
        <v>0.18669054836042986</v>
      </c>
      <c r="G54">
        <f t="shared" si="17"/>
        <v>0.81330945163957014</v>
      </c>
      <c r="H54" cm="1">
        <f t="array" ref="H54">+IFERROR(_xlfn.IFS(B54=$H$1,D54/$H$3,B54=$I$1,D54/$I$3,B54=$J$1,D54/$J$3,B54=$K$1,D54/$K$3,B54=$L$1,D54/$L$3,B54=$M$1,D54/$M$3,B54=$N$1,D54/$N$3,B54=$O$1,D54/$O$3,B54=$P$1,D54/P$3,B54=$Q$1,D54/$Q$3,B54=$R$1,D54/$R$3,B54=$S$1,D54/$S$3,B54=$T$1,D54/$T$3,B54=$U$1,D54/$U$3,B54=$V$1,D54/$V$3,B54=$W$1,D54/$W$3,B54=$X$1,D54/$X$3,B54=$Y$1,D54/$Y$3,B54=$Z$1,D54/$Z$3),0)</f>
        <v>1.8175792822339849E-2</v>
      </c>
      <c r="I54" s="15">
        <f t="shared" si="18"/>
        <v>1817.5792822339849</v>
      </c>
      <c r="J54" s="16">
        <f t="shared" si="19"/>
        <v>339.32487288881919</v>
      </c>
      <c r="K54" s="16">
        <f t="shared" si="51"/>
        <v>9231.9625073669959</v>
      </c>
      <c r="L54" s="17">
        <f t="shared" si="20"/>
        <v>0.18669054836042986</v>
      </c>
      <c r="M54" s="17">
        <f t="shared" si="20"/>
        <v>0.81330945163957014</v>
      </c>
      <c r="N54">
        <f t="shared" si="21"/>
        <v>0.20591140490844162</v>
      </c>
      <c r="O54">
        <f t="shared" si="39"/>
        <v>9.3345274180214932E-2</v>
      </c>
      <c r="P54">
        <f t="shared" si="22"/>
        <v>1723.5201429432734</v>
      </c>
      <c r="S54">
        <v>2001</v>
      </c>
      <c r="T54" t="s">
        <v>61</v>
      </c>
      <c r="U54" s="31">
        <v>0</v>
      </c>
      <c r="V54" s="31">
        <v>0</v>
      </c>
      <c r="W54" s="31">
        <v>0</v>
      </c>
      <c r="X54" s="31">
        <v>521</v>
      </c>
      <c r="Y54" s="31">
        <v>0</v>
      </c>
      <c r="Z54" s="31">
        <v>2108</v>
      </c>
      <c r="AA54" s="31">
        <v>474</v>
      </c>
      <c r="AB54" s="31">
        <v>359</v>
      </c>
      <c r="AC54" s="31">
        <v>964</v>
      </c>
      <c r="AD54" s="31">
        <v>559</v>
      </c>
      <c r="AE54" s="31">
        <v>3145</v>
      </c>
      <c r="AF54" s="31">
        <v>8130</v>
      </c>
      <c r="AG54">
        <f t="shared" si="40"/>
        <v>0</v>
      </c>
      <c r="AH54">
        <f t="shared" si="41"/>
        <v>0</v>
      </c>
      <c r="AI54">
        <f t="shared" si="42"/>
        <v>0</v>
      </c>
      <c r="AJ54">
        <f t="shared" si="43"/>
        <v>6.408364083640837E-2</v>
      </c>
      <c r="AK54">
        <f t="shared" si="44"/>
        <v>0</v>
      </c>
      <c r="AL54">
        <f t="shared" si="45"/>
        <v>0.25928659286592864</v>
      </c>
      <c r="AM54">
        <f t="shared" si="46"/>
        <v>5.830258302583026E-2</v>
      </c>
      <c r="AN54">
        <f t="shared" si="47"/>
        <v>4.4157441574415743E-2</v>
      </c>
      <c r="AO54">
        <f t="shared" si="48"/>
        <v>0.11857318573185732</v>
      </c>
      <c r="AP54">
        <f t="shared" si="49"/>
        <v>0</v>
      </c>
      <c r="AQ54">
        <f t="shared" si="49"/>
        <v>0</v>
      </c>
      <c r="AR54">
        <f t="shared" si="49"/>
        <v>0</v>
      </c>
      <c r="AS54">
        <f t="shared" si="49"/>
        <v>6.6204968549463117E-2</v>
      </c>
      <c r="AT54">
        <f t="shared" si="49"/>
        <v>0</v>
      </c>
      <c r="AU54">
        <f t="shared" si="49"/>
        <v>0.29790842283776142</v>
      </c>
      <c r="AV54">
        <f t="shared" si="49"/>
        <v>6.0053211706575453E-2</v>
      </c>
      <c r="AW54">
        <f t="shared" si="49"/>
        <v>4.5154392805483931E-2</v>
      </c>
      <c r="AX54">
        <f t="shared" si="49"/>
        <v>0.1260460251046025</v>
      </c>
      <c r="AY54">
        <f t="shared" si="25"/>
        <v>0</v>
      </c>
      <c r="AZ54">
        <f t="shared" si="26"/>
        <v>0</v>
      </c>
      <c r="BA54">
        <f t="shared" si="27"/>
        <v>0</v>
      </c>
      <c r="BB54">
        <f t="shared" si="28"/>
        <v>8.4045191512813443E-3</v>
      </c>
      <c r="BC54">
        <f t="shared" si="29"/>
        <v>0</v>
      </c>
      <c r="BD54">
        <f t="shared" si="30"/>
        <v>3.4444750620005508E-2</v>
      </c>
      <c r="BE54">
        <f t="shared" si="31"/>
        <v>6.9693212087811153E-3</v>
      </c>
      <c r="BF54">
        <f t="shared" si="32"/>
        <v>6.9119132910811058E-3</v>
      </c>
      <c r="BG54">
        <f t="shared" si="33"/>
        <v>1.6120143290162578E-2</v>
      </c>
    </row>
    <row r="55" spans="2:59" x14ac:dyDescent="0.25">
      <c r="B55" t="s">
        <v>67</v>
      </c>
      <c r="D55" s="31">
        <v>2395934</v>
      </c>
      <c r="E55" s="31">
        <v>22179</v>
      </c>
      <c r="F55">
        <f t="shared" si="16"/>
        <v>9.256932786963247E-3</v>
      </c>
      <c r="G55">
        <f t="shared" si="17"/>
        <v>0.99074306721303673</v>
      </c>
      <c r="H55" cm="1">
        <f t="array" ref="H55">+IFERROR(_xlfn.IFS(B55=$H$1,D55/$H$3,B55=$I$1,D55/$I$3,B55=$J$1,D55/$J$3,B55=$K$1,D55/$K$3,B55=$L$1,D55/$L$3,B55=$M$1,D55/$M$3,B55=$N$1,D55/$N$3,B55=$O$1,D55/$O$3,B55=$P$1,D55/P$3,B55=$Q$1,D55/$Q$3,B55=$R$1,D55/$R$3,B55=$S$1,D55/$S$3,B55=$T$1,D55/$T$3,B55=$U$1,D55/$U$3,B55=$V$1,D55/$V$3,B55=$W$1,D55/$W$3,B55=$X$1,D55/$X$3,B55=$Y$1,D55/$Y$3,B55=$Z$1,D55/$Z$3),0)</f>
        <v>0</v>
      </c>
      <c r="I55" s="15">
        <f t="shared" si="18"/>
        <v>0</v>
      </c>
      <c r="J55" s="16">
        <f t="shared" si="19"/>
        <v>0</v>
      </c>
      <c r="K55" s="16">
        <f t="shared" si="51"/>
        <v>7508.4423644237222</v>
      </c>
      <c r="L55" s="17">
        <f t="shared" si="20"/>
        <v>9.256932786963247E-3</v>
      </c>
      <c r="M55" s="17">
        <f t="shared" si="20"/>
        <v>0.99074306721303673</v>
      </c>
      <c r="N55">
        <f t="shared" si="21"/>
        <v>9.2999774199114451E-3</v>
      </c>
      <c r="O55">
        <f t="shared" si="39"/>
        <v>4.6284663934816235E-3</v>
      </c>
      <c r="P55">
        <f t="shared" si="22"/>
        <v>69.505146302257799</v>
      </c>
      <c r="S55" t="s">
        <v>67</v>
      </c>
      <c r="U55" s="31">
        <v>0</v>
      </c>
      <c r="V55" s="31">
        <v>0</v>
      </c>
      <c r="W55" s="31">
        <v>0</v>
      </c>
      <c r="X55" s="31">
        <v>958</v>
      </c>
      <c r="Y55" s="31">
        <v>0</v>
      </c>
      <c r="Z55" s="31">
        <v>4023</v>
      </c>
      <c r="AA55" s="31">
        <v>832</v>
      </c>
      <c r="AB55" s="31">
        <v>931</v>
      </c>
      <c r="AC55" s="31">
        <v>1960</v>
      </c>
      <c r="AD55" s="31">
        <v>1851</v>
      </c>
      <c r="AE55" s="31">
        <v>11624</v>
      </c>
      <c r="AF55" s="31">
        <v>22179</v>
      </c>
      <c r="AG55">
        <f t="shared" si="40"/>
        <v>0</v>
      </c>
      <c r="AH55">
        <f t="shared" si="41"/>
        <v>0</v>
      </c>
      <c r="AI55">
        <f t="shared" si="42"/>
        <v>0</v>
      </c>
      <c r="AJ55">
        <f t="shared" si="43"/>
        <v>4.3194012354028588E-2</v>
      </c>
      <c r="AK55">
        <f t="shared" si="44"/>
        <v>0</v>
      </c>
      <c r="AL55">
        <f t="shared" si="45"/>
        <v>0.18138779926957932</v>
      </c>
      <c r="AM55">
        <f t="shared" si="46"/>
        <v>3.7512962712475763E-2</v>
      </c>
      <c r="AN55">
        <f t="shared" si="47"/>
        <v>4.1976644573695841E-2</v>
      </c>
      <c r="AO55">
        <f t="shared" si="48"/>
        <v>8.8371883313043867E-2</v>
      </c>
      <c r="AP55">
        <f t="shared" si="49"/>
        <v>0</v>
      </c>
      <c r="AQ55">
        <f t="shared" si="49"/>
        <v>0</v>
      </c>
      <c r="AR55">
        <f t="shared" si="49"/>
        <v>0</v>
      </c>
      <c r="AS55">
        <f t="shared" si="49"/>
        <v>4.4147465437788025E-2</v>
      </c>
      <c r="AT55">
        <f t="shared" si="49"/>
        <v>0</v>
      </c>
      <c r="AU55">
        <f t="shared" si="49"/>
        <v>0.19947936035701003</v>
      </c>
      <c r="AV55">
        <f t="shared" si="49"/>
        <v>3.8230023434269171E-2</v>
      </c>
      <c r="AW55">
        <f t="shared" si="49"/>
        <v>4.2876551454164462E-2</v>
      </c>
      <c r="AX55">
        <f t="shared" si="49"/>
        <v>9.2457191376951742E-2</v>
      </c>
      <c r="AY55">
        <f t="shared" si="25"/>
        <v>0</v>
      </c>
      <c r="AZ55">
        <f t="shared" si="26"/>
        <v>0</v>
      </c>
      <c r="BA55">
        <f t="shared" si="27"/>
        <v>0</v>
      </c>
      <c r="BB55">
        <f t="shared" si="28"/>
        <v>3.0864790098558643E-4</v>
      </c>
      <c r="BC55">
        <f t="shared" si="29"/>
        <v>0</v>
      </c>
      <c r="BD55">
        <f t="shared" si="30"/>
        <v>1.2794592839368696E-3</v>
      </c>
      <c r="BE55">
        <f t="shared" si="31"/>
        <v>2.7254507010627171E-4</v>
      </c>
      <c r="BF55">
        <f t="shared" si="32"/>
        <v>2.6920607996714431E-4</v>
      </c>
      <c r="BG55">
        <f t="shared" si="33"/>
        <v>6.1020044792552716E-4</v>
      </c>
    </row>
    <row r="56" spans="2:59" x14ac:dyDescent="0.25">
      <c r="B56">
        <v>2002</v>
      </c>
      <c r="C56" t="s">
        <v>55</v>
      </c>
      <c r="D56" s="31">
        <v>224861</v>
      </c>
      <c r="E56" s="31">
        <v>393</v>
      </c>
      <c r="F56">
        <f t="shared" si="16"/>
        <v>1.7477463855448477E-3</v>
      </c>
      <c r="G56">
        <f t="shared" si="17"/>
        <v>0.99825225361445513</v>
      </c>
      <c r="H56" cm="1">
        <f t="array" ref="H56">+IFERROR(_xlfn.IFS(B56=$H$1,D56/$H$3,B56=$I$1,D56/$I$3,B56=$J$1,D56/$J$3,B56=$K$1,D56/$K$3,B56=$L$1,D56/$L$3,B56=$M$1,D56/$M$3,B56=$N$1,D56/$N$3,B56=$O$1,D56/$O$3,B56=$P$1,D56/P$3,B56=$Q$1,D56/$Q$3,B56=$R$1,D56/$R$3,B56=$S$1,D56/$S$3,B56=$T$1,D56/$T$3,B56=$U$1,D56/$U$3,B56=$V$1,D56/$V$3,B56=$W$1,D56/$W$3,B56=$X$1,D56/$X$3,B56=$Y$1,D56/$Y$3,B56=$Z$1,D56/$Z$3),0)</f>
        <v>9.2180212621081808E-2</v>
      </c>
      <c r="I56" s="15">
        <f t="shared" si="18"/>
        <v>9218.021262108181</v>
      </c>
      <c r="J56" s="16">
        <f t="shared" si="19"/>
        <v>16.110763342725129</v>
      </c>
      <c r="K56" s="16">
        <v>10000</v>
      </c>
      <c r="L56" s="17">
        <f t="shared" si="20"/>
        <v>1.7477463855448477E-3</v>
      </c>
      <c r="M56" s="17">
        <f t="shared" si="20"/>
        <v>0.99825225361445513</v>
      </c>
      <c r="N56">
        <f t="shared" si="21"/>
        <v>1.7492750301004386E-3</v>
      </c>
      <c r="O56">
        <f t="shared" si="39"/>
        <v>8.7387319277242384E-4</v>
      </c>
      <c r="P56">
        <f t="shared" si="22"/>
        <v>17.477463855448477</v>
      </c>
      <c r="S56">
        <v>2002</v>
      </c>
      <c r="T56" t="s">
        <v>55</v>
      </c>
      <c r="U56" s="31">
        <v>0</v>
      </c>
      <c r="V56" s="31">
        <v>0</v>
      </c>
      <c r="W56" s="31">
        <v>2</v>
      </c>
      <c r="X56" s="31">
        <v>2</v>
      </c>
      <c r="Y56" s="31">
        <v>0</v>
      </c>
      <c r="Z56" s="31">
        <v>3</v>
      </c>
      <c r="AA56" s="31">
        <v>0</v>
      </c>
      <c r="AB56" s="31">
        <v>12</v>
      </c>
      <c r="AC56" s="31">
        <v>0</v>
      </c>
      <c r="AD56" s="31">
        <v>22</v>
      </c>
      <c r="AE56" s="31">
        <v>352</v>
      </c>
      <c r="AF56" s="31">
        <v>393</v>
      </c>
      <c r="AG56">
        <f t="shared" si="40"/>
        <v>0</v>
      </c>
      <c r="AH56">
        <f t="shared" si="41"/>
        <v>0</v>
      </c>
      <c r="AI56">
        <f t="shared" si="42"/>
        <v>5.0890585241730284E-3</v>
      </c>
      <c r="AJ56">
        <f t="shared" si="43"/>
        <v>5.0890585241730284E-3</v>
      </c>
      <c r="AK56">
        <f t="shared" si="44"/>
        <v>0</v>
      </c>
      <c r="AL56">
        <f t="shared" si="45"/>
        <v>7.6335877862595417E-3</v>
      </c>
      <c r="AM56">
        <f t="shared" si="46"/>
        <v>0</v>
      </c>
      <c r="AN56">
        <f t="shared" si="47"/>
        <v>3.0534351145038167E-2</v>
      </c>
      <c r="AO56">
        <f t="shared" si="48"/>
        <v>0</v>
      </c>
      <c r="AP56">
        <f t="shared" si="49"/>
        <v>0</v>
      </c>
      <c r="AQ56">
        <f t="shared" si="49"/>
        <v>0</v>
      </c>
      <c r="AR56">
        <f t="shared" si="49"/>
        <v>5.1020408163265311E-3</v>
      </c>
      <c r="AS56">
        <f t="shared" si="49"/>
        <v>5.1020408163265311E-3</v>
      </c>
      <c r="AT56">
        <f t="shared" si="49"/>
        <v>0</v>
      </c>
      <c r="AU56">
        <f t="shared" si="49"/>
        <v>7.6628352490421452E-3</v>
      </c>
      <c r="AV56">
        <f t="shared" si="49"/>
        <v>0</v>
      </c>
      <c r="AW56">
        <f t="shared" si="49"/>
        <v>3.1007751937984496E-2</v>
      </c>
      <c r="AX56">
        <f t="shared" si="49"/>
        <v>0</v>
      </c>
      <c r="AY56">
        <f t="shared" si="25"/>
        <v>0</v>
      </c>
      <c r="AZ56">
        <f t="shared" ref="AZ56:AZ87" si="52">+IFERROR((SUM(V55:V56)/(2*$D56)),0)</f>
        <v>0</v>
      </c>
      <c r="BA56">
        <f t="shared" ref="BA56:BA87" si="53">+IFERROR((SUM(W55:W56)/(2*$D56)),0)</f>
        <v>4.4471918207248035E-6</v>
      </c>
      <c r="BB56">
        <f t="shared" ref="BB56:BB87" si="54">+IFERROR((SUM(X55:X56)/(2*$D56)),0)</f>
        <v>2.1346520739479054E-3</v>
      </c>
      <c r="BC56">
        <f t="shared" ref="BC56:BC87" si="55">+IFERROR((SUM(Y55:Y56)/(2*$D56)),0)</f>
        <v>0</v>
      </c>
      <c r="BD56">
        <f t="shared" ref="BD56:BD87" si="56">+IFERROR((SUM(Z55:Z56)/(2*$D56)),0)</f>
        <v>8.9521971351190291E-3</v>
      </c>
      <c r="BE56">
        <f t="shared" ref="BE56:BE87" si="57">+IFERROR((SUM(AA55:AA56)/(2*$D56)),0)</f>
        <v>1.8500317974215182E-3</v>
      </c>
      <c r="BF56">
        <f t="shared" ref="BF56:BF87" si="58">+IFERROR((SUM(AB55:AB56)/(2*$D56)),0)</f>
        <v>2.0968509434717447E-3</v>
      </c>
      <c r="BG56">
        <f t="shared" ref="BG56:BG119" si="59">+IFERROR((SUM(AC55:AC56)/(2*$D56)),0)</f>
        <v>4.3582479843103069E-3</v>
      </c>
    </row>
    <row r="57" spans="2:59" x14ac:dyDescent="0.25">
      <c r="B57">
        <v>2002</v>
      </c>
      <c r="C57" t="s">
        <v>56</v>
      </c>
      <c r="D57" s="31">
        <v>551000</v>
      </c>
      <c r="E57" s="31">
        <v>419</v>
      </c>
      <c r="F57">
        <f t="shared" si="16"/>
        <v>7.6043557168784025E-4</v>
      </c>
      <c r="G57">
        <f t="shared" si="17"/>
        <v>0.99923956442831219</v>
      </c>
      <c r="H57" cm="1">
        <f t="array" ref="H57">+IFERROR(_xlfn.IFS(B57=$H$1,D57/$H$3,B57=$I$1,D57/$I$3,B57=$J$1,D57/$J$3,B57=$K$1,D57/$K$3,B57=$L$1,D57/$L$3,B57=$M$1,D57/$M$3,B57=$N$1,D57/$N$3,B57=$O$1,D57/$O$3,B57=$P$1,D57/P$3,B57=$Q$1,D57/$Q$3,B57=$R$1,D57/$R$3,B57=$S$1,D57/$S$3,B57=$T$1,D57/$T$3,B57=$U$1,D57/$U$3,B57=$V$1,D57/$V$3,B57=$W$1,D57/$W$3,B57=$X$1,D57/$X$3,B57=$Y$1,D57/$Y$3,B57=$Z$1,D57/$Z$3),0)</f>
        <v>0.22587864126823273</v>
      </c>
      <c r="I57" s="15">
        <f t="shared" si="18"/>
        <v>22587.864126823275</v>
      </c>
      <c r="J57" s="16">
        <f t="shared" si="19"/>
        <v>17.176615370488115</v>
      </c>
      <c r="K57" s="16">
        <f t="shared" ref="K57:K63" si="60">+K56-P56</f>
        <v>9982.5225361445519</v>
      </c>
      <c r="L57" s="17">
        <f t="shared" si="20"/>
        <v>7.6043557168784025E-4</v>
      </c>
      <c r="M57" s="17">
        <f t="shared" si="20"/>
        <v>0.99923956442831219</v>
      </c>
      <c r="N57">
        <f t="shared" si="21"/>
        <v>7.6072481279179649E-4</v>
      </c>
      <c r="O57">
        <f t="shared" si="39"/>
        <v>3.8021778584392012E-4</v>
      </c>
      <c r="P57">
        <f t="shared" si="22"/>
        <v>7.5910652316598313</v>
      </c>
      <c r="S57">
        <v>2002</v>
      </c>
      <c r="T57" t="s">
        <v>56</v>
      </c>
      <c r="U57" s="31">
        <v>0</v>
      </c>
      <c r="V57" s="31">
        <v>0</v>
      </c>
      <c r="W57" s="31">
        <v>0</v>
      </c>
      <c r="X57" s="31">
        <v>3</v>
      </c>
      <c r="Y57" s="31">
        <v>0</v>
      </c>
      <c r="Z57" s="31">
        <v>8</v>
      </c>
      <c r="AA57" s="31">
        <v>0</v>
      </c>
      <c r="AB57" s="31">
        <v>2</v>
      </c>
      <c r="AC57" s="31">
        <v>0</v>
      </c>
      <c r="AD57" s="31">
        <v>36</v>
      </c>
      <c r="AE57" s="31">
        <v>370</v>
      </c>
      <c r="AF57" s="31">
        <v>419</v>
      </c>
      <c r="AG57">
        <f t="shared" si="40"/>
        <v>0</v>
      </c>
      <c r="AH57">
        <f t="shared" si="41"/>
        <v>0</v>
      </c>
      <c r="AI57">
        <f t="shared" si="42"/>
        <v>0</v>
      </c>
      <c r="AJ57">
        <f t="shared" si="43"/>
        <v>7.1599045346062056E-3</v>
      </c>
      <c r="AK57">
        <f t="shared" si="44"/>
        <v>0</v>
      </c>
      <c r="AL57">
        <f t="shared" si="45"/>
        <v>1.9093078758949882E-2</v>
      </c>
      <c r="AM57">
        <f t="shared" si="46"/>
        <v>0</v>
      </c>
      <c r="AN57">
        <f t="shared" si="47"/>
        <v>4.7732696897374704E-3</v>
      </c>
      <c r="AO57">
        <f t="shared" si="48"/>
        <v>0</v>
      </c>
      <c r="AP57">
        <f t="shared" si="49"/>
        <v>0</v>
      </c>
      <c r="AQ57">
        <f t="shared" si="49"/>
        <v>0</v>
      </c>
      <c r="AR57">
        <f t="shared" si="49"/>
        <v>0</v>
      </c>
      <c r="AS57">
        <f t="shared" si="49"/>
        <v>7.1856287425149708E-3</v>
      </c>
      <c r="AT57">
        <f t="shared" si="49"/>
        <v>0</v>
      </c>
      <c r="AU57">
        <f t="shared" si="49"/>
        <v>1.9277108433734941E-2</v>
      </c>
      <c r="AV57">
        <f t="shared" si="49"/>
        <v>0</v>
      </c>
      <c r="AW57">
        <f t="shared" si="49"/>
        <v>4.7846889952153117E-3</v>
      </c>
      <c r="AX57">
        <f t="shared" si="49"/>
        <v>0</v>
      </c>
      <c r="AY57">
        <f t="shared" si="25"/>
        <v>0</v>
      </c>
      <c r="AZ57">
        <f t="shared" si="52"/>
        <v>0</v>
      </c>
      <c r="BA57">
        <f t="shared" si="53"/>
        <v>1.8148820326678766E-6</v>
      </c>
      <c r="BB57">
        <f t="shared" si="54"/>
        <v>4.5372050816696918E-6</v>
      </c>
      <c r="BC57">
        <f t="shared" si="55"/>
        <v>0</v>
      </c>
      <c r="BD57">
        <f t="shared" si="56"/>
        <v>9.981851179673321E-6</v>
      </c>
      <c r="BE57">
        <f t="shared" si="57"/>
        <v>0</v>
      </c>
      <c r="BF57">
        <f t="shared" si="58"/>
        <v>1.2704174228675136E-5</v>
      </c>
      <c r="BG57">
        <f t="shared" si="59"/>
        <v>0</v>
      </c>
    </row>
    <row r="58" spans="2:59" x14ac:dyDescent="0.25">
      <c r="B58">
        <v>2002</v>
      </c>
      <c r="C58" t="s">
        <v>57</v>
      </c>
      <c r="D58" s="31">
        <v>485010</v>
      </c>
      <c r="E58" s="31">
        <v>1344</v>
      </c>
      <c r="F58">
        <f t="shared" si="16"/>
        <v>2.7710768850126802E-3</v>
      </c>
      <c r="G58">
        <f t="shared" si="17"/>
        <v>0.99722892311498734</v>
      </c>
      <c r="H58" cm="1">
        <f t="array" ref="H58">+IFERROR(_xlfn.IFS(B58=$H$1,D58/$H$3,B58=$I$1,D58/$I$3,B58=$J$1,D58/$J$3,B58=$K$1,D58/$K$3,B58=$L$1,D58/$L$3,B58=$M$1,D58/$M$3,B58=$N$1,D58/$N$3,B58=$O$1,D58/$O$3,B58=$P$1,D58/P$3,B58=$Q$1,D58/$Q$3,B58=$R$1,D58/$R$3,B58=$S$1,D58/$S$3,B58=$T$1,D58/$T$3,B58=$U$1,D58/$U$3,B58=$V$1,D58/$V$3,B58=$W$1,D58/$W$3,B58=$X$1,D58/$X$3,B58=$Y$1,D58/$Y$3,B58=$Z$1,D58/$Z$3),0)</f>
        <v>0.19882649691743295</v>
      </c>
      <c r="I58" s="15">
        <f t="shared" si="18"/>
        <v>19882.649691743296</v>
      </c>
      <c r="J58" s="16">
        <f t="shared" si="19"/>
        <v>55.09635097359434</v>
      </c>
      <c r="K58" s="16">
        <f t="shared" si="60"/>
        <v>9974.9314709128921</v>
      </c>
      <c r="L58" s="17">
        <f t="shared" ref="L58:M121" si="61">+F58</f>
        <v>2.7710768850126802E-3</v>
      </c>
      <c r="M58" s="17">
        <f t="shared" si="61"/>
        <v>0.99722892311498734</v>
      </c>
      <c r="N58">
        <f t="shared" si="21"/>
        <v>2.7749216456276404E-3</v>
      </c>
      <c r="O58">
        <f t="shared" si="39"/>
        <v>1.3855384425063401E-3</v>
      </c>
      <c r="P58">
        <f t="shared" si="22"/>
        <v>27.64130202863225</v>
      </c>
      <c r="S58">
        <v>2002</v>
      </c>
      <c r="T58" t="s">
        <v>57</v>
      </c>
      <c r="U58" s="31">
        <v>0</v>
      </c>
      <c r="V58" s="31">
        <v>0</v>
      </c>
      <c r="W58" s="31">
        <v>3</v>
      </c>
      <c r="X58" s="31">
        <v>4</v>
      </c>
      <c r="Y58" s="31">
        <v>0</v>
      </c>
      <c r="Z58" s="31">
        <v>28</v>
      </c>
      <c r="AA58" s="31">
        <v>0</v>
      </c>
      <c r="AB58" s="31">
        <v>3</v>
      </c>
      <c r="AC58" s="31">
        <v>12</v>
      </c>
      <c r="AD58" s="31">
        <v>36</v>
      </c>
      <c r="AE58" s="31">
        <v>1258</v>
      </c>
      <c r="AF58" s="31">
        <v>1344</v>
      </c>
      <c r="AG58">
        <f t="shared" si="40"/>
        <v>0</v>
      </c>
      <c r="AH58">
        <f t="shared" si="41"/>
        <v>0</v>
      </c>
      <c r="AI58">
        <f t="shared" si="42"/>
        <v>2.232142857142857E-3</v>
      </c>
      <c r="AJ58">
        <f t="shared" si="43"/>
        <v>2.976190476190476E-3</v>
      </c>
      <c r="AK58">
        <f t="shared" si="44"/>
        <v>0</v>
      </c>
      <c r="AL58">
        <f t="shared" si="45"/>
        <v>2.0833333333333332E-2</v>
      </c>
      <c r="AM58">
        <f t="shared" si="46"/>
        <v>0</v>
      </c>
      <c r="AN58">
        <f t="shared" si="47"/>
        <v>2.232142857142857E-3</v>
      </c>
      <c r="AO58">
        <f t="shared" si="48"/>
        <v>8.9285714285714281E-3</v>
      </c>
      <c r="AP58">
        <f t="shared" si="49"/>
        <v>0</v>
      </c>
      <c r="AQ58">
        <f t="shared" si="49"/>
        <v>0</v>
      </c>
      <c r="AR58">
        <f t="shared" si="49"/>
        <v>2.2346368715083797E-3</v>
      </c>
      <c r="AS58">
        <f t="shared" si="49"/>
        <v>2.9806259314456036E-3</v>
      </c>
      <c r="AT58">
        <f t="shared" si="49"/>
        <v>0</v>
      </c>
      <c r="AU58">
        <f t="shared" si="49"/>
        <v>2.1052631578947368E-2</v>
      </c>
      <c r="AV58">
        <f t="shared" si="49"/>
        <v>0</v>
      </c>
      <c r="AW58">
        <f t="shared" si="49"/>
        <v>2.2346368715083797E-3</v>
      </c>
      <c r="AX58">
        <f t="shared" si="49"/>
        <v>8.9686098654708519E-3</v>
      </c>
      <c r="AY58">
        <f t="shared" si="25"/>
        <v>0</v>
      </c>
      <c r="AZ58">
        <f t="shared" si="52"/>
        <v>0</v>
      </c>
      <c r="BA58">
        <f t="shared" si="53"/>
        <v>3.0927197377373663E-6</v>
      </c>
      <c r="BB58">
        <f t="shared" si="54"/>
        <v>7.2163460547205212E-6</v>
      </c>
      <c r="BC58">
        <f t="shared" si="55"/>
        <v>0</v>
      </c>
      <c r="BD58">
        <f t="shared" si="56"/>
        <v>3.7112636852848397E-5</v>
      </c>
      <c r="BE58">
        <f t="shared" si="57"/>
        <v>0</v>
      </c>
      <c r="BF58">
        <f t="shared" si="58"/>
        <v>5.154532896228944E-6</v>
      </c>
      <c r="BG58">
        <f t="shared" si="59"/>
        <v>1.2370878950949465E-5</v>
      </c>
    </row>
    <row r="59" spans="2:59" x14ac:dyDescent="0.25">
      <c r="B59">
        <v>2002</v>
      </c>
      <c r="C59" t="s">
        <v>58</v>
      </c>
      <c r="D59" s="31">
        <v>721025</v>
      </c>
      <c r="E59" s="31">
        <v>3021</v>
      </c>
      <c r="F59">
        <f t="shared" si="16"/>
        <v>4.1898685898547209E-3</v>
      </c>
      <c r="G59">
        <f t="shared" si="17"/>
        <v>0.99581013141014529</v>
      </c>
      <c r="H59" cm="1">
        <f t="array" ref="H59">+IFERROR(_xlfn.IFS(B59=$H$1,D59/$H$3,B59=$I$1,D59/$I$3,B59=$J$1,D59/$J$3,B59=$K$1,D59/$K$3,B59=$L$1,D59/$L$3,B59=$M$1,D59/$M$3,B59=$N$1,D59/$N$3,B59=$O$1,D59/$O$3,B59=$P$1,D59/P$3,B59=$Q$1,D59/$Q$3,B59=$R$1,D59/$R$3,B59=$S$1,D59/$S$3,B59=$T$1,D59/$T$3,B59=$U$1,D59/$U$3,B59=$V$1,D59/$V$3,B59=$W$1,D59/$W$3,B59=$X$1,D59/$X$3,B59=$Y$1,D59/$Y$3,B59=$Z$1,D59/$Z$3),0)</f>
        <v>0.295579214737618</v>
      </c>
      <c r="I59" s="15">
        <f t="shared" si="18"/>
        <v>29557.921473761799</v>
      </c>
      <c r="J59" s="16">
        <f t="shared" si="19"/>
        <v>123.84380676430692</v>
      </c>
      <c r="K59" s="16">
        <f t="shared" si="60"/>
        <v>9947.2901688842594</v>
      </c>
      <c r="L59" s="17">
        <f t="shared" si="61"/>
        <v>4.1898685898547209E-3</v>
      </c>
      <c r="M59" s="17">
        <f t="shared" si="61"/>
        <v>0.99581013141014529</v>
      </c>
      <c r="N59">
        <f t="shared" si="21"/>
        <v>4.1986645161424824E-3</v>
      </c>
      <c r="O59">
        <f t="shared" si="39"/>
        <v>2.0949342949273604E-3</v>
      </c>
      <c r="P59">
        <f t="shared" si="22"/>
        <v>41.677838632778823</v>
      </c>
      <c r="S59">
        <v>2002</v>
      </c>
      <c r="T59" t="s">
        <v>58</v>
      </c>
      <c r="U59" s="31">
        <v>0</v>
      </c>
      <c r="V59" s="31">
        <v>0</v>
      </c>
      <c r="W59" s="31">
        <v>26</v>
      </c>
      <c r="X59" s="31">
        <v>48</v>
      </c>
      <c r="Y59" s="31">
        <v>0</v>
      </c>
      <c r="Z59" s="31">
        <v>197</v>
      </c>
      <c r="AA59" s="31">
        <v>0</v>
      </c>
      <c r="AB59" s="31">
        <v>31</v>
      </c>
      <c r="AC59" s="31">
        <v>111</v>
      </c>
      <c r="AD59" s="31">
        <v>206</v>
      </c>
      <c r="AE59" s="31">
        <v>2402</v>
      </c>
      <c r="AF59" s="31">
        <v>3021</v>
      </c>
      <c r="AG59">
        <f t="shared" si="40"/>
        <v>0</v>
      </c>
      <c r="AH59">
        <f t="shared" si="41"/>
        <v>0</v>
      </c>
      <c r="AI59">
        <f t="shared" si="42"/>
        <v>8.6064217146640185E-3</v>
      </c>
      <c r="AJ59">
        <f t="shared" si="43"/>
        <v>1.5888778550148957E-2</v>
      </c>
      <c r="AK59">
        <f t="shared" si="44"/>
        <v>0</v>
      </c>
      <c r="AL59">
        <f t="shared" si="45"/>
        <v>6.5210195299569673E-2</v>
      </c>
      <c r="AM59">
        <f t="shared" si="46"/>
        <v>0</v>
      </c>
      <c r="AN59">
        <f t="shared" si="47"/>
        <v>1.0261502813637868E-2</v>
      </c>
      <c r="AO59">
        <f t="shared" si="48"/>
        <v>3.6742800397219465E-2</v>
      </c>
      <c r="AP59">
        <f t="shared" si="49"/>
        <v>0</v>
      </c>
      <c r="AQ59">
        <f t="shared" si="49"/>
        <v>0</v>
      </c>
      <c r="AR59">
        <f t="shared" si="49"/>
        <v>8.6436170212765961E-3</v>
      </c>
      <c r="AS59">
        <f t="shared" si="49"/>
        <v>1.6016016016016016E-2</v>
      </c>
      <c r="AT59">
        <f t="shared" si="49"/>
        <v>0</v>
      </c>
      <c r="AU59">
        <f t="shared" si="49"/>
        <v>6.7408041060735668E-2</v>
      </c>
      <c r="AV59">
        <f t="shared" si="49"/>
        <v>0</v>
      </c>
      <c r="AW59">
        <f t="shared" si="49"/>
        <v>1.0314423556812511E-2</v>
      </c>
      <c r="AX59">
        <f t="shared" si="49"/>
        <v>3.7430450177035911E-2</v>
      </c>
      <c r="AY59">
        <f t="shared" si="25"/>
        <v>0</v>
      </c>
      <c r="AZ59">
        <f t="shared" si="52"/>
        <v>0</v>
      </c>
      <c r="BA59">
        <f t="shared" si="53"/>
        <v>2.0110259699733021E-5</v>
      </c>
      <c r="BB59">
        <f t="shared" si="54"/>
        <v>3.605977601331438E-5</v>
      </c>
      <c r="BC59">
        <f t="shared" si="55"/>
        <v>0</v>
      </c>
      <c r="BD59">
        <f t="shared" si="56"/>
        <v>1.5602787698068722E-4</v>
      </c>
      <c r="BE59">
        <f t="shared" si="57"/>
        <v>0</v>
      </c>
      <c r="BF59">
        <f t="shared" si="58"/>
        <v>2.3577545854859402E-5</v>
      </c>
      <c r="BG59">
        <f t="shared" si="59"/>
        <v>8.5295239416109011E-5</v>
      </c>
    </row>
    <row r="60" spans="2:59" x14ac:dyDescent="0.25">
      <c r="B60">
        <v>2002</v>
      </c>
      <c r="C60" t="s">
        <v>59</v>
      </c>
      <c r="D60" s="31">
        <v>334732</v>
      </c>
      <c r="E60" s="31">
        <v>4849</v>
      </c>
      <c r="F60">
        <f t="shared" si="16"/>
        <v>1.4486215838342316E-2</v>
      </c>
      <c r="G60">
        <f t="shared" si="17"/>
        <v>0.98551378416165769</v>
      </c>
      <c r="H60" cm="1">
        <f t="array" ref="H60">+IFERROR(_xlfn.IFS(B60=$H$1,D60/$H$3,B60=$I$1,D60/$I$3,B60=$J$1,D60/$J$3,B60=$K$1,D60/$K$3,B60=$L$1,D60/$L$3,B60=$M$1,D60/$M$3,B60=$N$1,D60/$N$3,B60=$O$1,D60/$O$3,B60=$P$1,D60/P$3,B60=$Q$1,D60/$Q$3,B60=$R$1,D60/$R$3,B60=$S$1,D60/$S$3,B60=$T$1,D60/$T$3,B60=$U$1,D60/$U$3,B60=$V$1,D60/$V$3,B60=$W$1,D60/$W$3,B60=$X$1,D60/$X$3,B60=$Y$1,D60/$Y$3,B60=$Z$1,D60/$Z$3),0)</f>
        <v>0.13722106959890759</v>
      </c>
      <c r="I60" s="15">
        <f t="shared" si="18"/>
        <v>13722.10695989076</v>
      </c>
      <c r="J60" s="16">
        <f t="shared" si="19"/>
        <v>198.78140317779685</v>
      </c>
      <c r="K60" s="16">
        <f t="shared" si="60"/>
        <v>9905.6123302514807</v>
      </c>
      <c r="L60" s="17">
        <f t="shared" si="61"/>
        <v>1.4486215838342316E-2</v>
      </c>
      <c r="M60" s="17">
        <f t="shared" si="61"/>
        <v>0.98551378416165769</v>
      </c>
      <c r="N60">
        <f t="shared" si="21"/>
        <v>1.4591906592538537E-2</v>
      </c>
      <c r="O60">
        <f t="shared" si="39"/>
        <v>7.243107919171158E-3</v>
      </c>
      <c r="P60">
        <f t="shared" si="22"/>
        <v>143.49483822696794</v>
      </c>
      <c r="S60">
        <v>2002</v>
      </c>
      <c r="T60" t="s">
        <v>59</v>
      </c>
      <c r="U60" s="31">
        <v>0</v>
      </c>
      <c r="V60" s="31">
        <v>0</v>
      </c>
      <c r="W60" s="31">
        <v>227</v>
      </c>
      <c r="X60" s="31">
        <v>183</v>
      </c>
      <c r="Y60" s="31">
        <v>0</v>
      </c>
      <c r="Z60" s="31">
        <v>768</v>
      </c>
      <c r="AA60" s="31">
        <v>0</v>
      </c>
      <c r="AB60" s="31">
        <v>237</v>
      </c>
      <c r="AC60" s="31">
        <v>420</v>
      </c>
      <c r="AD60" s="31">
        <v>580</v>
      </c>
      <c r="AE60" s="31">
        <v>2434</v>
      </c>
      <c r="AF60" s="31">
        <v>4849</v>
      </c>
      <c r="AG60">
        <f t="shared" si="40"/>
        <v>0</v>
      </c>
      <c r="AH60">
        <f t="shared" si="41"/>
        <v>0</v>
      </c>
      <c r="AI60">
        <f t="shared" si="42"/>
        <v>4.6813776036296141E-2</v>
      </c>
      <c r="AJ60">
        <f t="shared" si="43"/>
        <v>3.7739740152608788E-2</v>
      </c>
      <c r="AK60">
        <f t="shared" si="44"/>
        <v>0</v>
      </c>
      <c r="AL60">
        <f t="shared" si="45"/>
        <v>0.15838317178799752</v>
      </c>
      <c r="AM60">
        <f t="shared" si="46"/>
        <v>0</v>
      </c>
      <c r="AN60">
        <f t="shared" si="47"/>
        <v>4.887605691895236E-2</v>
      </c>
      <c r="AO60">
        <f t="shared" si="48"/>
        <v>8.661579707156114E-2</v>
      </c>
      <c r="AP60">
        <f t="shared" si="49"/>
        <v>0</v>
      </c>
      <c r="AQ60">
        <f t="shared" si="49"/>
        <v>0</v>
      </c>
      <c r="AR60">
        <f t="shared" si="49"/>
        <v>4.7935804033365004E-2</v>
      </c>
      <c r="AS60">
        <f t="shared" si="49"/>
        <v>3.8465580662112454E-2</v>
      </c>
      <c r="AT60">
        <f t="shared" si="49"/>
        <v>0</v>
      </c>
      <c r="AU60">
        <f t="shared" si="49"/>
        <v>0.17200447928331467</v>
      </c>
      <c r="AV60">
        <f t="shared" si="49"/>
        <v>0</v>
      </c>
      <c r="AW60">
        <f t="shared" si="49"/>
        <v>5.0100412218581546E-2</v>
      </c>
      <c r="AX60">
        <f t="shared" si="49"/>
        <v>9.0536753610691953E-2</v>
      </c>
      <c r="AY60">
        <f t="shared" si="25"/>
        <v>0</v>
      </c>
      <c r="AZ60">
        <f t="shared" si="52"/>
        <v>0</v>
      </c>
      <c r="BA60">
        <f t="shared" si="53"/>
        <v>3.7791427171588018E-4</v>
      </c>
      <c r="BB60">
        <f t="shared" si="54"/>
        <v>3.4505216113189059E-4</v>
      </c>
      <c r="BC60">
        <f t="shared" si="55"/>
        <v>0</v>
      </c>
      <c r="BD60">
        <f t="shared" si="56"/>
        <v>1.4414516687977247E-3</v>
      </c>
      <c r="BE60">
        <f t="shared" si="57"/>
        <v>0</v>
      </c>
      <c r="BF60">
        <f t="shared" si="58"/>
        <v>4.0032025620496394E-4</v>
      </c>
      <c r="BG60">
        <f t="shared" si="59"/>
        <v>7.9317185091356667E-4</v>
      </c>
    </row>
    <row r="61" spans="2:59" x14ac:dyDescent="0.25">
      <c r="B61">
        <v>2002</v>
      </c>
      <c r="C61" t="s">
        <v>60</v>
      </c>
      <c r="D61" s="31">
        <v>78397</v>
      </c>
      <c r="E61" s="31">
        <v>4184</v>
      </c>
      <c r="F61">
        <f t="shared" si="16"/>
        <v>5.3369389134788323E-2</v>
      </c>
      <c r="G61">
        <f t="shared" si="17"/>
        <v>0.94663061086521172</v>
      </c>
      <c r="H61" cm="1">
        <f t="array" ref="H61">+IFERROR(_xlfn.IFS(B61=$H$1,D61/$H$3,B61=$I$1,D61/$I$3,B61=$J$1,D61/$J$3,B61=$K$1,D61/$K$3,B61=$L$1,D61/$L$3,B61=$M$1,D61/$M$3,B61=$N$1,D61/$N$3,B61=$O$1,D61/$O$3,B61=$P$1,D61/P$3,B61=$Q$1,D61/$Q$3,B61=$R$1,D61/$R$3,B61=$S$1,D61/$S$3,B61=$T$1,D61/$T$3,B61=$U$1,D61/$U$3,B61=$V$1,D61/$V$3,B61=$W$1,D61/$W$3,B61=$X$1,D61/$X$3,B61=$Y$1,D61/$Y$3,B61=$Z$1,D61/$Z$3),0)</f>
        <v>3.2138308238667229E-2</v>
      </c>
      <c r="I61" s="15">
        <f t="shared" si="18"/>
        <v>3213.8308238667228</v>
      </c>
      <c r="J61" s="16">
        <f t="shared" si="19"/>
        <v>171.52018785232048</v>
      </c>
      <c r="K61" s="16">
        <f t="shared" si="60"/>
        <v>9762.1174920245121</v>
      </c>
      <c r="L61" s="17">
        <f t="shared" si="61"/>
        <v>5.3369389134788323E-2</v>
      </c>
      <c r="M61" s="17">
        <f t="shared" si="61"/>
        <v>0.94663061086521172</v>
      </c>
      <c r="N61">
        <f t="shared" si="21"/>
        <v>5.4832579778520414E-2</v>
      </c>
      <c r="O61">
        <f t="shared" si="39"/>
        <v>2.6684694567394161E-2</v>
      </c>
      <c r="P61">
        <f t="shared" si="22"/>
        <v>520.99824721137998</v>
      </c>
      <c r="S61">
        <v>2002</v>
      </c>
      <c r="T61" t="s">
        <v>60</v>
      </c>
      <c r="U61" s="31">
        <v>0</v>
      </c>
      <c r="V61" s="31">
        <v>0</v>
      </c>
      <c r="W61" s="31">
        <v>247</v>
      </c>
      <c r="X61" s="31">
        <v>193</v>
      </c>
      <c r="Y61" s="31">
        <v>0</v>
      </c>
      <c r="Z61" s="31">
        <v>862</v>
      </c>
      <c r="AA61" s="31">
        <v>0</v>
      </c>
      <c r="AB61" s="31">
        <v>260</v>
      </c>
      <c r="AC61" s="31">
        <v>470</v>
      </c>
      <c r="AD61" s="31">
        <v>475</v>
      </c>
      <c r="AE61" s="31">
        <v>1677</v>
      </c>
      <c r="AF61" s="31">
        <v>4184</v>
      </c>
      <c r="AG61">
        <f t="shared" si="40"/>
        <v>0</v>
      </c>
      <c r="AH61">
        <f t="shared" si="41"/>
        <v>0</v>
      </c>
      <c r="AI61">
        <f t="shared" si="42"/>
        <v>5.9034416826003827E-2</v>
      </c>
      <c r="AJ61">
        <f t="shared" si="43"/>
        <v>4.6128107074569789E-2</v>
      </c>
      <c r="AK61">
        <f t="shared" si="44"/>
        <v>0</v>
      </c>
      <c r="AL61">
        <f t="shared" si="45"/>
        <v>0.20602294455066922</v>
      </c>
      <c r="AM61">
        <f t="shared" si="46"/>
        <v>0</v>
      </c>
      <c r="AN61">
        <f t="shared" si="47"/>
        <v>6.2141491395793502E-2</v>
      </c>
      <c r="AO61">
        <f t="shared" si="48"/>
        <v>0.11233269598470363</v>
      </c>
      <c r="AP61">
        <f t="shared" si="49"/>
        <v>0</v>
      </c>
      <c r="AQ61">
        <f t="shared" si="49"/>
        <v>0</v>
      </c>
      <c r="AR61">
        <f t="shared" si="49"/>
        <v>6.0829947050855808E-2</v>
      </c>
      <c r="AS61">
        <f t="shared" si="49"/>
        <v>4.7217125382262998E-2</v>
      </c>
      <c r="AT61">
        <f t="shared" si="49"/>
        <v>0</v>
      </c>
      <c r="AU61">
        <f t="shared" si="49"/>
        <v>0.22968292033040233</v>
      </c>
      <c r="AV61">
        <f t="shared" si="49"/>
        <v>0</v>
      </c>
      <c r="AW61">
        <f t="shared" si="49"/>
        <v>6.4134188455846078E-2</v>
      </c>
      <c r="AX61">
        <f t="shared" si="49"/>
        <v>0.11901747277791845</v>
      </c>
      <c r="AY61">
        <f t="shared" si="25"/>
        <v>0</v>
      </c>
      <c r="AZ61">
        <f t="shared" si="52"/>
        <v>0</v>
      </c>
      <c r="BA61">
        <f t="shared" si="53"/>
        <v>3.0230748625585161E-3</v>
      </c>
      <c r="BB61">
        <f t="shared" si="54"/>
        <v>2.3980509458270088E-3</v>
      </c>
      <c r="BC61">
        <f t="shared" si="55"/>
        <v>0</v>
      </c>
      <c r="BD61">
        <f t="shared" si="56"/>
        <v>1.039580596196283E-2</v>
      </c>
      <c r="BE61">
        <f t="shared" si="57"/>
        <v>0</v>
      </c>
      <c r="BF61">
        <f t="shared" si="58"/>
        <v>3.1697641491383599E-3</v>
      </c>
      <c r="BG61">
        <f t="shared" si="59"/>
        <v>5.6762376111330788E-3</v>
      </c>
    </row>
    <row r="62" spans="2:59" x14ac:dyDescent="0.25">
      <c r="B62">
        <v>2002</v>
      </c>
      <c r="C62" t="s">
        <v>61</v>
      </c>
      <c r="D62" s="31">
        <v>44338</v>
      </c>
      <c r="E62" s="31">
        <v>7996</v>
      </c>
      <c r="F62">
        <f t="shared" si="16"/>
        <v>0.18034191889575532</v>
      </c>
      <c r="G62">
        <f t="shared" si="17"/>
        <v>0.81965808110424465</v>
      </c>
      <c r="H62" cm="1">
        <f t="array" ref="H62">+IFERROR(_xlfn.IFS(B62=$H$1,D62/$H$3,B62=$I$1,D62/$I$3,B62=$J$1,D62/$J$3,B62=$K$1,D62/$K$3,B62=$L$1,D62/$L$3,B62=$M$1,D62/$M$3,B62=$N$1,D62/$N$3,B62=$O$1,D62/$O$3,B62=$P$1,D62/P$3,B62=$Q$1,D62/$Q$3,B62=$R$1,D62/$R$3,B62=$S$1,D62/$S$3,B62=$T$1,D62/$T$3,B62=$U$1,D62/$U$3,B62=$V$1,D62/$V$3,B62=$W$1,D62/$W$3,B62=$X$1,D62/$X$3,B62=$Y$1,D62/$Y$3,B62=$Z$1,D62/$Z$3),0)</f>
        <v>1.8176056618059714E-2</v>
      </c>
      <c r="I62" s="15">
        <f t="shared" si="18"/>
        <v>1817.6056618059713</v>
      </c>
      <c r="J62" s="16">
        <f t="shared" si="19"/>
        <v>327.79049284587813</v>
      </c>
      <c r="K62" s="16">
        <f t="shared" si="60"/>
        <v>9241.1192448131314</v>
      </c>
      <c r="L62" s="17">
        <f t="shared" si="61"/>
        <v>0.18034191889575532</v>
      </c>
      <c r="M62" s="17">
        <f t="shared" si="61"/>
        <v>0.81965808110424465</v>
      </c>
      <c r="N62">
        <f t="shared" si="21"/>
        <v>0.19821517104610806</v>
      </c>
      <c r="O62">
        <f t="shared" si="39"/>
        <v>9.017095944787766E-2</v>
      </c>
      <c r="P62">
        <f t="shared" si="22"/>
        <v>1666.5611773540934</v>
      </c>
      <c r="S62">
        <v>2002</v>
      </c>
      <c r="T62" t="s">
        <v>61</v>
      </c>
      <c r="U62" s="31">
        <v>0</v>
      </c>
      <c r="V62" s="31">
        <v>0</v>
      </c>
      <c r="W62" s="31">
        <v>321</v>
      </c>
      <c r="X62" s="31">
        <v>474</v>
      </c>
      <c r="Y62" s="31">
        <v>0</v>
      </c>
      <c r="Z62" s="31">
        <v>1996</v>
      </c>
      <c r="AA62" s="31">
        <v>0</v>
      </c>
      <c r="AB62" s="31">
        <v>365</v>
      </c>
      <c r="AC62" s="31">
        <v>965</v>
      </c>
      <c r="AD62" s="31">
        <v>639</v>
      </c>
      <c r="AE62" s="31">
        <v>3236</v>
      </c>
      <c r="AF62" s="31">
        <v>7996</v>
      </c>
      <c r="AG62">
        <f t="shared" si="40"/>
        <v>0</v>
      </c>
      <c r="AH62">
        <f t="shared" si="41"/>
        <v>0</v>
      </c>
      <c r="AI62">
        <f t="shared" si="42"/>
        <v>4.0145072536268131E-2</v>
      </c>
      <c r="AJ62">
        <f t="shared" si="43"/>
        <v>5.9279639819909954E-2</v>
      </c>
      <c r="AK62">
        <f t="shared" si="44"/>
        <v>0</v>
      </c>
      <c r="AL62">
        <f t="shared" si="45"/>
        <v>0.2496248124062031</v>
      </c>
      <c r="AM62">
        <f t="shared" si="46"/>
        <v>0</v>
      </c>
      <c r="AN62">
        <f t="shared" si="47"/>
        <v>4.564782391195598E-2</v>
      </c>
      <c r="AO62">
        <f t="shared" si="48"/>
        <v>0.12068534267133567</v>
      </c>
      <c r="AP62">
        <f t="shared" si="49"/>
        <v>0</v>
      </c>
      <c r="AQ62">
        <f t="shared" si="49"/>
        <v>0</v>
      </c>
      <c r="AR62">
        <f t="shared" si="49"/>
        <v>4.0967391997958007E-2</v>
      </c>
      <c r="AS62">
        <f t="shared" si="49"/>
        <v>6.1090346694161621E-2</v>
      </c>
      <c r="AT62">
        <f t="shared" si="49"/>
        <v>0</v>
      </c>
      <c r="AU62">
        <f t="shared" si="49"/>
        <v>0.28522434981423261</v>
      </c>
      <c r="AV62">
        <f t="shared" si="49"/>
        <v>0</v>
      </c>
      <c r="AW62">
        <f t="shared" si="49"/>
        <v>4.6714020605362519E-2</v>
      </c>
      <c r="AX62">
        <f t="shared" si="49"/>
        <v>0.12843548279763092</v>
      </c>
      <c r="AY62">
        <f t="shared" si="25"/>
        <v>0</v>
      </c>
      <c r="AZ62">
        <f t="shared" si="52"/>
        <v>0</v>
      </c>
      <c r="BA62">
        <f t="shared" si="53"/>
        <v>6.4053407911949115E-3</v>
      </c>
      <c r="BB62">
        <f t="shared" si="54"/>
        <v>7.5217646262799405E-3</v>
      </c>
      <c r="BC62">
        <f t="shared" si="55"/>
        <v>0</v>
      </c>
      <c r="BD62">
        <f t="shared" si="56"/>
        <v>3.2229690107808198E-2</v>
      </c>
      <c r="BE62">
        <f t="shared" si="57"/>
        <v>0</v>
      </c>
      <c r="BF62">
        <f t="shared" si="58"/>
        <v>7.0481302720014436E-3</v>
      </c>
      <c r="BG62">
        <f t="shared" si="59"/>
        <v>1.6182507104515315E-2</v>
      </c>
    </row>
    <row r="63" spans="2:59" x14ac:dyDescent="0.25">
      <c r="B63" t="s">
        <v>68</v>
      </c>
      <c r="D63" s="31">
        <v>2439363</v>
      </c>
      <c r="E63" s="31">
        <v>22206</v>
      </c>
      <c r="F63">
        <f t="shared" si="16"/>
        <v>9.1031962032711005E-3</v>
      </c>
      <c r="G63">
        <f t="shared" si="17"/>
        <v>0.99089680379672895</v>
      </c>
      <c r="H63" cm="1">
        <f t="array" ref="H63">+IFERROR(_xlfn.IFS(B63=$H$1,D63/$H$3,B63=$I$1,D63/$I$3,B63=$J$1,D63/$J$3,B63=$K$1,D63/$K$3,B63=$L$1,D63/$L$3,B63=$M$1,D63/$M$3,B63=$N$1,D63/$N$3,B63=$O$1,D63/$O$3,B63=$P$1,D63/P$3,B63=$Q$1,D63/$Q$3,B63=$R$1,D63/$R$3,B63=$S$1,D63/$S$3,B63=$T$1,D63/$T$3,B63=$U$1,D63/$U$3,B63=$V$1,D63/$V$3,B63=$W$1,D63/$W$3,B63=$X$1,D63/$X$3,B63=$Y$1,D63/$Y$3,B63=$Z$1,D63/$Z$3),0)</f>
        <v>0</v>
      </c>
      <c r="I63" s="15">
        <f t="shared" si="18"/>
        <v>0</v>
      </c>
      <c r="J63" s="16">
        <f t="shared" si="19"/>
        <v>0</v>
      </c>
      <c r="K63" s="16">
        <f t="shared" si="60"/>
        <v>7574.5580674590383</v>
      </c>
      <c r="L63" s="17">
        <f t="shared" si="61"/>
        <v>9.1031962032711005E-3</v>
      </c>
      <c r="M63" s="17">
        <f t="shared" si="61"/>
        <v>0.99089680379672895</v>
      </c>
      <c r="N63">
        <f t="shared" si="21"/>
        <v>9.1448197474735E-3</v>
      </c>
      <c r="O63">
        <f t="shared" si="39"/>
        <v>4.5515981016355503E-3</v>
      </c>
      <c r="P63">
        <f t="shared" si="22"/>
        <v>68.952688241149602</v>
      </c>
      <c r="S63" t="s">
        <v>68</v>
      </c>
      <c r="U63" s="31">
        <v>0</v>
      </c>
      <c r="V63" s="31">
        <v>0</v>
      </c>
      <c r="W63" s="31">
        <v>826</v>
      </c>
      <c r="X63" s="31">
        <v>907</v>
      </c>
      <c r="Y63" s="31">
        <v>0</v>
      </c>
      <c r="Z63" s="31">
        <v>3862</v>
      </c>
      <c r="AA63" s="31">
        <v>0</v>
      </c>
      <c r="AB63" s="31">
        <v>910</v>
      </c>
      <c r="AC63" s="31">
        <v>1978</v>
      </c>
      <c r="AD63" s="31">
        <v>1994</v>
      </c>
      <c r="AE63" s="31">
        <v>11729</v>
      </c>
      <c r="AF63" s="31">
        <v>22206</v>
      </c>
      <c r="AG63">
        <f t="shared" si="40"/>
        <v>0</v>
      </c>
      <c r="AH63">
        <f t="shared" si="41"/>
        <v>0</v>
      </c>
      <c r="AI63">
        <f t="shared" si="42"/>
        <v>3.7197153922363328E-2</v>
      </c>
      <c r="AJ63">
        <f t="shared" si="43"/>
        <v>4.0844816716202825E-2</v>
      </c>
      <c r="AK63">
        <f t="shared" si="44"/>
        <v>0</v>
      </c>
      <c r="AL63">
        <f t="shared" si="45"/>
        <v>0.17391695938034765</v>
      </c>
      <c r="AM63">
        <f t="shared" si="46"/>
        <v>0</v>
      </c>
      <c r="AN63">
        <f t="shared" si="47"/>
        <v>4.0979915338196886E-2</v>
      </c>
      <c r="AO63">
        <f t="shared" si="48"/>
        <v>8.9075024768080699E-2</v>
      </c>
      <c r="AP63">
        <f t="shared" si="49"/>
        <v>0</v>
      </c>
      <c r="AQ63">
        <f t="shared" si="49"/>
        <v>0</v>
      </c>
      <c r="AR63">
        <f t="shared" si="49"/>
        <v>3.790207864910751E-2</v>
      </c>
      <c r="AS63">
        <f t="shared" si="49"/>
        <v>4.1696356740604526E-2</v>
      </c>
      <c r="AT63">
        <f t="shared" si="49"/>
        <v>0</v>
      </c>
      <c r="AU63">
        <f t="shared" si="49"/>
        <v>0.19048088779284833</v>
      </c>
      <c r="AV63">
        <f t="shared" si="49"/>
        <v>0</v>
      </c>
      <c r="AW63">
        <f t="shared" si="49"/>
        <v>4.1837156912325875E-2</v>
      </c>
      <c r="AX63">
        <f t="shared" si="49"/>
        <v>9.3227129188857991E-2</v>
      </c>
      <c r="AY63">
        <f t="shared" si="25"/>
        <v>0</v>
      </c>
      <c r="AZ63">
        <f t="shared" si="52"/>
        <v>0</v>
      </c>
      <c r="BA63">
        <f t="shared" si="53"/>
        <v>2.3510236073925856E-4</v>
      </c>
      <c r="BB63">
        <f t="shared" si="54"/>
        <v>2.8306570198859295E-4</v>
      </c>
      <c r="BC63">
        <f t="shared" si="55"/>
        <v>0</v>
      </c>
      <c r="BD63">
        <f t="shared" si="56"/>
        <v>1.2007233035837635E-3</v>
      </c>
      <c r="BE63">
        <f t="shared" si="57"/>
        <v>0</v>
      </c>
      <c r="BF63">
        <f t="shared" si="58"/>
        <v>2.6133871834573208E-4</v>
      </c>
      <c r="BG63">
        <f t="shared" si="59"/>
        <v>6.0323125340508974E-4</v>
      </c>
    </row>
    <row r="64" spans="2:59" x14ac:dyDescent="0.25">
      <c r="B64">
        <v>2003</v>
      </c>
      <c r="C64" t="s">
        <v>55</v>
      </c>
      <c r="D64" s="31">
        <v>228864</v>
      </c>
      <c r="E64" s="31">
        <v>419</v>
      </c>
      <c r="F64">
        <f t="shared" si="16"/>
        <v>1.8307815995525728E-3</v>
      </c>
      <c r="G64">
        <f t="shared" si="17"/>
        <v>0.99816921840044748</v>
      </c>
      <c r="H64" cm="1">
        <f t="array" ref="H64">+IFERROR(_xlfn.IFS(B64=$H$1,D64/$H$3,B64=$I$1,D64/$I$3,B64=$J$1,D64/$J$3,B64=$K$1,D64/$K$3,B64=$L$1,D64/$L$3,B64=$M$1,D64/$M$3,B64=$N$1,D64/$N$3,B64=$O$1,D64/$O$3,B64=$P$1,D64/P$3,B64=$Q$1,D64/$Q$3,B64=$R$1,D64/$R$3,B64=$S$1,D64/$S$3,B64=$T$1,D64/$T$3,B64=$U$1,D64/$U$3,B64=$V$1,D64/$V$3,B64=$W$1,D64/$W$3,B64=$X$1,D64/$X$3,B64=$Y$1,D64/$Y$3,B64=$Z$1,D64/$Z$3),0)</f>
        <v>9.2180056895601048E-2</v>
      </c>
      <c r="I64" s="15">
        <f t="shared" si="18"/>
        <v>9218.0056895601047</v>
      </c>
      <c r="J64" s="16">
        <f t="shared" si="19"/>
        <v>16.876155201017564</v>
      </c>
      <c r="K64" s="16">
        <v>10000</v>
      </c>
      <c r="L64" s="17">
        <f t="shared" si="61"/>
        <v>1.8307815995525728E-3</v>
      </c>
      <c r="M64" s="17">
        <f t="shared" si="61"/>
        <v>0.99816921840044748</v>
      </c>
      <c r="N64">
        <f t="shared" si="21"/>
        <v>1.8324590156764903E-3</v>
      </c>
      <c r="O64">
        <f t="shared" si="39"/>
        <v>9.1539079977628641E-4</v>
      </c>
      <c r="P64">
        <f t="shared" si="22"/>
        <v>18.307815995525729</v>
      </c>
      <c r="S64">
        <v>2003</v>
      </c>
      <c r="T64" t="s">
        <v>55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2</v>
      </c>
      <c r="AA64" s="31">
        <v>0</v>
      </c>
      <c r="AB64" s="31">
        <v>16</v>
      </c>
      <c r="AC64" s="31">
        <v>0</v>
      </c>
      <c r="AD64" s="31">
        <v>15</v>
      </c>
      <c r="AE64" s="31">
        <v>386</v>
      </c>
      <c r="AF64" s="31">
        <v>419</v>
      </c>
      <c r="AG64">
        <f t="shared" si="40"/>
        <v>0</v>
      </c>
      <c r="AH64">
        <f t="shared" si="41"/>
        <v>0</v>
      </c>
      <c r="AI64">
        <f t="shared" si="42"/>
        <v>0</v>
      </c>
      <c r="AJ64">
        <f t="shared" si="43"/>
        <v>0</v>
      </c>
      <c r="AK64">
        <f t="shared" si="44"/>
        <v>0</v>
      </c>
      <c r="AL64">
        <f t="shared" si="45"/>
        <v>4.7732696897374704E-3</v>
      </c>
      <c r="AM64">
        <f t="shared" si="46"/>
        <v>0</v>
      </c>
      <c r="AN64">
        <f t="shared" si="47"/>
        <v>3.8186157517899763E-2</v>
      </c>
      <c r="AO64">
        <f t="shared" si="48"/>
        <v>0</v>
      </c>
      <c r="AP64">
        <f t="shared" si="49"/>
        <v>0</v>
      </c>
      <c r="AQ64">
        <f t="shared" si="49"/>
        <v>0</v>
      </c>
      <c r="AR64">
        <f t="shared" si="49"/>
        <v>0</v>
      </c>
      <c r="AS64">
        <f t="shared" si="49"/>
        <v>0</v>
      </c>
      <c r="AT64">
        <f t="shared" si="49"/>
        <v>0</v>
      </c>
      <c r="AU64">
        <f t="shared" si="49"/>
        <v>4.7846889952153117E-3</v>
      </c>
      <c r="AV64">
        <f t="shared" si="49"/>
        <v>0</v>
      </c>
      <c r="AW64">
        <f t="shared" si="49"/>
        <v>3.8929440389294405E-2</v>
      </c>
      <c r="AX64">
        <f t="shared" si="49"/>
        <v>0</v>
      </c>
      <c r="AY64">
        <f t="shared" si="25"/>
        <v>0</v>
      </c>
      <c r="AZ64">
        <f t="shared" si="52"/>
        <v>0</v>
      </c>
      <c r="BA64">
        <f t="shared" si="53"/>
        <v>1.8045651565995525E-3</v>
      </c>
      <c r="BB64">
        <f t="shared" si="54"/>
        <v>1.9815261465324385E-3</v>
      </c>
      <c r="BC64">
        <f t="shared" si="55"/>
        <v>0</v>
      </c>
      <c r="BD64">
        <f t="shared" si="56"/>
        <v>8.441694630872484E-3</v>
      </c>
      <c r="BE64">
        <f t="shared" si="57"/>
        <v>0</v>
      </c>
      <c r="BF64">
        <f t="shared" si="58"/>
        <v>2.0230355145413872E-3</v>
      </c>
      <c r="BG64">
        <f t="shared" si="59"/>
        <v>4.3213436800894857E-3</v>
      </c>
    </row>
    <row r="65" spans="2:59" x14ac:dyDescent="0.25">
      <c r="B65">
        <v>2003</v>
      </c>
      <c r="C65" t="s">
        <v>56</v>
      </c>
      <c r="D65" s="31">
        <v>560809</v>
      </c>
      <c r="E65" s="31">
        <v>461</v>
      </c>
      <c r="F65">
        <f t="shared" si="16"/>
        <v>8.2202675064059244E-4</v>
      </c>
      <c r="G65">
        <f t="shared" si="17"/>
        <v>0.99917797324935942</v>
      </c>
      <c r="H65" cm="1">
        <f t="array" ref="H65">+IFERROR(_xlfn.IFS(B65=$H$1,D65/$H$3,B65=$I$1,D65/$I$3,B65=$J$1,D65/$J$3,B65=$K$1,D65/$K$3,B65=$L$1,D65/$L$3,B65=$M$1,D65/$M$3,B65=$N$1,D65/$N$3,B65=$O$1,D65/$O$3,B65=$P$1,D65/P$3,B65=$Q$1,D65/$Q$3,B65=$R$1,D65/$R$3,B65=$S$1,D65/$S$3,B65=$T$1,D65/$T$3,B65=$U$1,D65/$U$3,B65=$V$1,D65/$V$3,B65=$W$1,D65/$W$3,B65=$X$1,D65/$X$3,B65=$Y$1,D65/$Y$3,B65=$Z$1,D65/$Z$3),0)</f>
        <v>0.2258782749911088</v>
      </c>
      <c r="I65" s="15">
        <f t="shared" si="18"/>
        <v>22587.827499110881</v>
      </c>
      <c r="J65" s="16">
        <f t="shared" si="19"/>
        <v>18.567798443124335</v>
      </c>
      <c r="K65" s="16">
        <f t="shared" ref="K65:K71" si="62">+K64-P64</f>
        <v>9981.6921840044743</v>
      </c>
      <c r="L65" s="17">
        <f t="shared" si="61"/>
        <v>8.2202675064059244E-4</v>
      </c>
      <c r="M65" s="17">
        <f t="shared" si="61"/>
        <v>0.99917797324935942</v>
      </c>
      <c r="N65">
        <f t="shared" si="21"/>
        <v>8.2236475355369505E-4</v>
      </c>
      <c r="O65">
        <f t="shared" si="39"/>
        <v>4.1101337532029622E-4</v>
      </c>
      <c r="P65">
        <f t="shared" si="22"/>
        <v>8.2052179919117965</v>
      </c>
      <c r="S65">
        <v>2003</v>
      </c>
      <c r="T65" t="s">
        <v>56</v>
      </c>
      <c r="U65" s="31">
        <v>0</v>
      </c>
      <c r="V65" s="31">
        <v>16</v>
      </c>
      <c r="W65" s="31">
        <v>0</v>
      </c>
      <c r="X65" s="31">
        <v>1</v>
      </c>
      <c r="Y65" s="31">
        <v>0</v>
      </c>
      <c r="Z65" s="31">
        <v>9</v>
      </c>
      <c r="AA65" s="31">
        <v>0</v>
      </c>
      <c r="AB65" s="31">
        <v>8</v>
      </c>
      <c r="AC65" s="31">
        <v>0</v>
      </c>
      <c r="AD65" s="31">
        <v>32</v>
      </c>
      <c r="AE65" s="31">
        <v>395</v>
      </c>
      <c r="AF65" s="31">
        <v>461</v>
      </c>
      <c r="AG65">
        <f t="shared" si="40"/>
        <v>0</v>
      </c>
      <c r="AH65">
        <f t="shared" si="41"/>
        <v>3.4707158351409979E-2</v>
      </c>
      <c r="AI65">
        <f t="shared" si="42"/>
        <v>0</v>
      </c>
      <c r="AJ65">
        <f t="shared" si="43"/>
        <v>2.1691973969631237E-3</v>
      </c>
      <c r="AK65">
        <f t="shared" si="44"/>
        <v>0</v>
      </c>
      <c r="AL65">
        <f t="shared" si="45"/>
        <v>1.9522776572668113E-2</v>
      </c>
      <c r="AM65">
        <f t="shared" si="46"/>
        <v>0</v>
      </c>
      <c r="AN65">
        <f t="shared" si="47"/>
        <v>1.735357917570499E-2</v>
      </c>
      <c r="AO65">
        <f t="shared" si="48"/>
        <v>0</v>
      </c>
      <c r="AP65">
        <f t="shared" si="49"/>
        <v>0</v>
      </c>
      <c r="AQ65">
        <f t="shared" si="49"/>
        <v>3.5320088300220751E-2</v>
      </c>
      <c r="AR65">
        <f t="shared" si="49"/>
        <v>0</v>
      </c>
      <c r="AS65">
        <f t="shared" si="49"/>
        <v>2.1715526601520088E-3</v>
      </c>
      <c r="AT65">
        <f t="shared" si="49"/>
        <v>0</v>
      </c>
      <c r="AU65">
        <f t="shared" si="49"/>
        <v>1.9715224534501644E-2</v>
      </c>
      <c r="AV65">
        <f t="shared" si="49"/>
        <v>0</v>
      </c>
      <c r="AW65">
        <f t="shared" si="49"/>
        <v>1.7505470459518599E-2</v>
      </c>
      <c r="AX65">
        <f t="shared" si="49"/>
        <v>0</v>
      </c>
      <c r="AY65">
        <f t="shared" si="25"/>
        <v>0</v>
      </c>
      <c r="AZ65">
        <f t="shared" si="52"/>
        <v>1.4265106301789023E-5</v>
      </c>
      <c r="BA65">
        <f t="shared" si="53"/>
        <v>0</v>
      </c>
      <c r="BB65">
        <f t="shared" si="54"/>
        <v>8.9156914386181393E-7</v>
      </c>
      <c r="BC65">
        <f t="shared" si="55"/>
        <v>0</v>
      </c>
      <c r="BD65">
        <f t="shared" si="56"/>
        <v>9.8072605824799539E-6</v>
      </c>
      <c r="BE65">
        <f t="shared" si="57"/>
        <v>0</v>
      </c>
      <c r="BF65">
        <f t="shared" si="58"/>
        <v>2.1397659452683533E-5</v>
      </c>
      <c r="BG65">
        <f t="shared" si="59"/>
        <v>0</v>
      </c>
    </row>
    <row r="66" spans="2:59" x14ac:dyDescent="0.25">
      <c r="B66">
        <v>2003</v>
      </c>
      <c r="C66" t="s">
        <v>57</v>
      </c>
      <c r="D66" s="31">
        <v>493644</v>
      </c>
      <c r="E66" s="31">
        <v>1578</v>
      </c>
      <c r="F66">
        <f t="shared" si="16"/>
        <v>3.1966356321559667E-3</v>
      </c>
      <c r="G66">
        <f t="shared" si="17"/>
        <v>0.996803364367844</v>
      </c>
      <c r="H66" cm="1">
        <f t="array" ref="H66">+IFERROR(_xlfn.IFS(B66=$H$1,D66/$H$3,B66=$I$1,D66/$I$3,B66=$J$1,D66/$J$3,B66=$K$1,D66/$K$3,B66=$L$1,D66/$L$3,B66=$M$1,D66/$M$3,B66=$N$1,D66/$N$3,B66=$O$1,D66/$O$3,B66=$P$1,D66/P$3,B66=$Q$1,D66/$Q$3,B66=$R$1,D66/$R$3,B66=$S$1,D66/$S$3,B66=$T$1,D66/$T$3,B66=$U$1,D66/$U$3,B66=$V$1,D66/$V$3,B66=$W$1,D66/$W$3,B66=$X$1,D66/$X$3,B66=$Y$1,D66/$Y$3,B66=$Z$1,D66/$Z$3),0)</f>
        <v>0.19882608014441799</v>
      </c>
      <c r="I66" s="15">
        <f t="shared" si="18"/>
        <v>19882.608014441801</v>
      </c>
      <c r="J66" s="16">
        <f t="shared" si="19"/>
        <v>63.557453239154455</v>
      </c>
      <c r="K66" s="16">
        <f t="shared" si="62"/>
        <v>9973.4869660125623</v>
      </c>
      <c r="L66" s="17">
        <f t="shared" si="61"/>
        <v>3.1966356321559667E-3</v>
      </c>
      <c r="M66" s="17">
        <f t="shared" si="61"/>
        <v>0.996803364367844</v>
      </c>
      <c r="N66">
        <f t="shared" si="21"/>
        <v>3.201753051100222E-3</v>
      </c>
      <c r="O66">
        <f t="shared" si="39"/>
        <v>1.5983178160779833E-3</v>
      </c>
      <c r="P66">
        <f t="shared" si="22"/>
        <v>31.881603812398861</v>
      </c>
      <c r="S66">
        <v>2003</v>
      </c>
      <c r="T66" t="s">
        <v>57</v>
      </c>
      <c r="U66" s="31">
        <v>0</v>
      </c>
      <c r="V66" s="31">
        <v>302</v>
      </c>
      <c r="W66" s="31">
        <v>0</v>
      </c>
      <c r="X66" s="31">
        <v>8</v>
      </c>
      <c r="Y66" s="31">
        <v>0</v>
      </c>
      <c r="Z66" s="31">
        <v>20</v>
      </c>
      <c r="AA66" s="31">
        <v>0</v>
      </c>
      <c r="AB66" s="31">
        <v>9</v>
      </c>
      <c r="AC66" s="31">
        <v>5</v>
      </c>
      <c r="AD66" s="31">
        <v>41</v>
      </c>
      <c r="AE66" s="31">
        <v>1193</v>
      </c>
      <c r="AF66" s="31">
        <v>1578</v>
      </c>
      <c r="AG66">
        <f t="shared" si="40"/>
        <v>0</v>
      </c>
      <c r="AH66">
        <f t="shared" si="41"/>
        <v>0.19138149556400508</v>
      </c>
      <c r="AI66">
        <f t="shared" si="42"/>
        <v>0</v>
      </c>
      <c r="AJ66">
        <f t="shared" si="43"/>
        <v>5.0697084917617234E-3</v>
      </c>
      <c r="AK66">
        <f t="shared" si="44"/>
        <v>0</v>
      </c>
      <c r="AL66">
        <f t="shared" si="45"/>
        <v>1.2674271229404309E-2</v>
      </c>
      <c r="AM66">
        <f t="shared" si="46"/>
        <v>0</v>
      </c>
      <c r="AN66">
        <f t="shared" si="47"/>
        <v>5.7034220532319393E-3</v>
      </c>
      <c r="AO66">
        <f t="shared" si="48"/>
        <v>3.1685678073510772E-3</v>
      </c>
      <c r="AP66">
        <f t="shared" si="49"/>
        <v>0</v>
      </c>
      <c r="AQ66">
        <f t="shared" si="49"/>
        <v>0.21163279607568328</v>
      </c>
      <c r="AR66">
        <f t="shared" si="49"/>
        <v>0</v>
      </c>
      <c r="AS66">
        <f t="shared" si="49"/>
        <v>5.0825921219822103E-3</v>
      </c>
      <c r="AT66">
        <f t="shared" si="49"/>
        <v>0</v>
      </c>
      <c r="AU66">
        <f t="shared" si="49"/>
        <v>1.2755102040816327E-2</v>
      </c>
      <c r="AV66">
        <f t="shared" si="49"/>
        <v>0</v>
      </c>
      <c r="AW66">
        <f t="shared" si="49"/>
        <v>5.7197330791229741E-3</v>
      </c>
      <c r="AX66">
        <f t="shared" si="49"/>
        <v>3.1735956839098697E-3</v>
      </c>
      <c r="AY66">
        <f t="shared" si="25"/>
        <v>0</v>
      </c>
      <c r="AZ66">
        <f t="shared" si="52"/>
        <v>3.2209446483700806E-4</v>
      </c>
      <c r="BA66">
        <f t="shared" si="53"/>
        <v>0</v>
      </c>
      <c r="BB66">
        <f t="shared" si="54"/>
        <v>9.1158810802926806E-6</v>
      </c>
      <c r="BC66">
        <f t="shared" si="55"/>
        <v>0</v>
      </c>
      <c r="BD66">
        <f t="shared" si="56"/>
        <v>2.9373394592054193E-5</v>
      </c>
      <c r="BE66">
        <f t="shared" si="57"/>
        <v>0</v>
      </c>
      <c r="BF66">
        <f t="shared" si="58"/>
        <v>1.7218886484997287E-5</v>
      </c>
      <c r="BG66">
        <f t="shared" si="59"/>
        <v>5.0643783779403785E-6</v>
      </c>
    </row>
    <row r="67" spans="2:59" x14ac:dyDescent="0.25">
      <c r="B67">
        <v>2003</v>
      </c>
      <c r="C67" t="s">
        <v>58</v>
      </c>
      <c r="D67" s="31">
        <v>733863</v>
      </c>
      <c r="E67" s="31">
        <v>3493</v>
      </c>
      <c r="F67">
        <f t="shared" si="16"/>
        <v>4.7597439849127151E-3</v>
      </c>
      <c r="G67">
        <f t="shared" si="17"/>
        <v>0.99524025601508725</v>
      </c>
      <c r="H67" cm="1">
        <f t="array" ref="H67">+IFERROR(_xlfn.IFS(B67=$H$1,D67/$H$3,B67=$I$1,D67/$I$3,B67=$J$1,D67/$J$3,B67=$K$1,D67/$K$3,B67=$L$1,D67/$L$3,B67=$M$1,D67/$M$3,B67=$N$1,D67/$N$3,B67=$O$1,D67/$O$3,B67=$P$1,D67/P$3,B67=$Q$1,D67/$Q$3,B67=$R$1,D67/$R$3,B67=$S$1,D67/$S$3,B67=$T$1,D67/$T$3,B67=$U$1,D67/$U$3,B67=$V$1,D67/$V$3,B67=$W$1,D67/$W$3,B67=$X$1,D67/$X$3,B67=$Y$1,D67/$Y$3,B67=$Z$1,D67/$Z$3),0)</f>
        <v>0.29557961537671484</v>
      </c>
      <c r="I67" s="15">
        <f t="shared" si="18"/>
        <v>29557.961537671483</v>
      </c>
      <c r="J67" s="16">
        <f t="shared" si="19"/>
        <v>140.68832963521322</v>
      </c>
      <c r="K67" s="16">
        <f t="shared" si="62"/>
        <v>9941.6053622001637</v>
      </c>
      <c r="L67" s="17">
        <f t="shared" si="61"/>
        <v>4.7597439849127151E-3</v>
      </c>
      <c r="M67" s="17">
        <f t="shared" si="61"/>
        <v>0.99524025601508725</v>
      </c>
      <c r="N67">
        <f t="shared" si="21"/>
        <v>4.7710985888174901E-3</v>
      </c>
      <c r="O67">
        <f t="shared" si="39"/>
        <v>2.3798719924563575E-3</v>
      </c>
      <c r="P67">
        <f t="shared" si="22"/>
        <v>47.319496323108226</v>
      </c>
      <c r="S67">
        <v>2003</v>
      </c>
      <c r="T67" t="s">
        <v>58</v>
      </c>
      <c r="U67" s="31">
        <v>0</v>
      </c>
      <c r="V67" s="31">
        <v>429</v>
      </c>
      <c r="W67" s="31">
        <v>0</v>
      </c>
      <c r="X67" s="31">
        <v>36</v>
      </c>
      <c r="Y67" s="31">
        <v>0</v>
      </c>
      <c r="Z67" s="31">
        <v>184</v>
      </c>
      <c r="AA67" s="31">
        <v>0</v>
      </c>
      <c r="AB67" s="31">
        <v>48</v>
      </c>
      <c r="AC67" s="31">
        <v>97</v>
      </c>
      <c r="AD67" s="31">
        <v>203</v>
      </c>
      <c r="AE67" s="31">
        <v>2496</v>
      </c>
      <c r="AF67" s="31">
        <v>3493</v>
      </c>
      <c r="AG67">
        <f t="shared" si="40"/>
        <v>0</v>
      </c>
      <c r="AH67">
        <f t="shared" si="41"/>
        <v>0.12281706269682222</v>
      </c>
      <c r="AI67">
        <f t="shared" si="42"/>
        <v>0</v>
      </c>
      <c r="AJ67">
        <f t="shared" si="43"/>
        <v>1.0306326939593472E-2</v>
      </c>
      <c r="AK67">
        <f t="shared" si="44"/>
        <v>0</v>
      </c>
      <c r="AL67">
        <f t="shared" si="45"/>
        <v>5.267678213569997E-2</v>
      </c>
      <c r="AM67">
        <f t="shared" si="46"/>
        <v>0</v>
      </c>
      <c r="AN67">
        <f t="shared" si="47"/>
        <v>1.3741769252791297E-2</v>
      </c>
      <c r="AO67">
        <f t="shared" si="48"/>
        <v>2.7769825365015745E-2</v>
      </c>
      <c r="AP67">
        <f t="shared" si="49"/>
        <v>0</v>
      </c>
      <c r="AQ67">
        <f t="shared" si="49"/>
        <v>0.13085252402013114</v>
      </c>
      <c r="AR67">
        <f t="shared" si="49"/>
        <v>0</v>
      </c>
      <c r="AS67">
        <f t="shared" si="49"/>
        <v>1.0359712230215827E-2</v>
      </c>
      <c r="AT67">
        <f t="shared" si="49"/>
        <v>0</v>
      </c>
      <c r="AU67">
        <f t="shared" si="49"/>
        <v>5.4101734783887093E-2</v>
      </c>
      <c r="AV67">
        <f t="shared" si="49"/>
        <v>0</v>
      </c>
      <c r="AW67">
        <f t="shared" si="49"/>
        <v>1.3836840588065726E-2</v>
      </c>
      <c r="AX67">
        <f t="shared" si="49"/>
        <v>2.8160836115546522E-2</v>
      </c>
      <c r="AY67">
        <f t="shared" si="25"/>
        <v>0</v>
      </c>
      <c r="AZ67">
        <f t="shared" si="52"/>
        <v>4.9804936343704476E-4</v>
      </c>
      <c r="BA67">
        <f t="shared" si="53"/>
        <v>0</v>
      </c>
      <c r="BB67">
        <f t="shared" si="54"/>
        <v>2.9978347457222943E-5</v>
      </c>
      <c r="BC67">
        <f t="shared" si="55"/>
        <v>0</v>
      </c>
      <c r="BD67">
        <f t="shared" si="56"/>
        <v>1.3899052002894273E-4</v>
      </c>
      <c r="BE67">
        <f t="shared" si="57"/>
        <v>0</v>
      </c>
      <c r="BF67">
        <f t="shared" si="58"/>
        <v>3.8835586478675178E-5</v>
      </c>
      <c r="BG67">
        <f t="shared" si="59"/>
        <v>6.9495260014471364E-5</v>
      </c>
    </row>
    <row r="68" spans="2:59" x14ac:dyDescent="0.25">
      <c r="B68">
        <v>2003</v>
      </c>
      <c r="C68" t="s">
        <v>59</v>
      </c>
      <c r="D68" s="31">
        <v>340690</v>
      </c>
      <c r="E68" s="31">
        <v>5227</v>
      </c>
      <c r="F68">
        <f t="shared" si="16"/>
        <v>1.5342393378144354E-2</v>
      </c>
      <c r="G68">
        <f t="shared" si="17"/>
        <v>0.98465760662185564</v>
      </c>
      <c r="H68" cm="1">
        <f t="array" ref="H68">+IFERROR(_xlfn.IFS(B68=$H$1,D68/$H$3,B68=$I$1,D68/$I$3,B68=$J$1,D68/$J$3,B68=$K$1,D68/$K$3,B68=$L$1,D68/$L$3,B68=$M$1,D68/$M$3,B68=$N$1,D68/$N$3,B68=$O$1,D68/$O$3,B68=$P$1,D68/P$3,B68=$Q$1,D68/$Q$3,B68=$R$1,D68/$R$3,B68=$S$1,D68/$S$3,B68=$T$1,D68/$T$3,B68=$U$1,D68/$U$3,B68=$V$1,D68/$V$3,B68=$W$1,D68/$W$3,B68=$X$1,D68/$X$3,B68=$Y$1,D68/$Y$3,B68=$Z$1,D68/$Z$3),0)</f>
        <v>0.13722046098889437</v>
      </c>
      <c r="I68" s="15">
        <f t="shared" si="18"/>
        <v>13722.046098889437</v>
      </c>
      <c r="J68" s="16">
        <f t="shared" si="19"/>
        <v>210.52902920219287</v>
      </c>
      <c r="K68" s="16">
        <f t="shared" si="62"/>
        <v>9894.2858658770547</v>
      </c>
      <c r="L68" s="17">
        <f t="shared" si="61"/>
        <v>1.5342393378144354E-2</v>
      </c>
      <c r="M68" s="17">
        <f t="shared" si="61"/>
        <v>0.98465760662185564</v>
      </c>
      <c r="N68">
        <f t="shared" si="21"/>
        <v>1.5460997732761666E-2</v>
      </c>
      <c r="O68">
        <f t="shared" si="39"/>
        <v>7.6711966890721768E-3</v>
      </c>
      <c r="P68">
        <f t="shared" si="22"/>
        <v>151.80202595009939</v>
      </c>
      <c r="S68">
        <v>2003</v>
      </c>
      <c r="T68" t="s">
        <v>59</v>
      </c>
      <c r="U68" s="31">
        <v>0</v>
      </c>
      <c r="V68" s="31">
        <v>126</v>
      </c>
      <c r="W68" s="31">
        <v>0</v>
      </c>
      <c r="X68" s="31">
        <v>194</v>
      </c>
      <c r="Y68" s="31">
        <v>0</v>
      </c>
      <c r="Z68" s="31">
        <v>828</v>
      </c>
      <c r="AA68" s="31">
        <v>0</v>
      </c>
      <c r="AB68" s="31">
        <v>269</v>
      </c>
      <c r="AC68" s="31">
        <v>456</v>
      </c>
      <c r="AD68" s="31">
        <v>641</v>
      </c>
      <c r="AE68" s="31">
        <v>2713</v>
      </c>
      <c r="AF68" s="31">
        <v>5227</v>
      </c>
      <c r="AG68">
        <f t="shared" si="40"/>
        <v>0</v>
      </c>
      <c r="AH68">
        <f t="shared" si="41"/>
        <v>2.4105605509852687E-2</v>
      </c>
      <c r="AI68">
        <f t="shared" si="42"/>
        <v>0</v>
      </c>
      <c r="AJ68">
        <f t="shared" si="43"/>
        <v>3.7114979911995409E-2</v>
      </c>
      <c r="AK68">
        <f t="shared" si="44"/>
        <v>0</v>
      </c>
      <c r="AL68">
        <f t="shared" si="45"/>
        <v>0.15840826477903194</v>
      </c>
      <c r="AM68">
        <f t="shared" si="46"/>
        <v>0</v>
      </c>
      <c r="AN68">
        <f t="shared" si="47"/>
        <v>5.1463554620241055E-2</v>
      </c>
      <c r="AO68">
        <f t="shared" si="48"/>
        <v>8.7239334226133544E-2</v>
      </c>
      <c r="AP68">
        <f t="shared" si="49"/>
        <v>0</v>
      </c>
      <c r="AQ68">
        <f t="shared" si="49"/>
        <v>2.4399690162664599E-2</v>
      </c>
      <c r="AR68">
        <f t="shared" si="49"/>
        <v>0</v>
      </c>
      <c r="AS68">
        <f t="shared" ref="AS68:AX113" si="63">+(AJ68/(1-(0.5*AJ68)))</f>
        <v>3.781676413255361E-2</v>
      </c>
      <c r="AT68">
        <f t="shared" si="63"/>
        <v>0</v>
      </c>
      <c r="AU68">
        <f t="shared" si="63"/>
        <v>0.1720340743818824</v>
      </c>
      <c r="AV68">
        <f t="shared" si="63"/>
        <v>0</v>
      </c>
      <c r="AW68">
        <f t="shared" si="63"/>
        <v>5.2822778595974472E-2</v>
      </c>
      <c r="AX68">
        <f t="shared" si="63"/>
        <v>9.1218243648729755E-2</v>
      </c>
      <c r="AY68">
        <f t="shared" si="25"/>
        <v>0</v>
      </c>
      <c r="AZ68">
        <f t="shared" si="52"/>
        <v>8.145234670815111E-4</v>
      </c>
      <c r="BA68">
        <f t="shared" si="53"/>
        <v>0</v>
      </c>
      <c r="BB68">
        <f t="shared" si="54"/>
        <v>3.3755026563738296E-4</v>
      </c>
      <c r="BC68">
        <f t="shared" si="55"/>
        <v>0</v>
      </c>
      <c r="BD68">
        <f t="shared" si="56"/>
        <v>1.485221168804485E-3</v>
      </c>
      <c r="BE68">
        <f t="shared" si="57"/>
        <v>0</v>
      </c>
      <c r="BF68">
        <f t="shared" si="58"/>
        <v>4.6523232263934953E-4</v>
      </c>
      <c r="BG68">
        <f t="shared" si="59"/>
        <v>8.1158824738031645E-4</v>
      </c>
    </row>
    <row r="69" spans="2:59" x14ac:dyDescent="0.25">
      <c r="B69">
        <v>2003</v>
      </c>
      <c r="C69" t="s">
        <v>60</v>
      </c>
      <c r="D69" s="31">
        <v>79795</v>
      </c>
      <c r="E69" s="31">
        <v>4205</v>
      </c>
      <c r="F69">
        <f t="shared" si="16"/>
        <v>5.2697537439689204E-2</v>
      </c>
      <c r="G69">
        <f t="shared" si="17"/>
        <v>0.94730246256031081</v>
      </c>
      <c r="H69" cm="1">
        <f t="array" ref="H69">+IFERROR(_xlfn.IFS(B69=$H$1,D69/$H$3,B69=$I$1,D69/$I$3,B69=$J$1,D69/$J$3,B69=$K$1,D69/$K$3,B69=$L$1,D69/$L$3,B69=$M$1,D69/$M$3,B69=$N$1,D69/$N$3,B69=$O$1,D69/$O$3,B69=$P$1,D69/P$3,B69=$Q$1,D69/$Q$3,B69=$R$1,D69/$R$3,B69=$S$1,D69/$S$3,B69=$T$1,D69/$T$3,B69=$U$1,D69/$U$3,B69=$V$1,D69/$V$3,B69=$W$1,D69/$W$3,B69=$X$1,D69/$X$3,B69=$Y$1,D69/$Y$3,B69=$Z$1,D69/$Z$3),0)</f>
        <v>3.213920773902617E-2</v>
      </c>
      <c r="I69" s="15">
        <f t="shared" si="18"/>
        <v>3213.9207739026169</v>
      </c>
      <c r="J69" s="16">
        <f t="shared" si="19"/>
        <v>169.36571031092805</v>
      </c>
      <c r="K69" s="16">
        <f t="shared" si="62"/>
        <v>9742.4838399269556</v>
      </c>
      <c r="L69" s="17">
        <f t="shared" si="61"/>
        <v>5.2697537439689204E-2</v>
      </c>
      <c r="M69" s="17">
        <f t="shared" si="61"/>
        <v>0.94730246256031081</v>
      </c>
      <c r="N69">
        <f t="shared" si="21"/>
        <v>5.4123628406860379E-2</v>
      </c>
      <c r="O69">
        <f t="shared" si="39"/>
        <v>2.6348768719844602E-2</v>
      </c>
      <c r="P69">
        <f t="shared" si="22"/>
        <v>513.4049069101178</v>
      </c>
      <c r="S69">
        <v>2003</v>
      </c>
      <c r="T69" t="s">
        <v>60</v>
      </c>
      <c r="U69" s="31">
        <v>0</v>
      </c>
      <c r="V69" s="31">
        <v>22</v>
      </c>
      <c r="W69" s="31">
        <v>0</v>
      </c>
      <c r="X69" s="31">
        <v>200</v>
      </c>
      <c r="Y69" s="31">
        <v>0</v>
      </c>
      <c r="Z69" s="31">
        <v>882</v>
      </c>
      <c r="AA69" s="31">
        <v>0</v>
      </c>
      <c r="AB69" s="31">
        <v>250</v>
      </c>
      <c r="AC69" s="31">
        <v>453</v>
      </c>
      <c r="AD69" s="31">
        <v>468</v>
      </c>
      <c r="AE69" s="31">
        <v>1930</v>
      </c>
      <c r="AF69" s="31">
        <v>4205</v>
      </c>
      <c r="AG69">
        <f t="shared" si="40"/>
        <v>0</v>
      </c>
      <c r="AH69">
        <f t="shared" si="41"/>
        <v>5.2318668252080858E-3</v>
      </c>
      <c r="AI69">
        <f t="shared" si="42"/>
        <v>0</v>
      </c>
      <c r="AJ69">
        <f t="shared" si="43"/>
        <v>4.7562425683709872E-2</v>
      </c>
      <c r="AK69">
        <f t="shared" si="44"/>
        <v>0</v>
      </c>
      <c r="AL69">
        <f t="shared" si="45"/>
        <v>0.20975029726516053</v>
      </c>
      <c r="AM69">
        <f t="shared" si="46"/>
        <v>0</v>
      </c>
      <c r="AN69">
        <f t="shared" si="47"/>
        <v>5.9453032104637336E-2</v>
      </c>
      <c r="AO69">
        <f t="shared" si="48"/>
        <v>0.10772889417360286</v>
      </c>
      <c r="AP69">
        <f t="shared" ref="AP69:AV105" si="64">+(AG69/(1-(0.5*AG69)))</f>
        <v>0</v>
      </c>
      <c r="AQ69">
        <f t="shared" si="64"/>
        <v>5.2455889365760613E-3</v>
      </c>
      <c r="AR69">
        <f t="shared" si="64"/>
        <v>0</v>
      </c>
      <c r="AS69">
        <f t="shared" si="64"/>
        <v>4.8721071863581003E-2</v>
      </c>
      <c r="AT69">
        <f t="shared" si="64"/>
        <v>0</v>
      </c>
      <c r="AU69">
        <f t="shared" si="64"/>
        <v>0.23432518597236984</v>
      </c>
      <c r="AV69">
        <f t="shared" si="64"/>
        <v>0</v>
      </c>
      <c r="AW69">
        <f t="shared" si="63"/>
        <v>6.1274509803921573E-2</v>
      </c>
      <c r="AX69">
        <f t="shared" si="63"/>
        <v>0.11386200829458339</v>
      </c>
      <c r="AY69">
        <f t="shared" si="25"/>
        <v>0</v>
      </c>
      <c r="AZ69">
        <f t="shared" si="52"/>
        <v>9.2737640203020236E-4</v>
      </c>
      <c r="BA69">
        <f t="shared" si="53"/>
        <v>0</v>
      </c>
      <c r="BB69">
        <f t="shared" si="54"/>
        <v>2.46882636756689E-3</v>
      </c>
      <c r="BC69">
        <f t="shared" si="55"/>
        <v>0</v>
      </c>
      <c r="BD69">
        <f t="shared" si="56"/>
        <v>1.0714957077511121E-2</v>
      </c>
      <c r="BE69">
        <f t="shared" si="57"/>
        <v>0</v>
      </c>
      <c r="BF69">
        <f t="shared" si="58"/>
        <v>3.2520834638761829E-3</v>
      </c>
      <c r="BG69">
        <f t="shared" si="59"/>
        <v>5.6958456043611754E-3</v>
      </c>
    </row>
    <row r="70" spans="2:59" x14ac:dyDescent="0.25">
      <c r="B70">
        <v>2003</v>
      </c>
      <c r="C70" t="s">
        <v>61</v>
      </c>
      <c r="D70" s="31">
        <v>45128</v>
      </c>
      <c r="E70" s="31">
        <v>8572</v>
      </c>
      <c r="F70">
        <f t="shared" si="16"/>
        <v>0.18994859067541217</v>
      </c>
      <c r="G70">
        <f t="shared" si="17"/>
        <v>0.81005140932458786</v>
      </c>
      <c r="H70" cm="1">
        <f t="array" ref="H70">+IFERROR(_xlfn.IFS(B70=$H$1,D70/$H$3,B70=$I$1,D70/$I$3,B70=$J$1,D70/$J$3,B70=$K$1,D70/$K$3,B70=$L$1,D70/$L$3,B70=$M$1,D70/$M$3,B70=$N$1,D70/$N$3,B70=$O$1,D70/$O$3,B70=$P$1,D70/P$3,B70=$Q$1,D70/$Q$3,B70=$R$1,D70/$R$3,B70=$S$1,D70/$S$3,B70=$T$1,D70/$T$3,B70=$U$1,D70/$U$3,B70=$V$1,D70/$V$3,B70=$W$1,D70/$W$3,B70=$X$1,D70/$X$3,B70=$Y$1,D70/$Y$3,B70=$Z$1,D70/$Z$3),0)</f>
        <v>1.817630386423677E-2</v>
      </c>
      <c r="I70" s="15">
        <f t="shared" si="18"/>
        <v>1817.630386423677</v>
      </c>
      <c r="J70" s="16">
        <f t="shared" si="19"/>
        <v>345.2563302699823</v>
      </c>
      <c r="K70" s="16">
        <f t="shared" si="62"/>
        <v>9229.0789330168373</v>
      </c>
      <c r="L70" s="17">
        <f t="shared" si="61"/>
        <v>0.18994859067541217</v>
      </c>
      <c r="M70" s="17">
        <f t="shared" si="61"/>
        <v>0.81005140932458786</v>
      </c>
      <c r="N70">
        <f t="shared" si="21"/>
        <v>0.20988198423191815</v>
      </c>
      <c r="O70">
        <f t="shared" si="39"/>
        <v>9.4974295337706086E-2</v>
      </c>
      <c r="P70">
        <f t="shared" si="22"/>
        <v>1753.0505365586848</v>
      </c>
      <c r="S70">
        <v>2003</v>
      </c>
      <c r="T70" t="s">
        <v>61</v>
      </c>
      <c r="U70" s="31">
        <v>0</v>
      </c>
      <c r="V70" s="31">
        <v>7</v>
      </c>
      <c r="W70" s="31">
        <v>0</v>
      </c>
      <c r="X70" s="31">
        <v>469</v>
      </c>
      <c r="Y70" s="31">
        <v>0</v>
      </c>
      <c r="Z70" s="31">
        <v>2166</v>
      </c>
      <c r="AA70" s="31">
        <v>0</v>
      </c>
      <c r="AB70" s="31">
        <v>372</v>
      </c>
      <c r="AC70" s="31">
        <v>1020</v>
      </c>
      <c r="AD70" s="31">
        <v>637</v>
      </c>
      <c r="AE70" s="31">
        <v>3901</v>
      </c>
      <c r="AF70" s="31">
        <v>8572</v>
      </c>
      <c r="AG70">
        <f t="shared" si="40"/>
        <v>0</v>
      </c>
      <c r="AH70">
        <f t="shared" si="41"/>
        <v>8.1661222585160986E-4</v>
      </c>
      <c r="AI70">
        <f t="shared" si="42"/>
        <v>0</v>
      </c>
      <c r="AJ70">
        <f t="shared" si="43"/>
        <v>5.4713019132057866E-2</v>
      </c>
      <c r="AK70">
        <f t="shared" si="44"/>
        <v>0</v>
      </c>
      <c r="AL70">
        <f t="shared" si="45"/>
        <v>0.25268315445636957</v>
      </c>
      <c r="AM70">
        <f t="shared" si="46"/>
        <v>0</v>
      </c>
      <c r="AN70">
        <f t="shared" si="47"/>
        <v>4.3397106859542699E-2</v>
      </c>
      <c r="AO70">
        <f t="shared" si="48"/>
        <v>0.1189920671955203</v>
      </c>
      <c r="AP70">
        <f t="shared" si="64"/>
        <v>0</v>
      </c>
      <c r="AQ70">
        <f t="shared" si="64"/>
        <v>8.1694578981151894E-4</v>
      </c>
      <c r="AR70">
        <f t="shared" si="64"/>
        <v>0</v>
      </c>
      <c r="AS70">
        <f t="shared" si="64"/>
        <v>5.625187406296852E-2</v>
      </c>
      <c r="AT70">
        <f t="shared" si="64"/>
        <v>0</v>
      </c>
      <c r="AU70">
        <f t="shared" si="64"/>
        <v>0.28922419548671385</v>
      </c>
      <c r="AV70">
        <f t="shared" si="64"/>
        <v>0</v>
      </c>
      <c r="AW70">
        <f t="shared" si="63"/>
        <v>4.4359647030765566E-2</v>
      </c>
      <c r="AX70">
        <f t="shared" si="63"/>
        <v>0.12651947407591169</v>
      </c>
      <c r="AY70">
        <f t="shared" si="25"/>
        <v>0</v>
      </c>
      <c r="AZ70">
        <f t="shared" si="52"/>
        <v>3.2130827867399395E-4</v>
      </c>
      <c r="BA70">
        <f t="shared" si="53"/>
        <v>0</v>
      </c>
      <c r="BB70">
        <f t="shared" si="54"/>
        <v>7.4122496011345502E-3</v>
      </c>
      <c r="BC70">
        <f t="shared" si="55"/>
        <v>0</v>
      </c>
      <c r="BD70">
        <f t="shared" si="56"/>
        <v>3.3770608048218402E-2</v>
      </c>
      <c r="BE70">
        <f t="shared" si="57"/>
        <v>0</v>
      </c>
      <c r="BF70">
        <f t="shared" si="58"/>
        <v>6.8915085977663531E-3</v>
      </c>
      <c r="BG70">
        <f t="shared" si="59"/>
        <v>1.6320244637475625E-2</v>
      </c>
    </row>
    <row r="71" spans="2:59" x14ac:dyDescent="0.25">
      <c r="B71" t="s">
        <v>69</v>
      </c>
      <c r="D71" s="31">
        <v>2482793</v>
      </c>
      <c r="E71" s="31">
        <v>23955</v>
      </c>
      <c r="F71">
        <f t="shared" si="16"/>
        <v>9.6484080630161277E-3</v>
      </c>
      <c r="G71">
        <f t="shared" si="17"/>
        <v>0.99035159193698385</v>
      </c>
      <c r="H71" cm="1">
        <f t="array" ref="H71">+IFERROR(_xlfn.IFS(B71=$H$1,D71/$H$3,B71=$I$1,D71/$I$3,B71=$J$1,D71/$J$3,B71=$K$1,D71/$K$3,B71=$L$1,D71/$L$3,B71=$M$1,D71/$M$3,B71=$N$1,D71/$N$3,B71=$O$1,D71/$O$3,B71=$P$1,D71/P$3,B71=$Q$1,D71/$Q$3,B71=$R$1,D71/$R$3,B71=$S$1,D71/$S$3,B71=$T$1,D71/$T$3,B71=$U$1,D71/$U$3,B71=$V$1,D71/$V$3,B71=$W$1,D71/$W$3,B71=$X$1,D71/$X$3,B71=$Y$1,D71/$Y$3,B71=$Z$1,D71/$Z$3),0)</f>
        <v>0</v>
      </c>
      <c r="I71" s="15">
        <f t="shared" si="18"/>
        <v>0</v>
      </c>
      <c r="J71" s="16">
        <f t="shared" si="19"/>
        <v>0</v>
      </c>
      <c r="K71" s="16">
        <f t="shared" si="62"/>
        <v>7476.0283964581522</v>
      </c>
      <c r="L71" s="17">
        <f t="shared" si="61"/>
        <v>9.6484080630161277E-3</v>
      </c>
      <c r="M71" s="17">
        <f t="shared" si="61"/>
        <v>0.99035159193698385</v>
      </c>
      <c r="N71">
        <f t="shared" si="21"/>
        <v>9.6951795874681869E-3</v>
      </c>
      <c r="O71">
        <f t="shared" si="39"/>
        <v>4.8242040315080639E-3</v>
      </c>
      <c r="P71">
        <f t="shared" si="22"/>
        <v>72.131772659724362</v>
      </c>
      <c r="S71" t="s">
        <v>69</v>
      </c>
      <c r="U71" s="31">
        <v>0</v>
      </c>
      <c r="V71" s="31">
        <v>902</v>
      </c>
      <c r="W71" s="31">
        <v>0</v>
      </c>
      <c r="X71" s="31">
        <v>908</v>
      </c>
      <c r="Y71" s="31">
        <v>0</v>
      </c>
      <c r="Z71" s="31">
        <v>4091</v>
      </c>
      <c r="AA71" s="31">
        <v>0</v>
      </c>
      <c r="AB71" s="31">
        <v>972</v>
      </c>
      <c r="AC71" s="31">
        <v>2031</v>
      </c>
      <c r="AD71" s="31">
        <v>2037</v>
      </c>
      <c r="AE71" s="31">
        <v>13014</v>
      </c>
      <c r="AF71" s="31">
        <v>23955</v>
      </c>
      <c r="AG71">
        <f t="shared" si="40"/>
        <v>0</v>
      </c>
      <c r="AH71">
        <f t="shared" si="41"/>
        <v>3.7653934460446674E-2</v>
      </c>
      <c r="AI71">
        <f t="shared" si="42"/>
        <v>0</v>
      </c>
      <c r="AJ71">
        <f t="shared" si="43"/>
        <v>3.7904404091003964E-2</v>
      </c>
      <c r="AK71">
        <f t="shared" si="44"/>
        <v>0</v>
      </c>
      <c r="AL71">
        <f t="shared" si="45"/>
        <v>0.17077854310164892</v>
      </c>
      <c r="AM71">
        <f t="shared" si="46"/>
        <v>0</v>
      </c>
      <c r="AN71">
        <f t="shared" si="47"/>
        <v>4.0576080150281781E-2</v>
      </c>
      <c r="AO71">
        <f t="shared" si="48"/>
        <v>8.478396994364433E-2</v>
      </c>
      <c r="AP71">
        <f t="shared" si="64"/>
        <v>0</v>
      </c>
      <c r="AQ71">
        <f t="shared" si="64"/>
        <v>3.8376446562287274E-2</v>
      </c>
      <c r="AR71">
        <f t="shared" si="64"/>
        <v>0</v>
      </c>
      <c r="AS71">
        <f t="shared" si="64"/>
        <v>3.863665375941449E-2</v>
      </c>
      <c r="AT71">
        <f t="shared" si="64"/>
        <v>0</v>
      </c>
      <c r="AU71">
        <f t="shared" si="64"/>
        <v>0.18672265455624271</v>
      </c>
      <c r="AV71">
        <f t="shared" si="64"/>
        <v>0</v>
      </c>
      <c r="AW71">
        <f t="shared" si="63"/>
        <v>4.1416336443819507E-2</v>
      </c>
      <c r="AX71">
        <f t="shared" si="63"/>
        <v>8.8537239259792053E-2</v>
      </c>
      <c r="AY71">
        <f t="shared" si="25"/>
        <v>0</v>
      </c>
      <c r="AZ71">
        <f t="shared" si="52"/>
        <v>1.8305996512798289E-4</v>
      </c>
      <c r="BA71">
        <f t="shared" si="53"/>
        <v>0</v>
      </c>
      <c r="BB71">
        <f t="shared" si="54"/>
        <v>2.773086600453602E-4</v>
      </c>
      <c r="BC71">
        <f t="shared" si="55"/>
        <v>0</v>
      </c>
      <c r="BD71">
        <f t="shared" si="56"/>
        <v>1.2600728292692946E-3</v>
      </c>
      <c r="BE71">
        <f t="shared" si="57"/>
        <v>0</v>
      </c>
      <c r="BF71">
        <f t="shared" si="58"/>
        <v>2.7066291873708361E-4</v>
      </c>
      <c r="BG71">
        <f t="shared" si="59"/>
        <v>6.1442899186520984E-4</v>
      </c>
    </row>
    <row r="72" spans="2:59" x14ac:dyDescent="0.25">
      <c r="B72">
        <v>2004</v>
      </c>
      <c r="C72" t="s">
        <v>55</v>
      </c>
      <c r="D72" s="31">
        <v>232814</v>
      </c>
      <c r="E72" s="31">
        <v>281</v>
      </c>
      <c r="F72">
        <f t="shared" si="16"/>
        <v>1.206972089307344E-3</v>
      </c>
      <c r="G72">
        <f t="shared" si="17"/>
        <v>0.99879302791069269</v>
      </c>
      <c r="H72" cm="1">
        <f t="array" ref="H72">+IFERROR(_xlfn.IFS(B72=$H$1,D72/$H$3,B72=$I$1,D72/$I$3,B72=$J$1,D72/$J$3,B72=$K$1,D72/$K$3,B72=$L$1,D72/$L$3,B72=$M$1,D72/$M$3,B72=$N$1,D72/$N$3,B72=$O$1,D72/$O$3,B72=$P$1,D72/P$3,B72=$Q$1,D72/$Q$3,B72=$R$1,D72/$R$3,B72=$S$1,D72/$S$3,B72=$T$1,D72/$T$3,B72=$U$1,D72/$U$3,B72=$V$1,D72/$V$3,B72=$W$1,D72/$W$3,B72=$X$1,D72/$X$3,B72=$Y$1,D72/$Y$3,B72=$Z$1,D72/$Z$3),0)</f>
        <v>9.2179980884098567E-2</v>
      </c>
      <c r="I72" s="15">
        <f t="shared" si="18"/>
        <v>9217.9980884098568</v>
      </c>
      <c r="J72" s="16">
        <f t="shared" si="19"/>
        <v>11.125866411999148</v>
      </c>
      <c r="K72" s="16">
        <v>10000</v>
      </c>
      <c r="L72" s="17">
        <f t="shared" si="61"/>
        <v>1.206972089307344E-3</v>
      </c>
      <c r="M72" s="17">
        <f t="shared" si="61"/>
        <v>0.99879302791069269</v>
      </c>
      <c r="N72">
        <f t="shared" si="21"/>
        <v>1.2077009199586545E-3</v>
      </c>
      <c r="O72">
        <f t="shared" ref="O72:O103" si="65">+IFERROR((E72/(2*D72)),0)</f>
        <v>6.0348604465367201E-4</v>
      </c>
      <c r="P72">
        <f t="shared" si="22"/>
        <v>12.069720893073439</v>
      </c>
      <c r="S72">
        <v>2004</v>
      </c>
      <c r="T72" t="s">
        <v>55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11</v>
      </c>
      <c r="AC72" s="31">
        <v>0</v>
      </c>
      <c r="AD72" s="31">
        <v>8</v>
      </c>
      <c r="AE72" s="31">
        <v>262</v>
      </c>
      <c r="AF72" s="31">
        <v>281</v>
      </c>
      <c r="AG72">
        <f t="shared" ref="AG72:AG103" si="66">+U72/$E72</f>
        <v>0</v>
      </c>
      <c r="AH72">
        <f t="shared" ref="AH72:AH103" si="67">+V72/$E72</f>
        <v>0</v>
      </c>
      <c r="AI72">
        <f t="shared" ref="AI72:AI103" si="68">+W72/$E72</f>
        <v>0</v>
      </c>
      <c r="AJ72">
        <f t="shared" ref="AJ72:AJ103" si="69">+X72/$E72</f>
        <v>0</v>
      </c>
      <c r="AK72">
        <f t="shared" ref="AK72:AK103" si="70">+Y72/$E72</f>
        <v>0</v>
      </c>
      <c r="AL72">
        <f t="shared" ref="AL72:AL103" si="71">+Z72/$E72</f>
        <v>0</v>
      </c>
      <c r="AM72">
        <f t="shared" ref="AM72:AM103" si="72">+AA72/$E72</f>
        <v>0</v>
      </c>
      <c r="AN72">
        <f t="shared" ref="AN72:AN103" si="73">+AB72/$E72</f>
        <v>3.9145907473309607E-2</v>
      </c>
      <c r="AO72">
        <f t="shared" ref="AO72:AO103" si="74">+AC72/$E72</f>
        <v>0</v>
      </c>
      <c r="AP72">
        <f t="shared" si="64"/>
        <v>0</v>
      </c>
      <c r="AQ72">
        <f t="shared" si="64"/>
        <v>0</v>
      </c>
      <c r="AR72">
        <f t="shared" si="64"/>
        <v>0</v>
      </c>
      <c r="AS72">
        <f t="shared" si="64"/>
        <v>0</v>
      </c>
      <c r="AT72">
        <f t="shared" si="64"/>
        <v>0</v>
      </c>
      <c r="AU72">
        <f t="shared" si="64"/>
        <v>0</v>
      </c>
      <c r="AV72">
        <f t="shared" si="64"/>
        <v>0</v>
      </c>
      <c r="AW72">
        <f t="shared" si="63"/>
        <v>3.9927404718693285E-2</v>
      </c>
      <c r="AX72">
        <f t="shared" si="63"/>
        <v>0</v>
      </c>
      <c r="AY72">
        <f t="shared" si="25"/>
        <v>0</v>
      </c>
      <c r="AZ72">
        <f t="shared" si="52"/>
        <v>1.9371687269665913E-3</v>
      </c>
      <c r="BA72">
        <f t="shared" si="53"/>
        <v>0</v>
      </c>
      <c r="BB72">
        <f t="shared" si="54"/>
        <v>1.9500545499841074E-3</v>
      </c>
      <c r="BC72">
        <f t="shared" si="55"/>
        <v>0</v>
      </c>
      <c r="BD72">
        <f t="shared" si="56"/>
        <v>8.7859836607764134E-3</v>
      </c>
      <c r="BE72">
        <f t="shared" si="57"/>
        <v>0</v>
      </c>
      <c r="BF72">
        <f t="shared" si="58"/>
        <v>2.1111273377030591E-3</v>
      </c>
      <c r="BG72">
        <f t="shared" si="59"/>
        <v>4.3618510914292096E-3</v>
      </c>
    </row>
    <row r="73" spans="2:59" x14ac:dyDescent="0.25">
      <c r="B73">
        <v>2004</v>
      </c>
      <c r="C73" t="s">
        <v>56</v>
      </c>
      <c r="D73" s="31">
        <v>570488</v>
      </c>
      <c r="E73" s="31">
        <v>394</v>
      </c>
      <c r="F73">
        <f t="shared" ref="F73:F136" si="75">+IFERROR(E73/D73,0)</f>
        <v>6.9063678815330033E-4</v>
      </c>
      <c r="G73">
        <f t="shared" ref="G73:G136" si="76">1-F73</f>
        <v>0.99930936321184671</v>
      </c>
      <c r="H73" cm="1">
        <f t="array" ref="H73">+IFERROR(_xlfn.IFS(B73=$H$1,D73/$H$3,B73=$I$1,D73/$I$3,B73=$J$1,D73/$J$3,B73=$K$1,D73/$K$3,B73=$L$1,D73/$L$3,B73=$M$1,D73/$M$3,B73=$N$1,D73/$N$3,B73=$O$1,D73/$O$3,B73=$P$1,D73/P$3,B73=$Q$1,D73/$Q$3,B73=$R$1,D73/$R$3,B73=$S$1,D73/$S$3,B73=$T$1,D73/$T$3,B73=$U$1,D73/$U$3,B73=$V$1,D73/$V$3,B73=$W$1,D73/$W$3,B73=$X$1,D73/$X$3,B73=$Y$1,D73/$Y$3,B73=$Z$1,D73/$Z$3),0)</f>
        <v>0.22587805258535837</v>
      </c>
      <c r="I73" s="15">
        <f t="shared" ref="I73:I136" si="77">+H73*100000</f>
        <v>22587.805258535838</v>
      </c>
      <c r="J73" s="16">
        <f t="shared" ref="J73:J136" si="78">+F73*I73</f>
        <v>15.599969275187419</v>
      </c>
      <c r="K73" s="16">
        <f>+K72-P72</f>
        <v>9987.9302791069258</v>
      </c>
      <c r="L73" s="17">
        <f t="shared" si="61"/>
        <v>6.9063678815330033E-4</v>
      </c>
      <c r="M73" s="17">
        <f t="shared" si="61"/>
        <v>0.99930936321184671</v>
      </c>
      <c r="N73">
        <f t="shared" ref="N73:N136" si="79">+(F73/(1-(0.5*F73)))</f>
        <v>6.908753601231652E-4</v>
      </c>
      <c r="O73">
        <f t="shared" si="65"/>
        <v>3.4531839407665017E-4</v>
      </c>
      <c r="P73">
        <f t="shared" ref="P73:P136" si="80">+K73*L73</f>
        <v>6.8980320882615036</v>
      </c>
      <c r="S73">
        <v>2004</v>
      </c>
      <c r="T73" t="s">
        <v>56</v>
      </c>
      <c r="U73" s="31">
        <v>0</v>
      </c>
      <c r="V73" s="31">
        <v>0</v>
      </c>
      <c r="W73" s="31">
        <v>1</v>
      </c>
      <c r="X73" s="31">
        <v>2</v>
      </c>
      <c r="Y73" s="31">
        <v>0</v>
      </c>
      <c r="Z73" s="31">
        <v>7</v>
      </c>
      <c r="AA73" s="31">
        <v>0</v>
      </c>
      <c r="AB73" s="31">
        <v>3</v>
      </c>
      <c r="AC73" s="31">
        <v>0</v>
      </c>
      <c r="AD73" s="31">
        <v>26</v>
      </c>
      <c r="AE73" s="31">
        <v>355</v>
      </c>
      <c r="AF73" s="31">
        <v>394</v>
      </c>
      <c r="AG73">
        <f t="shared" si="66"/>
        <v>0</v>
      </c>
      <c r="AH73">
        <f t="shared" si="67"/>
        <v>0</v>
      </c>
      <c r="AI73">
        <f t="shared" si="68"/>
        <v>2.5380710659898475E-3</v>
      </c>
      <c r="AJ73">
        <f t="shared" si="69"/>
        <v>5.076142131979695E-3</v>
      </c>
      <c r="AK73">
        <f t="shared" si="70"/>
        <v>0</v>
      </c>
      <c r="AL73">
        <f t="shared" si="71"/>
        <v>1.7766497461928935E-2</v>
      </c>
      <c r="AM73">
        <f t="shared" si="72"/>
        <v>0</v>
      </c>
      <c r="AN73">
        <f t="shared" si="73"/>
        <v>7.6142131979695434E-3</v>
      </c>
      <c r="AO73">
        <f t="shared" si="74"/>
        <v>0</v>
      </c>
      <c r="AP73">
        <f t="shared" si="64"/>
        <v>0</v>
      </c>
      <c r="AQ73">
        <f t="shared" si="64"/>
        <v>0</v>
      </c>
      <c r="AR73">
        <f t="shared" si="64"/>
        <v>2.5412960609911051E-3</v>
      </c>
      <c r="AS73">
        <f t="shared" si="64"/>
        <v>5.0890585241730275E-3</v>
      </c>
      <c r="AT73">
        <f t="shared" si="64"/>
        <v>0</v>
      </c>
      <c r="AU73">
        <f t="shared" si="64"/>
        <v>1.7925736235595392E-2</v>
      </c>
      <c r="AV73">
        <f t="shared" si="64"/>
        <v>0</v>
      </c>
      <c r="AW73">
        <f t="shared" si="63"/>
        <v>7.6433121019108281E-3</v>
      </c>
      <c r="AX73">
        <f t="shared" si="63"/>
        <v>0</v>
      </c>
      <c r="AY73">
        <f t="shared" si="25"/>
        <v>0</v>
      </c>
      <c r="AZ73">
        <f t="shared" si="52"/>
        <v>0</v>
      </c>
      <c r="BA73">
        <f t="shared" si="53"/>
        <v>8.7644262456002581E-7</v>
      </c>
      <c r="BB73">
        <f t="shared" si="54"/>
        <v>1.7528852491200516E-6</v>
      </c>
      <c r="BC73">
        <f t="shared" si="55"/>
        <v>0</v>
      </c>
      <c r="BD73">
        <f t="shared" si="56"/>
        <v>6.1350983719201802E-6</v>
      </c>
      <c r="BE73">
        <f t="shared" si="57"/>
        <v>0</v>
      </c>
      <c r="BF73">
        <f t="shared" si="58"/>
        <v>1.227019674384036E-5</v>
      </c>
      <c r="BG73">
        <f t="shared" si="59"/>
        <v>0</v>
      </c>
    </row>
    <row r="74" spans="2:59" x14ac:dyDescent="0.25">
      <c r="B74">
        <v>2004</v>
      </c>
      <c r="C74" t="s">
        <v>57</v>
      </c>
      <c r="D74" s="31">
        <v>502164</v>
      </c>
      <c r="E74" s="31">
        <v>1521</v>
      </c>
      <c r="F74">
        <f t="shared" si="75"/>
        <v>3.0288909599254427E-3</v>
      </c>
      <c r="G74">
        <f t="shared" si="76"/>
        <v>0.99697110904007458</v>
      </c>
      <c r="H74" cm="1">
        <f t="array" ref="H74">+IFERROR(_xlfn.IFS(B74=$H$1,D74/$H$3,B74=$I$1,D74/$I$3,B74=$J$1,D74/$J$3,B74=$K$1,D74/$K$3,B74=$L$1,D74/$L$3,B74=$M$1,D74/$M$3,B74=$N$1,D74/$N$3,B74=$O$1,D74/$O$3,B74=$P$1,D74/P$3,B74=$Q$1,D74/$Q$3,B74=$R$1,D74/$R$3,B74=$S$1,D74/$S$3,B74=$T$1,D74/$T$3,B74=$U$1,D74/$U$3,B74=$V$1,D74/$V$3,B74=$W$1,D74/$W$3,B74=$X$1,D74/$X$3,B74=$Y$1,D74/$Y$3,B74=$Z$1,D74/$Z$3),0)</f>
        <v>0.19882596373363487</v>
      </c>
      <c r="I74" s="15">
        <f t="shared" si="77"/>
        <v>19882.596373363485</v>
      </c>
      <c r="J74" s="16">
        <f t="shared" si="78"/>
        <v>60.22221641512705</v>
      </c>
      <c r="K74" s="16">
        <f t="shared" ref="K74:K79" si="81">+K73-P73</f>
        <v>9981.0322470186638</v>
      </c>
      <c r="L74" s="17">
        <f t="shared" si="61"/>
        <v>3.0288909599254427E-3</v>
      </c>
      <c r="M74" s="17">
        <f t="shared" si="61"/>
        <v>0.99697110904007458</v>
      </c>
      <c r="N74">
        <f t="shared" si="79"/>
        <v>3.0334850075837126E-3</v>
      </c>
      <c r="O74">
        <f t="shared" si="65"/>
        <v>1.5144454799627214E-3</v>
      </c>
      <c r="P74">
        <f t="shared" si="80"/>
        <v>30.231458343719158</v>
      </c>
      <c r="S74">
        <v>2004</v>
      </c>
      <c r="T74" t="s">
        <v>57</v>
      </c>
      <c r="U74" s="31">
        <v>0</v>
      </c>
      <c r="V74" s="31">
        <v>0</v>
      </c>
      <c r="W74" s="31">
        <v>7</v>
      </c>
      <c r="X74" s="31">
        <v>4</v>
      </c>
      <c r="Y74" s="31">
        <v>0</v>
      </c>
      <c r="Z74" s="31">
        <v>26</v>
      </c>
      <c r="AA74" s="31">
        <v>0</v>
      </c>
      <c r="AB74" s="31">
        <v>10</v>
      </c>
      <c r="AC74" s="31">
        <v>11</v>
      </c>
      <c r="AD74" s="31">
        <v>36</v>
      </c>
      <c r="AE74" s="31">
        <v>1427</v>
      </c>
      <c r="AF74" s="31">
        <v>1521</v>
      </c>
      <c r="AG74">
        <f t="shared" si="66"/>
        <v>0</v>
      </c>
      <c r="AH74">
        <f t="shared" si="67"/>
        <v>0</v>
      </c>
      <c r="AI74">
        <f t="shared" si="68"/>
        <v>4.6022353714661405E-3</v>
      </c>
      <c r="AJ74">
        <f t="shared" si="69"/>
        <v>2.6298487836949377E-3</v>
      </c>
      <c r="AK74">
        <f t="shared" si="70"/>
        <v>0</v>
      </c>
      <c r="AL74">
        <f t="shared" si="71"/>
        <v>1.7094017094017096E-2</v>
      </c>
      <c r="AM74">
        <f t="shared" si="72"/>
        <v>0</v>
      </c>
      <c r="AN74">
        <f t="shared" si="73"/>
        <v>6.5746219592373442E-3</v>
      </c>
      <c r="AO74">
        <f t="shared" si="74"/>
        <v>7.2320841551610782E-3</v>
      </c>
      <c r="AP74">
        <f t="shared" si="64"/>
        <v>0</v>
      </c>
      <c r="AQ74">
        <f t="shared" si="64"/>
        <v>0</v>
      </c>
      <c r="AR74">
        <f t="shared" si="64"/>
        <v>4.6128500823723224E-3</v>
      </c>
      <c r="AS74">
        <f t="shared" si="64"/>
        <v>2.6333113890717576E-3</v>
      </c>
      <c r="AT74">
        <f t="shared" si="64"/>
        <v>0</v>
      </c>
      <c r="AU74">
        <f t="shared" si="64"/>
        <v>1.7241379310344827E-2</v>
      </c>
      <c r="AV74">
        <f t="shared" si="64"/>
        <v>0</v>
      </c>
      <c r="AW74">
        <f t="shared" si="63"/>
        <v>6.5963060686015833E-3</v>
      </c>
      <c r="AX74">
        <f t="shared" si="63"/>
        <v>7.2583305839656886E-3</v>
      </c>
      <c r="AY74">
        <f t="shared" ref="AY74:AY137" si="82">+IFERROR((SUM(U73:U74)/(2*$D74)),0)</f>
        <v>0</v>
      </c>
      <c r="AZ74">
        <f t="shared" si="52"/>
        <v>0</v>
      </c>
      <c r="BA74">
        <f t="shared" si="53"/>
        <v>7.9655252069045181E-6</v>
      </c>
      <c r="BB74">
        <f t="shared" si="54"/>
        <v>5.9741439051783881E-6</v>
      </c>
      <c r="BC74">
        <f t="shared" si="55"/>
        <v>0</v>
      </c>
      <c r="BD74">
        <f t="shared" si="56"/>
        <v>3.285779147848113E-5</v>
      </c>
      <c r="BE74">
        <f t="shared" si="57"/>
        <v>0</v>
      </c>
      <c r="BF74">
        <f t="shared" si="58"/>
        <v>1.2943978461219841E-5</v>
      </c>
      <c r="BG74">
        <f t="shared" si="59"/>
        <v>1.0952597159493711E-5</v>
      </c>
    </row>
    <row r="75" spans="2:59" x14ac:dyDescent="0.25">
      <c r="B75">
        <v>2004</v>
      </c>
      <c r="C75" t="s">
        <v>58</v>
      </c>
      <c r="D75" s="31">
        <v>746530</v>
      </c>
      <c r="E75" s="31">
        <v>3359</v>
      </c>
      <c r="F75">
        <f t="shared" si="75"/>
        <v>4.4994842806049323E-3</v>
      </c>
      <c r="G75">
        <f t="shared" si="76"/>
        <v>0.99550051571939502</v>
      </c>
      <c r="H75" cm="1">
        <f t="array" ref="H75">+IFERROR(_xlfn.IFS(B75=$H$1,D75/$H$3,B75=$I$1,D75/$I$3,B75=$J$1,D75/$J$3,B75=$K$1,D75/$K$3,B75=$L$1,D75/$L$3,B75=$M$1,D75/$M$3,B75=$N$1,D75/$N$3,B75=$O$1,D75/$O$3,B75=$P$1,D75/P$3,B75=$Q$1,D75/$Q$3,B75=$R$1,D75/$R$3,B75=$S$1,D75/$S$3,B75=$T$1,D75/$T$3,B75=$U$1,D75/$U$3,B75=$V$1,D75/$V$3,B75=$W$1,D75/$W$3,B75=$X$1,D75/$X$3,B75=$Y$1,D75/$Y$3,B75=$Z$1,D75/$Z$3),0)</f>
        <v>0.29557982393415388</v>
      </c>
      <c r="I75" s="15">
        <f t="shared" si="77"/>
        <v>29557.98239341539</v>
      </c>
      <c r="J75" s="16">
        <f t="shared" si="78"/>
        <v>132.99567714556991</v>
      </c>
      <c r="K75" s="16">
        <f t="shared" si="81"/>
        <v>9950.8007886749456</v>
      </c>
      <c r="L75" s="17">
        <f t="shared" si="61"/>
        <v>4.4994842806049323E-3</v>
      </c>
      <c r="M75" s="17">
        <f t="shared" si="61"/>
        <v>0.99550051571939502</v>
      </c>
      <c r="N75">
        <f t="shared" si="79"/>
        <v>4.5096297847688899E-3</v>
      </c>
      <c r="O75">
        <f t="shared" si="65"/>
        <v>2.2497421403024661E-3</v>
      </c>
      <c r="P75">
        <f t="shared" si="80"/>
        <v>44.773471728074078</v>
      </c>
      <c r="S75">
        <v>2004</v>
      </c>
      <c r="T75" t="s">
        <v>58</v>
      </c>
      <c r="U75" s="31">
        <v>0</v>
      </c>
      <c r="V75" s="31">
        <v>0</v>
      </c>
      <c r="W75" s="31">
        <v>37</v>
      </c>
      <c r="X75" s="31">
        <v>38</v>
      </c>
      <c r="Y75" s="31">
        <v>0</v>
      </c>
      <c r="Z75" s="31">
        <v>167</v>
      </c>
      <c r="AA75" s="31">
        <v>0</v>
      </c>
      <c r="AB75" s="31">
        <v>42</v>
      </c>
      <c r="AC75" s="31">
        <v>81</v>
      </c>
      <c r="AD75" s="31">
        <v>195</v>
      </c>
      <c r="AE75" s="31">
        <v>2799</v>
      </c>
      <c r="AF75" s="31">
        <v>3359</v>
      </c>
      <c r="AG75">
        <f t="shared" si="66"/>
        <v>0</v>
      </c>
      <c r="AH75">
        <f t="shared" si="67"/>
        <v>0</v>
      </c>
      <c r="AI75">
        <f t="shared" si="68"/>
        <v>1.1015183090205419E-2</v>
      </c>
      <c r="AJ75">
        <f t="shared" si="69"/>
        <v>1.1312890741292051E-2</v>
      </c>
      <c r="AK75">
        <f t="shared" si="70"/>
        <v>0</v>
      </c>
      <c r="AL75">
        <f t="shared" si="71"/>
        <v>4.97171777314677E-2</v>
      </c>
      <c r="AM75">
        <f t="shared" si="72"/>
        <v>0</v>
      </c>
      <c r="AN75">
        <f t="shared" si="73"/>
        <v>1.2503721345638583E-2</v>
      </c>
      <c r="AO75">
        <f t="shared" si="74"/>
        <v>2.4114319738017267E-2</v>
      </c>
      <c r="AP75">
        <f t="shared" si="64"/>
        <v>0</v>
      </c>
      <c r="AQ75">
        <f t="shared" si="64"/>
        <v>0</v>
      </c>
      <c r="AR75">
        <f t="shared" si="64"/>
        <v>1.1076186199670709E-2</v>
      </c>
      <c r="AS75">
        <f t="shared" si="64"/>
        <v>1.1377245508982036E-2</v>
      </c>
      <c r="AT75">
        <f t="shared" si="64"/>
        <v>0</v>
      </c>
      <c r="AU75">
        <f t="shared" si="64"/>
        <v>5.0984582506487561E-2</v>
      </c>
      <c r="AV75">
        <f t="shared" si="64"/>
        <v>0</v>
      </c>
      <c r="AW75">
        <f t="shared" si="63"/>
        <v>1.2582384661473935E-2</v>
      </c>
      <c r="AX75">
        <f t="shared" si="63"/>
        <v>2.4408618351664909E-2</v>
      </c>
      <c r="AY75">
        <f t="shared" si="82"/>
        <v>0</v>
      </c>
      <c r="AZ75">
        <f t="shared" si="52"/>
        <v>0</v>
      </c>
      <c r="BA75">
        <f t="shared" si="53"/>
        <v>2.9469679718162701E-5</v>
      </c>
      <c r="BB75">
        <f t="shared" si="54"/>
        <v>2.8130148821882576E-5</v>
      </c>
      <c r="BC75">
        <f t="shared" si="55"/>
        <v>0</v>
      </c>
      <c r="BD75">
        <f t="shared" si="56"/>
        <v>1.2926473149103184E-4</v>
      </c>
      <c r="BE75">
        <f t="shared" si="57"/>
        <v>0</v>
      </c>
      <c r="BF75">
        <f t="shared" si="58"/>
        <v>3.482780330328319E-5</v>
      </c>
      <c r="BG75">
        <f t="shared" si="59"/>
        <v>6.161842122888564E-5</v>
      </c>
    </row>
    <row r="76" spans="2:59" x14ac:dyDescent="0.25">
      <c r="B76">
        <v>2004</v>
      </c>
      <c r="C76" t="s">
        <v>59</v>
      </c>
      <c r="D76" s="31">
        <v>346572</v>
      </c>
      <c r="E76" s="31">
        <v>5273</v>
      </c>
      <c r="F76">
        <f t="shared" si="75"/>
        <v>1.521473171519915E-2</v>
      </c>
      <c r="G76">
        <f t="shared" si="76"/>
        <v>0.98478526828480084</v>
      </c>
      <c r="H76" cm="1">
        <f t="array" ref="H76">+IFERROR(_xlfn.IFS(B76=$H$1,D76/$H$3,B76=$I$1,D76/$I$3,B76=$J$1,D76/$J$3,B76=$K$1,D76/$K$3,B76=$L$1,D76/$L$3,B76=$M$1,D76/$M$3,B76=$N$1,D76/$N$3,B76=$O$1,D76/$O$3,B76=$P$1,D76/P$3,B76=$Q$1,D76/$Q$3,B76=$R$1,D76/$R$3,B76=$S$1,D76/$S$3,B76=$T$1,D76/$T$3,B76=$U$1,D76/$U$3,B76=$V$1,D76/$V$3,B76=$W$1,D76/$W$3,B76=$X$1,D76/$X$3,B76=$Y$1,D76/$Y$3,B76=$Z$1,D76/$Z$3),0)</f>
        <v>0.1372211307522907</v>
      </c>
      <c r="I76" s="15">
        <f t="shared" si="77"/>
        <v>13722.11307522907</v>
      </c>
      <c r="J76" s="16">
        <f t="shared" si="78"/>
        <v>208.77826900523667</v>
      </c>
      <c r="K76" s="16">
        <f t="shared" si="81"/>
        <v>9906.027316946871</v>
      </c>
      <c r="L76" s="17">
        <f t="shared" si="61"/>
        <v>1.521473171519915E-2</v>
      </c>
      <c r="M76" s="17">
        <f t="shared" si="61"/>
        <v>0.98478526828480084</v>
      </c>
      <c r="N76">
        <f t="shared" si="79"/>
        <v>1.5331363002656022E-2</v>
      </c>
      <c r="O76">
        <f t="shared" si="65"/>
        <v>7.6073658575995752E-3</v>
      </c>
      <c r="P76">
        <f t="shared" si="80"/>
        <v>150.7175479907807</v>
      </c>
      <c r="S76">
        <v>2004</v>
      </c>
      <c r="T76" t="s">
        <v>59</v>
      </c>
      <c r="U76" s="31">
        <v>0</v>
      </c>
      <c r="V76" s="31">
        <v>0</v>
      </c>
      <c r="W76" s="31">
        <v>298</v>
      </c>
      <c r="X76" s="31">
        <v>174</v>
      </c>
      <c r="Y76" s="31">
        <v>0</v>
      </c>
      <c r="Z76" s="31">
        <v>835</v>
      </c>
      <c r="AA76" s="31">
        <v>0</v>
      </c>
      <c r="AB76" s="31">
        <v>309</v>
      </c>
      <c r="AC76" s="31">
        <v>447</v>
      </c>
      <c r="AD76" s="31">
        <v>608</v>
      </c>
      <c r="AE76" s="31">
        <v>2602</v>
      </c>
      <c r="AF76" s="31">
        <v>5273</v>
      </c>
      <c r="AG76">
        <f t="shared" si="66"/>
        <v>0</v>
      </c>
      <c r="AH76">
        <f t="shared" si="67"/>
        <v>0</v>
      </c>
      <c r="AI76">
        <f t="shared" si="68"/>
        <v>5.6514318224919403E-2</v>
      </c>
      <c r="AJ76">
        <f t="shared" si="69"/>
        <v>3.2998293191731462E-2</v>
      </c>
      <c r="AK76">
        <f t="shared" si="70"/>
        <v>0</v>
      </c>
      <c r="AL76">
        <f t="shared" si="71"/>
        <v>0.15835387824767685</v>
      </c>
      <c r="AM76">
        <f t="shared" si="72"/>
        <v>0</v>
      </c>
      <c r="AN76">
        <f t="shared" si="73"/>
        <v>5.8600417219798973E-2</v>
      </c>
      <c r="AO76">
        <f t="shared" si="74"/>
        <v>8.4771477337379095E-2</v>
      </c>
      <c r="AP76">
        <f t="shared" si="64"/>
        <v>0</v>
      </c>
      <c r="AQ76">
        <f t="shared" si="64"/>
        <v>0</v>
      </c>
      <c r="AR76">
        <f t="shared" si="64"/>
        <v>5.8157689305230291E-2</v>
      </c>
      <c r="AS76">
        <f t="shared" si="64"/>
        <v>3.3551870420362513E-2</v>
      </c>
      <c r="AT76">
        <f t="shared" si="64"/>
        <v>0</v>
      </c>
      <c r="AU76">
        <f t="shared" si="64"/>
        <v>0.17196993100607558</v>
      </c>
      <c r="AV76">
        <f t="shared" si="64"/>
        <v>0</v>
      </c>
      <c r="AW76">
        <f t="shared" si="63"/>
        <v>6.0369248803360351E-2</v>
      </c>
      <c r="AX76">
        <f t="shared" si="63"/>
        <v>8.852361619962372E-2</v>
      </c>
      <c r="AY76">
        <f t="shared" si="82"/>
        <v>0</v>
      </c>
      <c r="AZ76">
        <f t="shared" si="52"/>
        <v>0</v>
      </c>
      <c r="BA76">
        <f t="shared" si="53"/>
        <v>4.8330505638078091E-4</v>
      </c>
      <c r="BB76">
        <f t="shared" si="54"/>
        <v>3.0585275209768823E-4</v>
      </c>
      <c r="BC76">
        <f t="shared" si="55"/>
        <v>0</v>
      </c>
      <c r="BD76">
        <f t="shared" si="56"/>
        <v>1.4455870641598282E-3</v>
      </c>
      <c r="BE76">
        <f t="shared" si="57"/>
        <v>0</v>
      </c>
      <c r="BF76">
        <f t="shared" si="58"/>
        <v>5.063882829541913E-4</v>
      </c>
      <c r="BG76">
        <f t="shared" si="59"/>
        <v>7.617464769225442E-4</v>
      </c>
    </row>
    <row r="77" spans="2:59" x14ac:dyDescent="0.25">
      <c r="B77">
        <v>2004</v>
      </c>
      <c r="C77" t="s">
        <v>60</v>
      </c>
      <c r="D77" s="31">
        <v>81173</v>
      </c>
      <c r="E77" s="31">
        <v>4323</v>
      </c>
      <c r="F77">
        <f t="shared" si="75"/>
        <v>5.3256624739753365E-2</v>
      </c>
      <c r="G77">
        <f t="shared" si="76"/>
        <v>0.94674337526024666</v>
      </c>
      <c r="H77" cm="1">
        <f t="array" ref="H77">+IFERROR(_xlfn.IFS(B77=$H$1,D77/$H$3,B77=$I$1,D77/$I$3,B77=$J$1,D77/$J$3,B77=$K$1,D77/$K$3,B77=$L$1,D77/$L$3,B77=$M$1,D77/$M$3,B77=$N$1,D77/$N$3,B77=$O$1,D77/$O$3,B77=$P$1,D77/P$3,B77=$Q$1,D77/$Q$3,B77=$R$1,D77/$R$3,B77=$S$1,D77/$S$3,B77=$T$1,D77/$T$3,B77=$U$1,D77/$U$3,B77=$V$1,D77/$V$3,B77=$W$1,D77/$W$3,B77=$X$1,D77/$X$3,B77=$Y$1,D77/$Y$3,B77=$Z$1,D77/$Z$3),0)</f>
        <v>3.2139500151644372E-2</v>
      </c>
      <c r="I77" s="15">
        <f t="shared" si="77"/>
        <v>3213.950015164437</v>
      </c>
      <c r="J77" s="16">
        <f t="shared" si="78"/>
        <v>171.16412988993704</v>
      </c>
      <c r="K77" s="16">
        <f t="shared" si="81"/>
        <v>9755.3097689560909</v>
      </c>
      <c r="L77" s="17">
        <f t="shared" si="61"/>
        <v>5.3256624739753365E-2</v>
      </c>
      <c r="M77" s="17">
        <f t="shared" si="61"/>
        <v>0.94674337526024666</v>
      </c>
      <c r="N77">
        <f t="shared" si="79"/>
        <v>5.4713554356011468E-2</v>
      </c>
      <c r="O77">
        <f t="shared" si="65"/>
        <v>2.6628312369876683E-2</v>
      </c>
      <c r="P77">
        <f t="shared" si="80"/>
        <v>519.5348715853446</v>
      </c>
      <c r="S77">
        <v>2004</v>
      </c>
      <c r="T77" t="s">
        <v>60</v>
      </c>
      <c r="U77" s="31">
        <v>0</v>
      </c>
      <c r="V77" s="31">
        <v>0</v>
      </c>
      <c r="W77" s="31">
        <v>280</v>
      </c>
      <c r="X77" s="31">
        <v>182</v>
      </c>
      <c r="Y77" s="31">
        <v>0</v>
      </c>
      <c r="Z77" s="31">
        <v>910</v>
      </c>
      <c r="AA77" s="31">
        <v>0</v>
      </c>
      <c r="AB77" s="31">
        <v>290</v>
      </c>
      <c r="AC77" s="31">
        <v>475</v>
      </c>
      <c r="AD77" s="31">
        <v>494</v>
      </c>
      <c r="AE77" s="31">
        <v>1692</v>
      </c>
      <c r="AF77" s="31">
        <v>4323</v>
      </c>
      <c r="AG77">
        <f t="shared" si="66"/>
        <v>0</v>
      </c>
      <c r="AH77">
        <f t="shared" si="67"/>
        <v>0</v>
      </c>
      <c r="AI77">
        <f t="shared" si="68"/>
        <v>6.4769835762202174E-2</v>
      </c>
      <c r="AJ77">
        <f t="shared" si="69"/>
        <v>4.2100393245431411E-2</v>
      </c>
      <c r="AK77">
        <f t="shared" si="70"/>
        <v>0</v>
      </c>
      <c r="AL77">
        <f t="shared" si="71"/>
        <v>0.21050196622715706</v>
      </c>
      <c r="AM77">
        <f t="shared" si="72"/>
        <v>0</v>
      </c>
      <c r="AN77">
        <f t="shared" si="73"/>
        <v>6.7083044182280824E-2</v>
      </c>
      <c r="AO77">
        <f t="shared" si="74"/>
        <v>0.10987739995373583</v>
      </c>
      <c r="AP77">
        <f t="shared" si="64"/>
        <v>0</v>
      </c>
      <c r="AQ77">
        <f t="shared" si="64"/>
        <v>0</v>
      </c>
      <c r="AR77">
        <f t="shared" si="64"/>
        <v>6.6937604590007166E-2</v>
      </c>
      <c r="AS77">
        <f t="shared" si="64"/>
        <v>4.300567107750472E-2</v>
      </c>
      <c r="AT77">
        <f t="shared" si="64"/>
        <v>0</v>
      </c>
      <c r="AU77">
        <f t="shared" si="64"/>
        <v>0.23526370217166492</v>
      </c>
      <c r="AV77">
        <f t="shared" si="64"/>
        <v>0</v>
      </c>
      <c r="AW77">
        <f t="shared" si="63"/>
        <v>6.9411201531833416E-2</v>
      </c>
      <c r="AX77">
        <f t="shared" si="63"/>
        <v>0.11626483906498593</v>
      </c>
      <c r="AY77">
        <f t="shared" si="82"/>
        <v>0</v>
      </c>
      <c r="AZ77">
        <f t="shared" si="52"/>
        <v>0</v>
      </c>
      <c r="BA77">
        <f t="shared" si="53"/>
        <v>3.5602971431387283E-3</v>
      </c>
      <c r="BB77">
        <f t="shared" si="54"/>
        <v>2.1928473753588017E-3</v>
      </c>
      <c r="BC77">
        <f t="shared" si="55"/>
        <v>0</v>
      </c>
      <c r="BD77">
        <f t="shared" si="56"/>
        <v>1.0748647949441317E-2</v>
      </c>
      <c r="BE77">
        <f t="shared" si="57"/>
        <v>0</v>
      </c>
      <c r="BF77">
        <f t="shared" si="58"/>
        <v>3.689650499550343E-3</v>
      </c>
      <c r="BG77">
        <f t="shared" si="59"/>
        <v>5.6792283148337499E-3</v>
      </c>
    </row>
    <row r="78" spans="2:59" x14ac:dyDescent="0.25">
      <c r="B78">
        <v>2004</v>
      </c>
      <c r="C78" t="s">
        <v>61</v>
      </c>
      <c r="D78" s="31">
        <v>45905</v>
      </c>
      <c r="E78" s="31">
        <v>8681</v>
      </c>
      <c r="F78">
        <f t="shared" si="75"/>
        <v>0.1891079403115129</v>
      </c>
      <c r="G78">
        <f t="shared" si="76"/>
        <v>0.8108920596884871</v>
      </c>
      <c r="H78" cm="1">
        <f t="array" ref="H78">+IFERROR(_xlfn.IFS(B78=$H$1,D78/$H$3,B78=$I$1,D78/$I$3,B78=$J$1,D78/$J$3,B78=$K$1,D78/$K$3,B78=$L$1,D78/$L$3,B78=$M$1,D78/$M$3,B78=$N$1,D78/$N$3,B78=$O$1,D78/$O$3,B78=$P$1,D78/P$3,B78=$Q$1,D78/$Q$3,B78=$R$1,D78/$R$3,B78=$S$1,D78/$S$3,B78=$T$1,D78/$T$3,B78=$U$1,D78/$U$3,B78=$V$1,D78/$V$3,B78=$W$1,D78/$W$3,B78=$X$1,D78/$X$3,B78=$Y$1,D78/$Y$3,B78=$Z$1,D78/$Z$3),0)</f>
        <v>1.817554795881925E-2</v>
      </c>
      <c r="I78" s="15">
        <f t="shared" si="77"/>
        <v>1817.554795881925</v>
      </c>
      <c r="J78" s="16">
        <f t="shared" si="78"/>
        <v>343.71404385254306</v>
      </c>
      <c r="K78" s="16">
        <f t="shared" si="81"/>
        <v>9235.7748973707457</v>
      </c>
      <c r="L78" s="17">
        <f t="shared" si="61"/>
        <v>0.1891079403115129</v>
      </c>
      <c r="M78" s="17">
        <f t="shared" si="61"/>
        <v>0.8108920596884871</v>
      </c>
      <c r="N78">
        <f t="shared" si="79"/>
        <v>0.20885611519445682</v>
      </c>
      <c r="O78">
        <f t="shared" si="65"/>
        <v>9.455397015575645E-2</v>
      </c>
      <c r="P78">
        <f t="shared" si="80"/>
        <v>1746.5583680225561</v>
      </c>
      <c r="S78">
        <v>2004</v>
      </c>
      <c r="T78" t="s">
        <v>61</v>
      </c>
      <c r="U78" s="31">
        <v>0</v>
      </c>
      <c r="V78" s="31">
        <v>0</v>
      </c>
      <c r="W78" s="31">
        <v>339</v>
      </c>
      <c r="X78" s="31">
        <v>536</v>
      </c>
      <c r="Y78" s="31">
        <v>0</v>
      </c>
      <c r="Z78" s="31">
        <v>2264</v>
      </c>
      <c r="AA78" s="31">
        <v>0</v>
      </c>
      <c r="AB78" s="31">
        <v>405</v>
      </c>
      <c r="AC78" s="31">
        <v>1014</v>
      </c>
      <c r="AD78" s="31">
        <v>642</v>
      </c>
      <c r="AE78" s="31">
        <v>3481</v>
      </c>
      <c r="AF78" s="31">
        <v>8681</v>
      </c>
      <c r="AG78">
        <f t="shared" si="66"/>
        <v>0</v>
      </c>
      <c r="AH78">
        <f t="shared" si="67"/>
        <v>0</v>
      </c>
      <c r="AI78">
        <f t="shared" si="68"/>
        <v>3.9050800599009332E-2</v>
      </c>
      <c r="AJ78">
        <f t="shared" si="69"/>
        <v>6.1744038705218295E-2</v>
      </c>
      <c r="AK78">
        <f t="shared" si="70"/>
        <v>0</v>
      </c>
      <c r="AL78">
        <f t="shared" si="71"/>
        <v>0.2607994470683101</v>
      </c>
      <c r="AM78">
        <f t="shared" si="72"/>
        <v>0</v>
      </c>
      <c r="AN78">
        <f t="shared" si="73"/>
        <v>4.665361133509964E-2</v>
      </c>
      <c r="AO78">
        <f t="shared" si="74"/>
        <v>0.11680681949084207</v>
      </c>
      <c r="AP78">
        <f t="shared" si="64"/>
        <v>0</v>
      </c>
      <c r="AQ78">
        <f t="shared" si="64"/>
        <v>0</v>
      </c>
      <c r="AR78">
        <f t="shared" si="64"/>
        <v>3.9828467367679025E-2</v>
      </c>
      <c r="AS78">
        <f t="shared" si="64"/>
        <v>6.3710923570664449E-2</v>
      </c>
      <c r="AT78">
        <f t="shared" si="64"/>
        <v>0</v>
      </c>
      <c r="AU78">
        <f t="shared" si="64"/>
        <v>0.29990727248642207</v>
      </c>
      <c r="AV78">
        <f t="shared" si="64"/>
        <v>0</v>
      </c>
      <c r="AW78">
        <f t="shared" si="63"/>
        <v>4.7767883469953414E-2</v>
      </c>
      <c r="AX78">
        <f t="shared" si="63"/>
        <v>0.12405187178859799</v>
      </c>
      <c r="AY78">
        <f t="shared" si="82"/>
        <v>0</v>
      </c>
      <c r="AZ78">
        <f t="shared" si="52"/>
        <v>0</v>
      </c>
      <c r="BA78">
        <f t="shared" si="53"/>
        <v>6.7421849471735107E-3</v>
      </c>
      <c r="BB78">
        <f t="shared" si="54"/>
        <v>7.8204988563337335E-3</v>
      </c>
      <c r="BC78">
        <f t="shared" si="55"/>
        <v>0</v>
      </c>
      <c r="BD78">
        <f t="shared" si="56"/>
        <v>3.4571397451258035E-2</v>
      </c>
      <c r="BE78">
        <f t="shared" si="57"/>
        <v>0</v>
      </c>
      <c r="BF78">
        <f t="shared" si="58"/>
        <v>7.5699814834985293E-3</v>
      </c>
      <c r="BG78">
        <f t="shared" si="59"/>
        <v>1.6218276876157282E-2</v>
      </c>
    </row>
    <row r="79" spans="2:59" x14ac:dyDescent="0.25">
      <c r="B79" t="s">
        <v>70</v>
      </c>
      <c r="D79" s="31">
        <v>2525646</v>
      </c>
      <c r="E79" s="31">
        <v>23832</v>
      </c>
      <c r="F79">
        <f t="shared" si="75"/>
        <v>9.436001719956004E-3</v>
      </c>
      <c r="G79">
        <f t="shared" si="76"/>
        <v>0.99056399828004404</v>
      </c>
      <c r="H79" cm="1">
        <f t="array" ref="H79">+IFERROR(_xlfn.IFS(B79=$H$1,D79/$H$3,B79=$I$1,D79/$I$3,B79=$J$1,D79/$J$3,B79=$K$1,D79/$K$3,B79=$L$1,D79/$L$3,B79=$M$1,D79/$M$3,B79=$N$1,D79/$N$3,B79=$O$1,D79/$O$3,B79=$P$1,D79/P$3,B79=$Q$1,D79/$Q$3,B79=$R$1,D79/$R$3,B79=$S$1,D79/$S$3,B79=$T$1,D79/$T$3,B79=$U$1,D79/$U$3,B79=$V$1,D79/$V$3,B79=$W$1,D79/$W$3,B79=$X$1,D79/$X$3,B79=$Y$1,D79/$Y$3,B79=$Z$1,D79/$Z$3),0)</f>
        <v>0</v>
      </c>
      <c r="I79" s="15">
        <f t="shared" si="77"/>
        <v>0</v>
      </c>
      <c r="J79" s="16">
        <f t="shared" si="78"/>
        <v>0</v>
      </c>
      <c r="K79" s="16">
        <f t="shared" si="81"/>
        <v>7489.2165293481894</v>
      </c>
      <c r="L79" s="17">
        <f t="shared" si="61"/>
        <v>9.436001719956004E-3</v>
      </c>
      <c r="M79" s="17">
        <f t="shared" si="61"/>
        <v>0.99056399828004404</v>
      </c>
      <c r="N79">
        <f t="shared" si="79"/>
        <v>9.4807318208399473E-3</v>
      </c>
      <c r="O79">
        <f t="shared" si="65"/>
        <v>4.718000859978002E-3</v>
      </c>
      <c r="P79">
        <f t="shared" si="80"/>
        <v>70.668260052052446</v>
      </c>
      <c r="S79" t="s">
        <v>70</v>
      </c>
      <c r="U79" s="31">
        <v>0</v>
      </c>
      <c r="V79" s="31">
        <v>0</v>
      </c>
      <c r="W79" s="31">
        <v>962</v>
      </c>
      <c r="X79" s="31">
        <v>936</v>
      </c>
      <c r="Y79" s="31">
        <v>0</v>
      </c>
      <c r="Z79" s="31">
        <v>4209</v>
      </c>
      <c r="AA79" s="31">
        <v>0</v>
      </c>
      <c r="AB79" s="31">
        <v>1070</v>
      </c>
      <c r="AC79" s="31">
        <v>2028</v>
      </c>
      <c r="AD79" s="31">
        <v>2009</v>
      </c>
      <c r="AE79" s="31">
        <v>12618</v>
      </c>
      <c r="AF79" s="31">
        <v>23832</v>
      </c>
      <c r="AG79">
        <f t="shared" si="66"/>
        <v>0</v>
      </c>
      <c r="AH79">
        <f t="shared" si="67"/>
        <v>0</v>
      </c>
      <c r="AI79">
        <f t="shared" si="68"/>
        <v>4.0365894595501849E-2</v>
      </c>
      <c r="AJ79">
        <f t="shared" si="69"/>
        <v>3.9274924471299093E-2</v>
      </c>
      <c r="AK79">
        <f t="shared" si="70"/>
        <v>0</v>
      </c>
      <c r="AL79">
        <f t="shared" si="71"/>
        <v>0.17661127895266868</v>
      </c>
      <c r="AM79">
        <f t="shared" si="72"/>
        <v>0</v>
      </c>
      <c r="AN79">
        <f t="shared" si="73"/>
        <v>4.489761664988251E-2</v>
      </c>
      <c r="AO79">
        <f t="shared" si="74"/>
        <v>8.5095669687814707E-2</v>
      </c>
      <c r="AP79">
        <f t="shared" si="64"/>
        <v>0</v>
      </c>
      <c r="AQ79">
        <f t="shared" si="64"/>
        <v>0</v>
      </c>
      <c r="AR79">
        <f t="shared" si="64"/>
        <v>4.1197379127232245E-2</v>
      </c>
      <c r="AS79">
        <f t="shared" si="64"/>
        <v>4.0061633281972264E-2</v>
      </c>
      <c r="AT79">
        <f t="shared" si="64"/>
        <v>0</v>
      </c>
      <c r="AU79">
        <f t="shared" si="64"/>
        <v>0.19371763893683119</v>
      </c>
      <c r="AV79">
        <f t="shared" si="64"/>
        <v>0</v>
      </c>
      <c r="AW79">
        <f t="shared" si="63"/>
        <v>4.5928660342533373E-2</v>
      </c>
      <c r="AX79">
        <f t="shared" si="63"/>
        <v>8.8877202208782549E-2</v>
      </c>
      <c r="AY79">
        <f t="shared" si="82"/>
        <v>0</v>
      </c>
      <c r="AZ79">
        <f t="shared" si="52"/>
        <v>0</v>
      </c>
      <c r="BA79">
        <f t="shared" si="53"/>
        <v>2.5755786836318312E-4</v>
      </c>
      <c r="BB79">
        <f t="shared" si="54"/>
        <v>2.9141059356695278E-4</v>
      </c>
      <c r="BC79">
        <f t="shared" si="55"/>
        <v>0</v>
      </c>
      <c r="BD79">
        <f t="shared" si="56"/>
        <v>1.2814543289122863E-3</v>
      </c>
      <c r="BE79">
        <f t="shared" si="57"/>
        <v>0</v>
      </c>
      <c r="BF79">
        <f t="shared" si="58"/>
        <v>2.9200450102666802E-4</v>
      </c>
      <c r="BG79">
        <f t="shared" si="59"/>
        <v>6.0222216415127061E-4</v>
      </c>
    </row>
    <row r="80" spans="2:59" x14ac:dyDescent="0.25">
      <c r="B80">
        <v>2005</v>
      </c>
      <c r="C80" t="s">
        <v>55</v>
      </c>
      <c r="D80" s="31">
        <v>220461</v>
      </c>
      <c r="E80" s="31">
        <v>232</v>
      </c>
      <c r="F80">
        <f t="shared" si="75"/>
        <v>1.0523403232317735E-3</v>
      </c>
      <c r="G80">
        <f t="shared" si="76"/>
        <v>0.99894765967676824</v>
      </c>
      <c r="H80" cm="1">
        <f t="array" ref="H80">+IFERROR(_xlfn.IFS(B80=$H$1,D80/$H$3,B80=$I$1,D80/$I$3,B80=$J$1,D80/$J$3,B80=$K$1,D80/$K$3,B80=$L$1,D80/$L$3,B80=$M$1,D80/$M$3,B80=$N$1,D80/$N$3,B80=$O$1,D80/$O$3,B80=$P$1,D80/P$3,B80=$Q$1,D80/$Q$3,B80=$R$1,D80/$R$3,B80=$S$1,D80/$S$3,B80=$T$1,D80/$T$3,B80=$U$1,D80/$U$3,B80=$V$1,D80/$V$3,B80=$W$1,D80/$W$3,B80=$X$1,D80/$X$3,B80=$Y$1,D80/$Y$3,B80=$Z$1,D80/$Z$3),0)</f>
        <v>8.5608641439815406E-2</v>
      </c>
      <c r="I80" s="15">
        <f t="shared" si="77"/>
        <v>8560.8641439815401</v>
      </c>
      <c r="J80" s="16">
        <f t="shared" si="78"/>
        <v>9.0089425404208345</v>
      </c>
      <c r="K80" s="16">
        <v>10000</v>
      </c>
      <c r="L80" s="17">
        <f t="shared" si="61"/>
        <v>1.0523403232317735E-3</v>
      </c>
      <c r="M80" s="17">
        <f t="shared" si="61"/>
        <v>0.99894765967676824</v>
      </c>
      <c r="N80">
        <f t="shared" si="79"/>
        <v>1.0528943248088226E-3</v>
      </c>
      <c r="O80">
        <f t="shared" si="65"/>
        <v>5.2617016161588676E-4</v>
      </c>
      <c r="P80">
        <f t="shared" si="80"/>
        <v>10.523403232317735</v>
      </c>
      <c r="S80">
        <v>2005</v>
      </c>
      <c r="T80" t="s">
        <v>55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3</v>
      </c>
      <c r="AC80" s="31">
        <v>0</v>
      </c>
      <c r="AD80" s="31">
        <v>6</v>
      </c>
      <c r="AE80" s="31">
        <v>223</v>
      </c>
      <c r="AF80" s="31">
        <v>232</v>
      </c>
      <c r="AG80">
        <f t="shared" si="66"/>
        <v>0</v>
      </c>
      <c r="AH80">
        <f t="shared" si="67"/>
        <v>0</v>
      </c>
      <c r="AI80">
        <f t="shared" si="68"/>
        <v>0</v>
      </c>
      <c r="AJ80">
        <f t="shared" si="69"/>
        <v>0</v>
      </c>
      <c r="AK80">
        <f t="shared" si="70"/>
        <v>0</v>
      </c>
      <c r="AL80">
        <f t="shared" si="71"/>
        <v>0</v>
      </c>
      <c r="AM80">
        <f t="shared" si="72"/>
        <v>0</v>
      </c>
      <c r="AN80">
        <f t="shared" si="73"/>
        <v>1.2931034482758621E-2</v>
      </c>
      <c r="AO80">
        <f t="shared" si="74"/>
        <v>0</v>
      </c>
      <c r="AP80">
        <f t="shared" si="64"/>
        <v>0</v>
      </c>
      <c r="AQ80">
        <f t="shared" si="64"/>
        <v>0</v>
      </c>
      <c r="AR80">
        <f t="shared" si="64"/>
        <v>0</v>
      </c>
      <c r="AS80">
        <f t="shared" si="64"/>
        <v>0</v>
      </c>
      <c r="AT80">
        <f t="shared" si="64"/>
        <v>0</v>
      </c>
      <c r="AU80">
        <f t="shared" si="64"/>
        <v>0</v>
      </c>
      <c r="AV80">
        <f t="shared" si="64"/>
        <v>0</v>
      </c>
      <c r="AW80">
        <f t="shared" si="63"/>
        <v>1.3015184381778741E-2</v>
      </c>
      <c r="AX80">
        <f t="shared" si="63"/>
        <v>0</v>
      </c>
      <c r="AY80">
        <f t="shared" si="82"/>
        <v>0</v>
      </c>
      <c r="AZ80">
        <f t="shared" si="52"/>
        <v>0</v>
      </c>
      <c r="BA80">
        <f t="shared" si="53"/>
        <v>2.1817917908382887E-3</v>
      </c>
      <c r="BB80">
        <f t="shared" si="54"/>
        <v>2.1228244451399567E-3</v>
      </c>
      <c r="BC80">
        <f t="shared" si="55"/>
        <v>0</v>
      </c>
      <c r="BD80">
        <f t="shared" si="56"/>
        <v>9.5459060786261523E-3</v>
      </c>
      <c r="BE80">
        <f t="shared" si="57"/>
        <v>0</v>
      </c>
      <c r="BF80">
        <f t="shared" si="58"/>
        <v>2.4335369974734762E-3</v>
      </c>
      <c r="BG80">
        <f t="shared" si="59"/>
        <v>4.5994529644699063E-3</v>
      </c>
    </row>
    <row r="81" spans="2:59" x14ac:dyDescent="0.25">
      <c r="B81">
        <v>2005</v>
      </c>
      <c r="C81" t="s">
        <v>56</v>
      </c>
      <c r="D81" s="31">
        <v>539750</v>
      </c>
      <c r="E81" s="31">
        <v>348</v>
      </c>
      <c r="F81">
        <f t="shared" si="75"/>
        <v>6.4474293654469663E-4</v>
      </c>
      <c r="G81">
        <f t="shared" si="76"/>
        <v>0.99935525706345529</v>
      </c>
      <c r="H81" cm="1">
        <f t="array" ref="H81">+IFERROR(_xlfn.IFS(B81=$H$1,D81/$H$3,B81=$I$1,D81/$I$3,B81=$J$1,D81/$J$3,B81=$K$1,D81/$K$3,B81=$L$1,D81/$L$3,B81=$M$1,D81/$M$3,B81=$N$1,D81/$N$3,B81=$O$1,D81/$O$3,B81=$P$1,D81/P$3,B81=$Q$1,D81/$Q$3,B81=$R$1,D81/$R$3,B81=$S$1,D81/$S$3,B81=$T$1,D81/$T$3,B81=$U$1,D81/$U$3,B81=$V$1,D81/$V$3,B81=$W$1,D81/$W$3,B81=$X$1,D81/$X$3,B81=$Y$1,D81/$Y$3,B81=$Z$1,D81/$Z$3),0)</f>
        <v>0.20959382483586833</v>
      </c>
      <c r="I81" s="15">
        <f t="shared" si="77"/>
        <v>20959.382483586833</v>
      </c>
      <c r="J81" s="16">
        <f t="shared" si="78"/>
        <v>13.513413810631251</v>
      </c>
      <c r="K81" s="16">
        <f t="shared" ref="K81:K87" si="83">+K80-P80</f>
        <v>9989.4765967676831</v>
      </c>
      <c r="L81" s="17">
        <f t="shared" si="61"/>
        <v>6.4474293654469663E-4</v>
      </c>
      <c r="M81" s="17">
        <f t="shared" si="61"/>
        <v>0.99935525706345529</v>
      </c>
      <c r="N81">
        <f t="shared" si="79"/>
        <v>6.4495085029727046E-4</v>
      </c>
      <c r="O81">
        <f t="shared" si="65"/>
        <v>3.2237146827234831E-4</v>
      </c>
      <c r="P81">
        <f t="shared" si="80"/>
        <v>6.4406444755445182</v>
      </c>
      <c r="S81">
        <v>2005</v>
      </c>
      <c r="T81" t="s">
        <v>56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1</v>
      </c>
      <c r="AA81" s="31">
        <v>0</v>
      </c>
      <c r="AB81" s="31">
        <v>2</v>
      </c>
      <c r="AC81" s="31">
        <v>0</v>
      </c>
      <c r="AD81" s="31">
        <v>27</v>
      </c>
      <c r="AE81" s="31">
        <v>318</v>
      </c>
      <c r="AF81" s="31">
        <v>348</v>
      </c>
      <c r="AG81">
        <f t="shared" si="66"/>
        <v>0</v>
      </c>
      <c r="AH81">
        <f t="shared" si="67"/>
        <v>0</v>
      </c>
      <c r="AI81">
        <f t="shared" si="68"/>
        <v>0</v>
      </c>
      <c r="AJ81">
        <f t="shared" si="69"/>
        <v>0</v>
      </c>
      <c r="AK81">
        <f t="shared" si="70"/>
        <v>0</v>
      </c>
      <c r="AL81">
        <f t="shared" si="71"/>
        <v>2.8735632183908046E-3</v>
      </c>
      <c r="AM81">
        <f t="shared" si="72"/>
        <v>0</v>
      </c>
      <c r="AN81">
        <f t="shared" si="73"/>
        <v>5.7471264367816091E-3</v>
      </c>
      <c r="AO81">
        <f t="shared" si="74"/>
        <v>0</v>
      </c>
      <c r="AP81">
        <f t="shared" si="64"/>
        <v>0</v>
      </c>
      <c r="AQ81">
        <f t="shared" si="64"/>
        <v>0</v>
      </c>
      <c r="AR81">
        <f t="shared" si="64"/>
        <v>0</v>
      </c>
      <c r="AS81">
        <f t="shared" si="64"/>
        <v>0</v>
      </c>
      <c r="AT81">
        <f t="shared" si="64"/>
        <v>0</v>
      </c>
      <c r="AU81">
        <f t="shared" si="64"/>
        <v>2.8776978417266183E-3</v>
      </c>
      <c r="AV81">
        <f t="shared" si="64"/>
        <v>0</v>
      </c>
      <c r="AW81">
        <f t="shared" si="63"/>
        <v>5.7636887608069169E-3</v>
      </c>
      <c r="AX81">
        <f t="shared" si="63"/>
        <v>0</v>
      </c>
      <c r="AY81">
        <f t="shared" si="82"/>
        <v>0</v>
      </c>
      <c r="AZ81">
        <f t="shared" si="52"/>
        <v>0</v>
      </c>
      <c r="BA81">
        <f t="shared" si="53"/>
        <v>0</v>
      </c>
      <c r="BB81">
        <f t="shared" si="54"/>
        <v>0</v>
      </c>
      <c r="BC81">
        <f t="shared" si="55"/>
        <v>0</v>
      </c>
      <c r="BD81">
        <f t="shared" si="56"/>
        <v>9.2635479388605835E-7</v>
      </c>
      <c r="BE81">
        <f t="shared" si="57"/>
        <v>0</v>
      </c>
      <c r="BF81">
        <f t="shared" si="58"/>
        <v>4.6317739694302921E-6</v>
      </c>
      <c r="BG81">
        <f t="shared" si="59"/>
        <v>0</v>
      </c>
    </row>
    <row r="82" spans="2:59" x14ac:dyDescent="0.25">
      <c r="B82">
        <v>2005</v>
      </c>
      <c r="C82" t="s">
        <v>57</v>
      </c>
      <c r="D82" s="31">
        <v>510878</v>
      </c>
      <c r="E82" s="31">
        <v>1561</v>
      </c>
      <c r="F82">
        <f t="shared" si="75"/>
        <v>3.0555240194332111E-3</v>
      </c>
      <c r="G82">
        <f t="shared" si="76"/>
        <v>0.99694447598056679</v>
      </c>
      <c r="H82" cm="1">
        <f t="array" ref="H82">+IFERROR(_xlfn.IFS(B82=$H$1,D82/$H$3,B82=$I$1,D82/$I$3,B82=$J$1,D82/$J$3,B82=$K$1,D82/$K$3,B82=$L$1,D82/$L$3,B82=$M$1,D82/$M$3,B82=$N$1,D82/$N$3,B82=$O$1,D82/$O$3,B82=$P$1,D82/P$3,B82=$Q$1,D82/$Q$3,B82=$R$1,D82/$R$3,B82=$S$1,D82/$S$3,B82=$T$1,D82/$T$3,B82=$U$1,D82/$U$3,B82=$V$1,D82/$V$3,B82=$W$1,D82/$W$3,B82=$X$1,D82/$X$3,B82=$Y$1,D82/$Y$3,B82=$Z$1,D82/$Z$3),0)</f>
        <v>0.19838235117091013</v>
      </c>
      <c r="I82" s="15">
        <f t="shared" si="77"/>
        <v>19838.235117091011</v>
      </c>
      <c r="J82" s="16">
        <f t="shared" si="78"/>
        <v>60.616203903435007</v>
      </c>
      <c r="K82" s="16">
        <f t="shared" si="83"/>
        <v>9983.035952292139</v>
      </c>
      <c r="L82" s="17">
        <f t="shared" si="61"/>
        <v>3.0555240194332111E-3</v>
      </c>
      <c r="M82" s="17">
        <f t="shared" si="61"/>
        <v>0.99694447598056679</v>
      </c>
      <c r="N82">
        <f t="shared" si="79"/>
        <v>3.0601992756286787E-3</v>
      </c>
      <c r="O82">
        <f t="shared" si="65"/>
        <v>1.5277620097166056E-3</v>
      </c>
      <c r="P82">
        <f t="shared" si="80"/>
        <v>30.503406139093929</v>
      </c>
      <c r="S82">
        <v>2005</v>
      </c>
      <c r="T82" t="s">
        <v>57</v>
      </c>
      <c r="U82" s="31">
        <v>0</v>
      </c>
      <c r="V82" s="31">
        <v>0</v>
      </c>
      <c r="W82" s="31">
        <v>5</v>
      </c>
      <c r="X82" s="31">
        <v>6</v>
      </c>
      <c r="Y82" s="31">
        <v>0</v>
      </c>
      <c r="Z82" s="31">
        <v>26</v>
      </c>
      <c r="AA82" s="31">
        <v>0</v>
      </c>
      <c r="AB82" s="31">
        <v>6</v>
      </c>
      <c r="AC82" s="31">
        <v>11</v>
      </c>
      <c r="AD82" s="31">
        <v>44</v>
      </c>
      <c r="AE82" s="31">
        <v>1463</v>
      </c>
      <c r="AF82" s="31">
        <v>1561</v>
      </c>
      <c r="AG82">
        <f t="shared" si="66"/>
        <v>0</v>
      </c>
      <c r="AH82">
        <f t="shared" si="67"/>
        <v>0</v>
      </c>
      <c r="AI82">
        <f t="shared" si="68"/>
        <v>3.2030749519538757E-3</v>
      </c>
      <c r="AJ82">
        <f t="shared" si="69"/>
        <v>3.8436899423446511E-3</v>
      </c>
      <c r="AK82">
        <f t="shared" si="70"/>
        <v>0</v>
      </c>
      <c r="AL82">
        <f t="shared" si="71"/>
        <v>1.6655989750160152E-2</v>
      </c>
      <c r="AM82">
        <f t="shared" si="72"/>
        <v>0</v>
      </c>
      <c r="AN82">
        <f t="shared" si="73"/>
        <v>3.8436899423446511E-3</v>
      </c>
      <c r="AO82">
        <f t="shared" si="74"/>
        <v>7.0467648942985264E-3</v>
      </c>
      <c r="AP82">
        <f t="shared" si="64"/>
        <v>0</v>
      </c>
      <c r="AQ82">
        <f t="shared" si="64"/>
        <v>0</v>
      </c>
      <c r="AR82">
        <f t="shared" si="64"/>
        <v>3.208213025344883E-3</v>
      </c>
      <c r="AS82">
        <f t="shared" si="64"/>
        <v>3.8510911424903724E-3</v>
      </c>
      <c r="AT82">
        <f t="shared" si="64"/>
        <v>0</v>
      </c>
      <c r="AU82">
        <f t="shared" si="64"/>
        <v>1.6795865633074933E-2</v>
      </c>
      <c r="AV82">
        <f t="shared" si="64"/>
        <v>0</v>
      </c>
      <c r="AW82">
        <f t="shared" si="63"/>
        <v>3.8510911424903724E-3</v>
      </c>
      <c r="AX82">
        <f t="shared" si="63"/>
        <v>7.0716811314689805E-3</v>
      </c>
      <c r="AY82">
        <f t="shared" si="82"/>
        <v>0</v>
      </c>
      <c r="AZ82">
        <f t="shared" si="52"/>
        <v>0</v>
      </c>
      <c r="BA82">
        <f t="shared" si="53"/>
        <v>4.8935362258699725E-6</v>
      </c>
      <c r="BB82">
        <f t="shared" si="54"/>
        <v>5.8722434710439671E-6</v>
      </c>
      <c r="BC82">
        <f t="shared" si="55"/>
        <v>0</v>
      </c>
      <c r="BD82">
        <f t="shared" si="56"/>
        <v>2.6425095619697854E-5</v>
      </c>
      <c r="BE82">
        <f t="shared" si="57"/>
        <v>0</v>
      </c>
      <c r="BF82">
        <f t="shared" si="58"/>
        <v>7.8296579613919561E-6</v>
      </c>
      <c r="BG82">
        <f t="shared" si="59"/>
        <v>1.076577969691394E-5</v>
      </c>
    </row>
    <row r="83" spans="2:59" x14ac:dyDescent="0.25">
      <c r="B83">
        <v>2005</v>
      </c>
      <c r="C83" t="s">
        <v>58</v>
      </c>
      <c r="D83" s="31">
        <v>766818</v>
      </c>
      <c r="E83" s="31">
        <v>3377</v>
      </c>
      <c r="F83">
        <f t="shared" si="75"/>
        <v>4.4039133145022677E-3</v>
      </c>
      <c r="G83">
        <f t="shared" si="76"/>
        <v>0.99559608668549771</v>
      </c>
      <c r="H83" cm="1">
        <f t="array" ref="H83">+IFERROR(_xlfn.IFS(B83=$H$1,D83/$H$3,B83=$I$1,D83/$I$3,B83=$J$1,D83/$J$3,B83=$K$1,D83/$K$3,B83=$L$1,D83/$L$3,B83=$M$1,D83/$M$3,B83=$N$1,D83/$N$3,B83=$O$1,D83/$O$3,B83=$P$1,D83/P$3,B83=$Q$1,D83/$Q$3,B83=$R$1,D83/$R$3,B83=$S$1,D83/$S$3,B83=$T$1,D83/$T$3,B83=$U$1,D83/$U$3,B83=$V$1,D83/$V$3,B83=$W$1,D83/$W$3,B83=$X$1,D83/$X$3,B83=$Y$1,D83/$Y$3,B83=$Z$1,D83/$Z$3),0)</f>
        <v>0.29776807331725963</v>
      </c>
      <c r="I83" s="15">
        <f t="shared" si="77"/>
        <v>29776.807331725962</v>
      </c>
      <c r="J83" s="16">
        <f t="shared" si="78"/>
        <v>131.1344782715567</v>
      </c>
      <c r="K83" s="16">
        <f t="shared" si="83"/>
        <v>9952.5325461530447</v>
      </c>
      <c r="L83" s="17">
        <f t="shared" si="61"/>
        <v>4.4039133145022677E-3</v>
      </c>
      <c r="M83" s="17">
        <f t="shared" si="61"/>
        <v>0.99559608668549771</v>
      </c>
      <c r="N83">
        <f t="shared" si="79"/>
        <v>4.413631940736829E-3</v>
      </c>
      <c r="O83">
        <f t="shared" si="65"/>
        <v>2.2019566572511339E-3</v>
      </c>
      <c r="P83">
        <f t="shared" si="80"/>
        <v>43.83009059302055</v>
      </c>
      <c r="S83">
        <v>2005</v>
      </c>
      <c r="T83" t="s">
        <v>58</v>
      </c>
      <c r="U83" s="31">
        <v>0</v>
      </c>
      <c r="V83" s="31">
        <v>0</v>
      </c>
      <c r="W83" s="31">
        <v>26</v>
      </c>
      <c r="X83" s="31">
        <v>43</v>
      </c>
      <c r="Y83" s="31">
        <v>0</v>
      </c>
      <c r="Z83" s="31">
        <v>201</v>
      </c>
      <c r="AA83" s="31">
        <v>0</v>
      </c>
      <c r="AB83" s="31">
        <v>31</v>
      </c>
      <c r="AC83" s="31">
        <v>109</v>
      </c>
      <c r="AD83" s="31">
        <v>197</v>
      </c>
      <c r="AE83" s="31">
        <v>2770</v>
      </c>
      <c r="AF83" s="31">
        <v>3377</v>
      </c>
      <c r="AG83">
        <f t="shared" si="66"/>
        <v>0</v>
      </c>
      <c r="AH83">
        <f t="shared" si="67"/>
        <v>0</v>
      </c>
      <c r="AI83">
        <f t="shared" si="68"/>
        <v>7.6991412496298494E-3</v>
      </c>
      <c r="AJ83">
        <f t="shared" si="69"/>
        <v>1.2733195143618597E-2</v>
      </c>
      <c r="AK83">
        <f t="shared" si="70"/>
        <v>0</v>
      </c>
      <c r="AL83">
        <f t="shared" si="71"/>
        <v>5.9520284275984603E-2</v>
      </c>
      <c r="AM83">
        <f t="shared" si="72"/>
        <v>0</v>
      </c>
      <c r="AN83">
        <f t="shared" si="73"/>
        <v>9.1797453360971271E-3</v>
      </c>
      <c r="AO83">
        <f t="shared" si="74"/>
        <v>3.2277169084986672E-2</v>
      </c>
      <c r="AP83">
        <f t="shared" si="64"/>
        <v>0</v>
      </c>
      <c r="AQ83">
        <f t="shared" si="64"/>
        <v>0</v>
      </c>
      <c r="AR83">
        <f t="shared" si="64"/>
        <v>7.7288941736028544E-3</v>
      </c>
      <c r="AS83">
        <f t="shared" si="64"/>
        <v>1.2814781701683804E-2</v>
      </c>
      <c r="AT83">
        <f t="shared" si="64"/>
        <v>0</v>
      </c>
      <c r="AU83">
        <f t="shared" si="64"/>
        <v>6.1345948420570728E-2</v>
      </c>
      <c r="AV83">
        <f t="shared" si="64"/>
        <v>0</v>
      </c>
      <c r="AW83">
        <f t="shared" si="63"/>
        <v>9.2220734791015908E-3</v>
      </c>
      <c r="AX83">
        <f t="shared" si="63"/>
        <v>3.2806621519939801E-2</v>
      </c>
      <c r="AY83">
        <f t="shared" si="82"/>
        <v>0</v>
      </c>
      <c r="AZ83">
        <f t="shared" si="52"/>
        <v>0</v>
      </c>
      <c r="BA83">
        <f t="shared" si="53"/>
        <v>2.0213401354689119E-5</v>
      </c>
      <c r="BB83">
        <f t="shared" si="54"/>
        <v>3.1950215044508605E-5</v>
      </c>
      <c r="BC83">
        <f t="shared" si="55"/>
        <v>0</v>
      </c>
      <c r="BD83">
        <f t="shared" si="56"/>
        <v>1.4801426153272353E-4</v>
      </c>
      <c r="BE83">
        <f t="shared" si="57"/>
        <v>0</v>
      </c>
      <c r="BF83">
        <f t="shared" si="58"/>
        <v>2.4125672584628949E-5</v>
      </c>
      <c r="BG83">
        <f t="shared" si="59"/>
        <v>7.8245424598796586E-5</v>
      </c>
    </row>
    <row r="84" spans="2:59" x14ac:dyDescent="0.25">
      <c r="B84">
        <v>2005</v>
      </c>
      <c r="C84" t="s">
        <v>59</v>
      </c>
      <c r="D84" s="31">
        <v>391736</v>
      </c>
      <c r="E84" s="31">
        <v>5430</v>
      </c>
      <c r="F84">
        <f t="shared" si="75"/>
        <v>1.3861376028754058E-2</v>
      </c>
      <c r="G84">
        <f t="shared" si="76"/>
        <v>0.98613862397124596</v>
      </c>
      <c r="H84" cm="1">
        <f t="array" ref="H84">+IFERROR(_xlfn.IFS(B84=$H$1,D84/$H$3,B84=$I$1,D84/$I$3,B84=$J$1,D84/$J$3,B84=$K$1,D84/$K$3,B84=$L$1,D84/$L$3,B84=$M$1,D84/$M$3,B84=$N$1,D84/$N$3,B84=$O$1,D84/$O$3,B84=$P$1,D84/P$3,B84=$Q$1,D84/$Q$3,B84=$R$1,D84/$R$3,B84=$S$1,D84/$S$3,B84=$T$1,D84/$T$3,B84=$U$1,D84/$U$3,B84=$V$1,D84/$V$3,B84=$W$1,D84/$W$3,B84=$X$1,D84/$X$3,B84=$Y$1,D84/$Y$3,B84=$Z$1,D84/$Z$3),0)</f>
        <v>0.15211754806096103</v>
      </c>
      <c r="I84" s="15">
        <f t="shared" si="77"/>
        <v>15211.754806096103</v>
      </c>
      <c r="J84" s="16">
        <f t="shared" si="78"/>
        <v>210.85585342450486</v>
      </c>
      <c r="K84" s="16">
        <f t="shared" si="83"/>
        <v>9908.7024555600237</v>
      </c>
      <c r="L84" s="17">
        <f t="shared" si="61"/>
        <v>1.3861376028754058E-2</v>
      </c>
      <c r="M84" s="17">
        <f t="shared" si="61"/>
        <v>0.98613862397124596</v>
      </c>
      <c r="N84">
        <f t="shared" si="79"/>
        <v>1.395811537166374E-2</v>
      </c>
      <c r="O84">
        <f t="shared" si="65"/>
        <v>6.930688014377029E-3</v>
      </c>
      <c r="P84">
        <f t="shared" si="80"/>
        <v>137.3482506935562</v>
      </c>
      <c r="S84">
        <v>2005</v>
      </c>
      <c r="T84" t="s">
        <v>59</v>
      </c>
      <c r="U84" s="31">
        <v>0</v>
      </c>
      <c r="V84" s="31">
        <v>0</v>
      </c>
      <c r="W84" s="31">
        <v>268</v>
      </c>
      <c r="X84" s="31">
        <v>166</v>
      </c>
      <c r="Y84" s="31">
        <v>0</v>
      </c>
      <c r="Z84" s="31">
        <v>801</v>
      </c>
      <c r="AA84" s="31">
        <v>0</v>
      </c>
      <c r="AB84" s="31">
        <v>279</v>
      </c>
      <c r="AC84" s="31">
        <v>461</v>
      </c>
      <c r="AD84" s="31">
        <v>724</v>
      </c>
      <c r="AE84" s="31">
        <v>2731</v>
      </c>
      <c r="AF84" s="31">
        <v>5430</v>
      </c>
      <c r="AG84">
        <f t="shared" si="66"/>
        <v>0</v>
      </c>
      <c r="AH84">
        <f t="shared" si="67"/>
        <v>0</v>
      </c>
      <c r="AI84">
        <f t="shared" si="68"/>
        <v>4.9355432780847149E-2</v>
      </c>
      <c r="AJ84">
        <f t="shared" si="69"/>
        <v>3.0570902394106814E-2</v>
      </c>
      <c r="AK84">
        <f t="shared" si="70"/>
        <v>0</v>
      </c>
      <c r="AL84">
        <f t="shared" si="71"/>
        <v>0.14751381215469614</v>
      </c>
      <c r="AM84">
        <f t="shared" si="72"/>
        <v>0</v>
      </c>
      <c r="AN84">
        <f t="shared" si="73"/>
        <v>5.1381215469613259E-2</v>
      </c>
      <c r="AO84">
        <f t="shared" si="74"/>
        <v>8.4898710865561694E-2</v>
      </c>
      <c r="AP84">
        <f t="shared" si="64"/>
        <v>0</v>
      </c>
      <c r="AQ84">
        <f t="shared" si="64"/>
        <v>0</v>
      </c>
      <c r="AR84">
        <f t="shared" si="64"/>
        <v>5.0604229607250757E-2</v>
      </c>
      <c r="AS84">
        <f t="shared" si="64"/>
        <v>3.1045446044510941E-2</v>
      </c>
      <c r="AT84">
        <f t="shared" si="64"/>
        <v>0</v>
      </c>
      <c r="AU84">
        <f t="shared" si="64"/>
        <v>0.15926036385326575</v>
      </c>
      <c r="AV84">
        <f t="shared" si="64"/>
        <v>0</v>
      </c>
      <c r="AW84">
        <f t="shared" si="63"/>
        <v>5.2736036291465831E-2</v>
      </c>
      <c r="AX84">
        <f t="shared" si="63"/>
        <v>8.8662371381863642E-2</v>
      </c>
      <c r="AY84">
        <f t="shared" si="82"/>
        <v>0</v>
      </c>
      <c r="AZ84">
        <f t="shared" si="52"/>
        <v>0</v>
      </c>
      <c r="BA84">
        <f t="shared" si="53"/>
        <v>3.7525272122041376E-4</v>
      </c>
      <c r="BB84">
        <f t="shared" si="54"/>
        <v>2.6676128821451179E-4</v>
      </c>
      <c r="BC84">
        <f t="shared" si="55"/>
        <v>0</v>
      </c>
      <c r="BD84">
        <f t="shared" si="56"/>
        <v>1.2789225396695734E-3</v>
      </c>
      <c r="BE84">
        <f t="shared" si="57"/>
        <v>0</v>
      </c>
      <c r="BF84">
        <f t="shared" si="58"/>
        <v>3.9567463802152471E-4</v>
      </c>
      <c r="BG84">
        <f t="shared" si="59"/>
        <v>7.2753078603957771E-4</v>
      </c>
    </row>
    <row r="85" spans="2:59" x14ac:dyDescent="0.25">
      <c r="B85">
        <v>2005</v>
      </c>
      <c r="C85" t="s">
        <v>60</v>
      </c>
      <c r="D85" s="31">
        <v>85357</v>
      </c>
      <c r="E85" s="31">
        <v>4111</v>
      </c>
      <c r="F85">
        <f t="shared" si="75"/>
        <v>4.8162423702801174E-2</v>
      </c>
      <c r="G85">
        <f t="shared" si="76"/>
        <v>0.95183757629719878</v>
      </c>
      <c r="H85" cm="1">
        <f t="array" ref="H85">+IFERROR(_xlfn.IFS(B85=$H$1,D85/$H$3,B85=$I$1,D85/$I$3,B85=$J$1,D85/$J$3,B85=$K$1,D85/$K$3,B85=$L$1,D85/$L$3,B85=$M$1,D85/$M$3,B85=$N$1,D85/$N$3,B85=$O$1,D85/$O$3,B85=$P$1,D85/P$3,B85=$Q$1,D85/$Q$3,B85=$R$1,D85/$R$3,B85=$S$1,D85/$S$3,B85=$T$1,D85/$T$3,B85=$U$1,D85/$U$3,B85=$V$1,D85/$V$3,B85=$W$1,D85/$W$3,B85=$X$1,D85/$X$3,B85=$Y$1,D85/$Y$3,B85=$Z$1,D85/$Z$3),0)</f>
        <v>3.3145530535461258E-2</v>
      </c>
      <c r="I85" s="15">
        <f t="shared" si="77"/>
        <v>3314.5530535461257</v>
      </c>
      <c r="J85" s="16">
        <f t="shared" si="78"/>
        <v>159.63690855030194</v>
      </c>
      <c r="K85" s="16">
        <f t="shared" si="83"/>
        <v>9771.3542048664676</v>
      </c>
      <c r="L85" s="17">
        <f t="shared" si="61"/>
        <v>4.8162423702801174E-2</v>
      </c>
      <c r="M85" s="17">
        <f t="shared" si="61"/>
        <v>0.95183757629719878</v>
      </c>
      <c r="N85">
        <f t="shared" si="79"/>
        <v>4.9350852025473728E-2</v>
      </c>
      <c r="O85">
        <f t="shared" si="65"/>
        <v>2.4081211851400587E-2</v>
      </c>
      <c r="P85">
        <f t="shared" si="80"/>
        <v>470.61210136492667</v>
      </c>
      <c r="S85">
        <v>2005</v>
      </c>
      <c r="T85" t="s">
        <v>60</v>
      </c>
      <c r="U85" s="31">
        <v>0</v>
      </c>
      <c r="V85" s="31">
        <v>0</v>
      </c>
      <c r="W85" s="31">
        <v>259</v>
      </c>
      <c r="X85" s="31">
        <v>200</v>
      </c>
      <c r="Y85" s="31">
        <v>0</v>
      </c>
      <c r="Z85" s="31">
        <v>843</v>
      </c>
      <c r="AA85" s="31">
        <v>0</v>
      </c>
      <c r="AB85" s="31">
        <v>270</v>
      </c>
      <c r="AC85" s="31">
        <v>432</v>
      </c>
      <c r="AD85" s="31">
        <v>457</v>
      </c>
      <c r="AE85" s="31">
        <v>1650</v>
      </c>
      <c r="AF85" s="31">
        <v>4111</v>
      </c>
      <c r="AG85">
        <f t="shared" si="66"/>
        <v>0</v>
      </c>
      <c r="AH85">
        <f t="shared" si="67"/>
        <v>0</v>
      </c>
      <c r="AI85">
        <f t="shared" si="68"/>
        <v>6.3001702748722938E-2</v>
      </c>
      <c r="AJ85">
        <f t="shared" si="69"/>
        <v>4.8649963512527365E-2</v>
      </c>
      <c r="AK85">
        <f t="shared" si="70"/>
        <v>0</v>
      </c>
      <c r="AL85">
        <f t="shared" si="71"/>
        <v>0.20505959620530284</v>
      </c>
      <c r="AM85">
        <f t="shared" si="72"/>
        <v>0</v>
      </c>
      <c r="AN85">
        <f t="shared" si="73"/>
        <v>6.5677450741911947E-2</v>
      </c>
      <c r="AO85">
        <f t="shared" si="74"/>
        <v>0.10508392118705911</v>
      </c>
      <c r="AP85">
        <f t="shared" si="64"/>
        <v>0</v>
      </c>
      <c r="AQ85">
        <f t="shared" si="64"/>
        <v>0</v>
      </c>
      <c r="AR85">
        <f t="shared" si="64"/>
        <v>6.5050860228557078E-2</v>
      </c>
      <c r="AS85">
        <f t="shared" si="64"/>
        <v>4.9862877088007976E-2</v>
      </c>
      <c r="AT85">
        <f t="shared" si="64"/>
        <v>0</v>
      </c>
      <c r="AU85">
        <f t="shared" si="64"/>
        <v>0.2284862447486109</v>
      </c>
      <c r="AV85">
        <f t="shared" si="64"/>
        <v>0</v>
      </c>
      <c r="AW85">
        <f t="shared" si="63"/>
        <v>6.7907444668008049E-2</v>
      </c>
      <c r="AX85">
        <f t="shared" si="63"/>
        <v>0.11091142490372273</v>
      </c>
      <c r="AY85">
        <f t="shared" si="82"/>
        <v>0</v>
      </c>
      <c r="AZ85">
        <f t="shared" si="52"/>
        <v>0</v>
      </c>
      <c r="BA85">
        <f t="shared" si="53"/>
        <v>3.0870344552877912E-3</v>
      </c>
      <c r="BB85">
        <f t="shared" si="54"/>
        <v>2.1439366425717869E-3</v>
      </c>
      <c r="BC85">
        <f t="shared" si="55"/>
        <v>0</v>
      </c>
      <c r="BD85">
        <f t="shared" si="56"/>
        <v>9.6301416404044188E-3</v>
      </c>
      <c r="BE85">
        <f t="shared" si="57"/>
        <v>0</v>
      </c>
      <c r="BF85">
        <f t="shared" si="58"/>
        <v>3.2159049638576802E-3</v>
      </c>
      <c r="BG85">
        <f t="shared" si="59"/>
        <v>5.2309710978595781E-3</v>
      </c>
    </row>
    <row r="86" spans="2:59" x14ac:dyDescent="0.25">
      <c r="B86">
        <v>2005</v>
      </c>
      <c r="C86" t="s">
        <v>61</v>
      </c>
      <c r="D86" s="31">
        <v>60219</v>
      </c>
      <c r="E86" s="31">
        <v>8765</v>
      </c>
      <c r="F86">
        <f t="shared" si="75"/>
        <v>0.14555206828409639</v>
      </c>
      <c r="G86">
        <f t="shared" si="76"/>
        <v>0.85444793171590361</v>
      </c>
      <c r="H86" cm="1">
        <f t="array" ref="H86">+IFERROR(_xlfn.IFS(B86=$H$1,D86/$H$3,B86=$I$1,D86/$I$3,B86=$J$1,D86/$J$3,B86=$K$1,D86/$K$3,B86=$L$1,D86/$L$3,B86=$M$1,D86/$M$3,B86=$N$1,D86/$N$3,B86=$O$1,D86/$O$3,B86=$P$1,D86/P$3,B86=$Q$1,D86/$Q$3,B86=$R$1,D86/$R$3,B86=$S$1,D86/$S$3,B86=$T$1,D86/$T$3,B86=$U$1,D86/$U$3,B86=$V$1,D86/$V$3,B86=$W$1,D86/$W$3,B86=$X$1,D86/$X$3,B86=$Y$1,D86/$Y$3,B86=$Z$1,D86/$Z$3),0)</f>
        <v>2.3384030639724232E-2</v>
      </c>
      <c r="I86" s="15">
        <f t="shared" si="77"/>
        <v>2338.4030639724233</v>
      </c>
      <c r="J86" s="16">
        <f t="shared" si="78"/>
        <v>340.35940244305436</v>
      </c>
      <c r="K86" s="16">
        <f t="shared" si="83"/>
        <v>9300.7421035015414</v>
      </c>
      <c r="L86" s="17">
        <f t="shared" si="61"/>
        <v>0.14555206828409639</v>
      </c>
      <c r="M86" s="17">
        <f t="shared" si="61"/>
        <v>0.85444793171590361</v>
      </c>
      <c r="N86">
        <f t="shared" si="79"/>
        <v>0.15697617150072088</v>
      </c>
      <c r="O86">
        <f t="shared" si="65"/>
        <v>7.2776034142048196E-2</v>
      </c>
      <c r="P86">
        <f t="shared" si="80"/>
        <v>1353.7422497416267</v>
      </c>
      <c r="S86">
        <v>2005</v>
      </c>
      <c r="T86" t="s">
        <v>61</v>
      </c>
      <c r="U86" s="31">
        <v>0</v>
      </c>
      <c r="V86" s="31">
        <v>0</v>
      </c>
      <c r="W86" s="31">
        <v>377</v>
      </c>
      <c r="X86" s="31">
        <v>533</v>
      </c>
      <c r="Y86" s="31">
        <v>0</v>
      </c>
      <c r="Z86" s="31">
        <v>2201</v>
      </c>
      <c r="AA86" s="31">
        <v>0</v>
      </c>
      <c r="AB86" s="31">
        <v>430</v>
      </c>
      <c r="AC86" s="31">
        <v>938</v>
      </c>
      <c r="AD86" s="31">
        <v>654</v>
      </c>
      <c r="AE86" s="31">
        <v>3632</v>
      </c>
      <c r="AF86" s="31">
        <v>8765</v>
      </c>
      <c r="AG86">
        <f t="shared" si="66"/>
        <v>0</v>
      </c>
      <c r="AH86">
        <f t="shared" si="67"/>
        <v>0</v>
      </c>
      <c r="AI86">
        <f t="shared" si="68"/>
        <v>4.3011979463776384E-2</v>
      </c>
      <c r="AJ86">
        <f t="shared" si="69"/>
        <v>6.081003993154592E-2</v>
      </c>
      <c r="AK86">
        <f t="shared" si="70"/>
        <v>0</v>
      </c>
      <c r="AL86">
        <f t="shared" si="71"/>
        <v>0.25111237877923559</v>
      </c>
      <c r="AM86">
        <f t="shared" si="72"/>
        <v>0</v>
      </c>
      <c r="AN86">
        <f t="shared" si="73"/>
        <v>4.9058756417569883E-2</v>
      </c>
      <c r="AO86">
        <f t="shared" si="74"/>
        <v>0.10701654306902453</v>
      </c>
      <c r="AP86">
        <f t="shared" si="64"/>
        <v>0</v>
      </c>
      <c r="AQ86">
        <f t="shared" si="64"/>
        <v>0</v>
      </c>
      <c r="AR86">
        <f t="shared" si="64"/>
        <v>4.395732524922754E-2</v>
      </c>
      <c r="AS86">
        <f t="shared" si="64"/>
        <v>6.2716950050008824E-2</v>
      </c>
      <c r="AT86">
        <f t="shared" si="64"/>
        <v>0</v>
      </c>
      <c r="AU86">
        <f t="shared" si="64"/>
        <v>0.28716811272750992</v>
      </c>
      <c r="AV86">
        <f t="shared" si="64"/>
        <v>0</v>
      </c>
      <c r="AW86">
        <f t="shared" si="63"/>
        <v>5.0292397660818722E-2</v>
      </c>
      <c r="AX86">
        <f t="shared" si="63"/>
        <v>0.1130665380906461</v>
      </c>
      <c r="AY86">
        <f t="shared" si="82"/>
        <v>0</v>
      </c>
      <c r="AZ86">
        <f t="shared" si="52"/>
        <v>0</v>
      </c>
      <c r="BA86">
        <f t="shared" si="53"/>
        <v>5.280725352463508E-3</v>
      </c>
      <c r="BB86">
        <f t="shared" si="54"/>
        <v>6.0861189989870309E-3</v>
      </c>
      <c r="BC86">
        <f t="shared" si="55"/>
        <v>0</v>
      </c>
      <c r="BD86">
        <f t="shared" si="56"/>
        <v>2.527441505172786E-2</v>
      </c>
      <c r="BE86">
        <f t="shared" si="57"/>
        <v>0</v>
      </c>
      <c r="BF86">
        <f t="shared" si="58"/>
        <v>5.8121190986233579E-3</v>
      </c>
      <c r="BG86">
        <f t="shared" si="59"/>
        <v>1.1375147378734287E-2</v>
      </c>
    </row>
    <row r="87" spans="2:59" x14ac:dyDescent="0.25">
      <c r="B87" t="s">
        <v>71</v>
      </c>
      <c r="D87" s="31">
        <v>2575219</v>
      </c>
      <c r="E87" s="31">
        <v>23824</v>
      </c>
      <c r="F87">
        <f t="shared" si="75"/>
        <v>9.2512520294390499E-3</v>
      </c>
      <c r="G87">
        <f t="shared" si="76"/>
        <v>0.99074874797056101</v>
      </c>
      <c r="H87" cm="1">
        <f t="array" ref="H87">+IFERROR(_xlfn.IFS(B87=$H$1,D87/$H$3,B87=$I$1,D87/$I$3,B87=$J$1,D87/$J$3,B87=$K$1,D87/$K$3,B87=$L$1,D87/$L$3,B87=$M$1,D87/$M$3,B87=$N$1,D87/$N$3,B87=$O$1,D87/$O$3,B87=$P$1,D87/P$3,B87=$Q$1,D87/$Q$3,B87=$R$1,D87/$R$3,B87=$S$1,D87/$S$3,B87=$T$1,D87/$T$3,B87=$U$1,D87/$U$3,B87=$V$1,D87/$V$3,B87=$W$1,D87/$W$3,B87=$X$1,D87/$X$3,B87=$Y$1,D87/$Y$3,B87=$Z$1,D87/$Z$3),0)</f>
        <v>0</v>
      </c>
      <c r="I87" s="15">
        <f t="shared" si="77"/>
        <v>0</v>
      </c>
      <c r="J87" s="16">
        <f t="shared" si="78"/>
        <v>0</v>
      </c>
      <c r="K87" s="16">
        <f t="shared" si="83"/>
        <v>7946.9998537599149</v>
      </c>
      <c r="L87" s="17">
        <f t="shared" si="61"/>
        <v>9.2512520294390499E-3</v>
      </c>
      <c r="M87" s="17">
        <f t="shared" si="61"/>
        <v>0.99074874797056101</v>
      </c>
      <c r="N87">
        <f t="shared" si="79"/>
        <v>9.2942437250005568E-3</v>
      </c>
      <c r="O87">
        <f t="shared" si="65"/>
        <v>4.6256260147195249E-3</v>
      </c>
      <c r="P87">
        <f t="shared" si="80"/>
        <v>73.519698525048241</v>
      </c>
      <c r="S87" t="s">
        <v>71</v>
      </c>
      <c r="U87" s="31">
        <v>0</v>
      </c>
      <c r="V87" s="31">
        <v>0</v>
      </c>
      <c r="W87" s="31">
        <v>935</v>
      </c>
      <c r="X87" s="31">
        <v>948</v>
      </c>
      <c r="Y87" s="31">
        <v>0</v>
      </c>
      <c r="Z87" s="31">
        <v>4073</v>
      </c>
      <c r="AA87" s="31">
        <v>0</v>
      </c>
      <c r="AB87" s="31">
        <v>1021</v>
      </c>
      <c r="AC87" s="31">
        <v>1951</v>
      </c>
      <c r="AD87" s="31">
        <v>2109</v>
      </c>
      <c r="AE87" s="31">
        <v>12787</v>
      </c>
      <c r="AF87" s="31">
        <v>23824</v>
      </c>
      <c r="AG87">
        <f t="shared" si="66"/>
        <v>0</v>
      </c>
      <c r="AH87">
        <f t="shared" si="67"/>
        <v>0</v>
      </c>
      <c r="AI87">
        <f t="shared" si="68"/>
        <v>3.9246138347884485E-2</v>
      </c>
      <c r="AJ87">
        <f t="shared" si="69"/>
        <v>3.9791806581598387E-2</v>
      </c>
      <c r="AK87">
        <f t="shared" si="70"/>
        <v>0</v>
      </c>
      <c r="AL87">
        <f t="shared" si="71"/>
        <v>0.17096205507051712</v>
      </c>
      <c r="AM87">
        <f t="shared" si="72"/>
        <v>0</v>
      </c>
      <c r="AN87">
        <f t="shared" si="73"/>
        <v>4.285594358629953E-2</v>
      </c>
      <c r="AO87">
        <f t="shared" si="74"/>
        <v>8.1892209536601743E-2</v>
      </c>
      <c r="AP87">
        <f t="shared" si="64"/>
        <v>0</v>
      </c>
      <c r="AQ87">
        <f t="shared" si="64"/>
        <v>0</v>
      </c>
      <c r="AR87">
        <f t="shared" si="64"/>
        <v>4.003168282919102E-2</v>
      </c>
      <c r="AS87">
        <f t="shared" si="64"/>
        <v>4.059957173447537E-2</v>
      </c>
      <c r="AT87">
        <f t="shared" si="64"/>
        <v>0</v>
      </c>
      <c r="AU87">
        <f t="shared" si="64"/>
        <v>0.18694205393000574</v>
      </c>
      <c r="AV87">
        <f t="shared" si="64"/>
        <v>0</v>
      </c>
      <c r="AW87">
        <f t="shared" si="63"/>
        <v>4.3794368070002358E-2</v>
      </c>
      <c r="AX87">
        <f t="shared" si="63"/>
        <v>8.5388537540757592E-2</v>
      </c>
      <c r="AY87">
        <f t="shared" si="82"/>
        <v>0</v>
      </c>
      <c r="AZ87">
        <f t="shared" si="52"/>
        <v>0</v>
      </c>
      <c r="BA87">
        <f t="shared" si="53"/>
        <v>2.5473561666017531E-4</v>
      </c>
      <c r="BB87">
        <f t="shared" si="54"/>
        <v>2.8754835996472534E-4</v>
      </c>
      <c r="BC87">
        <f t="shared" si="55"/>
        <v>0</v>
      </c>
      <c r="BD87">
        <f t="shared" si="56"/>
        <v>1.2181488254008688E-3</v>
      </c>
      <c r="BE87">
        <f t="shared" si="57"/>
        <v>0</v>
      </c>
      <c r="BF87">
        <f t="shared" si="58"/>
        <v>2.8172361263255666E-4</v>
      </c>
      <c r="BG87">
        <f t="shared" si="59"/>
        <v>5.6092316808784026E-4</v>
      </c>
    </row>
    <row r="88" spans="2:59" x14ac:dyDescent="0.25">
      <c r="B88">
        <v>2006</v>
      </c>
      <c r="C88" t="s">
        <v>55</v>
      </c>
      <c r="D88" s="31">
        <v>224041</v>
      </c>
      <c r="E88" s="31">
        <v>240</v>
      </c>
      <c r="F88">
        <f t="shared" si="75"/>
        <v>1.0712324976232029E-3</v>
      </c>
      <c r="G88">
        <f t="shared" si="76"/>
        <v>0.9989287675023768</v>
      </c>
      <c r="H88" cm="1">
        <f t="array" ref="H88">+IFERROR(_xlfn.IFS(B88=$H$1,D88/$H$3,B88=$I$1,D88/$I$3,B88=$J$1,D88/$J$3,B88=$K$1,D88/$K$3,B88=$L$1,D88/$L$3,B88=$M$1,D88/$M$3,B88=$N$1,D88/$N$3,B88=$O$1,D88/$O$3,B88=$P$1,D88/P$3,B88=$Q$1,D88/$Q$3,B88=$R$1,D88/$R$3,B88=$S$1,D88/$S$3,B88=$T$1,D88/$T$3,B88=$U$1,D88/$U$3,B88=$V$1,D88/$V$3,B88=$W$1,D88/$W$3,B88=$X$1,D88/$X$3,B88=$Y$1,D88/$Y$3,B88=$Z$1,D88/$Z$3),0)</f>
        <v>8.5608713677883558E-2</v>
      </c>
      <c r="I88" s="15">
        <f t="shared" si="77"/>
        <v>8560.8713677883552</v>
      </c>
      <c r="J88" s="16">
        <f t="shared" si="78"/>
        <v>9.1706836171468851</v>
      </c>
      <c r="K88" s="16">
        <v>10000</v>
      </c>
      <c r="L88" s="17">
        <f t="shared" si="61"/>
        <v>1.0712324976232029E-3</v>
      </c>
      <c r="M88" s="17">
        <f t="shared" si="61"/>
        <v>0.9989287675023768</v>
      </c>
      <c r="N88">
        <f t="shared" si="79"/>
        <v>1.0718065746401634E-3</v>
      </c>
      <c r="O88">
        <f t="shared" si="65"/>
        <v>5.3561624881160147E-4</v>
      </c>
      <c r="P88">
        <f t="shared" si="80"/>
        <v>10.712324976232029</v>
      </c>
      <c r="S88">
        <v>2006</v>
      </c>
      <c r="T88" t="s">
        <v>55</v>
      </c>
      <c r="U88" s="31">
        <v>0</v>
      </c>
      <c r="V88" s="31">
        <v>0</v>
      </c>
      <c r="W88" s="31">
        <v>1</v>
      </c>
      <c r="X88" s="31">
        <v>0</v>
      </c>
      <c r="Y88" s="31">
        <v>0</v>
      </c>
      <c r="Z88" s="31">
        <v>0</v>
      </c>
      <c r="AA88" s="31">
        <v>0</v>
      </c>
      <c r="AB88" s="31">
        <v>4</v>
      </c>
      <c r="AC88" s="31">
        <v>0</v>
      </c>
      <c r="AD88" s="31">
        <v>12</v>
      </c>
      <c r="AE88" s="31">
        <v>223</v>
      </c>
      <c r="AF88" s="31">
        <v>240</v>
      </c>
      <c r="AG88">
        <f t="shared" si="66"/>
        <v>0</v>
      </c>
      <c r="AH88">
        <f t="shared" si="67"/>
        <v>0</v>
      </c>
      <c r="AI88">
        <f t="shared" si="68"/>
        <v>4.1666666666666666E-3</v>
      </c>
      <c r="AJ88">
        <f t="shared" si="69"/>
        <v>0</v>
      </c>
      <c r="AK88">
        <f t="shared" si="70"/>
        <v>0</v>
      </c>
      <c r="AL88">
        <f t="shared" si="71"/>
        <v>0</v>
      </c>
      <c r="AM88">
        <f t="shared" si="72"/>
        <v>0</v>
      </c>
      <c r="AN88">
        <f t="shared" si="73"/>
        <v>1.6666666666666666E-2</v>
      </c>
      <c r="AO88">
        <f t="shared" si="74"/>
        <v>0</v>
      </c>
      <c r="AP88">
        <f t="shared" si="64"/>
        <v>0</v>
      </c>
      <c r="AQ88">
        <f t="shared" si="64"/>
        <v>0</v>
      </c>
      <c r="AR88">
        <f t="shared" si="64"/>
        <v>4.1753653444676405E-3</v>
      </c>
      <c r="AS88">
        <f t="shared" si="64"/>
        <v>0</v>
      </c>
      <c r="AT88">
        <f t="shared" si="64"/>
        <v>0</v>
      </c>
      <c r="AU88">
        <f t="shared" si="64"/>
        <v>0</v>
      </c>
      <c r="AV88">
        <f t="shared" si="64"/>
        <v>0</v>
      </c>
      <c r="AW88">
        <f t="shared" si="63"/>
        <v>1.680672268907563E-2</v>
      </c>
      <c r="AX88">
        <f t="shared" si="63"/>
        <v>0</v>
      </c>
      <c r="AY88">
        <f t="shared" si="82"/>
        <v>0</v>
      </c>
      <c r="AZ88">
        <f t="shared" ref="AZ88:AZ119" si="84">+IFERROR((SUM(V87:V88)/(2*$D88)),0)</f>
        <v>0</v>
      </c>
      <c r="BA88">
        <f t="shared" ref="BA88:BA119" si="85">+IFERROR((SUM(W87:W88)/(2*$D88)),0)</f>
        <v>2.0889033703652454E-3</v>
      </c>
      <c r="BB88">
        <f t="shared" ref="BB88:BB119" si="86">+IFERROR((SUM(X87:X88)/(2*$D88)),0)</f>
        <v>2.1156841828058257E-3</v>
      </c>
      <c r="BC88">
        <f t="shared" ref="BC88:BC119" si="87">+IFERROR((SUM(Y87:Y88)/(2*$D88)),0)</f>
        <v>0</v>
      </c>
      <c r="BD88">
        <f t="shared" ref="BD88:BD119" si="88">+IFERROR((SUM(Z87:Z88)/(2*$D88)),0)</f>
        <v>9.0898540892068863E-3</v>
      </c>
      <c r="BE88">
        <f t="shared" ref="BE88:BE119" si="89">+IFERROR((SUM(AA87:AA88)/(2*$D88)),0)</f>
        <v>0</v>
      </c>
      <c r="BF88">
        <f t="shared" ref="BF88:BF119" si="90">+IFERROR((SUM(AB87:AB88)/(2*$D88)),0)</f>
        <v>2.287527729299548E-3</v>
      </c>
      <c r="BG88">
        <f t="shared" si="59"/>
        <v>4.35411375596431E-3</v>
      </c>
    </row>
    <row r="89" spans="2:59" x14ac:dyDescent="0.25">
      <c r="B89">
        <v>2006</v>
      </c>
      <c r="C89" t="s">
        <v>56</v>
      </c>
      <c r="D89" s="31">
        <v>548512</v>
      </c>
      <c r="E89" s="31">
        <v>343</v>
      </c>
      <c r="F89">
        <f t="shared" si="75"/>
        <v>6.2532816055072633E-4</v>
      </c>
      <c r="G89">
        <f t="shared" si="76"/>
        <v>0.99937467183944928</v>
      </c>
      <c r="H89" cm="1">
        <f t="array" ref="H89">+IFERROR(_xlfn.IFS(B89=$H$1,D89/$H$3,B89=$I$1,D89/$I$3,B89=$J$1,D89/$J$3,B89=$K$1,D89/$K$3,B89=$L$1,D89/$L$3,B89=$M$1,D89/$M$3,B89=$N$1,D89/$N$3,B89=$O$1,D89/$O$3,B89=$P$1,D89/P$3,B89=$Q$1,D89/$Q$3,B89=$R$1,D89/$R$3,B89=$S$1,D89/$S$3,B89=$T$1,D89/$T$3,B89=$U$1,D89/$U$3,B89=$V$1,D89/$V$3,B89=$W$1,D89/$W$3,B89=$X$1,D89/$X$3,B89=$Y$1,D89/$Y$3,B89=$Z$1,D89/$Z$3),0)</f>
        <v>0.20959291717535303</v>
      </c>
      <c r="I89" s="15">
        <f t="shared" si="77"/>
        <v>20959.291717535303</v>
      </c>
      <c r="J89" s="16">
        <f t="shared" si="78"/>
        <v>13.106435336172424</v>
      </c>
      <c r="K89" s="16">
        <f t="shared" ref="K89:K95" si="91">+K88-P88</f>
        <v>9989.2876750237683</v>
      </c>
      <c r="L89" s="17">
        <f t="shared" si="61"/>
        <v>6.2532816055072633E-4</v>
      </c>
      <c r="M89" s="17">
        <f t="shared" si="61"/>
        <v>0.99937467183944928</v>
      </c>
      <c r="N89">
        <f t="shared" si="79"/>
        <v>6.2552373935538237E-4</v>
      </c>
      <c r="O89">
        <f t="shared" si="65"/>
        <v>3.1266408027536317E-4</v>
      </c>
      <c r="P89">
        <f t="shared" si="80"/>
        <v>6.2465828870346547</v>
      </c>
      <c r="S89">
        <v>2006</v>
      </c>
      <c r="T89" t="s">
        <v>56</v>
      </c>
      <c r="U89" s="31">
        <v>0</v>
      </c>
      <c r="V89" s="31">
        <v>0</v>
      </c>
      <c r="W89" s="31">
        <v>2</v>
      </c>
      <c r="X89" s="31">
        <v>3</v>
      </c>
      <c r="Y89" s="31">
        <v>0</v>
      </c>
      <c r="Z89" s="31">
        <v>3</v>
      </c>
      <c r="AA89" s="31">
        <v>0</v>
      </c>
      <c r="AB89" s="31">
        <v>3</v>
      </c>
      <c r="AC89" s="31">
        <v>0</v>
      </c>
      <c r="AD89" s="31">
        <v>24</v>
      </c>
      <c r="AE89" s="31">
        <v>308</v>
      </c>
      <c r="AF89" s="31">
        <v>343</v>
      </c>
      <c r="AG89">
        <f t="shared" si="66"/>
        <v>0</v>
      </c>
      <c r="AH89">
        <f t="shared" si="67"/>
        <v>0</v>
      </c>
      <c r="AI89">
        <f t="shared" si="68"/>
        <v>5.8309037900874635E-3</v>
      </c>
      <c r="AJ89">
        <f t="shared" si="69"/>
        <v>8.7463556851311956E-3</v>
      </c>
      <c r="AK89">
        <f t="shared" si="70"/>
        <v>0</v>
      </c>
      <c r="AL89">
        <f t="shared" si="71"/>
        <v>8.7463556851311956E-3</v>
      </c>
      <c r="AM89">
        <f t="shared" si="72"/>
        <v>0</v>
      </c>
      <c r="AN89">
        <f t="shared" si="73"/>
        <v>8.7463556851311956E-3</v>
      </c>
      <c r="AO89">
        <f t="shared" si="74"/>
        <v>0</v>
      </c>
      <c r="AP89">
        <f t="shared" si="64"/>
        <v>0</v>
      </c>
      <c r="AQ89">
        <f t="shared" si="64"/>
        <v>0</v>
      </c>
      <c r="AR89">
        <f t="shared" si="64"/>
        <v>5.8479532163742687E-3</v>
      </c>
      <c r="AS89">
        <f t="shared" si="64"/>
        <v>8.7847730600292828E-3</v>
      </c>
      <c r="AT89">
        <f t="shared" si="64"/>
        <v>0</v>
      </c>
      <c r="AU89">
        <f t="shared" si="64"/>
        <v>8.7847730600292828E-3</v>
      </c>
      <c r="AV89">
        <f t="shared" si="64"/>
        <v>0</v>
      </c>
      <c r="AW89">
        <f t="shared" si="63"/>
        <v>8.7847730600292828E-3</v>
      </c>
      <c r="AX89">
        <f t="shared" si="63"/>
        <v>0</v>
      </c>
      <c r="AY89">
        <f t="shared" si="82"/>
        <v>0</v>
      </c>
      <c r="AZ89">
        <f t="shared" si="84"/>
        <v>0</v>
      </c>
      <c r="BA89">
        <f t="shared" si="85"/>
        <v>2.734671256052739E-6</v>
      </c>
      <c r="BB89">
        <f t="shared" si="86"/>
        <v>2.734671256052739E-6</v>
      </c>
      <c r="BC89">
        <f t="shared" si="87"/>
        <v>0</v>
      </c>
      <c r="BD89">
        <f t="shared" si="88"/>
        <v>2.734671256052739E-6</v>
      </c>
      <c r="BE89">
        <f t="shared" si="89"/>
        <v>0</v>
      </c>
      <c r="BF89">
        <f t="shared" si="90"/>
        <v>6.380899597456391E-6</v>
      </c>
      <c r="BG89">
        <f t="shared" si="59"/>
        <v>0</v>
      </c>
    </row>
    <row r="90" spans="2:59" x14ac:dyDescent="0.25">
      <c r="B90">
        <v>2006</v>
      </c>
      <c r="C90" t="s">
        <v>57</v>
      </c>
      <c r="D90" s="31">
        <v>519172</v>
      </c>
      <c r="E90" s="31">
        <v>1520</v>
      </c>
      <c r="F90">
        <f t="shared" si="75"/>
        <v>2.9277387840638555E-3</v>
      </c>
      <c r="G90">
        <f t="shared" si="76"/>
        <v>0.99707226121593617</v>
      </c>
      <c r="H90" cm="1">
        <f t="array" ref="H90">+IFERROR(_xlfn.IFS(B90=$H$1,D90/$H$3,B90=$I$1,D90/$I$3,B90=$J$1,D90/$J$3,B90=$K$1,D90/$K$3,B90=$L$1,D90/$L$3,B90=$M$1,D90/$M$3,B90=$N$1,D90/$N$3,B90=$O$1,D90/$O$3,B90=$P$1,D90/P$3,B90=$Q$1,D90/$Q$3,B90=$R$1,D90/$R$3,B90=$S$1,D90/$S$3,B90=$T$1,D90/$T$3,B90=$U$1,D90/$U$3,B90=$V$1,D90/$V$3,B90=$W$1,D90/$W$3,B90=$X$1,D90/$X$3,B90=$Y$1,D90/$Y$3,B90=$Z$1,D90/$Z$3),0)</f>
        <v>0.19838175645339096</v>
      </c>
      <c r="I90" s="15">
        <f t="shared" si="77"/>
        <v>19838.175645339095</v>
      </c>
      <c r="J90" s="16">
        <f t="shared" si="78"/>
        <v>58.080996241930279</v>
      </c>
      <c r="K90" s="16">
        <f t="shared" si="91"/>
        <v>9983.0410921367329</v>
      </c>
      <c r="L90" s="17">
        <f t="shared" si="61"/>
        <v>2.9277387840638555E-3</v>
      </c>
      <c r="M90" s="17">
        <f t="shared" si="61"/>
        <v>0.99707226121593617</v>
      </c>
      <c r="N90">
        <f t="shared" si="79"/>
        <v>2.9320308943465816E-3</v>
      </c>
      <c r="O90">
        <f t="shared" si="65"/>
        <v>1.4638693920319278E-3</v>
      </c>
      <c r="P90">
        <f t="shared" si="80"/>
        <v>29.227736588351902</v>
      </c>
      <c r="S90">
        <v>2006</v>
      </c>
      <c r="T90" t="s">
        <v>57</v>
      </c>
      <c r="U90" s="31">
        <v>0</v>
      </c>
      <c r="V90" s="31">
        <v>0</v>
      </c>
      <c r="W90" s="31">
        <v>5</v>
      </c>
      <c r="X90" s="31">
        <v>6</v>
      </c>
      <c r="Y90" s="31">
        <v>0</v>
      </c>
      <c r="Z90" s="31">
        <v>20</v>
      </c>
      <c r="AA90" s="31">
        <v>0</v>
      </c>
      <c r="AB90" s="31">
        <v>7</v>
      </c>
      <c r="AC90" s="31">
        <v>9</v>
      </c>
      <c r="AD90" s="31">
        <v>45</v>
      </c>
      <c r="AE90" s="31">
        <v>1428</v>
      </c>
      <c r="AF90" s="31">
        <v>1520</v>
      </c>
      <c r="AG90">
        <f t="shared" si="66"/>
        <v>0</v>
      </c>
      <c r="AH90">
        <f t="shared" si="67"/>
        <v>0</v>
      </c>
      <c r="AI90">
        <f t="shared" si="68"/>
        <v>3.2894736842105261E-3</v>
      </c>
      <c r="AJ90">
        <f t="shared" si="69"/>
        <v>3.9473684210526317E-3</v>
      </c>
      <c r="AK90">
        <f t="shared" si="70"/>
        <v>0</v>
      </c>
      <c r="AL90">
        <f t="shared" si="71"/>
        <v>1.3157894736842105E-2</v>
      </c>
      <c r="AM90">
        <f t="shared" si="72"/>
        <v>0</v>
      </c>
      <c r="AN90">
        <f t="shared" si="73"/>
        <v>4.6052631578947364E-3</v>
      </c>
      <c r="AO90">
        <f t="shared" si="74"/>
        <v>5.9210526315789476E-3</v>
      </c>
      <c r="AP90">
        <f t="shared" si="64"/>
        <v>0</v>
      </c>
      <c r="AQ90">
        <f t="shared" si="64"/>
        <v>0</v>
      </c>
      <c r="AR90">
        <f t="shared" si="64"/>
        <v>3.2948929159802307E-3</v>
      </c>
      <c r="AS90">
        <f t="shared" si="64"/>
        <v>3.9551746868820041E-3</v>
      </c>
      <c r="AT90">
        <f t="shared" si="64"/>
        <v>0</v>
      </c>
      <c r="AU90">
        <f t="shared" si="64"/>
        <v>1.324503311258278E-2</v>
      </c>
      <c r="AV90">
        <f t="shared" si="64"/>
        <v>0</v>
      </c>
      <c r="AW90">
        <f t="shared" si="63"/>
        <v>4.6158918562479393E-3</v>
      </c>
      <c r="AX90">
        <f t="shared" si="63"/>
        <v>5.9386341141537445E-3</v>
      </c>
      <c r="AY90">
        <f t="shared" si="82"/>
        <v>0</v>
      </c>
      <c r="AZ90">
        <f t="shared" si="84"/>
        <v>0</v>
      </c>
      <c r="BA90">
        <f t="shared" si="85"/>
        <v>6.7415037790944044E-6</v>
      </c>
      <c r="BB90">
        <f t="shared" si="86"/>
        <v>8.6676477159785189E-6</v>
      </c>
      <c r="BC90">
        <f t="shared" si="87"/>
        <v>0</v>
      </c>
      <c r="BD90">
        <f t="shared" si="88"/>
        <v>2.2150655274167328E-5</v>
      </c>
      <c r="BE90">
        <f t="shared" si="89"/>
        <v>0</v>
      </c>
      <c r="BF90">
        <f t="shared" si="90"/>
        <v>9.6307196844205779E-6</v>
      </c>
      <c r="BG90">
        <f t="shared" si="59"/>
        <v>8.6676477159785189E-6</v>
      </c>
    </row>
    <row r="91" spans="2:59" x14ac:dyDescent="0.25">
      <c r="B91">
        <v>2006</v>
      </c>
      <c r="C91" t="s">
        <v>58</v>
      </c>
      <c r="D91" s="31">
        <v>779270</v>
      </c>
      <c r="E91" s="31">
        <v>3244</v>
      </c>
      <c r="F91">
        <f t="shared" si="75"/>
        <v>4.162870378687746E-3</v>
      </c>
      <c r="G91">
        <f t="shared" si="76"/>
        <v>0.99583712962131221</v>
      </c>
      <c r="H91" cm="1">
        <f t="array" ref="H91">+IFERROR(_xlfn.IFS(B91=$H$1,D91/$H$3,B91=$I$1,D91/$I$3,B91=$J$1,D91/$J$3,B91=$K$1,D91/$K$3,B91=$L$1,D91/$L$3,B91=$M$1,D91/$M$3,B91=$N$1,D91/$N$3,B91=$O$1,D91/$O$3,B91=$P$1,D91/P$3,B91=$Q$1,D91/$Q$3,B91=$R$1,D91/$R$3,B91=$S$1,D91/$S$3,B91=$T$1,D91/$T$3,B91=$U$1,D91/$U$3,B91=$V$1,D91/$V$3,B91=$W$1,D91/$W$3,B91=$X$1,D91/$X$3,B91=$Y$1,D91/$Y$3,B91=$Z$1,D91/$Z$3),0)</f>
        <v>0.29776827593058558</v>
      </c>
      <c r="I91" s="15">
        <f t="shared" si="77"/>
        <v>29776.827593058559</v>
      </c>
      <c r="J91" s="16">
        <f t="shared" si="78"/>
        <v>123.95707355843541</v>
      </c>
      <c r="K91" s="16">
        <f t="shared" si="91"/>
        <v>9953.8133555483819</v>
      </c>
      <c r="L91" s="17">
        <f t="shared" si="61"/>
        <v>4.162870378687746E-3</v>
      </c>
      <c r="M91" s="17">
        <f t="shared" si="61"/>
        <v>0.99583712962131221</v>
      </c>
      <c r="N91">
        <f t="shared" si="79"/>
        <v>4.1715531963047552E-3</v>
      </c>
      <c r="O91">
        <f t="shared" si="65"/>
        <v>2.081435189343873E-3</v>
      </c>
      <c r="P91">
        <f t="shared" si="80"/>
        <v>41.436434772798833</v>
      </c>
      <c r="S91">
        <v>2006</v>
      </c>
      <c r="T91" t="s">
        <v>58</v>
      </c>
      <c r="U91" s="31">
        <v>0</v>
      </c>
      <c r="V91" s="31">
        <v>0</v>
      </c>
      <c r="W91" s="31">
        <v>27</v>
      </c>
      <c r="X91" s="31">
        <v>44</v>
      </c>
      <c r="Y91" s="31">
        <v>0</v>
      </c>
      <c r="Z91" s="31">
        <v>186</v>
      </c>
      <c r="AA91" s="31">
        <v>0</v>
      </c>
      <c r="AB91" s="31">
        <v>31</v>
      </c>
      <c r="AC91" s="31">
        <v>99</v>
      </c>
      <c r="AD91" s="31">
        <v>210</v>
      </c>
      <c r="AE91" s="31">
        <v>2647</v>
      </c>
      <c r="AF91" s="31">
        <v>3244</v>
      </c>
      <c r="AG91">
        <f t="shared" si="66"/>
        <v>0</v>
      </c>
      <c r="AH91">
        <f t="shared" si="67"/>
        <v>0</v>
      </c>
      <c r="AI91">
        <f t="shared" si="68"/>
        <v>8.3230579531442667E-3</v>
      </c>
      <c r="AJ91">
        <f t="shared" si="69"/>
        <v>1.3563501849568433E-2</v>
      </c>
      <c r="AK91">
        <f t="shared" si="70"/>
        <v>0</v>
      </c>
      <c r="AL91">
        <f t="shared" si="71"/>
        <v>5.7336621454993832E-2</v>
      </c>
      <c r="AM91">
        <f t="shared" si="72"/>
        <v>0</v>
      </c>
      <c r="AN91">
        <f t="shared" si="73"/>
        <v>9.5561035758323053E-3</v>
      </c>
      <c r="AO91">
        <f t="shared" si="74"/>
        <v>3.0517879161528975E-2</v>
      </c>
      <c r="AP91">
        <f t="shared" si="64"/>
        <v>0</v>
      </c>
      <c r="AQ91">
        <f t="shared" si="64"/>
        <v>0</v>
      </c>
      <c r="AR91">
        <f t="shared" si="64"/>
        <v>8.3578393437548377E-3</v>
      </c>
      <c r="AS91">
        <f t="shared" si="64"/>
        <v>1.3656114214773432E-2</v>
      </c>
      <c r="AT91">
        <f t="shared" si="64"/>
        <v>0</v>
      </c>
      <c r="AU91">
        <f t="shared" si="64"/>
        <v>5.902887972072357E-2</v>
      </c>
      <c r="AV91">
        <f t="shared" si="64"/>
        <v>0</v>
      </c>
      <c r="AW91">
        <f t="shared" si="63"/>
        <v>9.6019823447421396E-3</v>
      </c>
      <c r="AX91">
        <f t="shared" si="63"/>
        <v>3.0990765377993425E-2</v>
      </c>
      <c r="AY91">
        <f t="shared" si="82"/>
        <v>0</v>
      </c>
      <c r="AZ91">
        <f t="shared" si="84"/>
        <v>0</v>
      </c>
      <c r="BA91">
        <f t="shared" si="85"/>
        <v>2.0532036393034507E-5</v>
      </c>
      <c r="BB91">
        <f t="shared" si="86"/>
        <v>3.208130686411642E-5</v>
      </c>
      <c r="BC91">
        <f t="shared" si="87"/>
        <v>0</v>
      </c>
      <c r="BD91">
        <f t="shared" si="88"/>
        <v>1.3217498428015964E-4</v>
      </c>
      <c r="BE91">
        <f t="shared" si="89"/>
        <v>0</v>
      </c>
      <c r="BF91">
        <f t="shared" si="90"/>
        <v>2.4381793216728475E-5</v>
      </c>
      <c r="BG91">
        <f t="shared" si="59"/>
        <v>6.9295622826491464E-5</v>
      </c>
    </row>
    <row r="92" spans="2:59" x14ac:dyDescent="0.25">
      <c r="B92">
        <v>2006</v>
      </c>
      <c r="C92" t="s">
        <v>59</v>
      </c>
      <c r="D92" s="31">
        <v>398097</v>
      </c>
      <c r="E92" s="31">
        <v>5356</v>
      </c>
      <c r="F92">
        <f t="shared" si="75"/>
        <v>1.3454007440397693E-2</v>
      </c>
      <c r="G92">
        <f t="shared" si="76"/>
        <v>0.98654599255960229</v>
      </c>
      <c r="H92" cm="1">
        <f t="array" ref="H92">+IFERROR(_xlfn.IFS(B92=$H$1,D92/$H$3,B92=$I$1,D92/$I$3,B92=$J$1,D92/$J$3,B92=$K$1,D92/$K$3,B92=$L$1,D92/$L$3,B92=$M$1,D92/$M$3,B92=$N$1,D92/$N$3,B92=$O$1,D92/$O$3,B92=$P$1,D92/P$3,B92=$Q$1,D92/$Q$3,B92=$R$1,D92/$R$3,B92=$S$1,D92/$S$3,B92=$T$1,D92/$T$3,B92=$U$1,D92/$U$3,B92=$V$1,D92/$V$3,B92=$W$1,D92/$W$3,B92=$X$1,D92/$X$3,B92=$Y$1,D92/$Y$3,B92=$Z$1,D92/$Z$3),0)</f>
        <v>0.15211756816397182</v>
      </c>
      <c r="I92" s="15">
        <f t="shared" si="77"/>
        <v>15211.756816397181</v>
      </c>
      <c r="J92" s="16">
        <f t="shared" si="78"/>
        <v>204.65908938932799</v>
      </c>
      <c r="K92" s="16">
        <f t="shared" si="91"/>
        <v>9912.3769207755831</v>
      </c>
      <c r="L92" s="17">
        <f t="shared" si="61"/>
        <v>1.3454007440397693E-2</v>
      </c>
      <c r="M92" s="17">
        <f t="shared" si="61"/>
        <v>0.98654599255960229</v>
      </c>
      <c r="N92">
        <f t="shared" si="79"/>
        <v>1.3545125550365562E-2</v>
      </c>
      <c r="O92">
        <f t="shared" si="65"/>
        <v>6.7270037201988464E-3</v>
      </c>
      <c r="P92">
        <f t="shared" si="80"/>
        <v>133.36119284414107</v>
      </c>
      <c r="S92">
        <v>2006</v>
      </c>
      <c r="T92" t="s">
        <v>59</v>
      </c>
      <c r="U92" s="31">
        <v>0</v>
      </c>
      <c r="V92" s="31">
        <v>0</v>
      </c>
      <c r="W92" s="31">
        <v>233</v>
      </c>
      <c r="X92" s="31">
        <v>198</v>
      </c>
      <c r="Y92" s="31">
        <v>0</v>
      </c>
      <c r="Z92" s="31">
        <v>842</v>
      </c>
      <c r="AA92" s="31">
        <v>0</v>
      </c>
      <c r="AB92" s="31">
        <v>248</v>
      </c>
      <c r="AC92" s="31">
        <v>489</v>
      </c>
      <c r="AD92" s="31">
        <v>669</v>
      </c>
      <c r="AE92" s="31">
        <v>2677</v>
      </c>
      <c r="AF92" s="31">
        <v>5356</v>
      </c>
      <c r="AG92">
        <f t="shared" si="66"/>
        <v>0</v>
      </c>
      <c r="AH92">
        <f t="shared" si="67"/>
        <v>0</v>
      </c>
      <c r="AI92">
        <f t="shared" si="68"/>
        <v>4.3502613890963403E-2</v>
      </c>
      <c r="AJ92">
        <f t="shared" si="69"/>
        <v>3.6967886482449593E-2</v>
      </c>
      <c r="AK92">
        <f t="shared" si="70"/>
        <v>0</v>
      </c>
      <c r="AL92">
        <f t="shared" si="71"/>
        <v>0.15720687079910381</v>
      </c>
      <c r="AM92">
        <f t="shared" si="72"/>
        <v>0</v>
      </c>
      <c r="AN92">
        <f t="shared" si="73"/>
        <v>4.6303211351755039E-2</v>
      </c>
      <c r="AO92">
        <f t="shared" si="74"/>
        <v>9.1299477221807313E-2</v>
      </c>
      <c r="AP92">
        <f t="shared" si="64"/>
        <v>0</v>
      </c>
      <c r="AQ92">
        <f t="shared" si="64"/>
        <v>0</v>
      </c>
      <c r="AR92">
        <f t="shared" si="64"/>
        <v>4.4469892165282944E-2</v>
      </c>
      <c r="AS92">
        <f t="shared" si="64"/>
        <v>3.7664066958341264E-2</v>
      </c>
      <c r="AT92">
        <f t="shared" si="64"/>
        <v>0</v>
      </c>
      <c r="AU92">
        <f t="shared" si="64"/>
        <v>0.1706180344478217</v>
      </c>
      <c r="AV92">
        <f t="shared" si="64"/>
        <v>0</v>
      </c>
      <c r="AW92">
        <f t="shared" si="63"/>
        <v>4.7400611620795105E-2</v>
      </c>
      <c r="AX92">
        <f t="shared" si="63"/>
        <v>9.5666634060451908E-2</v>
      </c>
      <c r="AY92">
        <f t="shared" si="82"/>
        <v>0</v>
      </c>
      <c r="AZ92">
        <f t="shared" si="84"/>
        <v>0</v>
      </c>
      <c r="BA92">
        <f t="shared" si="85"/>
        <v>3.2655357865042943E-4</v>
      </c>
      <c r="BB92">
        <f t="shared" si="86"/>
        <v>3.0394602320539971E-4</v>
      </c>
      <c r="BC92">
        <f t="shared" si="87"/>
        <v>0</v>
      </c>
      <c r="BD92">
        <f t="shared" si="88"/>
        <v>1.2911426109716978E-3</v>
      </c>
      <c r="BE92">
        <f t="shared" si="89"/>
        <v>0</v>
      </c>
      <c r="BF92">
        <f t="shared" si="90"/>
        <v>3.504171093979608E-4</v>
      </c>
      <c r="BG92">
        <f t="shared" si="59"/>
        <v>7.385134778709712E-4</v>
      </c>
    </row>
    <row r="93" spans="2:59" x14ac:dyDescent="0.25">
      <c r="B93">
        <v>2006</v>
      </c>
      <c r="C93" t="s">
        <v>60</v>
      </c>
      <c r="D93" s="31">
        <v>86745</v>
      </c>
      <c r="E93" s="31">
        <v>4288</v>
      </c>
      <c r="F93">
        <f t="shared" si="75"/>
        <v>4.9432243933367918E-2</v>
      </c>
      <c r="G93">
        <f t="shared" si="76"/>
        <v>0.95056775606663213</v>
      </c>
      <c r="H93" cm="1">
        <f t="array" ref="H93">+IFERROR(_xlfn.IFS(B93=$H$1,D93/$H$3,B93=$I$1,D93/$I$3,B93=$J$1,D93/$J$3,B93=$K$1,D93/$K$3,B93=$L$1,D93/$L$3,B93=$M$1,D93/$M$3,B93=$N$1,D93/$N$3,B93=$O$1,D93/$O$3,B93=$P$1,D93/P$3,B93=$Q$1,D93/$Q$3,B93=$R$1,D93/$R$3,B93=$S$1,D93/$S$3,B93=$T$1,D93/$T$3,B93=$U$1,D93/$U$3,B93=$V$1,D93/$V$3,B93=$W$1,D93/$W$3,B93=$X$1,D93/$X$3,B93=$Y$1,D93/$Y$3,B93=$Z$1,D93/$Z$3),0)</f>
        <v>3.3146289598725273E-2</v>
      </c>
      <c r="I93" s="15">
        <f t="shared" si="77"/>
        <v>3314.6289598725275</v>
      </c>
      <c r="J93" s="16">
        <f t="shared" si="78"/>
        <v>163.84954729302436</v>
      </c>
      <c r="K93" s="16">
        <f t="shared" si="91"/>
        <v>9779.0157279314426</v>
      </c>
      <c r="L93" s="17">
        <f t="shared" si="61"/>
        <v>4.9432243933367918E-2</v>
      </c>
      <c r="M93" s="17">
        <f t="shared" si="61"/>
        <v>0.95056775606663213</v>
      </c>
      <c r="N93">
        <f t="shared" si="79"/>
        <v>5.068498008297774E-2</v>
      </c>
      <c r="O93">
        <f t="shared" si="65"/>
        <v>2.4716121966683959E-2</v>
      </c>
      <c r="P93">
        <f t="shared" si="80"/>
        <v>483.39869089134851</v>
      </c>
      <c r="S93">
        <v>2006</v>
      </c>
      <c r="T93" t="s">
        <v>60</v>
      </c>
      <c r="U93" s="31">
        <v>0</v>
      </c>
      <c r="V93" s="31">
        <v>0</v>
      </c>
      <c r="W93" s="31">
        <v>239</v>
      </c>
      <c r="X93" s="31">
        <v>195</v>
      </c>
      <c r="Y93" s="31">
        <v>0</v>
      </c>
      <c r="Z93" s="31">
        <v>927</v>
      </c>
      <c r="AA93" s="31">
        <v>0</v>
      </c>
      <c r="AB93" s="31">
        <v>253</v>
      </c>
      <c r="AC93" s="31">
        <v>495</v>
      </c>
      <c r="AD93" s="31">
        <v>479</v>
      </c>
      <c r="AE93" s="31">
        <v>1700</v>
      </c>
      <c r="AF93" s="31">
        <v>4288</v>
      </c>
      <c r="AG93">
        <f t="shared" si="66"/>
        <v>0</v>
      </c>
      <c r="AH93">
        <f t="shared" si="67"/>
        <v>0</v>
      </c>
      <c r="AI93">
        <f t="shared" si="68"/>
        <v>5.5736940298507461E-2</v>
      </c>
      <c r="AJ93">
        <f t="shared" si="69"/>
        <v>4.5475746268656719E-2</v>
      </c>
      <c r="AK93">
        <f t="shared" si="70"/>
        <v>0</v>
      </c>
      <c r="AL93">
        <f t="shared" si="71"/>
        <v>0.21618470149253732</v>
      </c>
      <c r="AM93">
        <f t="shared" si="72"/>
        <v>0</v>
      </c>
      <c r="AN93">
        <f t="shared" si="73"/>
        <v>5.9001865671641791E-2</v>
      </c>
      <c r="AO93">
        <f t="shared" si="74"/>
        <v>0.11543843283582089</v>
      </c>
      <c r="AP93">
        <f t="shared" si="64"/>
        <v>0</v>
      </c>
      <c r="AQ93">
        <f t="shared" si="64"/>
        <v>0</v>
      </c>
      <c r="AR93">
        <f t="shared" si="64"/>
        <v>5.7334772700011992E-2</v>
      </c>
      <c r="AS93">
        <f t="shared" si="64"/>
        <v>4.6533826512349365E-2</v>
      </c>
      <c r="AT93">
        <f t="shared" si="64"/>
        <v>0</v>
      </c>
      <c r="AU93">
        <f t="shared" si="64"/>
        <v>0.24238462544123415</v>
      </c>
      <c r="AV93">
        <f t="shared" si="64"/>
        <v>0</v>
      </c>
      <c r="AW93">
        <f t="shared" si="63"/>
        <v>6.0795386278985945E-2</v>
      </c>
      <c r="AX93">
        <f t="shared" si="63"/>
        <v>0.12250959039722806</v>
      </c>
      <c r="AY93">
        <f t="shared" si="82"/>
        <v>0</v>
      </c>
      <c r="AZ93">
        <f t="shared" si="84"/>
        <v>0</v>
      </c>
      <c r="BA93">
        <f t="shared" si="85"/>
        <v>2.720617903049167E-3</v>
      </c>
      <c r="BB93">
        <f t="shared" si="86"/>
        <v>2.2652602455472937E-3</v>
      </c>
      <c r="BC93">
        <f t="shared" si="87"/>
        <v>0</v>
      </c>
      <c r="BD93">
        <f t="shared" si="88"/>
        <v>1.019655311545334E-2</v>
      </c>
      <c r="BE93">
        <f t="shared" si="89"/>
        <v>0</v>
      </c>
      <c r="BF93">
        <f t="shared" si="90"/>
        <v>2.887774511499222E-3</v>
      </c>
      <c r="BG93">
        <f t="shared" si="59"/>
        <v>5.6717966453397892E-3</v>
      </c>
    </row>
    <row r="94" spans="2:59" x14ac:dyDescent="0.25">
      <c r="B94">
        <v>2006</v>
      </c>
      <c r="C94" t="s">
        <v>61</v>
      </c>
      <c r="D94" s="31">
        <v>61198</v>
      </c>
      <c r="E94" s="31">
        <v>8915</v>
      </c>
      <c r="F94">
        <f t="shared" si="75"/>
        <v>0.1456746952514788</v>
      </c>
      <c r="G94">
        <f t="shared" si="76"/>
        <v>0.8543253047485212</v>
      </c>
      <c r="H94" cm="1">
        <f t="array" ref="H94">+IFERROR(_xlfn.IFS(B94=$H$1,D94/$H$3,B94=$I$1,D94/$I$3,B94=$J$1,D94/$J$3,B94=$K$1,D94/$K$3,B94=$L$1,D94/$L$3,B94=$M$1,D94/$M$3,B94=$N$1,D94/$N$3,B94=$O$1,D94/$O$3,B94=$P$1,D94/P$3,B94=$Q$1,D94/$Q$3,B94=$R$1,D94/$R$3,B94=$S$1,D94/$S$3,B94=$T$1,D94/$T$3,B94=$U$1,D94/$U$3,B94=$V$1,D94/$V$3,B94=$W$1,D94/$W$3,B94=$X$1,D94/$X$3,B94=$Y$1,D94/$Y$3,B94=$Z$1,D94/$Z$3),0)</f>
        <v>2.3384479000089796E-2</v>
      </c>
      <c r="I94" s="15">
        <f t="shared" si="77"/>
        <v>2338.4479000089796</v>
      </c>
      <c r="J94" s="16">
        <f t="shared" si="78"/>
        <v>340.65268519526865</v>
      </c>
      <c r="K94" s="16">
        <f t="shared" si="91"/>
        <v>9295.6170370400941</v>
      </c>
      <c r="L94" s="17">
        <f t="shared" si="61"/>
        <v>0.1456746952514788</v>
      </c>
      <c r="M94" s="17">
        <f t="shared" si="61"/>
        <v>0.8543253047485212</v>
      </c>
      <c r="N94">
        <f t="shared" si="79"/>
        <v>0.15711881284091608</v>
      </c>
      <c r="O94">
        <f t="shared" si="65"/>
        <v>7.2837347625739401E-2</v>
      </c>
      <c r="P94">
        <f t="shared" si="80"/>
        <v>1354.13617904527</v>
      </c>
      <c r="S94">
        <v>2006</v>
      </c>
      <c r="T94" t="s">
        <v>61</v>
      </c>
      <c r="U94" s="31">
        <v>0</v>
      </c>
      <c r="V94" s="31">
        <v>0</v>
      </c>
      <c r="W94" s="31">
        <v>353</v>
      </c>
      <c r="X94" s="31">
        <v>526</v>
      </c>
      <c r="Y94" s="31">
        <v>0</v>
      </c>
      <c r="Z94" s="31">
        <v>2259</v>
      </c>
      <c r="AA94" s="31">
        <v>0</v>
      </c>
      <c r="AB94" s="31">
        <v>398</v>
      </c>
      <c r="AC94" s="31">
        <v>997</v>
      </c>
      <c r="AD94" s="31">
        <v>644</v>
      </c>
      <c r="AE94" s="31">
        <v>3738</v>
      </c>
      <c r="AF94" s="31">
        <v>8915</v>
      </c>
      <c r="AG94">
        <f t="shared" si="66"/>
        <v>0</v>
      </c>
      <c r="AH94">
        <f t="shared" si="67"/>
        <v>0</v>
      </c>
      <c r="AI94">
        <f t="shared" si="68"/>
        <v>3.9596186203028606E-2</v>
      </c>
      <c r="AJ94">
        <f t="shared" si="69"/>
        <v>5.9001682557487382E-2</v>
      </c>
      <c r="AK94">
        <f t="shared" si="70"/>
        <v>0</v>
      </c>
      <c r="AL94">
        <f t="shared" si="71"/>
        <v>0.25339315759955133</v>
      </c>
      <c r="AM94">
        <f t="shared" si="72"/>
        <v>0</v>
      </c>
      <c r="AN94">
        <f t="shared" si="73"/>
        <v>4.4643858665171059E-2</v>
      </c>
      <c r="AO94">
        <f t="shared" si="74"/>
        <v>0.1118339876612451</v>
      </c>
      <c r="AP94">
        <f t="shared" si="64"/>
        <v>0</v>
      </c>
      <c r="AQ94">
        <f t="shared" si="64"/>
        <v>0</v>
      </c>
      <c r="AR94">
        <f t="shared" si="64"/>
        <v>4.0395948961492248E-2</v>
      </c>
      <c r="AS94">
        <f t="shared" si="64"/>
        <v>6.0795191863153027E-2</v>
      </c>
      <c r="AT94">
        <f t="shared" si="64"/>
        <v>0</v>
      </c>
      <c r="AU94">
        <f t="shared" si="64"/>
        <v>0.29015477490206154</v>
      </c>
      <c r="AV94">
        <f t="shared" si="64"/>
        <v>0</v>
      </c>
      <c r="AW94">
        <f t="shared" si="63"/>
        <v>4.5663148233134464E-2</v>
      </c>
      <c r="AX94">
        <f t="shared" si="63"/>
        <v>0.11845779124339097</v>
      </c>
      <c r="AY94">
        <f t="shared" si="82"/>
        <v>0</v>
      </c>
      <c r="AZ94">
        <f t="shared" si="84"/>
        <v>0</v>
      </c>
      <c r="BA94">
        <f t="shared" si="85"/>
        <v>4.8367593712212815E-3</v>
      </c>
      <c r="BB94">
        <f t="shared" si="86"/>
        <v>5.8907153828556486E-3</v>
      </c>
      <c r="BC94">
        <f t="shared" si="87"/>
        <v>0</v>
      </c>
      <c r="BD94">
        <f t="shared" si="88"/>
        <v>2.6030262426876696E-2</v>
      </c>
      <c r="BE94">
        <f t="shared" si="89"/>
        <v>0</v>
      </c>
      <c r="BF94">
        <f t="shared" si="90"/>
        <v>5.3188012680152946E-3</v>
      </c>
      <c r="BG94">
        <f t="shared" si="59"/>
        <v>1.2189940847740123E-2</v>
      </c>
    </row>
    <row r="95" spans="2:59" x14ac:dyDescent="0.25">
      <c r="B95" t="s">
        <v>72</v>
      </c>
      <c r="D95" s="31">
        <v>2617035</v>
      </c>
      <c r="E95" s="31">
        <v>23906</v>
      </c>
      <c r="F95">
        <f t="shared" si="75"/>
        <v>9.1347651063130603E-3</v>
      </c>
      <c r="G95">
        <f t="shared" si="76"/>
        <v>0.99086523489368694</v>
      </c>
      <c r="H95" cm="1">
        <f t="array" ref="H95">+IFERROR(_xlfn.IFS(B95=$H$1,D95/$H$3,B95=$I$1,D95/$I$3,B95=$J$1,D95/$J$3,B95=$K$1,D95/$K$3,B95=$L$1,D95/$L$3,B95=$M$1,D95/$M$3,B95=$N$1,D95/$N$3,B95=$O$1,D95/$O$3,B95=$P$1,D95/P$3,B95=$Q$1,D95/$Q$3,B95=$R$1,D95/$R$3,B95=$S$1,D95/$S$3,B95=$T$1,D95/$T$3,B95=$U$1,D95/$U$3,B95=$V$1,D95/$V$3,B95=$W$1,D95/$W$3,B95=$X$1,D95/$X$3,B95=$Y$1,D95/$Y$3,B95=$Z$1,D95/$Z$3),0)</f>
        <v>0</v>
      </c>
      <c r="I95" s="15">
        <f t="shared" si="77"/>
        <v>0</v>
      </c>
      <c r="J95" s="16">
        <f t="shared" si="78"/>
        <v>0</v>
      </c>
      <c r="K95" s="16">
        <f t="shared" si="91"/>
        <v>7941.480857994824</v>
      </c>
      <c r="L95" s="17">
        <f t="shared" si="61"/>
        <v>9.1347651063130603E-3</v>
      </c>
      <c r="M95" s="17">
        <f t="shared" si="61"/>
        <v>0.99086523489368694</v>
      </c>
      <c r="N95">
        <f t="shared" si="79"/>
        <v>9.176678507624712E-3</v>
      </c>
      <c r="O95">
        <f t="shared" si="65"/>
        <v>4.5673825531565302E-3</v>
      </c>
      <c r="P95">
        <f t="shared" si="80"/>
        <v>72.543562234064225</v>
      </c>
      <c r="S95" t="s">
        <v>72</v>
      </c>
      <c r="U95" s="31">
        <v>0</v>
      </c>
      <c r="V95" s="31">
        <v>0</v>
      </c>
      <c r="W95" s="31">
        <v>860</v>
      </c>
      <c r="X95" s="31">
        <v>972</v>
      </c>
      <c r="Y95" s="31">
        <v>0</v>
      </c>
      <c r="Z95" s="31">
        <v>4237</v>
      </c>
      <c r="AA95" s="31">
        <v>0</v>
      </c>
      <c r="AB95" s="31">
        <v>944</v>
      </c>
      <c r="AC95" s="31">
        <v>2089</v>
      </c>
      <c r="AD95" s="31">
        <v>2083</v>
      </c>
      <c r="AE95" s="31">
        <v>12721</v>
      </c>
      <c r="AF95" s="31">
        <v>23906</v>
      </c>
      <c r="AG95">
        <f t="shared" si="66"/>
        <v>0</v>
      </c>
      <c r="AH95">
        <f t="shared" si="67"/>
        <v>0</v>
      </c>
      <c r="AI95">
        <f t="shared" si="68"/>
        <v>3.5974232410273574E-2</v>
      </c>
      <c r="AJ95">
        <f t="shared" si="69"/>
        <v>4.0659248724169664E-2</v>
      </c>
      <c r="AK95">
        <f t="shared" si="70"/>
        <v>0</v>
      </c>
      <c r="AL95">
        <f t="shared" si="71"/>
        <v>0.17723584037480131</v>
      </c>
      <c r="AM95">
        <f t="shared" si="72"/>
        <v>0</v>
      </c>
      <c r="AN95">
        <f t="shared" si="73"/>
        <v>3.9487994645695641E-2</v>
      </c>
      <c r="AO95">
        <f t="shared" si="74"/>
        <v>8.7383920354722658E-2</v>
      </c>
      <c r="AP95">
        <f t="shared" si="64"/>
        <v>0</v>
      </c>
      <c r="AQ95">
        <f t="shared" si="64"/>
        <v>0</v>
      </c>
      <c r="AR95">
        <f t="shared" si="64"/>
        <v>3.6633157266996084E-2</v>
      </c>
      <c r="AS95">
        <f t="shared" si="64"/>
        <v>4.1502988898377453E-2</v>
      </c>
      <c r="AT95">
        <f t="shared" si="64"/>
        <v>0</v>
      </c>
      <c r="AU95">
        <f t="shared" si="64"/>
        <v>0.194469305794607</v>
      </c>
      <c r="AV95">
        <f t="shared" si="64"/>
        <v>0</v>
      </c>
      <c r="AW95">
        <f t="shared" si="63"/>
        <v>4.0283348980114361E-2</v>
      </c>
      <c r="AX95">
        <f t="shared" si="63"/>
        <v>9.1376331386829379E-2</v>
      </c>
      <c r="AY95">
        <f t="shared" si="82"/>
        <v>0</v>
      </c>
      <c r="AZ95">
        <f t="shared" si="84"/>
        <v>0</v>
      </c>
      <c r="BA95">
        <f t="shared" si="85"/>
        <v>2.3175081724164943E-4</v>
      </c>
      <c r="BB95">
        <f t="shared" si="86"/>
        <v>2.8620175121845905E-4</v>
      </c>
      <c r="BC95">
        <f t="shared" si="87"/>
        <v>0</v>
      </c>
      <c r="BD95">
        <f t="shared" si="88"/>
        <v>1.2410991828538786E-3</v>
      </c>
      <c r="BE95">
        <f t="shared" si="89"/>
        <v>0</v>
      </c>
      <c r="BF95">
        <f t="shared" si="90"/>
        <v>2.5639702946273168E-4</v>
      </c>
      <c r="BG95">
        <f t="shared" si="59"/>
        <v>5.8959853421906849E-4</v>
      </c>
    </row>
    <row r="96" spans="2:59" x14ac:dyDescent="0.25">
      <c r="B96">
        <v>2007</v>
      </c>
      <c r="C96" t="s">
        <v>55</v>
      </c>
      <c r="D96" s="31">
        <v>227536</v>
      </c>
      <c r="E96" s="31">
        <v>244</v>
      </c>
      <c r="F96">
        <f t="shared" si="75"/>
        <v>1.0723577807467829E-3</v>
      </c>
      <c r="G96">
        <f t="shared" si="76"/>
        <v>0.99892764221925323</v>
      </c>
      <c r="H96" cm="1">
        <f t="array" ref="H96">+IFERROR(_xlfn.IFS(B96=$H$1,D96/$H$3,B96=$I$1,D96/$I$3,B96=$J$1,D96/$J$3,B96=$K$1,D96/$K$3,B96=$L$1,D96/$L$3,B96=$M$1,D96/$M$3,B96=$N$1,D96/$N$3,B96=$O$1,D96/$O$3,B96=$P$1,D96/P$3,B96=$Q$1,D96/$Q$3,B96=$R$1,D96/$R$3,B96=$S$1,D96/$S$3,B96=$T$1,D96/$T$3,B96=$U$1,D96/$U$3,B96=$V$1,D96/$V$3,B96=$W$1,D96/$W$3,B96=$X$1,D96/$X$3,B96=$Y$1,D96/$Y$3,B96=$Z$1,D96/$Z$3),0)</f>
        <v>8.5608110828220549E-2</v>
      </c>
      <c r="I96" s="15">
        <f t="shared" si="77"/>
        <v>8560.8110828220542</v>
      </c>
      <c r="J96" s="16">
        <f t="shared" si="78"/>
        <v>9.1802523741675213</v>
      </c>
      <c r="K96" s="16">
        <v>10000</v>
      </c>
      <c r="L96" s="17">
        <f t="shared" si="61"/>
        <v>1.0723577807467829E-3</v>
      </c>
      <c r="M96" s="17">
        <f t="shared" si="61"/>
        <v>0.99892764221925323</v>
      </c>
      <c r="N96">
        <f t="shared" si="79"/>
        <v>1.072933064806916E-3</v>
      </c>
      <c r="O96">
        <f t="shared" si="65"/>
        <v>5.3617889037339145E-4</v>
      </c>
      <c r="P96">
        <f t="shared" si="80"/>
        <v>10.723577807467828</v>
      </c>
      <c r="S96">
        <v>2007</v>
      </c>
      <c r="T96" t="s">
        <v>55</v>
      </c>
      <c r="U96" s="31">
        <v>17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4</v>
      </c>
      <c r="AC96" s="31">
        <v>0</v>
      </c>
      <c r="AD96" s="31">
        <v>10</v>
      </c>
      <c r="AE96" s="31">
        <v>213</v>
      </c>
      <c r="AF96" s="31">
        <v>244</v>
      </c>
      <c r="AG96">
        <f t="shared" si="66"/>
        <v>6.9672131147540978E-2</v>
      </c>
      <c r="AH96">
        <f t="shared" si="67"/>
        <v>0</v>
      </c>
      <c r="AI96">
        <f t="shared" si="68"/>
        <v>0</v>
      </c>
      <c r="AJ96">
        <f t="shared" si="69"/>
        <v>0</v>
      </c>
      <c r="AK96">
        <f t="shared" si="70"/>
        <v>0</v>
      </c>
      <c r="AL96">
        <f t="shared" si="71"/>
        <v>0</v>
      </c>
      <c r="AM96">
        <f t="shared" si="72"/>
        <v>0</v>
      </c>
      <c r="AN96">
        <f t="shared" si="73"/>
        <v>1.6393442622950821E-2</v>
      </c>
      <c r="AO96">
        <f t="shared" si="74"/>
        <v>0</v>
      </c>
      <c r="AP96">
        <f t="shared" si="64"/>
        <v>7.2186836518046707E-2</v>
      </c>
      <c r="AQ96">
        <f t="shared" si="64"/>
        <v>0</v>
      </c>
      <c r="AR96">
        <f t="shared" si="64"/>
        <v>0</v>
      </c>
      <c r="AS96">
        <f t="shared" si="64"/>
        <v>0</v>
      </c>
      <c r="AT96">
        <f t="shared" si="64"/>
        <v>0</v>
      </c>
      <c r="AU96">
        <f t="shared" si="64"/>
        <v>0</v>
      </c>
      <c r="AV96">
        <f t="shared" si="64"/>
        <v>0</v>
      </c>
      <c r="AW96">
        <f t="shared" si="63"/>
        <v>1.6528925619834711E-2</v>
      </c>
      <c r="AX96">
        <f t="shared" si="63"/>
        <v>0</v>
      </c>
      <c r="AY96">
        <f t="shared" si="82"/>
        <v>3.7356725968637933E-5</v>
      </c>
      <c r="AZ96">
        <f t="shared" si="84"/>
        <v>0</v>
      </c>
      <c r="BA96">
        <f t="shared" si="85"/>
        <v>1.8898108431193307E-3</v>
      </c>
      <c r="BB96">
        <f t="shared" si="86"/>
        <v>2.1359257436185924E-3</v>
      </c>
      <c r="BC96">
        <f t="shared" si="87"/>
        <v>0</v>
      </c>
      <c r="BD96">
        <f t="shared" si="88"/>
        <v>9.3106145840658183E-3</v>
      </c>
      <c r="BE96">
        <f t="shared" si="89"/>
        <v>0</v>
      </c>
      <c r="BF96">
        <f t="shared" si="90"/>
        <v>2.0831868363687506E-3</v>
      </c>
      <c r="BG96">
        <f t="shared" si="59"/>
        <v>4.5904823852049789E-3</v>
      </c>
    </row>
    <row r="97" spans="2:59" x14ac:dyDescent="0.25">
      <c r="B97">
        <v>2007</v>
      </c>
      <c r="C97" t="s">
        <v>56</v>
      </c>
      <c r="D97" s="31">
        <v>557074</v>
      </c>
      <c r="E97" s="31">
        <v>354</v>
      </c>
      <c r="F97">
        <f t="shared" si="75"/>
        <v>6.3546315211264568E-4</v>
      </c>
      <c r="G97">
        <f t="shared" si="76"/>
        <v>0.9993645368478874</v>
      </c>
      <c r="H97" cm="1">
        <f t="array" ref="H97">+IFERROR(_xlfn.IFS(B97=$H$1,D97/$H$3,B97=$I$1,D97/$I$3,B97=$J$1,D97/$J$3,B97=$K$1,D97/$K$3,B97=$L$1,D97/$L$3,B97=$M$1,D97/$M$3,B97=$N$1,D97/$N$3,B97=$O$1,D97/$O$3,B97=$P$1,D97/P$3,B97=$Q$1,D97/$Q$3,B97=$R$1,D97/$R$3,B97=$S$1,D97/$S$3,B97=$T$1,D97/$T$3,B97=$U$1,D97/$U$3,B97=$V$1,D97/$V$3,B97=$W$1,D97/$W$3,B97=$X$1,D97/$X$3,B97=$Y$1,D97/$Y$3,B97=$Z$1,D97/$Z$3),0)</f>
        <v>0.20959343897897534</v>
      </c>
      <c r="I97" s="15">
        <f t="shared" si="77"/>
        <v>20959.343897897535</v>
      </c>
      <c r="J97" s="16">
        <f t="shared" si="78"/>
        <v>13.318890739570914</v>
      </c>
      <c r="K97" s="16">
        <f t="shared" ref="K97:K103" si="92">+K96-P96</f>
        <v>9989.2764221925318</v>
      </c>
      <c r="L97" s="17">
        <f t="shared" si="61"/>
        <v>6.3546315211264568E-4</v>
      </c>
      <c r="M97" s="17">
        <f t="shared" si="61"/>
        <v>0.9993645368478874</v>
      </c>
      <c r="N97">
        <f t="shared" si="79"/>
        <v>6.3566512299401861E-4</v>
      </c>
      <c r="O97">
        <f t="shared" si="65"/>
        <v>3.1773157605632284E-4</v>
      </c>
      <c r="P97">
        <f t="shared" si="80"/>
        <v>6.3478170825709981</v>
      </c>
      <c r="S97">
        <v>2007</v>
      </c>
      <c r="T97" t="s">
        <v>56</v>
      </c>
      <c r="U97" s="31">
        <v>41</v>
      </c>
      <c r="V97" s="31">
        <v>0</v>
      </c>
      <c r="W97" s="31">
        <v>0</v>
      </c>
      <c r="X97" s="31">
        <v>0</v>
      </c>
      <c r="Y97" s="31">
        <v>0</v>
      </c>
      <c r="Z97" s="31">
        <v>1</v>
      </c>
      <c r="AA97" s="31">
        <v>0</v>
      </c>
      <c r="AB97" s="31">
        <v>2</v>
      </c>
      <c r="AC97" s="31">
        <v>0</v>
      </c>
      <c r="AD97" s="31">
        <v>31</v>
      </c>
      <c r="AE97" s="31">
        <v>279</v>
      </c>
      <c r="AF97" s="31">
        <v>354</v>
      </c>
      <c r="AG97">
        <f t="shared" si="66"/>
        <v>0.11581920903954802</v>
      </c>
      <c r="AH97">
        <f t="shared" si="67"/>
        <v>0</v>
      </c>
      <c r="AI97">
        <f t="shared" si="68"/>
        <v>0</v>
      </c>
      <c r="AJ97">
        <f t="shared" si="69"/>
        <v>0</v>
      </c>
      <c r="AK97">
        <f t="shared" si="70"/>
        <v>0</v>
      </c>
      <c r="AL97">
        <f t="shared" si="71"/>
        <v>2.8248587570621469E-3</v>
      </c>
      <c r="AM97">
        <f t="shared" si="72"/>
        <v>0</v>
      </c>
      <c r="AN97">
        <f t="shared" si="73"/>
        <v>5.6497175141242938E-3</v>
      </c>
      <c r="AO97">
        <f t="shared" si="74"/>
        <v>0</v>
      </c>
      <c r="AP97">
        <f t="shared" si="64"/>
        <v>0.12293853073463268</v>
      </c>
      <c r="AQ97">
        <f t="shared" si="64"/>
        <v>0</v>
      </c>
      <c r="AR97">
        <f t="shared" si="64"/>
        <v>0</v>
      </c>
      <c r="AS97">
        <f t="shared" si="64"/>
        <v>0</v>
      </c>
      <c r="AT97">
        <f t="shared" si="64"/>
        <v>0</v>
      </c>
      <c r="AU97">
        <f t="shared" si="64"/>
        <v>2.8288543140028285E-3</v>
      </c>
      <c r="AV97">
        <f t="shared" si="64"/>
        <v>0</v>
      </c>
      <c r="AW97">
        <f t="shared" si="63"/>
        <v>5.6657223796033997E-3</v>
      </c>
      <c r="AX97">
        <f t="shared" si="63"/>
        <v>0</v>
      </c>
      <c r="AY97">
        <f t="shared" si="82"/>
        <v>5.2057715851035946E-5</v>
      </c>
      <c r="AZ97">
        <f t="shared" si="84"/>
        <v>0</v>
      </c>
      <c r="BA97">
        <f t="shared" si="85"/>
        <v>0</v>
      </c>
      <c r="BB97">
        <f t="shared" si="86"/>
        <v>0</v>
      </c>
      <c r="BC97">
        <f t="shared" si="87"/>
        <v>0</v>
      </c>
      <c r="BD97">
        <f t="shared" si="88"/>
        <v>8.9754682501786118E-7</v>
      </c>
      <c r="BE97">
        <f t="shared" si="89"/>
        <v>0</v>
      </c>
      <c r="BF97">
        <f t="shared" si="90"/>
        <v>5.3852809501071671E-6</v>
      </c>
      <c r="BG97">
        <f t="shared" si="59"/>
        <v>0</v>
      </c>
    </row>
    <row r="98" spans="2:59" x14ac:dyDescent="0.25">
      <c r="B98">
        <v>2007</v>
      </c>
      <c r="C98" t="s">
        <v>57</v>
      </c>
      <c r="D98" s="31">
        <v>527274</v>
      </c>
      <c r="E98" s="31">
        <v>1656</v>
      </c>
      <c r="F98">
        <f t="shared" si="75"/>
        <v>3.1406820742156828E-3</v>
      </c>
      <c r="G98">
        <f t="shared" si="76"/>
        <v>0.99685931792578431</v>
      </c>
      <c r="H98" cm="1">
        <f t="array" ref="H98">+IFERROR(_xlfn.IFS(B98=$H$1,D98/$H$3,B98=$I$1,D98/$I$3,B98=$J$1,D98/$J$3,B98=$K$1,D98/$K$3,B98=$L$1,D98/$L$3,B98=$M$1,D98/$M$3,B98=$N$1,D98/$N$3,B98=$O$1,D98/$O$3,B98=$P$1,D98/P$3,B98=$Q$1,D98/$Q$3,B98=$R$1,D98/$R$3,B98=$S$1,D98/$S$3,B98=$T$1,D98/$T$3,B98=$U$1,D98/$U$3,B98=$V$1,D98/$V$3,B98=$W$1,D98/$W$3,B98=$X$1,D98/$X$3,B98=$Y$1,D98/$Y$3,B98=$Z$1,D98/$Z$3),0)</f>
        <v>0.19838149140724615</v>
      </c>
      <c r="I98" s="15">
        <f t="shared" si="77"/>
        <v>19838.149140724614</v>
      </c>
      <c r="J98" s="16">
        <f t="shared" si="78"/>
        <v>62.305319391891047</v>
      </c>
      <c r="K98" s="16">
        <f t="shared" si="92"/>
        <v>9982.9286051099607</v>
      </c>
      <c r="L98" s="17">
        <f t="shared" si="61"/>
        <v>3.1406820742156828E-3</v>
      </c>
      <c r="M98" s="17">
        <f t="shared" si="61"/>
        <v>0.99685931792578431</v>
      </c>
      <c r="N98">
        <f t="shared" si="79"/>
        <v>3.145621773173317E-3</v>
      </c>
      <c r="O98">
        <f t="shared" si="65"/>
        <v>1.5703410371078414E-3</v>
      </c>
      <c r="P98">
        <f t="shared" si="80"/>
        <v>31.353204918243822</v>
      </c>
      <c r="S98">
        <v>2007</v>
      </c>
      <c r="T98" t="s">
        <v>57</v>
      </c>
      <c r="U98" s="31">
        <v>267</v>
      </c>
      <c r="V98" s="31">
        <v>0</v>
      </c>
      <c r="W98" s="31">
        <v>0</v>
      </c>
      <c r="X98" s="31">
        <v>8</v>
      </c>
      <c r="Y98" s="31">
        <v>0</v>
      </c>
      <c r="Z98" s="31">
        <v>22</v>
      </c>
      <c r="AA98" s="31">
        <v>0</v>
      </c>
      <c r="AB98" s="31">
        <v>3</v>
      </c>
      <c r="AC98" s="31">
        <v>4</v>
      </c>
      <c r="AD98" s="31">
        <v>47</v>
      </c>
      <c r="AE98" s="31">
        <v>1305</v>
      </c>
      <c r="AF98" s="31">
        <v>1656</v>
      </c>
      <c r="AG98">
        <f t="shared" si="66"/>
        <v>0.16123188405797101</v>
      </c>
      <c r="AH98">
        <f t="shared" si="67"/>
        <v>0</v>
      </c>
      <c r="AI98">
        <f t="shared" si="68"/>
        <v>0</v>
      </c>
      <c r="AJ98">
        <f t="shared" si="69"/>
        <v>4.830917874396135E-3</v>
      </c>
      <c r="AK98">
        <f t="shared" si="70"/>
        <v>0</v>
      </c>
      <c r="AL98">
        <f t="shared" si="71"/>
        <v>1.3285024154589372E-2</v>
      </c>
      <c r="AM98">
        <f t="shared" si="72"/>
        <v>0</v>
      </c>
      <c r="AN98">
        <f t="shared" si="73"/>
        <v>1.8115942028985507E-3</v>
      </c>
      <c r="AO98">
        <f t="shared" si="74"/>
        <v>2.4154589371980675E-3</v>
      </c>
      <c r="AP98">
        <f t="shared" si="64"/>
        <v>0.1753694581280788</v>
      </c>
      <c r="AQ98">
        <f t="shared" si="64"/>
        <v>0</v>
      </c>
      <c r="AR98">
        <f t="shared" si="64"/>
        <v>0</v>
      </c>
      <c r="AS98">
        <f t="shared" si="64"/>
        <v>4.8426150121065378E-3</v>
      </c>
      <c r="AT98">
        <f t="shared" si="64"/>
        <v>0</v>
      </c>
      <c r="AU98">
        <f t="shared" si="64"/>
        <v>1.3373860182370821E-2</v>
      </c>
      <c r="AV98">
        <f t="shared" si="64"/>
        <v>0</v>
      </c>
      <c r="AW98">
        <f t="shared" si="63"/>
        <v>1.8132366273798731E-3</v>
      </c>
      <c r="AX98">
        <f t="shared" si="63"/>
        <v>2.4183796856106408E-3</v>
      </c>
      <c r="AY98">
        <f t="shared" si="82"/>
        <v>2.9206826052488837E-4</v>
      </c>
      <c r="AZ98">
        <f t="shared" si="84"/>
        <v>0</v>
      </c>
      <c r="BA98">
        <f t="shared" si="85"/>
        <v>0</v>
      </c>
      <c r="BB98">
        <f t="shared" si="86"/>
        <v>7.5861885850620357E-6</v>
      </c>
      <c r="BC98">
        <f t="shared" si="87"/>
        <v>0</v>
      </c>
      <c r="BD98">
        <f t="shared" si="88"/>
        <v>2.1810292182053352E-5</v>
      </c>
      <c r="BE98">
        <f t="shared" si="89"/>
        <v>0</v>
      </c>
      <c r="BF98">
        <f t="shared" si="90"/>
        <v>4.7413678656637721E-6</v>
      </c>
      <c r="BG98">
        <f t="shared" si="59"/>
        <v>3.7930942925310179E-6</v>
      </c>
    </row>
    <row r="99" spans="2:59" x14ac:dyDescent="0.25">
      <c r="B99">
        <v>2007</v>
      </c>
      <c r="C99" t="s">
        <v>58</v>
      </c>
      <c r="D99" s="31">
        <v>791435</v>
      </c>
      <c r="E99" s="31">
        <v>3543</v>
      </c>
      <c r="F99">
        <f t="shared" si="75"/>
        <v>4.4766784385325388E-3</v>
      </c>
      <c r="G99">
        <f t="shared" si="76"/>
        <v>0.9955233215614675</v>
      </c>
      <c r="H99" cm="1">
        <f t="array" ref="H99">+IFERROR(_xlfn.IFS(B99=$H$1,D99/$H$3,B99=$I$1,D99/$I$3,B99=$J$1,D99/$J$3,B99=$K$1,D99/$K$3,B99=$L$1,D99/$L$3,B99=$M$1,D99/$M$3,B99=$N$1,D99/$N$3,B99=$O$1,D99/$O$3,B99=$P$1,D99/P$3,B99=$Q$1,D99/$Q$3,B99=$R$1,D99/$R$3,B99=$S$1,D99/$S$3,B99=$T$1,D99/$T$3,B99=$U$1,D99/$U$3,B99=$V$1,D99/$V$3,B99=$W$1,D99/$W$3,B99=$X$1,D99/$X$3,B99=$Y$1,D99/$Y$3,B99=$Z$1,D99/$Z$3),0)</f>
        <v>0.29776938679300297</v>
      </c>
      <c r="I99" s="15">
        <f t="shared" si="77"/>
        <v>29776.938679300296</v>
      </c>
      <c r="J99" s="16">
        <f t="shared" si="78"/>
        <v>133.3017793511292</v>
      </c>
      <c r="K99" s="16">
        <f t="shared" si="92"/>
        <v>9951.5754001917176</v>
      </c>
      <c r="L99" s="17">
        <f t="shared" si="61"/>
        <v>4.4766784385325388E-3</v>
      </c>
      <c r="M99" s="17">
        <f t="shared" si="61"/>
        <v>0.9955233215614675</v>
      </c>
      <c r="N99">
        <f t="shared" si="79"/>
        <v>4.486721242655891E-3</v>
      </c>
      <c r="O99">
        <f t="shared" si="65"/>
        <v>2.2383392192662694E-3</v>
      </c>
      <c r="P99">
        <f t="shared" si="80"/>
        <v>44.550003023469081</v>
      </c>
      <c r="S99">
        <v>2007</v>
      </c>
      <c r="T99" t="s">
        <v>58</v>
      </c>
      <c r="U99" s="31">
        <v>377</v>
      </c>
      <c r="V99" s="31">
        <v>0</v>
      </c>
      <c r="W99" s="31">
        <v>0</v>
      </c>
      <c r="X99" s="31">
        <v>51</v>
      </c>
      <c r="Y99" s="31">
        <v>0</v>
      </c>
      <c r="Z99" s="31">
        <v>185</v>
      </c>
      <c r="AA99" s="31">
        <v>0</v>
      </c>
      <c r="AB99" s="31">
        <v>39</v>
      </c>
      <c r="AC99" s="31">
        <v>87</v>
      </c>
      <c r="AD99" s="31">
        <v>182</v>
      </c>
      <c r="AE99" s="31">
        <v>2622</v>
      </c>
      <c r="AF99" s="31">
        <v>3543</v>
      </c>
      <c r="AG99">
        <f t="shared" si="66"/>
        <v>0.10640699971775332</v>
      </c>
      <c r="AH99">
        <f t="shared" si="67"/>
        <v>0</v>
      </c>
      <c r="AI99">
        <f t="shared" si="68"/>
        <v>0</v>
      </c>
      <c r="AJ99">
        <f t="shared" si="69"/>
        <v>1.4394580863674851E-2</v>
      </c>
      <c r="AK99">
        <f t="shared" si="70"/>
        <v>0</v>
      </c>
      <c r="AL99">
        <f t="shared" si="71"/>
        <v>5.2215636466271524E-2</v>
      </c>
      <c r="AM99">
        <f t="shared" si="72"/>
        <v>0</v>
      </c>
      <c r="AN99">
        <f t="shared" si="73"/>
        <v>1.100762066045724E-2</v>
      </c>
      <c r="AO99">
        <f t="shared" si="74"/>
        <v>2.4555461473327687E-2</v>
      </c>
      <c r="AP99">
        <f t="shared" si="64"/>
        <v>0.11238634669846474</v>
      </c>
      <c r="AQ99">
        <f t="shared" si="64"/>
        <v>0</v>
      </c>
      <c r="AR99">
        <f t="shared" si="64"/>
        <v>0</v>
      </c>
      <c r="AS99">
        <f t="shared" si="64"/>
        <v>1.4498933901918976E-2</v>
      </c>
      <c r="AT99">
        <f t="shared" si="64"/>
        <v>0</v>
      </c>
      <c r="AU99">
        <f t="shared" si="64"/>
        <v>5.3615418055354302E-2</v>
      </c>
      <c r="AV99">
        <f t="shared" si="64"/>
        <v>0</v>
      </c>
      <c r="AW99">
        <f t="shared" si="63"/>
        <v>1.1068539804171988E-2</v>
      </c>
      <c r="AX99">
        <f t="shared" si="63"/>
        <v>2.4860694384912129E-2</v>
      </c>
      <c r="AY99">
        <f t="shared" si="82"/>
        <v>4.0685590098997389E-4</v>
      </c>
      <c r="AZ99">
        <f t="shared" si="84"/>
        <v>0</v>
      </c>
      <c r="BA99">
        <f t="shared" si="85"/>
        <v>0</v>
      </c>
      <c r="BB99">
        <f t="shared" si="86"/>
        <v>3.7274065463367172E-5</v>
      </c>
      <c r="BC99">
        <f t="shared" si="87"/>
        <v>0</v>
      </c>
      <c r="BD99">
        <f t="shared" si="88"/>
        <v>1.3077511103249163E-4</v>
      </c>
      <c r="BE99">
        <f t="shared" si="89"/>
        <v>0</v>
      </c>
      <c r="BF99">
        <f t="shared" si="90"/>
        <v>2.6534080499346125E-5</v>
      </c>
      <c r="BG99">
        <f t="shared" si="59"/>
        <v>5.749050774858327E-5</v>
      </c>
    </row>
    <row r="100" spans="2:59" x14ac:dyDescent="0.25">
      <c r="B100">
        <v>2007</v>
      </c>
      <c r="C100" t="s">
        <v>59</v>
      </c>
      <c r="D100" s="31">
        <v>404311</v>
      </c>
      <c r="E100" s="31">
        <v>5635</v>
      </c>
      <c r="F100">
        <f t="shared" si="75"/>
        <v>1.3937290847886899E-2</v>
      </c>
      <c r="G100">
        <f t="shared" si="76"/>
        <v>0.98606270915211314</v>
      </c>
      <c r="H100" cm="1">
        <f t="array" ref="H100">+IFERROR(_xlfn.IFS(B100=$H$1,D100/$H$3,B100=$I$1,D100/$I$3,B100=$J$1,D100/$J$3,B100=$K$1,D100/$K$3,B100=$L$1,D100/$L$3,B100=$M$1,D100/$M$3,B100=$N$1,D100/$N$3,B100=$O$1,D100/$O$3,B100=$P$1,D100/P$3,B100=$Q$1,D100/$Q$3,B100=$R$1,D100/$R$3,B100=$S$1,D100/$S$3,B100=$T$1,D100/$T$3,B100=$U$1,D100/$U$3,B100=$V$1,D100/$V$3,B100=$W$1,D100/$W$3,B100=$X$1,D100/$X$3,B100=$Y$1,D100/$Y$3,B100=$Z$1,D100/$Z$3),0)</f>
        <v>0.15211791055951004</v>
      </c>
      <c r="I100" s="15">
        <f t="shared" si="77"/>
        <v>15211.791055951004</v>
      </c>
      <c r="J100" s="16">
        <f t="shared" si="78"/>
        <v>212.01115626407372</v>
      </c>
      <c r="K100" s="16">
        <f t="shared" si="92"/>
        <v>9907.0253971682487</v>
      </c>
      <c r="L100" s="17">
        <f t="shared" si="61"/>
        <v>1.3937290847886899E-2</v>
      </c>
      <c r="M100" s="17">
        <f t="shared" si="61"/>
        <v>0.98606270915211314</v>
      </c>
      <c r="N100">
        <f t="shared" si="79"/>
        <v>1.4035096458597712E-2</v>
      </c>
      <c r="O100">
        <f t="shared" si="65"/>
        <v>6.9686454239434497E-3</v>
      </c>
      <c r="P100">
        <f t="shared" si="80"/>
        <v>138.07709439773612</v>
      </c>
      <c r="S100">
        <v>2007</v>
      </c>
      <c r="T100" t="s">
        <v>59</v>
      </c>
      <c r="U100" s="31">
        <v>149</v>
      </c>
      <c r="V100" s="31">
        <v>0</v>
      </c>
      <c r="W100" s="31">
        <v>0</v>
      </c>
      <c r="X100" s="31">
        <v>200</v>
      </c>
      <c r="Y100" s="31">
        <v>0</v>
      </c>
      <c r="Z100" s="31">
        <v>942</v>
      </c>
      <c r="AA100" s="31">
        <v>0</v>
      </c>
      <c r="AB100" s="31">
        <v>246</v>
      </c>
      <c r="AC100" s="31">
        <v>552</v>
      </c>
      <c r="AD100" s="31">
        <v>636</v>
      </c>
      <c r="AE100" s="31">
        <v>2910</v>
      </c>
      <c r="AF100" s="31">
        <v>5635</v>
      </c>
      <c r="AG100">
        <f t="shared" si="66"/>
        <v>2.6441881100266195E-2</v>
      </c>
      <c r="AH100">
        <f t="shared" si="67"/>
        <v>0</v>
      </c>
      <c r="AI100">
        <f t="shared" si="68"/>
        <v>0</v>
      </c>
      <c r="AJ100">
        <f t="shared" si="69"/>
        <v>3.5492457852706299E-2</v>
      </c>
      <c r="AK100">
        <f t="shared" si="70"/>
        <v>0</v>
      </c>
      <c r="AL100">
        <f t="shared" si="71"/>
        <v>0.16716947648624667</v>
      </c>
      <c r="AM100">
        <f t="shared" si="72"/>
        <v>0</v>
      </c>
      <c r="AN100">
        <f t="shared" si="73"/>
        <v>4.3655723158828749E-2</v>
      </c>
      <c r="AO100">
        <f t="shared" si="74"/>
        <v>9.7959183673469383E-2</v>
      </c>
      <c r="AP100">
        <f t="shared" si="64"/>
        <v>2.6796151425231545E-2</v>
      </c>
      <c r="AQ100">
        <f t="shared" si="64"/>
        <v>0</v>
      </c>
      <c r="AR100">
        <f t="shared" si="64"/>
        <v>0</v>
      </c>
      <c r="AS100">
        <f t="shared" si="64"/>
        <v>3.6133694670280034E-2</v>
      </c>
      <c r="AT100">
        <f t="shared" si="64"/>
        <v>0</v>
      </c>
      <c r="AU100">
        <f t="shared" si="64"/>
        <v>0.18241673121611152</v>
      </c>
      <c r="AV100">
        <f t="shared" si="64"/>
        <v>0</v>
      </c>
      <c r="AW100">
        <f t="shared" si="63"/>
        <v>4.462989840348331E-2</v>
      </c>
      <c r="AX100">
        <f t="shared" si="63"/>
        <v>0.10300429184549356</v>
      </c>
      <c r="AY100">
        <f t="shared" si="82"/>
        <v>6.5048935101938855E-4</v>
      </c>
      <c r="AZ100">
        <f t="shared" si="84"/>
        <v>0</v>
      </c>
      <c r="BA100">
        <f t="shared" si="85"/>
        <v>0</v>
      </c>
      <c r="BB100">
        <f t="shared" si="86"/>
        <v>3.104046142697082E-4</v>
      </c>
      <c r="BC100">
        <f t="shared" si="87"/>
        <v>0</v>
      </c>
      <c r="BD100">
        <f t="shared" si="88"/>
        <v>1.39372908478869E-3</v>
      </c>
      <c r="BE100">
        <f t="shared" si="89"/>
        <v>0</v>
      </c>
      <c r="BF100">
        <f t="shared" si="90"/>
        <v>3.524514544496687E-4</v>
      </c>
      <c r="BG100">
        <f t="shared" si="59"/>
        <v>7.9023326102925723E-4</v>
      </c>
    </row>
    <row r="101" spans="2:59" x14ac:dyDescent="0.25">
      <c r="B101">
        <v>2007</v>
      </c>
      <c r="C101" t="s">
        <v>60</v>
      </c>
      <c r="D101" s="31">
        <v>88097</v>
      </c>
      <c r="E101" s="31">
        <v>4243</v>
      </c>
      <c r="F101">
        <f t="shared" si="75"/>
        <v>4.8162820527373237E-2</v>
      </c>
      <c r="G101">
        <f t="shared" si="76"/>
        <v>0.9518371794726268</v>
      </c>
      <c r="H101" cm="1">
        <f t="array" ref="H101">+IFERROR(_xlfn.IFS(B101=$H$1,D101/$H$3,B101=$I$1,D101/$I$3,B101=$J$1,D101/$J$3,B101=$K$1,D101/$K$3,B101=$L$1,D101/$L$3,B101=$M$1,D101/$M$3,B101=$N$1,D101/$N$3,B101=$O$1,D101/$O$3,B101=$P$1,D101/P$3,B101=$Q$1,D101/$Q$3,B101=$R$1,D101/$R$3,B101=$S$1,D101/$S$3,B101=$T$1,D101/$T$3,B101=$U$1,D101/$U$3,B101=$V$1,D101/$V$3,B101=$W$1,D101/$W$3,B101=$X$1,D101/$X$3,B101=$Y$1,D101/$Y$3,B101=$Z$1,D101/$Z$3),0)</f>
        <v>3.3145602188812961E-2</v>
      </c>
      <c r="I101" s="15">
        <f t="shared" si="77"/>
        <v>3314.5602188812964</v>
      </c>
      <c r="J101" s="16">
        <f t="shared" si="78"/>
        <v>159.63856894915082</v>
      </c>
      <c r="K101" s="16">
        <f t="shared" si="92"/>
        <v>9768.9483027705119</v>
      </c>
      <c r="L101" s="17">
        <f t="shared" si="61"/>
        <v>4.8162820527373237E-2</v>
      </c>
      <c r="M101" s="17">
        <f t="shared" si="61"/>
        <v>0.9518371794726268</v>
      </c>
      <c r="N101">
        <f t="shared" si="79"/>
        <v>4.9351268675378451E-2</v>
      </c>
      <c r="O101">
        <f t="shared" si="65"/>
        <v>2.4081410263686619E-2</v>
      </c>
      <c r="P101">
        <f t="shared" si="80"/>
        <v>470.50010384752358</v>
      </c>
      <c r="S101">
        <v>2007</v>
      </c>
      <c r="T101" t="s">
        <v>60</v>
      </c>
      <c r="U101" s="31">
        <v>38</v>
      </c>
      <c r="V101" s="31">
        <v>0</v>
      </c>
      <c r="W101" s="31">
        <v>0</v>
      </c>
      <c r="X101" s="31">
        <v>195</v>
      </c>
      <c r="Y101" s="31">
        <v>0</v>
      </c>
      <c r="Z101" s="31">
        <v>849</v>
      </c>
      <c r="AA101" s="31">
        <v>0</v>
      </c>
      <c r="AB101" s="31">
        <v>248</v>
      </c>
      <c r="AC101" s="31">
        <v>458</v>
      </c>
      <c r="AD101" s="31">
        <v>546</v>
      </c>
      <c r="AE101" s="31">
        <v>1909</v>
      </c>
      <c r="AF101" s="31">
        <v>4243</v>
      </c>
      <c r="AG101">
        <f t="shared" si="66"/>
        <v>8.9559274098515197E-3</v>
      </c>
      <c r="AH101">
        <f t="shared" si="67"/>
        <v>0</v>
      </c>
      <c r="AI101">
        <f t="shared" si="68"/>
        <v>0</v>
      </c>
      <c r="AJ101">
        <f t="shared" si="69"/>
        <v>4.5958048550553854E-2</v>
      </c>
      <c r="AK101">
        <f t="shared" si="70"/>
        <v>0</v>
      </c>
      <c r="AL101">
        <f t="shared" si="71"/>
        <v>0.20009427292010371</v>
      </c>
      <c r="AM101">
        <f t="shared" si="72"/>
        <v>0</v>
      </c>
      <c r="AN101">
        <f t="shared" si="73"/>
        <v>5.8449210464294132E-2</v>
      </c>
      <c r="AO101">
        <f t="shared" si="74"/>
        <v>0.10794249351873675</v>
      </c>
      <c r="AP101">
        <f t="shared" si="64"/>
        <v>8.9962121212121219E-3</v>
      </c>
      <c r="AQ101">
        <f t="shared" si="64"/>
        <v>0</v>
      </c>
      <c r="AR101">
        <f t="shared" si="64"/>
        <v>0</v>
      </c>
      <c r="AS101">
        <f t="shared" si="64"/>
        <v>4.703895790616331E-2</v>
      </c>
      <c r="AT101">
        <f t="shared" si="64"/>
        <v>0</v>
      </c>
      <c r="AU101">
        <f t="shared" si="64"/>
        <v>0.22233861463925625</v>
      </c>
      <c r="AV101">
        <f t="shared" si="64"/>
        <v>0</v>
      </c>
      <c r="AW101">
        <f t="shared" si="63"/>
        <v>6.0208788540907991E-2</v>
      </c>
      <c r="AX101">
        <f t="shared" si="63"/>
        <v>0.11410064773293474</v>
      </c>
      <c r="AY101">
        <f t="shared" si="82"/>
        <v>1.0613301247488563E-3</v>
      </c>
      <c r="AZ101">
        <f t="shared" si="84"/>
        <v>0</v>
      </c>
      <c r="BA101">
        <f t="shared" si="85"/>
        <v>0</v>
      </c>
      <c r="BB101">
        <f t="shared" si="86"/>
        <v>2.241847054950793E-3</v>
      </c>
      <c r="BC101">
        <f t="shared" si="87"/>
        <v>0</v>
      </c>
      <c r="BD101">
        <f t="shared" si="88"/>
        <v>1.0164931836498406E-2</v>
      </c>
      <c r="BE101">
        <f t="shared" si="89"/>
        <v>0</v>
      </c>
      <c r="BF101">
        <f t="shared" si="90"/>
        <v>2.8037277092295993E-3</v>
      </c>
      <c r="BG101">
        <f t="shared" si="59"/>
        <v>5.7323177860767113E-3</v>
      </c>
    </row>
    <row r="102" spans="2:59" x14ac:dyDescent="0.25">
      <c r="B102">
        <v>2007</v>
      </c>
      <c r="C102" t="s">
        <v>61</v>
      </c>
      <c r="D102" s="31">
        <v>62152</v>
      </c>
      <c r="E102" s="31">
        <v>9378</v>
      </c>
      <c r="F102">
        <f t="shared" si="75"/>
        <v>0.15088814519243146</v>
      </c>
      <c r="G102">
        <f t="shared" si="76"/>
        <v>0.84911185480756857</v>
      </c>
      <c r="H102" cm="1">
        <f t="array" ref="H102">+IFERROR(_xlfn.IFS(B102=$H$1,D102/$H$3,B102=$I$1,D102/$I$3,B102=$J$1,D102/$J$3,B102=$K$1,D102/$K$3,B102=$L$1,D102/$L$3,B102=$M$1,D102/$M$3,B102=$N$1,D102/$N$3,B102=$O$1,D102/$O$3,B102=$P$1,D102/P$3,B102=$Q$1,D102/$Q$3,B102=$R$1,D102/$R$3,B102=$S$1,D102/$S$3,B102=$T$1,D102/$T$3,B102=$U$1,D102/$U$3,B102=$V$1,D102/$V$3,B102=$W$1,D102/$W$3,B102=$X$1,D102/$X$3,B102=$Y$1,D102/$Y$3,B102=$Z$1,D102/$Z$3),0)</f>
        <v>2.338405924423196E-2</v>
      </c>
      <c r="I102" s="15">
        <f t="shared" si="77"/>
        <v>2338.4059244231958</v>
      </c>
      <c r="J102" s="16">
        <f t="shared" si="78"/>
        <v>352.83773264320905</v>
      </c>
      <c r="K102" s="16">
        <f t="shared" si="92"/>
        <v>9298.448198922988</v>
      </c>
      <c r="L102" s="17">
        <f t="shared" si="61"/>
        <v>0.15088814519243146</v>
      </c>
      <c r="M102" s="17">
        <f t="shared" si="61"/>
        <v>0.84911185480756857</v>
      </c>
      <c r="N102">
        <f t="shared" si="79"/>
        <v>0.16320066825609525</v>
      </c>
      <c r="O102">
        <f t="shared" si="65"/>
        <v>7.544407259621573E-2</v>
      </c>
      <c r="P102">
        <f t="shared" si="80"/>
        <v>1403.0256019033945</v>
      </c>
      <c r="S102">
        <v>2007</v>
      </c>
      <c r="T102" t="s">
        <v>61</v>
      </c>
      <c r="U102" s="31">
        <v>33</v>
      </c>
      <c r="V102" s="31">
        <v>0</v>
      </c>
      <c r="W102" s="31">
        <v>0</v>
      </c>
      <c r="X102" s="31">
        <v>607</v>
      </c>
      <c r="Y102" s="31">
        <v>0</v>
      </c>
      <c r="Z102" s="31">
        <v>2395</v>
      </c>
      <c r="AA102" s="31">
        <v>0</v>
      </c>
      <c r="AB102" s="31">
        <v>363</v>
      </c>
      <c r="AC102" s="31">
        <v>1098</v>
      </c>
      <c r="AD102" s="31">
        <v>782</v>
      </c>
      <c r="AE102" s="31">
        <v>4100</v>
      </c>
      <c r="AF102" s="31">
        <v>9378</v>
      </c>
      <c r="AG102">
        <f t="shared" si="66"/>
        <v>3.5188739603326936E-3</v>
      </c>
      <c r="AH102">
        <f t="shared" si="67"/>
        <v>0</v>
      </c>
      <c r="AI102">
        <f t="shared" si="68"/>
        <v>0</v>
      </c>
      <c r="AJ102">
        <f t="shared" si="69"/>
        <v>6.4725954361271057E-2</v>
      </c>
      <c r="AK102">
        <f t="shared" si="70"/>
        <v>0</v>
      </c>
      <c r="AL102">
        <f t="shared" si="71"/>
        <v>0.25538494348475155</v>
      </c>
      <c r="AM102">
        <f t="shared" si="72"/>
        <v>0</v>
      </c>
      <c r="AN102">
        <f t="shared" si="73"/>
        <v>3.8707613563659628E-2</v>
      </c>
      <c r="AO102">
        <f t="shared" si="74"/>
        <v>0.11708253358925144</v>
      </c>
      <c r="AP102">
        <f t="shared" si="64"/>
        <v>3.5250761095978211E-3</v>
      </c>
      <c r="AQ102">
        <f t="shared" si="64"/>
        <v>0</v>
      </c>
      <c r="AR102">
        <f t="shared" si="64"/>
        <v>0</v>
      </c>
      <c r="AS102">
        <f t="shared" si="64"/>
        <v>6.6890737781695964E-2</v>
      </c>
      <c r="AT102">
        <f t="shared" si="64"/>
        <v>0</v>
      </c>
      <c r="AU102">
        <f t="shared" si="64"/>
        <v>0.292769390624045</v>
      </c>
      <c r="AV102">
        <f t="shared" si="64"/>
        <v>0</v>
      </c>
      <c r="AW102">
        <f t="shared" si="63"/>
        <v>3.9471538085141089E-2</v>
      </c>
      <c r="AX102">
        <f t="shared" si="63"/>
        <v>0.12436289500509684</v>
      </c>
      <c r="AY102">
        <f t="shared" si="82"/>
        <v>5.7118033208907197E-4</v>
      </c>
      <c r="AZ102">
        <f t="shared" si="84"/>
        <v>0</v>
      </c>
      <c r="BA102">
        <f t="shared" si="85"/>
        <v>0</v>
      </c>
      <c r="BB102">
        <f t="shared" si="86"/>
        <v>6.4519243145836017E-3</v>
      </c>
      <c r="BC102">
        <f t="shared" si="87"/>
        <v>0</v>
      </c>
      <c r="BD102">
        <f t="shared" si="88"/>
        <v>2.6097309821083794E-2</v>
      </c>
      <c r="BE102">
        <f t="shared" si="89"/>
        <v>0</v>
      </c>
      <c r="BF102">
        <f t="shared" si="90"/>
        <v>4.9153687733299008E-3</v>
      </c>
      <c r="BG102">
        <f t="shared" si="59"/>
        <v>1.2517698545501351E-2</v>
      </c>
    </row>
    <row r="103" spans="2:59" x14ac:dyDescent="0.25">
      <c r="B103" t="s">
        <v>73</v>
      </c>
      <c r="D103" s="31">
        <v>2657879</v>
      </c>
      <c r="E103" s="31">
        <v>25053</v>
      </c>
      <c r="F103">
        <f t="shared" si="75"/>
        <v>9.4259369971319232E-3</v>
      </c>
      <c r="G103">
        <f t="shared" si="76"/>
        <v>0.9905740630028681</v>
      </c>
      <c r="H103" cm="1">
        <f t="array" ref="H103">+IFERROR(_xlfn.IFS(B103=$H$1,D103/$H$3,B103=$I$1,D103/$I$3,B103=$J$1,D103/$J$3,B103=$K$1,D103/$K$3,B103=$L$1,D103/$L$3,B103=$M$1,D103/$M$3,B103=$N$1,D103/$N$3,B103=$O$1,D103/$O$3,B103=$P$1,D103/P$3,B103=$Q$1,D103/$Q$3,B103=$R$1,D103/$R$3,B103=$S$1,D103/$S$3,B103=$T$1,D103/$T$3,B103=$U$1,D103/$U$3,B103=$V$1,D103/$V$3,B103=$W$1,D103/$W$3,B103=$X$1,D103/$X$3,B103=$Y$1,D103/$Y$3,B103=$Z$1,D103/$Z$3),0)</f>
        <v>0</v>
      </c>
      <c r="I103" s="15">
        <f t="shared" si="77"/>
        <v>0</v>
      </c>
      <c r="J103" s="16">
        <f t="shared" si="78"/>
        <v>0</v>
      </c>
      <c r="K103" s="16">
        <f t="shared" si="92"/>
        <v>7895.422597019593</v>
      </c>
      <c r="L103" s="17">
        <f t="shared" si="61"/>
        <v>9.4259369971319232E-3</v>
      </c>
      <c r="M103" s="17">
        <f t="shared" si="61"/>
        <v>0.9905740630028681</v>
      </c>
      <c r="N103">
        <f t="shared" si="79"/>
        <v>9.4705715022856112E-3</v>
      </c>
      <c r="O103">
        <f t="shared" si="65"/>
        <v>4.7129684985659616E-3</v>
      </c>
      <c r="P103">
        <f t="shared" si="80"/>
        <v>74.42175596523839</v>
      </c>
      <c r="S103" t="s">
        <v>73</v>
      </c>
      <c r="U103" s="31">
        <v>922</v>
      </c>
      <c r="V103" s="31">
        <v>0</v>
      </c>
      <c r="W103" s="31">
        <v>0</v>
      </c>
      <c r="X103" s="31">
        <v>1061</v>
      </c>
      <c r="Y103" s="31">
        <v>0</v>
      </c>
      <c r="Z103" s="31">
        <v>4394</v>
      </c>
      <c r="AA103" s="31">
        <v>0</v>
      </c>
      <c r="AB103" s="31">
        <v>905</v>
      </c>
      <c r="AC103" s="31">
        <v>2199</v>
      </c>
      <c r="AD103" s="31">
        <v>2234</v>
      </c>
      <c r="AE103" s="31">
        <v>13338</v>
      </c>
      <c r="AF103" s="31">
        <v>25053</v>
      </c>
      <c r="AG103">
        <f t="shared" si="66"/>
        <v>3.6801979802818026E-2</v>
      </c>
      <c r="AH103">
        <f t="shared" si="67"/>
        <v>0</v>
      </c>
      <c r="AI103">
        <f t="shared" si="68"/>
        <v>0</v>
      </c>
      <c r="AJ103">
        <f t="shared" si="69"/>
        <v>4.2350217538817708E-2</v>
      </c>
      <c r="AK103">
        <f t="shared" si="70"/>
        <v>0</v>
      </c>
      <c r="AL103">
        <f t="shared" si="71"/>
        <v>0.17538817706462301</v>
      </c>
      <c r="AM103">
        <f t="shared" si="72"/>
        <v>0</v>
      </c>
      <c r="AN103">
        <f t="shared" si="73"/>
        <v>3.6123418353091449E-2</v>
      </c>
      <c r="AO103">
        <f t="shared" si="74"/>
        <v>8.7773919291102856E-2</v>
      </c>
      <c r="AP103">
        <f t="shared" si="64"/>
        <v>3.7491867273910219E-2</v>
      </c>
      <c r="AQ103">
        <f t="shared" si="64"/>
        <v>0</v>
      </c>
      <c r="AR103">
        <f t="shared" si="64"/>
        <v>0</v>
      </c>
      <c r="AS103">
        <f t="shared" si="64"/>
        <v>4.32663880110103E-2</v>
      </c>
      <c r="AT103">
        <f t="shared" si="64"/>
        <v>0</v>
      </c>
      <c r="AU103">
        <f t="shared" si="64"/>
        <v>0.19224711235561778</v>
      </c>
      <c r="AV103">
        <f t="shared" si="64"/>
        <v>0</v>
      </c>
      <c r="AW103">
        <f t="shared" si="63"/>
        <v>3.6787870165240544E-2</v>
      </c>
      <c r="AX103">
        <f t="shared" si="63"/>
        <v>9.1802868056860165E-2</v>
      </c>
      <c r="AY103">
        <f t="shared" si="82"/>
        <v>1.796545290436472E-4</v>
      </c>
      <c r="AZ103">
        <f t="shared" si="84"/>
        <v>0</v>
      </c>
      <c r="BA103">
        <f t="shared" si="85"/>
        <v>0</v>
      </c>
      <c r="BB103">
        <f t="shared" si="86"/>
        <v>3.1378403606785709E-4</v>
      </c>
      <c r="BC103">
        <f t="shared" si="87"/>
        <v>0</v>
      </c>
      <c r="BD103">
        <f t="shared" si="88"/>
        <v>1.2771461755783464E-3</v>
      </c>
      <c r="BE103">
        <f t="shared" si="89"/>
        <v>0</v>
      </c>
      <c r="BF103">
        <f t="shared" si="90"/>
        <v>2.3853606578779545E-4</v>
      </c>
      <c r="BG103">
        <f t="shared" si="59"/>
        <v>6.2023139503340817E-4</v>
      </c>
    </row>
    <row r="104" spans="2:59" x14ac:dyDescent="0.25">
      <c r="B104">
        <v>2008</v>
      </c>
      <c r="C104" t="s">
        <v>55</v>
      </c>
      <c r="D104" s="31">
        <v>230918</v>
      </c>
      <c r="E104" s="31">
        <v>228</v>
      </c>
      <c r="F104">
        <f t="shared" si="75"/>
        <v>9.8736347967676836E-4</v>
      </c>
      <c r="G104">
        <f t="shared" si="76"/>
        <v>0.99901263652032324</v>
      </c>
      <c r="H104" cm="1">
        <f t="array" ref="H104">+IFERROR(_xlfn.IFS(B104=$H$1,D104/$H$3,B104=$I$1,D104/$I$3,B104=$J$1,D104/$J$3,B104=$K$1,D104/$K$3,B104=$L$1,D104/$L$3,B104=$M$1,D104/$M$3,B104=$N$1,D104/$N$3,B104=$O$1,D104/$O$3,B104=$P$1,D104/P$3,B104=$Q$1,D104/$Q$3,B104=$R$1,D104/$R$3,B104=$S$1,D104/$S$3,B104=$T$1,D104/$T$3,B104=$U$1,D104/$U$3,B104=$V$1,D104/$V$3,B104=$W$1,D104/$W$3,B104=$X$1,D104/$X$3,B104=$Y$1,D104/$Y$3,B104=$Z$1,D104/$Z$3),0)</f>
        <v>8.5608542540125177E-2</v>
      </c>
      <c r="I104" s="15">
        <f t="shared" si="77"/>
        <v>8560.8542540125181</v>
      </c>
      <c r="J104" s="16">
        <f t="shared" si="78"/>
        <v>8.4526748452474649</v>
      </c>
      <c r="K104" s="16">
        <v>10000</v>
      </c>
      <c r="L104" s="17">
        <f t="shared" si="61"/>
        <v>9.8736347967676836E-4</v>
      </c>
      <c r="M104" s="17">
        <f t="shared" si="61"/>
        <v>0.99901263652032324</v>
      </c>
      <c r="N104">
        <f t="shared" si="79"/>
        <v>9.878511637579938E-4</v>
      </c>
      <c r="O104">
        <f t="shared" ref="O104:O140" si="93">+IFERROR((E104/(2*D104)),0)</f>
        <v>4.9368173983838418E-4</v>
      </c>
      <c r="P104">
        <f t="shared" si="80"/>
        <v>9.8736347967676839</v>
      </c>
      <c r="S104">
        <v>2008</v>
      </c>
      <c r="T104" t="s">
        <v>55</v>
      </c>
      <c r="U104" s="31">
        <v>15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5</v>
      </c>
      <c r="AC104" s="31">
        <v>0</v>
      </c>
      <c r="AD104" s="31">
        <v>14</v>
      </c>
      <c r="AE104" s="31">
        <v>194</v>
      </c>
      <c r="AF104" s="31">
        <v>228</v>
      </c>
      <c r="AG104">
        <f t="shared" ref="AG104:AG140" si="94">+U104/$E104</f>
        <v>6.5789473684210523E-2</v>
      </c>
      <c r="AH104">
        <f t="shared" ref="AH104:AH140" si="95">+V104/$E104</f>
        <v>0</v>
      </c>
      <c r="AI104">
        <f t="shared" ref="AI104:AI140" si="96">+W104/$E104</f>
        <v>0</v>
      </c>
      <c r="AJ104">
        <f t="shared" ref="AJ104:AJ140" si="97">+X104/$E104</f>
        <v>0</v>
      </c>
      <c r="AK104">
        <f t="shared" ref="AK104:AK140" si="98">+Y104/$E104</f>
        <v>0</v>
      </c>
      <c r="AL104">
        <f t="shared" ref="AL104:AL140" si="99">+Z104/$E104</f>
        <v>0</v>
      </c>
      <c r="AM104">
        <f t="shared" ref="AM104:AM140" si="100">+AA104/$E104</f>
        <v>0</v>
      </c>
      <c r="AN104">
        <f t="shared" ref="AN104:AN140" si="101">+AB104/$E104</f>
        <v>2.1929824561403508E-2</v>
      </c>
      <c r="AO104">
        <f t="shared" ref="AO104:AO140" si="102">+AC104/$E104</f>
        <v>0</v>
      </c>
      <c r="AP104">
        <f t="shared" si="64"/>
        <v>6.8027210884353748E-2</v>
      </c>
      <c r="AQ104">
        <f t="shared" si="64"/>
        <v>0</v>
      </c>
      <c r="AR104">
        <f t="shared" si="64"/>
        <v>0</v>
      </c>
      <c r="AS104">
        <f t="shared" si="64"/>
        <v>0</v>
      </c>
      <c r="AT104">
        <f t="shared" si="64"/>
        <v>0</v>
      </c>
      <c r="AU104">
        <f t="shared" si="64"/>
        <v>0</v>
      </c>
      <c r="AV104">
        <f t="shared" si="64"/>
        <v>0</v>
      </c>
      <c r="AW104">
        <f t="shared" si="63"/>
        <v>2.2172949002217293E-2</v>
      </c>
      <c r="AX104">
        <f t="shared" si="63"/>
        <v>0</v>
      </c>
      <c r="AY104">
        <f t="shared" si="82"/>
        <v>2.0288587290726579E-3</v>
      </c>
      <c r="AZ104">
        <f t="shared" si="84"/>
        <v>0</v>
      </c>
      <c r="BA104">
        <f t="shared" si="85"/>
        <v>0</v>
      </c>
      <c r="BB104">
        <f t="shared" si="86"/>
        <v>2.2973523068794983E-3</v>
      </c>
      <c r="BC104">
        <f t="shared" si="87"/>
        <v>0</v>
      </c>
      <c r="BD104">
        <f t="shared" si="88"/>
        <v>9.5141998458327191E-3</v>
      </c>
      <c r="BE104">
        <f t="shared" si="89"/>
        <v>0</v>
      </c>
      <c r="BF104">
        <f t="shared" si="90"/>
        <v>1.9703964177760071E-3</v>
      </c>
      <c r="BG104">
        <f t="shared" si="59"/>
        <v>4.7614304644938892E-3</v>
      </c>
    </row>
    <row r="105" spans="2:59" x14ac:dyDescent="0.25">
      <c r="B105">
        <v>2008</v>
      </c>
      <c r="C105" t="s">
        <v>56</v>
      </c>
      <c r="D105" s="31">
        <v>565350</v>
      </c>
      <c r="E105" s="31">
        <v>341</v>
      </c>
      <c r="F105">
        <f t="shared" si="75"/>
        <v>6.0316618024232771E-4</v>
      </c>
      <c r="G105">
        <f t="shared" si="76"/>
        <v>0.99939683381975764</v>
      </c>
      <c r="H105" cm="1">
        <f t="array" ref="H105">+IFERROR(_xlfn.IFS(B105=$H$1,D105/$H$3,B105=$I$1,D105/$I$3,B105=$J$1,D105/$J$3,B105=$K$1,D105/$K$3,B105=$L$1,D105/$L$3,B105=$M$1,D105/$M$3,B105=$N$1,D105/$N$3,B105=$O$1,D105/$O$3,B105=$P$1,D105/P$3,B105=$Q$1,D105/$Q$3,B105=$R$1,D105/$R$3,B105=$S$1,D105/$S$3,B105=$T$1,D105/$T$3,B105=$U$1,D105/$U$3,B105=$V$1,D105/$V$3,B105=$W$1,D105/$W$3,B105=$X$1,D105/$X$3,B105=$Y$1,D105/$Y$3,B105=$Z$1,D105/$Z$3),0)</f>
        <v>0.20959297034037958</v>
      </c>
      <c r="I105" s="15">
        <f t="shared" si="77"/>
        <v>20959.297034037958</v>
      </c>
      <c r="J105" s="16">
        <f t="shared" si="78"/>
        <v>12.641939132585023</v>
      </c>
      <c r="K105" s="16">
        <f>+K104-P104</f>
        <v>9990.1263652032321</v>
      </c>
      <c r="L105" s="17">
        <f t="shared" si="61"/>
        <v>6.0316618024232771E-4</v>
      </c>
      <c r="M105" s="17">
        <f t="shared" si="61"/>
        <v>0.99939683381975764</v>
      </c>
      <c r="N105">
        <f t="shared" si="79"/>
        <v>6.0334813983875914E-4</v>
      </c>
      <c r="O105">
        <f t="shared" si="93"/>
        <v>3.0158309012116386E-4</v>
      </c>
      <c r="P105">
        <f t="shared" si="80"/>
        <v>6.0257063598378027</v>
      </c>
      <c r="S105">
        <v>2008</v>
      </c>
      <c r="T105" t="s">
        <v>56</v>
      </c>
      <c r="U105" s="31">
        <v>52</v>
      </c>
      <c r="V105" s="31">
        <v>0</v>
      </c>
      <c r="W105" s="31">
        <v>0</v>
      </c>
      <c r="X105" s="31">
        <v>1</v>
      </c>
      <c r="Y105" s="31">
        <v>0</v>
      </c>
      <c r="Z105" s="31">
        <v>2</v>
      </c>
      <c r="AA105" s="31">
        <v>0</v>
      </c>
      <c r="AB105" s="31">
        <v>4</v>
      </c>
      <c r="AC105" s="31">
        <v>0</v>
      </c>
      <c r="AD105" s="31">
        <v>23</v>
      </c>
      <c r="AE105" s="31">
        <v>259</v>
      </c>
      <c r="AF105" s="31">
        <v>341</v>
      </c>
      <c r="AG105">
        <f t="shared" si="94"/>
        <v>0.15249266862170088</v>
      </c>
      <c r="AH105">
        <f t="shared" si="95"/>
        <v>0</v>
      </c>
      <c r="AI105">
        <f t="shared" si="96"/>
        <v>0</v>
      </c>
      <c r="AJ105">
        <f t="shared" si="97"/>
        <v>2.9325513196480938E-3</v>
      </c>
      <c r="AK105">
        <f t="shared" si="98"/>
        <v>0</v>
      </c>
      <c r="AL105">
        <f t="shared" si="99"/>
        <v>5.8651026392961877E-3</v>
      </c>
      <c r="AM105">
        <f t="shared" si="100"/>
        <v>0</v>
      </c>
      <c r="AN105">
        <f t="shared" si="101"/>
        <v>1.1730205278592375E-2</v>
      </c>
      <c r="AO105">
        <f t="shared" si="102"/>
        <v>0</v>
      </c>
      <c r="AP105">
        <f t="shared" si="64"/>
        <v>0.1650793650793651</v>
      </c>
      <c r="AQ105">
        <f t="shared" si="64"/>
        <v>0</v>
      </c>
      <c r="AR105">
        <f t="shared" si="64"/>
        <v>0</v>
      </c>
      <c r="AS105">
        <f t="shared" ref="AS105:AX160" si="103">+(AJ105/(1-(0.5*AJ105)))</f>
        <v>2.936857562408223E-3</v>
      </c>
      <c r="AT105">
        <f t="shared" si="103"/>
        <v>0</v>
      </c>
      <c r="AU105">
        <f t="shared" si="103"/>
        <v>5.8823529411764705E-3</v>
      </c>
      <c r="AV105">
        <f t="shared" si="103"/>
        <v>0</v>
      </c>
      <c r="AW105">
        <f t="shared" si="63"/>
        <v>1.1799410029498525E-2</v>
      </c>
      <c r="AX105">
        <f t="shared" si="63"/>
        <v>0</v>
      </c>
      <c r="AY105">
        <f t="shared" si="82"/>
        <v>5.9255328557530732E-5</v>
      </c>
      <c r="AZ105">
        <f t="shared" si="84"/>
        <v>0</v>
      </c>
      <c r="BA105">
        <f t="shared" si="85"/>
        <v>0</v>
      </c>
      <c r="BB105">
        <f t="shared" si="86"/>
        <v>8.8440788891836919E-7</v>
      </c>
      <c r="BC105">
        <f t="shared" si="87"/>
        <v>0</v>
      </c>
      <c r="BD105">
        <f t="shared" si="88"/>
        <v>1.7688157778367384E-6</v>
      </c>
      <c r="BE105">
        <f t="shared" si="89"/>
        <v>0</v>
      </c>
      <c r="BF105">
        <f t="shared" si="90"/>
        <v>7.959671000265323E-6</v>
      </c>
      <c r="BG105">
        <f t="shared" si="59"/>
        <v>0</v>
      </c>
    </row>
    <row r="106" spans="2:59" x14ac:dyDescent="0.25">
      <c r="B106">
        <v>2008</v>
      </c>
      <c r="C106" t="s">
        <v>57</v>
      </c>
      <c r="D106" s="31">
        <v>535108</v>
      </c>
      <c r="E106" s="31">
        <v>1938</v>
      </c>
      <c r="F106">
        <f t="shared" si="75"/>
        <v>3.6216987972521437E-3</v>
      </c>
      <c r="G106">
        <f t="shared" si="76"/>
        <v>0.99637830120274784</v>
      </c>
      <c r="H106" cm="1">
        <f t="array" ref="H106">+IFERROR(_xlfn.IFS(B106=$H$1,D106/$H$3,B106=$I$1,D106/$I$3,B106=$J$1,D106/$J$3,B106=$K$1,D106/$K$3,B106=$L$1,D106/$L$3,B106=$M$1,D106/$M$3,B106=$N$1,D106/$N$3,B106=$O$1,D106/$O$3,B106=$P$1,D106/P$3,B106=$Q$1,D106/$Q$3,B106=$R$1,D106/$R$3,B106=$S$1,D106/$S$3,B106=$T$1,D106/$T$3,B106=$U$1,D106/$U$3,B106=$V$1,D106/$V$3,B106=$W$1,D106/$W$3,B106=$X$1,D106/$X$3,B106=$Y$1,D106/$Y$3,B106=$Z$1,D106/$Z$3),0)</f>
        <v>0.19838131276713511</v>
      </c>
      <c r="I106" s="15">
        <f t="shared" si="77"/>
        <v>19838.13127671351</v>
      </c>
      <c r="J106" s="16">
        <f t="shared" si="78"/>
        <v>71.847736184603448</v>
      </c>
      <c r="K106" s="16">
        <f t="shared" ref="K106:K111" si="104">+K105-P105</f>
        <v>9984.1006588433938</v>
      </c>
      <c r="L106" s="17">
        <f t="shared" si="61"/>
        <v>3.6216987972521437E-3</v>
      </c>
      <c r="M106" s="17">
        <f t="shared" si="61"/>
        <v>0.99637830120274784</v>
      </c>
      <c r="N106">
        <f t="shared" si="79"/>
        <v>3.6282690460722774E-3</v>
      </c>
      <c r="O106">
        <f t="shared" si="93"/>
        <v>1.8108493986260718E-3</v>
      </c>
      <c r="P106">
        <f t="shared" si="80"/>
        <v>36.159405347777458</v>
      </c>
      <c r="S106">
        <v>2008</v>
      </c>
      <c r="T106" t="s">
        <v>57</v>
      </c>
      <c r="U106" s="31">
        <v>301</v>
      </c>
      <c r="V106" s="31">
        <v>0</v>
      </c>
      <c r="W106" s="31">
        <v>0</v>
      </c>
      <c r="X106" s="31">
        <v>5</v>
      </c>
      <c r="Y106" s="31">
        <v>0</v>
      </c>
      <c r="Z106" s="31">
        <v>22</v>
      </c>
      <c r="AA106" s="31">
        <v>0</v>
      </c>
      <c r="AB106" s="31">
        <v>7</v>
      </c>
      <c r="AC106" s="31">
        <v>10</v>
      </c>
      <c r="AD106" s="31">
        <v>41</v>
      </c>
      <c r="AE106" s="31">
        <v>1552</v>
      </c>
      <c r="AF106" s="31">
        <v>1938</v>
      </c>
      <c r="AG106">
        <f t="shared" si="94"/>
        <v>0.15531475748194015</v>
      </c>
      <c r="AH106">
        <f t="shared" si="95"/>
        <v>0</v>
      </c>
      <c r="AI106">
        <f t="shared" si="96"/>
        <v>0</v>
      </c>
      <c r="AJ106">
        <f t="shared" si="97"/>
        <v>2.5799793601651187E-3</v>
      </c>
      <c r="AK106">
        <f t="shared" si="98"/>
        <v>0</v>
      </c>
      <c r="AL106">
        <f t="shared" si="99"/>
        <v>1.1351909184726523E-2</v>
      </c>
      <c r="AM106">
        <f t="shared" si="100"/>
        <v>0</v>
      </c>
      <c r="AN106">
        <f t="shared" si="101"/>
        <v>3.6119711042311661E-3</v>
      </c>
      <c r="AO106">
        <f t="shared" si="102"/>
        <v>5.1599587203302374E-3</v>
      </c>
      <c r="AP106">
        <f t="shared" ref="AP106:AU160" si="105">+(AG106/(1-(0.5*AG106)))</f>
        <v>0.16839160839160841</v>
      </c>
      <c r="AQ106">
        <f t="shared" si="105"/>
        <v>0</v>
      </c>
      <c r="AR106">
        <f t="shared" si="105"/>
        <v>0</v>
      </c>
      <c r="AS106">
        <f t="shared" si="103"/>
        <v>2.5833118057349523E-3</v>
      </c>
      <c r="AT106">
        <f t="shared" si="103"/>
        <v>0</v>
      </c>
      <c r="AU106">
        <f t="shared" si="103"/>
        <v>1.141670991177997E-2</v>
      </c>
      <c r="AV106">
        <f t="shared" si="103"/>
        <v>0</v>
      </c>
      <c r="AW106">
        <f t="shared" si="63"/>
        <v>3.6185060739209094E-3</v>
      </c>
      <c r="AX106">
        <f t="shared" si="63"/>
        <v>5.1733057423693739E-3</v>
      </c>
      <c r="AY106">
        <f t="shared" si="82"/>
        <v>3.2983995754128141E-4</v>
      </c>
      <c r="AZ106">
        <f t="shared" si="84"/>
        <v>0</v>
      </c>
      <c r="BA106">
        <f t="shared" si="85"/>
        <v>0</v>
      </c>
      <c r="BB106">
        <f t="shared" si="86"/>
        <v>5.6063448873872193E-6</v>
      </c>
      <c r="BC106">
        <f t="shared" si="87"/>
        <v>0</v>
      </c>
      <c r="BD106">
        <f t="shared" si="88"/>
        <v>2.2425379549548877E-5</v>
      </c>
      <c r="BE106">
        <f t="shared" si="89"/>
        <v>0</v>
      </c>
      <c r="BF106">
        <f t="shared" si="90"/>
        <v>1.0278298960209902E-5</v>
      </c>
      <c r="BG106">
        <f t="shared" si="59"/>
        <v>9.3439081456453644E-6</v>
      </c>
    </row>
    <row r="107" spans="2:59" x14ac:dyDescent="0.25">
      <c r="B107">
        <v>2008</v>
      </c>
      <c r="C107" t="s">
        <v>58</v>
      </c>
      <c r="D107" s="31">
        <v>803193</v>
      </c>
      <c r="E107" s="31">
        <v>3799</v>
      </c>
      <c r="F107">
        <f t="shared" si="75"/>
        <v>4.7298718987839787E-3</v>
      </c>
      <c r="G107">
        <f t="shared" si="76"/>
        <v>0.99527012810121607</v>
      </c>
      <c r="H107" cm="1">
        <f t="array" ref="H107">+IFERROR(_xlfn.IFS(B107=$H$1,D107/$H$3,B107=$I$1,D107/$I$3,B107=$J$1,D107/$J$3,B107=$K$1,D107/$K$3,B107=$L$1,D107/$L$3,B107=$M$1,D107/$M$3,B107=$N$1,D107/$N$3,B107=$O$1,D107/$O$3,B107=$P$1,D107/P$3,B107=$Q$1,D107/$Q$3,B107=$R$1,D107/$R$3,B107=$S$1,D107/$S$3,B107=$T$1,D107/$T$3,B107=$U$1,D107/$U$3,B107=$V$1,D107/$V$3,B107=$W$1,D107/$W$3,B107=$X$1,D107/$X$3,B107=$Y$1,D107/$Y$3,B107=$Z$1,D107/$Z$3),0)</f>
        <v>0.29776882749907224</v>
      </c>
      <c r="I107" s="15">
        <f t="shared" si="77"/>
        <v>29776.882749907225</v>
      </c>
      <c r="J107" s="16">
        <f t="shared" si="78"/>
        <v>140.84084095217159</v>
      </c>
      <c r="K107" s="16">
        <f t="shared" si="104"/>
        <v>9947.9412534956173</v>
      </c>
      <c r="L107" s="17">
        <f t="shared" si="61"/>
        <v>4.7298718987839787E-3</v>
      </c>
      <c r="M107" s="17">
        <f t="shared" si="61"/>
        <v>0.99527012810121607</v>
      </c>
      <c r="N107">
        <f t="shared" si="79"/>
        <v>4.7410842593881026E-3</v>
      </c>
      <c r="O107">
        <f t="shared" si="93"/>
        <v>2.3649359493919894E-3</v>
      </c>
      <c r="P107">
        <f t="shared" si="80"/>
        <v>47.052487785662791</v>
      </c>
      <c r="S107">
        <v>2008</v>
      </c>
      <c r="T107" t="s">
        <v>58</v>
      </c>
      <c r="U107" s="31">
        <v>391</v>
      </c>
      <c r="V107" s="31">
        <v>0</v>
      </c>
      <c r="W107" s="31">
        <v>0</v>
      </c>
      <c r="X107" s="31">
        <v>47</v>
      </c>
      <c r="Y107" s="31">
        <v>0</v>
      </c>
      <c r="Z107" s="31">
        <v>228</v>
      </c>
      <c r="AA107" s="31">
        <v>0</v>
      </c>
      <c r="AB107" s="31">
        <v>37</v>
      </c>
      <c r="AC107" s="31">
        <v>136</v>
      </c>
      <c r="AD107" s="31">
        <v>167</v>
      </c>
      <c r="AE107" s="31">
        <v>2793</v>
      </c>
      <c r="AF107" s="31">
        <v>3799</v>
      </c>
      <c r="AG107">
        <f t="shared" si="94"/>
        <v>0.10292182153198209</v>
      </c>
      <c r="AH107">
        <f t="shared" si="95"/>
        <v>0</v>
      </c>
      <c r="AI107">
        <f t="shared" si="96"/>
        <v>0</v>
      </c>
      <c r="AJ107">
        <f t="shared" si="97"/>
        <v>1.2371676757041327E-2</v>
      </c>
      <c r="AK107">
        <f t="shared" si="98"/>
        <v>0</v>
      </c>
      <c r="AL107">
        <f t="shared" si="99"/>
        <v>6.0015793629902607E-2</v>
      </c>
      <c r="AM107">
        <f t="shared" si="100"/>
        <v>0</v>
      </c>
      <c r="AN107">
        <f t="shared" si="101"/>
        <v>9.7394051066070023E-3</v>
      </c>
      <c r="AO107">
        <f t="shared" si="102"/>
        <v>3.5798894445906816E-2</v>
      </c>
      <c r="AP107">
        <f t="shared" si="105"/>
        <v>0.10850561953656167</v>
      </c>
      <c r="AQ107">
        <f t="shared" si="105"/>
        <v>0</v>
      </c>
      <c r="AR107">
        <f t="shared" si="105"/>
        <v>0</v>
      </c>
      <c r="AS107">
        <f t="shared" si="103"/>
        <v>1.2448682293735931E-2</v>
      </c>
      <c r="AT107">
        <f t="shared" si="103"/>
        <v>0</v>
      </c>
      <c r="AU107">
        <f t="shared" si="103"/>
        <v>6.1872455902306653E-2</v>
      </c>
      <c r="AV107">
        <f t="shared" si="103"/>
        <v>0</v>
      </c>
      <c r="AW107">
        <f t="shared" si="63"/>
        <v>9.7870652030154753E-3</v>
      </c>
      <c r="AX107">
        <f t="shared" si="63"/>
        <v>3.6451353524524256E-2</v>
      </c>
      <c r="AY107">
        <f t="shared" si="82"/>
        <v>4.3078064674368429E-4</v>
      </c>
      <c r="AZ107">
        <f t="shared" si="84"/>
        <v>0</v>
      </c>
      <c r="BA107">
        <f t="shared" si="85"/>
        <v>0</v>
      </c>
      <c r="BB107">
        <f t="shared" si="86"/>
        <v>3.2370800044323098E-5</v>
      </c>
      <c r="BC107">
        <f t="shared" si="87"/>
        <v>0</v>
      </c>
      <c r="BD107">
        <f t="shared" si="88"/>
        <v>1.5562884636693795E-4</v>
      </c>
      <c r="BE107">
        <f t="shared" si="89"/>
        <v>0</v>
      </c>
      <c r="BF107">
        <f t="shared" si="90"/>
        <v>2.7390676960581081E-5</v>
      </c>
      <c r="BG107">
        <f t="shared" si="59"/>
        <v>9.0887246278291772E-5</v>
      </c>
    </row>
    <row r="108" spans="2:59" x14ac:dyDescent="0.25">
      <c r="B108">
        <v>2008</v>
      </c>
      <c r="C108" t="s">
        <v>59</v>
      </c>
      <c r="D108" s="31">
        <v>410318</v>
      </c>
      <c r="E108" s="31">
        <v>5816</v>
      </c>
      <c r="F108">
        <f t="shared" si="75"/>
        <v>1.4174372072392633E-2</v>
      </c>
      <c r="G108">
        <f t="shared" si="76"/>
        <v>0.98582562792760742</v>
      </c>
      <c r="H108" cm="1">
        <f t="array" ref="H108">+IFERROR(_xlfn.IFS(B108=$H$1,D108/$H$3,B108=$I$1,D108/$I$3,B108=$J$1,D108/$J$3,B108=$K$1,D108/$K$3,B108=$L$1,D108/$L$3,B108=$M$1,D108/$M$3,B108=$N$1,D108/$N$3,B108=$O$1,D108/$O$3,B108=$P$1,D108/P$3,B108=$Q$1,D108/$Q$3,B108=$R$1,D108/$R$3,B108=$S$1,D108/$S$3,B108=$T$1,D108/$T$3,B108=$U$1,D108/$U$3,B108=$V$1,D108/$V$3,B108=$W$1,D108/$W$3,B108=$X$1,D108/$X$3,B108=$Y$1,D108/$Y$3,B108=$Z$1,D108/$Z$3),0)</f>
        <v>0.1521177472435197</v>
      </c>
      <c r="I108" s="15">
        <f t="shared" si="77"/>
        <v>15211.77472435197</v>
      </c>
      <c r="J108" s="16">
        <f t="shared" si="78"/>
        <v>215.61735482438272</v>
      </c>
      <c r="K108" s="16">
        <f t="shared" si="104"/>
        <v>9900.8887657099549</v>
      </c>
      <c r="L108" s="17">
        <f t="shared" si="61"/>
        <v>1.4174372072392633E-2</v>
      </c>
      <c r="M108" s="17">
        <f t="shared" si="61"/>
        <v>0.98582562792760742</v>
      </c>
      <c r="N108">
        <f t="shared" si="79"/>
        <v>1.4275545519255787E-2</v>
      </c>
      <c r="O108">
        <f t="shared" si="93"/>
        <v>7.0871860361963164E-3</v>
      </c>
      <c r="P108">
        <f t="shared" si="80"/>
        <v>140.33888121254515</v>
      </c>
      <c r="S108">
        <v>2008</v>
      </c>
      <c r="T108" t="s">
        <v>59</v>
      </c>
      <c r="U108" s="31">
        <v>166</v>
      </c>
      <c r="V108" s="31">
        <v>0</v>
      </c>
      <c r="W108" s="31">
        <v>0</v>
      </c>
      <c r="X108" s="31">
        <v>229</v>
      </c>
      <c r="Y108" s="31">
        <v>0</v>
      </c>
      <c r="Z108" s="31">
        <v>927</v>
      </c>
      <c r="AA108" s="31">
        <v>0</v>
      </c>
      <c r="AB108" s="31">
        <v>273</v>
      </c>
      <c r="AC108" s="31">
        <v>548</v>
      </c>
      <c r="AD108" s="31">
        <v>722</v>
      </c>
      <c r="AE108" s="31">
        <v>2951</v>
      </c>
      <c r="AF108" s="31">
        <v>5816</v>
      </c>
      <c r="AG108">
        <f t="shared" si="94"/>
        <v>2.8541953232462173E-2</v>
      </c>
      <c r="AH108">
        <f t="shared" si="95"/>
        <v>0</v>
      </c>
      <c r="AI108">
        <f t="shared" si="96"/>
        <v>0</v>
      </c>
      <c r="AJ108">
        <f t="shared" si="97"/>
        <v>3.9374140302613478E-2</v>
      </c>
      <c r="AK108">
        <f t="shared" si="98"/>
        <v>0</v>
      </c>
      <c r="AL108">
        <f t="shared" si="99"/>
        <v>0.15938789546079779</v>
      </c>
      <c r="AM108">
        <f t="shared" si="100"/>
        <v>0</v>
      </c>
      <c r="AN108">
        <f t="shared" si="101"/>
        <v>4.6939477303988994E-2</v>
      </c>
      <c r="AO108">
        <f t="shared" si="102"/>
        <v>9.422283356258597E-2</v>
      </c>
      <c r="AP108">
        <f t="shared" si="105"/>
        <v>2.8955171812314669E-2</v>
      </c>
      <c r="AQ108">
        <f t="shared" si="105"/>
        <v>0</v>
      </c>
      <c r="AR108">
        <f t="shared" si="105"/>
        <v>0</v>
      </c>
      <c r="AS108">
        <f t="shared" si="103"/>
        <v>4.0164868894150663E-2</v>
      </c>
      <c r="AT108">
        <f t="shared" si="103"/>
        <v>0</v>
      </c>
      <c r="AU108">
        <f t="shared" si="103"/>
        <v>0.17319009808500699</v>
      </c>
      <c r="AV108">
        <f t="shared" si="103"/>
        <v>0</v>
      </c>
      <c r="AW108">
        <f t="shared" si="63"/>
        <v>4.8067611585526894E-2</v>
      </c>
      <c r="AX108">
        <f t="shared" si="63"/>
        <v>9.8881270299530852E-2</v>
      </c>
      <c r="AY108">
        <f t="shared" si="82"/>
        <v>6.7874185387918639E-4</v>
      </c>
      <c r="AZ108">
        <f t="shared" si="84"/>
        <v>0</v>
      </c>
      <c r="BA108">
        <f t="shared" si="85"/>
        <v>0</v>
      </c>
      <c r="BB108">
        <f t="shared" si="86"/>
        <v>3.3632450928304389E-4</v>
      </c>
      <c r="BC108">
        <f t="shared" si="87"/>
        <v>0</v>
      </c>
      <c r="BD108">
        <f t="shared" si="88"/>
        <v>1.4074449573257815E-3</v>
      </c>
      <c r="BE108">
        <f t="shared" si="89"/>
        <v>0</v>
      </c>
      <c r="BF108">
        <f t="shared" si="90"/>
        <v>3.7775578941211453E-4</v>
      </c>
      <c r="BG108">
        <f t="shared" si="59"/>
        <v>8.3349987083189132E-4</v>
      </c>
    </row>
    <row r="109" spans="2:59" x14ac:dyDescent="0.25">
      <c r="B109">
        <v>2008</v>
      </c>
      <c r="C109" t="s">
        <v>60</v>
      </c>
      <c r="D109" s="31">
        <v>89408</v>
      </c>
      <c r="E109" s="31">
        <v>4310</v>
      </c>
      <c r="F109">
        <f t="shared" si="75"/>
        <v>4.8205977093772369E-2</v>
      </c>
      <c r="G109">
        <f t="shared" si="76"/>
        <v>0.95179402290622761</v>
      </c>
      <c r="H109" cm="1">
        <f t="array" ref="H109">+IFERROR(_xlfn.IFS(B109=$H$1,D109/$H$3,B109=$I$1,D109/$I$3,B109=$J$1,D109/$J$3,B109=$K$1,D109/$K$3,B109=$L$1,D109/$L$3,B109=$M$1,D109/$M$3,B109=$N$1,D109/$N$3,B109=$O$1,D109/$O$3,B109=$P$1,D109/P$3,B109=$Q$1,D109/$Q$3,B109=$R$1,D109/$R$3,B109=$S$1,D109/$S$3,B109=$T$1,D109/$T$3,B109=$U$1,D109/$U$3,B109=$V$1,D109/$V$3,B109=$W$1,D109/$W$3,B109=$X$1,D109/$X$3,B109=$Y$1,D109/$Y$3,B109=$Z$1,D109/$Z$3),0)</f>
        <v>3.3146348796661639E-2</v>
      </c>
      <c r="I109" s="15">
        <f t="shared" si="77"/>
        <v>3314.6348796661637</v>
      </c>
      <c r="J109" s="16">
        <f t="shared" si="78"/>
        <v>159.78521308340601</v>
      </c>
      <c r="K109" s="16">
        <f t="shared" si="104"/>
        <v>9760.5498844974099</v>
      </c>
      <c r="L109" s="17">
        <f t="shared" si="61"/>
        <v>4.8205977093772369E-2</v>
      </c>
      <c r="M109" s="17">
        <f t="shared" si="61"/>
        <v>0.95179402290622761</v>
      </c>
      <c r="N109">
        <f t="shared" si="79"/>
        <v>4.9396582352469257E-2</v>
      </c>
      <c r="O109">
        <f t="shared" si="93"/>
        <v>2.4102988546886184E-2</v>
      </c>
      <c r="P109">
        <f t="shared" si="80"/>
        <v>470.5168441547047</v>
      </c>
      <c r="S109">
        <v>2008</v>
      </c>
      <c r="T109" t="s">
        <v>60</v>
      </c>
      <c r="U109" s="31">
        <v>42</v>
      </c>
      <c r="V109" s="31">
        <v>0</v>
      </c>
      <c r="W109" s="31">
        <v>0</v>
      </c>
      <c r="X109" s="31">
        <v>211</v>
      </c>
      <c r="Y109" s="31">
        <v>0</v>
      </c>
      <c r="Z109" s="31">
        <v>887</v>
      </c>
      <c r="AA109" s="31">
        <v>0</v>
      </c>
      <c r="AB109" s="31">
        <v>300</v>
      </c>
      <c r="AC109" s="31">
        <v>460</v>
      </c>
      <c r="AD109" s="31">
        <v>494</v>
      </c>
      <c r="AE109" s="31">
        <v>1916</v>
      </c>
      <c r="AF109" s="31">
        <v>4310</v>
      </c>
      <c r="AG109">
        <f t="shared" si="94"/>
        <v>9.7447795823665893E-3</v>
      </c>
      <c r="AH109">
        <f t="shared" si="95"/>
        <v>0</v>
      </c>
      <c r="AI109">
        <f t="shared" si="96"/>
        <v>0</v>
      </c>
      <c r="AJ109">
        <f t="shared" si="97"/>
        <v>4.8955916473317866E-2</v>
      </c>
      <c r="AK109">
        <f t="shared" si="98"/>
        <v>0</v>
      </c>
      <c r="AL109">
        <f t="shared" si="99"/>
        <v>0.20580046403712296</v>
      </c>
      <c r="AM109">
        <f t="shared" si="100"/>
        <v>0</v>
      </c>
      <c r="AN109">
        <f t="shared" si="101"/>
        <v>6.9605568445475635E-2</v>
      </c>
      <c r="AO109">
        <f t="shared" si="102"/>
        <v>0.10672853828306264</v>
      </c>
      <c r="AP109">
        <f t="shared" si="105"/>
        <v>9.7924924224761026E-3</v>
      </c>
      <c r="AQ109">
        <f t="shared" si="105"/>
        <v>0</v>
      </c>
      <c r="AR109">
        <f t="shared" si="105"/>
        <v>0</v>
      </c>
      <c r="AS109">
        <f t="shared" si="103"/>
        <v>5.0184326317041263E-2</v>
      </c>
      <c r="AT109">
        <f t="shared" si="103"/>
        <v>0</v>
      </c>
      <c r="AU109">
        <f t="shared" si="103"/>
        <v>0.2294064399327557</v>
      </c>
      <c r="AV109">
        <f t="shared" si="103"/>
        <v>0</v>
      </c>
      <c r="AW109">
        <f t="shared" si="63"/>
        <v>7.2115384615384609E-2</v>
      </c>
      <c r="AX109">
        <f t="shared" si="63"/>
        <v>0.11274509803921569</v>
      </c>
      <c r="AY109">
        <f t="shared" si="82"/>
        <v>1.1632068718682891E-3</v>
      </c>
      <c r="AZ109">
        <f t="shared" si="84"/>
        <v>0</v>
      </c>
      <c r="BA109">
        <f t="shared" si="85"/>
        <v>0</v>
      </c>
      <c r="BB109">
        <f t="shared" si="86"/>
        <v>2.4606299212598425E-3</v>
      </c>
      <c r="BC109">
        <f t="shared" si="87"/>
        <v>0</v>
      </c>
      <c r="BD109">
        <f t="shared" si="88"/>
        <v>1.0144506084466714E-2</v>
      </c>
      <c r="BE109">
        <f t="shared" si="89"/>
        <v>0</v>
      </c>
      <c r="BF109">
        <f t="shared" si="90"/>
        <v>3.2044112383679312E-3</v>
      </c>
      <c r="BG109">
        <f t="shared" si="59"/>
        <v>5.6370794559770935E-3</v>
      </c>
    </row>
    <row r="110" spans="2:59" x14ac:dyDescent="0.25">
      <c r="B110">
        <v>2008</v>
      </c>
      <c r="C110" t="s">
        <v>61</v>
      </c>
      <c r="D110" s="31">
        <v>63076</v>
      </c>
      <c r="E110" s="31">
        <v>9422</v>
      </c>
      <c r="F110">
        <f t="shared" si="75"/>
        <v>0.14937535671253727</v>
      </c>
      <c r="G110">
        <f t="shared" si="76"/>
        <v>0.85062464328746268</v>
      </c>
      <c r="H110" cm="1">
        <f t="array" ref="H110">+IFERROR(_xlfn.IFS(B110=$H$1,D110/$H$3,B110=$I$1,D110/$I$3,B110=$J$1,D110/$J$3,B110=$K$1,D110/$K$3,B110=$L$1,D110/$L$3,B110=$M$1,D110/$M$3,B110=$N$1,D110/$N$3,B110=$O$1,D110/$O$3,B110=$P$1,D110/P$3,B110=$Q$1,D110/$Q$3,B110=$R$1,D110/$R$3,B110=$S$1,D110/$S$3,B110=$T$1,D110/$T$3,B110=$U$1,D110/$U$3,B110=$V$1,D110/$V$3,B110=$W$1,D110/$W$3,B110=$X$1,D110/$X$3,B110=$Y$1,D110/$Y$3,B110=$Z$1,D110/$Z$3),0)</f>
        <v>2.3384250813106539E-2</v>
      </c>
      <c r="I110" s="15">
        <f t="shared" si="77"/>
        <v>2338.4250813106537</v>
      </c>
      <c r="J110" s="16">
        <f t="shared" si="78"/>
        <v>349.30308066632284</v>
      </c>
      <c r="K110" s="16">
        <f t="shared" si="104"/>
        <v>9290.0330403427051</v>
      </c>
      <c r="L110" s="17">
        <f t="shared" si="61"/>
        <v>0.14937535671253727</v>
      </c>
      <c r="M110" s="17">
        <f t="shared" si="61"/>
        <v>0.85062464328746268</v>
      </c>
      <c r="N110">
        <f t="shared" si="79"/>
        <v>0.16143236528741542</v>
      </c>
      <c r="O110">
        <f t="shared" si="93"/>
        <v>7.4687678356268633E-2</v>
      </c>
      <c r="P110">
        <f t="shared" si="80"/>
        <v>1387.7019992724486</v>
      </c>
      <c r="S110">
        <v>2008</v>
      </c>
      <c r="T110" t="s">
        <v>61</v>
      </c>
      <c r="U110" s="31">
        <v>31</v>
      </c>
      <c r="V110" s="31">
        <v>0</v>
      </c>
      <c r="W110" s="31">
        <v>0</v>
      </c>
      <c r="X110" s="31">
        <v>603</v>
      </c>
      <c r="Y110" s="31">
        <v>0</v>
      </c>
      <c r="Z110" s="31">
        <v>2436</v>
      </c>
      <c r="AA110" s="31">
        <v>0</v>
      </c>
      <c r="AB110" s="31">
        <v>411</v>
      </c>
      <c r="AC110" s="31">
        <v>1162</v>
      </c>
      <c r="AD110" s="31">
        <v>719</v>
      </c>
      <c r="AE110" s="31">
        <v>4060</v>
      </c>
      <c r="AF110" s="31">
        <v>9422</v>
      </c>
      <c r="AG110">
        <f t="shared" si="94"/>
        <v>3.2901719380174061E-3</v>
      </c>
      <c r="AH110">
        <f t="shared" si="95"/>
        <v>0</v>
      </c>
      <c r="AI110">
        <f t="shared" si="96"/>
        <v>0</v>
      </c>
      <c r="AJ110">
        <f t="shared" si="97"/>
        <v>6.3999150923370829E-2</v>
      </c>
      <c r="AK110">
        <f t="shared" si="98"/>
        <v>0</v>
      </c>
      <c r="AL110">
        <f t="shared" si="99"/>
        <v>0.25854383358098071</v>
      </c>
      <c r="AM110">
        <f t="shared" si="100"/>
        <v>0</v>
      </c>
      <c r="AN110">
        <f t="shared" si="101"/>
        <v>4.3621311823392059E-2</v>
      </c>
      <c r="AO110">
        <f t="shared" si="102"/>
        <v>0.12332838038632987</v>
      </c>
      <c r="AP110">
        <f t="shared" si="105"/>
        <v>3.2955934725987348E-3</v>
      </c>
      <c r="AQ110">
        <f t="shared" si="105"/>
        <v>0</v>
      </c>
      <c r="AR110">
        <f t="shared" si="105"/>
        <v>0</v>
      </c>
      <c r="AS110">
        <f t="shared" si="103"/>
        <v>6.611479633792007E-2</v>
      </c>
      <c r="AT110">
        <f t="shared" si="103"/>
        <v>0</v>
      </c>
      <c r="AU110">
        <f t="shared" si="103"/>
        <v>0.29692832764505123</v>
      </c>
      <c r="AV110">
        <f t="shared" si="103"/>
        <v>0</v>
      </c>
      <c r="AW110">
        <f t="shared" si="63"/>
        <v>4.4593934790864209E-2</v>
      </c>
      <c r="AX110">
        <f t="shared" si="63"/>
        <v>0.13143309580364212</v>
      </c>
      <c r="AY110">
        <f t="shared" si="82"/>
        <v>5.7866700488299824E-4</v>
      </c>
      <c r="AZ110">
        <f t="shared" si="84"/>
        <v>0</v>
      </c>
      <c r="BA110">
        <f t="shared" si="85"/>
        <v>0</v>
      </c>
      <c r="BB110">
        <f t="shared" si="86"/>
        <v>6.4525334517090494E-3</v>
      </c>
      <c r="BC110">
        <f t="shared" si="87"/>
        <v>0</v>
      </c>
      <c r="BD110">
        <f t="shared" si="88"/>
        <v>2.6341239140084977E-2</v>
      </c>
      <c r="BE110">
        <f t="shared" si="89"/>
        <v>0</v>
      </c>
      <c r="BF110">
        <f t="shared" si="90"/>
        <v>5.636058088654956E-3</v>
      </c>
      <c r="BG110">
        <f t="shared" si="59"/>
        <v>1.285750523178388E-2</v>
      </c>
    </row>
    <row r="111" spans="2:59" x14ac:dyDescent="0.25">
      <c r="B111" t="s">
        <v>74</v>
      </c>
      <c r="D111" s="31">
        <v>2697371</v>
      </c>
      <c r="E111" s="31">
        <v>25854</v>
      </c>
      <c r="F111">
        <f t="shared" si="75"/>
        <v>9.5848883968871913E-3</v>
      </c>
      <c r="G111">
        <f t="shared" si="76"/>
        <v>0.9904151116031128</v>
      </c>
      <c r="H111" cm="1">
        <f t="array" ref="H111">+IFERROR(_xlfn.IFS(B111=$H$1,D111/$H$3,B111=$I$1,D111/$I$3,B111=$J$1,D111/$J$3,B111=$K$1,D111/$K$3,B111=$L$1,D111/$L$3,B111=$M$1,D111/$M$3,B111=$N$1,D111/$N$3,B111=$O$1,D111/$O$3,B111=$P$1,D111/P$3,B111=$Q$1,D111/$Q$3,B111=$R$1,D111/$R$3,B111=$S$1,D111/$S$3,B111=$T$1,D111/$T$3,B111=$U$1,D111/$U$3,B111=$V$1,D111/$V$3,B111=$W$1,D111/$W$3,B111=$X$1,D111/$X$3,B111=$Y$1,D111/$Y$3,B111=$Z$1,D111/$Z$3),0)</f>
        <v>0</v>
      </c>
      <c r="I111" s="15">
        <f t="shared" si="77"/>
        <v>0</v>
      </c>
      <c r="J111" s="16">
        <f t="shared" si="78"/>
        <v>0</v>
      </c>
      <c r="K111" s="16">
        <f t="shared" si="104"/>
        <v>7902.3310410702561</v>
      </c>
      <c r="L111" s="17">
        <f t="shared" si="61"/>
        <v>9.5848883968871913E-3</v>
      </c>
      <c r="M111" s="17">
        <f t="shared" si="61"/>
        <v>0.9904151116031128</v>
      </c>
      <c r="N111">
        <f t="shared" si="79"/>
        <v>9.6310446409014309E-3</v>
      </c>
      <c r="O111">
        <f t="shared" si="93"/>
        <v>4.7924441984435956E-3</v>
      </c>
      <c r="P111">
        <f t="shared" si="80"/>
        <v>75.742961103915775</v>
      </c>
      <c r="S111" t="s">
        <v>74</v>
      </c>
      <c r="U111" s="31">
        <v>998</v>
      </c>
      <c r="V111" s="31">
        <v>0</v>
      </c>
      <c r="W111" s="31">
        <v>0</v>
      </c>
      <c r="X111" s="31">
        <v>1096</v>
      </c>
      <c r="Y111" s="31">
        <v>0</v>
      </c>
      <c r="Z111" s="31">
        <v>4502</v>
      </c>
      <c r="AA111" s="31">
        <v>0</v>
      </c>
      <c r="AB111" s="31">
        <v>1037</v>
      </c>
      <c r="AC111" s="31">
        <v>2316</v>
      </c>
      <c r="AD111" s="31">
        <v>2180</v>
      </c>
      <c r="AE111" s="31">
        <v>13725</v>
      </c>
      <c r="AF111" s="31">
        <v>25854</v>
      </c>
      <c r="AG111">
        <f t="shared" si="94"/>
        <v>3.8601376962945771E-2</v>
      </c>
      <c r="AH111">
        <f t="shared" si="95"/>
        <v>0</v>
      </c>
      <c r="AI111">
        <f t="shared" si="96"/>
        <v>0</v>
      </c>
      <c r="AJ111">
        <f t="shared" si="97"/>
        <v>4.2391892937263094E-2</v>
      </c>
      <c r="AK111">
        <f t="shared" si="98"/>
        <v>0</v>
      </c>
      <c r="AL111">
        <f t="shared" si="99"/>
        <v>0.17413166241200587</v>
      </c>
      <c r="AM111">
        <f t="shared" si="100"/>
        <v>0</v>
      </c>
      <c r="AN111">
        <f t="shared" si="101"/>
        <v>4.0109847605786342E-2</v>
      </c>
      <c r="AO111">
        <f t="shared" si="102"/>
        <v>8.957994894407055E-2</v>
      </c>
      <c r="AP111">
        <f t="shared" si="105"/>
        <v>3.9361072766712683E-2</v>
      </c>
      <c r="AQ111">
        <f t="shared" si="105"/>
        <v>0</v>
      </c>
      <c r="AR111">
        <f t="shared" si="105"/>
        <v>0</v>
      </c>
      <c r="AS111">
        <f t="shared" si="103"/>
        <v>4.3309886983324115E-2</v>
      </c>
      <c r="AT111">
        <f t="shared" si="103"/>
        <v>0</v>
      </c>
      <c r="AU111">
        <f t="shared" si="103"/>
        <v>0.19073846544930728</v>
      </c>
      <c r="AV111">
        <f t="shared" si="103"/>
        <v>0</v>
      </c>
      <c r="AW111">
        <f t="shared" si="63"/>
        <v>4.0930709873497666E-2</v>
      </c>
      <c r="AX111">
        <f t="shared" si="63"/>
        <v>9.3780369290573373E-2</v>
      </c>
      <c r="AY111">
        <f t="shared" si="82"/>
        <v>1.9074128104736056E-4</v>
      </c>
      <c r="AZ111">
        <f t="shared" si="84"/>
        <v>0</v>
      </c>
      <c r="BA111">
        <f t="shared" si="85"/>
        <v>0</v>
      </c>
      <c r="BB111">
        <f t="shared" si="86"/>
        <v>3.149362842560404E-4</v>
      </c>
      <c r="BC111">
        <f t="shared" si="87"/>
        <v>0</v>
      </c>
      <c r="BD111">
        <f t="shared" si="88"/>
        <v>1.2860670630773447E-3</v>
      </c>
      <c r="BE111">
        <f t="shared" si="89"/>
        <v>0</v>
      </c>
      <c r="BF111">
        <f t="shared" si="90"/>
        <v>2.684094994718932E-4</v>
      </c>
      <c r="BG111">
        <f t="shared" si="59"/>
        <v>6.4470182262655012E-4</v>
      </c>
    </row>
    <row r="112" spans="2:59" x14ac:dyDescent="0.25">
      <c r="B112">
        <v>2009</v>
      </c>
      <c r="C112" t="s">
        <v>55</v>
      </c>
      <c r="D112" s="31">
        <v>234176</v>
      </c>
      <c r="E112" s="31">
        <v>242</v>
      </c>
      <c r="F112">
        <f t="shared" si="75"/>
        <v>1.0334107679693906E-3</v>
      </c>
      <c r="G112">
        <f t="shared" si="76"/>
        <v>0.99896658923203063</v>
      </c>
      <c r="H112" cm="1">
        <f t="array" ref="H112">+IFERROR(_xlfn.IFS(B112=$H$1,D112/$H$3,B112=$I$1,D112/$I$3,B112=$J$1,D112/$J$3,B112=$K$1,D112/$K$3,B112=$L$1,D112/$L$3,B112=$M$1,D112/$M$3,B112=$N$1,D112/$N$3,B112=$O$1,D112/$O$3,B112=$P$1,D112/P$3,B112=$Q$1,D112/$Q$3,B112=$R$1,D112/$R$3,B112=$S$1,D112/$S$3,B112=$T$1,D112/$T$3,B112=$U$1,D112/$U$3,B112=$V$1,D112/$V$3,B112=$W$1,D112/$W$3,B112=$X$1,D112/$X$3,B112=$Y$1,D112/$Y$3,B112=$Z$1,D112/$Z$3),0)</f>
        <v>8.5608885226640036E-2</v>
      </c>
      <c r="I112" s="15">
        <f t="shared" si="77"/>
        <v>8560.8885226640032</v>
      </c>
      <c r="J112" s="16">
        <f t="shared" si="78"/>
        <v>8.8469143827065491</v>
      </c>
      <c r="K112" s="16">
        <v>10000</v>
      </c>
      <c r="L112" s="17">
        <f t="shared" si="61"/>
        <v>1.0334107679693906E-3</v>
      </c>
      <c r="M112" s="17">
        <f t="shared" si="61"/>
        <v>0.99896658923203063</v>
      </c>
      <c r="N112">
        <f t="shared" si="79"/>
        <v>1.0339450129243128E-3</v>
      </c>
      <c r="O112">
        <f t="shared" si="93"/>
        <v>5.1670538398469528E-4</v>
      </c>
      <c r="P112">
        <f t="shared" si="80"/>
        <v>10.334107679693906</v>
      </c>
      <c r="S112">
        <v>2009</v>
      </c>
      <c r="T112" t="s">
        <v>55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3</v>
      </c>
      <c r="AC112" s="31">
        <v>0</v>
      </c>
      <c r="AD112" s="31">
        <v>14</v>
      </c>
      <c r="AE112" s="31">
        <v>225</v>
      </c>
      <c r="AF112" s="31">
        <v>242</v>
      </c>
      <c r="AG112">
        <f t="shared" si="94"/>
        <v>0</v>
      </c>
      <c r="AH112">
        <f t="shared" si="95"/>
        <v>0</v>
      </c>
      <c r="AI112">
        <f t="shared" si="96"/>
        <v>0</v>
      </c>
      <c r="AJ112">
        <f t="shared" si="97"/>
        <v>0</v>
      </c>
      <c r="AK112">
        <f t="shared" si="98"/>
        <v>0</v>
      </c>
      <c r="AL112">
        <f t="shared" si="99"/>
        <v>0</v>
      </c>
      <c r="AM112">
        <f t="shared" si="100"/>
        <v>0</v>
      </c>
      <c r="AN112">
        <f t="shared" si="101"/>
        <v>1.2396694214876033E-2</v>
      </c>
      <c r="AO112">
        <f t="shared" si="102"/>
        <v>0</v>
      </c>
      <c r="AP112">
        <f t="shared" si="105"/>
        <v>0</v>
      </c>
      <c r="AQ112">
        <f t="shared" si="105"/>
        <v>0</v>
      </c>
      <c r="AR112">
        <f t="shared" si="105"/>
        <v>0</v>
      </c>
      <c r="AS112">
        <f t="shared" si="103"/>
        <v>0</v>
      </c>
      <c r="AT112">
        <f t="shared" si="103"/>
        <v>0</v>
      </c>
      <c r="AU112">
        <f t="shared" si="103"/>
        <v>0</v>
      </c>
      <c r="AV112">
        <f t="shared" si="103"/>
        <v>0</v>
      </c>
      <c r="AW112">
        <f t="shared" si="63"/>
        <v>1.2474012474012475E-2</v>
      </c>
      <c r="AX112">
        <f t="shared" si="63"/>
        <v>0</v>
      </c>
      <c r="AY112">
        <f t="shared" si="82"/>
        <v>2.1308759223831646E-3</v>
      </c>
      <c r="AZ112">
        <f t="shared" si="84"/>
        <v>0</v>
      </c>
      <c r="BA112">
        <f t="shared" si="85"/>
        <v>0</v>
      </c>
      <c r="BB112">
        <f t="shared" si="86"/>
        <v>2.3401202514348181E-3</v>
      </c>
      <c r="BC112">
        <f t="shared" si="87"/>
        <v>0</v>
      </c>
      <c r="BD112">
        <f t="shared" si="88"/>
        <v>9.6124282590871815E-3</v>
      </c>
      <c r="BE112">
        <f t="shared" si="89"/>
        <v>0</v>
      </c>
      <c r="BF112">
        <f t="shared" si="90"/>
        <v>2.220552063405302E-3</v>
      </c>
      <c r="BG112">
        <f t="shared" si="59"/>
        <v>4.9449986335064226E-3</v>
      </c>
    </row>
    <row r="113" spans="2:59" x14ac:dyDescent="0.25">
      <c r="B113">
        <v>2009</v>
      </c>
      <c r="C113" t="s">
        <v>56</v>
      </c>
      <c r="D113" s="31">
        <v>573324</v>
      </c>
      <c r="E113" s="31">
        <v>355</v>
      </c>
      <c r="F113">
        <f t="shared" si="75"/>
        <v>6.1919612644857007E-4</v>
      </c>
      <c r="G113">
        <f t="shared" si="76"/>
        <v>0.99938080387355144</v>
      </c>
      <c r="H113" cm="1">
        <f t="array" ref="H113">+IFERROR(_xlfn.IFS(B113=$H$1,D113/$H$3,B113=$I$1,D113/$I$3,B113=$J$1,D113/$J$3,B113=$K$1,D113/$K$3,B113=$L$1,D113/$L$3,B113=$M$1,D113/$M$3,B113=$N$1,D113/$N$3,B113=$O$1,D113/$O$3,B113=$P$1,D113/P$3,B113=$Q$1,D113/$Q$3,B113=$R$1,D113/$R$3,B113=$S$1,D113/$S$3,B113=$T$1,D113/$T$3,B113=$U$1,D113/$U$3,B113=$V$1,D113/$V$3,B113=$W$1,D113/$W$3,B113=$X$1,D113/$X$3,B113=$Y$1,D113/$Y$3,B113=$Z$1,D113/$Z$3),0)</f>
        <v>0.20959290667565494</v>
      </c>
      <c r="I113" s="15">
        <f t="shared" si="77"/>
        <v>20959.290667565496</v>
      </c>
      <c r="J113" s="16">
        <f t="shared" si="78"/>
        <v>12.977911594466219</v>
      </c>
      <c r="K113" s="16">
        <f t="shared" ref="K113:K119" si="106">+K112-P112</f>
        <v>9989.6658923203067</v>
      </c>
      <c r="L113" s="17">
        <f t="shared" si="61"/>
        <v>6.1919612644857007E-4</v>
      </c>
      <c r="M113" s="17">
        <f t="shared" si="61"/>
        <v>0.99938080387355144</v>
      </c>
      <c r="N113">
        <f t="shared" si="79"/>
        <v>6.1938788773899863E-4</v>
      </c>
      <c r="O113">
        <f t="shared" si="93"/>
        <v>3.0959806322428503E-4</v>
      </c>
      <c r="P113">
        <f t="shared" si="80"/>
        <v>6.185562425040132</v>
      </c>
      <c r="S113">
        <v>2009</v>
      </c>
      <c r="T113" t="s">
        <v>56</v>
      </c>
      <c r="U113" s="31">
        <v>0</v>
      </c>
      <c r="V113" s="31">
        <v>0</v>
      </c>
      <c r="W113" s="31">
        <v>2</v>
      </c>
      <c r="X113" s="31">
        <v>0</v>
      </c>
      <c r="Y113" s="31">
        <v>0</v>
      </c>
      <c r="Z113" s="31">
        <v>1</v>
      </c>
      <c r="AA113" s="31">
        <v>0</v>
      </c>
      <c r="AB113" s="31">
        <v>3</v>
      </c>
      <c r="AC113" s="31">
        <v>1</v>
      </c>
      <c r="AD113" s="31">
        <v>29</v>
      </c>
      <c r="AE113" s="31">
        <v>319</v>
      </c>
      <c r="AF113" s="31">
        <v>355</v>
      </c>
      <c r="AG113">
        <f t="shared" si="94"/>
        <v>0</v>
      </c>
      <c r="AH113">
        <f t="shared" si="95"/>
        <v>0</v>
      </c>
      <c r="AI113">
        <f t="shared" si="96"/>
        <v>5.6338028169014088E-3</v>
      </c>
      <c r="AJ113">
        <f t="shared" si="97"/>
        <v>0</v>
      </c>
      <c r="AK113">
        <f t="shared" si="98"/>
        <v>0</v>
      </c>
      <c r="AL113">
        <f t="shared" si="99"/>
        <v>2.8169014084507044E-3</v>
      </c>
      <c r="AM113">
        <f t="shared" si="100"/>
        <v>0</v>
      </c>
      <c r="AN113">
        <f t="shared" si="101"/>
        <v>8.4507042253521118E-3</v>
      </c>
      <c r="AO113">
        <f t="shared" si="102"/>
        <v>2.8169014084507044E-3</v>
      </c>
      <c r="AP113">
        <f t="shared" si="105"/>
        <v>0</v>
      </c>
      <c r="AQ113">
        <f t="shared" si="105"/>
        <v>0</v>
      </c>
      <c r="AR113">
        <f t="shared" si="105"/>
        <v>5.6497175141242938E-3</v>
      </c>
      <c r="AS113">
        <f t="shared" si="103"/>
        <v>0</v>
      </c>
      <c r="AT113">
        <f t="shared" si="103"/>
        <v>0</v>
      </c>
      <c r="AU113">
        <f t="shared" si="103"/>
        <v>2.8208744710860366E-3</v>
      </c>
      <c r="AV113">
        <f t="shared" si="103"/>
        <v>0</v>
      </c>
      <c r="AW113">
        <f t="shared" si="63"/>
        <v>8.4865629420084864E-3</v>
      </c>
      <c r="AX113">
        <f t="shared" si="63"/>
        <v>2.8208744710860366E-3</v>
      </c>
      <c r="AY113">
        <f t="shared" si="82"/>
        <v>0</v>
      </c>
      <c r="AZ113">
        <f t="shared" si="84"/>
        <v>0</v>
      </c>
      <c r="BA113">
        <f t="shared" si="85"/>
        <v>1.7442144407001975E-6</v>
      </c>
      <c r="BB113">
        <f t="shared" si="86"/>
        <v>0</v>
      </c>
      <c r="BC113">
        <f t="shared" si="87"/>
        <v>0</v>
      </c>
      <c r="BD113">
        <f t="shared" si="88"/>
        <v>8.7210722035009875E-7</v>
      </c>
      <c r="BE113">
        <f t="shared" si="89"/>
        <v>0</v>
      </c>
      <c r="BF113">
        <f t="shared" si="90"/>
        <v>5.2326433221005927E-6</v>
      </c>
      <c r="BG113">
        <f t="shared" si="59"/>
        <v>8.7210722035009875E-7</v>
      </c>
    </row>
    <row r="114" spans="2:59" x14ac:dyDescent="0.25">
      <c r="B114">
        <v>2009</v>
      </c>
      <c r="C114" t="s">
        <v>57</v>
      </c>
      <c r="D114" s="31">
        <v>542657</v>
      </c>
      <c r="E114" s="31">
        <v>1808</v>
      </c>
      <c r="F114">
        <f t="shared" si="75"/>
        <v>3.331754681133755E-3</v>
      </c>
      <c r="G114">
        <f t="shared" si="76"/>
        <v>0.99666824531886622</v>
      </c>
      <c r="H114" cm="1">
        <f t="array" ref="H114">+IFERROR(_xlfn.IFS(B114=$H$1,D114/$H$3,B114=$I$1,D114/$I$3,B114=$J$1,D114/$J$3,B114=$K$1,D114/$K$3,B114=$L$1,D114/$L$3,B114=$M$1,D114/$M$3,B114=$N$1,D114/$N$3,B114=$O$1,D114/$O$3,B114=$P$1,D114/P$3,B114=$Q$1,D114/$Q$3,B114=$R$1,D114/$R$3,B114=$S$1,D114/$S$3,B114=$T$1,D114/$T$3,B114=$U$1,D114/$U$3,B114=$V$1,D114/$V$3,B114=$W$1,D114/$W$3,B114=$X$1,D114/$X$3,B114=$Y$1,D114/$Y$3,B114=$Z$1,D114/$Z$3),0)</f>
        <v>0.19838181893290857</v>
      </c>
      <c r="I114" s="15">
        <f t="shared" si="77"/>
        <v>19838.181893290857</v>
      </c>
      <c r="J114" s="16">
        <f t="shared" si="78"/>
        <v>66.095955388154707</v>
      </c>
      <c r="K114" s="16">
        <f t="shared" si="106"/>
        <v>9983.4803298952666</v>
      </c>
      <c r="L114" s="17">
        <f t="shared" si="61"/>
        <v>3.331754681133755E-3</v>
      </c>
      <c r="M114" s="17">
        <f t="shared" si="61"/>
        <v>0.99666824531886622</v>
      </c>
      <c r="N114">
        <f t="shared" si="79"/>
        <v>3.3373142373000243E-3</v>
      </c>
      <c r="O114">
        <f t="shared" si="93"/>
        <v>1.6658773405668775E-3</v>
      </c>
      <c r="P114">
        <f t="shared" si="80"/>
        <v>33.262507323135317</v>
      </c>
      <c r="S114">
        <v>2009</v>
      </c>
      <c r="T114" t="s">
        <v>57</v>
      </c>
      <c r="U114" s="31">
        <v>0</v>
      </c>
      <c r="V114" s="31">
        <v>0</v>
      </c>
      <c r="W114" s="31">
        <v>8</v>
      </c>
      <c r="X114" s="31">
        <v>5</v>
      </c>
      <c r="Y114" s="31">
        <v>0</v>
      </c>
      <c r="Z114" s="31">
        <v>17</v>
      </c>
      <c r="AA114" s="31">
        <v>0</v>
      </c>
      <c r="AB114" s="31">
        <v>9</v>
      </c>
      <c r="AC114" s="31">
        <v>7</v>
      </c>
      <c r="AD114" s="31">
        <v>37</v>
      </c>
      <c r="AE114" s="31">
        <v>1725</v>
      </c>
      <c r="AF114" s="31">
        <v>1808</v>
      </c>
      <c r="AG114">
        <f t="shared" si="94"/>
        <v>0</v>
      </c>
      <c r="AH114">
        <f t="shared" si="95"/>
        <v>0</v>
      </c>
      <c r="AI114">
        <f t="shared" si="96"/>
        <v>4.4247787610619468E-3</v>
      </c>
      <c r="AJ114">
        <f t="shared" si="97"/>
        <v>2.7654867256637168E-3</v>
      </c>
      <c r="AK114">
        <f t="shared" si="98"/>
        <v>0</v>
      </c>
      <c r="AL114">
        <f t="shared" si="99"/>
        <v>9.4026548672566379E-3</v>
      </c>
      <c r="AM114">
        <f t="shared" si="100"/>
        <v>0</v>
      </c>
      <c r="AN114">
        <f t="shared" si="101"/>
        <v>4.9778761061946902E-3</v>
      </c>
      <c r="AO114">
        <f t="shared" si="102"/>
        <v>3.8716814159292035E-3</v>
      </c>
      <c r="AP114">
        <f t="shared" si="105"/>
        <v>0</v>
      </c>
      <c r="AQ114">
        <f t="shared" si="105"/>
        <v>0</v>
      </c>
      <c r="AR114">
        <f t="shared" si="105"/>
        <v>4.434589800443459E-3</v>
      </c>
      <c r="AS114">
        <f t="shared" si="103"/>
        <v>2.7693159789531985E-3</v>
      </c>
      <c r="AT114">
        <f t="shared" si="103"/>
        <v>0</v>
      </c>
      <c r="AU114">
        <f t="shared" si="103"/>
        <v>9.4470686301750487E-3</v>
      </c>
      <c r="AV114">
        <f t="shared" si="103"/>
        <v>0</v>
      </c>
      <c r="AW114">
        <f t="shared" si="103"/>
        <v>4.9902966454116997E-3</v>
      </c>
      <c r="AX114">
        <f t="shared" si="103"/>
        <v>3.8791909116098642E-3</v>
      </c>
      <c r="AY114">
        <f t="shared" si="82"/>
        <v>0</v>
      </c>
      <c r="AZ114">
        <f t="shared" si="84"/>
        <v>0</v>
      </c>
      <c r="BA114">
        <f t="shared" si="85"/>
        <v>9.213923343843348E-6</v>
      </c>
      <c r="BB114">
        <f t="shared" si="86"/>
        <v>4.606961671921674E-6</v>
      </c>
      <c r="BC114">
        <f t="shared" si="87"/>
        <v>0</v>
      </c>
      <c r="BD114">
        <f t="shared" si="88"/>
        <v>1.6585062018918028E-5</v>
      </c>
      <c r="BE114">
        <f t="shared" si="89"/>
        <v>0</v>
      </c>
      <c r="BF114">
        <f t="shared" si="90"/>
        <v>1.1056708012612018E-5</v>
      </c>
      <c r="BG114">
        <f t="shared" si="59"/>
        <v>7.3711386750746789E-6</v>
      </c>
    </row>
    <row r="115" spans="2:59" x14ac:dyDescent="0.25">
      <c r="B115">
        <v>2009</v>
      </c>
      <c r="C115" t="s">
        <v>58</v>
      </c>
      <c r="D115" s="31">
        <v>814522</v>
      </c>
      <c r="E115" s="31">
        <v>3586</v>
      </c>
      <c r="F115">
        <f t="shared" si="75"/>
        <v>4.4025821279228801E-3</v>
      </c>
      <c r="G115">
        <f t="shared" si="76"/>
        <v>0.99559741787207712</v>
      </c>
      <c r="H115" cm="1">
        <f t="array" ref="H115">+IFERROR(_xlfn.IFS(B115=$H$1,D115/$H$3,B115=$I$1,D115/$I$3,B115=$J$1,D115/$J$3,B115=$K$1,D115/$K$3,B115=$L$1,D115/$L$3,B115=$M$1,D115/$M$3,B115=$N$1,D115/$N$3,B115=$O$1,D115/$O$3,B115=$P$1,D115/P$3,B115=$Q$1,D115/$Q$3,B115=$R$1,D115/$R$3,B115=$S$1,D115/$S$3,B115=$T$1,D115/$T$3,B115=$U$1,D115/$U$3,B115=$V$1,D115/$V$3,B115=$W$1,D115/$W$3,B115=$X$1,D115/$X$3,B115=$Y$1,D115/$Y$3,B115=$Z$1,D115/$Z$3),0)</f>
        <v>0.29776885937317782</v>
      </c>
      <c r="I115" s="15">
        <f t="shared" si="77"/>
        <v>29776.88593731778</v>
      </c>
      <c r="J115" s="16">
        <f t="shared" si="78"/>
        <v>131.0951858528334</v>
      </c>
      <c r="K115" s="16">
        <f t="shared" si="106"/>
        <v>9950.2178225721309</v>
      </c>
      <c r="L115" s="17">
        <f t="shared" si="61"/>
        <v>4.4025821279228801E-3</v>
      </c>
      <c r="M115" s="17">
        <f t="shared" si="61"/>
        <v>0.99559741787207712</v>
      </c>
      <c r="N115">
        <f t="shared" si="79"/>
        <v>4.4122948731988151E-3</v>
      </c>
      <c r="O115">
        <f t="shared" si="93"/>
        <v>2.2012910639614401E-3</v>
      </c>
      <c r="P115">
        <f t="shared" si="80"/>
        <v>43.806651154595777</v>
      </c>
      <c r="S115">
        <v>2009</v>
      </c>
      <c r="T115" t="s">
        <v>58</v>
      </c>
      <c r="U115" s="31">
        <v>0</v>
      </c>
      <c r="V115" s="31">
        <v>0</v>
      </c>
      <c r="W115" s="31">
        <v>33</v>
      </c>
      <c r="X115" s="31">
        <v>53</v>
      </c>
      <c r="Y115" s="31">
        <v>0</v>
      </c>
      <c r="Z115" s="31">
        <v>204</v>
      </c>
      <c r="AA115" s="31">
        <v>0</v>
      </c>
      <c r="AB115" s="31">
        <v>37</v>
      </c>
      <c r="AC115" s="31">
        <v>112</v>
      </c>
      <c r="AD115" s="31">
        <v>196</v>
      </c>
      <c r="AE115" s="31">
        <v>2951</v>
      </c>
      <c r="AF115" s="31">
        <v>3586</v>
      </c>
      <c r="AG115">
        <f t="shared" si="94"/>
        <v>0</v>
      </c>
      <c r="AH115">
        <f t="shared" si="95"/>
        <v>0</v>
      </c>
      <c r="AI115">
        <f t="shared" si="96"/>
        <v>9.202453987730062E-3</v>
      </c>
      <c r="AJ115">
        <f t="shared" si="97"/>
        <v>1.4779698828778583E-2</v>
      </c>
      <c r="AK115">
        <f t="shared" si="98"/>
        <v>0</v>
      </c>
      <c r="AL115">
        <f t="shared" si="99"/>
        <v>5.6887897378694922E-2</v>
      </c>
      <c r="AM115">
        <f t="shared" si="100"/>
        <v>0</v>
      </c>
      <c r="AN115">
        <f t="shared" si="101"/>
        <v>1.0317902955939765E-2</v>
      </c>
      <c r="AO115">
        <f t="shared" si="102"/>
        <v>3.1232571109871723E-2</v>
      </c>
      <c r="AP115">
        <f t="shared" si="105"/>
        <v>0</v>
      </c>
      <c r="AQ115">
        <f t="shared" si="105"/>
        <v>0</v>
      </c>
      <c r="AR115">
        <f t="shared" si="105"/>
        <v>9.2449922958397542E-3</v>
      </c>
      <c r="AS115">
        <f t="shared" si="103"/>
        <v>1.4889731703890996E-2</v>
      </c>
      <c r="AT115">
        <f t="shared" si="103"/>
        <v>0</v>
      </c>
      <c r="AU115">
        <f t="shared" si="103"/>
        <v>5.855338691159586E-2</v>
      </c>
      <c r="AV115">
        <f t="shared" si="103"/>
        <v>0</v>
      </c>
      <c r="AW115">
        <f t="shared" si="103"/>
        <v>1.0371408549404344E-2</v>
      </c>
      <c r="AX115">
        <f t="shared" si="103"/>
        <v>3.1728045325779039E-2</v>
      </c>
      <c r="AY115">
        <f t="shared" si="82"/>
        <v>0</v>
      </c>
      <c r="AZ115">
        <f t="shared" si="84"/>
        <v>0</v>
      </c>
      <c r="BA115">
        <f t="shared" si="85"/>
        <v>2.5168135421756562E-5</v>
      </c>
      <c r="BB115">
        <f t="shared" si="86"/>
        <v>3.5603703767362947E-5</v>
      </c>
      <c r="BC115">
        <f t="shared" si="87"/>
        <v>0</v>
      </c>
      <c r="BD115">
        <f t="shared" si="88"/>
        <v>1.3566238849288295E-4</v>
      </c>
      <c r="BE115">
        <f t="shared" si="89"/>
        <v>0</v>
      </c>
      <c r="BF115">
        <f t="shared" si="90"/>
        <v>2.8237420229287851E-5</v>
      </c>
      <c r="BG115">
        <f t="shared" si="59"/>
        <v>7.3048978419244667E-5</v>
      </c>
    </row>
    <row r="116" spans="2:59" x14ac:dyDescent="0.25">
      <c r="B116">
        <v>2009</v>
      </c>
      <c r="C116" t="s">
        <v>59</v>
      </c>
      <c r="D116" s="31">
        <v>416107</v>
      </c>
      <c r="E116" s="31">
        <v>6119</v>
      </c>
      <c r="F116">
        <f t="shared" si="75"/>
        <v>1.4705352229114146E-2</v>
      </c>
      <c r="G116">
        <f t="shared" si="76"/>
        <v>0.98529464777088582</v>
      </c>
      <c r="H116" cm="1">
        <f t="array" ref="H116">+IFERROR(_xlfn.IFS(B116=$H$1,D116/$H$3,B116=$I$1,D116/$I$3,B116=$J$1,D116/$J$3,B116=$K$1,D116/$K$3,B116=$L$1,D116/$L$3,B116=$M$1,D116/$M$3,B116=$N$1,D116/$N$3,B116=$O$1,D116/$O$3,B116=$P$1,D116/P$3,B116=$Q$1,D116/$Q$3,B116=$R$1,D116/$R$3,B116=$S$1,D116/$S$3,B116=$T$1,D116/$T$3,B116=$U$1,D116/$U$3,B116=$V$1,D116/$V$3,B116=$W$1,D116/$W$3,B116=$X$1,D116/$X$3,B116=$Y$1,D116/$Y$3,B116=$Z$1,D116/$Z$3),0)</f>
        <v>0.15211830591094522</v>
      </c>
      <c r="I116" s="15">
        <f t="shared" si="77"/>
        <v>15211.830591094522</v>
      </c>
      <c r="J116" s="16">
        <f t="shared" si="78"/>
        <v>223.69532689165857</v>
      </c>
      <c r="K116" s="16">
        <f t="shared" si="106"/>
        <v>9906.411171417536</v>
      </c>
      <c r="L116" s="17">
        <f t="shared" si="61"/>
        <v>1.4705352229114146E-2</v>
      </c>
      <c r="M116" s="17">
        <f t="shared" si="61"/>
        <v>0.98529464777088582</v>
      </c>
      <c r="N116">
        <f t="shared" si="79"/>
        <v>1.4814276808357391E-2</v>
      </c>
      <c r="O116">
        <f t="shared" si="93"/>
        <v>7.3526761145570729E-3</v>
      </c>
      <c r="P116">
        <f t="shared" si="80"/>
        <v>145.67726560212614</v>
      </c>
      <c r="S116">
        <v>2009</v>
      </c>
      <c r="T116" t="s">
        <v>59</v>
      </c>
      <c r="U116" s="31">
        <v>0</v>
      </c>
      <c r="V116" s="31">
        <v>0</v>
      </c>
      <c r="W116" s="31">
        <v>305</v>
      </c>
      <c r="X116" s="31">
        <v>189</v>
      </c>
      <c r="Y116" s="31">
        <v>0</v>
      </c>
      <c r="Z116" s="31">
        <v>938</v>
      </c>
      <c r="AA116" s="31">
        <v>0</v>
      </c>
      <c r="AB116" s="31">
        <v>311</v>
      </c>
      <c r="AC116" s="31">
        <v>585</v>
      </c>
      <c r="AD116" s="31">
        <v>763</v>
      </c>
      <c r="AE116" s="31">
        <v>3028</v>
      </c>
      <c r="AF116" s="31">
        <v>6119</v>
      </c>
      <c r="AG116">
        <f t="shared" si="94"/>
        <v>0</v>
      </c>
      <c r="AH116">
        <f t="shared" si="95"/>
        <v>0</v>
      </c>
      <c r="AI116">
        <f t="shared" si="96"/>
        <v>4.984474587350874E-2</v>
      </c>
      <c r="AJ116">
        <f t="shared" si="97"/>
        <v>3.0887399901944761E-2</v>
      </c>
      <c r="AK116">
        <f t="shared" si="98"/>
        <v>0</v>
      </c>
      <c r="AL116">
        <f t="shared" si="99"/>
        <v>0.15329302173557771</v>
      </c>
      <c r="AM116">
        <f t="shared" si="100"/>
        <v>0</v>
      </c>
      <c r="AN116">
        <f t="shared" si="101"/>
        <v>5.082529825134826E-2</v>
      </c>
      <c r="AO116">
        <f t="shared" si="102"/>
        <v>9.5603856839352838E-2</v>
      </c>
      <c r="AP116">
        <f t="shared" si="105"/>
        <v>0</v>
      </c>
      <c r="AQ116">
        <f t="shared" si="105"/>
        <v>0</v>
      </c>
      <c r="AR116">
        <f t="shared" si="105"/>
        <v>5.1118746333696466E-2</v>
      </c>
      <c r="AS116">
        <f t="shared" si="103"/>
        <v>3.1371898082828448E-2</v>
      </c>
      <c r="AT116">
        <f t="shared" si="103"/>
        <v>0</v>
      </c>
      <c r="AU116">
        <f t="shared" si="103"/>
        <v>0.16601769911504424</v>
      </c>
      <c r="AV116">
        <f t="shared" si="103"/>
        <v>0</v>
      </c>
      <c r="AW116">
        <f t="shared" si="103"/>
        <v>5.2150582711494926E-2</v>
      </c>
      <c r="AX116">
        <f t="shared" si="103"/>
        <v>0.10040332961469151</v>
      </c>
      <c r="AY116">
        <f t="shared" si="82"/>
        <v>0</v>
      </c>
      <c r="AZ116">
        <f t="shared" si="84"/>
        <v>0</v>
      </c>
      <c r="BA116">
        <f t="shared" si="85"/>
        <v>4.0614553468218509E-4</v>
      </c>
      <c r="BB116">
        <f t="shared" si="86"/>
        <v>2.9079058992038107E-4</v>
      </c>
      <c r="BC116">
        <f t="shared" si="87"/>
        <v>0</v>
      </c>
      <c r="BD116">
        <f t="shared" si="88"/>
        <v>1.372243197062294E-3</v>
      </c>
      <c r="BE116">
        <f t="shared" si="89"/>
        <v>0</v>
      </c>
      <c r="BF116">
        <f t="shared" si="90"/>
        <v>4.1816167476153968E-4</v>
      </c>
      <c r="BG116">
        <f t="shared" si="59"/>
        <v>8.3752496353101482E-4</v>
      </c>
    </row>
    <row r="117" spans="2:59" x14ac:dyDescent="0.25">
      <c r="B117">
        <v>2009</v>
      </c>
      <c r="C117" t="s">
        <v>60</v>
      </c>
      <c r="D117" s="31">
        <v>90667</v>
      </c>
      <c r="E117" s="31">
        <v>4038</v>
      </c>
      <c r="F117">
        <f t="shared" si="75"/>
        <v>4.4536600968378789E-2</v>
      </c>
      <c r="G117">
        <f t="shared" si="76"/>
        <v>0.95546339903162125</v>
      </c>
      <c r="H117" cm="1">
        <f t="array" ref="H117">+IFERROR(_xlfn.IFS(B117=$H$1,D117/$H$3,B117=$I$1,D117/$I$3,B117=$J$1,D117/$J$3,B117=$K$1,D117/$K$3,B117=$L$1,D117/$L$3,B117=$M$1,D117/$M$3,B117=$N$1,D117/$N$3,B117=$O$1,D117/$O$3,B117=$P$1,D117/P$3,B117=$Q$1,D117/$Q$3,B117=$R$1,D117/$R$3,B117=$S$1,D117/$S$3,B117=$T$1,D117/$T$3,B117=$U$1,D117/$U$3,B117=$V$1,D117/$V$3,B117=$W$1,D117/$W$3,B117=$X$1,D117/$X$3,B117=$Y$1,D117/$Y$3,B117=$Z$1,D117/$Z$3),0)</f>
        <v>3.3145586212266723E-2</v>
      </c>
      <c r="I117" s="15">
        <f t="shared" si="77"/>
        <v>3314.5586212266721</v>
      </c>
      <c r="J117" s="16">
        <f t="shared" si="78"/>
        <v>147.61917469987208</v>
      </c>
      <c r="K117" s="16">
        <f t="shared" si="106"/>
        <v>9760.7339058154103</v>
      </c>
      <c r="L117" s="17">
        <f t="shared" si="61"/>
        <v>4.4536600968378789E-2</v>
      </c>
      <c r="M117" s="17">
        <f t="shared" si="61"/>
        <v>0.95546339903162125</v>
      </c>
      <c r="N117">
        <f t="shared" si="79"/>
        <v>4.5550943055680894E-2</v>
      </c>
      <c r="O117">
        <f t="shared" si="93"/>
        <v>2.2268300484189395E-2</v>
      </c>
      <c r="P117">
        <f t="shared" si="80"/>
        <v>434.70991112182628</v>
      </c>
      <c r="S117">
        <v>2009</v>
      </c>
      <c r="T117" t="s">
        <v>60</v>
      </c>
      <c r="U117" s="31">
        <v>0</v>
      </c>
      <c r="V117" s="31">
        <v>0</v>
      </c>
      <c r="W117" s="31">
        <v>251</v>
      </c>
      <c r="X117" s="31">
        <v>182</v>
      </c>
      <c r="Y117" s="31">
        <v>0</v>
      </c>
      <c r="Z117" s="31">
        <v>804</v>
      </c>
      <c r="AA117" s="31">
        <v>0</v>
      </c>
      <c r="AB117" s="31">
        <v>259</v>
      </c>
      <c r="AC117" s="31">
        <v>435</v>
      </c>
      <c r="AD117" s="31">
        <v>503</v>
      </c>
      <c r="AE117" s="31">
        <v>1604</v>
      </c>
      <c r="AF117" s="31">
        <v>4038</v>
      </c>
      <c r="AG117">
        <f t="shared" si="94"/>
        <v>0</v>
      </c>
      <c r="AH117">
        <f t="shared" si="95"/>
        <v>0</v>
      </c>
      <c r="AI117">
        <f t="shared" si="96"/>
        <v>6.2159484893511641E-2</v>
      </c>
      <c r="AJ117">
        <f t="shared" si="97"/>
        <v>4.5071817731550272E-2</v>
      </c>
      <c r="AK117">
        <f t="shared" si="98"/>
        <v>0</v>
      </c>
      <c r="AL117">
        <f t="shared" si="99"/>
        <v>0.19910846953937592</v>
      </c>
      <c r="AM117">
        <f t="shared" si="100"/>
        <v>0</v>
      </c>
      <c r="AN117">
        <f t="shared" si="101"/>
        <v>6.4140663694898459E-2</v>
      </c>
      <c r="AO117">
        <f t="shared" si="102"/>
        <v>0.10772659732540862</v>
      </c>
      <c r="AP117">
        <f t="shared" si="105"/>
        <v>0</v>
      </c>
      <c r="AQ117">
        <f t="shared" si="105"/>
        <v>0</v>
      </c>
      <c r="AR117">
        <f t="shared" si="105"/>
        <v>6.4153354632587867E-2</v>
      </c>
      <c r="AS117">
        <f t="shared" si="103"/>
        <v>4.6110970357233341E-2</v>
      </c>
      <c r="AT117">
        <f t="shared" si="103"/>
        <v>0</v>
      </c>
      <c r="AU117">
        <f t="shared" si="103"/>
        <v>0.22112211221122111</v>
      </c>
      <c r="AV117">
        <f t="shared" si="103"/>
        <v>0</v>
      </c>
      <c r="AW117">
        <f t="shared" si="103"/>
        <v>6.6265830881412302E-2</v>
      </c>
      <c r="AX117">
        <f t="shared" si="103"/>
        <v>0.11385944248135062</v>
      </c>
      <c r="AY117">
        <f t="shared" si="82"/>
        <v>0</v>
      </c>
      <c r="AZ117">
        <f t="shared" si="84"/>
        <v>0</v>
      </c>
      <c r="BA117">
        <f t="shared" si="85"/>
        <v>3.0661651979220664E-3</v>
      </c>
      <c r="BB117">
        <f t="shared" si="86"/>
        <v>2.0459483604839688E-3</v>
      </c>
      <c r="BC117">
        <f t="shared" si="87"/>
        <v>0</v>
      </c>
      <c r="BD117">
        <f t="shared" si="88"/>
        <v>9.6065823287414392E-3</v>
      </c>
      <c r="BE117">
        <f t="shared" si="89"/>
        <v>0</v>
      </c>
      <c r="BF117">
        <f t="shared" si="90"/>
        <v>3.1433707964308956E-3</v>
      </c>
      <c r="BG117">
        <f t="shared" si="59"/>
        <v>5.6249793199289709E-3</v>
      </c>
    </row>
    <row r="118" spans="2:59" x14ac:dyDescent="0.25">
      <c r="B118">
        <v>2009</v>
      </c>
      <c r="C118" t="s">
        <v>61</v>
      </c>
      <c r="D118" s="31">
        <v>63964</v>
      </c>
      <c r="E118" s="31">
        <v>9845</v>
      </c>
      <c r="F118">
        <f t="shared" si="75"/>
        <v>0.15391470201988619</v>
      </c>
      <c r="G118">
        <f t="shared" si="76"/>
        <v>0.84608529798011378</v>
      </c>
      <c r="H118" cm="1">
        <f t="array" ref="H118">+IFERROR(_xlfn.IFS(B118=$H$1,D118/$H$3,B118=$I$1,D118/$I$3,B118=$J$1,D118/$J$3,B118=$K$1,D118/$K$3,B118=$L$1,D118/$L$3,B118=$M$1,D118/$M$3,B118=$N$1,D118/$N$3,B118=$O$1,D118/$O$3,B118=$P$1,D118/P$3,B118=$Q$1,D118/$Q$3,B118=$R$1,D118/$R$3,B118=$S$1,D118/$S$3,B118=$T$1,D118/$T$3,B118=$U$1,D118/$U$3,B118=$V$1,D118/$V$3,B118=$W$1,D118/$W$3,B118=$X$1,D118/$X$3,B118=$Y$1,D118/$Y$3,B118=$Z$1,D118/$Z$3),0)</f>
        <v>2.3383637668406683E-2</v>
      </c>
      <c r="I118" s="15">
        <f t="shared" si="77"/>
        <v>2338.3637668406682</v>
      </c>
      <c r="J118" s="16">
        <f t="shared" si="78"/>
        <v>359.90856238738007</v>
      </c>
      <c r="K118" s="16">
        <f t="shared" si="106"/>
        <v>9326.0239946935835</v>
      </c>
      <c r="L118" s="17">
        <f t="shared" si="61"/>
        <v>0.15391470201988619</v>
      </c>
      <c r="M118" s="17">
        <f t="shared" si="61"/>
        <v>0.84608529798011378</v>
      </c>
      <c r="N118">
        <f t="shared" si="79"/>
        <v>0.16674711855220481</v>
      </c>
      <c r="O118">
        <f t="shared" si="93"/>
        <v>7.6957351009943095E-2</v>
      </c>
      <c r="P118">
        <f t="shared" si="80"/>
        <v>1435.4122041735716</v>
      </c>
      <c r="S118">
        <v>2009</v>
      </c>
      <c r="T118" t="s">
        <v>61</v>
      </c>
      <c r="U118" s="31">
        <v>0</v>
      </c>
      <c r="V118" s="31">
        <v>0</v>
      </c>
      <c r="W118" s="31">
        <v>401</v>
      </c>
      <c r="X118" s="31">
        <v>647</v>
      </c>
      <c r="Y118" s="31">
        <v>0</v>
      </c>
      <c r="Z118" s="31">
        <v>2520</v>
      </c>
      <c r="AA118" s="31">
        <v>0</v>
      </c>
      <c r="AB118" s="31">
        <v>436</v>
      </c>
      <c r="AC118" s="31">
        <v>1167</v>
      </c>
      <c r="AD118" s="31">
        <v>792</v>
      </c>
      <c r="AE118" s="31">
        <v>3882</v>
      </c>
      <c r="AF118" s="31">
        <v>9845</v>
      </c>
      <c r="AG118">
        <f t="shared" si="94"/>
        <v>0</v>
      </c>
      <c r="AH118">
        <f t="shared" si="95"/>
        <v>0</v>
      </c>
      <c r="AI118">
        <f t="shared" si="96"/>
        <v>4.0731335703402739E-2</v>
      </c>
      <c r="AJ118">
        <f t="shared" si="97"/>
        <v>6.5718638902996451E-2</v>
      </c>
      <c r="AK118">
        <f t="shared" si="98"/>
        <v>0</v>
      </c>
      <c r="AL118">
        <f t="shared" si="99"/>
        <v>0.25596749619095988</v>
      </c>
      <c r="AM118">
        <f t="shared" si="100"/>
        <v>0</v>
      </c>
      <c r="AN118">
        <f t="shared" si="101"/>
        <v>4.4286439817166075E-2</v>
      </c>
      <c r="AO118">
        <f t="shared" si="102"/>
        <v>0.11853732859319452</v>
      </c>
      <c r="AP118">
        <f t="shared" si="105"/>
        <v>0</v>
      </c>
      <c r="AQ118">
        <f t="shared" si="105"/>
        <v>0</v>
      </c>
      <c r="AR118">
        <f t="shared" si="105"/>
        <v>4.1578101508631858E-2</v>
      </c>
      <c r="AS118">
        <f t="shared" si="103"/>
        <v>6.7951478233471627E-2</v>
      </c>
      <c r="AT118">
        <f t="shared" si="103"/>
        <v>0</v>
      </c>
      <c r="AU118">
        <f t="shared" si="103"/>
        <v>0.29353523587652885</v>
      </c>
      <c r="AV118">
        <f t="shared" si="103"/>
        <v>0</v>
      </c>
      <c r="AW118">
        <f t="shared" si="103"/>
        <v>4.528929053703127E-2</v>
      </c>
      <c r="AX118">
        <f t="shared" si="103"/>
        <v>0.1260055066673865</v>
      </c>
      <c r="AY118">
        <f t="shared" si="82"/>
        <v>0</v>
      </c>
      <c r="AZ118">
        <f t="shared" si="84"/>
        <v>0</v>
      </c>
      <c r="BA118">
        <f t="shared" si="85"/>
        <v>5.0966168469764239E-3</v>
      </c>
      <c r="BB118">
        <f t="shared" si="86"/>
        <v>6.4802076167844412E-3</v>
      </c>
      <c r="BC118">
        <f t="shared" si="87"/>
        <v>0</v>
      </c>
      <c r="BD118">
        <f t="shared" si="88"/>
        <v>2.5983365643174286E-2</v>
      </c>
      <c r="BE118">
        <f t="shared" si="89"/>
        <v>0</v>
      </c>
      <c r="BF118">
        <f t="shared" si="90"/>
        <v>5.4327434181727224E-3</v>
      </c>
      <c r="BG118">
        <f t="shared" si="59"/>
        <v>1.2522669001313238E-2</v>
      </c>
    </row>
    <row r="119" spans="2:59" x14ac:dyDescent="0.25">
      <c r="B119" t="s">
        <v>75</v>
      </c>
      <c r="D119" s="31">
        <v>2735417</v>
      </c>
      <c r="E119" s="31">
        <v>25993</v>
      </c>
      <c r="F119">
        <f t="shared" si="75"/>
        <v>9.5023903119707161E-3</v>
      </c>
      <c r="G119">
        <f t="shared" si="76"/>
        <v>0.99049760968802925</v>
      </c>
      <c r="H119" cm="1">
        <f t="array" ref="H119">+IFERROR(_xlfn.IFS(B119=$H$1,D119/$H$3,B119=$I$1,D119/$I$3,B119=$J$1,D119/$J$3,B119=$K$1,D119/$K$3,B119=$L$1,D119/$L$3,B119=$M$1,D119/$M$3,B119=$N$1,D119/$N$3,B119=$O$1,D119/$O$3,B119=$P$1,D119/P$3,B119=$Q$1,D119/$Q$3,B119=$R$1,D119/$R$3,B119=$S$1,D119/$S$3,B119=$T$1,D119/$T$3,B119=$U$1,D119/$U$3,B119=$V$1,D119/$V$3,B119=$W$1,D119/$W$3,B119=$X$1,D119/$X$3,B119=$Y$1,D119/$Y$3,B119=$Z$1,D119/$Z$3),0)</f>
        <v>0</v>
      </c>
      <c r="I119" s="15">
        <f t="shared" si="77"/>
        <v>0</v>
      </c>
      <c r="J119" s="16">
        <f t="shared" si="78"/>
        <v>0</v>
      </c>
      <c r="K119" s="16">
        <f t="shared" si="106"/>
        <v>7890.6117905200117</v>
      </c>
      <c r="L119" s="17">
        <f t="shared" si="61"/>
        <v>9.5023903119707161E-3</v>
      </c>
      <c r="M119" s="17">
        <f t="shared" si="61"/>
        <v>0.99049760968802925</v>
      </c>
      <c r="N119">
        <f t="shared" si="79"/>
        <v>9.547753552399417E-3</v>
      </c>
      <c r="O119">
        <f t="shared" si="93"/>
        <v>4.751195155985358E-3</v>
      </c>
      <c r="P119">
        <f t="shared" si="80"/>
        <v>74.979673033759269</v>
      </c>
      <c r="S119" t="s">
        <v>75</v>
      </c>
      <c r="U119" s="31">
        <v>0</v>
      </c>
      <c r="V119" s="31">
        <v>0</v>
      </c>
      <c r="W119" s="31">
        <v>1000</v>
      </c>
      <c r="X119" s="31">
        <v>1076</v>
      </c>
      <c r="Y119" s="31">
        <v>0</v>
      </c>
      <c r="Z119" s="31">
        <v>4484</v>
      </c>
      <c r="AA119" s="31">
        <v>0</v>
      </c>
      <c r="AB119" s="31">
        <v>1058</v>
      </c>
      <c r="AC119" s="31">
        <v>2307</v>
      </c>
      <c r="AD119" s="31">
        <v>2334</v>
      </c>
      <c r="AE119" s="31">
        <v>13734</v>
      </c>
      <c r="AF119" s="31">
        <v>25993</v>
      </c>
      <c r="AG119">
        <f t="shared" si="94"/>
        <v>0</v>
      </c>
      <c r="AH119">
        <f t="shared" si="95"/>
        <v>0</v>
      </c>
      <c r="AI119">
        <f t="shared" si="96"/>
        <v>3.8471896279767631E-2</v>
      </c>
      <c r="AJ119">
        <f t="shared" si="97"/>
        <v>4.1395760397029968E-2</v>
      </c>
      <c r="AK119">
        <f t="shared" si="98"/>
        <v>0</v>
      </c>
      <c r="AL119">
        <f t="shared" si="99"/>
        <v>0.17250798291847805</v>
      </c>
      <c r="AM119">
        <f t="shared" si="100"/>
        <v>0</v>
      </c>
      <c r="AN119">
        <f t="shared" si="101"/>
        <v>4.0703266263994155E-2</v>
      </c>
      <c r="AO119">
        <f t="shared" si="102"/>
        <v>8.8754664717423923E-2</v>
      </c>
      <c r="AP119">
        <f t="shared" si="105"/>
        <v>0</v>
      </c>
      <c r="AQ119">
        <f t="shared" si="105"/>
        <v>0</v>
      </c>
      <c r="AR119">
        <f t="shared" si="105"/>
        <v>3.9226454320793948E-2</v>
      </c>
      <c r="AS119">
        <f t="shared" si="103"/>
        <v>4.2270673737968958E-2</v>
      </c>
      <c r="AT119">
        <f t="shared" si="103"/>
        <v>0</v>
      </c>
      <c r="AU119">
        <f t="shared" si="103"/>
        <v>0.18879205086101639</v>
      </c>
      <c r="AV119">
        <f t="shared" si="103"/>
        <v>0</v>
      </c>
      <c r="AW119">
        <f t="shared" si="103"/>
        <v>4.1548853283066289E-2</v>
      </c>
      <c r="AX119">
        <f t="shared" si="103"/>
        <v>9.2876265625314522E-2</v>
      </c>
      <c r="AY119">
        <f t="shared" si="82"/>
        <v>0</v>
      </c>
      <c r="AZ119">
        <f t="shared" si="84"/>
        <v>0</v>
      </c>
      <c r="BA119">
        <f t="shared" si="85"/>
        <v>2.5608526963165031E-4</v>
      </c>
      <c r="BB119">
        <f t="shared" si="86"/>
        <v>3.1494284052486333E-4</v>
      </c>
      <c r="BC119">
        <f t="shared" si="87"/>
        <v>0</v>
      </c>
      <c r="BD119">
        <f t="shared" si="88"/>
        <v>1.2802435606710056E-3</v>
      </c>
      <c r="BE119">
        <f t="shared" si="89"/>
        <v>0</v>
      </c>
      <c r="BF119">
        <f t="shared" si="90"/>
        <v>2.7308450594552857E-4</v>
      </c>
      <c r="BG119">
        <f t="shared" si="59"/>
        <v>6.3500373069261468E-4</v>
      </c>
    </row>
    <row r="120" spans="2:59" x14ac:dyDescent="0.25">
      <c r="B120">
        <v>2010</v>
      </c>
      <c r="C120" t="s">
        <v>55</v>
      </c>
      <c r="D120" s="31">
        <v>216284</v>
      </c>
      <c r="E120" s="31">
        <v>229</v>
      </c>
      <c r="F120">
        <f t="shared" si="75"/>
        <v>1.058793068373065E-3</v>
      </c>
      <c r="G120">
        <f t="shared" si="76"/>
        <v>0.99894120693162691</v>
      </c>
      <c r="H120" cm="1">
        <f t="array" ref="H120">+IFERROR(_xlfn.IFS(B120=$H$1,D120/$H$3,B120=$I$1,D120/$I$3,B120=$J$1,D120/$J$3,B120=$K$1,D120/$K$3,B120=$L$1,D120/$L$3,B120=$M$1,D120/$M$3,B120=$N$1,D120/$N$3,B120=$O$1,D120/$O$3,B120=$P$1,D120/P$3,B120=$Q$1,D120/$Q$3,B120=$R$1,D120/$R$3,B120=$S$1,D120/$S$3,B120=$T$1,D120/$T$3,B120=$U$1,D120/$U$3,B120=$V$1,D120/$V$3,B120=$W$1,D120/$W$3,B120=$X$1,D120/$X$3,B120=$Y$1,D120/$Y$3,B120=$Z$1,D120/$Z$3),0)</f>
        <v>7.7771772763051111E-2</v>
      </c>
      <c r="I120" s="15">
        <f t="shared" si="77"/>
        <v>7777.1772763051113</v>
      </c>
      <c r="J120" s="16">
        <f t="shared" si="78"/>
        <v>8.2344213916603639</v>
      </c>
      <c r="K120" s="16">
        <v>10000</v>
      </c>
      <c r="L120" s="17">
        <f t="shared" si="61"/>
        <v>1.058793068373065E-3</v>
      </c>
      <c r="M120" s="17">
        <f t="shared" si="61"/>
        <v>0.99894120693162691</v>
      </c>
      <c r="N120">
        <f t="shared" si="79"/>
        <v>1.059353886649134E-3</v>
      </c>
      <c r="O120">
        <f t="shared" si="93"/>
        <v>5.2939653418653248E-4</v>
      </c>
      <c r="P120">
        <f t="shared" si="80"/>
        <v>10.587930683730649</v>
      </c>
      <c r="S120">
        <v>2010</v>
      </c>
      <c r="T120" t="s">
        <v>55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1</v>
      </c>
      <c r="AA120" s="31">
        <v>16</v>
      </c>
      <c r="AB120" s="31">
        <v>3</v>
      </c>
      <c r="AC120" s="31">
        <v>0</v>
      </c>
      <c r="AD120" s="31">
        <v>12</v>
      </c>
      <c r="AE120" s="31">
        <v>197</v>
      </c>
      <c r="AF120" s="31">
        <v>229</v>
      </c>
      <c r="AG120">
        <f t="shared" si="94"/>
        <v>0</v>
      </c>
      <c r="AH120">
        <f t="shared" si="95"/>
        <v>0</v>
      </c>
      <c r="AI120">
        <f t="shared" si="96"/>
        <v>0</v>
      </c>
      <c r="AJ120">
        <f t="shared" si="97"/>
        <v>0</v>
      </c>
      <c r="AK120">
        <f t="shared" si="98"/>
        <v>0</v>
      </c>
      <c r="AL120">
        <f t="shared" si="99"/>
        <v>4.3668122270742356E-3</v>
      </c>
      <c r="AM120">
        <f t="shared" si="100"/>
        <v>6.9868995633187769E-2</v>
      </c>
      <c r="AN120">
        <f t="shared" si="101"/>
        <v>1.3100436681222707E-2</v>
      </c>
      <c r="AO120">
        <f t="shared" si="102"/>
        <v>0</v>
      </c>
      <c r="AP120">
        <f t="shared" si="105"/>
        <v>0</v>
      </c>
      <c r="AQ120">
        <f t="shared" si="105"/>
        <v>0</v>
      </c>
      <c r="AR120">
        <f t="shared" si="105"/>
        <v>0</v>
      </c>
      <c r="AS120">
        <f t="shared" si="103"/>
        <v>0</v>
      </c>
      <c r="AT120">
        <f t="shared" si="103"/>
        <v>0</v>
      </c>
      <c r="AU120">
        <f t="shared" si="103"/>
        <v>4.3763676148796497E-3</v>
      </c>
      <c r="AV120">
        <f t="shared" si="103"/>
        <v>7.2398190045248861E-2</v>
      </c>
      <c r="AW120">
        <f t="shared" si="103"/>
        <v>1.3186813186813185E-2</v>
      </c>
      <c r="AX120">
        <f t="shared" si="103"/>
        <v>0</v>
      </c>
      <c r="AY120">
        <f t="shared" si="82"/>
        <v>0</v>
      </c>
      <c r="AZ120">
        <f t="shared" ref="AZ120:AZ140" si="107">+IFERROR((SUM(V119:V120)/(2*$D120)),0)</f>
        <v>0</v>
      </c>
      <c r="BA120">
        <f t="shared" ref="BA120:BA140" si="108">+IFERROR((SUM(W119:W120)/(2*$D120)),0)</f>
        <v>2.311775258456474E-3</v>
      </c>
      <c r="BB120">
        <f t="shared" ref="BB120:BB140" si="109">+IFERROR((SUM(X119:X120)/(2*$D120)),0)</f>
        <v>2.4874701780991659E-3</v>
      </c>
      <c r="BC120">
        <f t="shared" ref="BC120:BC140" si="110">+IFERROR((SUM(Y119:Y120)/(2*$D120)),0)</f>
        <v>0</v>
      </c>
      <c r="BD120">
        <f t="shared" ref="BD120:BD140" si="111">+IFERROR((SUM(Z119:Z120)/(2*$D120)),0)</f>
        <v>1.0368312034177285E-2</v>
      </c>
      <c r="BE120">
        <f t="shared" ref="BE120:BE140" si="112">+IFERROR((SUM(AA119:AA120)/(2*$D120)),0)</f>
        <v>3.6988404135303583E-5</v>
      </c>
      <c r="BF120">
        <f t="shared" ref="BF120:BF140" si="113">+IFERROR((SUM(AB119:AB120)/(2*$D120)),0)</f>
        <v>2.4527935492223187E-3</v>
      </c>
      <c r="BG120">
        <f t="shared" ref="BG120:BG140" si="114">+IFERROR((SUM(AC119:AC120)/(2*$D120)),0)</f>
        <v>5.3332655212590856E-3</v>
      </c>
    </row>
    <row r="121" spans="2:59" x14ac:dyDescent="0.25">
      <c r="B121">
        <v>2010</v>
      </c>
      <c r="C121" t="s">
        <v>56</v>
      </c>
      <c r="D121" s="31">
        <v>548913</v>
      </c>
      <c r="E121" s="31">
        <v>318</v>
      </c>
      <c r="F121">
        <f t="shared" si="75"/>
        <v>5.7932677856053691E-4</v>
      </c>
      <c r="G121">
        <f t="shared" si="76"/>
        <v>0.99942067322143946</v>
      </c>
      <c r="H121" cm="1">
        <f t="array" ref="H121">+IFERROR(_xlfn.IFS(B121=$H$1,D121/$H$3,B121=$I$1,D121/$I$3,B121=$J$1,D121/$J$3,B121=$K$1,D121/$K$3,B121=$L$1,D121/$L$3,B121=$M$1,D121/$M$3,B121=$N$1,D121/$N$3,B121=$O$1,D121/$O$3,B121=$P$1,D121/P$3,B121=$Q$1,D121/$Q$3,B121=$R$1,D121/$R$3,B121=$S$1,D121/$S$3,B121=$T$1,D121/$T$3,B121=$U$1,D121/$U$3,B121=$V$1,D121/$V$3,B121=$W$1,D121/$W$3,B121=$X$1,D121/$X$3,B121=$Y$1,D121/$Y$3,B121=$Z$1,D121/$Z$3),0)</f>
        <v>0.19737908075809896</v>
      </c>
      <c r="I121" s="15">
        <f t="shared" si="77"/>
        <v>19737.908075809897</v>
      </c>
      <c r="J121" s="16">
        <f t="shared" si="78"/>
        <v>11.434698701082953</v>
      </c>
      <c r="K121" s="16">
        <f t="shared" ref="K121:K127" si="115">+K120-P120</f>
        <v>9989.4120693162695</v>
      </c>
      <c r="L121" s="17">
        <f t="shared" si="61"/>
        <v>5.7932677856053691E-4</v>
      </c>
      <c r="M121" s="17">
        <f t="shared" si="61"/>
        <v>0.99942067322143946</v>
      </c>
      <c r="N121">
        <f t="shared" si="79"/>
        <v>5.7949463694114301E-4</v>
      </c>
      <c r="O121">
        <f t="shared" si="93"/>
        <v>2.8966338928026846E-4</v>
      </c>
      <c r="P121">
        <f t="shared" si="80"/>
        <v>5.7871339138307416</v>
      </c>
      <c r="S121">
        <v>2010</v>
      </c>
      <c r="T121" t="s">
        <v>56</v>
      </c>
      <c r="U121" s="31">
        <v>0</v>
      </c>
      <c r="V121" s="31">
        <v>0</v>
      </c>
      <c r="W121" s="31">
        <v>0</v>
      </c>
      <c r="X121" s="31">
        <v>3</v>
      </c>
      <c r="Y121" s="31">
        <v>0</v>
      </c>
      <c r="Z121" s="31">
        <v>5</v>
      </c>
      <c r="AA121" s="31">
        <v>11</v>
      </c>
      <c r="AB121" s="31">
        <v>4</v>
      </c>
      <c r="AC121" s="31">
        <v>0</v>
      </c>
      <c r="AD121" s="31">
        <v>25</v>
      </c>
      <c r="AE121" s="31">
        <v>270</v>
      </c>
      <c r="AF121" s="31">
        <v>318</v>
      </c>
      <c r="AG121">
        <f t="shared" si="94"/>
        <v>0</v>
      </c>
      <c r="AH121">
        <f t="shared" si="95"/>
        <v>0</v>
      </c>
      <c r="AI121">
        <f t="shared" si="96"/>
        <v>0</v>
      </c>
      <c r="AJ121">
        <f t="shared" si="97"/>
        <v>9.433962264150943E-3</v>
      </c>
      <c r="AK121">
        <f t="shared" si="98"/>
        <v>0</v>
      </c>
      <c r="AL121">
        <f t="shared" si="99"/>
        <v>1.5723270440251572E-2</v>
      </c>
      <c r="AM121">
        <f t="shared" si="100"/>
        <v>3.4591194968553458E-2</v>
      </c>
      <c r="AN121">
        <f t="shared" si="101"/>
        <v>1.2578616352201259E-2</v>
      </c>
      <c r="AO121">
        <f t="shared" si="102"/>
        <v>0</v>
      </c>
      <c r="AP121">
        <f t="shared" si="105"/>
        <v>0</v>
      </c>
      <c r="AQ121">
        <f t="shared" si="105"/>
        <v>0</v>
      </c>
      <c r="AR121">
        <f t="shared" si="105"/>
        <v>0</v>
      </c>
      <c r="AS121">
        <f t="shared" si="103"/>
        <v>9.4786729857819912E-3</v>
      </c>
      <c r="AT121">
        <f t="shared" si="103"/>
        <v>0</v>
      </c>
      <c r="AU121">
        <f t="shared" si="103"/>
        <v>1.5847860538827259E-2</v>
      </c>
      <c r="AV121">
        <f t="shared" si="103"/>
        <v>3.5200000000000002E-2</v>
      </c>
      <c r="AW121">
        <f t="shared" si="103"/>
        <v>1.2658227848101266E-2</v>
      </c>
      <c r="AX121">
        <f t="shared" si="103"/>
        <v>0</v>
      </c>
      <c r="AY121">
        <f t="shared" si="82"/>
        <v>0</v>
      </c>
      <c r="AZ121">
        <f t="shared" si="107"/>
        <v>0</v>
      </c>
      <c r="BA121">
        <f t="shared" si="108"/>
        <v>0</v>
      </c>
      <c r="BB121">
        <f t="shared" si="109"/>
        <v>2.7326734837761174E-6</v>
      </c>
      <c r="BC121">
        <f t="shared" si="110"/>
        <v>0</v>
      </c>
      <c r="BD121">
        <f t="shared" si="111"/>
        <v>5.4653469675522348E-6</v>
      </c>
      <c r="BE121">
        <f t="shared" si="112"/>
        <v>2.4594061353985059E-5</v>
      </c>
      <c r="BF121">
        <f t="shared" si="113"/>
        <v>6.3762381288109412E-6</v>
      </c>
      <c r="BG121">
        <f t="shared" si="114"/>
        <v>0</v>
      </c>
    </row>
    <row r="122" spans="2:59" x14ac:dyDescent="0.25">
      <c r="B122">
        <v>2010</v>
      </c>
      <c r="C122" t="s">
        <v>57</v>
      </c>
      <c r="D122" s="31">
        <v>529353</v>
      </c>
      <c r="E122" s="31">
        <v>1808</v>
      </c>
      <c r="F122">
        <f t="shared" si="75"/>
        <v>3.4154902305266995E-3</v>
      </c>
      <c r="G122">
        <f t="shared" si="76"/>
        <v>0.99658450976947333</v>
      </c>
      <c r="H122" cm="1">
        <f t="array" ref="H122">+IFERROR(_xlfn.IFS(B122=$H$1,D122/$H$3,B122=$I$1,D122/$I$3,B122=$J$1,D122/$J$3,B122=$K$1,D122/$K$3,B122=$L$1,D122/$L$3,B122=$M$1,D122/$M$3,B122=$N$1,D122/$N$3,B122=$O$1,D122/$O$3,B122=$P$1,D122/P$3,B122=$Q$1,D122/$Q$3,B122=$R$1,D122/$R$3,B122=$S$1,D122/$S$3,B122=$T$1,D122/$T$3,B122=$U$1,D122/$U$3,B122=$V$1,D122/$V$3,B122=$W$1,D122/$W$3,B122=$X$1,D122/$X$3,B122=$Y$1,D122/$Y$3,B122=$Z$1,D122/$Z$3),0)</f>
        <v>0.19034566231177244</v>
      </c>
      <c r="I122" s="15">
        <f t="shared" si="77"/>
        <v>19034.566231177243</v>
      </c>
      <c r="J122" s="16">
        <f t="shared" si="78"/>
        <v>65.012375004899297</v>
      </c>
      <c r="K122" s="16">
        <f t="shared" si="115"/>
        <v>9983.6249354024385</v>
      </c>
      <c r="L122" s="17">
        <f t="shared" ref="L122:M140" si="116">+F122</f>
        <v>3.4154902305266995E-3</v>
      </c>
      <c r="M122" s="17">
        <f t="shared" si="116"/>
        <v>0.99658450976947333</v>
      </c>
      <c r="N122">
        <f t="shared" si="79"/>
        <v>3.4213329952370048E-3</v>
      </c>
      <c r="O122">
        <f t="shared" si="93"/>
        <v>1.7077451152633497E-3</v>
      </c>
      <c r="P122">
        <f t="shared" si="80"/>
        <v>34.09897343210978</v>
      </c>
      <c r="S122">
        <v>2010</v>
      </c>
      <c r="T122" t="s">
        <v>57</v>
      </c>
      <c r="U122" s="31">
        <v>0</v>
      </c>
      <c r="V122" s="31">
        <v>0</v>
      </c>
      <c r="W122" s="31">
        <v>0</v>
      </c>
      <c r="X122" s="31">
        <v>14</v>
      </c>
      <c r="Y122" s="31">
        <v>0</v>
      </c>
      <c r="Z122" s="31">
        <v>37</v>
      </c>
      <c r="AA122" s="31">
        <v>17</v>
      </c>
      <c r="AB122" s="31">
        <v>11</v>
      </c>
      <c r="AC122" s="31">
        <v>13</v>
      </c>
      <c r="AD122" s="31">
        <v>51</v>
      </c>
      <c r="AE122" s="31">
        <v>1665</v>
      </c>
      <c r="AF122" s="31">
        <v>1808</v>
      </c>
      <c r="AG122">
        <f t="shared" si="94"/>
        <v>0</v>
      </c>
      <c r="AH122">
        <f t="shared" si="95"/>
        <v>0</v>
      </c>
      <c r="AI122">
        <f t="shared" si="96"/>
        <v>0</v>
      </c>
      <c r="AJ122">
        <f t="shared" si="97"/>
        <v>7.743362831858407E-3</v>
      </c>
      <c r="AK122">
        <f t="shared" si="98"/>
        <v>0</v>
      </c>
      <c r="AL122">
        <f t="shared" si="99"/>
        <v>2.0464601769911505E-2</v>
      </c>
      <c r="AM122">
        <f t="shared" si="100"/>
        <v>9.4026548672566379E-3</v>
      </c>
      <c r="AN122">
        <f t="shared" si="101"/>
        <v>6.0840707964601769E-3</v>
      </c>
      <c r="AO122">
        <f t="shared" si="102"/>
        <v>7.1902654867256636E-3</v>
      </c>
      <c r="AP122">
        <f t="shared" si="105"/>
        <v>0</v>
      </c>
      <c r="AQ122">
        <f t="shared" si="105"/>
        <v>0</v>
      </c>
      <c r="AR122">
        <f t="shared" si="105"/>
        <v>0</v>
      </c>
      <c r="AS122">
        <f t="shared" si="103"/>
        <v>7.773459189339256E-3</v>
      </c>
      <c r="AT122">
        <f t="shared" si="103"/>
        <v>0</v>
      </c>
      <c r="AU122">
        <f t="shared" si="103"/>
        <v>2.0676166526962841E-2</v>
      </c>
      <c r="AV122">
        <f t="shared" si="103"/>
        <v>9.4470686301750487E-3</v>
      </c>
      <c r="AW122">
        <f t="shared" si="103"/>
        <v>6.1026352288488213E-3</v>
      </c>
      <c r="AX122">
        <f t="shared" si="103"/>
        <v>7.2162087149597563E-3</v>
      </c>
      <c r="AY122">
        <f t="shared" si="82"/>
        <v>0</v>
      </c>
      <c r="AZ122">
        <f t="shared" si="107"/>
        <v>0</v>
      </c>
      <c r="BA122">
        <f t="shared" si="108"/>
        <v>0</v>
      </c>
      <c r="BB122">
        <f t="shared" si="109"/>
        <v>1.6057337920064684E-5</v>
      </c>
      <c r="BC122">
        <f t="shared" si="110"/>
        <v>0</v>
      </c>
      <c r="BD122">
        <f t="shared" si="111"/>
        <v>3.9671070155453922E-5</v>
      </c>
      <c r="BE122">
        <f t="shared" si="112"/>
        <v>2.6447380103635947E-5</v>
      </c>
      <c r="BF122">
        <f t="shared" si="113"/>
        <v>1.4168239341233544E-5</v>
      </c>
      <c r="BG122">
        <f t="shared" si="114"/>
        <v>1.2279140762402404E-5</v>
      </c>
    </row>
    <row r="123" spans="2:59" x14ac:dyDescent="0.25">
      <c r="B123">
        <v>2010</v>
      </c>
      <c r="C123" t="s">
        <v>58</v>
      </c>
      <c r="D123" s="31">
        <v>838467</v>
      </c>
      <c r="E123" s="31">
        <v>3555</v>
      </c>
      <c r="F123">
        <f t="shared" si="75"/>
        <v>4.2398806393095971E-3</v>
      </c>
      <c r="G123">
        <f t="shared" si="76"/>
        <v>0.99576011936069042</v>
      </c>
      <c r="H123" cm="1">
        <f t="array" ref="H123">+IFERROR(_xlfn.IFS(B123=$H$1,D123/$H$3,B123=$I$1,D123/$I$3,B123=$J$1,D123/$J$3,B123=$K$1,D123/$K$3,B123=$L$1,D123/$L$3,B123=$M$1,D123/$M$3,B123=$N$1,D123/$N$3,B123=$O$1,D123/$O$3,B123=$P$1,D123/P$3,B123=$Q$1,D123/$Q$3,B123=$R$1,D123/$R$3,B123=$S$1,D123/$S$3,B123=$T$1,D123/$T$3,B123=$U$1,D123/$U$3,B123=$V$1,D123/$V$3,B123=$W$1,D123/$W$3,B123=$X$1,D123/$X$3,B123=$Y$1,D123/$Y$3,B123=$Z$1,D123/$Z$3),0)</f>
        <v>0.30149740615726162</v>
      </c>
      <c r="I123" s="15">
        <f t="shared" si="77"/>
        <v>30149.740615726161</v>
      </c>
      <c r="J123" s="16">
        <f t="shared" si="78"/>
        <v>127.83130151682356</v>
      </c>
      <c r="K123" s="16">
        <f t="shared" si="115"/>
        <v>9949.5259619703284</v>
      </c>
      <c r="L123" s="17">
        <f t="shared" si="116"/>
        <v>4.2398806393095971E-3</v>
      </c>
      <c r="M123" s="17">
        <f t="shared" si="116"/>
        <v>0.99576011936069042</v>
      </c>
      <c r="N123">
        <f t="shared" si="79"/>
        <v>4.2488880283546044E-3</v>
      </c>
      <c r="O123">
        <f t="shared" si="93"/>
        <v>2.1199403196547986E-3</v>
      </c>
      <c r="P123">
        <f t="shared" si="80"/>
        <v>42.18480249646619</v>
      </c>
      <c r="S123">
        <v>2010</v>
      </c>
      <c r="T123" t="s">
        <v>58</v>
      </c>
      <c r="U123" s="31">
        <v>0</v>
      </c>
      <c r="V123" s="31">
        <v>0</v>
      </c>
      <c r="W123" s="31">
        <v>0</v>
      </c>
      <c r="X123" s="31">
        <v>34</v>
      </c>
      <c r="Y123" s="31">
        <v>0</v>
      </c>
      <c r="Z123" s="31">
        <v>211</v>
      </c>
      <c r="AA123" s="31">
        <v>48</v>
      </c>
      <c r="AB123" s="31">
        <v>39</v>
      </c>
      <c r="AC123" s="31">
        <v>119</v>
      </c>
      <c r="AD123" s="31">
        <v>188</v>
      </c>
      <c r="AE123" s="31">
        <v>2916</v>
      </c>
      <c r="AF123" s="31">
        <v>3555</v>
      </c>
      <c r="AG123">
        <f t="shared" si="94"/>
        <v>0</v>
      </c>
      <c r="AH123">
        <f t="shared" si="95"/>
        <v>0</v>
      </c>
      <c r="AI123">
        <f t="shared" si="96"/>
        <v>0</v>
      </c>
      <c r="AJ123">
        <f t="shared" si="97"/>
        <v>9.5639943741209557E-3</v>
      </c>
      <c r="AK123">
        <f t="shared" si="98"/>
        <v>0</v>
      </c>
      <c r="AL123">
        <f t="shared" si="99"/>
        <v>5.9353023909985939E-2</v>
      </c>
      <c r="AM123">
        <f t="shared" si="100"/>
        <v>1.350210970464135E-2</v>
      </c>
      <c r="AN123">
        <f t="shared" si="101"/>
        <v>1.0970464135021098E-2</v>
      </c>
      <c r="AO123">
        <f t="shared" si="102"/>
        <v>3.3473980309423348E-2</v>
      </c>
      <c r="AP123">
        <f t="shared" si="105"/>
        <v>0</v>
      </c>
      <c r="AQ123">
        <f t="shared" si="105"/>
        <v>0</v>
      </c>
      <c r="AR123">
        <f t="shared" si="105"/>
        <v>0</v>
      </c>
      <c r="AS123">
        <f t="shared" si="103"/>
        <v>9.6099491237987555E-3</v>
      </c>
      <c r="AT123">
        <f t="shared" si="103"/>
        <v>0</v>
      </c>
      <c r="AU123">
        <f t="shared" si="103"/>
        <v>6.1168285258733156E-2</v>
      </c>
      <c r="AV123">
        <f t="shared" si="103"/>
        <v>1.3593882752761258E-2</v>
      </c>
      <c r="AW123">
        <f t="shared" si="103"/>
        <v>1.1030971574034791E-2</v>
      </c>
      <c r="AX123">
        <f t="shared" si="103"/>
        <v>3.404377056215134E-2</v>
      </c>
      <c r="AY123">
        <f t="shared" si="82"/>
        <v>0</v>
      </c>
      <c r="AZ123">
        <f t="shared" si="107"/>
        <v>0</v>
      </c>
      <c r="BA123">
        <f t="shared" si="108"/>
        <v>0</v>
      </c>
      <c r="BB123">
        <f t="shared" si="109"/>
        <v>2.8623666763271542E-5</v>
      </c>
      <c r="BC123">
        <f t="shared" si="110"/>
        <v>0</v>
      </c>
      <c r="BD123">
        <f t="shared" si="111"/>
        <v>1.4788894494356964E-4</v>
      </c>
      <c r="BE123">
        <f t="shared" si="112"/>
        <v>3.8761215408596881E-5</v>
      </c>
      <c r="BF123">
        <f t="shared" si="113"/>
        <v>2.9816319545074524E-5</v>
      </c>
      <c r="BG123">
        <f t="shared" si="114"/>
        <v>7.8715083598996738E-5</v>
      </c>
    </row>
    <row r="124" spans="2:59" x14ac:dyDescent="0.25">
      <c r="B124">
        <v>2010</v>
      </c>
      <c r="C124" t="s">
        <v>59</v>
      </c>
      <c r="D124" s="31">
        <v>477896</v>
      </c>
      <c r="E124" s="31">
        <v>6008</v>
      </c>
      <c r="F124">
        <f t="shared" si="75"/>
        <v>1.2571772938045098E-2</v>
      </c>
      <c r="G124">
        <f t="shared" si="76"/>
        <v>0.98742822706195488</v>
      </c>
      <c r="H124" cm="1">
        <f t="array" ref="H124">+IFERROR(_xlfn.IFS(B124=$H$1,D124/$H$3,B124=$I$1,D124/$I$3,B124=$J$1,D124/$J$3,B124=$K$1,D124/$K$3,B124=$L$1,D124/$L$3,B124=$M$1,D124/$M$3,B124=$N$1,D124/$N$3,B124=$O$1,D124/$O$3,B124=$P$1,D124/P$3,B124=$Q$1,D124/$Q$3,B124=$R$1,D124/$R$3,B124=$S$1,D124/$S$3,B124=$T$1,D124/$T$3,B124=$U$1,D124/$U$3,B124=$V$1,D124/$V$3,B124=$W$1,D124/$W$3,B124=$X$1,D124/$X$3,B124=$Y$1,D124/$Y$3,B124=$Z$1,D124/$Z$3),0)</f>
        <v>0.17184266573750751</v>
      </c>
      <c r="I124" s="15">
        <f t="shared" si="77"/>
        <v>17184.266573750752</v>
      </c>
      <c r="J124" s="16">
        <f t="shared" si="78"/>
        <v>216.03669747203267</v>
      </c>
      <c r="K124" s="16">
        <f t="shared" si="115"/>
        <v>9907.3411594738627</v>
      </c>
      <c r="L124" s="17">
        <f t="shared" si="116"/>
        <v>1.2571772938045098E-2</v>
      </c>
      <c r="M124" s="17">
        <f t="shared" si="116"/>
        <v>0.98742822706195488</v>
      </c>
      <c r="N124">
        <f t="shared" si="79"/>
        <v>1.2651297558181649E-2</v>
      </c>
      <c r="O124">
        <f t="shared" si="93"/>
        <v>6.2858864690225492E-3</v>
      </c>
      <c r="P124">
        <f t="shared" si="80"/>
        <v>124.55284347665385</v>
      </c>
      <c r="S124">
        <v>2010</v>
      </c>
      <c r="T124" t="s">
        <v>59</v>
      </c>
      <c r="U124" s="31">
        <v>0</v>
      </c>
      <c r="V124" s="31">
        <v>0</v>
      </c>
      <c r="W124" s="31">
        <v>0</v>
      </c>
      <c r="X124" s="31">
        <v>204</v>
      </c>
      <c r="Y124" s="31">
        <v>0</v>
      </c>
      <c r="Z124" s="31">
        <v>974</v>
      </c>
      <c r="AA124" s="31">
        <v>120</v>
      </c>
      <c r="AB124" s="31">
        <v>260</v>
      </c>
      <c r="AC124" s="31">
        <v>605</v>
      </c>
      <c r="AD124" s="31">
        <v>780</v>
      </c>
      <c r="AE124" s="31">
        <v>3065</v>
      </c>
      <c r="AF124" s="31">
        <v>6008</v>
      </c>
      <c r="AG124">
        <f t="shared" si="94"/>
        <v>0</v>
      </c>
      <c r="AH124">
        <f t="shared" si="95"/>
        <v>0</v>
      </c>
      <c r="AI124">
        <f t="shared" si="96"/>
        <v>0</v>
      </c>
      <c r="AJ124">
        <f t="shared" si="97"/>
        <v>3.3954727030625832E-2</v>
      </c>
      <c r="AK124">
        <f t="shared" si="98"/>
        <v>0</v>
      </c>
      <c r="AL124">
        <f t="shared" si="99"/>
        <v>0.16211717709720372</v>
      </c>
      <c r="AM124">
        <f t="shared" si="100"/>
        <v>1.9973368841544607E-2</v>
      </c>
      <c r="AN124">
        <f t="shared" si="101"/>
        <v>4.3275632490013316E-2</v>
      </c>
      <c r="AO124">
        <f t="shared" si="102"/>
        <v>0.10069906790945406</v>
      </c>
      <c r="AP124">
        <f t="shared" si="105"/>
        <v>0</v>
      </c>
      <c r="AQ124">
        <f t="shared" si="105"/>
        <v>0</v>
      </c>
      <c r="AR124">
        <f t="shared" si="105"/>
        <v>0</v>
      </c>
      <c r="AS124">
        <f t="shared" si="103"/>
        <v>3.4541144598713172E-2</v>
      </c>
      <c r="AT124">
        <f t="shared" si="103"/>
        <v>0</v>
      </c>
      <c r="AU124">
        <f t="shared" si="103"/>
        <v>0.17641731570367686</v>
      </c>
      <c r="AV124">
        <f t="shared" si="103"/>
        <v>2.0174848688634835E-2</v>
      </c>
      <c r="AW124">
        <f t="shared" si="103"/>
        <v>4.4232732221844165E-2</v>
      </c>
      <c r="AX124">
        <f t="shared" si="103"/>
        <v>0.10603803347647008</v>
      </c>
      <c r="AY124">
        <f t="shared" si="82"/>
        <v>0</v>
      </c>
      <c r="AZ124">
        <f t="shared" si="107"/>
        <v>0</v>
      </c>
      <c r="BA124">
        <f t="shared" si="108"/>
        <v>0</v>
      </c>
      <c r="BB124">
        <f t="shared" si="109"/>
        <v>2.4900815240135927E-4</v>
      </c>
      <c r="BC124">
        <f t="shared" si="110"/>
        <v>0</v>
      </c>
      <c r="BD124">
        <f t="shared" si="111"/>
        <v>1.2398094983008855E-3</v>
      </c>
      <c r="BE124">
        <f t="shared" si="112"/>
        <v>1.7577046051860657E-4</v>
      </c>
      <c r="BF124">
        <f t="shared" si="113"/>
        <v>3.1282956961347237E-4</v>
      </c>
      <c r="BG124">
        <f t="shared" si="114"/>
        <v>7.574869846158997E-4</v>
      </c>
    </row>
    <row r="125" spans="2:59" x14ac:dyDescent="0.25">
      <c r="B125">
        <v>2010</v>
      </c>
      <c r="C125" t="s">
        <v>60</v>
      </c>
      <c r="D125" s="31">
        <v>99699</v>
      </c>
      <c r="E125" s="31">
        <v>4380</v>
      </c>
      <c r="F125">
        <f t="shared" si="75"/>
        <v>4.3932236030451662E-2</v>
      </c>
      <c r="G125">
        <f t="shared" si="76"/>
        <v>0.95606776396954829</v>
      </c>
      <c r="H125" cm="1">
        <f t="array" ref="H125">+IFERROR(_xlfn.IFS(B125=$H$1,D125/$H$3,B125=$I$1,D125/$I$3,B125=$J$1,D125/$J$3,B125=$K$1,D125/$K$3,B125=$L$1,D125/$L$3,B125=$M$1,D125/$M$3,B125=$N$1,D125/$N$3,B125=$O$1,D125/$O$3,B125=$P$1,D125/P$3,B125=$Q$1,D125/$Q$3,B125=$R$1,D125/$R$3,B125=$S$1,D125/$S$3,B125=$T$1,D125/$T$3,B125=$U$1,D125/$U$3,B125=$V$1,D125/$V$3,B125=$W$1,D125/$W$3,B125=$X$1,D125/$X$3,B125=$Y$1,D125/$Y$3,B125=$Z$1,D125/$Z$3),0)</f>
        <v>3.5849937918216015E-2</v>
      </c>
      <c r="I125" s="15">
        <f t="shared" si="77"/>
        <v>3584.9937918216015</v>
      </c>
      <c r="J125" s="16">
        <f t="shared" si="78"/>
        <v>157.49679343001048</v>
      </c>
      <c r="K125" s="16">
        <f t="shared" si="115"/>
        <v>9782.788315997208</v>
      </c>
      <c r="L125" s="17">
        <f t="shared" si="116"/>
        <v>4.3932236030451662E-2</v>
      </c>
      <c r="M125" s="17">
        <f t="shared" si="116"/>
        <v>0.95606776396954829</v>
      </c>
      <c r="N125">
        <f t="shared" si="79"/>
        <v>4.4918930560255976E-2</v>
      </c>
      <c r="O125">
        <f t="shared" si="93"/>
        <v>2.1966118015225831E-2</v>
      </c>
      <c r="P125">
        <f t="shared" si="80"/>
        <v>429.77976533433406</v>
      </c>
      <c r="S125">
        <v>2010</v>
      </c>
      <c r="T125" t="s">
        <v>60</v>
      </c>
      <c r="U125" s="31">
        <v>0</v>
      </c>
      <c r="V125" s="31">
        <v>0</v>
      </c>
      <c r="W125" s="31">
        <v>0</v>
      </c>
      <c r="X125" s="31">
        <v>199</v>
      </c>
      <c r="Y125" s="31">
        <v>0</v>
      </c>
      <c r="Z125" s="31">
        <v>875</v>
      </c>
      <c r="AA125" s="31">
        <v>159</v>
      </c>
      <c r="AB125" s="31">
        <v>287</v>
      </c>
      <c r="AC125" s="31">
        <v>470</v>
      </c>
      <c r="AD125" s="31">
        <v>527</v>
      </c>
      <c r="AE125" s="31">
        <v>1863</v>
      </c>
      <c r="AF125" s="31">
        <v>4380</v>
      </c>
      <c r="AG125">
        <f t="shared" si="94"/>
        <v>0</v>
      </c>
      <c r="AH125">
        <f t="shared" si="95"/>
        <v>0</v>
      </c>
      <c r="AI125">
        <f t="shared" si="96"/>
        <v>0</v>
      </c>
      <c r="AJ125">
        <f t="shared" si="97"/>
        <v>4.5433789954337903E-2</v>
      </c>
      <c r="AK125">
        <f t="shared" si="98"/>
        <v>0</v>
      </c>
      <c r="AL125">
        <f t="shared" si="99"/>
        <v>0.1997716894977169</v>
      </c>
      <c r="AM125">
        <f t="shared" si="100"/>
        <v>3.6301369863013695E-2</v>
      </c>
      <c r="AN125">
        <f t="shared" si="101"/>
        <v>6.5525114155251141E-2</v>
      </c>
      <c r="AO125">
        <f t="shared" si="102"/>
        <v>0.10730593607305935</v>
      </c>
      <c r="AP125">
        <f t="shared" si="105"/>
        <v>0</v>
      </c>
      <c r="AQ125">
        <f t="shared" si="105"/>
        <v>0</v>
      </c>
      <c r="AR125">
        <f t="shared" si="105"/>
        <v>0</v>
      </c>
      <c r="AS125">
        <f t="shared" si="103"/>
        <v>4.6489896040182228E-2</v>
      </c>
      <c r="AT125">
        <f t="shared" si="103"/>
        <v>0</v>
      </c>
      <c r="AU125">
        <f t="shared" si="103"/>
        <v>0.22194039315155359</v>
      </c>
      <c r="AV125">
        <f t="shared" si="103"/>
        <v>3.6972445064527376E-2</v>
      </c>
      <c r="AW125">
        <f t="shared" si="103"/>
        <v>6.7744600495692198E-2</v>
      </c>
      <c r="AX125">
        <f t="shared" si="103"/>
        <v>0.11338962605548852</v>
      </c>
      <c r="AY125">
        <f t="shared" si="82"/>
        <v>0</v>
      </c>
      <c r="AZ125">
        <f t="shared" si="107"/>
        <v>0</v>
      </c>
      <c r="BA125">
        <f t="shared" si="108"/>
        <v>0</v>
      </c>
      <c r="BB125">
        <f t="shared" si="109"/>
        <v>2.021083461218267E-3</v>
      </c>
      <c r="BC125">
        <f t="shared" si="110"/>
        <v>0</v>
      </c>
      <c r="BD125">
        <f t="shared" si="111"/>
        <v>9.2729114635051509E-3</v>
      </c>
      <c r="BE125">
        <f t="shared" si="112"/>
        <v>1.3992116269972616E-3</v>
      </c>
      <c r="BF125">
        <f t="shared" si="113"/>
        <v>2.7432572041845957E-3</v>
      </c>
      <c r="BG125">
        <f t="shared" si="114"/>
        <v>5.3912275950611342E-3</v>
      </c>
    </row>
    <row r="126" spans="2:59" x14ac:dyDescent="0.25">
      <c r="B126">
        <v>2010</v>
      </c>
      <c r="C126" t="s">
        <v>61</v>
      </c>
      <c r="D126" s="31">
        <v>70397</v>
      </c>
      <c r="E126" s="31">
        <v>10415</v>
      </c>
      <c r="F126">
        <f t="shared" si="75"/>
        <v>0.1479466454536415</v>
      </c>
      <c r="G126">
        <f t="shared" si="76"/>
        <v>0.85205335454635844</v>
      </c>
      <c r="H126" cm="1">
        <f t="array" ref="H126">+IFERROR(_xlfn.IFS(B126=$H$1,D126/$H$3,B126=$I$1,D126/$I$3,B126=$J$1,D126/$J$3,B126=$K$1,D126/$K$3,B126=$L$1,D126/$L$3,B126=$M$1,D126/$M$3,B126=$N$1,D126/$N$3,B126=$O$1,D126/$O$3,B126=$P$1,D126/P$3,B126=$Q$1,D126/$Q$3,B126=$R$1,D126/$R$3,B126=$S$1,D126/$S$3,B126=$T$1,D126/$T$3,B126=$U$1,D126/$U$3,B126=$V$1,D126/$V$3,B126=$W$1,D126/$W$3,B126=$X$1,D126/$X$3,B126=$Y$1,D126/$Y$3,B126=$Z$1,D126/$Z$3),0)</f>
        <v>2.5313474354092345E-2</v>
      </c>
      <c r="I126" s="15">
        <f t="shared" si="77"/>
        <v>2531.3474354092345</v>
      </c>
      <c r="J126" s="16">
        <f t="shared" si="78"/>
        <v>374.50436154647468</v>
      </c>
      <c r="K126" s="16">
        <f t="shared" si="115"/>
        <v>9353.0085506628748</v>
      </c>
      <c r="L126" s="17">
        <f t="shared" si="116"/>
        <v>0.1479466454536415</v>
      </c>
      <c r="M126" s="17">
        <f t="shared" si="116"/>
        <v>0.85205335454635844</v>
      </c>
      <c r="N126">
        <f t="shared" si="79"/>
        <v>0.15976499282859971</v>
      </c>
      <c r="O126">
        <f t="shared" si="93"/>
        <v>7.397332272682075E-2</v>
      </c>
      <c r="P126">
        <f t="shared" si="80"/>
        <v>1383.7462399697977</v>
      </c>
      <c r="S126">
        <v>2010</v>
      </c>
      <c r="T126" t="s">
        <v>61</v>
      </c>
      <c r="U126" s="31">
        <v>0</v>
      </c>
      <c r="V126" s="31">
        <v>0</v>
      </c>
      <c r="W126" s="31">
        <v>0</v>
      </c>
      <c r="X126" s="31">
        <v>652</v>
      </c>
      <c r="Y126" s="31">
        <v>0</v>
      </c>
      <c r="Z126" s="31">
        <v>2542</v>
      </c>
      <c r="AA126" s="31">
        <v>700</v>
      </c>
      <c r="AB126" s="31">
        <v>472</v>
      </c>
      <c r="AC126" s="31">
        <v>1155</v>
      </c>
      <c r="AD126" s="31">
        <v>829</v>
      </c>
      <c r="AE126" s="31">
        <v>4065</v>
      </c>
      <c r="AF126" s="31">
        <v>10415</v>
      </c>
      <c r="AG126">
        <f t="shared" si="94"/>
        <v>0</v>
      </c>
      <c r="AH126">
        <f t="shared" si="95"/>
        <v>0</v>
      </c>
      <c r="AI126">
        <f t="shared" si="96"/>
        <v>0</v>
      </c>
      <c r="AJ126">
        <f t="shared" si="97"/>
        <v>6.2602016322611614E-2</v>
      </c>
      <c r="AK126">
        <f t="shared" si="98"/>
        <v>0</v>
      </c>
      <c r="AL126">
        <f t="shared" si="99"/>
        <v>0.24407105136821891</v>
      </c>
      <c r="AM126">
        <f t="shared" si="100"/>
        <v>6.721075372059529E-2</v>
      </c>
      <c r="AN126">
        <f t="shared" si="101"/>
        <v>4.5319251080172825E-2</v>
      </c>
      <c r="AO126">
        <f t="shared" si="102"/>
        <v>0.11089774363898224</v>
      </c>
      <c r="AP126">
        <f t="shared" si="105"/>
        <v>0</v>
      </c>
      <c r="AQ126">
        <f t="shared" si="105"/>
        <v>0</v>
      </c>
      <c r="AR126">
        <f t="shared" si="105"/>
        <v>0</v>
      </c>
      <c r="AS126">
        <f t="shared" si="103"/>
        <v>6.4624838933491913E-2</v>
      </c>
      <c r="AT126">
        <f t="shared" si="103"/>
        <v>0</v>
      </c>
      <c r="AU126">
        <f t="shared" si="103"/>
        <v>0.27799650043744534</v>
      </c>
      <c r="AV126">
        <f t="shared" si="103"/>
        <v>6.9547938400397413E-2</v>
      </c>
      <c r="AW126">
        <f t="shared" si="103"/>
        <v>4.636997740446016E-2</v>
      </c>
      <c r="AX126">
        <f t="shared" si="103"/>
        <v>0.11740787801778907</v>
      </c>
      <c r="AY126">
        <f t="shared" si="82"/>
        <v>0</v>
      </c>
      <c r="AZ126">
        <f t="shared" si="107"/>
        <v>0</v>
      </c>
      <c r="BA126">
        <f t="shared" si="108"/>
        <v>0</v>
      </c>
      <c r="BB126">
        <f t="shared" si="109"/>
        <v>6.0442916601559727E-3</v>
      </c>
      <c r="BC126">
        <f t="shared" si="110"/>
        <v>0</v>
      </c>
      <c r="BD126">
        <f t="shared" si="111"/>
        <v>2.4269500120743782E-2</v>
      </c>
      <c r="BE126">
        <f t="shared" si="112"/>
        <v>6.1011122633066748E-3</v>
      </c>
      <c r="BF126">
        <f t="shared" si="113"/>
        <v>5.3908547239228943E-3</v>
      </c>
      <c r="BG126">
        <f t="shared" si="114"/>
        <v>1.1541685014986433E-2</v>
      </c>
    </row>
    <row r="127" spans="2:59" x14ac:dyDescent="0.25">
      <c r="B127" t="s">
        <v>76</v>
      </c>
      <c r="D127" s="31">
        <v>2781009</v>
      </c>
      <c r="E127" s="31">
        <v>26713</v>
      </c>
      <c r="F127">
        <f t="shared" si="75"/>
        <v>9.6055064906298403E-3</v>
      </c>
      <c r="G127">
        <f t="shared" si="76"/>
        <v>0.99039449350937014</v>
      </c>
      <c r="H127" cm="1">
        <f t="array" ref="H127">+IFERROR(_xlfn.IFS(B127=$H$1,D127/$H$3,B127=$I$1,D127/$I$3,B127=$J$1,D127/$J$3,B127=$K$1,D127/$K$3,B127=$L$1,D127/$L$3,B127=$M$1,D127/$M$3,B127=$N$1,D127/$N$3,B127=$O$1,D127/$O$3,B127=$P$1,D127/P$3,B127=$Q$1,D127/$Q$3,B127=$R$1,D127/$R$3,B127=$S$1,D127/$S$3,B127=$T$1,D127/$T$3,B127=$U$1,D127/$U$3,B127=$V$1,D127/$V$3,B127=$W$1,D127/$W$3,B127=$X$1,D127/$X$3,B127=$Y$1,D127/$Y$3,B127=$Z$1,D127/$Z$3),0)</f>
        <v>0</v>
      </c>
      <c r="I127" s="15">
        <f t="shared" si="77"/>
        <v>0</v>
      </c>
      <c r="J127" s="16">
        <f t="shared" si="78"/>
        <v>0</v>
      </c>
      <c r="K127" s="16">
        <f t="shared" si="115"/>
        <v>7969.2623106930769</v>
      </c>
      <c r="L127" s="17">
        <f t="shared" si="116"/>
        <v>9.6055064906298403E-3</v>
      </c>
      <c r="M127" s="17">
        <f t="shared" si="116"/>
        <v>0.99039449350937014</v>
      </c>
      <c r="N127">
        <f t="shared" si="79"/>
        <v>9.6518620021841615E-3</v>
      </c>
      <c r="O127">
        <f t="shared" si="93"/>
        <v>4.8027532453149202E-3</v>
      </c>
      <c r="P127">
        <f t="shared" si="80"/>
        <v>76.548800850894111</v>
      </c>
      <c r="S127" t="s">
        <v>76</v>
      </c>
      <c r="U127" s="31">
        <v>0</v>
      </c>
      <c r="V127" s="31">
        <v>0</v>
      </c>
      <c r="W127" s="31">
        <v>0</v>
      </c>
      <c r="X127" s="31">
        <v>1106</v>
      </c>
      <c r="Y127" s="31">
        <v>0</v>
      </c>
      <c r="Z127" s="31">
        <v>4645</v>
      </c>
      <c r="AA127" s="31">
        <v>1071</v>
      </c>
      <c r="AB127" s="31">
        <v>1076</v>
      </c>
      <c r="AC127" s="31">
        <v>2362</v>
      </c>
      <c r="AD127" s="31">
        <v>2412</v>
      </c>
      <c r="AE127" s="31">
        <v>14041</v>
      </c>
      <c r="AF127" s="31">
        <v>26713</v>
      </c>
      <c r="AG127">
        <f t="shared" si="94"/>
        <v>0</v>
      </c>
      <c r="AH127">
        <f t="shared" si="95"/>
        <v>0</v>
      </c>
      <c r="AI127">
        <f t="shared" si="96"/>
        <v>0</v>
      </c>
      <c r="AJ127">
        <f t="shared" si="97"/>
        <v>4.1403062179463185E-2</v>
      </c>
      <c r="AK127">
        <f t="shared" si="98"/>
        <v>0</v>
      </c>
      <c r="AL127">
        <f t="shared" si="99"/>
        <v>0.17388537416239283</v>
      </c>
      <c r="AM127">
        <f t="shared" si="100"/>
        <v>4.0092838692771311E-2</v>
      </c>
      <c r="AN127">
        <f t="shared" si="101"/>
        <v>4.0280013476584435E-2</v>
      </c>
      <c r="AO127">
        <f t="shared" si="102"/>
        <v>8.8421367873320111E-2</v>
      </c>
      <c r="AP127">
        <f t="shared" si="105"/>
        <v>0</v>
      </c>
      <c r="AQ127">
        <f t="shared" si="105"/>
        <v>0</v>
      </c>
      <c r="AR127">
        <f t="shared" si="105"/>
        <v>0</v>
      </c>
      <c r="AS127">
        <f t="shared" si="103"/>
        <v>4.22782874617737E-2</v>
      </c>
      <c r="AT127">
        <f t="shared" si="103"/>
        <v>0</v>
      </c>
      <c r="AU127">
        <f t="shared" si="103"/>
        <v>0.19044300034849634</v>
      </c>
      <c r="AV127">
        <f t="shared" si="103"/>
        <v>4.0912997803457168E-2</v>
      </c>
      <c r="AW127">
        <f t="shared" si="103"/>
        <v>4.110792741165234E-2</v>
      </c>
      <c r="AX127">
        <f t="shared" si="103"/>
        <v>9.2511358295472357E-2</v>
      </c>
      <c r="AY127">
        <f t="shared" si="82"/>
        <v>0</v>
      </c>
      <c r="AZ127">
        <f t="shared" si="107"/>
        <v>0</v>
      </c>
      <c r="BA127">
        <f t="shared" si="108"/>
        <v>0</v>
      </c>
      <c r="BB127">
        <f t="shared" si="109"/>
        <v>3.1607233202050048E-4</v>
      </c>
      <c r="BC127">
        <f t="shared" si="110"/>
        <v>0</v>
      </c>
      <c r="BD127">
        <f t="shared" si="111"/>
        <v>1.2921569113943897E-3</v>
      </c>
      <c r="BE127">
        <f t="shared" si="112"/>
        <v>3.1840961320153943E-4</v>
      </c>
      <c r="BF127">
        <f t="shared" si="113"/>
        <v>2.7831625140371715E-4</v>
      </c>
      <c r="BG127">
        <f t="shared" si="114"/>
        <v>6.3232445490108086E-4</v>
      </c>
    </row>
    <row r="128" spans="2:59" x14ac:dyDescent="0.25">
      <c r="B128">
        <v>2011</v>
      </c>
      <c r="C128" t="s">
        <v>55</v>
      </c>
      <c r="D128" s="31">
        <v>219152</v>
      </c>
      <c r="E128" s="31">
        <v>178</v>
      </c>
      <c r="F128">
        <f t="shared" si="75"/>
        <v>8.1222165437687085E-4</v>
      </c>
      <c r="G128">
        <f t="shared" si="76"/>
        <v>0.99918777834562311</v>
      </c>
      <c r="H128" cm="1">
        <f t="array" ref="H128">+IFERROR(_xlfn.IFS(B128=$H$1,D128/$H$3,B128=$I$1,D128/$I$3,B128=$J$1,D128/$J$3,B128=$K$1,D128/$K$3,B128=$L$1,D128/$L$3,B128=$M$1,D128/$M$3,B128=$N$1,D128/$N$3,B128=$O$1,D128/$O$3,B128=$P$1,D128/P$3,B128=$Q$1,D128/$Q$3,B128=$R$1,D128/$R$3,B128=$S$1,D128/$S$3,B128=$T$1,D128/$T$3,B128=$U$1,D128/$U$3,B128=$V$1,D128/$V$3,B128=$W$1,D128/$W$3,B128=$X$1,D128/$X$3,B128=$Y$1,D128/$Y$3,B128=$Z$1,D128/$Z$3),0)</f>
        <v>7.7771169250380065E-2</v>
      </c>
      <c r="I128" s="15">
        <f t="shared" si="77"/>
        <v>7777.1169250380062</v>
      </c>
      <c r="J128" s="16">
        <f t="shared" si="78"/>
        <v>6.3167427751367322</v>
      </c>
      <c r="K128" s="16">
        <v>10000</v>
      </c>
      <c r="L128" s="17">
        <f t="shared" si="116"/>
        <v>8.1222165437687085E-4</v>
      </c>
      <c r="M128" s="17">
        <f t="shared" si="116"/>
        <v>0.99918777834562311</v>
      </c>
      <c r="N128">
        <f t="shared" si="79"/>
        <v>8.1255164039568527E-4</v>
      </c>
      <c r="O128">
        <f t="shared" si="93"/>
        <v>4.0611082718843542E-4</v>
      </c>
      <c r="P128">
        <f t="shared" si="80"/>
        <v>8.1222165437687082</v>
      </c>
      <c r="S128">
        <v>2011</v>
      </c>
      <c r="T128" t="s">
        <v>55</v>
      </c>
      <c r="U128" s="31">
        <v>0</v>
      </c>
      <c r="V128" s="31">
        <v>0</v>
      </c>
      <c r="W128" s="31">
        <v>1</v>
      </c>
      <c r="X128" s="31">
        <v>0</v>
      </c>
      <c r="Y128" s="31">
        <v>0</v>
      </c>
      <c r="Z128" s="31">
        <v>0</v>
      </c>
      <c r="AA128" s="31">
        <v>0</v>
      </c>
      <c r="AB128" s="31">
        <v>3</v>
      </c>
      <c r="AC128" s="31">
        <v>0</v>
      </c>
      <c r="AD128" s="31">
        <v>16</v>
      </c>
      <c r="AE128" s="31">
        <v>158</v>
      </c>
      <c r="AF128" s="31">
        <v>178</v>
      </c>
      <c r="AG128">
        <f t="shared" si="94"/>
        <v>0</v>
      </c>
      <c r="AH128">
        <f t="shared" si="95"/>
        <v>0</v>
      </c>
      <c r="AI128">
        <f t="shared" si="96"/>
        <v>5.6179775280898875E-3</v>
      </c>
      <c r="AJ128">
        <f t="shared" si="97"/>
        <v>0</v>
      </c>
      <c r="AK128">
        <f t="shared" si="98"/>
        <v>0</v>
      </c>
      <c r="AL128">
        <f t="shared" si="99"/>
        <v>0</v>
      </c>
      <c r="AM128">
        <f t="shared" si="100"/>
        <v>0</v>
      </c>
      <c r="AN128">
        <f t="shared" si="101"/>
        <v>1.6853932584269662E-2</v>
      </c>
      <c r="AO128">
        <f t="shared" si="102"/>
        <v>0</v>
      </c>
      <c r="AP128">
        <f t="shared" si="105"/>
        <v>0</v>
      </c>
      <c r="AQ128">
        <f t="shared" si="105"/>
        <v>0</v>
      </c>
      <c r="AR128">
        <f t="shared" si="105"/>
        <v>5.6338028169014079E-3</v>
      </c>
      <c r="AS128">
        <f t="shared" si="103"/>
        <v>0</v>
      </c>
      <c r="AT128">
        <f t="shared" si="103"/>
        <v>0</v>
      </c>
      <c r="AU128">
        <f t="shared" si="103"/>
        <v>0</v>
      </c>
      <c r="AV128">
        <f t="shared" si="103"/>
        <v>0</v>
      </c>
      <c r="AW128">
        <f t="shared" si="103"/>
        <v>1.6997167138810197E-2</v>
      </c>
      <c r="AX128">
        <f t="shared" si="103"/>
        <v>0</v>
      </c>
      <c r="AY128">
        <f t="shared" si="82"/>
        <v>0</v>
      </c>
      <c r="AZ128">
        <f t="shared" si="107"/>
        <v>0</v>
      </c>
      <c r="BA128">
        <f t="shared" si="108"/>
        <v>2.2815215010586262E-6</v>
      </c>
      <c r="BB128">
        <f t="shared" si="109"/>
        <v>2.5233627801708402E-3</v>
      </c>
      <c r="BC128">
        <f t="shared" si="110"/>
        <v>0</v>
      </c>
      <c r="BD128">
        <f t="shared" si="111"/>
        <v>1.0597667372417317E-2</v>
      </c>
      <c r="BE128">
        <f t="shared" si="112"/>
        <v>2.4435095276337886E-3</v>
      </c>
      <c r="BF128">
        <f t="shared" si="113"/>
        <v>2.4617616996422576E-3</v>
      </c>
      <c r="BG128">
        <f t="shared" si="114"/>
        <v>5.3889537855004747E-3</v>
      </c>
    </row>
    <row r="129" spans="2:59" x14ac:dyDescent="0.25">
      <c r="B129">
        <v>2011</v>
      </c>
      <c r="C129" t="s">
        <v>56</v>
      </c>
      <c r="D129" s="31">
        <v>556199</v>
      </c>
      <c r="E129" s="31">
        <v>301</v>
      </c>
      <c r="F129">
        <f t="shared" si="75"/>
        <v>5.4117321318448975E-4</v>
      </c>
      <c r="G129">
        <f t="shared" si="76"/>
        <v>0.99945882678681552</v>
      </c>
      <c r="H129" cm="1">
        <f t="array" ref="H129">+IFERROR(_xlfn.IFS(B129=$H$1,D129/$H$3,B129=$I$1,D129/$I$3,B129=$J$1,D129/$J$3,B129=$K$1,D129/$K$3,B129=$L$1,D129/$L$3,B129=$M$1,D129/$M$3,B129=$N$1,D129/$N$3,B129=$O$1,D129/$O$3,B129=$P$1,D129/P$3,B129=$Q$1,D129/$Q$3,B129=$R$1,D129/$R$3,B129=$S$1,D129/$S$3,B129=$T$1,D129/$T$3,B129=$U$1,D129/$U$3,B129=$V$1,D129/$V$3,B129=$W$1,D129/$W$3,B129=$X$1,D129/$X$3,B129=$Y$1,D129/$Y$3,B129=$Z$1,D129/$Z$3),0)</f>
        <v>0.19738011319035256</v>
      </c>
      <c r="I129" s="15">
        <f t="shared" si="77"/>
        <v>19738.011319035257</v>
      </c>
      <c r="J129" s="16">
        <f t="shared" si="78"/>
        <v>10.681683007394138</v>
      </c>
      <c r="K129" s="16">
        <f t="shared" ref="K129:K135" si="117">+K128-P128</f>
        <v>9991.8777834562316</v>
      </c>
      <c r="L129" s="17">
        <f t="shared" si="116"/>
        <v>5.4117321318448975E-4</v>
      </c>
      <c r="M129" s="17">
        <f t="shared" si="116"/>
        <v>0.99945882678681552</v>
      </c>
      <c r="N129">
        <f t="shared" si="79"/>
        <v>5.4131968704168793E-4</v>
      </c>
      <c r="O129">
        <f t="shared" si="93"/>
        <v>2.7058660659224487E-4</v>
      </c>
      <c r="P129">
        <f t="shared" si="80"/>
        <v>5.4073366058197259</v>
      </c>
      <c r="S129">
        <v>2011</v>
      </c>
      <c r="T129" t="s">
        <v>56</v>
      </c>
      <c r="U129" s="31">
        <v>0</v>
      </c>
      <c r="V129" s="31">
        <v>0</v>
      </c>
      <c r="W129" s="31">
        <v>0</v>
      </c>
      <c r="X129" s="31">
        <v>0</v>
      </c>
      <c r="Y129" s="31">
        <v>1</v>
      </c>
      <c r="Z129" s="31">
        <v>3</v>
      </c>
      <c r="AA129" s="31">
        <v>0</v>
      </c>
      <c r="AB129" s="31">
        <v>1</v>
      </c>
      <c r="AC129" s="31">
        <v>0</v>
      </c>
      <c r="AD129" s="31">
        <v>27</v>
      </c>
      <c r="AE129" s="31">
        <v>269</v>
      </c>
      <c r="AF129" s="31">
        <v>301</v>
      </c>
      <c r="AG129">
        <f t="shared" si="94"/>
        <v>0</v>
      </c>
      <c r="AH129">
        <f t="shared" si="95"/>
        <v>0</v>
      </c>
      <c r="AI129">
        <f t="shared" si="96"/>
        <v>0</v>
      </c>
      <c r="AJ129">
        <f t="shared" si="97"/>
        <v>0</v>
      </c>
      <c r="AK129">
        <f t="shared" si="98"/>
        <v>3.3222591362126247E-3</v>
      </c>
      <c r="AL129">
        <f t="shared" si="99"/>
        <v>9.9667774086378731E-3</v>
      </c>
      <c r="AM129">
        <f t="shared" si="100"/>
        <v>0</v>
      </c>
      <c r="AN129">
        <f t="shared" si="101"/>
        <v>3.3222591362126247E-3</v>
      </c>
      <c r="AO129">
        <f t="shared" si="102"/>
        <v>0</v>
      </c>
      <c r="AP129">
        <f t="shared" si="105"/>
        <v>0</v>
      </c>
      <c r="AQ129">
        <f t="shared" si="105"/>
        <v>0</v>
      </c>
      <c r="AR129">
        <f t="shared" si="105"/>
        <v>0</v>
      </c>
      <c r="AS129">
        <f t="shared" si="103"/>
        <v>0</v>
      </c>
      <c r="AT129">
        <f t="shared" si="103"/>
        <v>3.3277870216306157E-3</v>
      </c>
      <c r="AU129">
        <f t="shared" si="103"/>
        <v>1.001669449081803E-2</v>
      </c>
      <c r="AV129">
        <f t="shared" si="103"/>
        <v>0</v>
      </c>
      <c r="AW129">
        <f t="shared" si="103"/>
        <v>3.3277870216306157E-3</v>
      </c>
      <c r="AX129">
        <f t="shared" si="103"/>
        <v>0</v>
      </c>
      <c r="AY129">
        <f t="shared" si="82"/>
        <v>0</v>
      </c>
      <c r="AZ129">
        <f t="shared" si="107"/>
        <v>0</v>
      </c>
      <c r="BA129">
        <f t="shared" si="108"/>
        <v>8.9895882588785668E-7</v>
      </c>
      <c r="BB129">
        <f t="shared" si="109"/>
        <v>0</v>
      </c>
      <c r="BC129">
        <f t="shared" si="110"/>
        <v>8.9895882588785668E-7</v>
      </c>
      <c r="BD129">
        <f t="shared" si="111"/>
        <v>2.6968764776635699E-6</v>
      </c>
      <c r="BE129">
        <f t="shared" si="112"/>
        <v>0</v>
      </c>
      <c r="BF129">
        <f t="shared" si="113"/>
        <v>3.5958353035514267E-6</v>
      </c>
      <c r="BG129">
        <f t="shared" si="114"/>
        <v>0</v>
      </c>
    </row>
    <row r="130" spans="2:59" x14ac:dyDescent="0.25">
      <c r="B130">
        <v>2011</v>
      </c>
      <c r="C130" t="s">
        <v>57</v>
      </c>
      <c r="D130" s="31">
        <v>536376</v>
      </c>
      <c r="E130" s="31">
        <v>1723</v>
      </c>
      <c r="F130">
        <f t="shared" si="75"/>
        <v>3.212298835145495E-3</v>
      </c>
      <c r="G130">
        <f t="shared" si="76"/>
        <v>0.99678770116485449</v>
      </c>
      <c r="H130" cm="1">
        <f t="array" ref="H130">+IFERROR(_xlfn.IFS(B130=$H$1,D130/$H$3,B130=$I$1,D130/$I$3,B130=$J$1,D130/$J$3,B130=$K$1,D130/$K$3,B130=$L$1,D130/$L$3,B130=$M$1,D130/$M$3,B130=$N$1,D130/$N$3,B130=$O$1,D130/$O$3,B130=$P$1,D130/P$3,B130=$Q$1,D130/$Q$3,B130=$R$1,D130/$R$3,B130=$S$1,D130/$S$3,B130=$T$1,D130/$T$3,B130=$U$1,D130/$U$3,B130=$V$1,D130/$V$3,B130=$W$1,D130/$W$3,B130=$X$1,D130/$X$3,B130=$Y$1,D130/$Y$3,B130=$Z$1,D130/$Z$3),0)</f>
        <v>0.19034546195262586</v>
      </c>
      <c r="I130" s="15">
        <f t="shared" si="77"/>
        <v>19034.546195262585</v>
      </c>
      <c r="J130" s="16">
        <f t="shared" si="78"/>
        <v>61.144650570565112</v>
      </c>
      <c r="K130" s="16">
        <f t="shared" si="117"/>
        <v>9986.4704468504115</v>
      </c>
      <c r="L130" s="17">
        <f t="shared" si="116"/>
        <v>3.212298835145495E-3</v>
      </c>
      <c r="M130" s="17">
        <f t="shared" si="116"/>
        <v>0.99678770116485449</v>
      </c>
      <c r="N130">
        <f t="shared" si="79"/>
        <v>3.2174665671984605E-3</v>
      </c>
      <c r="O130">
        <f t="shared" si="93"/>
        <v>1.6061494175727475E-3</v>
      </c>
      <c r="P130">
        <f t="shared" si="80"/>
        <v>32.079527383632488</v>
      </c>
      <c r="S130">
        <v>2011</v>
      </c>
      <c r="T130" t="s">
        <v>57</v>
      </c>
      <c r="U130" s="31">
        <v>0</v>
      </c>
      <c r="V130" s="31">
        <v>0</v>
      </c>
      <c r="W130" s="31">
        <v>7</v>
      </c>
      <c r="X130" s="31">
        <v>0</v>
      </c>
      <c r="Y130" s="31">
        <v>8</v>
      </c>
      <c r="Z130" s="31">
        <v>22</v>
      </c>
      <c r="AA130" s="31">
        <v>0</v>
      </c>
      <c r="AB130" s="31">
        <v>7</v>
      </c>
      <c r="AC130" s="31">
        <v>12</v>
      </c>
      <c r="AD130" s="31">
        <v>32</v>
      </c>
      <c r="AE130" s="31">
        <v>1635</v>
      </c>
      <c r="AF130" s="31">
        <v>1723</v>
      </c>
      <c r="AG130">
        <f t="shared" si="94"/>
        <v>0</v>
      </c>
      <c r="AH130">
        <f t="shared" si="95"/>
        <v>0</v>
      </c>
      <c r="AI130">
        <f t="shared" si="96"/>
        <v>4.0626813697040047E-3</v>
      </c>
      <c r="AJ130">
        <f t="shared" si="97"/>
        <v>0</v>
      </c>
      <c r="AK130">
        <f t="shared" si="98"/>
        <v>4.6430644225188625E-3</v>
      </c>
      <c r="AL130">
        <f t="shared" si="99"/>
        <v>1.2768427161926872E-2</v>
      </c>
      <c r="AM130">
        <f t="shared" si="100"/>
        <v>0</v>
      </c>
      <c r="AN130">
        <f t="shared" si="101"/>
        <v>4.0626813697040047E-3</v>
      </c>
      <c r="AO130">
        <f t="shared" si="102"/>
        <v>6.9645966337782937E-3</v>
      </c>
      <c r="AP130">
        <f t="shared" si="105"/>
        <v>0</v>
      </c>
      <c r="AQ130">
        <f t="shared" si="105"/>
        <v>0</v>
      </c>
      <c r="AR130">
        <f t="shared" si="105"/>
        <v>4.0709508578075024E-3</v>
      </c>
      <c r="AS130">
        <f t="shared" si="103"/>
        <v>0</v>
      </c>
      <c r="AT130">
        <f t="shared" si="103"/>
        <v>4.6538685282140778E-3</v>
      </c>
      <c r="AU130">
        <f t="shared" si="103"/>
        <v>1.2850467289719626E-2</v>
      </c>
      <c r="AV130">
        <f t="shared" si="103"/>
        <v>0</v>
      </c>
      <c r="AW130">
        <f t="shared" si="103"/>
        <v>4.0709508578075024E-3</v>
      </c>
      <c r="AX130">
        <f t="shared" si="103"/>
        <v>6.9889341875364009E-3</v>
      </c>
      <c r="AY130">
        <f t="shared" si="82"/>
        <v>0</v>
      </c>
      <c r="AZ130">
        <f t="shared" si="107"/>
        <v>0</v>
      </c>
      <c r="BA130">
        <f t="shared" si="108"/>
        <v>6.5252733157337388E-6</v>
      </c>
      <c r="BB130">
        <f t="shared" si="109"/>
        <v>0</v>
      </c>
      <c r="BC130">
        <f t="shared" si="110"/>
        <v>8.3896371202290928E-6</v>
      </c>
      <c r="BD130">
        <f t="shared" si="111"/>
        <v>2.3304547556191925E-5</v>
      </c>
      <c r="BE130">
        <f t="shared" si="112"/>
        <v>0</v>
      </c>
      <c r="BF130">
        <f t="shared" si="113"/>
        <v>7.4574552179814162E-6</v>
      </c>
      <c r="BG130">
        <f t="shared" si="114"/>
        <v>1.1186182826972124E-5</v>
      </c>
    </row>
    <row r="131" spans="2:59" x14ac:dyDescent="0.25">
      <c r="B131">
        <v>2011</v>
      </c>
      <c r="C131" t="s">
        <v>58</v>
      </c>
      <c r="D131" s="31">
        <v>849593</v>
      </c>
      <c r="E131" s="31">
        <v>3389</v>
      </c>
      <c r="F131">
        <f t="shared" si="75"/>
        <v>3.9889688356660189E-3</v>
      </c>
      <c r="G131">
        <f t="shared" si="76"/>
        <v>0.99601103116433398</v>
      </c>
      <c r="H131" cm="1">
        <f t="array" ref="H131">+IFERROR(_xlfn.IFS(B131=$H$1,D131/$H$3,B131=$I$1,D131/$I$3,B131=$J$1,D131/$J$3,B131=$K$1,D131/$K$3,B131=$L$1,D131/$L$3,B131=$M$1,D131/$M$3,B131=$N$1,D131/$N$3,B131=$O$1,D131/$O$3,B131=$P$1,D131/P$3,B131=$Q$1,D131/$Q$3,B131=$R$1,D131/$R$3,B131=$S$1,D131/$S$3,B131=$T$1,D131/$T$3,B131=$U$1,D131/$U$3,B131=$V$1,D131/$V$3,B131=$W$1,D131/$W$3,B131=$X$1,D131/$X$3,B131=$Y$1,D131/$Y$3,B131=$Z$1,D131/$Z$3),0)</f>
        <v>0.30149777778408665</v>
      </c>
      <c r="I131" s="15">
        <f t="shared" si="77"/>
        <v>30149.777778408665</v>
      </c>
      <c r="J131" s="16">
        <f t="shared" si="78"/>
        <v>120.26652396032802</v>
      </c>
      <c r="K131" s="16">
        <f t="shared" si="117"/>
        <v>9954.3909194667795</v>
      </c>
      <c r="L131" s="17">
        <f t="shared" si="116"/>
        <v>3.9889688356660189E-3</v>
      </c>
      <c r="M131" s="17">
        <f t="shared" si="116"/>
        <v>0.99601103116433398</v>
      </c>
      <c r="N131">
        <f t="shared" si="79"/>
        <v>3.9969406715544371E-3</v>
      </c>
      <c r="O131">
        <f t="shared" si="93"/>
        <v>1.9944844178330094E-3</v>
      </c>
      <c r="P131">
        <f t="shared" si="80"/>
        <v>39.707755155789791</v>
      </c>
      <c r="S131">
        <v>2011</v>
      </c>
      <c r="T131" t="s">
        <v>58</v>
      </c>
      <c r="U131" s="31">
        <v>0</v>
      </c>
      <c r="V131" s="31">
        <v>0</v>
      </c>
      <c r="W131" s="31">
        <v>24</v>
      </c>
      <c r="X131" s="31">
        <v>0</v>
      </c>
      <c r="Y131" s="31">
        <v>53</v>
      </c>
      <c r="Z131" s="31">
        <v>125</v>
      </c>
      <c r="AA131" s="31">
        <v>0</v>
      </c>
      <c r="AB131" s="31">
        <v>31</v>
      </c>
      <c r="AC131" s="31">
        <v>80</v>
      </c>
      <c r="AD131" s="31">
        <v>198</v>
      </c>
      <c r="AE131" s="31">
        <v>2878</v>
      </c>
      <c r="AF131" s="31">
        <v>3389</v>
      </c>
      <c r="AG131">
        <f t="shared" si="94"/>
        <v>0</v>
      </c>
      <c r="AH131">
        <f t="shared" si="95"/>
        <v>0</v>
      </c>
      <c r="AI131">
        <f t="shared" si="96"/>
        <v>7.0817350250811451E-3</v>
      </c>
      <c r="AJ131">
        <f t="shared" si="97"/>
        <v>0</v>
      </c>
      <c r="AK131">
        <f t="shared" si="98"/>
        <v>1.5638831513720863E-2</v>
      </c>
      <c r="AL131">
        <f t="shared" si="99"/>
        <v>3.6884036588964296E-2</v>
      </c>
      <c r="AM131">
        <f t="shared" si="100"/>
        <v>0</v>
      </c>
      <c r="AN131">
        <f t="shared" si="101"/>
        <v>9.1472410740631449E-3</v>
      </c>
      <c r="AO131">
        <f t="shared" si="102"/>
        <v>2.360578341693715E-2</v>
      </c>
      <c r="AP131">
        <f t="shared" si="105"/>
        <v>0</v>
      </c>
      <c r="AQ131">
        <f t="shared" si="105"/>
        <v>0</v>
      </c>
      <c r="AR131">
        <f t="shared" si="105"/>
        <v>7.1068996150429374E-3</v>
      </c>
      <c r="AS131">
        <f t="shared" si="103"/>
        <v>0</v>
      </c>
      <c r="AT131">
        <f t="shared" si="103"/>
        <v>1.5762081784386619E-2</v>
      </c>
      <c r="AU131">
        <f t="shared" si="103"/>
        <v>3.7577032917480831E-2</v>
      </c>
      <c r="AV131">
        <f t="shared" si="103"/>
        <v>0</v>
      </c>
      <c r="AW131">
        <f t="shared" si="103"/>
        <v>9.1892693048762405E-3</v>
      </c>
      <c r="AX131">
        <f t="shared" si="103"/>
        <v>2.388772767990445E-2</v>
      </c>
      <c r="AY131">
        <f t="shared" si="82"/>
        <v>0</v>
      </c>
      <c r="AZ131">
        <f t="shared" si="107"/>
        <v>0</v>
      </c>
      <c r="BA131">
        <f t="shared" si="108"/>
        <v>1.8244029788381024E-5</v>
      </c>
      <c r="BB131">
        <f t="shared" si="109"/>
        <v>0</v>
      </c>
      <c r="BC131">
        <f t="shared" si="110"/>
        <v>3.5899542486814276E-5</v>
      </c>
      <c r="BD131">
        <f t="shared" si="111"/>
        <v>8.6512012222322927E-5</v>
      </c>
      <c r="BE131">
        <f t="shared" si="112"/>
        <v>0</v>
      </c>
      <c r="BF131">
        <f t="shared" si="113"/>
        <v>2.236364941801545E-5</v>
      </c>
      <c r="BG131">
        <f t="shared" si="114"/>
        <v>5.4143572275195297E-5</v>
      </c>
    </row>
    <row r="132" spans="2:59" x14ac:dyDescent="0.25">
      <c r="B132">
        <v>2011</v>
      </c>
      <c r="C132" t="s">
        <v>59</v>
      </c>
      <c r="D132" s="31">
        <v>484235</v>
      </c>
      <c r="E132" s="31">
        <v>6205</v>
      </c>
      <c r="F132">
        <f t="shared" si="75"/>
        <v>1.2814026247586398E-2</v>
      </c>
      <c r="G132">
        <f t="shared" si="76"/>
        <v>0.98718597375241357</v>
      </c>
      <c r="H132" cm="1">
        <f t="array" ref="H132">+IFERROR(_xlfn.IFS(B132=$H$1,D132/$H$3,B132=$I$1,D132/$I$3,B132=$J$1,D132/$J$3,B132=$K$1,D132/$K$3,B132=$L$1,D132/$L$3,B132=$M$1,D132/$M$3,B132=$N$1,D132/$N$3,B132=$O$1,D132/$O$3,B132=$P$1,D132/P$3,B132=$Q$1,D132/$Q$3,B132=$R$1,D132/$R$3,B132=$S$1,D132/$S$3,B132=$T$1,D132/$T$3,B132=$U$1,D132/$U$3,B132=$V$1,D132/$V$3,B132=$W$1,D132/$W$3,B132=$X$1,D132/$X$3,B132=$Y$1,D132/$Y$3,B132=$Z$1,D132/$Z$3),0)</f>
        <v>0.17184201897294021</v>
      </c>
      <c r="I132" s="15">
        <f t="shared" si="77"/>
        <v>17184.20189729402</v>
      </c>
      <c r="J132" s="16">
        <f t="shared" si="78"/>
        <v>220.19881415574957</v>
      </c>
      <c r="K132" s="16">
        <f t="shared" si="117"/>
        <v>9914.683164310989</v>
      </c>
      <c r="L132" s="17">
        <f t="shared" si="116"/>
        <v>1.2814026247586398E-2</v>
      </c>
      <c r="M132" s="17">
        <f t="shared" si="116"/>
        <v>0.98718597375241357</v>
      </c>
      <c r="N132">
        <f t="shared" si="79"/>
        <v>1.2896655287264943E-2</v>
      </c>
      <c r="O132">
        <f t="shared" si="93"/>
        <v>6.4070131237931992E-3</v>
      </c>
      <c r="P132">
        <f t="shared" si="80"/>
        <v>127.04701030398398</v>
      </c>
      <c r="S132">
        <v>2011</v>
      </c>
      <c r="T132" t="s">
        <v>59</v>
      </c>
      <c r="U132" s="31">
        <v>0</v>
      </c>
      <c r="V132" s="31">
        <v>0</v>
      </c>
      <c r="W132" s="31">
        <v>283</v>
      </c>
      <c r="X132" s="31">
        <v>0</v>
      </c>
      <c r="Y132" s="31">
        <v>281</v>
      </c>
      <c r="Z132" s="31">
        <v>706</v>
      </c>
      <c r="AA132" s="31">
        <v>0</v>
      </c>
      <c r="AB132" s="31">
        <v>293</v>
      </c>
      <c r="AC132" s="31">
        <v>436</v>
      </c>
      <c r="AD132" s="31">
        <v>786</v>
      </c>
      <c r="AE132" s="31">
        <v>3420</v>
      </c>
      <c r="AF132" s="31">
        <v>6205</v>
      </c>
      <c r="AG132">
        <f t="shared" si="94"/>
        <v>0</v>
      </c>
      <c r="AH132">
        <f t="shared" si="95"/>
        <v>0</v>
      </c>
      <c r="AI132">
        <f t="shared" si="96"/>
        <v>4.5608380338436748E-2</v>
      </c>
      <c r="AJ132">
        <f t="shared" si="97"/>
        <v>0</v>
      </c>
      <c r="AK132">
        <f t="shared" si="98"/>
        <v>4.5286059629331188E-2</v>
      </c>
      <c r="AL132">
        <f t="shared" si="99"/>
        <v>0.11377921031426269</v>
      </c>
      <c r="AM132">
        <f t="shared" si="100"/>
        <v>0</v>
      </c>
      <c r="AN132">
        <f t="shared" si="101"/>
        <v>4.7219983883964547E-2</v>
      </c>
      <c r="AO132">
        <f t="shared" si="102"/>
        <v>7.0265914585012093E-2</v>
      </c>
      <c r="AP132">
        <f t="shared" si="105"/>
        <v>0</v>
      </c>
      <c r="AQ132">
        <f t="shared" si="105"/>
        <v>0</v>
      </c>
      <c r="AR132">
        <f t="shared" si="105"/>
        <v>4.6672713779170455E-2</v>
      </c>
      <c r="AS132">
        <f t="shared" si="103"/>
        <v>0</v>
      </c>
      <c r="AT132">
        <f t="shared" si="103"/>
        <v>4.6335229614972384E-2</v>
      </c>
      <c r="AU132">
        <f t="shared" si="103"/>
        <v>0.12064251537935748</v>
      </c>
      <c r="AV132">
        <f t="shared" si="103"/>
        <v>0</v>
      </c>
      <c r="AW132">
        <f t="shared" si="103"/>
        <v>4.8361805727490305E-2</v>
      </c>
      <c r="AX132">
        <f t="shared" si="103"/>
        <v>7.2824452981459842E-2</v>
      </c>
      <c r="AY132">
        <f t="shared" si="82"/>
        <v>0</v>
      </c>
      <c r="AZ132">
        <f t="shared" si="107"/>
        <v>0</v>
      </c>
      <c r="BA132">
        <f t="shared" si="108"/>
        <v>3.1699484754303182E-4</v>
      </c>
      <c r="BB132">
        <f t="shared" si="109"/>
        <v>0</v>
      </c>
      <c r="BC132">
        <f t="shared" si="110"/>
        <v>3.4487387322271212E-4</v>
      </c>
      <c r="BD132">
        <f t="shared" si="111"/>
        <v>8.5805445703016103E-4</v>
      </c>
      <c r="BE132">
        <f t="shared" si="112"/>
        <v>0</v>
      </c>
      <c r="BF132">
        <f t="shared" si="113"/>
        <v>3.3454830815616383E-4</v>
      </c>
      <c r="BG132">
        <f t="shared" si="114"/>
        <v>5.3279915743389061E-4</v>
      </c>
    </row>
    <row r="133" spans="2:59" x14ac:dyDescent="0.25">
      <c r="B133">
        <v>2011</v>
      </c>
      <c r="C133" t="s">
        <v>60</v>
      </c>
      <c r="D133" s="31">
        <v>101023</v>
      </c>
      <c r="E133" s="31">
        <v>4686</v>
      </c>
      <c r="F133">
        <f t="shared" si="75"/>
        <v>4.638547657464142E-2</v>
      </c>
      <c r="G133">
        <f t="shared" si="76"/>
        <v>0.95361452342535857</v>
      </c>
      <c r="H133" cm="1">
        <f t="array" ref="H133">+IFERROR(_xlfn.IFS(B133=$H$1,D133/$H$3,B133=$I$1,D133/$I$3,B133=$J$1,D133/$J$3,B133=$K$1,D133/$K$3,B133=$L$1,D133/$L$3,B133=$M$1,D133/$M$3,B133=$N$1,D133/$N$3,B133=$O$1,D133/$O$3,B133=$P$1,D133/P$3,B133=$Q$1,D133/$Q$3,B133=$R$1,D133/$R$3,B133=$S$1,D133/$S$3,B133=$T$1,D133/$T$3,B133=$U$1,D133/$U$3,B133=$V$1,D133/$V$3,B133=$W$1,D133/$W$3,B133=$X$1,D133/$X$3,B133=$Y$1,D133/$Y$3,B133=$Z$1,D133/$Z$3),0)</f>
        <v>3.5850354234417875E-2</v>
      </c>
      <c r="I133" s="15">
        <f t="shared" si="77"/>
        <v>3585.0354234417873</v>
      </c>
      <c r="J133" s="16">
        <f t="shared" si="78"/>
        <v>166.29357665331869</v>
      </c>
      <c r="K133" s="16">
        <f t="shared" si="117"/>
        <v>9787.6361540070047</v>
      </c>
      <c r="L133" s="17">
        <f t="shared" si="116"/>
        <v>4.638547657464142E-2</v>
      </c>
      <c r="M133" s="17">
        <f t="shared" si="116"/>
        <v>0.95361452342535857</v>
      </c>
      <c r="N133">
        <f t="shared" si="79"/>
        <v>4.7486826104580465E-2</v>
      </c>
      <c r="O133">
        <f t="shared" si="93"/>
        <v>2.319273828732071E-2</v>
      </c>
      <c r="P133">
        <f t="shared" si="80"/>
        <v>454.00416754280536</v>
      </c>
      <c r="S133">
        <v>2011</v>
      </c>
      <c r="T133" t="s">
        <v>60</v>
      </c>
      <c r="U133" s="31">
        <v>0</v>
      </c>
      <c r="V133" s="31">
        <v>0</v>
      </c>
      <c r="W133" s="31">
        <v>309</v>
      </c>
      <c r="X133" s="31">
        <v>0</v>
      </c>
      <c r="Y133" s="31">
        <v>255</v>
      </c>
      <c r="Z133" s="31">
        <v>719</v>
      </c>
      <c r="AA133" s="31">
        <v>0</v>
      </c>
      <c r="AB133" s="31">
        <v>321</v>
      </c>
      <c r="AC133" s="31">
        <v>442</v>
      </c>
      <c r="AD133" s="31">
        <v>576</v>
      </c>
      <c r="AE133" s="31">
        <v>2064</v>
      </c>
      <c r="AF133" s="31">
        <v>4686</v>
      </c>
      <c r="AG133">
        <f t="shared" si="94"/>
        <v>0</v>
      </c>
      <c r="AH133">
        <f t="shared" si="95"/>
        <v>0</v>
      </c>
      <c r="AI133">
        <f t="shared" si="96"/>
        <v>6.5941101152368758E-2</v>
      </c>
      <c r="AJ133">
        <f t="shared" si="97"/>
        <v>0</v>
      </c>
      <c r="AK133">
        <f t="shared" si="98"/>
        <v>5.441741357234315E-2</v>
      </c>
      <c r="AL133">
        <f t="shared" si="99"/>
        <v>0.15343576611182244</v>
      </c>
      <c r="AM133">
        <f t="shared" si="100"/>
        <v>0</v>
      </c>
      <c r="AN133">
        <f t="shared" si="101"/>
        <v>6.8501920614596673E-2</v>
      </c>
      <c r="AO133">
        <f t="shared" si="102"/>
        <v>9.4323516858728126E-2</v>
      </c>
      <c r="AP133">
        <f t="shared" si="105"/>
        <v>0</v>
      </c>
      <c r="AQ133">
        <f t="shared" si="105"/>
        <v>0</v>
      </c>
      <c r="AR133">
        <f t="shared" si="105"/>
        <v>6.8189341277722609E-2</v>
      </c>
      <c r="AS133">
        <f t="shared" si="103"/>
        <v>0</v>
      </c>
      <c r="AT133">
        <f t="shared" si="103"/>
        <v>5.5939453767686741E-2</v>
      </c>
      <c r="AU133">
        <f t="shared" si="103"/>
        <v>0.16618513810239222</v>
      </c>
      <c r="AV133">
        <f t="shared" si="103"/>
        <v>0</v>
      </c>
      <c r="AW133">
        <f t="shared" si="103"/>
        <v>7.093138879681804E-2</v>
      </c>
      <c r="AX133">
        <f t="shared" si="103"/>
        <v>9.8992161254199337E-2</v>
      </c>
      <c r="AY133">
        <f t="shared" si="82"/>
        <v>0</v>
      </c>
      <c r="AZ133">
        <f t="shared" si="107"/>
        <v>0</v>
      </c>
      <c r="BA133">
        <f t="shared" si="108"/>
        <v>2.9300258357007809E-3</v>
      </c>
      <c r="BB133">
        <f t="shared" si="109"/>
        <v>0</v>
      </c>
      <c r="BC133">
        <f t="shared" si="110"/>
        <v>2.6528612296209775E-3</v>
      </c>
      <c r="BD133">
        <f t="shared" si="111"/>
        <v>7.05284935113786E-3</v>
      </c>
      <c r="BE133">
        <f t="shared" si="112"/>
        <v>0</v>
      </c>
      <c r="BF133">
        <f t="shared" si="113"/>
        <v>3.0389119309464181E-3</v>
      </c>
      <c r="BG133">
        <f t="shared" si="114"/>
        <v>4.3455450738940637E-3</v>
      </c>
    </row>
    <row r="134" spans="2:59" x14ac:dyDescent="0.25">
      <c r="B134">
        <v>2011</v>
      </c>
      <c r="C134" t="s">
        <v>61</v>
      </c>
      <c r="D134" s="31">
        <v>71330</v>
      </c>
      <c r="E134" s="31">
        <v>11082</v>
      </c>
      <c r="F134">
        <f t="shared" si="75"/>
        <v>0.15536240011215477</v>
      </c>
      <c r="G134">
        <f t="shared" si="76"/>
        <v>0.84463759988784526</v>
      </c>
      <c r="H134" cm="1">
        <f t="array" ref="H134">+IFERROR(_xlfn.IFS(B134=$H$1,D134/$H$3,B134=$I$1,D134/$I$3,B134=$J$1,D134/$J$3,B134=$K$1,D134/$K$3,B134=$L$1,D134/$L$3,B134=$M$1,D134/$M$3,B134=$N$1,D134/$N$3,B134=$O$1,D134/$O$3,B134=$P$1,D134/P$3,B134=$Q$1,D134/$Q$3,B134=$R$1,D134/$R$3,B134=$S$1,D134/$S$3,B134=$T$1,D134/$T$3,B134=$U$1,D134/$U$3,B134=$V$1,D134/$V$3,B134=$W$1,D134/$W$3,B134=$X$1,D134/$X$3,B134=$Y$1,D134/$Y$3,B134=$Z$1,D134/$Z$3),0)</f>
        <v>2.5313104615196806E-2</v>
      </c>
      <c r="I134" s="15">
        <f t="shared" si="77"/>
        <v>2531.3104615196808</v>
      </c>
      <c r="J134" s="16">
        <f t="shared" si="78"/>
        <v>393.27046873070378</v>
      </c>
      <c r="K134" s="16">
        <f t="shared" si="117"/>
        <v>9333.6319864641991</v>
      </c>
      <c r="L134" s="17">
        <f t="shared" si="116"/>
        <v>0.15536240011215477</v>
      </c>
      <c r="M134" s="17">
        <f t="shared" si="116"/>
        <v>0.84463759988784526</v>
      </c>
      <c r="N134">
        <f t="shared" si="79"/>
        <v>0.16844761282281231</v>
      </c>
      <c r="O134">
        <f t="shared" si="93"/>
        <v>7.7681200056077385E-2</v>
      </c>
      <c r="P134">
        <f t="shared" si="80"/>
        <v>1450.0954671806569</v>
      </c>
      <c r="S134">
        <v>2011</v>
      </c>
      <c r="T134" t="s">
        <v>61</v>
      </c>
      <c r="U134" s="31">
        <v>0</v>
      </c>
      <c r="V134" s="31">
        <v>0</v>
      </c>
      <c r="W134" s="31">
        <v>460</v>
      </c>
      <c r="X134" s="31">
        <v>0</v>
      </c>
      <c r="Y134" s="31">
        <v>772</v>
      </c>
      <c r="Z134" s="31">
        <v>2049</v>
      </c>
      <c r="AA134" s="31">
        <v>0</v>
      </c>
      <c r="AB134" s="31">
        <v>505</v>
      </c>
      <c r="AC134" s="31">
        <v>1050</v>
      </c>
      <c r="AD134" s="31">
        <v>839</v>
      </c>
      <c r="AE134" s="31">
        <v>5407</v>
      </c>
      <c r="AF134" s="31">
        <v>11082</v>
      </c>
      <c r="AG134">
        <f t="shared" si="94"/>
        <v>0</v>
      </c>
      <c r="AH134">
        <f t="shared" si="95"/>
        <v>0</v>
      </c>
      <c r="AI134">
        <f t="shared" si="96"/>
        <v>4.1508752932683628E-2</v>
      </c>
      <c r="AJ134">
        <f t="shared" si="97"/>
        <v>0</v>
      </c>
      <c r="AK134">
        <f t="shared" si="98"/>
        <v>6.9662515791373392E-2</v>
      </c>
      <c r="AL134">
        <f t="shared" si="99"/>
        <v>0.18489442338927992</v>
      </c>
      <c r="AM134">
        <f t="shared" si="100"/>
        <v>0</v>
      </c>
      <c r="AN134">
        <f t="shared" si="101"/>
        <v>4.5569391806533119E-2</v>
      </c>
      <c r="AO134">
        <f t="shared" si="102"/>
        <v>9.4748240389821325E-2</v>
      </c>
      <c r="AP134">
        <f t="shared" si="105"/>
        <v>0</v>
      </c>
      <c r="AQ134">
        <f t="shared" si="105"/>
        <v>0</v>
      </c>
      <c r="AR134">
        <f t="shared" si="105"/>
        <v>4.2388499815702169E-2</v>
      </c>
      <c r="AS134">
        <f t="shared" si="103"/>
        <v>0</v>
      </c>
      <c r="AT134">
        <f t="shared" si="103"/>
        <v>7.2176514584891535E-2</v>
      </c>
      <c r="AU134">
        <f t="shared" si="103"/>
        <v>0.20372856077554066</v>
      </c>
      <c r="AV134">
        <f t="shared" si="103"/>
        <v>0</v>
      </c>
      <c r="AW134">
        <f t="shared" si="103"/>
        <v>4.6631885128583961E-2</v>
      </c>
      <c r="AX134">
        <f t="shared" si="103"/>
        <v>9.9460073884626313E-2</v>
      </c>
      <c r="AY134">
        <f t="shared" si="82"/>
        <v>0</v>
      </c>
      <c r="AZ134">
        <f t="shared" si="107"/>
        <v>0</v>
      </c>
      <c r="BA134">
        <f t="shared" si="108"/>
        <v>5.390438805551661E-3</v>
      </c>
      <c r="BB134">
        <f t="shared" si="109"/>
        <v>0</v>
      </c>
      <c r="BC134">
        <f t="shared" si="110"/>
        <v>7.1989345296509183E-3</v>
      </c>
      <c r="BD134">
        <f t="shared" si="111"/>
        <v>1.9402775830646292E-2</v>
      </c>
      <c r="BE134">
        <f t="shared" si="112"/>
        <v>0</v>
      </c>
      <c r="BF134">
        <f t="shared" si="113"/>
        <v>5.7899901864573115E-3</v>
      </c>
      <c r="BG134">
        <f t="shared" si="114"/>
        <v>1.0458432637039114E-2</v>
      </c>
    </row>
    <row r="135" spans="2:59" x14ac:dyDescent="0.25">
      <c r="B135" t="s">
        <v>77</v>
      </c>
      <c r="D135" s="31">
        <v>2817908</v>
      </c>
      <c r="E135" s="31">
        <v>27564</v>
      </c>
      <c r="F135">
        <f t="shared" si="75"/>
        <v>9.7817245985319604E-3</v>
      </c>
      <c r="G135">
        <f t="shared" si="76"/>
        <v>0.99021827540146801</v>
      </c>
      <c r="H135" cm="1">
        <f t="array" ref="H135">+IFERROR(_xlfn.IFS(B135=$H$1,D135/$H$3,B135=$I$1,D135/$I$3,B135=$J$1,D135/$J$3,B135=$K$1,D135/$K$3,B135=$L$1,D135/$L$3,B135=$M$1,D135/$M$3,B135=$N$1,D135/$N$3,B135=$O$1,D135/$O$3,B135=$P$1,D135/P$3,B135=$Q$1,D135/$Q$3,B135=$R$1,D135/$R$3,B135=$S$1,D135/$S$3,B135=$T$1,D135/$T$3,B135=$U$1,D135/$U$3,B135=$V$1,D135/$V$3,B135=$W$1,D135/$W$3,B135=$X$1,D135/$X$3,B135=$Y$1,D135/$Y$3,B135=$Z$1,D135/$Z$3),0)</f>
        <v>0</v>
      </c>
      <c r="I135" s="15">
        <f t="shared" si="77"/>
        <v>0</v>
      </c>
      <c r="J135" s="16">
        <f t="shared" si="78"/>
        <v>0</v>
      </c>
      <c r="K135" s="16">
        <f t="shared" si="117"/>
        <v>7883.5365192835425</v>
      </c>
      <c r="L135" s="17">
        <f t="shared" si="116"/>
        <v>9.7817245985319604E-3</v>
      </c>
      <c r="M135" s="17">
        <f t="shared" si="116"/>
        <v>0.99021827540146801</v>
      </c>
      <c r="N135">
        <f t="shared" si="79"/>
        <v>9.8298008006772863E-3</v>
      </c>
      <c r="O135">
        <f t="shared" si="93"/>
        <v>4.8908622992659802E-3</v>
      </c>
      <c r="P135">
        <f t="shared" si="80"/>
        <v>77.114583094100851</v>
      </c>
      <c r="S135" t="s">
        <v>77</v>
      </c>
      <c r="U135" s="31">
        <v>0</v>
      </c>
      <c r="V135" s="31">
        <v>0</v>
      </c>
      <c r="W135" s="31">
        <v>1084</v>
      </c>
      <c r="X135" s="31">
        <v>0</v>
      </c>
      <c r="Y135" s="31">
        <v>1370</v>
      </c>
      <c r="Z135" s="31">
        <v>3624</v>
      </c>
      <c r="AA135" s="31">
        <v>0</v>
      </c>
      <c r="AB135" s="31">
        <v>1161</v>
      </c>
      <c r="AC135" s="31">
        <v>2020</v>
      </c>
      <c r="AD135" s="31">
        <v>2474</v>
      </c>
      <c r="AE135" s="31">
        <v>15831</v>
      </c>
      <c r="AF135" s="31">
        <v>27564</v>
      </c>
      <c r="AG135">
        <f t="shared" si="94"/>
        <v>0</v>
      </c>
      <c r="AH135">
        <f t="shared" si="95"/>
        <v>0</v>
      </c>
      <c r="AI135">
        <f t="shared" si="96"/>
        <v>3.9326657959657521E-2</v>
      </c>
      <c r="AJ135">
        <f t="shared" si="97"/>
        <v>0</v>
      </c>
      <c r="AK135">
        <f t="shared" si="98"/>
        <v>4.9702510520969377E-2</v>
      </c>
      <c r="AL135">
        <f t="shared" si="99"/>
        <v>0.13147583804962995</v>
      </c>
      <c r="AM135">
        <f t="shared" si="100"/>
        <v>0</v>
      </c>
      <c r="AN135">
        <f t="shared" si="101"/>
        <v>4.2120156726164565E-2</v>
      </c>
      <c r="AO135">
        <f t="shared" si="102"/>
        <v>7.328399361485996E-2</v>
      </c>
      <c r="AP135">
        <f t="shared" si="105"/>
        <v>0</v>
      </c>
      <c r="AQ135">
        <f t="shared" si="105"/>
        <v>0</v>
      </c>
      <c r="AR135">
        <f t="shared" si="105"/>
        <v>4.0115461475834502E-2</v>
      </c>
      <c r="AS135">
        <f t="shared" si="103"/>
        <v>0</v>
      </c>
      <c r="AT135">
        <f t="shared" si="103"/>
        <v>5.0969158078797573E-2</v>
      </c>
      <c r="AU135">
        <f t="shared" si="103"/>
        <v>0.14072693383038209</v>
      </c>
      <c r="AV135">
        <f t="shared" si="103"/>
        <v>0</v>
      </c>
      <c r="AW135">
        <f t="shared" si="103"/>
        <v>4.302629384623937E-2</v>
      </c>
      <c r="AX135">
        <f t="shared" si="103"/>
        <v>7.607140167206447E-2</v>
      </c>
      <c r="AY135">
        <f t="shared" si="82"/>
        <v>0</v>
      </c>
      <c r="AZ135">
        <f t="shared" si="107"/>
        <v>0</v>
      </c>
      <c r="BA135">
        <f t="shared" si="108"/>
        <v>2.739621023823347E-4</v>
      </c>
      <c r="BB135">
        <f t="shared" si="109"/>
        <v>0</v>
      </c>
      <c r="BC135">
        <f t="shared" si="110"/>
        <v>3.8006918607704724E-4</v>
      </c>
      <c r="BD135">
        <f t="shared" si="111"/>
        <v>1.0065978023413114E-3</v>
      </c>
      <c r="BE135">
        <f t="shared" si="112"/>
        <v>0</v>
      </c>
      <c r="BF135">
        <f t="shared" si="113"/>
        <v>2.956093669488145E-4</v>
      </c>
      <c r="BG135">
        <f t="shared" si="114"/>
        <v>5.4473034605813961E-4</v>
      </c>
    </row>
    <row r="136" spans="2:59" x14ac:dyDescent="0.25">
      <c r="B136">
        <v>2012</v>
      </c>
      <c r="C136" t="s">
        <v>55</v>
      </c>
      <c r="D136" s="31">
        <v>221968</v>
      </c>
      <c r="E136" s="31">
        <v>153</v>
      </c>
      <c r="F136">
        <f t="shared" si="75"/>
        <v>6.892885460967347E-4</v>
      </c>
      <c r="G136">
        <f t="shared" si="76"/>
        <v>0.99931071145390327</v>
      </c>
      <c r="H136" cm="1">
        <f t="array" ref="H136">+IFERROR(_xlfn.IFS(B136=$H$1,D136/$H$3,B136=$I$1,D136/$I$3,B136=$J$1,D136/$J$3,B136=$K$1,D136/$K$3,B136=$L$1,D136/$L$3,B136=$M$1,D136/$M$3,B136=$N$1,D136/$N$3,B136=$O$1,D136/$O$3,B136=$P$1,D136/P$3,B136=$Q$1,D136/$Q$3,B136=$R$1,D136/$R$3,B136=$S$1,D136/$S$3,B136=$T$1,D136/$T$3,B136=$U$1,D136/$U$3,B136=$V$1,D136/$V$3,B136=$W$1,D136/$W$3,B136=$X$1,D136/$X$3,B136=$Y$1,D136/$Y$3,B136=$Z$1,D136/$Z$3),0)</f>
        <v>7.7770863815498109E-2</v>
      </c>
      <c r="I136" s="15">
        <f t="shared" si="77"/>
        <v>7777.0863815498105</v>
      </c>
      <c r="J136" s="16">
        <f t="shared" si="78"/>
        <v>5.3606565648071847</v>
      </c>
      <c r="K136" s="16">
        <v>10000</v>
      </c>
      <c r="L136" s="17">
        <f t="shared" si="116"/>
        <v>6.892885460967347E-4</v>
      </c>
      <c r="M136" s="17">
        <f t="shared" si="116"/>
        <v>0.99931071145390327</v>
      </c>
      <c r="N136">
        <f t="shared" si="79"/>
        <v>6.8952618734832119E-4</v>
      </c>
      <c r="O136">
        <f t="shared" si="93"/>
        <v>3.4464427304836735E-4</v>
      </c>
      <c r="P136">
        <f t="shared" si="80"/>
        <v>6.8928854609673467</v>
      </c>
      <c r="S136">
        <v>2012</v>
      </c>
      <c r="T136" t="s">
        <v>55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1</v>
      </c>
      <c r="AC136" s="31">
        <v>0</v>
      </c>
      <c r="AD136" s="31">
        <v>10</v>
      </c>
      <c r="AE136" s="31">
        <v>142</v>
      </c>
      <c r="AF136" s="31">
        <v>153</v>
      </c>
      <c r="AG136">
        <f t="shared" si="94"/>
        <v>0</v>
      </c>
      <c r="AH136">
        <f t="shared" si="95"/>
        <v>0</v>
      </c>
      <c r="AI136">
        <f t="shared" si="96"/>
        <v>0</v>
      </c>
      <c r="AJ136">
        <f t="shared" si="97"/>
        <v>0</v>
      </c>
      <c r="AK136">
        <f t="shared" si="98"/>
        <v>0</v>
      </c>
      <c r="AL136">
        <f t="shared" si="99"/>
        <v>0</v>
      </c>
      <c r="AM136">
        <f t="shared" si="100"/>
        <v>0</v>
      </c>
      <c r="AN136">
        <f t="shared" si="101"/>
        <v>6.5359477124183009E-3</v>
      </c>
      <c r="AO136">
        <f t="shared" si="102"/>
        <v>0</v>
      </c>
      <c r="AP136">
        <f t="shared" si="105"/>
        <v>0</v>
      </c>
      <c r="AQ136">
        <f t="shared" si="105"/>
        <v>0</v>
      </c>
      <c r="AR136">
        <f t="shared" si="105"/>
        <v>0</v>
      </c>
      <c r="AS136">
        <f t="shared" si="103"/>
        <v>0</v>
      </c>
      <c r="AT136">
        <f t="shared" si="103"/>
        <v>0</v>
      </c>
      <c r="AU136">
        <f t="shared" si="103"/>
        <v>0</v>
      </c>
      <c r="AV136">
        <f t="shared" si="103"/>
        <v>0</v>
      </c>
      <c r="AW136">
        <f t="shared" si="103"/>
        <v>6.5573770491803279E-3</v>
      </c>
      <c r="AX136">
        <f t="shared" si="103"/>
        <v>0</v>
      </c>
      <c r="AY136">
        <f t="shared" si="82"/>
        <v>0</v>
      </c>
      <c r="AZ136">
        <f t="shared" si="107"/>
        <v>0</v>
      </c>
      <c r="BA136">
        <f t="shared" si="108"/>
        <v>2.4417934116629423E-3</v>
      </c>
      <c r="BB136">
        <f t="shared" si="109"/>
        <v>0</v>
      </c>
      <c r="BC136">
        <f t="shared" si="110"/>
        <v>3.0860304187991061E-3</v>
      </c>
      <c r="BD136">
        <f t="shared" si="111"/>
        <v>8.1633388596554467E-3</v>
      </c>
      <c r="BE136">
        <f t="shared" si="112"/>
        <v>0</v>
      </c>
      <c r="BF136">
        <f t="shared" si="113"/>
        <v>2.6174944136091688E-3</v>
      </c>
      <c r="BG136">
        <f t="shared" si="114"/>
        <v>4.5502054350176598E-3</v>
      </c>
    </row>
    <row r="137" spans="2:59" x14ac:dyDescent="0.25">
      <c r="B137">
        <v>2012</v>
      </c>
      <c r="C137" t="s">
        <v>56</v>
      </c>
      <c r="D137" s="31">
        <v>563346</v>
      </c>
      <c r="E137" s="31">
        <v>271</v>
      </c>
      <c r="F137">
        <f t="shared" ref="F137:F159" si="118">+IFERROR(E137/D137,0)</f>
        <v>4.8105427215246047E-4</v>
      </c>
      <c r="G137">
        <f t="shared" ref="G137:G159" si="119">1-F137</f>
        <v>0.9995189457278475</v>
      </c>
      <c r="H137" cm="1">
        <f t="array" ref="H137">+IFERROR(_xlfn.IFS(B137=$H$1,D137/$H$3,B137=$I$1,D137/$I$3,B137=$J$1,D137/$J$3,B137=$K$1,D137/$K$3,B137=$L$1,D137/$L$3,B137=$M$1,D137/$M$3,B137=$N$1,D137/$N$3,B137=$O$1,D137/$O$3,B137=$P$1,D137/P$3,B137=$Q$1,D137/$Q$3,B137=$R$1,D137/$R$3,B137=$S$1,D137/$S$3,B137=$T$1,D137/$T$3,B137=$U$1,D137/$U$3,B137=$V$1,D137/$V$3,B137=$W$1,D137/$W$3,B137=$X$1,D137/$X$3,B137=$Y$1,D137/$Y$3,B137=$Z$1,D137/$Z$3),0)</f>
        <v>0.19737937471620054</v>
      </c>
      <c r="I137" s="15">
        <f t="shared" ref="I137:I159" si="120">+H137*100000</f>
        <v>19737.937471620055</v>
      </c>
      <c r="J137" s="16">
        <f t="shared" ref="J137:J159" si="121">+F137*I137</f>
        <v>9.4950191442009615</v>
      </c>
      <c r="K137" s="16">
        <f>+K136-P136</f>
        <v>9993.1071145390324</v>
      </c>
      <c r="L137" s="17">
        <f t="shared" si="116"/>
        <v>4.8105427215246047E-4</v>
      </c>
      <c r="M137" s="17">
        <f t="shared" si="116"/>
        <v>0.9995189457278475</v>
      </c>
      <c r="N137">
        <f t="shared" ref="N137:N159" si="122">+(F137/(1-(0.5*F137)))</f>
        <v>4.8117000659611282E-4</v>
      </c>
      <c r="O137">
        <f t="shared" si="93"/>
        <v>2.4052713607623024E-4</v>
      </c>
      <c r="P137">
        <f t="shared" ref="P137:P159" si="123">+K137*L137</f>
        <v>4.8072268695261489</v>
      </c>
      <c r="S137">
        <v>2012</v>
      </c>
      <c r="T137" t="s">
        <v>56</v>
      </c>
      <c r="U137" s="31">
        <v>0</v>
      </c>
      <c r="V137" s="31">
        <v>0</v>
      </c>
      <c r="W137" s="31">
        <v>0</v>
      </c>
      <c r="X137" s="31">
        <v>1</v>
      </c>
      <c r="Y137" s="31">
        <v>0</v>
      </c>
      <c r="Z137" s="31">
        <v>2</v>
      </c>
      <c r="AA137" s="31">
        <v>0</v>
      </c>
      <c r="AB137" s="31">
        <v>1</v>
      </c>
      <c r="AC137" s="31">
        <v>0</v>
      </c>
      <c r="AD137" s="31">
        <v>25</v>
      </c>
      <c r="AE137" s="31">
        <v>242</v>
      </c>
      <c r="AF137" s="31">
        <v>271</v>
      </c>
      <c r="AG137">
        <f t="shared" si="94"/>
        <v>0</v>
      </c>
      <c r="AH137">
        <f t="shared" si="95"/>
        <v>0</v>
      </c>
      <c r="AI137">
        <f t="shared" si="96"/>
        <v>0</v>
      </c>
      <c r="AJ137">
        <f t="shared" si="97"/>
        <v>3.6900369003690036E-3</v>
      </c>
      <c r="AK137">
        <f t="shared" si="98"/>
        <v>0</v>
      </c>
      <c r="AL137">
        <f t="shared" si="99"/>
        <v>7.3800738007380072E-3</v>
      </c>
      <c r="AM137">
        <f t="shared" si="100"/>
        <v>0</v>
      </c>
      <c r="AN137">
        <f t="shared" si="101"/>
        <v>3.6900369003690036E-3</v>
      </c>
      <c r="AO137">
        <f t="shared" si="102"/>
        <v>0</v>
      </c>
      <c r="AP137">
        <f t="shared" si="105"/>
        <v>0</v>
      </c>
      <c r="AQ137">
        <f t="shared" si="105"/>
        <v>0</v>
      </c>
      <c r="AR137">
        <f t="shared" si="105"/>
        <v>0</v>
      </c>
      <c r="AS137">
        <f t="shared" si="103"/>
        <v>3.6968576709796672E-3</v>
      </c>
      <c r="AT137">
        <f t="shared" si="103"/>
        <v>0</v>
      </c>
      <c r="AU137">
        <f t="shared" si="103"/>
        <v>7.4074074074074068E-3</v>
      </c>
      <c r="AV137">
        <f t="shared" si="103"/>
        <v>0</v>
      </c>
      <c r="AW137">
        <f t="shared" si="103"/>
        <v>3.6968576709796672E-3</v>
      </c>
      <c r="AX137">
        <f t="shared" si="103"/>
        <v>0</v>
      </c>
      <c r="AY137">
        <f t="shared" si="82"/>
        <v>0</v>
      </c>
      <c r="AZ137">
        <f t="shared" si="107"/>
        <v>0</v>
      </c>
      <c r="BA137">
        <f t="shared" si="108"/>
        <v>0</v>
      </c>
      <c r="BB137">
        <f t="shared" si="109"/>
        <v>8.8755400766136619E-7</v>
      </c>
      <c r="BC137">
        <f t="shared" si="110"/>
        <v>0</v>
      </c>
      <c r="BD137">
        <f t="shared" si="111"/>
        <v>1.7751080153227324E-6</v>
      </c>
      <c r="BE137">
        <f t="shared" si="112"/>
        <v>0</v>
      </c>
      <c r="BF137">
        <f t="shared" si="113"/>
        <v>1.7751080153227324E-6</v>
      </c>
      <c r="BG137">
        <f t="shared" si="114"/>
        <v>0</v>
      </c>
    </row>
    <row r="138" spans="2:59" x14ac:dyDescent="0.25">
      <c r="B138">
        <v>2012</v>
      </c>
      <c r="C138" t="s">
        <v>57</v>
      </c>
      <c r="D138" s="31">
        <v>543271</v>
      </c>
      <c r="E138" s="31">
        <v>1977</v>
      </c>
      <c r="F138">
        <f t="shared" si="118"/>
        <v>3.6390677948942608E-3</v>
      </c>
      <c r="G138">
        <f t="shared" si="119"/>
        <v>0.99636093220510569</v>
      </c>
      <c r="H138" cm="1">
        <f t="array" ref="H138">+IFERROR(_xlfn.IFS(B138=$H$1,D138/$H$3,B138=$I$1,D138/$I$3,B138=$J$1,D138/$J$3,B138=$K$1,D138/$K$3,B138=$L$1,D138/$L$3,B138=$M$1,D138/$M$3,B138=$N$1,D138/$N$3,B138=$O$1,D138/$O$3,B138=$P$1,D138/P$3,B138=$Q$1,D138/$Q$3,B138=$R$1,D138/$R$3,B138=$S$1,D138/$S$3,B138=$T$1,D138/$T$3,B138=$U$1,D138/$U$3,B138=$V$1,D138/$V$3,B138=$W$1,D138/$W$3,B138=$X$1,D138/$X$3,B138=$Y$1,D138/$Y$3,B138=$Z$1,D138/$Z$3),0)</f>
        <v>0.19034570278557936</v>
      </c>
      <c r="I138" s="15">
        <f t="shared" si="120"/>
        <v>19034.570278557934</v>
      </c>
      <c r="J138" s="16">
        <f t="shared" si="121"/>
        <v>69.268091690351653</v>
      </c>
      <c r="K138" s="16">
        <f t="shared" ref="K138:K143" si="124">+K137-P137</f>
        <v>9988.2998876695056</v>
      </c>
      <c r="L138" s="17">
        <f t="shared" si="116"/>
        <v>3.6390677948942608E-3</v>
      </c>
      <c r="M138" s="17">
        <f t="shared" si="116"/>
        <v>0.99636093220510569</v>
      </c>
      <c r="N138">
        <f t="shared" si="122"/>
        <v>3.6457012719385193E-3</v>
      </c>
      <c r="O138">
        <f t="shared" si="93"/>
        <v>1.8195338974471304E-3</v>
      </c>
      <c r="P138">
        <f t="shared" si="123"/>
        <v>36.348100446964061</v>
      </c>
      <c r="S138">
        <v>2012</v>
      </c>
      <c r="T138" t="s">
        <v>57</v>
      </c>
      <c r="U138" s="31">
        <v>0</v>
      </c>
      <c r="V138" s="31">
        <v>0</v>
      </c>
      <c r="W138" s="31">
        <v>6</v>
      </c>
      <c r="X138" s="31">
        <v>4</v>
      </c>
      <c r="Y138" s="31">
        <v>0</v>
      </c>
      <c r="Z138" s="31">
        <v>22</v>
      </c>
      <c r="AA138" s="31">
        <v>0</v>
      </c>
      <c r="AB138" s="31">
        <v>7</v>
      </c>
      <c r="AC138" s="31">
        <v>13</v>
      </c>
      <c r="AD138" s="31">
        <v>42</v>
      </c>
      <c r="AE138" s="31">
        <v>1883</v>
      </c>
      <c r="AF138" s="31">
        <v>1977</v>
      </c>
      <c r="AG138">
        <f t="shared" si="94"/>
        <v>0</v>
      </c>
      <c r="AH138">
        <f t="shared" si="95"/>
        <v>0</v>
      </c>
      <c r="AI138">
        <f t="shared" si="96"/>
        <v>3.0349013657056147E-3</v>
      </c>
      <c r="AJ138">
        <f t="shared" si="97"/>
        <v>2.0232675771370764E-3</v>
      </c>
      <c r="AK138">
        <f t="shared" si="98"/>
        <v>0</v>
      </c>
      <c r="AL138">
        <f t="shared" si="99"/>
        <v>1.112797167425392E-2</v>
      </c>
      <c r="AM138">
        <f t="shared" si="100"/>
        <v>0</v>
      </c>
      <c r="AN138">
        <f t="shared" si="101"/>
        <v>3.5407182599898838E-3</v>
      </c>
      <c r="AO138">
        <f t="shared" si="102"/>
        <v>6.5756196256954984E-3</v>
      </c>
      <c r="AP138">
        <f t="shared" si="105"/>
        <v>0</v>
      </c>
      <c r="AQ138">
        <f t="shared" si="105"/>
        <v>0</v>
      </c>
      <c r="AR138">
        <f t="shared" si="105"/>
        <v>3.0395136778115501E-3</v>
      </c>
      <c r="AS138">
        <f t="shared" si="103"/>
        <v>2.0253164556962027E-3</v>
      </c>
      <c r="AT138">
        <f t="shared" si="103"/>
        <v>0</v>
      </c>
      <c r="AU138">
        <f t="shared" si="103"/>
        <v>1.1190233977619531E-2</v>
      </c>
      <c r="AV138">
        <f t="shared" si="103"/>
        <v>0</v>
      </c>
      <c r="AW138">
        <f t="shared" si="103"/>
        <v>3.54699771978718E-3</v>
      </c>
      <c r="AX138">
        <f t="shared" si="103"/>
        <v>6.5973103273280894E-3</v>
      </c>
      <c r="AY138">
        <f t="shared" ref="AY138:AY160" si="125">+IFERROR((SUM(U137:U138)/(2*$D138)),0)</f>
        <v>0</v>
      </c>
      <c r="AZ138">
        <f t="shared" si="107"/>
        <v>0</v>
      </c>
      <c r="BA138">
        <f t="shared" si="108"/>
        <v>5.5221059103099561E-6</v>
      </c>
      <c r="BB138">
        <f t="shared" si="109"/>
        <v>4.6017549252582963E-6</v>
      </c>
      <c r="BC138">
        <f t="shared" si="110"/>
        <v>0</v>
      </c>
      <c r="BD138">
        <f t="shared" si="111"/>
        <v>2.2088423641239824E-5</v>
      </c>
      <c r="BE138">
        <f t="shared" si="112"/>
        <v>0</v>
      </c>
      <c r="BF138">
        <f t="shared" si="113"/>
        <v>7.362807880413274E-6</v>
      </c>
      <c r="BG138">
        <f t="shared" si="114"/>
        <v>1.1964562805671571E-5</v>
      </c>
    </row>
    <row r="139" spans="2:59" x14ac:dyDescent="0.25">
      <c r="B139">
        <v>2012</v>
      </c>
      <c r="C139" t="s">
        <v>58</v>
      </c>
      <c r="D139" s="31">
        <v>860513</v>
      </c>
      <c r="E139" s="31">
        <v>3680</v>
      </c>
      <c r="F139">
        <f t="shared" si="118"/>
        <v>4.276518774266048E-3</v>
      </c>
      <c r="G139">
        <f t="shared" si="119"/>
        <v>0.99572348122573395</v>
      </c>
      <c r="H139" cm="1">
        <f t="array" ref="H139">+IFERROR(_xlfn.IFS(B139=$H$1,D139/$H$3,B139=$I$1,D139/$I$3,B139=$J$1,D139/$J$3,B139=$K$1,D139/$K$3,B139=$L$1,D139/$L$3,B139=$M$1,D139/$M$3,B139=$N$1,D139/$N$3,B139=$O$1,D139/$O$3,B139=$P$1,D139/P$3,B139=$Q$1,D139/$Q$3,B139=$R$1,D139/$R$3,B139=$S$1,D139/$S$3,B139=$T$1,D139/$T$3,B139=$U$1,D139/$U$3,B139=$V$1,D139/$V$3,B139=$W$1,D139/$W$3,B139=$X$1,D139/$X$3,B139=$Y$1,D139/$Y$3,B139=$Z$1,D139/$Z$3),0)</f>
        <v>0.30149769036287088</v>
      </c>
      <c r="I139" s="15">
        <f t="shared" si="120"/>
        <v>30149.769036287089</v>
      </c>
      <c r="J139" s="16">
        <f t="shared" si="121"/>
        <v>128.93605332346692</v>
      </c>
      <c r="K139" s="16">
        <f t="shared" si="124"/>
        <v>9951.9517872225406</v>
      </c>
      <c r="L139" s="17">
        <f t="shared" si="116"/>
        <v>4.276518774266048E-3</v>
      </c>
      <c r="M139" s="17">
        <f t="shared" si="116"/>
        <v>0.99572348122573395</v>
      </c>
      <c r="N139">
        <f t="shared" si="122"/>
        <v>4.285682675477161E-3</v>
      </c>
      <c r="O139">
        <f t="shared" si="93"/>
        <v>2.138259387133024E-3</v>
      </c>
      <c r="P139">
        <f t="shared" si="123"/>
        <v>42.559708658647743</v>
      </c>
      <c r="S139">
        <v>2012</v>
      </c>
      <c r="T139" t="s">
        <v>58</v>
      </c>
      <c r="U139" s="31">
        <v>0</v>
      </c>
      <c r="V139" s="31">
        <v>0</v>
      </c>
      <c r="W139" s="31">
        <v>31</v>
      </c>
      <c r="X139" s="31">
        <v>43</v>
      </c>
      <c r="Y139" s="31">
        <v>0</v>
      </c>
      <c r="Z139" s="31">
        <v>175</v>
      </c>
      <c r="AA139" s="31">
        <v>0</v>
      </c>
      <c r="AB139" s="31">
        <v>33</v>
      </c>
      <c r="AC139" s="31">
        <v>89</v>
      </c>
      <c r="AD139" s="31">
        <v>214</v>
      </c>
      <c r="AE139" s="31">
        <v>3095</v>
      </c>
      <c r="AF139" s="31">
        <v>3680</v>
      </c>
      <c r="AG139">
        <f t="shared" si="94"/>
        <v>0</v>
      </c>
      <c r="AH139">
        <f t="shared" si="95"/>
        <v>0</v>
      </c>
      <c r="AI139">
        <f t="shared" si="96"/>
        <v>8.4239130434782608E-3</v>
      </c>
      <c r="AJ139">
        <f t="shared" si="97"/>
        <v>1.1684782608695652E-2</v>
      </c>
      <c r="AK139">
        <f t="shared" si="98"/>
        <v>0</v>
      </c>
      <c r="AL139">
        <f t="shared" si="99"/>
        <v>4.755434782608696E-2</v>
      </c>
      <c r="AM139">
        <f t="shared" si="100"/>
        <v>0</v>
      </c>
      <c r="AN139">
        <f t="shared" si="101"/>
        <v>8.9673913043478264E-3</v>
      </c>
      <c r="AO139">
        <f t="shared" si="102"/>
        <v>2.4184782608695651E-2</v>
      </c>
      <c r="AP139">
        <f t="shared" si="105"/>
        <v>0</v>
      </c>
      <c r="AQ139">
        <f t="shared" si="105"/>
        <v>0</v>
      </c>
      <c r="AR139">
        <f t="shared" si="105"/>
        <v>8.4595442761631872E-3</v>
      </c>
      <c r="AS139">
        <f t="shared" si="105"/>
        <v>1.1753450867842012E-2</v>
      </c>
      <c r="AT139">
        <f t="shared" si="105"/>
        <v>0</v>
      </c>
      <c r="AU139">
        <f t="shared" si="105"/>
        <v>4.8712595685455815E-2</v>
      </c>
      <c r="AV139">
        <f t="shared" si="103"/>
        <v>0</v>
      </c>
      <c r="AW139">
        <f t="shared" si="103"/>
        <v>9.0077794458850828E-3</v>
      </c>
      <c r="AX139">
        <f t="shared" si="103"/>
        <v>2.4480814193370923E-2</v>
      </c>
      <c r="AY139">
        <f t="shared" si="125"/>
        <v>0</v>
      </c>
      <c r="AZ139">
        <f t="shared" si="107"/>
        <v>0</v>
      </c>
      <c r="BA139">
        <f t="shared" si="108"/>
        <v>2.149880362063095E-5</v>
      </c>
      <c r="BB139">
        <f t="shared" si="109"/>
        <v>2.7309291085666342E-5</v>
      </c>
      <c r="BC139">
        <f t="shared" si="110"/>
        <v>0</v>
      </c>
      <c r="BD139">
        <f t="shared" si="111"/>
        <v>1.1446660306119721E-4</v>
      </c>
      <c r="BE139">
        <f t="shared" si="112"/>
        <v>0</v>
      </c>
      <c r="BF139">
        <f t="shared" si="113"/>
        <v>2.3241949860141567E-5</v>
      </c>
      <c r="BG139">
        <f t="shared" si="114"/>
        <v>5.9266972143360994E-5</v>
      </c>
    </row>
    <row r="140" spans="2:59" x14ac:dyDescent="0.25">
      <c r="B140">
        <v>2012</v>
      </c>
      <c r="C140" t="s">
        <v>59</v>
      </c>
      <c r="D140" s="31">
        <v>490460</v>
      </c>
      <c r="E140" s="31">
        <v>6314</v>
      </c>
      <c r="F140">
        <f t="shared" si="118"/>
        <v>1.2873628838233495E-2</v>
      </c>
      <c r="G140">
        <f t="shared" si="119"/>
        <v>0.98712637116176649</v>
      </c>
      <c r="H140" cm="1">
        <f t="array" ref="H140">+IFERROR(_xlfn.IFS(B140=$H$1,D140/$H$3,B140=$I$1,D140/$I$3,B140=$J$1,D140/$J$3,B140=$K$1,D140/$K$3,B140=$L$1,D140/$L$3,B140=$M$1,D140/$M$3,B140=$N$1,D140/$N$3,B140=$O$1,D140/$O$3,B140=$P$1,D140/P$3,B140=$Q$1,D140/$Q$3,B140=$R$1,D140/$R$3,B140=$S$1,D140/$S$3,B140=$T$1,D140/$T$3,B140=$U$1,D140/$U$3,B140=$V$1,D140/$V$3,B140=$W$1,D140/$W$3,B140=$X$1,D140/$X$3,B140=$Y$1,D140/$Y$3,B140=$Z$1,D140/$Z$3),0)</f>
        <v>0.17184232802453148</v>
      </c>
      <c r="I140" s="15">
        <f t="shared" si="120"/>
        <v>17184.232802453149</v>
      </c>
      <c r="J140" s="16">
        <f t="shared" si="121"/>
        <v>221.22343496857883</v>
      </c>
      <c r="K140" s="16">
        <f t="shared" si="124"/>
        <v>9909.3920785638929</v>
      </c>
      <c r="L140" s="17">
        <f t="shared" si="116"/>
        <v>1.2873628838233495E-2</v>
      </c>
      <c r="M140" s="17">
        <f t="shared" si="116"/>
        <v>0.98712637116176649</v>
      </c>
      <c r="N140">
        <f t="shared" si="122"/>
        <v>1.2957030841180947E-2</v>
      </c>
      <c r="O140">
        <f t="shared" si="93"/>
        <v>6.4368144191167473E-3</v>
      </c>
      <c r="P140">
        <f t="shared" si="123"/>
        <v>127.56983563196269</v>
      </c>
      <c r="S140">
        <v>2012</v>
      </c>
      <c r="T140" t="s">
        <v>59</v>
      </c>
      <c r="U140" s="31">
        <v>0</v>
      </c>
      <c r="V140" s="31">
        <v>0</v>
      </c>
      <c r="W140" s="31">
        <v>289</v>
      </c>
      <c r="X140" s="31">
        <v>221</v>
      </c>
      <c r="Y140" s="31">
        <v>0</v>
      </c>
      <c r="Z140" s="31">
        <v>987</v>
      </c>
      <c r="AA140" s="31">
        <v>0</v>
      </c>
      <c r="AB140" s="31">
        <v>298</v>
      </c>
      <c r="AC140" s="31">
        <v>596</v>
      </c>
      <c r="AD140" s="31">
        <v>827</v>
      </c>
      <c r="AE140" s="31">
        <v>3096</v>
      </c>
      <c r="AF140" s="31">
        <v>6314</v>
      </c>
      <c r="AG140">
        <f t="shared" si="94"/>
        <v>0</v>
      </c>
      <c r="AH140">
        <f t="shared" si="95"/>
        <v>0</v>
      </c>
      <c r="AI140">
        <f t="shared" si="96"/>
        <v>4.5771301868862843E-2</v>
      </c>
      <c r="AJ140">
        <f t="shared" si="97"/>
        <v>3.5001583782071584E-2</v>
      </c>
      <c r="AK140">
        <f t="shared" si="98"/>
        <v>0</v>
      </c>
      <c r="AL140">
        <f t="shared" si="99"/>
        <v>0.15631929046563192</v>
      </c>
      <c r="AM140">
        <f t="shared" si="100"/>
        <v>0</v>
      </c>
      <c r="AN140">
        <f t="shared" si="101"/>
        <v>4.71967057332911E-2</v>
      </c>
      <c r="AO140">
        <f t="shared" si="102"/>
        <v>9.43934114665822E-2</v>
      </c>
      <c r="AP140">
        <f t="shared" si="105"/>
        <v>0</v>
      </c>
      <c r="AQ140">
        <f t="shared" si="105"/>
        <v>0</v>
      </c>
      <c r="AR140">
        <f t="shared" si="105"/>
        <v>4.6843342248156249E-2</v>
      </c>
      <c r="AS140">
        <f t="shared" si="105"/>
        <v>3.5625050374788421E-2</v>
      </c>
      <c r="AT140">
        <f t="shared" si="105"/>
        <v>0</v>
      </c>
      <c r="AU140">
        <f t="shared" si="105"/>
        <v>0.16957306073361395</v>
      </c>
      <c r="AV140">
        <f t="shared" si="103"/>
        <v>0</v>
      </c>
      <c r="AW140">
        <f t="shared" si="103"/>
        <v>4.8337388483373885E-2</v>
      </c>
      <c r="AX140">
        <f t="shared" si="103"/>
        <v>9.906914893617022E-2</v>
      </c>
      <c r="AY140">
        <f t="shared" si="125"/>
        <v>0</v>
      </c>
      <c r="AZ140">
        <f t="shared" si="107"/>
        <v>0</v>
      </c>
      <c r="BA140">
        <f t="shared" si="108"/>
        <v>3.2622436080414303E-4</v>
      </c>
      <c r="BB140">
        <f t="shared" si="109"/>
        <v>2.6913509766341803E-4</v>
      </c>
      <c r="BC140">
        <f t="shared" si="110"/>
        <v>0</v>
      </c>
      <c r="BD140">
        <f t="shared" si="111"/>
        <v>1.1846022101700444E-3</v>
      </c>
      <c r="BE140">
        <f t="shared" si="112"/>
        <v>0</v>
      </c>
      <c r="BF140">
        <f t="shared" si="113"/>
        <v>3.3743832320678546E-4</v>
      </c>
      <c r="BG140">
        <f t="shared" si="114"/>
        <v>6.9832402234636874E-4</v>
      </c>
    </row>
    <row r="141" spans="2:59" x14ac:dyDescent="0.25">
      <c r="B141">
        <v>2012</v>
      </c>
      <c r="C141" t="s">
        <v>60</v>
      </c>
      <c r="D141" s="31">
        <v>102322</v>
      </c>
      <c r="E141" s="31">
        <v>4518</v>
      </c>
      <c r="F141">
        <f t="shared" si="118"/>
        <v>4.4154727233634998E-2</v>
      </c>
      <c r="G141">
        <f t="shared" si="119"/>
        <v>0.955845272766365</v>
      </c>
      <c r="H141" cm="1">
        <f t="array" ref="H141">+IFERROR(_xlfn.IFS(B141=$H$1,D141/$H$3,B141=$I$1,D141/$I$3,B141=$J$1,D141/$J$3,B141=$K$1,D141/$K$3,B141=$L$1,D141/$L$3,B141=$M$1,D141/$M$3,B141=$N$1,D141/$N$3,B141=$O$1,D141/$O$3,B141=$P$1,D141/P$3,B141=$Q$1,D141/$Q$3,B141=$R$1,D141/$R$3,B141=$S$1,D141/$S$3,B141=$T$1,D141/$T$3,B141=$U$1,D141/$U$3,B141=$V$1,D141/$V$3,B141=$W$1,D141/$W$3,B141=$X$1,D141/$X$3,B141=$Y$1,D141/$Y$3,B141=$Z$1,D141/$Z$3),0)</f>
        <v>3.5850529478705928E-2</v>
      </c>
      <c r="I141" s="15">
        <f t="shared" si="120"/>
        <v>3585.052947870593</v>
      </c>
      <c r="J141" s="16">
        <f t="shared" si="121"/>
        <v>158.29703503136511</v>
      </c>
      <c r="K141" s="16">
        <f t="shared" si="124"/>
        <v>9781.8222429319303</v>
      </c>
      <c r="L141" s="17">
        <f t="shared" ref="L141:M159" si="126">+F141</f>
        <v>4.4154727233634998E-2</v>
      </c>
      <c r="M141" s="17">
        <f t="shared" si="126"/>
        <v>0.955845272766365</v>
      </c>
      <c r="N141">
        <f t="shared" si="122"/>
        <v>4.515155452065199E-2</v>
      </c>
      <c r="O141">
        <f t="shared" ref="O141:O159" si="127">+IFERROR((E141/(2*D141)),0)</f>
        <v>2.2077363616817499E-2</v>
      </c>
      <c r="P141">
        <f t="shared" si="123"/>
        <v>431.91369298456306</v>
      </c>
      <c r="S141">
        <v>2012</v>
      </c>
      <c r="T141" t="s">
        <v>60</v>
      </c>
      <c r="U141" s="31">
        <v>0</v>
      </c>
      <c r="V141" s="31">
        <v>0</v>
      </c>
      <c r="W141" s="31">
        <v>304</v>
      </c>
      <c r="X141" s="31">
        <v>233</v>
      </c>
      <c r="Y141" s="31">
        <v>0</v>
      </c>
      <c r="Z141" s="31">
        <v>906</v>
      </c>
      <c r="AA141" s="31">
        <v>0</v>
      </c>
      <c r="AB141" s="31">
        <v>314</v>
      </c>
      <c r="AC141" s="31">
        <v>475</v>
      </c>
      <c r="AD141" s="31">
        <v>547</v>
      </c>
      <c r="AE141" s="31">
        <v>1739</v>
      </c>
      <c r="AF141" s="31">
        <v>4518</v>
      </c>
      <c r="AG141">
        <f t="shared" ref="AG141:AO156" si="128">+U141/$E141</f>
        <v>0</v>
      </c>
      <c r="AH141">
        <f t="shared" si="128"/>
        <v>0</v>
      </c>
      <c r="AI141">
        <f t="shared" si="128"/>
        <v>6.7286409915891993E-2</v>
      </c>
      <c r="AJ141">
        <f t="shared" si="128"/>
        <v>5.1571491810535636E-2</v>
      </c>
      <c r="AK141">
        <f t="shared" si="128"/>
        <v>0</v>
      </c>
      <c r="AL141">
        <f t="shared" si="128"/>
        <v>0.20053120849933598</v>
      </c>
      <c r="AM141">
        <f t="shared" si="128"/>
        <v>0</v>
      </c>
      <c r="AN141">
        <f t="shared" si="128"/>
        <v>6.9499778663125275E-2</v>
      </c>
      <c r="AO141">
        <f t="shared" si="128"/>
        <v>0.10513501549358123</v>
      </c>
      <c r="AP141">
        <f t="shared" si="105"/>
        <v>0</v>
      </c>
      <c r="AQ141">
        <f t="shared" si="105"/>
        <v>0</v>
      </c>
      <c r="AR141">
        <f t="shared" si="105"/>
        <v>6.9628950984883198E-2</v>
      </c>
      <c r="AS141">
        <f t="shared" si="105"/>
        <v>5.2936498920822452E-2</v>
      </c>
      <c r="AT141">
        <f t="shared" si="105"/>
        <v>0</v>
      </c>
      <c r="AU141">
        <f t="shared" si="105"/>
        <v>0.2228782287822878</v>
      </c>
      <c r="AV141">
        <f t="shared" si="103"/>
        <v>0</v>
      </c>
      <c r="AW141">
        <f t="shared" si="103"/>
        <v>7.2001834441641821E-2</v>
      </c>
      <c r="AX141">
        <f t="shared" si="103"/>
        <v>0.11096834481953043</v>
      </c>
      <c r="AY141">
        <f t="shared" si="125"/>
        <v>0</v>
      </c>
      <c r="AZ141">
        <f t="shared" ref="AZ141:BF156" si="129">+IFERROR((SUM(V140:V141)/(2*$D141)),0)</f>
        <v>0</v>
      </c>
      <c r="BA141">
        <f t="shared" si="129"/>
        <v>2.89771505639061E-3</v>
      </c>
      <c r="BB141">
        <f t="shared" si="129"/>
        <v>2.2184867379449191E-3</v>
      </c>
      <c r="BC141">
        <f t="shared" si="129"/>
        <v>0</v>
      </c>
      <c r="BD141">
        <f t="shared" si="129"/>
        <v>9.2502101209905978E-3</v>
      </c>
      <c r="BE141">
        <f t="shared" si="129"/>
        <v>0</v>
      </c>
      <c r="BF141">
        <f t="shared" si="129"/>
        <v>2.9905592150270715E-3</v>
      </c>
      <c r="BG141">
        <f t="shared" ref="BG141:BG160" si="130">+IFERROR((SUM(AC140:AC141)/(2*$D141)),0)</f>
        <v>5.2334786262973748E-3</v>
      </c>
    </row>
    <row r="142" spans="2:59" x14ac:dyDescent="0.25">
      <c r="B142">
        <v>2012</v>
      </c>
      <c r="C142" t="s">
        <v>61</v>
      </c>
      <c r="D142" s="31">
        <v>72248</v>
      </c>
      <c r="E142" s="31">
        <v>10843</v>
      </c>
      <c r="F142">
        <f t="shared" si="118"/>
        <v>0.15008027903886612</v>
      </c>
      <c r="G142">
        <f t="shared" si="119"/>
        <v>0.84991972096113388</v>
      </c>
      <c r="H142" cm="1">
        <f t="array" ref="H142">+IFERROR(_xlfn.IFS(B142=$H$1,D142/$H$3,B142=$I$1,D142/$I$3,B142=$J$1,D142/$J$3,B142=$K$1,D142/$K$3,B142=$L$1,D142/$L$3,B142=$M$1,D142/$M$3,B142=$N$1,D142/$N$3,B142=$O$1,D142/$O$3,B142=$P$1,D142/P$3,B142=$Q$1,D142/$Q$3,B142=$R$1,D142/$R$3,B142=$S$1,D142/$S$3,B142=$T$1,D142/$T$3,B142=$U$1,D142/$U$3,B142=$V$1,D142/$V$3,B142=$W$1,D142/$W$3,B142=$X$1,D142/$X$3,B142=$Y$1,D142/$Y$3,B142=$Z$1,D142/$Z$3),0)</f>
        <v>2.5313510816613691E-2</v>
      </c>
      <c r="I142" s="15">
        <f t="shared" si="120"/>
        <v>2531.3510816613689</v>
      </c>
      <c r="J142" s="16">
        <f t="shared" si="121"/>
        <v>379.90587668107383</v>
      </c>
      <c r="K142" s="16">
        <f t="shared" si="124"/>
        <v>9349.9085499473676</v>
      </c>
      <c r="L142" s="17">
        <f t="shared" si="126"/>
        <v>0.15008027903886612</v>
      </c>
      <c r="M142" s="17">
        <f t="shared" si="126"/>
        <v>0.84991972096113388</v>
      </c>
      <c r="N142">
        <f t="shared" si="122"/>
        <v>0.16225599126095186</v>
      </c>
      <c r="O142">
        <f t="shared" si="127"/>
        <v>7.5040139519433058E-2</v>
      </c>
      <c r="P142">
        <f t="shared" si="123"/>
        <v>1403.2368841639809</v>
      </c>
      <c r="S142">
        <v>2012</v>
      </c>
      <c r="T142" t="s">
        <v>61</v>
      </c>
      <c r="U142" s="31">
        <v>0</v>
      </c>
      <c r="V142" s="31">
        <v>0</v>
      </c>
      <c r="W142" s="31">
        <v>534</v>
      </c>
      <c r="X142" s="31">
        <v>609</v>
      </c>
      <c r="Y142" s="31">
        <v>0</v>
      </c>
      <c r="Z142" s="31">
        <v>2591</v>
      </c>
      <c r="AA142" s="31">
        <v>0</v>
      </c>
      <c r="AB142" s="31">
        <v>567</v>
      </c>
      <c r="AC142" s="31">
        <v>1226</v>
      </c>
      <c r="AD142" s="31">
        <v>880</v>
      </c>
      <c r="AE142" s="31">
        <v>4436</v>
      </c>
      <c r="AF142" s="31">
        <v>10843</v>
      </c>
      <c r="AG142">
        <f t="shared" si="128"/>
        <v>0</v>
      </c>
      <c r="AH142">
        <f t="shared" si="128"/>
        <v>0</v>
      </c>
      <c r="AI142">
        <f t="shared" si="128"/>
        <v>4.9248362999169973E-2</v>
      </c>
      <c r="AJ142">
        <f t="shared" si="128"/>
        <v>5.6165267914783733E-2</v>
      </c>
      <c r="AK142">
        <f t="shared" si="128"/>
        <v>0</v>
      </c>
      <c r="AL142">
        <f t="shared" si="128"/>
        <v>0.23895600848473669</v>
      </c>
      <c r="AM142">
        <f t="shared" si="128"/>
        <v>0</v>
      </c>
      <c r="AN142">
        <f t="shared" si="128"/>
        <v>5.2291801162040026E-2</v>
      </c>
      <c r="AO142">
        <f t="shared" si="128"/>
        <v>0.11306833902056626</v>
      </c>
      <c r="AP142">
        <f t="shared" si="105"/>
        <v>0</v>
      </c>
      <c r="AQ142">
        <f t="shared" si="105"/>
        <v>0</v>
      </c>
      <c r="AR142">
        <f t="shared" si="105"/>
        <v>5.0491679273827535E-2</v>
      </c>
      <c r="AS142">
        <f t="shared" si="105"/>
        <v>5.7788110262371309E-2</v>
      </c>
      <c r="AT142">
        <f t="shared" si="105"/>
        <v>0</v>
      </c>
      <c r="AU142">
        <f t="shared" si="105"/>
        <v>0.27137994239329666</v>
      </c>
      <c r="AV142">
        <f t="shared" si="103"/>
        <v>0</v>
      </c>
      <c r="AW142">
        <f t="shared" si="103"/>
        <v>5.3695724229366922E-2</v>
      </c>
      <c r="AX142">
        <f t="shared" si="103"/>
        <v>0.1198435972629521</v>
      </c>
      <c r="AY142">
        <f t="shared" si="125"/>
        <v>0</v>
      </c>
      <c r="AZ142">
        <f t="shared" si="129"/>
        <v>0</v>
      </c>
      <c r="BA142">
        <f t="shared" si="129"/>
        <v>5.7994684973978515E-3</v>
      </c>
      <c r="BB142">
        <f t="shared" si="129"/>
        <v>5.8271509245930685E-3</v>
      </c>
      <c r="BC142">
        <f t="shared" si="129"/>
        <v>0</v>
      </c>
      <c r="BD142">
        <f t="shared" si="129"/>
        <v>2.4201361975418004E-2</v>
      </c>
      <c r="BE142">
        <f t="shared" si="129"/>
        <v>0</v>
      </c>
      <c r="BF142">
        <f t="shared" si="129"/>
        <v>6.097054589746429E-3</v>
      </c>
      <c r="BG142">
        <f t="shared" si="130"/>
        <v>1.1771952164765807E-2</v>
      </c>
    </row>
    <row r="143" spans="2:59" x14ac:dyDescent="0.25">
      <c r="B143" t="s">
        <v>78</v>
      </c>
      <c r="D143" s="31">
        <v>2854128</v>
      </c>
      <c r="E143" s="31">
        <v>27756</v>
      </c>
      <c r="F143">
        <f t="shared" si="118"/>
        <v>9.7248616740384462E-3</v>
      </c>
      <c r="G143">
        <f t="shared" si="119"/>
        <v>0.99027513832596159</v>
      </c>
      <c r="H143" cm="1">
        <f t="array" ref="H143">+IFERROR(_xlfn.IFS(B143=$H$1,D143/$H$3,B143=$I$1,D143/$I$3,B143=$J$1,D143/$J$3,B143=$K$1,D143/$K$3,B143=$L$1,D143/$L$3,B143=$M$1,D143/$M$3,B143=$N$1,D143/$N$3,B143=$O$1,D143/$O$3,B143=$P$1,D143/P$3,B143=$Q$1,D143/$Q$3,B143=$R$1,D143/$R$3,B143=$S$1,D143/$S$3,B143=$T$1,D143/$T$3,B143=$U$1,D143/$U$3,B143=$V$1,D143/$V$3,B143=$W$1,D143/$W$3,B143=$X$1,D143/$X$3,B143=$Y$1,D143/$Y$3,B143=$Z$1,D143/$Z$3),0)</f>
        <v>0</v>
      </c>
      <c r="I143" s="15">
        <f t="shared" si="120"/>
        <v>0</v>
      </c>
      <c r="J143" s="16">
        <f t="shared" si="121"/>
        <v>0</v>
      </c>
      <c r="K143" s="16">
        <f t="shared" si="124"/>
        <v>7946.6716657833867</v>
      </c>
      <c r="L143" s="17">
        <f t="shared" si="126"/>
        <v>9.7248616740384462E-3</v>
      </c>
      <c r="M143" s="17">
        <f t="shared" si="126"/>
        <v>0.99027513832596159</v>
      </c>
      <c r="N143">
        <f t="shared" si="122"/>
        <v>9.772379191972538E-3</v>
      </c>
      <c r="O143">
        <f t="shared" si="127"/>
        <v>4.8624308370192231E-3</v>
      </c>
      <c r="P143">
        <f t="shared" si="123"/>
        <v>77.280282718744118</v>
      </c>
      <c r="S143" t="s">
        <v>78</v>
      </c>
      <c r="U143" s="31">
        <v>0</v>
      </c>
      <c r="V143" s="31">
        <v>0</v>
      </c>
      <c r="W143" s="31">
        <v>1164</v>
      </c>
      <c r="X143" s="31">
        <v>1111</v>
      </c>
      <c r="Y143" s="31">
        <v>0</v>
      </c>
      <c r="Z143" s="31">
        <v>4683</v>
      </c>
      <c r="AA143" s="31">
        <v>0</v>
      </c>
      <c r="AB143" s="31">
        <v>1221</v>
      </c>
      <c r="AC143" s="31">
        <v>2399</v>
      </c>
      <c r="AD143" s="31">
        <v>2545</v>
      </c>
      <c r="AE143" s="31">
        <v>14633</v>
      </c>
      <c r="AF143" s="31">
        <v>27756</v>
      </c>
      <c r="AG143">
        <f t="shared" si="128"/>
        <v>0</v>
      </c>
      <c r="AH143">
        <f t="shared" si="128"/>
        <v>0</v>
      </c>
      <c r="AI143">
        <f t="shared" si="128"/>
        <v>4.1936878512753996E-2</v>
      </c>
      <c r="AJ143">
        <f t="shared" si="128"/>
        <v>4.0027381467070182E-2</v>
      </c>
      <c r="AK143">
        <f t="shared" si="128"/>
        <v>0</v>
      </c>
      <c r="AL143">
        <f t="shared" si="128"/>
        <v>0.1687202766969304</v>
      </c>
      <c r="AM143">
        <f t="shared" si="128"/>
        <v>0</v>
      </c>
      <c r="AN143">
        <f t="shared" si="128"/>
        <v>4.3990488543017729E-2</v>
      </c>
      <c r="AO143">
        <f t="shared" si="128"/>
        <v>8.6431762501801415E-2</v>
      </c>
      <c r="AP143">
        <f t="shared" si="105"/>
        <v>0</v>
      </c>
      <c r="AQ143">
        <f t="shared" si="105"/>
        <v>0</v>
      </c>
      <c r="AR143">
        <f t="shared" si="105"/>
        <v>4.283506292779863E-2</v>
      </c>
      <c r="AS143">
        <f t="shared" si="105"/>
        <v>4.0844837411077001E-2</v>
      </c>
      <c r="AT143">
        <f t="shared" si="105"/>
        <v>0</v>
      </c>
      <c r="AU143">
        <f t="shared" si="105"/>
        <v>0.18426488815440006</v>
      </c>
      <c r="AV143">
        <f t="shared" si="103"/>
        <v>0</v>
      </c>
      <c r="AW143">
        <f t="shared" si="103"/>
        <v>4.4979830911200759E-2</v>
      </c>
      <c r="AX143">
        <f t="shared" si="103"/>
        <v>9.0335699357972629E-2</v>
      </c>
      <c r="AY143">
        <f t="shared" si="125"/>
        <v>0</v>
      </c>
      <c r="AZ143">
        <f t="shared" si="129"/>
        <v>0</v>
      </c>
      <c r="BA143">
        <f t="shared" si="129"/>
        <v>2.9746388389028104E-4</v>
      </c>
      <c r="BB143">
        <f t="shared" si="129"/>
        <v>3.0131795070158029E-4</v>
      </c>
      <c r="BC143">
        <f t="shared" si="129"/>
        <v>0</v>
      </c>
      <c r="BD143">
        <f t="shared" si="129"/>
        <v>1.2742946356995902E-3</v>
      </c>
      <c r="BE143">
        <f t="shared" si="129"/>
        <v>0</v>
      </c>
      <c r="BF143">
        <f t="shared" si="129"/>
        <v>3.1323052084559626E-4</v>
      </c>
      <c r="BG143">
        <f t="shared" si="130"/>
        <v>6.3504509958908642E-4</v>
      </c>
    </row>
    <row r="144" spans="2:59" x14ac:dyDescent="0.25">
      <c r="B144">
        <v>2013</v>
      </c>
      <c r="C144" t="s">
        <v>55</v>
      </c>
      <c r="D144" s="31">
        <v>224740</v>
      </c>
      <c r="E144" s="31">
        <v>181</v>
      </c>
      <c r="F144">
        <f t="shared" si="118"/>
        <v>8.0537510011568928E-4</v>
      </c>
      <c r="G144">
        <f t="shared" si="119"/>
        <v>0.99919462489988431</v>
      </c>
      <c r="H144" cm="1">
        <f t="array" ref="H144">+IFERROR(_xlfn.IFS(B144=$H$1,D144/$H$3,B144=$I$1,D144/$I$3,B144=$J$1,D144/$J$3,B144=$K$1,D144/$K$3,B144=$L$1,D144/$L$3,B144=$M$1,D144/$M$3,B144=$N$1,D144/$N$3,B144=$O$1,D144/$O$3,B144=$P$1,D144/P$3,B144=$Q$1,D144/$Q$3,B144=$R$1,D144/$R$3,B144=$S$1,D144/$S$3,B144=$T$1,D144/$T$3,B144=$U$1,D144/$U$3,B144=$V$1,D144/$V$3,B144=$W$1,D144/$W$3,B144=$X$1,D144/$X$3,B144=$Y$1,D144/$Y$3,B144=$Z$1,D144/$Z$3),0)</f>
        <v>7.7770922174056123E-2</v>
      </c>
      <c r="I144" s="15">
        <f t="shared" si="120"/>
        <v>7777.0922174056122</v>
      </c>
      <c r="J144" s="16">
        <f t="shared" si="121"/>
        <v>6.2634764232019933</v>
      </c>
      <c r="K144" s="16">
        <v>10000</v>
      </c>
      <c r="L144" s="17">
        <f t="shared" si="126"/>
        <v>8.0537510011568928E-4</v>
      </c>
      <c r="M144" s="17">
        <f t="shared" si="126"/>
        <v>0.99919462489988431</v>
      </c>
      <c r="N144">
        <f t="shared" si="122"/>
        <v>8.0569954529166544E-4</v>
      </c>
      <c r="O144">
        <f t="shared" si="127"/>
        <v>4.0268755005784464E-4</v>
      </c>
      <c r="P144">
        <f t="shared" si="123"/>
        <v>8.0537510011568934</v>
      </c>
      <c r="S144">
        <v>2013</v>
      </c>
      <c r="T144" t="s">
        <v>55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2</v>
      </c>
      <c r="AA144" s="31">
        <v>16</v>
      </c>
      <c r="AB144" s="31">
        <v>3</v>
      </c>
      <c r="AC144" s="31">
        <v>0</v>
      </c>
      <c r="AD144" s="31">
        <v>13</v>
      </c>
      <c r="AE144" s="31">
        <v>147</v>
      </c>
      <c r="AF144" s="31">
        <v>181</v>
      </c>
      <c r="AG144">
        <f t="shared" si="128"/>
        <v>0</v>
      </c>
      <c r="AH144">
        <f t="shared" si="128"/>
        <v>0</v>
      </c>
      <c r="AI144">
        <f t="shared" si="128"/>
        <v>0</v>
      </c>
      <c r="AJ144">
        <f t="shared" si="128"/>
        <v>0</v>
      </c>
      <c r="AK144">
        <f t="shared" si="128"/>
        <v>0</v>
      </c>
      <c r="AL144">
        <f t="shared" si="128"/>
        <v>1.1049723756906077E-2</v>
      </c>
      <c r="AM144">
        <f t="shared" si="128"/>
        <v>8.8397790055248615E-2</v>
      </c>
      <c r="AN144">
        <f t="shared" si="128"/>
        <v>1.6574585635359115E-2</v>
      </c>
      <c r="AO144">
        <f t="shared" si="128"/>
        <v>0</v>
      </c>
      <c r="AP144">
        <f t="shared" si="105"/>
        <v>0</v>
      </c>
      <c r="AQ144">
        <f t="shared" si="105"/>
        <v>0</v>
      </c>
      <c r="AR144">
        <f t="shared" si="105"/>
        <v>0</v>
      </c>
      <c r="AS144">
        <f t="shared" si="105"/>
        <v>0</v>
      </c>
      <c r="AT144">
        <f t="shared" si="105"/>
        <v>0</v>
      </c>
      <c r="AU144">
        <f t="shared" si="105"/>
        <v>1.111111111111111E-2</v>
      </c>
      <c r="AV144">
        <f t="shared" si="103"/>
        <v>9.2485549132947972E-2</v>
      </c>
      <c r="AW144">
        <f t="shared" si="103"/>
        <v>1.6713091922005572E-2</v>
      </c>
      <c r="AX144">
        <f t="shared" si="103"/>
        <v>0</v>
      </c>
      <c r="AY144">
        <f t="shared" si="125"/>
        <v>0</v>
      </c>
      <c r="AZ144">
        <f t="shared" si="129"/>
        <v>0</v>
      </c>
      <c r="BA144">
        <f t="shared" si="129"/>
        <v>2.5896591616979621E-3</v>
      </c>
      <c r="BB144">
        <f t="shared" si="129"/>
        <v>2.4717451277031237E-3</v>
      </c>
      <c r="BC144">
        <f t="shared" si="129"/>
        <v>0</v>
      </c>
      <c r="BD144">
        <f t="shared" si="129"/>
        <v>1.0423155646524873E-2</v>
      </c>
      <c r="BE144">
        <f t="shared" si="129"/>
        <v>3.5596689507875765E-5</v>
      </c>
      <c r="BF144">
        <f t="shared" si="129"/>
        <v>2.7231467473524964E-3</v>
      </c>
      <c r="BG144">
        <f t="shared" si="130"/>
        <v>5.3372786330871226E-3</v>
      </c>
    </row>
    <row r="145" spans="2:59" x14ac:dyDescent="0.25">
      <c r="B145">
        <v>2013</v>
      </c>
      <c r="C145" t="s">
        <v>56</v>
      </c>
      <c r="D145" s="31">
        <v>570381</v>
      </c>
      <c r="E145" s="31">
        <v>293</v>
      </c>
      <c r="F145">
        <f t="shared" si="118"/>
        <v>5.1369172535550801E-4</v>
      </c>
      <c r="G145">
        <f t="shared" si="119"/>
        <v>0.99948630827464446</v>
      </c>
      <c r="H145" cm="1">
        <f t="array" ref="H145">+IFERROR(_xlfn.IFS(B145=$H$1,D145/$H$3,B145=$I$1,D145/$I$3,B145=$J$1,D145/$J$3,B145=$K$1,D145/$K$3,B145=$L$1,D145/$L$3,B145=$M$1,D145/$M$3,B145=$N$1,D145/$N$3,B145=$O$1,D145/$O$3,B145=$P$1,D145/P$3,B145=$Q$1,D145/$Q$3,B145=$R$1,D145/$R$3,B145=$S$1,D145/$S$3,B145=$T$1,D145/$T$3,B145=$U$1,D145/$U$3,B145=$V$1,D145/$V$3,B145=$W$1,D145/$W$3,B145=$X$1,D145/$X$3,B145=$Y$1,D145/$Y$3,B145=$Z$1,D145/$Z$3),0)</f>
        <v>0.19737944451615336</v>
      </c>
      <c r="I145" s="15">
        <f t="shared" si="120"/>
        <v>19737.944451615334</v>
      </c>
      <c r="J145" s="16">
        <f t="shared" si="121"/>
        <v>10.139218740321457</v>
      </c>
      <c r="K145" s="16">
        <f t="shared" ref="K145:K151" si="131">+K144-P144</f>
        <v>9991.9462489988437</v>
      </c>
      <c r="L145" s="17">
        <f t="shared" si="126"/>
        <v>5.1369172535550801E-4</v>
      </c>
      <c r="M145" s="17">
        <f t="shared" si="126"/>
        <v>0.99948630827464446</v>
      </c>
      <c r="N145">
        <f t="shared" si="122"/>
        <v>5.1382369884670257E-4</v>
      </c>
      <c r="O145">
        <f t="shared" si="127"/>
        <v>2.5684586267775401E-4</v>
      </c>
      <c r="P145">
        <f t="shared" si="123"/>
        <v>5.1327801083077125</v>
      </c>
      <c r="S145">
        <v>2013</v>
      </c>
      <c r="T145" t="s">
        <v>56</v>
      </c>
      <c r="U145" s="31">
        <v>0</v>
      </c>
      <c r="V145" s="31">
        <v>0</v>
      </c>
      <c r="W145" s="31">
        <v>1</v>
      </c>
      <c r="X145" s="31">
        <v>0</v>
      </c>
      <c r="Y145" s="31">
        <v>0</v>
      </c>
      <c r="Z145" s="31">
        <v>4</v>
      </c>
      <c r="AA145" s="31">
        <v>9</v>
      </c>
      <c r="AB145" s="31">
        <v>4</v>
      </c>
      <c r="AC145" s="31">
        <v>0</v>
      </c>
      <c r="AD145" s="31">
        <v>26</v>
      </c>
      <c r="AE145" s="31">
        <v>249</v>
      </c>
      <c r="AF145" s="31">
        <v>293</v>
      </c>
      <c r="AG145">
        <f t="shared" si="128"/>
        <v>0</v>
      </c>
      <c r="AH145">
        <f t="shared" si="128"/>
        <v>0</v>
      </c>
      <c r="AI145">
        <f t="shared" si="128"/>
        <v>3.4129692832764505E-3</v>
      </c>
      <c r="AJ145">
        <f t="shared" si="128"/>
        <v>0</v>
      </c>
      <c r="AK145">
        <f t="shared" si="128"/>
        <v>0</v>
      </c>
      <c r="AL145">
        <f t="shared" si="128"/>
        <v>1.3651877133105802E-2</v>
      </c>
      <c r="AM145">
        <f t="shared" si="128"/>
        <v>3.0716723549488054E-2</v>
      </c>
      <c r="AN145">
        <f t="shared" si="128"/>
        <v>1.3651877133105802E-2</v>
      </c>
      <c r="AO145">
        <f t="shared" si="128"/>
        <v>0</v>
      </c>
      <c r="AP145">
        <f t="shared" si="105"/>
        <v>0</v>
      </c>
      <c r="AQ145">
        <f t="shared" si="105"/>
        <v>0</v>
      </c>
      <c r="AR145">
        <f t="shared" si="105"/>
        <v>3.4188034188034188E-3</v>
      </c>
      <c r="AS145">
        <f t="shared" si="105"/>
        <v>0</v>
      </c>
      <c r="AT145">
        <f t="shared" si="105"/>
        <v>0</v>
      </c>
      <c r="AU145">
        <f t="shared" si="105"/>
        <v>1.3745704467353952E-2</v>
      </c>
      <c r="AV145">
        <f t="shared" si="103"/>
        <v>3.1195840554592721E-2</v>
      </c>
      <c r="AW145">
        <f t="shared" si="103"/>
        <v>1.3745704467353952E-2</v>
      </c>
      <c r="AX145">
        <f t="shared" si="103"/>
        <v>0</v>
      </c>
      <c r="AY145">
        <f t="shared" si="125"/>
        <v>0</v>
      </c>
      <c r="AZ145">
        <f t="shared" si="129"/>
        <v>0</v>
      </c>
      <c r="BA145">
        <f t="shared" si="129"/>
        <v>8.7660703985581564E-7</v>
      </c>
      <c r="BB145">
        <f t="shared" si="129"/>
        <v>0</v>
      </c>
      <c r="BC145">
        <f t="shared" si="129"/>
        <v>0</v>
      </c>
      <c r="BD145">
        <f t="shared" si="129"/>
        <v>5.2596422391348943E-6</v>
      </c>
      <c r="BE145">
        <f t="shared" si="129"/>
        <v>2.1915175996395391E-5</v>
      </c>
      <c r="BF145">
        <f t="shared" si="129"/>
        <v>6.1362492789907101E-6</v>
      </c>
      <c r="BG145">
        <f t="shared" si="130"/>
        <v>0</v>
      </c>
    </row>
    <row r="146" spans="2:59" x14ac:dyDescent="0.25">
      <c r="B146">
        <v>2013</v>
      </c>
      <c r="C146" t="s">
        <v>57</v>
      </c>
      <c r="D146" s="31">
        <v>550056</v>
      </c>
      <c r="E146" s="31">
        <v>1786</v>
      </c>
      <c r="F146">
        <f t="shared" si="118"/>
        <v>3.2469421295286296E-3</v>
      </c>
      <c r="G146">
        <f t="shared" si="119"/>
        <v>0.99675305787047142</v>
      </c>
      <c r="H146" cm="1">
        <f t="array" ref="H146">+IFERROR(_xlfn.IFS(B146=$H$1,D146/$H$3,B146=$I$1,D146/$I$3,B146=$J$1,D146/$J$3,B146=$K$1,D146/$K$3,B146=$L$1,D146/$L$3,B146=$M$1,D146/$M$3,B146=$N$1,D146/$N$3,B146=$O$1,D146/$O$3,B146=$P$1,D146/P$3,B146=$Q$1,D146/$Q$3,B146=$R$1,D146/$R$3,B146=$S$1,D146/$S$3,B146=$T$1,D146/$T$3,B146=$U$1,D146/$U$3,B146=$V$1,D146/$V$3,B146=$W$1,D146/$W$3,B146=$X$1,D146/$X$3,B146=$Y$1,D146/$Y$3,B146=$Z$1,D146/$Z$3),0)</f>
        <v>0.19034601035584506</v>
      </c>
      <c r="I146" s="15">
        <f t="shared" si="120"/>
        <v>19034.601035584506</v>
      </c>
      <c r="J146" s="16">
        <f t="shared" si="121"/>
        <v>61.804248021208615</v>
      </c>
      <c r="K146" s="16">
        <f t="shared" si="131"/>
        <v>9986.8134688905357</v>
      </c>
      <c r="L146" s="17">
        <f t="shared" si="126"/>
        <v>3.2469421295286296E-3</v>
      </c>
      <c r="M146" s="17">
        <f t="shared" si="126"/>
        <v>0.99675305787047142</v>
      </c>
      <c r="N146">
        <f t="shared" si="122"/>
        <v>3.2522220178708323E-3</v>
      </c>
      <c r="O146">
        <f t="shared" si="127"/>
        <v>1.6234710647643148E-3</v>
      </c>
      <c r="P146">
        <f t="shared" si="123"/>
        <v>32.426605391884635</v>
      </c>
      <c r="S146">
        <v>2013</v>
      </c>
      <c r="T146" t="s">
        <v>57</v>
      </c>
      <c r="U146" s="31">
        <v>0</v>
      </c>
      <c r="V146" s="31">
        <v>0</v>
      </c>
      <c r="W146" s="31">
        <v>13</v>
      </c>
      <c r="X146" s="31">
        <v>0</v>
      </c>
      <c r="Y146" s="31">
        <v>0</v>
      </c>
      <c r="Z146" s="31">
        <v>23</v>
      </c>
      <c r="AA146" s="31">
        <v>17</v>
      </c>
      <c r="AB146" s="31">
        <v>16</v>
      </c>
      <c r="AC146" s="31">
        <v>9</v>
      </c>
      <c r="AD146" s="31">
        <v>36</v>
      </c>
      <c r="AE146" s="31">
        <v>1672</v>
      </c>
      <c r="AF146" s="31">
        <v>1786</v>
      </c>
      <c r="AG146">
        <f t="shared" si="128"/>
        <v>0</v>
      </c>
      <c r="AH146">
        <f t="shared" si="128"/>
        <v>0</v>
      </c>
      <c r="AI146">
        <f t="shared" si="128"/>
        <v>7.2788353863381863E-3</v>
      </c>
      <c r="AJ146">
        <f t="shared" si="128"/>
        <v>0</v>
      </c>
      <c r="AK146">
        <f t="shared" si="128"/>
        <v>0</v>
      </c>
      <c r="AL146">
        <f t="shared" si="128"/>
        <v>1.2877939529675251E-2</v>
      </c>
      <c r="AM146">
        <f t="shared" si="128"/>
        <v>9.5184770436730123E-3</v>
      </c>
      <c r="AN146">
        <f t="shared" si="128"/>
        <v>8.9585666293393058E-3</v>
      </c>
      <c r="AO146">
        <f t="shared" si="128"/>
        <v>5.0391937290033594E-3</v>
      </c>
      <c r="AP146">
        <f t="shared" si="105"/>
        <v>0</v>
      </c>
      <c r="AQ146">
        <f t="shared" si="105"/>
        <v>0</v>
      </c>
      <c r="AR146">
        <f t="shared" si="105"/>
        <v>7.3054228715931447E-3</v>
      </c>
      <c r="AS146">
        <f t="shared" si="105"/>
        <v>0</v>
      </c>
      <c r="AT146">
        <f t="shared" si="105"/>
        <v>0</v>
      </c>
      <c r="AU146">
        <f t="shared" si="105"/>
        <v>1.2961397576782191E-2</v>
      </c>
      <c r="AV146">
        <f t="shared" si="103"/>
        <v>9.5639943741209557E-3</v>
      </c>
      <c r="AW146">
        <f t="shared" si="103"/>
        <v>8.9988751406074232E-3</v>
      </c>
      <c r="AX146">
        <f t="shared" si="103"/>
        <v>5.0519225371877625E-3</v>
      </c>
      <c r="AY146">
        <f t="shared" si="125"/>
        <v>0</v>
      </c>
      <c r="AZ146">
        <f t="shared" si="129"/>
        <v>0</v>
      </c>
      <c r="BA146">
        <f t="shared" si="129"/>
        <v>1.27259769914336E-5</v>
      </c>
      <c r="BB146">
        <f t="shared" si="129"/>
        <v>0</v>
      </c>
      <c r="BC146">
        <f t="shared" si="129"/>
        <v>0</v>
      </c>
      <c r="BD146">
        <f t="shared" si="129"/>
        <v>2.4542955626336228E-5</v>
      </c>
      <c r="BE146">
        <f t="shared" si="129"/>
        <v>2.3633957269805256E-5</v>
      </c>
      <c r="BF146">
        <f t="shared" si="129"/>
        <v>1.8179967130619428E-5</v>
      </c>
      <c r="BG146">
        <f t="shared" si="130"/>
        <v>8.1809852087787433E-6</v>
      </c>
    </row>
    <row r="147" spans="2:59" x14ac:dyDescent="0.25">
      <c r="B147">
        <v>2013</v>
      </c>
      <c r="C147" t="s">
        <v>58</v>
      </c>
      <c r="D147" s="31">
        <v>871258</v>
      </c>
      <c r="E147" s="31">
        <v>3603</v>
      </c>
      <c r="F147">
        <f t="shared" si="118"/>
        <v>4.1353996175644871E-3</v>
      </c>
      <c r="G147">
        <f t="shared" si="119"/>
        <v>0.99586460038243552</v>
      </c>
      <c r="H147" cm="1">
        <f t="array" ref="H147">+IFERROR(_xlfn.IFS(B147=$H$1,D147/$H$3,B147=$I$1,D147/$I$3,B147=$J$1,D147/$J$3,B147=$K$1,D147/$K$3,B147=$L$1,D147/$L$3,B147=$M$1,D147/$M$3,B147=$N$1,D147/$N$3,B147=$O$1,D147/$O$3,B147=$P$1,D147/P$3,B147=$Q$1,D147/$Q$3,B147=$R$1,D147/$R$3,B147=$S$1,D147/$S$3,B147=$T$1,D147/$T$3,B147=$U$1,D147/$U$3,B147=$V$1,D147/$V$3,B147=$W$1,D147/$W$3,B147=$X$1,D147/$X$3,B147=$Y$1,D147/$Y$3,B147=$Z$1,D147/$Z$3),0)</f>
        <v>0.30149745533293493</v>
      </c>
      <c r="I147" s="15">
        <f t="shared" si="120"/>
        <v>30149.745533293491</v>
      </c>
      <c r="J147" s="16">
        <f t="shared" si="121"/>
        <v>124.6812461480485</v>
      </c>
      <c r="K147" s="16">
        <f t="shared" si="131"/>
        <v>9954.3868634986502</v>
      </c>
      <c r="L147" s="17">
        <f t="shared" si="126"/>
        <v>4.1353996175644871E-3</v>
      </c>
      <c r="M147" s="17">
        <f t="shared" si="126"/>
        <v>0.99586460038243552</v>
      </c>
      <c r="N147">
        <f t="shared" si="122"/>
        <v>4.1439680996116536E-3</v>
      </c>
      <c r="O147">
        <f t="shared" si="127"/>
        <v>2.0676998087822435E-3</v>
      </c>
      <c r="P147">
        <f t="shared" si="123"/>
        <v>41.16536762840127</v>
      </c>
      <c r="S147">
        <v>2013</v>
      </c>
      <c r="T147" t="s">
        <v>58</v>
      </c>
      <c r="U147" s="31">
        <v>0</v>
      </c>
      <c r="V147" s="31">
        <v>0</v>
      </c>
      <c r="W147" s="31">
        <v>42</v>
      </c>
      <c r="X147" s="31">
        <v>0</v>
      </c>
      <c r="Y147" s="31">
        <v>0</v>
      </c>
      <c r="Z147" s="31">
        <v>213</v>
      </c>
      <c r="AA147" s="31">
        <v>68</v>
      </c>
      <c r="AB147" s="31">
        <v>46</v>
      </c>
      <c r="AC147" s="31">
        <v>114</v>
      </c>
      <c r="AD147" s="31">
        <v>227</v>
      </c>
      <c r="AE147" s="31">
        <v>2893</v>
      </c>
      <c r="AF147" s="31">
        <v>3603</v>
      </c>
      <c r="AG147">
        <f t="shared" si="128"/>
        <v>0</v>
      </c>
      <c r="AH147">
        <f t="shared" si="128"/>
        <v>0</v>
      </c>
      <c r="AI147">
        <f t="shared" si="128"/>
        <v>1.1656952539550375E-2</v>
      </c>
      <c r="AJ147">
        <f t="shared" si="128"/>
        <v>0</v>
      </c>
      <c r="AK147">
        <f t="shared" si="128"/>
        <v>0</v>
      </c>
      <c r="AL147">
        <f t="shared" si="128"/>
        <v>5.9117402164862616E-2</v>
      </c>
      <c r="AM147">
        <f t="shared" si="128"/>
        <v>1.8873161254510131E-2</v>
      </c>
      <c r="AN147">
        <f t="shared" si="128"/>
        <v>1.2767138495698029E-2</v>
      </c>
      <c r="AO147">
        <f t="shared" si="128"/>
        <v>3.1640299750208163E-2</v>
      </c>
      <c r="AP147">
        <f t="shared" si="105"/>
        <v>0</v>
      </c>
      <c r="AQ147">
        <f t="shared" si="105"/>
        <v>0</v>
      </c>
      <c r="AR147">
        <f t="shared" si="105"/>
        <v>1.1725293132328309E-2</v>
      </c>
      <c r="AS147">
        <f t="shared" si="105"/>
        <v>0</v>
      </c>
      <c r="AT147">
        <f t="shared" si="105"/>
        <v>0</v>
      </c>
      <c r="AU147">
        <f t="shared" si="105"/>
        <v>6.0918060918060922E-2</v>
      </c>
      <c r="AV147">
        <f t="shared" si="103"/>
        <v>1.9052956010086858E-2</v>
      </c>
      <c r="AW147">
        <f t="shared" si="103"/>
        <v>1.2849162011173183E-2</v>
      </c>
      <c r="AX147">
        <f t="shared" si="103"/>
        <v>3.2148900169204742E-2</v>
      </c>
      <c r="AY147">
        <f t="shared" si="125"/>
        <v>0</v>
      </c>
      <c r="AZ147">
        <f t="shared" si="129"/>
        <v>0</v>
      </c>
      <c r="BA147">
        <f t="shared" si="129"/>
        <v>3.1563555227039525E-5</v>
      </c>
      <c r="BB147">
        <f t="shared" si="129"/>
        <v>0</v>
      </c>
      <c r="BC147">
        <f t="shared" si="129"/>
        <v>0</v>
      </c>
      <c r="BD147">
        <f t="shared" si="129"/>
        <v>1.3543634606511505E-4</v>
      </c>
      <c r="BE147">
        <f t="shared" si="129"/>
        <v>4.8780039896333806E-5</v>
      </c>
      <c r="BF147">
        <f t="shared" si="129"/>
        <v>3.5580734983208187E-5</v>
      </c>
      <c r="BG147">
        <f t="shared" si="130"/>
        <v>7.0587587144106562E-5</v>
      </c>
    </row>
    <row r="148" spans="2:59" x14ac:dyDescent="0.25">
      <c r="B148">
        <v>2013</v>
      </c>
      <c r="C148" t="s">
        <v>59</v>
      </c>
      <c r="D148" s="31">
        <v>496586</v>
      </c>
      <c r="E148" s="31">
        <v>6650</v>
      </c>
      <c r="F148">
        <f t="shared" si="118"/>
        <v>1.3391436729992387E-2</v>
      </c>
      <c r="G148">
        <f t="shared" si="119"/>
        <v>0.98660856327000757</v>
      </c>
      <c r="H148" cm="1">
        <f t="array" ref="H148">+IFERROR(_xlfn.IFS(B148=$H$1,D148/$H$3,B148=$I$1,D148/$I$3,B148=$J$1,D148/$J$3,B148=$K$1,D148/$K$3,B148=$L$1,D148/$L$3,B148=$M$1,D148/$M$3,B148=$N$1,D148/$N$3,B148=$O$1,D148/$O$3,B148=$P$1,D148/P$3,B148=$Q$1,D148/$Q$3,B148=$R$1,D148/$R$3,B148=$S$1,D148/$S$3,B148=$T$1,D148/$T$3,B148=$U$1,D148/$U$3,B148=$V$1,D148/$V$3,B148=$W$1,D148/$W$3,B148=$X$1,D148/$X$3,B148=$Y$1,D148/$Y$3,B148=$Z$1,D148/$Z$3),0)</f>
        <v>0.17184280127581131</v>
      </c>
      <c r="I148" s="15">
        <f t="shared" si="120"/>
        <v>17184.280127581133</v>
      </c>
      <c r="J148" s="16">
        <f t="shared" si="121"/>
        <v>230.12220007896823</v>
      </c>
      <c r="K148" s="16">
        <f t="shared" si="131"/>
        <v>9913.2214958702498</v>
      </c>
      <c r="L148" s="17">
        <f t="shared" si="126"/>
        <v>1.3391436729992387E-2</v>
      </c>
      <c r="M148" s="17">
        <f t="shared" si="126"/>
        <v>0.98660856327000757</v>
      </c>
      <c r="N148">
        <f t="shared" si="122"/>
        <v>1.3481706439390099E-2</v>
      </c>
      <c r="O148">
        <f t="shared" si="127"/>
        <v>6.6957183649961937E-3</v>
      </c>
      <c r="P148">
        <f t="shared" si="123"/>
        <v>132.75227845234693</v>
      </c>
      <c r="S148">
        <v>2013</v>
      </c>
      <c r="T148" t="s">
        <v>59</v>
      </c>
      <c r="U148" s="31">
        <v>0</v>
      </c>
      <c r="V148" s="31">
        <v>0</v>
      </c>
      <c r="W148" s="31">
        <v>340</v>
      </c>
      <c r="X148" s="31">
        <v>0</v>
      </c>
      <c r="Y148" s="31">
        <v>0</v>
      </c>
      <c r="Z148" s="31">
        <v>1050</v>
      </c>
      <c r="AA148" s="31">
        <v>160</v>
      </c>
      <c r="AB148" s="31">
        <v>352</v>
      </c>
      <c r="AC148" s="31">
        <v>673</v>
      </c>
      <c r="AD148" s="31">
        <v>811</v>
      </c>
      <c r="AE148" s="31">
        <v>3264</v>
      </c>
      <c r="AF148" s="31">
        <v>6650</v>
      </c>
      <c r="AG148">
        <f t="shared" si="128"/>
        <v>0</v>
      </c>
      <c r="AH148">
        <f t="shared" si="128"/>
        <v>0</v>
      </c>
      <c r="AI148">
        <f t="shared" si="128"/>
        <v>5.1127819548872182E-2</v>
      </c>
      <c r="AJ148">
        <f t="shared" si="128"/>
        <v>0</v>
      </c>
      <c r="AK148">
        <f t="shared" si="128"/>
        <v>0</v>
      </c>
      <c r="AL148">
        <f t="shared" si="128"/>
        <v>0.15789473684210525</v>
      </c>
      <c r="AM148">
        <f t="shared" si="128"/>
        <v>2.4060150375939851E-2</v>
      </c>
      <c r="AN148">
        <f t="shared" si="128"/>
        <v>5.2932330827067671E-2</v>
      </c>
      <c r="AO148">
        <f t="shared" si="128"/>
        <v>0.10120300751879699</v>
      </c>
      <c r="AP148">
        <f t="shared" si="105"/>
        <v>0</v>
      </c>
      <c r="AQ148">
        <f t="shared" si="105"/>
        <v>0</v>
      </c>
      <c r="AR148">
        <f t="shared" si="105"/>
        <v>5.246913580246914E-2</v>
      </c>
      <c r="AS148">
        <f t="shared" si="105"/>
        <v>0</v>
      </c>
      <c r="AT148">
        <f t="shared" si="105"/>
        <v>0</v>
      </c>
      <c r="AU148">
        <f t="shared" si="105"/>
        <v>0.17142857142857143</v>
      </c>
      <c r="AV148">
        <f t="shared" si="103"/>
        <v>2.4353120243531205E-2</v>
      </c>
      <c r="AW148">
        <f t="shared" si="103"/>
        <v>5.4371331479765216E-2</v>
      </c>
      <c r="AX148">
        <f t="shared" si="103"/>
        <v>0.10659697473667538</v>
      </c>
      <c r="AY148">
        <f t="shared" si="125"/>
        <v>0</v>
      </c>
      <c r="AZ148">
        <f t="shared" si="129"/>
        <v>0</v>
      </c>
      <c r="BA148">
        <f t="shared" si="129"/>
        <v>3.846262278839919E-4</v>
      </c>
      <c r="BB148">
        <f t="shared" si="129"/>
        <v>0</v>
      </c>
      <c r="BC148">
        <f t="shared" si="129"/>
        <v>0</v>
      </c>
      <c r="BD148">
        <f t="shared" si="129"/>
        <v>1.2716830518782246E-3</v>
      </c>
      <c r="BE148">
        <f t="shared" si="129"/>
        <v>2.295674867998695E-4</v>
      </c>
      <c r="BF148">
        <f t="shared" si="129"/>
        <v>4.0073622695766697E-4</v>
      </c>
      <c r="BG148">
        <f t="shared" si="130"/>
        <v>7.9241057943639167E-4</v>
      </c>
    </row>
    <row r="149" spans="2:59" x14ac:dyDescent="0.25">
      <c r="B149">
        <v>2013</v>
      </c>
      <c r="C149" t="s">
        <v>60</v>
      </c>
      <c r="D149" s="31">
        <v>103598</v>
      </c>
      <c r="E149" s="31">
        <v>4798</v>
      </c>
      <c r="F149">
        <f t="shared" si="118"/>
        <v>4.6313635398366762E-2</v>
      </c>
      <c r="G149">
        <f t="shared" si="119"/>
        <v>0.95368636460163325</v>
      </c>
      <c r="H149" cm="1">
        <f t="array" ref="H149">+IFERROR(_xlfn.IFS(B149=$H$1,D149/$H$3,B149=$I$1,D149/$I$3,B149=$J$1,D149/$J$3,B149=$K$1,D149/$K$3,B149=$L$1,D149/$L$3,B149=$M$1,D149/$M$3,B149=$N$1,D149/$N$3,B149=$O$1,D149/$O$3,B149=$P$1,D149/P$3,B149=$Q$1,D149/$Q$3,B149=$R$1,D149/$R$3,B149=$S$1,D149/$S$3,B149=$T$1,D149/$T$3,B149=$U$1,D149/$U$3,B149=$V$1,D149/$V$3,B149=$W$1,D149/$W$3,B149=$X$1,D149/$X$3,B149=$Y$1,D149/$Y$3,B149=$Z$1,D149/$Z$3),0)</f>
        <v>3.5849924336512712E-2</v>
      </c>
      <c r="I149" s="15">
        <f t="shared" si="120"/>
        <v>3584.9924336512713</v>
      </c>
      <c r="J149" s="16">
        <f t="shared" si="121"/>
        <v>166.03403247802854</v>
      </c>
      <c r="K149" s="16">
        <f t="shared" si="131"/>
        <v>9780.4692174179036</v>
      </c>
      <c r="L149" s="17">
        <f t="shared" si="126"/>
        <v>4.6313635398366762E-2</v>
      </c>
      <c r="M149" s="17">
        <f t="shared" si="126"/>
        <v>0.95368636460163325</v>
      </c>
      <c r="N149">
        <f t="shared" si="122"/>
        <v>4.7411535687111532E-2</v>
      </c>
      <c r="O149">
        <f t="shared" si="127"/>
        <v>2.3156817699183381E-2</v>
      </c>
      <c r="P149">
        <f t="shared" si="123"/>
        <v>452.96908536044231</v>
      </c>
      <c r="S149">
        <v>2013</v>
      </c>
      <c r="T149" t="s">
        <v>60</v>
      </c>
      <c r="U149" s="31">
        <v>0</v>
      </c>
      <c r="V149" s="31">
        <v>0</v>
      </c>
      <c r="W149" s="31">
        <v>324</v>
      </c>
      <c r="X149" s="31">
        <v>0</v>
      </c>
      <c r="Y149" s="31">
        <v>0</v>
      </c>
      <c r="Z149" s="31">
        <v>920</v>
      </c>
      <c r="AA149" s="31">
        <v>156</v>
      </c>
      <c r="AB149" s="31">
        <v>333</v>
      </c>
      <c r="AC149" s="31">
        <v>503</v>
      </c>
      <c r="AD149" s="31">
        <v>625</v>
      </c>
      <c r="AE149" s="31">
        <v>1937</v>
      </c>
      <c r="AF149" s="31">
        <v>4798</v>
      </c>
      <c r="AG149">
        <f t="shared" si="128"/>
        <v>0</v>
      </c>
      <c r="AH149">
        <f t="shared" si="128"/>
        <v>0</v>
      </c>
      <c r="AI149">
        <f t="shared" si="128"/>
        <v>6.7528136723634849E-2</v>
      </c>
      <c r="AJ149">
        <f t="shared" si="128"/>
        <v>0</v>
      </c>
      <c r="AK149">
        <f t="shared" si="128"/>
        <v>0</v>
      </c>
      <c r="AL149">
        <f t="shared" si="128"/>
        <v>0.1917465610671113</v>
      </c>
      <c r="AM149">
        <f t="shared" si="128"/>
        <v>3.2513547311379738E-2</v>
      </c>
      <c r="AN149">
        <f t="shared" si="128"/>
        <v>6.9403918299291378E-2</v>
      </c>
      <c r="AO149">
        <f t="shared" si="128"/>
        <v>0.10483534806169237</v>
      </c>
      <c r="AP149">
        <f t="shared" si="105"/>
        <v>0</v>
      </c>
      <c r="AQ149">
        <f t="shared" si="105"/>
        <v>0</v>
      </c>
      <c r="AR149">
        <f t="shared" si="105"/>
        <v>6.9887834339948232E-2</v>
      </c>
      <c r="AS149">
        <f t="shared" si="105"/>
        <v>0</v>
      </c>
      <c r="AT149">
        <f t="shared" si="105"/>
        <v>0</v>
      </c>
      <c r="AU149">
        <f t="shared" si="105"/>
        <v>0.21207929921622867</v>
      </c>
      <c r="AV149">
        <f t="shared" si="103"/>
        <v>3.3050847457627118E-2</v>
      </c>
      <c r="AW149">
        <f t="shared" si="103"/>
        <v>7.1898952823059498E-2</v>
      </c>
      <c r="AX149">
        <f t="shared" si="103"/>
        <v>0.1106345540525679</v>
      </c>
      <c r="AY149">
        <f t="shared" si="125"/>
        <v>0</v>
      </c>
      <c r="AZ149">
        <f t="shared" si="129"/>
        <v>0</v>
      </c>
      <c r="BA149">
        <f t="shared" si="129"/>
        <v>3.2046950713334236E-3</v>
      </c>
      <c r="BB149">
        <f t="shared" si="129"/>
        <v>0</v>
      </c>
      <c r="BC149">
        <f t="shared" si="129"/>
        <v>0</v>
      </c>
      <c r="BD149">
        <f t="shared" si="129"/>
        <v>9.5079055580223563E-3</v>
      </c>
      <c r="BE149">
        <f t="shared" si="129"/>
        <v>1.5251259676827738E-3</v>
      </c>
      <c r="BF149">
        <f t="shared" si="129"/>
        <v>3.3060483793123418E-3</v>
      </c>
      <c r="BG149">
        <f t="shared" si="130"/>
        <v>5.6757852468194364E-3</v>
      </c>
    </row>
    <row r="150" spans="2:59" x14ac:dyDescent="0.25">
      <c r="B150">
        <v>2013</v>
      </c>
      <c r="C150" t="s">
        <v>61</v>
      </c>
      <c r="D150" s="31">
        <v>73150</v>
      </c>
      <c r="E150" s="31">
        <v>10789</v>
      </c>
      <c r="F150">
        <f t="shared" si="118"/>
        <v>0.14749145591250853</v>
      </c>
      <c r="G150">
        <f t="shared" si="119"/>
        <v>0.85250854408749144</v>
      </c>
      <c r="H150" cm="1">
        <f t="array" ref="H150">+IFERROR(_xlfn.IFS(B150=$H$1,D150/$H$3,B150=$I$1,D150/$I$3,B150=$J$1,D150/$J$3,B150=$K$1,D150/$K$3,B150=$L$1,D150/$L$3,B150=$M$1,D150/$M$3,B150=$N$1,D150/$N$3,B150=$O$1,D150/$O$3,B150=$P$1,D150/P$3,B150=$Q$1,D150/$Q$3,B150=$R$1,D150/$R$3,B150=$S$1,D150/$S$3,B150=$T$1,D150/$T$3,B150=$U$1,D150/$U$3,B150=$V$1,D150/$V$3,B150=$W$1,D150/$W$3,B150=$X$1,D150/$X$3,B150=$Y$1,D150/$Y$3,B150=$Z$1,D150/$Z$3),0)</f>
        <v>2.5313442008686508E-2</v>
      </c>
      <c r="I150" s="15">
        <f t="shared" si="120"/>
        <v>2531.3442008686507</v>
      </c>
      <c r="J150" s="16">
        <f t="shared" si="121"/>
        <v>373.35164160180273</v>
      </c>
      <c r="K150" s="16">
        <f t="shared" si="131"/>
        <v>9327.5001320574611</v>
      </c>
      <c r="L150" s="17">
        <f t="shared" si="126"/>
        <v>0.14749145591250853</v>
      </c>
      <c r="M150" s="17">
        <f t="shared" si="126"/>
        <v>0.85250854408749144</v>
      </c>
      <c r="N150">
        <f t="shared" si="122"/>
        <v>0.1592343057021201</v>
      </c>
      <c r="O150">
        <f t="shared" si="127"/>
        <v>7.3745727956254267E-2</v>
      </c>
      <c r="P150">
        <f t="shared" si="123"/>
        <v>1375.7265745012705</v>
      </c>
      <c r="S150">
        <v>2013</v>
      </c>
      <c r="T150" t="s">
        <v>61</v>
      </c>
      <c r="U150" s="31">
        <v>0</v>
      </c>
      <c r="V150" s="31">
        <v>0</v>
      </c>
      <c r="W150" s="31">
        <v>512</v>
      </c>
      <c r="X150" s="31">
        <v>0</v>
      </c>
      <c r="Y150" s="31">
        <v>0</v>
      </c>
      <c r="Z150" s="31">
        <v>2665</v>
      </c>
      <c r="AA150" s="31">
        <v>662</v>
      </c>
      <c r="AB150" s="31">
        <v>542</v>
      </c>
      <c r="AC150" s="31">
        <v>1362</v>
      </c>
      <c r="AD150" s="31">
        <v>830</v>
      </c>
      <c r="AE150" s="31">
        <v>4216</v>
      </c>
      <c r="AF150" s="31">
        <v>10789</v>
      </c>
      <c r="AG150">
        <f t="shared" si="128"/>
        <v>0</v>
      </c>
      <c r="AH150">
        <f t="shared" si="128"/>
        <v>0</v>
      </c>
      <c r="AI150">
        <f t="shared" si="128"/>
        <v>4.7455741959403094E-2</v>
      </c>
      <c r="AJ150">
        <f t="shared" si="128"/>
        <v>0</v>
      </c>
      <c r="AK150">
        <f t="shared" si="128"/>
        <v>0</v>
      </c>
      <c r="AL150">
        <f t="shared" si="128"/>
        <v>0.24701084437853368</v>
      </c>
      <c r="AM150">
        <f t="shared" si="128"/>
        <v>6.135879136157197E-2</v>
      </c>
      <c r="AN150">
        <f t="shared" si="128"/>
        <v>5.0236351839836872E-2</v>
      </c>
      <c r="AO150">
        <f t="shared" si="128"/>
        <v>0.1262396885716934</v>
      </c>
      <c r="AP150">
        <f t="shared" si="105"/>
        <v>0</v>
      </c>
      <c r="AQ150">
        <f t="shared" si="105"/>
        <v>0</v>
      </c>
      <c r="AR150">
        <f t="shared" si="105"/>
        <v>4.860913320041773E-2</v>
      </c>
      <c r="AS150">
        <f t="shared" si="105"/>
        <v>0</v>
      </c>
      <c r="AT150">
        <f t="shared" si="105"/>
        <v>0</v>
      </c>
      <c r="AU150">
        <f t="shared" si="105"/>
        <v>0.28181673980859728</v>
      </c>
      <c r="AV150">
        <f t="shared" si="103"/>
        <v>6.3300822336966919E-2</v>
      </c>
      <c r="AW150">
        <f t="shared" si="103"/>
        <v>5.1530709260315645E-2</v>
      </c>
      <c r="AX150">
        <f t="shared" si="103"/>
        <v>0.13474475662841315</v>
      </c>
      <c r="AY150">
        <f t="shared" si="125"/>
        <v>0</v>
      </c>
      <c r="AZ150">
        <f t="shared" si="129"/>
        <v>0</v>
      </c>
      <c r="BA150">
        <f t="shared" si="129"/>
        <v>5.7142857142857143E-3</v>
      </c>
      <c r="BB150">
        <f t="shared" si="129"/>
        <v>0</v>
      </c>
      <c r="BC150">
        <f t="shared" si="129"/>
        <v>0</v>
      </c>
      <c r="BD150">
        <f t="shared" si="129"/>
        <v>2.4504442925495556E-2</v>
      </c>
      <c r="BE150">
        <f t="shared" si="129"/>
        <v>5.5912508544087493E-3</v>
      </c>
      <c r="BF150">
        <f t="shared" si="129"/>
        <v>5.9808612440191387E-3</v>
      </c>
      <c r="BG150">
        <f t="shared" si="130"/>
        <v>1.2747778537252221E-2</v>
      </c>
    </row>
    <row r="151" spans="2:59" x14ac:dyDescent="0.25">
      <c r="B151" t="s">
        <v>79</v>
      </c>
      <c r="D151" s="31">
        <v>2889769</v>
      </c>
      <c r="E151" s="31">
        <v>28100</v>
      </c>
      <c r="F151">
        <f t="shared" si="118"/>
        <v>9.7239606349158007E-3</v>
      </c>
      <c r="G151">
        <f t="shared" si="119"/>
        <v>0.99027603936508424</v>
      </c>
      <c r="H151" cm="1">
        <f t="array" ref="H151">+IFERROR(_xlfn.IFS(B151=$H$1,D151/$H$3,B151=$I$1,D151/$I$3,B151=$J$1,D151/$J$3,B151=$K$1,D151/$K$3,B151=$L$1,D151/$L$3,B151=$M$1,D151/$M$3,B151=$N$1,D151/$N$3,B151=$O$1,D151/$O$3,B151=$P$1,D151/P$3,B151=$Q$1,D151/$Q$3,B151=$R$1,D151/$R$3,B151=$S$1,D151/$S$3,B151=$T$1,D151/$T$3,B151=$U$1,D151/$U$3,B151=$V$1,D151/$V$3,B151=$W$1,D151/$W$3,B151=$X$1,D151/$X$3,B151=$Y$1,D151/$Y$3,B151=$Z$1,D151/$Z$3),0)</f>
        <v>0</v>
      </c>
      <c r="I151" s="15">
        <f t="shared" si="120"/>
        <v>0</v>
      </c>
      <c r="J151" s="16">
        <f t="shared" si="121"/>
        <v>0</v>
      </c>
      <c r="K151" s="16">
        <f t="shared" si="131"/>
        <v>7951.773557556191</v>
      </c>
      <c r="L151" s="17">
        <f t="shared" si="126"/>
        <v>9.7239606349158007E-3</v>
      </c>
      <c r="M151" s="17">
        <f t="shared" si="126"/>
        <v>0.99027603936508424</v>
      </c>
      <c r="N151">
        <f t="shared" si="122"/>
        <v>9.7714693264536624E-3</v>
      </c>
      <c r="O151">
        <f t="shared" si="127"/>
        <v>4.8619803174579004E-3</v>
      </c>
      <c r="P151">
        <f t="shared" si="123"/>
        <v>77.322733051440778</v>
      </c>
      <c r="S151" t="s">
        <v>79</v>
      </c>
      <c r="U151" s="31">
        <v>0</v>
      </c>
      <c r="V151" s="31">
        <v>0</v>
      </c>
      <c r="W151" s="31">
        <v>1232</v>
      </c>
      <c r="X151" s="31">
        <v>0</v>
      </c>
      <c r="Y151" s="31">
        <v>0</v>
      </c>
      <c r="Z151" s="31">
        <v>4877</v>
      </c>
      <c r="AA151" s="31">
        <v>1088</v>
      </c>
      <c r="AB151" s="31">
        <v>1296</v>
      </c>
      <c r="AC151" s="31">
        <v>2661</v>
      </c>
      <c r="AD151" s="31">
        <v>2568</v>
      </c>
      <c r="AE151" s="31">
        <v>14378</v>
      </c>
      <c r="AF151" s="31">
        <v>28100</v>
      </c>
      <c r="AG151">
        <f t="shared" si="128"/>
        <v>0</v>
      </c>
      <c r="AH151">
        <f t="shared" si="128"/>
        <v>0</v>
      </c>
      <c r="AI151">
        <f t="shared" si="128"/>
        <v>4.3843416370106761E-2</v>
      </c>
      <c r="AJ151">
        <f t="shared" si="128"/>
        <v>0</v>
      </c>
      <c r="AK151">
        <f t="shared" si="128"/>
        <v>0</v>
      </c>
      <c r="AL151">
        <f t="shared" si="128"/>
        <v>0.17355871886120997</v>
      </c>
      <c r="AM151">
        <f t="shared" si="128"/>
        <v>3.8718861209964414E-2</v>
      </c>
      <c r="AN151">
        <f t="shared" si="128"/>
        <v>4.6120996441281141E-2</v>
      </c>
      <c r="AO151">
        <f t="shared" si="128"/>
        <v>9.469750889679715E-2</v>
      </c>
      <c r="AP151">
        <f t="shared" si="105"/>
        <v>0</v>
      </c>
      <c r="AQ151">
        <f t="shared" si="105"/>
        <v>0</v>
      </c>
      <c r="AR151">
        <f t="shared" si="105"/>
        <v>4.4826080628729441E-2</v>
      </c>
      <c r="AS151">
        <f t="shared" si="105"/>
        <v>0</v>
      </c>
      <c r="AT151">
        <f t="shared" si="105"/>
        <v>0</v>
      </c>
      <c r="AU151">
        <f t="shared" si="105"/>
        <v>0.19005124408160085</v>
      </c>
      <c r="AV151">
        <f t="shared" si="103"/>
        <v>3.948323414138482E-2</v>
      </c>
      <c r="AW151">
        <f t="shared" si="103"/>
        <v>4.7209675069211719E-2</v>
      </c>
      <c r="AX151">
        <f t="shared" si="103"/>
        <v>9.9404172659183027E-2</v>
      </c>
      <c r="AY151">
        <f t="shared" si="125"/>
        <v>0</v>
      </c>
      <c r="AZ151">
        <f t="shared" si="129"/>
        <v>0</v>
      </c>
      <c r="BA151">
        <f t="shared" si="129"/>
        <v>3.0175422326144411E-4</v>
      </c>
      <c r="BB151">
        <f t="shared" si="129"/>
        <v>0</v>
      </c>
      <c r="BC151">
        <f t="shared" si="129"/>
        <v>0</v>
      </c>
      <c r="BD151">
        <f t="shared" si="129"/>
        <v>1.304948596237277E-3</v>
      </c>
      <c r="BE151">
        <f t="shared" si="129"/>
        <v>3.0279236852495824E-4</v>
      </c>
      <c r="BF151">
        <f t="shared" si="129"/>
        <v>3.1801849905649897E-4</v>
      </c>
      <c r="BG151">
        <f t="shared" si="130"/>
        <v>6.9607639918623258E-4</v>
      </c>
    </row>
    <row r="152" spans="2:59" x14ac:dyDescent="0.25">
      <c r="B152">
        <v>2014</v>
      </c>
      <c r="C152" t="s">
        <v>55</v>
      </c>
      <c r="D152" s="31">
        <v>227414</v>
      </c>
      <c r="E152" s="31">
        <v>182</v>
      </c>
      <c r="F152">
        <f t="shared" si="118"/>
        <v>8.0030253194614232E-4</v>
      </c>
      <c r="G152">
        <f t="shared" si="119"/>
        <v>0.99919969746805382</v>
      </c>
      <c r="H152" cm="1">
        <f t="array" ref="H152">+IFERROR(_xlfn.IFS(B152=$H$1,D152/$H$3,B152=$I$1,D152/$I$3,B152=$J$1,D152/$J$3,B152=$K$1,D152/$K$3,B152=$L$1,D152/$L$3,B152=$M$1,D152/$M$3,B152=$N$1,D152/$N$3,B152=$O$1,D152/$O$3,B152=$P$1,D152/P$3,B152=$Q$1,D152/$Q$3,B152=$R$1,D152/$R$3,B152=$S$1,D152/$S$3,B152=$T$1,D152/$T$3,B152=$U$1,D152/$U$3,B152=$V$1,D152/$V$3,B152=$W$1,D152/$W$3,B152=$X$1,D152/$X$3,B152=$Y$1,D152/$Y$3,B152=$Z$1,D152/$Z$3),0)</f>
        <v>7.777084320085631E-2</v>
      </c>
      <c r="I152" s="15">
        <f t="shared" si="120"/>
        <v>7777.0843200856307</v>
      </c>
      <c r="J152" s="16">
        <f t="shared" si="121"/>
        <v>6.2240202725231732</v>
      </c>
      <c r="K152" s="16">
        <v>10000</v>
      </c>
      <c r="L152" s="17">
        <f t="shared" si="126"/>
        <v>8.0030253194614232E-4</v>
      </c>
      <c r="M152" s="17">
        <f t="shared" si="126"/>
        <v>0.99919969746805382</v>
      </c>
      <c r="N152">
        <f t="shared" si="122"/>
        <v>8.0062290221403023E-4</v>
      </c>
      <c r="O152">
        <f t="shared" si="127"/>
        <v>4.0015126597307116E-4</v>
      </c>
      <c r="P152">
        <f t="shared" si="123"/>
        <v>8.0030253194614236</v>
      </c>
      <c r="S152">
        <v>2014</v>
      </c>
      <c r="T152" t="s">
        <v>55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1</v>
      </c>
      <c r="AA152" s="31">
        <v>14</v>
      </c>
      <c r="AB152" s="31">
        <v>0</v>
      </c>
      <c r="AC152" s="31">
        <v>0</v>
      </c>
      <c r="AD152" s="31">
        <v>12</v>
      </c>
      <c r="AE152" s="31">
        <v>155</v>
      </c>
      <c r="AF152" s="31">
        <v>182</v>
      </c>
      <c r="AG152">
        <f t="shared" si="128"/>
        <v>0</v>
      </c>
      <c r="AH152">
        <f t="shared" si="128"/>
        <v>0</v>
      </c>
      <c r="AI152">
        <f t="shared" si="128"/>
        <v>0</v>
      </c>
      <c r="AJ152">
        <f t="shared" si="128"/>
        <v>0</v>
      </c>
      <c r="AK152">
        <f t="shared" si="128"/>
        <v>0</v>
      </c>
      <c r="AL152">
        <f t="shared" si="128"/>
        <v>5.4945054945054949E-3</v>
      </c>
      <c r="AM152">
        <f t="shared" si="128"/>
        <v>7.6923076923076927E-2</v>
      </c>
      <c r="AN152">
        <f t="shared" si="128"/>
        <v>0</v>
      </c>
      <c r="AO152">
        <f t="shared" si="128"/>
        <v>0</v>
      </c>
      <c r="AP152">
        <f t="shared" si="105"/>
        <v>0</v>
      </c>
      <c r="AQ152">
        <f t="shared" si="105"/>
        <v>0</v>
      </c>
      <c r="AR152">
        <f t="shared" si="105"/>
        <v>0</v>
      </c>
      <c r="AS152">
        <f t="shared" si="105"/>
        <v>0</v>
      </c>
      <c r="AT152">
        <f t="shared" si="105"/>
        <v>0</v>
      </c>
      <c r="AU152">
        <f t="shared" si="105"/>
        <v>5.5096418732782371E-3</v>
      </c>
      <c r="AV152">
        <f t="shared" si="103"/>
        <v>0.08</v>
      </c>
      <c r="AW152">
        <f t="shared" si="103"/>
        <v>0</v>
      </c>
      <c r="AX152">
        <f t="shared" si="103"/>
        <v>0</v>
      </c>
      <c r="AY152">
        <f t="shared" si="125"/>
        <v>0</v>
      </c>
      <c r="AZ152">
        <f t="shared" si="129"/>
        <v>0</v>
      </c>
      <c r="BA152">
        <f t="shared" si="129"/>
        <v>2.7087162619715585E-3</v>
      </c>
      <c r="BB152">
        <f t="shared" si="129"/>
        <v>0</v>
      </c>
      <c r="BC152">
        <f t="shared" si="129"/>
        <v>0</v>
      </c>
      <c r="BD152">
        <f t="shared" si="129"/>
        <v>1.0724933381410116E-2</v>
      </c>
      <c r="BE152">
        <f t="shared" si="129"/>
        <v>2.4228939291336504E-3</v>
      </c>
      <c r="BF152">
        <f t="shared" si="129"/>
        <v>2.8494287950609899E-3</v>
      </c>
      <c r="BG152">
        <f t="shared" si="130"/>
        <v>5.8505632898590235E-3</v>
      </c>
    </row>
    <row r="153" spans="2:59" x14ac:dyDescent="0.25">
      <c r="B153">
        <v>2014</v>
      </c>
      <c r="C153" t="s">
        <v>56</v>
      </c>
      <c r="D153" s="31">
        <v>577168</v>
      </c>
      <c r="E153" s="31">
        <v>250</v>
      </c>
      <c r="F153">
        <f t="shared" si="118"/>
        <v>4.3314944695478614E-4</v>
      </c>
      <c r="G153">
        <f t="shared" si="119"/>
        <v>0.99956685055304517</v>
      </c>
      <c r="H153" cm="1">
        <f t="array" ref="H153">+IFERROR(_xlfn.IFS(B153=$H$1,D153/$H$3,B153=$I$1,D153/$I$3,B153=$J$1,D153/$J$3,B153=$K$1,D153/$K$3,B153=$L$1,D153/$L$3,B153=$M$1,D153/$M$3,B153=$N$1,D153/$N$3,B153=$O$1,D153/$O$3,B153=$P$1,D153/P$3,B153=$Q$1,D153/$Q$3,B153=$R$1,D153/$R$3,B153=$S$1,D153/$S$3,B153=$T$1,D153/$T$3,B153=$U$1,D153/$U$3,B153=$V$1,D153/$V$3,B153=$W$1,D153/$W$3,B153=$X$1,D153/$X$3,B153=$Y$1,D153/$Y$3,B153=$Z$1,D153/$Z$3),0)</f>
        <v>0.19737941388195906</v>
      </c>
      <c r="I153" s="15">
        <f t="shared" si="120"/>
        <v>19737.941388195908</v>
      </c>
      <c r="J153" s="16">
        <f t="shared" si="121"/>
        <v>8.5494783963230407</v>
      </c>
      <c r="K153" s="16">
        <f t="shared" ref="K153:K159" si="132">+K152-P152</f>
        <v>9991.9969746805382</v>
      </c>
      <c r="L153" s="17">
        <f t="shared" si="126"/>
        <v>4.3314944695478614E-4</v>
      </c>
      <c r="M153" s="17">
        <f t="shared" si="126"/>
        <v>0.99956685055304517</v>
      </c>
      <c r="N153">
        <f t="shared" si="122"/>
        <v>4.3324327649759201E-4</v>
      </c>
      <c r="O153">
        <f t="shared" si="127"/>
        <v>2.1657472347739307E-4</v>
      </c>
      <c r="P153">
        <f t="shared" si="123"/>
        <v>4.3280279635567718</v>
      </c>
      <c r="S153">
        <v>2014</v>
      </c>
      <c r="T153" t="s">
        <v>56</v>
      </c>
      <c r="U153" s="31">
        <v>0</v>
      </c>
      <c r="V153" s="31">
        <v>0</v>
      </c>
      <c r="W153" s="31">
        <v>0</v>
      </c>
      <c r="X153" s="31">
        <v>1</v>
      </c>
      <c r="Y153" s="31">
        <v>0</v>
      </c>
      <c r="Z153" s="31">
        <v>3</v>
      </c>
      <c r="AA153" s="31">
        <v>6</v>
      </c>
      <c r="AB153" s="31">
        <v>2</v>
      </c>
      <c r="AC153" s="31">
        <v>0</v>
      </c>
      <c r="AD153" s="31">
        <v>26</v>
      </c>
      <c r="AE153" s="31">
        <v>212</v>
      </c>
      <c r="AF153" s="31">
        <v>250</v>
      </c>
      <c r="AG153">
        <f t="shared" si="128"/>
        <v>0</v>
      </c>
      <c r="AH153">
        <f t="shared" si="128"/>
        <v>0</v>
      </c>
      <c r="AI153">
        <f t="shared" si="128"/>
        <v>0</v>
      </c>
      <c r="AJ153">
        <f t="shared" si="128"/>
        <v>4.0000000000000001E-3</v>
      </c>
      <c r="AK153">
        <f t="shared" si="128"/>
        <v>0</v>
      </c>
      <c r="AL153">
        <f t="shared" si="128"/>
        <v>1.2E-2</v>
      </c>
      <c r="AM153">
        <f t="shared" si="128"/>
        <v>2.4E-2</v>
      </c>
      <c r="AN153">
        <f t="shared" si="128"/>
        <v>8.0000000000000002E-3</v>
      </c>
      <c r="AO153">
        <f t="shared" si="128"/>
        <v>0</v>
      </c>
      <c r="AP153">
        <f t="shared" si="105"/>
        <v>0</v>
      </c>
      <c r="AQ153">
        <f t="shared" si="105"/>
        <v>0</v>
      </c>
      <c r="AR153">
        <f t="shared" si="105"/>
        <v>0</v>
      </c>
      <c r="AS153">
        <f t="shared" si="105"/>
        <v>4.0080160320641279E-3</v>
      </c>
      <c r="AT153">
        <f t="shared" si="105"/>
        <v>0</v>
      </c>
      <c r="AU153">
        <f t="shared" si="105"/>
        <v>1.2072434607645876E-2</v>
      </c>
      <c r="AV153">
        <f t="shared" si="103"/>
        <v>2.4291497975708502E-2</v>
      </c>
      <c r="AW153">
        <f t="shared" si="103"/>
        <v>8.0321285140562259E-3</v>
      </c>
      <c r="AX153">
        <f t="shared" si="103"/>
        <v>0</v>
      </c>
      <c r="AY153">
        <f t="shared" si="125"/>
        <v>0</v>
      </c>
      <c r="AZ153">
        <f t="shared" si="129"/>
        <v>0</v>
      </c>
      <c r="BA153">
        <f t="shared" si="129"/>
        <v>0</v>
      </c>
      <c r="BB153">
        <f t="shared" si="129"/>
        <v>8.6629889390957222E-7</v>
      </c>
      <c r="BC153">
        <f t="shared" si="129"/>
        <v>0</v>
      </c>
      <c r="BD153">
        <f t="shared" si="129"/>
        <v>3.4651955756382889E-6</v>
      </c>
      <c r="BE153">
        <f t="shared" si="129"/>
        <v>1.7325977878191444E-5</v>
      </c>
      <c r="BF153">
        <f t="shared" si="129"/>
        <v>1.7325977878191444E-6</v>
      </c>
      <c r="BG153">
        <f t="shared" si="130"/>
        <v>0</v>
      </c>
    </row>
    <row r="154" spans="2:59" x14ac:dyDescent="0.25">
      <c r="B154">
        <v>2014</v>
      </c>
      <c r="C154" t="s">
        <v>57</v>
      </c>
      <c r="D154" s="31">
        <v>556599</v>
      </c>
      <c r="E154" s="31">
        <v>1625</v>
      </c>
      <c r="F154">
        <f t="shared" si="118"/>
        <v>2.9195165639895149E-3</v>
      </c>
      <c r="G154">
        <f t="shared" si="119"/>
        <v>0.99708048343601052</v>
      </c>
      <c r="H154" cm="1">
        <f t="array" ref="H154">+IFERROR(_xlfn.IFS(B154=$H$1,D154/$H$3,B154=$I$1,D154/$I$3,B154=$J$1,D154/$J$3,B154=$K$1,D154/$K$3,B154=$L$1,D154/$L$3,B154=$M$1,D154/$M$3,B154=$N$1,D154/$N$3,B154=$O$1,D154/$O$3,B154=$P$1,D154/P$3,B154=$Q$1,D154/$Q$3,B154=$R$1,D154/$R$3,B154=$S$1,D154/$S$3,B154=$T$1,D154/$T$3,B154=$U$1,D154/$U$3,B154=$V$1,D154/$V$3,B154=$W$1,D154/$W$3,B154=$X$1,D154/$X$3,B154=$Y$1,D154/$Y$3,B154=$Z$1,D154/$Z$3),0)</f>
        <v>0.19034524503660033</v>
      </c>
      <c r="I154" s="15">
        <f t="shared" si="120"/>
        <v>19034.524503660032</v>
      </c>
      <c r="J154" s="16">
        <f t="shared" si="121"/>
        <v>55.57160957609976</v>
      </c>
      <c r="K154" s="16">
        <f t="shared" si="132"/>
        <v>9987.6689467169817</v>
      </c>
      <c r="L154" s="17">
        <f t="shared" si="126"/>
        <v>2.9195165639895149E-3</v>
      </c>
      <c r="M154" s="17">
        <f t="shared" si="126"/>
        <v>0.99708048343601052</v>
      </c>
      <c r="N154">
        <f t="shared" si="122"/>
        <v>2.9237845827489511E-3</v>
      </c>
      <c r="O154">
        <f t="shared" si="127"/>
        <v>1.4597582819947574E-3</v>
      </c>
      <c r="P154">
        <f t="shared" si="123"/>
        <v>29.159164925583941</v>
      </c>
      <c r="S154">
        <v>2014</v>
      </c>
      <c r="T154" t="s">
        <v>57</v>
      </c>
      <c r="U154" s="31">
        <v>0</v>
      </c>
      <c r="V154" s="31">
        <v>0</v>
      </c>
      <c r="W154" s="31">
        <v>0</v>
      </c>
      <c r="X154" s="31">
        <v>7</v>
      </c>
      <c r="Y154" s="31">
        <v>0</v>
      </c>
      <c r="Z154" s="31">
        <v>29</v>
      </c>
      <c r="AA154" s="31">
        <v>16</v>
      </c>
      <c r="AB154" s="31">
        <v>7</v>
      </c>
      <c r="AC154" s="31">
        <v>15</v>
      </c>
      <c r="AD154" s="31">
        <v>34</v>
      </c>
      <c r="AE154" s="31">
        <v>1517</v>
      </c>
      <c r="AF154" s="31">
        <v>1625</v>
      </c>
      <c r="AG154">
        <f t="shared" si="128"/>
        <v>0</v>
      </c>
      <c r="AH154">
        <f t="shared" si="128"/>
        <v>0</v>
      </c>
      <c r="AI154">
        <f t="shared" si="128"/>
        <v>0</v>
      </c>
      <c r="AJ154">
        <f t="shared" si="128"/>
        <v>4.3076923076923075E-3</v>
      </c>
      <c r="AK154">
        <f t="shared" si="128"/>
        <v>0</v>
      </c>
      <c r="AL154">
        <f t="shared" si="128"/>
        <v>1.7846153846153845E-2</v>
      </c>
      <c r="AM154">
        <f t="shared" si="128"/>
        <v>9.8461538461538465E-3</v>
      </c>
      <c r="AN154">
        <f t="shared" si="128"/>
        <v>4.3076923076923075E-3</v>
      </c>
      <c r="AO154">
        <f t="shared" si="128"/>
        <v>9.2307692307692316E-3</v>
      </c>
      <c r="AP154">
        <f t="shared" si="105"/>
        <v>0</v>
      </c>
      <c r="AQ154">
        <f t="shared" si="105"/>
        <v>0</v>
      </c>
      <c r="AR154">
        <f t="shared" si="105"/>
        <v>0</v>
      </c>
      <c r="AS154">
        <f t="shared" si="105"/>
        <v>4.3169904409497374E-3</v>
      </c>
      <c r="AT154">
        <f t="shared" si="105"/>
        <v>0</v>
      </c>
      <c r="AU154">
        <f t="shared" si="105"/>
        <v>1.8006830176963674E-2</v>
      </c>
      <c r="AV154">
        <f t="shared" si="103"/>
        <v>9.8948670377241813E-3</v>
      </c>
      <c r="AW154">
        <f t="shared" si="103"/>
        <v>4.3169904409497374E-3</v>
      </c>
      <c r="AX154">
        <f t="shared" si="103"/>
        <v>9.2735703245749625E-3</v>
      </c>
      <c r="AY154">
        <f t="shared" si="125"/>
        <v>0</v>
      </c>
      <c r="AZ154">
        <f t="shared" si="129"/>
        <v>0</v>
      </c>
      <c r="BA154">
        <f t="shared" si="129"/>
        <v>0</v>
      </c>
      <c r="BB154">
        <f t="shared" si="129"/>
        <v>7.1865023113588059E-6</v>
      </c>
      <c r="BC154">
        <f t="shared" si="129"/>
        <v>0</v>
      </c>
      <c r="BD154">
        <f t="shared" si="129"/>
        <v>2.8746009245435223E-5</v>
      </c>
      <c r="BE154">
        <f t="shared" si="129"/>
        <v>1.9762881356236716E-5</v>
      </c>
      <c r="BF154">
        <f t="shared" si="129"/>
        <v>8.0848151002786571E-6</v>
      </c>
      <c r="BG154">
        <f t="shared" si="130"/>
        <v>1.3474691833797761E-5</v>
      </c>
    </row>
    <row r="155" spans="2:59" x14ac:dyDescent="0.25">
      <c r="B155">
        <v>2014</v>
      </c>
      <c r="C155" t="s">
        <v>58</v>
      </c>
      <c r="D155" s="31">
        <v>881624</v>
      </c>
      <c r="E155" s="31">
        <v>3382</v>
      </c>
      <c r="F155">
        <f t="shared" si="118"/>
        <v>3.8361024654501238E-3</v>
      </c>
      <c r="G155">
        <f t="shared" si="119"/>
        <v>0.99616389753454992</v>
      </c>
      <c r="H155" cm="1">
        <f t="array" ref="H155">+IFERROR(_xlfn.IFS(B155=$H$1,D155/$H$3,B155=$I$1,D155/$I$3,B155=$J$1,D155/$J$3,B155=$K$1,D155/$K$3,B155=$L$1,D155/$L$3,B155=$M$1,D155/$M$3,B155=$N$1,D155/$N$3,B155=$O$1,D155/$O$3,B155=$P$1,D155/P$3,B155=$Q$1,D155/$Q$3,B155=$R$1,D155/$R$3,B155=$S$1,D155/$S$3,B155=$T$1,D155/$T$3,B155=$U$1,D155/$U$3,B155=$V$1,D155/$V$3,B155=$W$1,D155/$W$3,B155=$X$1,D155/$X$3,B155=$Y$1,D155/$Y$3,B155=$Z$1,D155/$Z$3),0)</f>
        <v>0.30149701366719617</v>
      </c>
      <c r="I155" s="15">
        <f t="shared" si="120"/>
        <v>30149.701366719615</v>
      </c>
      <c r="J155" s="16">
        <f t="shared" si="121"/>
        <v>115.65734374545808</v>
      </c>
      <c r="K155" s="16">
        <f t="shared" si="132"/>
        <v>9958.5097817913975</v>
      </c>
      <c r="L155" s="17">
        <f t="shared" si="126"/>
        <v>3.8361024654501238E-3</v>
      </c>
      <c r="M155" s="17">
        <f t="shared" si="126"/>
        <v>0.99616389753454992</v>
      </c>
      <c r="N155">
        <f t="shared" si="122"/>
        <v>3.8434744463498923E-3</v>
      </c>
      <c r="O155">
        <f t="shared" si="127"/>
        <v>1.9180512327250619E-3</v>
      </c>
      <c r="P155">
        <f t="shared" si="123"/>
        <v>38.201863926139154</v>
      </c>
      <c r="S155">
        <v>2014</v>
      </c>
      <c r="T155" t="s">
        <v>58</v>
      </c>
      <c r="U155" s="31">
        <v>0</v>
      </c>
      <c r="V155" s="31">
        <v>0</v>
      </c>
      <c r="W155" s="31">
        <v>0</v>
      </c>
      <c r="X155" s="31">
        <v>40</v>
      </c>
      <c r="Y155" s="31">
        <v>0</v>
      </c>
      <c r="Z155" s="31">
        <v>202</v>
      </c>
      <c r="AA155" s="31">
        <v>43</v>
      </c>
      <c r="AB155" s="31">
        <v>36</v>
      </c>
      <c r="AC155" s="31">
        <v>118</v>
      </c>
      <c r="AD155" s="31">
        <v>209</v>
      </c>
      <c r="AE155" s="31">
        <v>2734</v>
      </c>
      <c r="AF155" s="31">
        <v>3382</v>
      </c>
      <c r="AG155">
        <f t="shared" si="128"/>
        <v>0</v>
      </c>
      <c r="AH155">
        <f t="shared" si="128"/>
        <v>0</v>
      </c>
      <c r="AI155">
        <f t="shared" si="128"/>
        <v>0</v>
      </c>
      <c r="AJ155">
        <f t="shared" si="128"/>
        <v>1.1827321111768185E-2</v>
      </c>
      <c r="AK155">
        <f t="shared" si="128"/>
        <v>0</v>
      </c>
      <c r="AL155">
        <f t="shared" si="128"/>
        <v>5.9727971614429332E-2</v>
      </c>
      <c r="AM155">
        <f t="shared" si="128"/>
        <v>1.2714370195150799E-2</v>
      </c>
      <c r="AN155">
        <f t="shared" si="128"/>
        <v>1.0644589000591367E-2</v>
      </c>
      <c r="AO155">
        <f t="shared" si="128"/>
        <v>3.4890597279716141E-2</v>
      </c>
      <c r="AP155">
        <f t="shared" si="105"/>
        <v>0</v>
      </c>
      <c r="AQ155">
        <f t="shared" si="105"/>
        <v>0</v>
      </c>
      <c r="AR155">
        <f t="shared" si="105"/>
        <v>0</v>
      </c>
      <c r="AS155">
        <f t="shared" si="105"/>
        <v>1.1897679952409279E-2</v>
      </c>
      <c r="AT155">
        <f t="shared" si="105"/>
        <v>0</v>
      </c>
      <c r="AU155">
        <f t="shared" si="105"/>
        <v>6.156659555013716E-2</v>
      </c>
      <c r="AV155">
        <f t="shared" si="103"/>
        <v>1.27957149233745E-2</v>
      </c>
      <c r="AW155">
        <f t="shared" si="103"/>
        <v>1.070154577883472E-2</v>
      </c>
      <c r="AX155">
        <f t="shared" si="103"/>
        <v>3.5510081251880828E-2</v>
      </c>
      <c r="AY155">
        <f t="shared" si="125"/>
        <v>0</v>
      </c>
      <c r="AZ155">
        <f t="shared" si="129"/>
        <v>0</v>
      </c>
      <c r="BA155">
        <f t="shared" si="129"/>
        <v>0</v>
      </c>
      <c r="BB155">
        <f t="shared" si="129"/>
        <v>2.6655354209957987E-5</v>
      </c>
      <c r="BC155">
        <f t="shared" si="129"/>
        <v>0</v>
      </c>
      <c r="BD155">
        <f t="shared" si="129"/>
        <v>1.3100823026596372E-4</v>
      </c>
      <c r="BE155">
        <f t="shared" si="129"/>
        <v>3.3460976561436624E-5</v>
      </c>
      <c r="BF155">
        <f t="shared" si="129"/>
        <v>2.4386813426131777E-5</v>
      </c>
      <c r="BG155">
        <f t="shared" si="130"/>
        <v>7.5428981062221543E-5</v>
      </c>
    </row>
    <row r="156" spans="2:59" x14ac:dyDescent="0.25">
      <c r="B156">
        <v>2014</v>
      </c>
      <c r="C156" t="s">
        <v>59</v>
      </c>
      <c r="D156" s="31">
        <v>502496</v>
      </c>
      <c r="E156" s="31">
        <v>6403</v>
      </c>
      <c r="F156">
        <f t="shared" si="118"/>
        <v>1.2742389989174043E-2</v>
      </c>
      <c r="G156">
        <f t="shared" si="119"/>
        <v>0.9872576100108259</v>
      </c>
      <c r="H156" cm="1">
        <f t="array" ref="H156">+IFERROR(_xlfn.IFS(B156=$H$1,D156/$H$3,B156=$I$1,D156/$I$3,B156=$J$1,D156/$J$3,B156=$K$1,D156/$K$3,B156=$L$1,D156/$L$3,B156=$M$1,D156/$M$3,B156=$N$1,D156/$N$3,B156=$O$1,D156/$O$3,B156=$P$1,D156/P$3,B156=$Q$1,D156/$Q$3,B156=$R$1,D156/$R$3,B156=$S$1,D156/$S$3,B156=$T$1,D156/$T$3,B156=$U$1,D156/$U$3,B156=$V$1,D156/$V$3,B156=$W$1,D156/$W$3,B156=$X$1,D156/$X$3,B156=$Y$1,D156/$Y$3,B156=$Z$1,D156/$Z$3),0)</f>
        <v>0.17184314784954971</v>
      </c>
      <c r="I156" s="15">
        <f t="shared" si="120"/>
        <v>17184.314784954971</v>
      </c>
      <c r="J156" s="16">
        <f t="shared" si="121"/>
        <v>218.96924068662571</v>
      </c>
      <c r="K156" s="16">
        <f t="shared" si="132"/>
        <v>9920.3079178652588</v>
      </c>
      <c r="L156" s="17">
        <f t="shared" si="126"/>
        <v>1.2742389989174043E-2</v>
      </c>
      <c r="M156" s="17">
        <f t="shared" si="126"/>
        <v>0.9872576100108259</v>
      </c>
      <c r="N156">
        <f t="shared" si="122"/>
        <v>1.2824094797759639E-2</v>
      </c>
      <c r="O156">
        <f t="shared" si="127"/>
        <v>6.3711949945870214E-3</v>
      </c>
      <c r="P156">
        <f t="shared" si="123"/>
        <v>126.40843230213027</v>
      </c>
      <c r="S156">
        <v>2014</v>
      </c>
      <c r="T156" t="s">
        <v>59</v>
      </c>
      <c r="U156" s="31">
        <v>0</v>
      </c>
      <c r="V156" s="31">
        <v>0</v>
      </c>
      <c r="W156" s="31">
        <v>0</v>
      </c>
      <c r="X156" s="31">
        <v>200</v>
      </c>
      <c r="Y156" s="31">
        <v>0</v>
      </c>
      <c r="Z156" s="31">
        <v>1098</v>
      </c>
      <c r="AA156" s="31">
        <v>138</v>
      </c>
      <c r="AB156" s="31">
        <v>245</v>
      </c>
      <c r="AC156" s="31">
        <v>697</v>
      </c>
      <c r="AD156" s="31">
        <v>816</v>
      </c>
      <c r="AE156" s="31">
        <v>3209</v>
      </c>
      <c r="AF156" s="31">
        <v>6403</v>
      </c>
      <c r="AG156">
        <f t="shared" si="128"/>
        <v>0</v>
      </c>
      <c r="AH156">
        <f t="shared" si="128"/>
        <v>0</v>
      </c>
      <c r="AI156">
        <f t="shared" si="128"/>
        <v>0</v>
      </c>
      <c r="AJ156">
        <f t="shared" si="128"/>
        <v>3.1235358425737936E-2</v>
      </c>
      <c r="AK156">
        <f t="shared" si="128"/>
        <v>0</v>
      </c>
      <c r="AL156">
        <f t="shared" si="128"/>
        <v>0.17148211775730127</v>
      </c>
      <c r="AM156">
        <f t="shared" si="128"/>
        <v>2.1552397313759176E-2</v>
      </c>
      <c r="AN156">
        <f t="shared" si="128"/>
        <v>3.826331407152897E-2</v>
      </c>
      <c r="AO156">
        <f t="shared" si="128"/>
        <v>0.10885522411369671</v>
      </c>
      <c r="AP156">
        <f t="shared" si="105"/>
        <v>0</v>
      </c>
      <c r="AQ156">
        <f t="shared" si="105"/>
        <v>0</v>
      </c>
      <c r="AR156">
        <f t="shared" si="105"/>
        <v>0</v>
      </c>
      <c r="AS156">
        <f t="shared" si="105"/>
        <v>3.1730921783277806E-2</v>
      </c>
      <c r="AT156">
        <f t="shared" si="105"/>
        <v>0</v>
      </c>
      <c r="AU156">
        <f t="shared" si="105"/>
        <v>0.18756405876323881</v>
      </c>
      <c r="AV156">
        <f t="shared" si="103"/>
        <v>2.1787180296810864E-2</v>
      </c>
      <c r="AW156">
        <f t="shared" si="103"/>
        <v>3.9009632991003899E-2</v>
      </c>
      <c r="AX156">
        <f t="shared" si="103"/>
        <v>0.11512098439177471</v>
      </c>
      <c r="AY156">
        <f t="shared" si="125"/>
        <v>0</v>
      </c>
      <c r="AZ156">
        <f t="shared" si="129"/>
        <v>0</v>
      </c>
      <c r="BA156">
        <f t="shared" si="129"/>
        <v>0</v>
      </c>
      <c r="BB156">
        <f t="shared" si="129"/>
        <v>2.3880787110743169E-4</v>
      </c>
      <c r="BC156">
        <f t="shared" si="129"/>
        <v>0</v>
      </c>
      <c r="BD156">
        <f t="shared" si="129"/>
        <v>1.293542635165255E-3</v>
      </c>
      <c r="BE156">
        <f t="shared" si="129"/>
        <v>1.8010093612685473E-4</v>
      </c>
      <c r="BF156">
        <f t="shared" si="129"/>
        <v>2.7960421575495126E-4</v>
      </c>
      <c r="BG156">
        <f t="shared" si="130"/>
        <v>8.1095172896898681E-4</v>
      </c>
    </row>
    <row r="157" spans="2:59" x14ac:dyDescent="0.25">
      <c r="B157">
        <v>2014</v>
      </c>
      <c r="C157" t="s">
        <v>60</v>
      </c>
      <c r="D157" s="31">
        <v>104833</v>
      </c>
      <c r="E157" s="31">
        <v>4839</v>
      </c>
      <c r="F157">
        <f t="shared" si="118"/>
        <v>4.6159129281810117E-2</v>
      </c>
      <c r="G157">
        <f t="shared" si="119"/>
        <v>0.9538408707181899</v>
      </c>
      <c r="H157" cm="1">
        <f t="array" ref="H157">+IFERROR(_xlfn.IFS(B157=$H$1,D157/$H$3,B157=$I$1,D157/$I$3,B157=$J$1,D157/$J$3,B157=$K$1,D157/$K$3,B157=$L$1,D157/$L$3,B157=$M$1,D157/$M$3,B157=$N$1,D157/$N$3,B157=$O$1,D157/$O$3,B157=$P$1,D157/P$3,B157=$Q$1,D157/$Q$3,B157=$R$1,D157/$R$3,B157=$S$1,D157/$S$3,B157=$T$1,D157/$T$3,B157=$U$1,D157/$U$3,B157=$V$1,D157/$V$3,B157=$W$1,D157/$W$3,B157=$X$1,D157/$X$3,B157=$Y$1,D157/$Y$3,B157=$Z$1,D157/$Z$3),0)</f>
        <v>3.5850698748869335E-2</v>
      </c>
      <c r="I157" s="15">
        <f t="shared" si="120"/>
        <v>3585.0698748869336</v>
      </c>
      <c r="J157" s="16">
        <f t="shared" si="121"/>
        <v>165.48370383922878</v>
      </c>
      <c r="K157" s="16">
        <f t="shared" si="132"/>
        <v>9793.8994855631281</v>
      </c>
      <c r="L157" s="17">
        <f t="shared" si="126"/>
        <v>4.6159129281810117E-2</v>
      </c>
      <c r="M157" s="17">
        <f t="shared" si="126"/>
        <v>0.9538408707181899</v>
      </c>
      <c r="N157">
        <f t="shared" si="122"/>
        <v>4.724963017570926E-2</v>
      </c>
      <c r="O157">
        <f t="shared" si="127"/>
        <v>2.3079564640905059E-2</v>
      </c>
      <c r="P157">
        <f t="shared" si="123"/>
        <v>452.07787252716201</v>
      </c>
      <c r="S157">
        <v>2014</v>
      </c>
      <c r="T157" t="s">
        <v>60</v>
      </c>
      <c r="U157" s="31">
        <v>0</v>
      </c>
      <c r="V157" s="31">
        <v>0</v>
      </c>
      <c r="W157" s="31">
        <v>0</v>
      </c>
      <c r="X157" s="31">
        <v>166</v>
      </c>
      <c r="Y157" s="31">
        <v>0</v>
      </c>
      <c r="Z157" s="31">
        <v>1059</v>
      </c>
      <c r="AA157" s="31">
        <v>174</v>
      </c>
      <c r="AB157" s="31">
        <v>219</v>
      </c>
      <c r="AC157" s="31">
        <v>658</v>
      </c>
      <c r="AD157" s="31">
        <v>625</v>
      </c>
      <c r="AE157" s="31">
        <v>1938</v>
      </c>
      <c r="AF157" s="31">
        <v>4839</v>
      </c>
      <c r="AG157">
        <f t="shared" ref="AG157:AO160" si="133">+U157/$E157</f>
        <v>0</v>
      </c>
      <c r="AH157">
        <f t="shared" si="133"/>
        <v>0</v>
      </c>
      <c r="AI157">
        <f t="shared" si="133"/>
        <v>0</v>
      </c>
      <c r="AJ157">
        <f t="shared" si="133"/>
        <v>3.4304608390163256E-2</v>
      </c>
      <c r="AK157">
        <f t="shared" si="133"/>
        <v>0</v>
      </c>
      <c r="AL157">
        <f t="shared" si="133"/>
        <v>0.21884686918784874</v>
      </c>
      <c r="AM157">
        <f t="shared" si="133"/>
        <v>3.5957842529448232E-2</v>
      </c>
      <c r="AN157">
        <f t="shared" si="133"/>
        <v>4.5257284562926221E-2</v>
      </c>
      <c r="AO157">
        <f t="shared" si="133"/>
        <v>0.13597850795618929</v>
      </c>
      <c r="AP157">
        <f t="shared" si="105"/>
        <v>0</v>
      </c>
      <c r="AQ157">
        <f t="shared" si="105"/>
        <v>0</v>
      </c>
      <c r="AR157">
        <f t="shared" si="105"/>
        <v>0</v>
      </c>
      <c r="AS157">
        <f t="shared" si="105"/>
        <v>3.4903280067283431E-2</v>
      </c>
      <c r="AT157">
        <f t="shared" si="105"/>
        <v>0</v>
      </c>
      <c r="AU157">
        <f t="shared" si="105"/>
        <v>0.2457361642882005</v>
      </c>
      <c r="AV157">
        <f t="shared" si="103"/>
        <v>3.6616161616161616E-2</v>
      </c>
      <c r="AW157">
        <f t="shared" si="103"/>
        <v>4.6305106248017758E-2</v>
      </c>
      <c r="AX157">
        <f t="shared" si="103"/>
        <v>0.14589800443458981</v>
      </c>
      <c r="AY157">
        <f t="shared" si="125"/>
        <v>0</v>
      </c>
      <c r="AZ157">
        <f t="shared" ref="AZ157:BF160" si="134">+IFERROR((SUM(V156:V157)/(2*$D157)),0)</f>
        <v>0</v>
      </c>
      <c r="BA157">
        <f t="shared" si="134"/>
        <v>0</v>
      </c>
      <c r="BB157">
        <f t="shared" si="134"/>
        <v>1.7456335314261732E-3</v>
      </c>
      <c r="BC157">
        <f t="shared" si="134"/>
        <v>0</v>
      </c>
      <c r="BD157">
        <f t="shared" si="134"/>
        <v>1.0287791058159168E-2</v>
      </c>
      <c r="BE157">
        <f t="shared" si="134"/>
        <v>1.4880810431829672E-3</v>
      </c>
      <c r="BF157">
        <f t="shared" si="134"/>
        <v>2.2130436026823615E-3</v>
      </c>
      <c r="BG157">
        <f t="shared" si="130"/>
        <v>6.462659658695258E-3</v>
      </c>
    </row>
    <row r="158" spans="2:59" x14ac:dyDescent="0.25">
      <c r="B158">
        <v>2014</v>
      </c>
      <c r="C158" t="s">
        <v>61</v>
      </c>
      <c r="D158" s="31">
        <v>74021</v>
      </c>
      <c r="E158" s="31">
        <v>11527</v>
      </c>
      <c r="F158">
        <f t="shared" si="118"/>
        <v>0.1557260777346969</v>
      </c>
      <c r="G158">
        <f t="shared" si="119"/>
        <v>0.84427392226530307</v>
      </c>
      <c r="H158" cm="1">
        <f t="array" ref="H158">+IFERROR(_xlfn.IFS(B158=$H$1,D158/$H$3,B158=$I$1,D158/$I$3,B158=$J$1,D158/$J$3,B158=$K$1,D158/$K$3,B158=$L$1,D158/$L$3,B158=$M$1,D158/$M$3,B158=$N$1,D158/$N$3,B158=$O$1,D158/$O$3,B158=$P$1,D158/P$3,B158=$Q$1,D158/$Q$3,B158=$R$1,D158/$R$3,B158=$S$1,D158/$S$3,B158=$T$1,D158/$T$3,B158=$U$1,D158/$U$3,B158=$V$1,D158/$V$3,B158=$W$1,D158/$W$3,B158=$X$1,D158/$X$3,B158=$Y$1,D158/$Y$3,B158=$Z$1,D158/$Z$3),0)</f>
        <v>2.531363761496911E-2</v>
      </c>
      <c r="I158" s="15">
        <f t="shared" si="120"/>
        <v>2531.3637614969111</v>
      </c>
      <c r="J158" s="16">
        <f t="shared" si="121"/>
        <v>394.19934989766273</v>
      </c>
      <c r="K158" s="16">
        <f t="shared" si="132"/>
        <v>9341.8216130359669</v>
      </c>
      <c r="L158" s="17">
        <f t="shared" si="126"/>
        <v>0.1557260777346969</v>
      </c>
      <c r="M158" s="17">
        <f t="shared" si="126"/>
        <v>0.84427392226530307</v>
      </c>
      <c r="N158">
        <f t="shared" si="122"/>
        <v>0.16887521517781928</v>
      </c>
      <c r="O158">
        <f t="shared" si="127"/>
        <v>7.7863038867348452E-2</v>
      </c>
      <c r="P158">
        <f t="shared" si="123"/>
        <v>1454.7652386953107</v>
      </c>
      <c r="S158">
        <v>2014</v>
      </c>
      <c r="T158" t="s">
        <v>61</v>
      </c>
      <c r="U158" s="31">
        <v>0</v>
      </c>
      <c r="V158" s="31">
        <v>0</v>
      </c>
      <c r="W158" s="31">
        <v>0</v>
      </c>
      <c r="X158" s="31">
        <v>661</v>
      </c>
      <c r="Y158" s="31">
        <v>0</v>
      </c>
      <c r="Z158" s="31">
        <v>2942</v>
      </c>
      <c r="AA158" s="31">
        <v>830</v>
      </c>
      <c r="AB158" s="31">
        <v>391</v>
      </c>
      <c r="AC158" s="31">
        <v>1551</v>
      </c>
      <c r="AD158" s="31">
        <v>888</v>
      </c>
      <c r="AE158" s="31">
        <v>4264</v>
      </c>
      <c r="AF158" s="31">
        <v>11527</v>
      </c>
      <c r="AG158">
        <f t="shared" si="133"/>
        <v>0</v>
      </c>
      <c r="AH158">
        <f t="shared" si="133"/>
        <v>0</v>
      </c>
      <c r="AI158">
        <f t="shared" si="133"/>
        <v>0</v>
      </c>
      <c r="AJ158">
        <f t="shared" si="133"/>
        <v>5.7343628003817128E-2</v>
      </c>
      <c r="AK158">
        <f t="shared" si="133"/>
        <v>0</v>
      </c>
      <c r="AL158">
        <f t="shared" si="133"/>
        <v>0.25522685867962175</v>
      </c>
      <c r="AM158">
        <f t="shared" si="133"/>
        <v>7.2004858159104707E-2</v>
      </c>
      <c r="AN158">
        <f t="shared" si="133"/>
        <v>3.3920360891819205E-2</v>
      </c>
      <c r="AO158">
        <f t="shared" si="133"/>
        <v>0.13455365663225471</v>
      </c>
      <c r="AP158">
        <f t="shared" si="105"/>
        <v>0</v>
      </c>
      <c r="AQ158">
        <f t="shared" si="105"/>
        <v>0</v>
      </c>
      <c r="AR158">
        <f t="shared" si="105"/>
        <v>0</v>
      </c>
      <c r="AS158">
        <f t="shared" si="105"/>
        <v>5.9036305988478546E-2</v>
      </c>
      <c r="AT158">
        <f t="shared" si="105"/>
        <v>0</v>
      </c>
      <c r="AU158">
        <f t="shared" si="105"/>
        <v>0.29256165473349244</v>
      </c>
      <c r="AV158">
        <f t="shared" si="103"/>
        <v>7.4694024478041743E-2</v>
      </c>
      <c r="AW158">
        <f t="shared" si="103"/>
        <v>3.4505581785288793E-2</v>
      </c>
      <c r="AX158">
        <f t="shared" si="103"/>
        <v>0.14425894061293773</v>
      </c>
      <c r="AY158">
        <f t="shared" si="125"/>
        <v>0</v>
      </c>
      <c r="AZ158">
        <f t="shared" si="134"/>
        <v>0</v>
      </c>
      <c r="BA158">
        <f t="shared" si="134"/>
        <v>0</v>
      </c>
      <c r="BB158">
        <f t="shared" si="134"/>
        <v>5.5862525499520404E-3</v>
      </c>
      <c r="BC158">
        <f t="shared" si="134"/>
        <v>0</v>
      </c>
      <c r="BD158">
        <f t="shared" si="134"/>
        <v>2.7026114210832061E-2</v>
      </c>
      <c r="BE158">
        <f t="shared" si="134"/>
        <v>6.7818592021183181E-3</v>
      </c>
      <c r="BF158">
        <f t="shared" si="134"/>
        <v>4.1204523040758705E-3</v>
      </c>
      <c r="BG158">
        <f t="shared" si="130"/>
        <v>1.4921441212628849E-2</v>
      </c>
    </row>
    <row r="159" spans="2:59" x14ac:dyDescent="0.25">
      <c r="B159" t="s">
        <v>80</v>
      </c>
      <c r="D159" s="31">
        <v>2924155</v>
      </c>
      <c r="E159" s="31">
        <v>28208</v>
      </c>
      <c r="F159">
        <f t="shared" si="118"/>
        <v>9.6465474641392133E-3</v>
      </c>
      <c r="G159">
        <f t="shared" si="119"/>
        <v>0.99035345253586082</v>
      </c>
      <c r="H159" cm="1">
        <f t="array" ref="H159">+IFERROR(_xlfn.IFS(B159=$H$1,D159/$H$3,B159=$I$1,D159/$I$3,B159=$J$1,D159/$J$3,B159=$K$1,D159/$K$3,B159=$L$1,D159/$L$3,B159=$M$1,D159/$M$3,B159=$N$1,D159/$N$3,B159=$O$1,D159/$O$3,B159=$P$1,D159/P$3,B159=$Q$1,D159/$Q$3,B159=$R$1,D159/$R$3,B159=$S$1,D159/$S$3,B159=$T$1,D159/$T$3,B159=$U$1,D159/$U$3,B159=$V$1,D159/$V$3,B159=$W$1,D159/$W$3,B159=$X$1,D159/$X$3,B159=$Y$1,D159/$Y$3,B159=$Z$1,D159/$Z$3),0)</f>
        <v>0</v>
      </c>
      <c r="I159" s="15">
        <f t="shared" si="120"/>
        <v>0</v>
      </c>
      <c r="J159" s="16">
        <f t="shared" si="121"/>
        <v>0</v>
      </c>
      <c r="K159" s="16">
        <f t="shared" si="132"/>
        <v>7887.0563743406565</v>
      </c>
      <c r="L159" s="17">
        <f t="shared" si="126"/>
        <v>9.6465474641392133E-3</v>
      </c>
      <c r="M159" s="17">
        <f t="shared" si="126"/>
        <v>0.99035345253586082</v>
      </c>
      <c r="N159">
        <f t="shared" si="122"/>
        <v>9.6933009077847781E-3</v>
      </c>
      <c r="O159">
        <f t="shared" si="127"/>
        <v>4.8232737320696066E-3</v>
      </c>
      <c r="P159">
        <f t="shared" si="123"/>
        <v>76.082863667418877</v>
      </c>
      <c r="S159" t="s">
        <v>80</v>
      </c>
      <c r="U159" s="31">
        <v>0</v>
      </c>
      <c r="V159" s="31">
        <v>0</v>
      </c>
      <c r="W159" s="31">
        <v>0</v>
      </c>
      <c r="X159" s="31">
        <v>1075</v>
      </c>
      <c r="Y159" s="31">
        <v>0</v>
      </c>
      <c r="Z159" s="31">
        <v>5334</v>
      </c>
      <c r="AA159" s="31">
        <v>1221</v>
      </c>
      <c r="AB159" s="31">
        <v>900</v>
      </c>
      <c r="AC159" s="31">
        <v>3039</v>
      </c>
      <c r="AD159" s="31">
        <v>2610</v>
      </c>
      <c r="AE159" s="31">
        <v>14029</v>
      </c>
      <c r="AF159" s="31">
        <v>28208</v>
      </c>
      <c r="AG159">
        <f t="shared" si="133"/>
        <v>0</v>
      </c>
      <c r="AH159">
        <f t="shared" si="133"/>
        <v>0</v>
      </c>
      <c r="AI159">
        <f t="shared" si="133"/>
        <v>0</v>
      </c>
      <c r="AJ159">
        <f t="shared" si="133"/>
        <v>3.8109756097560975E-2</v>
      </c>
      <c r="AK159">
        <f t="shared" si="133"/>
        <v>0</v>
      </c>
      <c r="AL159">
        <f t="shared" si="133"/>
        <v>0.18909529211571185</v>
      </c>
      <c r="AM159">
        <f t="shared" si="133"/>
        <v>4.3285592739648326E-2</v>
      </c>
      <c r="AN159">
        <f t="shared" si="133"/>
        <v>3.1905842314237098E-2</v>
      </c>
      <c r="AO159">
        <f t="shared" si="133"/>
        <v>0.10773539421440725</v>
      </c>
      <c r="AP159">
        <f t="shared" si="105"/>
        <v>0</v>
      </c>
      <c r="AQ159">
        <f t="shared" si="105"/>
        <v>0</v>
      </c>
      <c r="AR159">
        <f t="shared" si="105"/>
        <v>0</v>
      </c>
      <c r="AS159">
        <f t="shared" si="105"/>
        <v>3.8850038850038848E-2</v>
      </c>
      <c r="AT159">
        <f t="shared" si="105"/>
        <v>0</v>
      </c>
      <c r="AU159">
        <f t="shared" si="105"/>
        <v>0.20884068752202342</v>
      </c>
      <c r="AV159">
        <f t="shared" si="103"/>
        <v>4.4243137965395411E-2</v>
      </c>
      <c r="AW159">
        <f t="shared" si="103"/>
        <v>3.2423085236688527E-2</v>
      </c>
      <c r="AX159">
        <f t="shared" si="103"/>
        <v>0.11386926953556775</v>
      </c>
      <c r="AY159">
        <f t="shared" si="125"/>
        <v>0</v>
      </c>
      <c r="AZ159">
        <f t="shared" si="134"/>
        <v>0</v>
      </c>
      <c r="BA159">
        <f t="shared" si="134"/>
        <v>0</v>
      </c>
      <c r="BB159">
        <f t="shared" si="134"/>
        <v>2.9683788992033598E-4</v>
      </c>
      <c r="BC159">
        <f t="shared" si="134"/>
        <v>0</v>
      </c>
      <c r="BD159">
        <f t="shared" si="134"/>
        <v>1.4151096641593897E-3</v>
      </c>
      <c r="BE159">
        <f t="shared" si="134"/>
        <v>3.5069960381717112E-4</v>
      </c>
      <c r="BF159">
        <f t="shared" si="134"/>
        <v>2.2074753219306089E-4</v>
      </c>
      <c r="BG159">
        <f t="shared" si="130"/>
        <v>7.8484211678245513E-4</v>
      </c>
    </row>
    <row r="160" spans="2:59" x14ac:dyDescent="0.25">
      <c r="B160" t="s">
        <v>54</v>
      </c>
      <c r="D160" s="31">
        <v>48767642</v>
      </c>
      <c r="E160" s="19">
        <v>457417</v>
      </c>
      <c r="I160" s="15"/>
      <c r="J160" s="16"/>
      <c r="K160" s="16"/>
      <c r="L160" s="17"/>
      <c r="M160" s="17"/>
      <c r="S160" t="s">
        <v>54</v>
      </c>
      <c r="U160" s="31">
        <v>2591</v>
      </c>
      <c r="V160" s="31">
        <v>902</v>
      </c>
      <c r="W160" s="31">
        <v>8786</v>
      </c>
      <c r="X160" s="31">
        <v>16810</v>
      </c>
      <c r="Y160" s="31">
        <v>1370</v>
      </c>
      <c r="Z160" s="31">
        <v>80266</v>
      </c>
      <c r="AA160" s="31">
        <v>7237</v>
      </c>
      <c r="AB160" s="31">
        <v>17559</v>
      </c>
      <c r="AC160" s="31">
        <v>40197</v>
      </c>
      <c r="AD160" s="31">
        <v>40479</v>
      </c>
      <c r="AE160" s="31">
        <v>241220</v>
      </c>
      <c r="AF160" s="31">
        <v>457417</v>
      </c>
      <c r="AG160">
        <f t="shared" si="133"/>
        <v>5.6644156207574271E-3</v>
      </c>
      <c r="AH160">
        <f t="shared" si="133"/>
        <v>1.9719424507615591E-3</v>
      </c>
      <c r="AI160">
        <f t="shared" si="133"/>
        <v>1.9207856288681883E-2</v>
      </c>
      <c r="AJ160">
        <f t="shared" si="133"/>
        <v>3.6749836582374511E-2</v>
      </c>
      <c r="AK160">
        <f t="shared" si="133"/>
        <v>2.9950788886289755E-3</v>
      </c>
      <c r="AL160">
        <f t="shared" si="133"/>
        <v>0.17547664385014111</v>
      </c>
      <c r="AM160">
        <f t="shared" si="133"/>
        <v>1.5821449574458316E-2</v>
      </c>
      <c r="AN160">
        <f t="shared" si="133"/>
        <v>3.8387292120756332E-2</v>
      </c>
      <c r="AO160">
        <f t="shared" si="133"/>
        <v>8.7878238019137897E-2</v>
      </c>
      <c r="AP160">
        <f t="shared" si="105"/>
        <v>5.680503988520603E-3</v>
      </c>
      <c r="AQ160">
        <f t="shared" si="105"/>
        <v>1.9738886481707615E-3</v>
      </c>
      <c r="AR160">
        <f t="shared" si="105"/>
        <v>1.9394115985025079E-2</v>
      </c>
      <c r="AS160">
        <f t="shared" si="105"/>
        <v>3.7437752220430637E-2</v>
      </c>
      <c r="AT160">
        <f t="shared" si="105"/>
        <v>2.9995708643143029E-3</v>
      </c>
      <c r="AU160">
        <f t="shared" si="105"/>
        <v>0.19235340918894567</v>
      </c>
      <c r="AV160">
        <f t="shared" si="103"/>
        <v>1.594760670209355E-2</v>
      </c>
      <c r="AW160">
        <f t="shared" si="103"/>
        <v>3.9138502688696328E-2</v>
      </c>
      <c r="AX160">
        <f t="shared" si="103"/>
        <v>9.1916989562527085E-2</v>
      </c>
      <c r="AY160">
        <f t="shared" si="125"/>
        <v>2.6564745533524054E-5</v>
      </c>
      <c r="AZ160">
        <f t="shared" si="134"/>
        <v>9.247935342045039E-6</v>
      </c>
      <c r="BA160">
        <f t="shared" si="134"/>
        <v>9.0080221635485265E-5</v>
      </c>
      <c r="BB160">
        <f t="shared" si="134"/>
        <v>1.8336953835085978E-4</v>
      </c>
      <c r="BC160">
        <f t="shared" si="134"/>
        <v>1.4046198911975281E-5</v>
      </c>
      <c r="BD160">
        <f t="shared" si="134"/>
        <v>8.7763111450006137E-4</v>
      </c>
      <c r="BE160">
        <f t="shared" si="134"/>
        <v>8.6717336056559794E-5</v>
      </c>
      <c r="BF160">
        <f t="shared" si="134"/>
        <v>1.8925458811397934E-4</v>
      </c>
      <c r="BG160">
        <f t="shared" si="130"/>
        <v>4.4328573442201698E-4</v>
      </c>
    </row>
    <row r="161" spans="9:29" x14ac:dyDescent="0.25">
      <c r="I161" s="15"/>
      <c r="J161" s="16"/>
      <c r="K161" s="16"/>
      <c r="L161" s="17"/>
      <c r="M161" s="17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9:29" x14ac:dyDescent="0.25">
      <c r="I162" s="15"/>
      <c r="J162" s="16"/>
      <c r="K162" s="16"/>
      <c r="L162" s="17"/>
      <c r="M162" s="17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9:29" x14ac:dyDescent="0.25">
      <c r="I163" s="15"/>
      <c r="J163" s="16"/>
      <c r="K163" s="16"/>
      <c r="L163" s="17"/>
      <c r="M163" s="17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9:29" x14ac:dyDescent="0.25">
      <c r="I164" s="15"/>
      <c r="J164" s="16"/>
      <c r="K164" s="16"/>
      <c r="L164" s="17"/>
      <c r="M164" s="17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9:29" x14ac:dyDescent="0.25">
      <c r="I165" s="15"/>
      <c r="J165" s="16"/>
      <c r="K165" s="16"/>
      <c r="L165" s="17"/>
      <c r="M165" s="17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9:29" x14ac:dyDescent="0.25">
      <c r="I166" s="15"/>
      <c r="J166" s="16"/>
      <c r="K166" s="16"/>
      <c r="L166" s="17"/>
      <c r="M166" s="17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9:29" x14ac:dyDescent="0.25">
      <c r="I167" s="15"/>
      <c r="J167" s="16"/>
      <c r="K167" s="16"/>
      <c r="L167" s="17"/>
      <c r="M167" s="17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9:29" x14ac:dyDescent="0.25">
      <c r="I168" s="15"/>
      <c r="J168" s="16"/>
      <c r="K168" s="16"/>
      <c r="L168" s="17"/>
      <c r="M168" s="17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9:29" x14ac:dyDescent="0.25">
      <c r="I169" s="15"/>
      <c r="J169" s="16"/>
      <c r="K169" s="16"/>
      <c r="L169" s="17"/>
      <c r="M169" s="17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9:29" x14ac:dyDescent="0.25">
      <c r="I170" s="15"/>
      <c r="J170" s="16"/>
      <c r="K170" s="16"/>
      <c r="L170" s="17"/>
      <c r="M170" s="17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9:29" x14ac:dyDescent="0.25">
      <c r="I171" s="15"/>
      <c r="J171" s="16"/>
      <c r="K171" s="16"/>
      <c r="L171" s="17"/>
      <c r="M171" s="17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9:29" x14ac:dyDescent="0.25">
      <c r="I172" s="15"/>
      <c r="J172" s="16"/>
      <c r="K172" s="16"/>
      <c r="L172" s="17"/>
      <c r="M172" s="17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9:29" x14ac:dyDescent="0.25">
      <c r="I173" s="15"/>
      <c r="J173" s="16"/>
      <c r="K173" s="16"/>
      <c r="L173" s="17"/>
      <c r="M173" s="17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9:29" x14ac:dyDescent="0.25">
      <c r="I174" s="15"/>
      <c r="J174" s="16"/>
      <c r="K174" s="16"/>
      <c r="L174" s="17"/>
      <c r="M174" s="17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9:29" x14ac:dyDescent="0.25">
      <c r="I175" s="15"/>
      <c r="J175" s="16"/>
      <c r="K175" s="16"/>
      <c r="L175" s="17"/>
      <c r="M175" s="17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9:29" x14ac:dyDescent="0.25">
      <c r="I176" s="15"/>
      <c r="J176" s="16"/>
      <c r="K176" s="16"/>
      <c r="L176" s="17"/>
      <c r="M176" s="17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9:29" x14ac:dyDescent="0.25">
      <c r="I177" s="15"/>
      <c r="J177" s="16"/>
      <c r="K177" s="16"/>
      <c r="L177" s="17"/>
      <c r="M177" s="17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9:29" x14ac:dyDescent="0.25">
      <c r="I178" s="15"/>
      <c r="J178" s="16"/>
      <c r="K178" s="16"/>
      <c r="L178" s="17"/>
      <c r="M178" s="17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9:29" x14ac:dyDescent="0.25">
      <c r="I179" s="15"/>
      <c r="J179" s="16"/>
      <c r="K179" s="16"/>
      <c r="L179" s="17"/>
      <c r="M179" s="17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9:29" x14ac:dyDescent="0.25">
      <c r="I180" s="15"/>
      <c r="J180" s="16"/>
      <c r="K180" s="16"/>
      <c r="L180" s="17"/>
      <c r="M180" s="17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9:29" x14ac:dyDescent="0.25">
      <c r="I181" s="15"/>
      <c r="J181" s="16"/>
      <c r="K181" s="16"/>
      <c r="L181" s="17"/>
      <c r="M181" s="17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9:29" x14ac:dyDescent="0.25">
      <c r="I182" s="15"/>
      <c r="J182" s="16"/>
      <c r="K182" s="16"/>
      <c r="L182" s="17"/>
      <c r="M182" s="17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9:29" x14ac:dyDescent="0.25">
      <c r="I183" s="15"/>
      <c r="J183" s="16"/>
      <c r="K183" s="16"/>
      <c r="L183" s="17"/>
      <c r="M183" s="17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9:29" x14ac:dyDescent="0.25">
      <c r="I184" s="15"/>
      <c r="J184" s="16"/>
      <c r="K184" s="16"/>
      <c r="L184" s="17"/>
      <c r="M184" s="17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9:29" x14ac:dyDescent="0.25">
      <c r="I185" s="15"/>
      <c r="J185" s="16"/>
      <c r="K185" s="16"/>
      <c r="L185" s="17"/>
      <c r="M185" s="17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9:29" x14ac:dyDescent="0.25">
      <c r="I186" s="15"/>
      <c r="J186" s="16"/>
      <c r="K186" s="16"/>
      <c r="L186" s="17"/>
      <c r="M186" s="17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9:29" x14ac:dyDescent="0.25">
      <c r="I187" s="15"/>
      <c r="J187" s="16"/>
      <c r="K187" s="16"/>
      <c r="L187" s="17"/>
      <c r="M187" s="17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9:29" x14ac:dyDescent="0.25">
      <c r="I188" s="15"/>
      <c r="J188" s="16"/>
      <c r="K188" s="16"/>
      <c r="L188" s="17"/>
      <c r="M188" s="17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9:29" x14ac:dyDescent="0.25">
      <c r="I189" s="15"/>
      <c r="J189" s="16"/>
      <c r="K189" s="16"/>
      <c r="L189" s="17"/>
      <c r="M189" s="17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9:29" x14ac:dyDescent="0.25">
      <c r="I190" s="15"/>
      <c r="J190" s="16"/>
      <c r="K190" s="16"/>
      <c r="L190" s="17"/>
      <c r="M190" s="17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9:29" x14ac:dyDescent="0.25">
      <c r="I191" s="15"/>
      <c r="J191" s="16"/>
      <c r="K191" s="16"/>
      <c r="L191" s="17"/>
      <c r="M191" s="17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9:29" x14ac:dyDescent="0.25">
      <c r="I192" s="15"/>
      <c r="J192" s="16"/>
      <c r="K192" s="16"/>
      <c r="L192" s="17"/>
      <c r="M192" s="17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9:29" x14ac:dyDescent="0.25">
      <c r="I193" s="15"/>
      <c r="J193" s="16"/>
      <c r="K193" s="16"/>
      <c r="L193" s="17"/>
      <c r="M193" s="17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9:29" x14ac:dyDescent="0.25">
      <c r="I194" s="15"/>
      <c r="J194" s="16"/>
      <c r="K194" s="16"/>
      <c r="L194" s="17"/>
      <c r="M194" s="17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9:29" x14ac:dyDescent="0.25">
      <c r="I195" s="15"/>
      <c r="J195" s="16"/>
      <c r="K195" s="16"/>
      <c r="L195" s="17"/>
      <c r="M195" s="17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9:29" x14ac:dyDescent="0.25">
      <c r="I196" s="15"/>
      <c r="J196" s="16"/>
      <c r="K196" s="16"/>
      <c r="L196" s="17"/>
      <c r="M196" s="17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9:29" x14ac:dyDescent="0.25">
      <c r="I197" s="15"/>
      <c r="J197" s="16"/>
      <c r="K197" s="16"/>
      <c r="L197" s="17"/>
      <c r="M197" s="17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9:29" x14ac:dyDescent="0.25">
      <c r="I198" s="15"/>
      <c r="J198" s="16"/>
      <c r="K198" s="16"/>
      <c r="L198" s="17"/>
      <c r="M198" s="17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9:29" x14ac:dyDescent="0.25">
      <c r="I199" s="15"/>
      <c r="J199" s="16"/>
      <c r="K199" s="16"/>
      <c r="L199" s="17"/>
      <c r="M199" s="17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9:29" x14ac:dyDescent="0.25">
      <c r="I200" s="15"/>
      <c r="J200" s="16"/>
      <c r="K200" s="16"/>
      <c r="L200" s="17"/>
      <c r="M200" s="17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9:29" x14ac:dyDescent="0.25">
      <c r="I201" s="15"/>
      <c r="J201" s="16"/>
      <c r="K201" s="16"/>
      <c r="L201" s="17"/>
      <c r="M201" s="17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9:29" x14ac:dyDescent="0.25">
      <c r="I202" s="15"/>
      <c r="J202" s="16"/>
      <c r="K202" s="16"/>
      <c r="L202" s="17"/>
      <c r="M202" s="17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9:29" x14ac:dyDescent="0.25">
      <c r="I203" s="15"/>
      <c r="J203" s="16"/>
      <c r="K203" s="16"/>
      <c r="L203" s="17"/>
      <c r="M203" s="17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9:29" x14ac:dyDescent="0.25">
      <c r="I204" s="15"/>
      <c r="J204" s="16"/>
      <c r="K204" s="16"/>
      <c r="L204" s="17"/>
      <c r="M204" s="17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9:29" x14ac:dyDescent="0.25">
      <c r="I205" s="15"/>
      <c r="J205" s="16"/>
      <c r="K205" s="16"/>
      <c r="L205" s="17"/>
      <c r="M205" s="17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9:29" x14ac:dyDescent="0.25">
      <c r="I206" s="15"/>
      <c r="J206" s="16"/>
      <c r="K206" s="16"/>
      <c r="L206" s="17"/>
      <c r="M206" s="17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9:29" x14ac:dyDescent="0.25">
      <c r="I207" s="15"/>
      <c r="J207" s="16"/>
      <c r="K207" s="16"/>
      <c r="L207" s="17"/>
      <c r="M207" s="17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9:29" x14ac:dyDescent="0.25">
      <c r="I208" s="15"/>
      <c r="J208" s="16"/>
      <c r="K208" s="16"/>
      <c r="L208" s="17"/>
      <c r="M208" s="17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9:29" x14ac:dyDescent="0.25">
      <c r="I209" s="15"/>
      <c r="J209" s="16"/>
      <c r="K209" s="16"/>
      <c r="L209" s="17"/>
      <c r="M209" s="17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9:29" x14ac:dyDescent="0.25">
      <c r="I210" s="15"/>
      <c r="J210" s="16"/>
      <c r="K210" s="16"/>
      <c r="L210" s="17"/>
      <c r="M210" s="17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9:29" x14ac:dyDescent="0.25">
      <c r="I211" s="15"/>
      <c r="J211" s="16"/>
      <c r="K211" s="16"/>
      <c r="L211" s="17"/>
      <c r="M211" s="17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9:29" x14ac:dyDescent="0.25">
      <c r="I212" s="15"/>
      <c r="J212" s="16"/>
      <c r="K212" s="16"/>
      <c r="L212" s="17"/>
      <c r="M212" s="17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9:29" x14ac:dyDescent="0.25">
      <c r="I213" s="15"/>
      <c r="J213" s="16"/>
      <c r="K213" s="16"/>
      <c r="L213" s="17"/>
      <c r="M213" s="17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9:29" x14ac:dyDescent="0.25">
      <c r="I214" s="15"/>
      <c r="J214" s="16"/>
      <c r="K214" s="16"/>
      <c r="L214" s="17"/>
      <c r="M214" s="17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9:29" x14ac:dyDescent="0.25">
      <c r="I215" s="15"/>
      <c r="J215" s="16"/>
      <c r="K215" s="16"/>
      <c r="L215" s="17"/>
      <c r="M215" s="17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9:29" x14ac:dyDescent="0.25">
      <c r="I216" s="15"/>
      <c r="J216" s="16"/>
      <c r="K216" s="16"/>
      <c r="L216" s="17"/>
      <c r="M216" s="17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9:29" x14ac:dyDescent="0.25">
      <c r="I217" s="15"/>
      <c r="J217" s="16"/>
      <c r="K217" s="16"/>
      <c r="L217" s="17"/>
      <c r="M217" s="17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9:29" x14ac:dyDescent="0.25">
      <c r="I218" s="15"/>
      <c r="J218" s="16"/>
      <c r="K218" s="16"/>
      <c r="L218" s="17"/>
      <c r="M218" s="17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9:29" x14ac:dyDescent="0.25">
      <c r="I219" s="15"/>
      <c r="J219" s="16"/>
      <c r="K219" s="16"/>
      <c r="L219" s="17"/>
      <c r="M219" s="17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9:29" x14ac:dyDescent="0.25">
      <c r="I220" s="15"/>
      <c r="J220" s="16"/>
      <c r="K220" s="16"/>
      <c r="L220" s="17"/>
      <c r="M220" s="17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9:29" x14ac:dyDescent="0.25">
      <c r="I221" s="15"/>
      <c r="J221" s="16"/>
      <c r="K221" s="16"/>
      <c r="L221" s="17"/>
      <c r="M221" s="17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9:29" x14ac:dyDescent="0.25">
      <c r="I222" s="15"/>
      <c r="J222" s="16"/>
      <c r="K222" s="16"/>
      <c r="L222" s="17"/>
      <c r="M222" s="17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9:29" x14ac:dyDescent="0.25">
      <c r="I223" s="15"/>
      <c r="J223" s="16"/>
      <c r="K223" s="16"/>
      <c r="L223" s="17"/>
      <c r="M223" s="17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9:29" x14ac:dyDescent="0.25">
      <c r="I224" s="15"/>
      <c r="J224" s="16"/>
      <c r="K224" s="16"/>
      <c r="L224" s="17"/>
      <c r="M224" s="17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9:29" x14ac:dyDescent="0.25">
      <c r="I225" s="15"/>
      <c r="J225" s="16"/>
      <c r="K225" s="16"/>
      <c r="L225" s="17"/>
      <c r="M225" s="17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9:29" x14ac:dyDescent="0.25">
      <c r="I226" s="15"/>
      <c r="J226" s="16"/>
      <c r="K226" s="16"/>
      <c r="L226" s="17"/>
      <c r="M226" s="17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9:29" x14ac:dyDescent="0.25">
      <c r="I227" s="15"/>
      <c r="J227" s="16"/>
      <c r="K227" s="16"/>
      <c r="L227" s="17"/>
      <c r="M227" s="17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9:29" x14ac:dyDescent="0.25">
      <c r="I228" s="15"/>
      <c r="J228" s="16"/>
      <c r="K228" s="16"/>
      <c r="L228" s="17"/>
      <c r="M228" s="17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9:29" x14ac:dyDescent="0.25">
      <c r="I229" s="15"/>
      <c r="J229" s="16"/>
      <c r="K229" s="16"/>
      <c r="L229" s="17"/>
      <c r="M229" s="17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9:29" x14ac:dyDescent="0.25">
      <c r="I230" s="15"/>
      <c r="J230" s="16"/>
      <c r="K230" s="16"/>
      <c r="L230" s="17"/>
      <c r="M230" s="17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9:29" x14ac:dyDescent="0.25">
      <c r="I231" s="15"/>
      <c r="J231" s="16"/>
      <c r="K231" s="16"/>
      <c r="L231" s="17"/>
      <c r="M231" s="17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9:29" x14ac:dyDescent="0.25">
      <c r="I232" s="15"/>
      <c r="J232" s="16"/>
      <c r="K232" s="16"/>
      <c r="L232" s="17"/>
      <c r="M232" s="17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9:29" x14ac:dyDescent="0.25">
      <c r="I233" s="15"/>
      <c r="J233" s="16"/>
      <c r="K233" s="16"/>
      <c r="L233" s="17"/>
      <c r="M233" s="17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9:29" x14ac:dyDescent="0.25">
      <c r="I234" s="15"/>
      <c r="J234" s="16"/>
      <c r="K234" s="16"/>
      <c r="L234" s="17"/>
      <c r="M234" s="17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9:29" x14ac:dyDescent="0.25">
      <c r="I235" s="15"/>
      <c r="J235" s="16"/>
      <c r="K235" s="16"/>
      <c r="L235" s="17"/>
      <c r="M235" s="17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9:29" x14ac:dyDescent="0.25">
      <c r="I236" s="15"/>
      <c r="J236" s="16"/>
      <c r="K236" s="16"/>
      <c r="L236" s="17"/>
      <c r="M236" s="17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9:29" x14ac:dyDescent="0.25">
      <c r="I237" s="15"/>
      <c r="J237" s="16"/>
      <c r="K237" s="16"/>
      <c r="L237" s="17"/>
      <c r="M237" s="17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9:29" x14ac:dyDescent="0.25">
      <c r="I238" s="15"/>
      <c r="J238" s="16"/>
      <c r="K238" s="16"/>
      <c r="L238" s="17"/>
      <c r="M238" s="17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9:29" x14ac:dyDescent="0.25">
      <c r="I239" s="15"/>
      <c r="J239" s="16"/>
      <c r="K239" s="16"/>
      <c r="L239" s="17"/>
      <c r="M239" s="17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9:29" x14ac:dyDescent="0.25">
      <c r="I240" s="15"/>
      <c r="J240" s="16"/>
      <c r="K240" s="16"/>
      <c r="L240" s="17"/>
      <c r="M240" s="17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9:29" x14ac:dyDescent="0.25">
      <c r="I241" s="15"/>
      <c r="J241" s="16"/>
      <c r="K241" s="16"/>
      <c r="L241" s="17"/>
      <c r="M241" s="17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9:29" x14ac:dyDescent="0.25">
      <c r="I242" s="15"/>
      <c r="J242" s="16"/>
      <c r="K242" s="16"/>
      <c r="L242" s="17"/>
      <c r="M242" s="17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9:29" x14ac:dyDescent="0.25">
      <c r="I243" s="15"/>
      <c r="J243" s="16"/>
      <c r="K243" s="16"/>
      <c r="L243" s="17"/>
      <c r="M243" s="17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9:29" x14ac:dyDescent="0.25">
      <c r="I244" s="15"/>
      <c r="J244" s="16"/>
      <c r="K244" s="16"/>
      <c r="L244" s="17"/>
      <c r="M244" s="17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9:29" x14ac:dyDescent="0.25">
      <c r="I245" s="15"/>
      <c r="J245" s="16"/>
      <c r="K245" s="16"/>
      <c r="L245" s="17"/>
      <c r="M245" s="17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9:29" x14ac:dyDescent="0.25">
      <c r="I246" s="15"/>
      <c r="J246" s="16"/>
      <c r="K246" s="16"/>
      <c r="L246" s="17"/>
      <c r="M246" s="17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9:29" x14ac:dyDescent="0.25">
      <c r="I247" s="15"/>
      <c r="J247" s="16"/>
      <c r="K247" s="16"/>
      <c r="L247" s="17"/>
      <c r="M247" s="17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9:29" x14ac:dyDescent="0.25">
      <c r="I248" s="15"/>
      <c r="J248" s="16"/>
      <c r="K248" s="16"/>
      <c r="L248" s="17"/>
      <c r="M248" s="17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9:29" x14ac:dyDescent="0.25">
      <c r="I249" s="15"/>
      <c r="J249" s="16"/>
      <c r="K249" s="16"/>
      <c r="L249" s="17"/>
      <c r="M249" s="17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9:29" x14ac:dyDescent="0.25">
      <c r="I250" s="15"/>
      <c r="J250" s="16"/>
      <c r="K250" s="16"/>
      <c r="L250" s="17"/>
      <c r="M250" s="17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9:29" x14ac:dyDescent="0.25">
      <c r="I251" s="15"/>
      <c r="J251" s="16"/>
      <c r="K251" s="16"/>
      <c r="L251" s="17"/>
      <c r="M251" s="17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9:29" x14ac:dyDescent="0.25">
      <c r="I252" s="15"/>
      <c r="J252" s="16"/>
      <c r="K252" s="16"/>
      <c r="L252" s="17"/>
      <c r="M252" s="17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9:29" x14ac:dyDescent="0.25">
      <c r="I253" s="15"/>
      <c r="J253" s="16"/>
      <c r="K253" s="16"/>
      <c r="L253" s="17"/>
      <c r="M253" s="17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9:29" x14ac:dyDescent="0.25">
      <c r="I254" s="15"/>
      <c r="J254" s="16"/>
      <c r="K254" s="16"/>
      <c r="L254" s="17"/>
      <c r="M254" s="17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9:29" x14ac:dyDescent="0.25">
      <c r="I255" s="15"/>
      <c r="J255" s="16"/>
      <c r="K255" s="16"/>
      <c r="L255" s="17"/>
      <c r="M255" s="17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9:29" x14ac:dyDescent="0.25">
      <c r="I256" s="15"/>
      <c r="J256" s="16"/>
      <c r="K256" s="16"/>
      <c r="L256" s="17"/>
      <c r="M256" s="17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9:29" x14ac:dyDescent="0.25">
      <c r="I257" s="15"/>
      <c r="J257" s="16"/>
      <c r="K257" s="16"/>
      <c r="L257" s="17"/>
      <c r="M257" s="17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9:29" x14ac:dyDescent="0.25">
      <c r="I258" s="15"/>
      <c r="J258" s="16"/>
      <c r="K258" s="16"/>
      <c r="L258" s="17"/>
      <c r="M258" s="17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9:29" x14ac:dyDescent="0.25">
      <c r="I259" s="15"/>
      <c r="J259" s="16"/>
      <c r="K259" s="16"/>
      <c r="L259" s="17"/>
      <c r="M259" s="17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9:29" x14ac:dyDescent="0.25">
      <c r="I260" s="15"/>
      <c r="J260" s="16"/>
      <c r="K260" s="16"/>
      <c r="L260" s="17"/>
      <c r="M260" s="17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9:29" x14ac:dyDescent="0.25">
      <c r="I261" s="15"/>
      <c r="J261" s="16"/>
      <c r="K261" s="16"/>
      <c r="L261" s="17"/>
      <c r="M261" s="17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9:29" x14ac:dyDescent="0.25">
      <c r="I262" s="15"/>
      <c r="J262" s="16"/>
      <c r="K262" s="16"/>
      <c r="L262" s="17"/>
      <c r="M262" s="17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9:29" x14ac:dyDescent="0.25">
      <c r="I263" s="15"/>
      <c r="J263" s="16"/>
      <c r="K263" s="16"/>
      <c r="L263" s="17"/>
      <c r="M263" s="17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9:29" x14ac:dyDescent="0.25">
      <c r="I264" s="15"/>
      <c r="J264" s="16"/>
      <c r="K264" s="16"/>
      <c r="L264" s="17"/>
      <c r="M264" s="17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9:29" x14ac:dyDescent="0.25">
      <c r="I265" s="15"/>
      <c r="J265" s="16"/>
      <c r="K265" s="16"/>
      <c r="L265" s="17"/>
      <c r="M265" s="17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9:29" x14ac:dyDescent="0.25">
      <c r="I266" s="15"/>
      <c r="J266" s="16"/>
      <c r="K266" s="16"/>
      <c r="L266" s="17"/>
      <c r="M266" s="17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9:29" x14ac:dyDescent="0.25">
      <c r="I267" s="15"/>
      <c r="J267" s="16"/>
      <c r="K267" s="16"/>
      <c r="L267" s="17"/>
      <c r="M267" s="17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9:29" x14ac:dyDescent="0.25">
      <c r="I268" s="15"/>
      <c r="J268" s="16"/>
      <c r="K268" s="16"/>
      <c r="L268" s="17"/>
      <c r="M268" s="17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9:29" x14ac:dyDescent="0.25">
      <c r="I269" s="15"/>
      <c r="J269" s="16"/>
      <c r="K269" s="16"/>
      <c r="L269" s="17"/>
      <c r="M269" s="17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9:29" x14ac:dyDescent="0.25">
      <c r="I270" s="15"/>
      <c r="J270" s="16"/>
      <c r="K270" s="16"/>
      <c r="L270" s="17"/>
      <c r="M270" s="17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9:29" x14ac:dyDescent="0.25">
      <c r="I271" s="15"/>
      <c r="J271" s="16"/>
      <c r="K271" s="16"/>
      <c r="L271" s="17"/>
      <c r="M271" s="17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9:29" x14ac:dyDescent="0.25">
      <c r="I272" s="15"/>
      <c r="J272" s="16"/>
      <c r="K272" s="16"/>
      <c r="L272" s="17"/>
      <c r="M272" s="17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9:29" x14ac:dyDescent="0.25">
      <c r="I273" s="15"/>
      <c r="J273" s="16"/>
      <c r="K273" s="16"/>
      <c r="L273" s="17"/>
      <c r="M273" s="17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9:29" x14ac:dyDescent="0.25">
      <c r="I274" s="15"/>
      <c r="J274" s="16"/>
      <c r="K274" s="16"/>
      <c r="L274" s="17"/>
      <c r="M274" s="17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9:29" x14ac:dyDescent="0.25">
      <c r="I275" s="15"/>
      <c r="J275" s="16"/>
      <c r="K275" s="16"/>
      <c r="L275" s="17"/>
      <c r="M275" s="17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9:29" x14ac:dyDescent="0.25">
      <c r="I276" s="15"/>
      <c r="J276" s="16"/>
      <c r="K276" s="16"/>
      <c r="L276" s="17"/>
      <c r="M276" s="17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9:29" x14ac:dyDescent="0.25">
      <c r="I277" s="15"/>
      <c r="J277" s="16"/>
      <c r="K277" s="16"/>
      <c r="L277" s="17"/>
      <c r="M277" s="17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9:29" x14ac:dyDescent="0.25">
      <c r="I278" s="15"/>
      <c r="J278" s="16"/>
      <c r="K278" s="16"/>
      <c r="L278" s="17"/>
      <c r="M278" s="17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9:29" x14ac:dyDescent="0.25">
      <c r="I279" s="15"/>
      <c r="J279" s="16"/>
      <c r="K279" s="16"/>
      <c r="L279" s="17"/>
      <c r="M279" s="17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9:29" x14ac:dyDescent="0.25">
      <c r="I280" s="15"/>
      <c r="J280" s="16"/>
      <c r="K280" s="16"/>
      <c r="L280" s="17"/>
      <c r="M280" s="17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9:29" x14ac:dyDescent="0.25">
      <c r="I281" s="15"/>
      <c r="J281" s="16"/>
      <c r="K281" s="16"/>
      <c r="L281" s="17"/>
      <c r="M281" s="17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9:29" x14ac:dyDescent="0.25">
      <c r="I282" s="15"/>
      <c r="J282" s="16"/>
      <c r="K282" s="16"/>
      <c r="L282" s="17"/>
      <c r="M282" s="17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9:29" x14ac:dyDescent="0.25">
      <c r="I283" s="15"/>
      <c r="J283" s="16"/>
      <c r="K283" s="16"/>
      <c r="L283" s="17"/>
      <c r="M283" s="17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9:29" x14ac:dyDescent="0.25">
      <c r="I284" s="15"/>
      <c r="J284" s="16"/>
      <c r="K284" s="16"/>
      <c r="L284" s="17"/>
      <c r="M284" s="17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9:29" x14ac:dyDescent="0.25">
      <c r="I285" s="15"/>
      <c r="J285" s="16"/>
      <c r="K285" s="16"/>
      <c r="L285" s="17"/>
      <c r="M285" s="17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9:29" x14ac:dyDescent="0.25">
      <c r="I286" s="15"/>
      <c r="J286" s="16"/>
      <c r="K286" s="16"/>
      <c r="L286" s="17"/>
      <c r="M286" s="17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9:29" x14ac:dyDescent="0.25">
      <c r="I287" s="15"/>
      <c r="J287" s="16"/>
      <c r="K287" s="16"/>
      <c r="L287" s="17"/>
      <c r="M287" s="17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9:29" x14ac:dyDescent="0.25">
      <c r="I288" s="15"/>
      <c r="J288" s="16"/>
      <c r="K288" s="16"/>
      <c r="L288" s="17"/>
      <c r="M288" s="17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9:29" x14ac:dyDescent="0.25">
      <c r="I289" s="15"/>
      <c r="J289" s="16"/>
      <c r="K289" s="16"/>
      <c r="L289" s="17"/>
      <c r="M289" s="17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9:29" x14ac:dyDescent="0.25">
      <c r="I290" s="15"/>
      <c r="J290" s="16"/>
      <c r="K290" s="16"/>
      <c r="L290" s="17"/>
      <c r="M290" s="17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9:29" x14ac:dyDescent="0.25">
      <c r="I291" s="15"/>
      <c r="J291" s="16"/>
      <c r="K291" s="16"/>
      <c r="L291" s="17"/>
      <c r="M291" s="17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9:29" x14ac:dyDescent="0.25">
      <c r="I292" s="15"/>
      <c r="J292" s="16"/>
      <c r="K292" s="16"/>
      <c r="L292" s="17"/>
      <c r="M292" s="17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9:29" x14ac:dyDescent="0.25">
      <c r="I293" s="15"/>
      <c r="J293" s="16"/>
      <c r="K293" s="16"/>
      <c r="L293" s="17"/>
      <c r="M293" s="17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9:29" x14ac:dyDescent="0.25">
      <c r="I294" s="15"/>
      <c r="J294" s="16"/>
      <c r="K294" s="16"/>
      <c r="L294" s="17"/>
      <c r="M294" s="17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9:29" x14ac:dyDescent="0.25">
      <c r="I295" s="15"/>
      <c r="J295" s="16"/>
      <c r="K295" s="16"/>
      <c r="L295" s="17"/>
      <c r="M295" s="17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9:29" x14ac:dyDescent="0.25">
      <c r="I296" s="15"/>
      <c r="J296" s="16"/>
      <c r="K296" s="16"/>
      <c r="L296" s="17"/>
      <c r="M296" s="17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9:29" x14ac:dyDescent="0.25">
      <c r="I297" s="15"/>
      <c r="J297" s="16"/>
      <c r="K297" s="16"/>
      <c r="L297" s="17"/>
      <c r="M297" s="17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9:29" x14ac:dyDescent="0.25">
      <c r="I298" s="15"/>
      <c r="J298" s="16"/>
      <c r="K298" s="16"/>
      <c r="L298" s="17"/>
      <c r="M298" s="17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9:29" x14ac:dyDescent="0.25">
      <c r="I299" s="15"/>
      <c r="J299" s="16"/>
      <c r="K299" s="16"/>
      <c r="L299" s="17"/>
      <c r="M299" s="17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9:29" x14ac:dyDescent="0.25">
      <c r="I300" s="15"/>
      <c r="J300" s="16"/>
      <c r="K300" s="16"/>
      <c r="L300" s="17"/>
      <c r="M300" s="17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9:29" x14ac:dyDescent="0.25">
      <c r="I301" s="15"/>
      <c r="J301" s="16"/>
      <c r="K301" s="16"/>
      <c r="L301" s="17"/>
      <c r="M301" s="17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9:29" x14ac:dyDescent="0.25">
      <c r="I302" s="15"/>
      <c r="J302" s="16"/>
      <c r="K302" s="16"/>
      <c r="L302" s="17"/>
      <c r="M302" s="17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9:29" x14ac:dyDescent="0.25">
      <c r="I303" s="15"/>
      <c r="J303" s="16"/>
      <c r="K303" s="16"/>
      <c r="L303" s="17"/>
      <c r="M303" s="17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9:29" x14ac:dyDescent="0.25">
      <c r="I304" s="15"/>
      <c r="J304" s="16"/>
      <c r="K304" s="16"/>
      <c r="L304" s="17"/>
      <c r="M304" s="17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9:29" x14ac:dyDescent="0.25">
      <c r="I305" s="15"/>
      <c r="J305" s="16"/>
      <c r="K305" s="16"/>
      <c r="L305" s="17"/>
      <c r="M305" s="17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9:29" x14ac:dyDescent="0.25">
      <c r="I306" s="15"/>
      <c r="J306" s="16"/>
      <c r="K306" s="16"/>
      <c r="L306" s="17"/>
      <c r="M306" s="17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9:29" x14ac:dyDescent="0.25">
      <c r="I307" s="15"/>
      <c r="J307" s="16"/>
      <c r="K307" s="16"/>
      <c r="L307" s="17"/>
      <c r="M307" s="17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9:29" x14ac:dyDescent="0.25">
      <c r="I308" s="15"/>
      <c r="J308" s="16"/>
      <c r="K308" s="16"/>
      <c r="L308" s="17"/>
      <c r="M308" s="17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9:29" x14ac:dyDescent="0.25">
      <c r="I309" s="15"/>
      <c r="J309" s="16"/>
      <c r="K309" s="16"/>
      <c r="L309" s="17"/>
      <c r="M309" s="17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9:29" x14ac:dyDescent="0.25">
      <c r="I310" s="15"/>
      <c r="J310" s="16"/>
      <c r="K310" s="16"/>
      <c r="L310" s="17"/>
      <c r="M310" s="17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9:29" x14ac:dyDescent="0.25">
      <c r="I311" s="15"/>
      <c r="J311" s="16"/>
      <c r="K311" s="16"/>
      <c r="L311" s="17"/>
      <c r="M311" s="17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9:29" x14ac:dyDescent="0.25">
      <c r="I312" s="15"/>
      <c r="J312" s="16"/>
      <c r="K312" s="16"/>
      <c r="L312" s="17"/>
      <c r="M312" s="17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9:29" x14ac:dyDescent="0.25">
      <c r="I313" s="15"/>
      <c r="J313" s="16"/>
      <c r="K313" s="16"/>
      <c r="L313" s="17"/>
      <c r="M313" s="17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9:29" x14ac:dyDescent="0.25">
      <c r="I314" s="15"/>
      <c r="J314" s="16"/>
      <c r="K314" s="16"/>
      <c r="L314" s="17"/>
      <c r="M314" s="17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9:29" x14ac:dyDescent="0.25">
      <c r="I315" s="15"/>
      <c r="J315" s="16"/>
      <c r="K315" s="16"/>
      <c r="L315" s="17"/>
      <c r="M315" s="17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9:29" x14ac:dyDescent="0.25">
      <c r="I316" s="15"/>
      <c r="J316" s="16"/>
      <c r="K316" s="16"/>
      <c r="L316" s="17"/>
      <c r="M316" s="17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9:29" x14ac:dyDescent="0.25">
      <c r="I317" s="15"/>
      <c r="J317" s="16"/>
      <c r="K317" s="16"/>
      <c r="L317" s="17"/>
      <c r="M317" s="17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9:29" x14ac:dyDescent="0.25">
      <c r="I318" s="15"/>
      <c r="J318" s="16"/>
      <c r="K318" s="16"/>
      <c r="L318" s="17"/>
      <c r="M318" s="17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9:29" x14ac:dyDescent="0.25">
      <c r="I319" s="15"/>
      <c r="J319" s="16"/>
      <c r="K319" s="16"/>
      <c r="L319" s="17"/>
      <c r="M319" s="17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9:29" x14ac:dyDescent="0.25">
      <c r="I320" s="15"/>
      <c r="J320" s="16"/>
      <c r="K320" s="16"/>
      <c r="L320" s="17"/>
      <c r="M320" s="17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9:29" x14ac:dyDescent="0.25">
      <c r="I321" s="15"/>
      <c r="J321" s="16"/>
      <c r="K321" s="16"/>
      <c r="L321" s="17"/>
      <c r="M321" s="17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9:29" x14ac:dyDescent="0.25">
      <c r="I322" s="15"/>
      <c r="J322" s="16"/>
      <c r="K322" s="16"/>
      <c r="L322" s="17"/>
      <c r="M322" s="17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9:29" x14ac:dyDescent="0.25">
      <c r="I323" s="15"/>
      <c r="J323" s="16"/>
      <c r="K323" s="16"/>
      <c r="L323" s="17"/>
      <c r="M323" s="17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9:29" x14ac:dyDescent="0.25">
      <c r="I324" s="15"/>
      <c r="J324" s="16"/>
      <c r="K324" s="16"/>
      <c r="L324" s="17"/>
      <c r="M324" s="17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9:29" x14ac:dyDescent="0.25">
      <c r="I325" s="15"/>
      <c r="J325" s="16"/>
      <c r="K325" s="16"/>
      <c r="L325" s="17"/>
      <c r="M325" s="17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9:29" x14ac:dyDescent="0.25">
      <c r="I326" s="15"/>
      <c r="J326" s="16"/>
      <c r="K326" s="16"/>
      <c r="L326" s="17"/>
      <c r="M326" s="17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9:29" x14ac:dyDescent="0.25">
      <c r="I327" s="15"/>
      <c r="J327" s="16"/>
      <c r="K327" s="16"/>
      <c r="L327" s="17"/>
      <c r="M327" s="17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9:29" x14ac:dyDescent="0.25">
      <c r="I328" s="15"/>
      <c r="J328" s="16"/>
      <c r="K328" s="16"/>
      <c r="L328" s="17"/>
      <c r="M328" s="17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9:29" x14ac:dyDescent="0.25">
      <c r="I329" s="15"/>
      <c r="J329" s="16"/>
      <c r="K329" s="16"/>
      <c r="L329" s="17"/>
      <c r="M329" s="17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9:29" x14ac:dyDescent="0.25">
      <c r="I330" s="15"/>
      <c r="J330" s="16"/>
      <c r="K330" s="16"/>
      <c r="L330" s="17"/>
      <c r="M330" s="17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9:29" x14ac:dyDescent="0.25">
      <c r="I331" s="15"/>
      <c r="J331" s="16"/>
      <c r="K331" s="16"/>
      <c r="L331" s="17"/>
      <c r="M331" s="17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9:29" x14ac:dyDescent="0.25">
      <c r="I332" s="15"/>
      <c r="J332" s="16"/>
      <c r="K332" s="16"/>
      <c r="L332" s="17"/>
      <c r="M332" s="17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9:29" x14ac:dyDescent="0.25">
      <c r="I333" s="15"/>
      <c r="J333" s="16"/>
      <c r="K333" s="16"/>
      <c r="L333" s="17"/>
      <c r="M333" s="17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9:29" x14ac:dyDescent="0.25">
      <c r="I334" s="15"/>
      <c r="J334" s="16"/>
      <c r="K334" s="16"/>
      <c r="L334" s="17"/>
      <c r="M334" s="17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9:29" x14ac:dyDescent="0.25">
      <c r="I335" s="15"/>
      <c r="J335" s="16"/>
      <c r="K335" s="16"/>
      <c r="L335" s="17"/>
      <c r="M335" s="17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9:29" x14ac:dyDescent="0.25">
      <c r="I336" s="15"/>
      <c r="J336" s="16"/>
      <c r="K336" s="16"/>
      <c r="L336" s="17"/>
      <c r="M336" s="17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9:29" x14ac:dyDescent="0.25">
      <c r="I337" s="15"/>
      <c r="J337" s="16"/>
      <c r="K337" s="16"/>
      <c r="L337" s="17"/>
      <c r="M337" s="17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9:29" x14ac:dyDescent="0.25">
      <c r="I338" s="15"/>
      <c r="J338" s="16"/>
      <c r="K338" s="16"/>
      <c r="L338" s="17"/>
      <c r="M338" s="17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9:29" x14ac:dyDescent="0.25">
      <c r="I339" s="15"/>
      <c r="J339" s="16"/>
      <c r="K339" s="16"/>
      <c r="L339" s="17"/>
      <c r="M339" s="17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9:29" x14ac:dyDescent="0.25">
      <c r="I340" s="15"/>
      <c r="J340" s="16"/>
      <c r="K340" s="16"/>
      <c r="L340" s="17"/>
      <c r="M340" s="17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9:29" x14ac:dyDescent="0.25">
      <c r="I341" s="15"/>
      <c r="J341" s="16"/>
      <c r="K341" s="16"/>
      <c r="L341" s="17"/>
      <c r="M341" s="17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9:29" x14ac:dyDescent="0.25">
      <c r="I342" s="15"/>
      <c r="J342" s="16"/>
      <c r="K342" s="16"/>
      <c r="L342" s="17"/>
      <c r="M342" s="17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9:29" x14ac:dyDescent="0.25">
      <c r="I343" s="15"/>
      <c r="J343" s="16"/>
      <c r="K343" s="16"/>
      <c r="L343" s="17"/>
      <c r="M343" s="17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9:29" x14ac:dyDescent="0.25">
      <c r="I344" s="15"/>
      <c r="J344" s="16"/>
      <c r="K344" s="16"/>
      <c r="L344" s="17"/>
      <c r="M344" s="17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9:29" x14ac:dyDescent="0.25">
      <c r="I345" s="15"/>
      <c r="J345" s="16"/>
      <c r="K345" s="16"/>
      <c r="L345" s="17"/>
      <c r="M345" s="17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9:29" x14ac:dyDescent="0.25">
      <c r="I346" s="15"/>
      <c r="J346" s="16"/>
      <c r="K346" s="16"/>
      <c r="L346" s="17"/>
      <c r="M346" s="17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9:29" x14ac:dyDescent="0.25">
      <c r="I347" s="15"/>
      <c r="J347" s="16"/>
      <c r="K347" s="16"/>
      <c r="L347" s="17"/>
      <c r="M347" s="17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9:29" x14ac:dyDescent="0.25">
      <c r="I348" s="15"/>
      <c r="J348" s="16"/>
      <c r="K348" s="16"/>
      <c r="L348" s="17"/>
      <c r="M348" s="17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9:29" x14ac:dyDescent="0.25">
      <c r="I349" s="15"/>
      <c r="J349" s="16"/>
      <c r="K349" s="16"/>
      <c r="L349" s="17"/>
      <c r="M349" s="17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9:29" x14ac:dyDescent="0.25">
      <c r="I350" s="15"/>
      <c r="J350" s="16"/>
      <c r="K350" s="16"/>
      <c r="L350" s="17"/>
      <c r="M350" s="17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9:29" x14ac:dyDescent="0.25">
      <c r="I351" s="15"/>
      <c r="J351" s="16"/>
      <c r="K351" s="16"/>
      <c r="L351" s="17"/>
      <c r="M351" s="17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9:29" x14ac:dyDescent="0.25">
      <c r="I352" s="15"/>
      <c r="J352" s="16"/>
      <c r="K352" s="16"/>
      <c r="L352" s="17"/>
      <c r="M352" s="17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9:29" x14ac:dyDescent="0.25">
      <c r="I353" s="15"/>
      <c r="J353" s="16"/>
      <c r="K353" s="16"/>
      <c r="L353" s="17"/>
      <c r="M353" s="17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9:29" x14ac:dyDescent="0.25">
      <c r="I354" s="15"/>
      <c r="J354" s="16"/>
      <c r="K354" s="16"/>
      <c r="L354" s="17"/>
      <c r="M354" s="17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9:29" x14ac:dyDescent="0.25">
      <c r="I355" s="15"/>
      <c r="J355" s="16"/>
      <c r="K355" s="16"/>
      <c r="L355" s="17"/>
      <c r="M355" s="17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9:29" x14ac:dyDescent="0.25">
      <c r="I356" s="15"/>
      <c r="J356" s="16"/>
      <c r="K356" s="16"/>
      <c r="L356" s="17"/>
      <c r="M356" s="17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9:29" x14ac:dyDescent="0.25">
      <c r="I357" s="15"/>
      <c r="J357" s="16"/>
      <c r="K357" s="16"/>
      <c r="L357" s="17"/>
      <c r="M357" s="17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9:29" x14ac:dyDescent="0.25">
      <c r="I358" s="15"/>
      <c r="J358" s="16"/>
      <c r="K358" s="16"/>
      <c r="L358" s="17"/>
      <c r="M358" s="17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9:29" x14ac:dyDescent="0.25">
      <c r="I359" s="15"/>
      <c r="J359" s="16"/>
      <c r="K359" s="16"/>
      <c r="L359" s="17"/>
      <c r="M359" s="17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9:29" x14ac:dyDescent="0.25">
      <c r="I360" s="15"/>
      <c r="J360" s="16"/>
      <c r="K360" s="16"/>
      <c r="L360" s="17"/>
      <c r="M360" s="17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9:29" x14ac:dyDescent="0.25">
      <c r="I361" s="15"/>
      <c r="J361" s="16"/>
      <c r="K361" s="16"/>
      <c r="L361" s="17"/>
      <c r="M361" s="17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9:29" x14ac:dyDescent="0.25">
      <c r="I362" s="15"/>
      <c r="J362" s="16"/>
      <c r="K362" s="16"/>
      <c r="L362" s="17"/>
      <c r="M362" s="17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9:29" x14ac:dyDescent="0.25">
      <c r="I363" s="15"/>
      <c r="J363" s="16"/>
      <c r="K363" s="16"/>
      <c r="L363" s="17"/>
      <c r="M363" s="17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9:29" x14ac:dyDescent="0.25">
      <c r="I364" s="15"/>
      <c r="J364" s="16"/>
      <c r="K364" s="16"/>
      <c r="L364" s="17"/>
      <c r="M364" s="17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9:29" x14ac:dyDescent="0.25">
      <c r="I365" s="15"/>
      <c r="J365" s="16"/>
      <c r="K365" s="16"/>
      <c r="L365" s="17"/>
      <c r="M365" s="17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9:29" x14ac:dyDescent="0.25">
      <c r="I366" s="15"/>
      <c r="J366" s="16"/>
      <c r="K366" s="16"/>
      <c r="L366" s="17"/>
      <c r="M366" s="17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9:29" x14ac:dyDescent="0.25">
      <c r="I367" s="15"/>
      <c r="J367" s="16"/>
      <c r="K367" s="16"/>
      <c r="L367" s="17"/>
      <c r="M367" s="17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9:29" x14ac:dyDescent="0.25">
      <c r="I368" s="15"/>
      <c r="J368" s="16"/>
      <c r="K368" s="16"/>
      <c r="L368" s="17"/>
      <c r="M368" s="17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9:29" x14ac:dyDescent="0.25">
      <c r="I369" s="15"/>
      <c r="J369" s="16"/>
      <c r="K369" s="16"/>
      <c r="L369" s="17"/>
      <c r="M369" s="17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9:29" x14ac:dyDescent="0.25">
      <c r="I370" s="15"/>
      <c r="J370" s="16"/>
      <c r="K370" s="16"/>
      <c r="L370" s="17"/>
      <c r="M370" s="17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9:29" x14ac:dyDescent="0.25">
      <c r="I371" s="15"/>
      <c r="J371" s="16"/>
      <c r="K371" s="16"/>
      <c r="L371" s="17"/>
      <c r="M371" s="17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9:29" x14ac:dyDescent="0.25">
      <c r="I372" s="15"/>
      <c r="J372" s="16"/>
      <c r="K372" s="16"/>
      <c r="L372" s="17"/>
      <c r="M372" s="17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9:29" x14ac:dyDescent="0.25">
      <c r="I373" s="15"/>
      <c r="J373" s="16"/>
      <c r="K373" s="16"/>
      <c r="L373" s="17"/>
      <c r="M373" s="17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9:29" x14ac:dyDescent="0.25">
      <c r="I374" s="15"/>
      <c r="J374" s="16"/>
      <c r="K374" s="16"/>
      <c r="L374" s="17"/>
      <c r="M374" s="17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9:29" x14ac:dyDescent="0.25">
      <c r="I375" s="15"/>
      <c r="J375" s="16"/>
      <c r="K375" s="16"/>
      <c r="L375" s="17"/>
      <c r="M375" s="17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9:29" x14ac:dyDescent="0.25">
      <c r="I376" s="15"/>
      <c r="J376" s="16"/>
      <c r="K376" s="16"/>
      <c r="L376" s="17"/>
      <c r="M376" s="17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9:29" x14ac:dyDescent="0.25">
      <c r="I377" s="15"/>
      <c r="J377" s="16"/>
      <c r="K377" s="16"/>
      <c r="L377" s="17"/>
      <c r="M377" s="17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9:29" x14ac:dyDescent="0.25">
      <c r="I378" s="15"/>
      <c r="J378" s="16"/>
      <c r="K378" s="16"/>
      <c r="L378" s="17"/>
      <c r="M378" s="17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9:29" x14ac:dyDescent="0.25">
      <c r="I379" s="15"/>
      <c r="J379" s="16"/>
      <c r="K379" s="16"/>
      <c r="L379" s="17"/>
      <c r="M379" s="17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9:29" x14ac:dyDescent="0.25">
      <c r="I380" s="15"/>
      <c r="J380" s="16"/>
      <c r="K380" s="16"/>
      <c r="L380" s="17"/>
      <c r="M380" s="17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9:29" x14ac:dyDescent="0.25">
      <c r="I381" s="15"/>
      <c r="J381" s="16"/>
      <c r="K381" s="16"/>
      <c r="L381" s="17"/>
      <c r="M381" s="17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9:29" x14ac:dyDescent="0.25">
      <c r="I382" s="15"/>
      <c r="J382" s="16"/>
      <c r="K382" s="16"/>
      <c r="L382" s="17"/>
      <c r="M382" s="17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9:29" x14ac:dyDescent="0.25">
      <c r="I383" s="15"/>
      <c r="J383" s="16"/>
      <c r="K383" s="16"/>
      <c r="L383" s="17"/>
      <c r="M383" s="17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9:29" x14ac:dyDescent="0.25">
      <c r="I384" s="15"/>
      <c r="J384" s="16"/>
      <c r="K384" s="16"/>
      <c r="L384" s="17"/>
      <c r="M384" s="17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9:29" x14ac:dyDescent="0.25">
      <c r="I385" s="15"/>
      <c r="J385" s="16"/>
      <c r="K385" s="16"/>
      <c r="L385" s="17"/>
      <c r="M385" s="17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9:29" x14ac:dyDescent="0.25">
      <c r="I386" s="15"/>
      <c r="J386" s="16"/>
      <c r="K386" s="16"/>
      <c r="L386" s="17"/>
      <c r="M386" s="17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9:29" x14ac:dyDescent="0.25">
      <c r="I387" s="15"/>
      <c r="J387" s="16"/>
      <c r="K387" s="16"/>
      <c r="L387" s="17"/>
      <c r="M387" s="17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9:29" x14ac:dyDescent="0.25">
      <c r="I388" s="15"/>
      <c r="J388" s="16"/>
      <c r="K388" s="16"/>
      <c r="L388" s="17"/>
      <c r="M388" s="17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9:29" x14ac:dyDescent="0.25">
      <c r="I389" s="15"/>
      <c r="J389" s="16"/>
      <c r="K389" s="16"/>
      <c r="L389" s="17"/>
      <c r="M389" s="17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9:29" x14ac:dyDescent="0.25">
      <c r="I390" s="15"/>
      <c r="J390" s="16"/>
      <c r="K390" s="16"/>
      <c r="L390" s="17"/>
      <c r="M390" s="17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9:29" x14ac:dyDescent="0.25">
      <c r="I391" s="15"/>
      <c r="J391" s="16"/>
      <c r="K391" s="16"/>
      <c r="L391" s="17"/>
      <c r="M391" s="17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9:29" x14ac:dyDescent="0.25">
      <c r="I392" s="15"/>
      <c r="J392" s="16"/>
      <c r="K392" s="16"/>
      <c r="L392" s="17"/>
      <c r="M392" s="17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9:29" x14ac:dyDescent="0.25">
      <c r="I393" s="15"/>
      <c r="J393" s="16"/>
      <c r="K393" s="16"/>
      <c r="L393" s="17"/>
      <c r="M393" s="17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9:29" x14ac:dyDescent="0.25">
      <c r="I394" s="15"/>
      <c r="J394" s="16"/>
      <c r="K394" s="16"/>
      <c r="L394" s="17"/>
      <c r="M394" s="17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9:29" x14ac:dyDescent="0.25">
      <c r="I395" s="15"/>
      <c r="J395" s="16"/>
      <c r="K395" s="16"/>
      <c r="L395" s="17"/>
      <c r="M395" s="17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9:29" x14ac:dyDescent="0.25">
      <c r="I396" s="15"/>
      <c r="J396" s="16"/>
      <c r="K396" s="16"/>
      <c r="L396" s="17"/>
      <c r="M396" s="17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9:29" x14ac:dyDescent="0.25">
      <c r="I397" s="15"/>
      <c r="J397" s="16"/>
      <c r="K397" s="16"/>
      <c r="L397" s="17"/>
      <c r="M397" s="17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9:29" x14ac:dyDescent="0.25">
      <c r="I398" s="15"/>
      <c r="J398" s="16"/>
      <c r="K398" s="16"/>
      <c r="L398" s="17"/>
      <c r="M398" s="17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9:29" x14ac:dyDescent="0.25">
      <c r="I399" s="15"/>
      <c r="J399" s="16"/>
      <c r="K399" s="16"/>
      <c r="L399" s="17"/>
      <c r="M399" s="17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9:29" x14ac:dyDescent="0.25">
      <c r="I400" s="15"/>
      <c r="J400" s="16"/>
      <c r="K400" s="16"/>
      <c r="L400" s="17"/>
      <c r="M400" s="17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9:29" x14ac:dyDescent="0.25">
      <c r="I401" s="15"/>
      <c r="J401" s="16"/>
      <c r="K401" s="16"/>
      <c r="L401" s="17"/>
      <c r="M401" s="17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9:29" x14ac:dyDescent="0.25">
      <c r="I402" s="15"/>
      <c r="J402" s="16"/>
      <c r="K402" s="16"/>
      <c r="L402" s="17"/>
      <c r="M402" s="17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9:29" x14ac:dyDescent="0.25">
      <c r="I403" s="15"/>
      <c r="J403" s="16"/>
      <c r="K403" s="16"/>
      <c r="L403" s="17"/>
      <c r="M403" s="17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9:29" x14ac:dyDescent="0.25">
      <c r="I404" s="15"/>
      <c r="J404" s="16"/>
      <c r="K404" s="16"/>
      <c r="L404" s="17"/>
      <c r="M404" s="17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9:29" x14ac:dyDescent="0.25">
      <c r="I405" s="15"/>
      <c r="J405" s="16"/>
      <c r="K405" s="16"/>
      <c r="L405" s="17"/>
      <c r="M405" s="17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9:29" x14ac:dyDescent="0.25">
      <c r="I406" s="15"/>
      <c r="J406" s="16"/>
      <c r="K406" s="16"/>
      <c r="L406" s="17"/>
      <c r="M406" s="17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9:29" x14ac:dyDescent="0.25">
      <c r="I407" s="15"/>
      <c r="J407" s="16"/>
      <c r="K407" s="16"/>
      <c r="L407" s="17"/>
      <c r="M407" s="17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9:29" x14ac:dyDescent="0.25">
      <c r="I408" s="15"/>
      <c r="J408" s="16"/>
      <c r="K408" s="16"/>
      <c r="L408" s="17"/>
      <c r="M408" s="17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9:29" x14ac:dyDescent="0.25">
      <c r="I409" s="15"/>
      <c r="J409" s="16"/>
      <c r="K409" s="16"/>
      <c r="L409" s="17"/>
      <c r="M409" s="17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9:29" x14ac:dyDescent="0.25">
      <c r="I410" s="15"/>
      <c r="J410" s="16"/>
      <c r="K410" s="16"/>
      <c r="L410" s="17"/>
      <c r="M410" s="17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9:29" x14ac:dyDescent="0.25">
      <c r="I411" s="15"/>
      <c r="J411" s="16"/>
      <c r="K411" s="16"/>
      <c r="L411" s="17"/>
      <c r="M411" s="17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9:29" x14ac:dyDescent="0.25">
      <c r="I412" s="15"/>
      <c r="J412" s="16"/>
      <c r="K412" s="16"/>
      <c r="L412" s="17"/>
      <c r="M412" s="17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9:29" x14ac:dyDescent="0.25">
      <c r="I413" s="15"/>
      <c r="J413" s="16"/>
      <c r="K413" s="16"/>
      <c r="L413" s="17"/>
      <c r="M413" s="17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9:29" x14ac:dyDescent="0.25">
      <c r="I414" s="15"/>
      <c r="J414" s="16"/>
      <c r="K414" s="16"/>
      <c r="L414" s="17"/>
      <c r="M414" s="17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9:29" x14ac:dyDescent="0.25">
      <c r="I415" s="15"/>
      <c r="J415" s="16"/>
      <c r="K415" s="16"/>
      <c r="L415" s="17"/>
      <c r="M415" s="17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9:29" x14ac:dyDescent="0.25">
      <c r="I416" s="15"/>
      <c r="J416" s="16"/>
      <c r="K416" s="16"/>
      <c r="L416" s="17"/>
      <c r="M416" s="17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9:29" x14ac:dyDescent="0.25">
      <c r="I417" s="15"/>
      <c r="J417" s="16"/>
      <c r="K417" s="16"/>
      <c r="L417" s="17"/>
      <c r="M417" s="17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9:29" x14ac:dyDescent="0.25">
      <c r="I418" s="15"/>
      <c r="J418" s="16"/>
      <c r="K418" s="16"/>
      <c r="L418" s="17"/>
      <c r="M418" s="17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9:29" x14ac:dyDescent="0.25">
      <c r="I419" s="15"/>
      <c r="J419" s="16"/>
      <c r="K419" s="16"/>
      <c r="L419" s="17"/>
      <c r="M419" s="17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9:29" x14ac:dyDescent="0.25">
      <c r="I420" s="15"/>
      <c r="J420" s="16"/>
      <c r="K420" s="16"/>
      <c r="L420" s="17"/>
      <c r="M420" s="17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9:29" x14ac:dyDescent="0.25">
      <c r="I421" s="15"/>
      <c r="J421" s="16"/>
      <c r="K421" s="16"/>
      <c r="L421" s="17"/>
      <c r="M421" s="17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9:29" x14ac:dyDescent="0.25">
      <c r="I422" s="15"/>
      <c r="J422" s="16"/>
      <c r="K422" s="16"/>
      <c r="L422" s="17"/>
      <c r="M422" s="17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9:29" x14ac:dyDescent="0.25">
      <c r="I423" s="15"/>
      <c r="J423" s="16"/>
      <c r="K423" s="16"/>
      <c r="L423" s="17"/>
      <c r="M423" s="17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9:29" x14ac:dyDescent="0.25">
      <c r="I424" s="15"/>
      <c r="J424" s="16"/>
      <c r="K424" s="16"/>
      <c r="L424" s="17"/>
      <c r="M424" s="17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9:29" x14ac:dyDescent="0.25">
      <c r="I425" s="15"/>
      <c r="J425" s="16"/>
      <c r="K425" s="16"/>
      <c r="L425" s="17"/>
      <c r="M425" s="17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9:29" x14ac:dyDescent="0.25">
      <c r="I426" s="15"/>
      <c r="J426" s="16"/>
      <c r="K426" s="16"/>
      <c r="L426" s="17"/>
      <c r="M426" s="17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9:29" x14ac:dyDescent="0.25">
      <c r="I427" s="15"/>
      <c r="J427" s="16"/>
      <c r="K427" s="16"/>
      <c r="L427" s="17"/>
      <c r="M427" s="17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9:29" x14ac:dyDescent="0.25">
      <c r="I428" s="15"/>
      <c r="J428" s="16"/>
      <c r="K428" s="16"/>
      <c r="L428" s="17"/>
      <c r="M428" s="17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9:29" x14ac:dyDescent="0.25">
      <c r="I429" s="15"/>
      <c r="J429" s="16"/>
      <c r="K429" s="16"/>
      <c r="L429" s="17"/>
      <c r="M429" s="17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9:29" x14ac:dyDescent="0.25">
      <c r="I430" s="15"/>
      <c r="J430" s="16"/>
      <c r="K430" s="16"/>
      <c r="L430" s="17"/>
      <c r="M430" s="17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9:29" x14ac:dyDescent="0.25">
      <c r="I431" s="15"/>
      <c r="J431" s="16"/>
      <c r="K431" s="16"/>
      <c r="L431" s="17"/>
      <c r="M431" s="17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9:29" x14ac:dyDescent="0.25">
      <c r="I432" s="15"/>
      <c r="J432" s="16"/>
      <c r="K432" s="16"/>
      <c r="L432" s="17"/>
      <c r="M432" s="17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9:29" x14ac:dyDescent="0.25">
      <c r="I433" s="15"/>
      <c r="J433" s="16"/>
      <c r="K433" s="16"/>
      <c r="L433" s="17"/>
      <c r="M433" s="17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9:29" x14ac:dyDescent="0.25">
      <c r="I434" s="15"/>
      <c r="J434" s="16"/>
      <c r="K434" s="16"/>
      <c r="L434" s="17"/>
      <c r="M434" s="17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9:29" x14ac:dyDescent="0.25">
      <c r="I435" s="15"/>
      <c r="J435" s="16"/>
      <c r="K435" s="16"/>
      <c r="L435" s="17"/>
      <c r="M435" s="17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9:29" x14ac:dyDescent="0.25">
      <c r="I436" s="15"/>
      <c r="J436" s="16"/>
      <c r="K436" s="16"/>
      <c r="L436" s="17"/>
      <c r="M436" s="17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9:29" x14ac:dyDescent="0.25">
      <c r="I437" s="15"/>
      <c r="J437" s="16"/>
      <c r="K437" s="16"/>
      <c r="L437" s="17"/>
      <c r="M437" s="17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9:29" x14ac:dyDescent="0.25">
      <c r="I438" s="15"/>
      <c r="J438" s="16"/>
      <c r="K438" s="16"/>
      <c r="L438" s="17"/>
      <c r="M438" s="17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9:29" x14ac:dyDescent="0.25">
      <c r="I439" s="15"/>
      <c r="J439" s="16"/>
      <c r="K439" s="16"/>
      <c r="L439" s="17"/>
      <c r="M439" s="17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9:29" x14ac:dyDescent="0.25">
      <c r="I440" s="15"/>
      <c r="J440" s="16"/>
      <c r="K440" s="16"/>
      <c r="L440" s="17"/>
      <c r="M440" s="17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9:29" x14ac:dyDescent="0.25">
      <c r="I441" s="15"/>
      <c r="J441" s="16"/>
      <c r="K441" s="16"/>
      <c r="L441" s="17"/>
      <c r="M441" s="17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9:29" x14ac:dyDescent="0.25">
      <c r="I442" s="15"/>
      <c r="J442" s="16"/>
      <c r="K442" s="16"/>
      <c r="L442" s="17"/>
      <c r="M442" s="17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9:29" x14ac:dyDescent="0.25">
      <c r="I443" s="15"/>
      <c r="J443" s="16"/>
      <c r="K443" s="16"/>
      <c r="L443" s="17"/>
      <c r="M443" s="17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9:29" x14ac:dyDescent="0.25">
      <c r="I444" s="15"/>
      <c r="J444" s="16"/>
      <c r="K444" s="16"/>
      <c r="L444" s="17"/>
      <c r="M444" s="17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9:29" x14ac:dyDescent="0.25">
      <c r="I445" s="15"/>
      <c r="J445" s="16"/>
      <c r="K445" s="16"/>
      <c r="L445" s="17"/>
      <c r="M445" s="17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9:29" x14ac:dyDescent="0.25">
      <c r="I446" s="15"/>
      <c r="J446" s="16"/>
      <c r="K446" s="16"/>
      <c r="L446" s="17"/>
      <c r="M446" s="17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9:29" x14ac:dyDescent="0.25">
      <c r="I447" s="15"/>
      <c r="J447" s="16"/>
      <c r="K447" s="16"/>
      <c r="L447" s="17"/>
      <c r="M447" s="17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9:29" x14ac:dyDescent="0.25">
      <c r="I448" s="15"/>
      <c r="J448" s="16"/>
      <c r="K448" s="16"/>
      <c r="L448" s="17"/>
      <c r="M448" s="17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9:29" x14ac:dyDescent="0.25">
      <c r="I449" s="15"/>
      <c r="J449" s="16"/>
      <c r="K449" s="16"/>
      <c r="L449" s="17"/>
      <c r="M449" s="17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9:29" x14ac:dyDescent="0.25">
      <c r="I450" s="15"/>
      <c r="J450" s="16"/>
      <c r="K450" s="16"/>
      <c r="L450" s="17"/>
      <c r="M450" s="17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9:29" x14ac:dyDescent="0.25">
      <c r="I451" s="15"/>
      <c r="J451" s="16"/>
      <c r="K451" s="16"/>
      <c r="L451" s="17"/>
      <c r="M451" s="17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9:29" x14ac:dyDescent="0.25">
      <c r="I452" s="15"/>
      <c r="J452" s="16"/>
      <c r="K452" s="16"/>
      <c r="L452" s="17"/>
      <c r="M452" s="17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9:29" x14ac:dyDescent="0.25">
      <c r="I453" s="15"/>
      <c r="J453" s="16"/>
      <c r="K453" s="16"/>
      <c r="L453" s="17"/>
      <c r="M453" s="17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9:29" x14ac:dyDescent="0.25">
      <c r="I454" s="15"/>
      <c r="J454" s="16"/>
      <c r="K454" s="16"/>
      <c r="L454" s="17"/>
      <c r="M454" s="17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9:29" x14ac:dyDescent="0.25">
      <c r="I455" s="15"/>
      <c r="J455" s="16"/>
      <c r="K455" s="16"/>
      <c r="L455" s="17"/>
      <c r="M455" s="17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9:29" x14ac:dyDescent="0.25">
      <c r="I456" s="15"/>
      <c r="J456" s="16"/>
      <c r="K456" s="16"/>
      <c r="L456" s="17"/>
      <c r="M456" s="17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9:29" x14ac:dyDescent="0.25">
      <c r="I457" s="15"/>
      <c r="J457" s="16"/>
      <c r="K457" s="16"/>
      <c r="L457" s="17"/>
      <c r="M457" s="17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9:29" x14ac:dyDescent="0.25">
      <c r="I458" s="15"/>
      <c r="J458" s="16"/>
      <c r="K458" s="16"/>
      <c r="L458" s="17"/>
      <c r="M458" s="17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9:29" x14ac:dyDescent="0.25">
      <c r="I459" s="15"/>
      <c r="J459" s="16"/>
      <c r="K459" s="16"/>
      <c r="L459" s="17"/>
      <c r="M459" s="17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9:29" x14ac:dyDescent="0.25">
      <c r="I460" s="15"/>
      <c r="J460" s="16"/>
      <c r="K460" s="16"/>
      <c r="L460" s="17"/>
      <c r="M460" s="17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9:29" x14ac:dyDescent="0.25">
      <c r="I461" s="15"/>
      <c r="J461" s="16"/>
      <c r="K461" s="16"/>
      <c r="L461" s="17"/>
      <c r="M461" s="17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9:29" x14ac:dyDescent="0.25">
      <c r="I462" s="15"/>
      <c r="J462" s="16"/>
      <c r="K462" s="16"/>
      <c r="L462" s="17"/>
      <c r="M462" s="17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9:29" x14ac:dyDescent="0.25">
      <c r="I463" s="15"/>
      <c r="J463" s="16"/>
      <c r="K463" s="16"/>
      <c r="L463" s="17"/>
      <c r="M463" s="17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9:29" x14ac:dyDescent="0.25">
      <c r="I464" s="15"/>
      <c r="J464" s="16"/>
      <c r="K464" s="16"/>
      <c r="L464" s="17"/>
      <c r="M464" s="17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9:29" x14ac:dyDescent="0.25">
      <c r="I465" s="15"/>
      <c r="J465" s="16"/>
      <c r="K465" s="16"/>
      <c r="L465" s="17"/>
      <c r="M465" s="17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9:29" x14ac:dyDescent="0.25">
      <c r="I466" s="15"/>
      <c r="J466" s="16"/>
      <c r="K466" s="16"/>
      <c r="L466" s="17"/>
      <c r="M466" s="17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9:29" x14ac:dyDescent="0.25">
      <c r="I467" s="15"/>
      <c r="J467" s="16"/>
      <c r="K467" s="16"/>
      <c r="L467" s="17"/>
      <c r="M467" s="17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9:29" x14ac:dyDescent="0.25">
      <c r="I468" s="15"/>
      <c r="J468" s="16"/>
      <c r="K468" s="16"/>
      <c r="L468" s="17"/>
      <c r="M468" s="17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9:29" x14ac:dyDescent="0.25">
      <c r="I469" s="15"/>
      <c r="J469" s="16"/>
      <c r="K469" s="16"/>
      <c r="L469" s="17"/>
      <c r="M469" s="17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9:29" x14ac:dyDescent="0.25">
      <c r="I470" s="15"/>
      <c r="J470" s="16"/>
      <c r="K470" s="16"/>
      <c r="L470" s="17"/>
      <c r="M470" s="17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9:29" x14ac:dyDescent="0.25">
      <c r="I471" s="15"/>
      <c r="J471" s="16"/>
      <c r="K471" s="16"/>
      <c r="L471" s="17"/>
      <c r="M471" s="17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9:29" x14ac:dyDescent="0.25">
      <c r="I472" s="15"/>
      <c r="J472" s="16"/>
      <c r="K472" s="16"/>
      <c r="L472" s="17"/>
      <c r="M472" s="17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9:29" x14ac:dyDescent="0.25">
      <c r="I473" s="15"/>
      <c r="J473" s="16"/>
      <c r="K473" s="16"/>
      <c r="L473" s="17"/>
      <c r="M473" s="17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9:29" x14ac:dyDescent="0.25">
      <c r="I474" s="15"/>
      <c r="J474" s="16"/>
      <c r="K474" s="16"/>
      <c r="L474" s="17"/>
      <c r="M474" s="17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9:29" x14ac:dyDescent="0.25">
      <c r="I475" s="15"/>
      <c r="J475" s="16"/>
      <c r="K475" s="16"/>
      <c r="L475" s="17"/>
      <c r="M475" s="17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9:29" x14ac:dyDescent="0.25">
      <c r="I476" s="15"/>
      <c r="J476" s="16"/>
      <c r="K476" s="16"/>
      <c r="L476" s="17"/>
      <c r="M476" s="17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9:29" x14ac:dyDescent="0.25">
      <c r="I477" s="15"/>
      <c r="J477" s="16"/>
      <c r="K477" s="16"/>
      <c r="L477" s="17"/>
      <c r="M477" s="17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9:29" x14ac:dyDescent="0.25">
      <c r="I478" s="15"/>
      <c r="J478" s="16"/>
      <c r="K478" s="16"/>
      <c r="L478" s="17"/>
      <c r="M478" s="17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9:29" x14ac:dyDescent="0.25">
      <c r="I479" s="15"/>
      <c r="J479" s="16"/>
      <c r="K479" s="16"/>
      <c r="L479" s="17"/>
      <c r="M479" s="17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9:29" x14ac:dyDescent="0.25">
      <c r="I480" s="15"/>
      <c r="J480" s="16"/>
      <c r="K480" s="16"/>
      <c r="L480" s="17"/>
      <c r="M480" s="17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9:29" x14ac:dyDescent="0.25">
      <c r="I481" s="15"/>
      <c r="J481" s="16"/>
      <c r="K481" s="16"/>
      <c r="L481" s="17"/>
      <c r="M481" s="17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9:29" x14ac:dyDescent="0.25">
      <c r="I482" s="15"/>
      <c r="J482" s="16"/>
      <c r="K482" s="16"/>
      <c r="L482" s="17"/>
      <c r="M482" s="17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9:29" x14ac:dyDescent="0.25">
      <c r="I483" s="15"/>
      <c r="J483" s="16"/>
      <c r="K483" s="16"/>
      <c r="L483" s="17"/>
      <c r="M483" s="17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9:29" x14ac:dyDescent="0.25">
      <c r="I484" s="15"/>
      <c r="J484" s="16"/>
      <c r="K484" s="16"/>
      <c r="L484" s="17"/>
      <c r="M484" s="17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9:29" x14ac:dyDescent="0.25">
      <c r="I485" s="15"/>
      <c r="J485" s="16"/>
      <c r="K485" s="16"/>
      <c r="L485" s="17"/>
      <c r="M485" s="17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9:29" x14ac:dyDescent="0.25">
      <c r="I486" s="15"/>
      <c r="J486" s="16"/>
      <c r="K486" s="16"/>
      <c r="L486" s="17"/>
      <c r="M486" s="17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9:29" x14ac:dyDescent="0.25">
      <c r="I487" s="15"/>
      <c r="J487" s="16"/>
      <c r="K487" s="16"/>
      <c r="L487" s="17"/>
      <c r="M487" s="17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9:29" x14ac:dyDescent="0.25">
      <c r="I488" s="15"/>
      <c r="J488" s="16"/>
      <c r="K488" s="16"/>
      <c r="L488" s="17"/>
      <c r="M488" s="17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9:29" x14ac:dyDescent="0.25">
      <c r="I489" s="15"/>
      <c r="J489" s="16"/>
      <c r="K489" s="16"/>
      <c r="L489" s="17"/>
      <c r="M489" s="17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9:29" x14ac:dyDescent="0.25">
      <c r="I490" s="15"/>
      <c r="J490" s="16"/>
      <c r="K490" s="16"/>
      <c r="L490" s="17"/>
      <c r="M490" s="17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9:29" x14ac:dyDescent="0.25">
      <c r="I491" s="15"/>
      <c r="J491" s="16"/>
      <c r="K491" s="16"/>
      <c r="L491" s="17"/>
      <c r="M491" s="17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9:29" x14ac:dyDescent="0.25">
      <c r="I492" s="15"/>
      <c r="J492" s="16"/>
      <c r="K492" s="16"/>
      <c r="L492" s="17"/>
      <c r="M492" s="17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9:29" x14ac:dyDescent="0.25">
      <c r="I493" s="15"/>
      <c r="J493" s="16"/>
      <c r="K493" s="16"/>
      <c r="L493" s="17"/>
      <c r="M493" s="17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9:29" x14ac:dyDescent="0.25">
      <c r="I494" s="15"/>
      <c r="J494" s="16"/>
      <c r="K494" s="16"/>
      <c r="L494" s="17"/>
      <c r="M494" s="17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9:29" x14ac:dyDescent="0.25">
      <c r="I495" s="15"/>
      <c r="J495" s="16"/>
      <c r="K495" s="16"/>
      <c r="L495" s="17"/>
      <c r="M495" s="17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9:29" x14ac:dyDescent="0.25">
      <c r="I496" s="15"/>
      <c r="J496" s="16"/>
      <c r="K496" s="16"/>
      <c r="L496" s="17"/>
      <c r="M496" s="17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9:29" x14ac:dyDescent="0.25">
      <c r="I497" s="15"/>
      <c r="J497" s="16"/>
      <c r="K497" s="16"/>
      <c r="L497" s="17"/>
      <c r="M497" s="17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9:29" x14ac:dyDescent="0.25">
      <c r="I498" s="15"/>
      <c r="J498" s="16"/>
      <c r="K498" s="16"/>
      <c r="L498" s="17"/>
      <c r="M498" s="17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9:29" x14ac:dyDescent="0.25">
      <c r="I499" s="15"/>
      <c r="J499" s="16"/>
      <c r="K499" s="16"/>
      <c r="L499" s="17"/>
      <c r="M499" s="17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9:29" x14ac:dyDescent="0.25">
      <c r="I500" s="15"/>
      <c r="J500" s="16"/>
      <c r="K500" s="16"/>
      <c r="L500" s="17"/>
      <c r="M500" s="17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9:29" x14ac:dyDescent="0.25">
      <c r="I501" s="15"/>
      <c r="J501" s="16"/>
      <c r="K501" s="16"/>
      <c r="L501" s="17"/>
      <c r="M501" s="17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9:29" x14ac:dyDescent="0.25">
      <c r="I502" s="15"/>
      <c r="J502" s="16"/>
      <c r="K502" s="16"/>
      <c r="L502" s="17"/>
      <c r="M502" s="17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9:29" x14ac:dyDescent="0.25">
      <c r="I503" s="15"/>
      <c r="J503" s="16"/>
      <c r="K503" s="16"/>
      <c r="L503" s="17"/>
      <c r="M503" s="17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9:29" x14ac:dyDescent="0.25">
      <c r="I504" s="15"/>
      <c r="J504" s="16"/>
      <c r="K504" s="16"/>
      <c r="L504" s="17"/>
      <c r="M504" s="17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9:29" x14ac:dyDescent="0.25">
      <c r="I505" s="15"/>
      <c r="J505" s="16"/>
      <c r="K505" s="16"/>
      <c r="L505" s="17"/>
      <c r="M505" s="17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9:29" x14ac:dyDescent="0.25">
      <c r="I506" s="15"/>
      <c r="J506" s="16"/>
      <c r="K506" s="16"/>
      <c r="L506" s="17"/>
      <c r="M506" s="17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9:29" x14ac:dyDescent="0.25">
      <c r="I507" s="15"/>
      <c r="J507" s="16"/>
      <c r="K507" s="16"/>
      <c r="L507" s="17"/>
      <c r="M507" s="17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9:29" x14ac:dyDescent="0.25">
      <c r="I508" s="15"/>
      <c r="J508" s="16"/>
      <c r="K508" s="16"/>
      <c r="L508" s="17"/>
      <c r="M508" s="17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9:29" x14ac:dyDescent="0.25">
      <c r="I509" s="15"/>
      <c r="J509" s="16"/>
      <c r="K509" s="16"/>
      <c r="L509" s="17"/>
      <c r="M509" s="17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9:29" x14ac:dyDescent="0.25">
      <c r="I510" s="15"/>
      <c r="J510" s="16"/>
      <c r="K510" s="16"/>
      <c r="L510" s="17"/>
      <c r="M510" s="17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9:29" x14ac:dyDescent="0.25">
      <c r="I511" s="15"/>
      <c r="J511" s="16"/>
      <c r="K511" s="16"/>
      <c r="L511" s="17"/>
      <c r="M511" s="17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9:29" x14ac:dyDescent="0.25">
      <c r="I512" s="15"/>
      <c r="J512" s="16"/>
      <c r="K512" s="16"/>
      <c r="L512" s="17"/>
      <c r="M512" s="17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9:29" x14ac:dyDescent="0.25">
      <c r="I513" s="15"/>
      <c r="J513" s="16"/>
      <c r="K513" s="16"/>
      <c r="L513" s="17"/>
      <c r="M513" s="17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9:29" x14ac:dyDescent="0.25">
      <c r="I514" s="15"/>
      <c r="J514" s="16"/>
      <c r="K514" s="16"/>
      <c r="L514" s="17"/>
      <c r="M514" s="17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9:29" x14ac:dyDescent="0.25">
      <c r="I515" s="15"/>
      <c r="J515" s="16"/>
      <c r="K515" s="16"/>
      <c r="L515" s="17"/>
      <c r="M515" s="17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9:29" x14ac:dyDescent="0.25">
      <c r="I516" s="15"/>
      <c r="J516" s="16"/>
      <c r="K516" s="16"/>
      <c r="L516" s="17"/>
      <c r="M516" s="17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9:29" x14ac:dyDescent="0.25">
      <c r="I517" s="15"/>
      <c r="J517" s="16"/>
      <c r="K517" s="16"/>
      <c r="L517" s="17"/>
      <c r="M517" s="17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9:29" x14ac:dyDescent="0.25">
      <c r="I518" s="15"/>
      <c r="J518" s="16"/>
      <c r="K518" s="16"/>
      <c r="L518" s="17"/>
      <c r="M518" s="17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9:29" x14ac:dyDescent="0.25">
      <c r="I519" s="15"/>
      <c r="J519" s="16"/>
      <c r="K519" s="16"/>
      <c r="L519" s="17"/>
      <c r="M519" s="17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9:29" x14ac:dyDescent="0.25">
      <c r="I520" s="15"/>
      <c r="J520" s="16"/>
      <c r="K520" s="16"/>
      <c r="L520" s="17"/>
      <c r="M520" s="17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9:29" x14ac:dyDescent="0.25">
      <c r="I521" s="15"/>
      <c r="J521" s="16"/>
      <c r="K521" s="16"/>
      <c r="L521" s="17"/>
      <c r="M521" s="17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9:29" x14ac:dyDescent="0.25">
      <c r="I522" s="15"/>
      <c r="J522" s="16"/>
      <c r="K522" s="16"/>
      <c r="L522" s="17"/>
      <c r="M522" s="17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9:29" x14ac:dyDescent="0.25">
      <c r="I523" s="15"/>
      <c r="J523" s="16"/>
      <c r="K523" s="16"/>
      <c r="L523" s="17"/>
      <c r="M523" s="17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9:29" x14ac:dyDescent="0.25">
      <c r="I524" s="15"/>
      <c r="J524" s="16"/>
      <c r="K524" s="16"/>
      <c r="L524" s="17"/>
      <c r="M524" s="17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9:29" x14ac:dyDescent="0.25">
      <c r="I525" s="15"/>
      <c r="J525" s="16"/>
      <c r="K525" s="16"/>
      <c r="L525" s="17"/>
      <c r="M525" s="17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9:29" x14ac:dyDescent="0.25">
      <c r="I526" s="15"/>
      <c r="J526" s="16"/>
      <c r="K526" s="16"/>
      <c r="L526" s="17"/>
      <c r="M526" s="17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9:29" x14ac:dyDescent="0.25">
      <c r="I527" s="15"/>
      <c r="J527" s="16"/>
      <c r="K527" s="16"/>
      <c r="L527" s="17"/>
      <c r="M527" s="17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9:29" x14ac:dyDescent="0.25">
      <c r="I528" s="15"/>
      <c r="J528" s="16"/>
      <c r="K528" s="16"/>
      <c r="L528" s="17"/>
      <c r="M528" s="17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9:29" x14ac:dyDescent="0.25">
      <c r="I529" s="15"/>
      <c r="J529" s="16"/>
      <c r="K529" s="16"/>
      <c r="L529" s="17"/>
      <c r="M529" s="17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9:29" x14ac:dyDescent="0.25">
      <c r="I530" s="15"/>
      <c r="J530" s="16"/>
      <c r="K530" s="16"/>
      <c r="L530" s="17"/>
      <c r="M530" s="17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9:29" x14ac:dyDescent="0.25">
      <c r="I531" s="15"/>
      <c r="J531" s="16"/>
      <c r="K531" s="16"/>
      <c r="L531" s="17"/>
      <c r="M531" s="17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9:29" x14ac:dyDescent="0.25">
      <c r="I532" s="15"/>
      <c r="J532" s="16"/>
      <c r="K532" s="16"/>
      <c r="L532" s="17"/>
      <c r="M532" s="17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9:29" x14ac:dyDescent="0.25">
      <c r="I533" s="15"/>
      <c r="J533" s="16"/>
      <c r="K533" s="16"/>
      <c r="L533" s="17"/>
      <c r="M533" s="17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9:29" x14ac:dyDescent="0.25">
      <c r="I534" s="15"/>
      <c r="J534" s="16"/>
      <c r="K534" s="16"/>
      <c r="L534" s="17"/>
      <c r="M534" s="17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9:29" x14ac:dyDescent="0.25">
      <c r="I535" s="15"/>
      <c r="J535" s="16"/>
      <c r="K535" s="16"/>
      <c r="L535" s="17"/>
      <c r="M535" s="17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9:29" x14ac:dyDescent="0.25">
      <c r="I536" s="15"/>
      <c r="J536" s="16"/>
      <c r="K536" s="16"/>
      <c r="L536" s="17"/>
      <c r="M536" s="17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9:29" x14ac:dyDescent="0.25">
      <c r="I537" s="15"/>
      <c r="J537" s="16"/>
      <c r="K537" s="16"/>
      <c r="L537" s="17"/>
      <c r="M537" s="17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9:29" x14ac:dyDescent="0.25">
      <c r="I538" s="15"/>
      <c r="J538" s="16"/>
      <c r="K538" s="16"/>
      <c r="L538" s="17"/>
      <c r="M538" s="17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9:29" x14ac:dyDescent="0.25">
      <c r="I539" s="15"/>
      <c r="J539" s="16"/>
      <c r="K539" s="16"/>
      <c r="L539" s="17"/>
      <c r="M539" s="17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9:29" x14ac:dyDescent="0.25">
      <c r="I540" s="15"/>
      <c r="J540" s="16"/>
      <c r="K540" s="16"/>
      <c r="L540" s="17"/>
      <c r="M540" s="17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9:29" x14ac:dyDescent="0.25">
      <c r="I541" s="15"/>
      <c r="J541" s="16"/>
      <c r="K541" s="16"/>
      <c r="L541" s="17"/>
      <c r="M541" s="17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9:29" x14ac:dyDescent="0.25">
      <c r="I542" s="15"/>
      <c r="J542" s="16"/>
      <c r="K542" s="16"/>
      <c r="L542" s="17"/>
      <c r="M542" s="17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9:29" x14ac:dyDescent="0.25">
      <c r="I543" s="15"/>
      <c r="J543" s="16"/>
      <c r="K543" s="16"/>
      <c r="L543" s="17"/>
      <c r="M543" s="17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9:29" x14ac:dyDescent="0.25">
      <c r="I544" s="15"/>
      <c r="J544" s="16"/>
      <c r="K544" s="16"/>
      <c r="L544" s="17"/>
      <c r="M544" s="17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9:29" x14ac:dyDescent="0.25">
      <c r="I545" s="15"/>
      <c r="J545" s="16"/>
      <c r="K545" s="16"/>
      <c r="L545" s="17"/>
      <c r="M545" s="17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9:29" x14ac:dyDescent="0.25">
      <c r="I546" s="15"/>
      <c r="J546" s="16"/>
      <c r="K546" s="16"/>
      <c r="L546" s="17"/>
      <c r="M546" s="17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9:29" x14ac:dyDescent="0.25">
      <c r="I547" s="15"/>
      <c r="J547" s="16"/>
      <c r="K547" s="16"/>
      <c r="L547" s="17"/>
      <c r="M547" s="17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9:29" x14ac:dyDescent="0.25">
      <c r="I548" s="15"/>
      <c r="J548" s="16"/>
      <c r="K548" s="16"/>
      <c r="L548" s="17"/>
      <c r="M548" s="17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9:29" x14ac:dyDescent="0.25">
      <c r="I549" s="15"/>
      <c r="J549" s="16"/>
      <c r="K549" s="16"/>
      <c r="L549" s="17"/>
      <c r="M549" s="17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9:29" x14ac:dyDescent="0.25">
      <c r="I550" s="15"/>
      <c r="J550" s="16"/>
      <c r="K550" s="16"/>
      <c r="L550" s="17"/>
      <c r="M550" s="17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9:29" x14ac:dyDescent="0.25">
      <c r="I551" s="15"/>
      <c r="J551" s="16"/>
      <c r="K551" s="16"/>
      <c r="L551" s="17"/>
      <c r="M551" s="17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9:29" x14ac:dyDescent="0.25">
      <c r="I552" s="15"/>
      <c r="J552" s="16"/>
      <c r="K552" s="16"/>
      <c r="L552" s="17"/>
      <c r="M552" s="17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9:29" x14ac:dyDescent="0.25">
      <c r="I553" s="15"/>
      <c r="J553" s="16"/>
      <c r="K553" s="16"/>
      <c r="L553" s="17"/>
      <c r="M553" s="17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9:29" x14ac:dyDescent="0.25">
      <c r="I554" s="15"/>
      <c r="J554" s="16"/>
      <c r="K554" s="16"/>
      <c r="L554" s="17"/>
      <c r="M554" s="17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9:29" x14ac:dyDescent="0.25">
      <c r="I555" s="15"/>
      <c r="J555" s="16"/>
      <c r="K555" s="16"/>
      <c r="L555" s="17"/>
      <c r="M555" s="17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9:29" x14ac:dyDescent="0.25">
      <c r="I556" s="15"/>
      <c r="J556" s="16"/>
      <c r="K556" s="16"/>
      <c r="L556" s="17"/>
      <c r="M556" s="17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9:29" x14ac:dyDescent="0.25">
      <c r="I557" s="15"/>
      <c r="J557" s="16"/>
      <c r="K557" s="16"/>
      <c r="L557" s="17"/>
      <c r="M557" s="17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9:29" x14ac:dyDescent="0.25">
      <c r="I558" s="15"/>
      <c r="J558" s="16"/>
      <c r="K558" s="16"/>
      <c r="L558" s="17"/>
      <c r="M558" s="17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9:29" x14ac:dyDescent="0.25">
      <c r="I559" s="15"/>
      <c r="J559" s="16"/>
      <c r="K559" s="16"/>
      <c r="L559" s="17"/>
      <c r="M559" s="17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9:29" x14ac:dyDescent="0.25">
      <c r="I560" s="15"/>
      <c r="J560" s="16"/>
      <c r="K560" s="16"/>
      <c r="L560" s="17"/>
      <c r="M560" s="17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9:29" x14ac:dyDescent="0.25">
      <c r="I561" s="15"/>
      <c r="J561" s="16"/>
      <c r="K561" s="16"/>
      <c r="L561" s="17"/>
      <c r="M561" s="17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9:29" x14ac:dyDescent="0.25">
      <c r="I562" s="15"/>
      <c r="J562" s="16"/>
      <c r="K562" s="16"/>
      <c r="L562" s="17"/>
      <c r="M562" s="17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9:29" x14ac:dyDescent="0.25">
      <c r="I563" s="15"/>
      <c r="J563" s="16"/>
      <c r="K563" s="16"/>
      <c r="L563" s="17"/>
      <c r="M563" s="17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9:29" x14ac:dyDescent="0.25">
      <c r="I564" s="15"/>
      <c r="J564" s="16"/>
      <c r="K564" s="16"/>
      <c r="L564" s="17"/>
      <c r="M564" s="17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9:29" x14ac:dyDescent="0.25">
      <c r="I565" s="15"/>
      <c r="J565" s="16"/>
      <c r="K565" s="16"/>
      <c r="L565" s="17"/>
      <c r="M565" s="17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9:29" x14ac:dyDescent="0.25">
      <c r="I566" s="15"/>
      <c r="J566" s="16"/>
      <c r="K566" s="16"/>
      <c r="L566" s="17"/>
      <c r="M566" s="17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9:29" x14ac:dyDescent="0.25">
      <c r="I567" s="15"/>
      <c r="J567" s="16"/>
      <c r="K567" s="16"/>
      <c r="L567" s="17"/>
      <c r="M567" s="17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9:29" x14ac:dyDescent="0.25">
      <c r="I568" s="15"/>
      <c r="J568" s="16"/>
      <c r="K568" s="16"/>
      <c r="L568" s="17"/>
      <c r="M568" s="17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9:29" x14ac:dyDescent="0.25">
      <c r="I569" s="15"/>
      <c r="J569" s="16"/>
      <c r="K569" s="16"/>
      <c r="L569" s="17"/>
      <c r="M569" s="17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9:29" x14ac:dyDescent="0.25">
      <c r="I570" s="15"/>
      <c r="J570" s="16"/>
      <c r="K570" s="16"/>
      <c r="L570" s="17"/>
      <c r="M570" s="17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9:29" x14ac:dyDescent="0.25">
      <c r="I571" s="15"/>
      <c r="J571" s="16"/>
      <c r="K571" s="16"/>
      <c r="L571" s="17"/>
      <c r="M571" s="17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9:29" x14ac:dyDescent="0.25">
      <c r="I572" s="15"/>
      <c r="J572" s="16"/>
      <c r="K572" s="16"/>
      <c r="L572" s="17"/>
      <c r="M572" s="17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9:29" x14ac:dyDescent="0.25">
      <c r="I573" s="15"/>
      <c r="J573" s="16"/>
      <c r="K573" s="16"/>
      <c r="L573" s="17"/>
      <c r="M573" s="17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9:29" x14ac:dyDescent="0.25">
      <c r="I574" s="15"/>
      <c r="J574" s="16"/>
      <c r="K574" s="16"/>
      <c r="L574" s="17"/>
      <c r="M574" s="17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9:29" x14ac:dyDescent="0.25">
      <c r="I575" s="15"/>
      <c r="J575" s="16"/>
      <c r="K575" s="16"/>
      <c r="L575" s="17"/>
      <c r="M575" s="17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9:29" x14ac:dyDescent="0.25">
      <c r="I576" s="15"/>
      <c r="J576" s="16"/>
      <c r="K576" s="16"/>
      <c r="L576" s="17"/>
      <c r="M576" s="17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9:29" x14ac:dyDescent="0.25">
      <c r="I577" s="15"/>
      <c r="J577" s="16"/>
      <c r="K577" s="16"/>
      <c r="L577" s="17"/>
      <c r="M577" s="17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9:29" x14ac:dyDescent="0.25">
      <c r="I578" s="15"/>
      <c r="J578" s="16"/>
      <c r="K578" s="16"/>
      <c r="L578" s="17"/>
      <c r="M578" s="17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9:29" x14ac:dyDescent="0.25">
      <c r="I579" s="15"/>
      <c r="J579" s="16"/>
      <c r="K579" s="16"/>
      <c r="L579" s="17"/>
      <c r="M579" s="17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9:29" x14ac:dyDescent="0.25">
      <c r="I580" s="15"/>
      <c r="J580" s="16"/>
      <c r="K580" s="16"/>
      <c r="L580" s="17"/>
      <c r="M580" s="17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9:29" x14ac:dyDescent="0.25">
      <c r="I581" s="15"/>
      <c r="J581" s="16"/>
      <c r="K581" s="16"/>
      <c r="L581" s="17"/>
      <c r="M581" s="17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9:29" x14ac:dyDescent="0.25">
      <c r="I582" s="15"/>
      <c r="J582" s="16"/>
      <c r="K582" s="16"/>
      <c r="L582" s="17"/>
      <c r="M582" s="17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9:29" x14ac:dyDescent="0.25">
      <c r="I583" s="15"/>
      <c r="J583" s="16"/>
      <c r="K583" s="16"/>
      <c r="L583" s="17"/>
      <c r="M583" s="17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9:29" x14ac:dyDescent="0.25">
      <c r="I584" s="15"/>
      <c r="J584" s="16"/>
      <c r="K584" s="16"/>
      <c r="L584" s="17"/>
      <c r="M584" s="17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9:29" x14ac:dyDescent="0.25">
      <c r="I585" s="15"/>
      <c r="J585" s="16"/>
      <c r="K585" s="16"/>
      <c r="L585" s="17"/>
      <c r="M585" s="17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9:29" x14ac:dyDescent="0.25">
      <c r="I586" s="15"/>
      <c r="J586" s="16"/>
      <c r="K586" s="16"/>
      <c r="L586" s="17"/>
      <c r="M586" s="17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9:29" x14ac:dyDescent="0.25">
      <c r="I587" s="15"/>
      <c r="J587" s="16"/>
      <c r="K587" s="16"/>
      <c r="L587" s="17"/>
      <c r="M587" s="17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9:29" x14ac:dyDescent="0.25">
      <c r="I588" s="15"/>
      <c r="J588" s="16"/>
      <c r="K588" s="16"/>
      <c r="L588" s="17"/>
      <c r="M588" s="17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9:29" x14ac:dyDescent="0.25">
      <c r="I589" s="15"/>
      <c r="J589" s="16"/>
      <c r="K589" s="16"/>
      <c r="L589" s="17"/>
      <c r="M589" s="17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9:29" x14ac:dyDescent="0.25">
      <c r="I590" s="15"/>
      <c r="J590" s="16"/>
      <c r="K590" s="16"/>
      <c r="L590" s="17"/>
      <c r="M590" s="17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9:29" x14ac:dyDescent="0.25">
      <c r="I591" s="15"/>
      <c r="J591" s="16"/>
      <c r="K591" s="16"/>
      <c r="L591" s="17"/>
      <c r="M591" s="17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9:29" x14ac:dyDescent="0.25">
      <c r="I592" s="15"/>
      <c r="J592" s="16"/>
      <c r="K592" s="16"/>
      <c r="L592" s="17"/>
      <c r="M592" s="17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9:29" x14ac:dyDescent="0.25">
      <c r="I593" s="15"/>
      <c r="J593" s="16"/>
      <c r="K593" s="16"/>
      <c r="L593" s="17"/>
      <c r="M593" s="17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9:29" x14ac:dyDescent="0.25">
      <c r="I594" s="15"/>
      <c r="J594" s="16"/>
      <c r="K594" s="16"/>
      <c r="L594" s="17"/>
      <c r="M594" s="17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9:29" x14ac:dyDescent="0.25">
      <c r="I595" s="15"/>
      <c r="J595" s="16"/>
      <c r="K595" s="16"/>
      <c r="L595" s="17"/>
      <c r="M595" s="17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9:29" x14ac:dyDescent="0.25">
      <c r="I596" s="15"/>
      <c r="J596" s="16"/>
      <c r="K596" s="16"/>
      <c r="L596" s="17"/>
      <c r="M596" s="17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9:29" x14ac:dyDescent="0.25">
      <c r="I597" s="15"/>
      <c r="J597" s="16"/>
      <c r="K597" s="16"/>
      <c r="L597" s="17"/>
      <c r="M597" s="17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9:29" x14ac:dyDescent="0.25">
      <c r="I598" s="15"/>
      <c r="J598" s="16"/>
      <c r="K598" s="16"/>
      <c r="L598" s="17"/>
      <c r="M598" s="17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9:29" x14ac:dyDescent="0.25">
      <c r="I599" s="15"/>
      <c r="J599" s="16"/>
      <c r="K599" s="16"/>
      <c r="L599" s="17"/>
      <c r="M599" s="17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9:29" x14ac:dyDescent="0.25">
      <c r="I600" s="15"/>
      <c r="J600" s="16"/>
      <c r="K600" s="16"/>
      <c r="L600" s="17"/>
      <c r="M600" s="17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9:29" x14ac:dyDescent="0.25">
      <c r="I601" s="15"/>
      <c r="J601" s="16"/>
      <c r="K601" s="16"/>
      <c r="L601" s="17"/>
      <c r="M601" s="17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9:29" x14ac:dyDescent="0.25">
      <c r="I602" s="15"/>
      <c r="J602" s="16"/>
      <c r="K602" s="16"/>
      <c r="L602" s="17"/>
      <c r="M602" s="17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9:29" x14ac:dyDescent="0.25">
      <c r="I603" s="15"/>
      <c r="J603" s="16"/>
      <c r="K603" s="16"/>
      <c r="L603" s="17"/>
      <c r="M603" s="17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9:29" x14ac:dyDescent="0.25">
      <c r="I604" s="15"/>
      <c r="J604" s="16"/>
      <c r="K604" s="16"/>
      <c r="L604" s="17"/>
      <c r="M604" s="17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9:29" x14ac:dyDescent="0.25">
      <c r="I605" s="15"/>
      <c r="J605" s="16"/>
      <c r="K605" s="16"/>
      <c r="L605" s="17"/>
      <c r="M605" s="17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9:29" x14ac:dyDescent="0.25">
      <c r="I606" s="15"/>
      <c r="J606" s="16"/>
      <c r="K606" s="16"/>
      <c r="L606" s="17"/>
      <c r="M606" s="17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9:29" x14ac:dyDescent="0.25">
      <c r="I607" s="15"/>
      <c r="J607" s="16"/>
      <c r="K607" s="16"/>
      <c r="L607" s="17"/>
      <c r="M607" s="17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9:29" x14ac:dyDescent="0.25">
      <c r="I608" s="15"/>
      <c r="J608" s="16"/>
      <c r="K608" s="16"/>
      <c r="L608" s="17"/>
      <c r="M608" s="17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9:29" x14ac:dyDescent="0.25">
      <c r="I609" s="15"/>
      <c r="J609" s="16"/>
      <c r="K609" s="16"/>
      <c r="L609" s="17"/>
      <c r="M609" s="17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9:29" x14ac:dyDescent="0.25">
      <c r="I610" s="15"/>
      <c r="J610" s="16"/>
      <c r="K610" s="16"/>
      <c r="L610" s="17"/>
      <c r="M610" s="17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9:29" x14ac:dyDescent="0.25">
      <c r="I611" s="15"/>
      <c r="J611" s="16"/>
      <c r="K611" s="16"/>
      <c r="L611" s="17"/>
      <c r="M611" s="17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9:29" x14ac:dyDescent="0.25">
      <c r="I612" s="15"/>
      <c r="J612" s="16"/>
      <c r="K612" s="16"/>
      <c r="L612" s="17"/>
      <c r="M612" s="17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9:29" x14ac:dyDescent="0.25">
      <c r="I613" s="15"/>
      <c r="J613" s="16"/>
      <c r="K613" s="16"/>
      <c r="L613" s="17"/>
      <c r="M613" s="17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9:29" x14ac:dyDescent="0.25">
      <c r="I614" s="15"/>
      <c r="J614" s="16"/>
      <c r="K614" s="16"/>
      <c r="L614" s="17"/>
      <c r="M614" s="17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9:29" x14ac:dyDescent="0.25">
      <c r="I615" s="15"/>
      <c r="J615" s="16"/>
      <c r="K615" s="16"/>
      <c r="L615" s="17"/>
      <c r="M615" s="17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9:29" x14ac:dyDescent="0.25">
      <c r="I616" s="15"/>
      <c r="J616" s="16"/>
      <c r="K616" s="16"/>
      <c r="L616" s="17"/>
      <c r="M616" s="17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9:29" x14ac:dyDescent="0.25">
      <c r="I617" s="15"/>
      <c r="J617" s="16"/>
      <c r="K617" s="16"/>
      <c r="L617" s="17"/>
      <c r="M617" s="17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9:29" x14ac:dyDescent="0.25">
      <c r="I618" s="15"/>
      <c r="J618" s="16"/>
      <c r="K618" s="16"/>
      <c r="L618" s="17"/>
      <c r="M618" s="17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9:29" x14ac:dyDescent="0.25">
      <c r="I619" s="15"/>
      <c r="J619" s="16"/>
      <c r="K619" s="16"/>
      <c r="L619" s="17"/>
      <c r="M619" s="17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9:29" x14ac:dyDescent="0.25">
      <c r="I620" s="15"/>
      <c r="J620" s="16"/>
      <c r="K620" s="16"/>
      <c r="L620" s="17"/>
      <c r="M620" s="17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9:29" x14ac:dyDescent="0.25">
      <c r="I621" s="15"/>
      <c r="J621" s="16"/>
      <c r="K621" s="16"/>
      <c r="L621" s="17"/>
      <c r="M621" s="17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9:29" x14ac:dyDescent="0.25">
      <c r="I622" s="15"/>
      <c r="J622" s="16"/>
      <c r="K622" s="16"/>
      <c r="L622" s="17"/>
      <c r="M622" s="17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9:29" x14ac:dyDescent="0.25">
      <c r="I623" s="15"/>
      <c r="J623" s="16"/>
      <c r="K623" s="16"/>
      <c r="L623" s="17"/>
      <c r="M623" s="17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9:29" x14ac:dyDescent="0.25">
      <c r="I624" s="15"/>
      <c r="J624" s="16"/>
      <c r="K624" s="16"/>
      <c r="L624" s="17"/>
      <c r="M624" s="17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9:29" x14ac:dyDescent="0.25">
      <c r="I625" s="15"/>
      <c r="J625" s="16"/>
      <c r="K625" s="16"/>
      <c r="L625" s="17"/>
      <c r="M625" s="17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9:29" x14ac:dyDescent="0.25">
      <c r="I626" s="15"/>
      <c r="J626" s="16"/>
      <c r="K626" s="16"/>
      <c r="L626" s="17"/>
      <c r="M626" s="17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9:29" x14ac:dyDescent="0.25">
      <c r="I627" s="15"/>
      <c r="J627" s="16"/>
      <c r="K627" s="16"/>
      <c r="L627" s="17"/>
      <c r="M627" s="17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9:29" x14ac:dyDescent="0.25">
      <c r="I628" s="15"/>
      <c r="J628" s="16"/>
      <c r="K628" s="16"/>
      <c r="L628" s="17"/>
      <c r="M628" s="17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9:29" x14ac:dyDescent="0.25">
      <c r="I629" s="15"/>
      <c r="J629" s="16"/>
      <c r="K629" s="16"/>
      <c r="L629" s="17"/>
      <c r="M629" s="17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9:29" x14ac:dyDescent="0.25">
      <c r="I630" s="15"/>
      <c r="J630" s="16"/>
      <c r="K630" s="16"/>
      <c r="L630" s="17"/>
      <c r="M630" s="17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9:29" x14ac:dyDescent="0.25">
      <c r="I631" s="15"/>
      <c r="J631" s="16"/>
      <c r="K631" s="16"/>
      <c r="L631" s="17"/>
      <c r="M631" s="17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9:29" x14ac:dyDescent="0.25">
      <c r="I632" s="15"/>
      <c r="J632" s="16"/>
      <c r="K632" s="16"/>
      <c r="L632" s="17"/>
      <c r="M632" s="17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9:29" x14ac:dyDescent="0.25">
      <c r="I633" s="15"/>
      <c r="J633" s="16"/>
      <c r="K633" s="16"/>
      <c r="L633" s="17"/>
      <c r="M633" s="17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9:29" x14ac:dyDescent="0.25">
      <c r="I634" s="15"/>
      <c r="J634" s="16"/>
      <c r="K634" s="16"/>
      <c r="L634" s="17"/>
      <c r="M634" s="17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9:29" x14ac:dyDescent="0.25">
      <c r="I635" s="15"/>
      <c r="J635" s="16"/>
      <c r="K635" s="16"/>
      <c r="L635" s="17"/>
      <c r="M635" s="17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9:29" x14ac:dyDescent="0.25">
      <c r="I636" s="15"/>
      <c r="J636" s="16"/>
      <c r="K636" s="16"/>
      <c r="L636" s="17"/>
      <c r="M636" s="17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9:29" x14ac:dyDescent="0.25">
      <c r="I637" s="15"/>
      <c r="J637" s="16"/>
      <c r="K637" s="16"/>
      <c r="L637" s="17"/>
      <c r="M637" s="17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9:29" x14ac:dyDescent="0.25">
      <c r="I638" s="15"/>
      <c r="J638" s="16"/>
      <c r="K638" s="16"/>
      <c r="L638" s="17"/>
      <c r="M638" s="17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9:29" x14ac:dyDescent="0.25">
      <c r="I639" s="15"/>
      <c r="J639" s="16"/>
      <c r="K639" s="16"/>
      <c r="L639" s="17"/>
      <c r="M639" s="17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9:29" x14ac:dyDescent="0.25">
      <c r="I640" s="15"/>
      <c r="J640" s="16"/>
      <c r="K640" s="16"/>
      <c r="L640" s="17"/>
      <c r="M640" s="17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9:29" x14ac:dyDescent="0.25">
      <c r="I641" s="15"/>
      <c r="J641" s="16"/>
      <c r="K641" s="16"/>
      <c r="L641" s="17"/>
      <c r="M641" s="17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9:29" x14ac:dyDescent="0.25">
      <c r="I642" s="15"/>
      <c r="J642" s="16"/>
      <c r="K642" s="16"/>
      <c r="L642" s="17"/>
      <c r="M642" s="17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9:29" x14ac:dyDescent="0.25">
      <c r="I643" s="15"/>
      <c r="J643" s="16"/>
      <c r="K643" s="16"/>
      <c r="L643" s="17"/>
      <c r="M643" s="17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9:29" x14ac:dyDescent="0.25">
      <c r="I644" s="15"/>
      <c r="J644" s="16"/>
      <c r="K644" s="16"/>
      <c r="L644" s="17"/>
      <c r="M644" s="17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9:29" x14ac:dyDescent="0.25">
      <c r="I645" s="15"/>
      <c r="J645" s="16"/>
      <c r="K645" s="16"/>
      <c r="L645" s="17"/>
      <c r="M645" s="17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9:29" x14ac:dyDescent="0.25">
      <c r="I646" s="15"/>
      <c r="J646" s="16"/>
      <c r="K646" s="16"/>
      <c r="L646" s="17"/>
      <c r="M646" s="17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9:29" x14ac:dyDescent="0.25">
      <c r="I647" s="15"/>
      <c r="J647" s="16"/>
      <c r="K647" s="16"/>
      <c r="L647" s="17"/>
      <c r="M647" s="17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9:29" x14ac:dyDescent="0.25">
      <c r="I648" s="15"/>
      <c r="J648" s="16"/>
      <c r="K648" s="16"/>
      <c r="L648" s="17"/>
      <c r="M648" s="17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9:29" x14ac:dyDescent="0.25">
      <c r="I649" s="15"/>
      <c r="J649" s="16"/>
      <c r="K649" s="16"/>
      <c r="L649" s="17"/>
      <c r="M649" s="17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9:29" x14ac:dyDescent="0.25">
      <c r="I650" s="15"/>
      <c r="J650" s="16"/>
      <c r="K650" s="16"/>
      <c r="L650" s="17"/>
      <c r="M650" s="17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9:29" x14ac:dyDescent="0.25">
      <c r="I651" s="15"/>
      <c r="J651" s="16"/>
      <c r="K651" s="16"/>
      <c r="L651" s="17"/>
      <c r="M651" s="17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9:29" x14ac:dyDescent="0.25">
      <c r="I652" s="15"/>
      <c r="J652" s="16"/>
      <c r="K652" s="16"/>
      <c r="L652" s="17"/>
      <c r="M652" s="17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9:29" x14ac:dyDescent="0.25">
      <c r="I653" s="15"/>
      <c r="J653" s="16"/>
      <c r="K653" s="16"/>
      <c r="L653" s="17"/>
      <c r="M653" s="17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9:29" x14ac:dyDescent="0.25">
      <c r="I654" s="15"/>
      <c r="J654" s="16"/>
      <c r="K654" s="16"/>
      <c r="L654" s="17"/>
      <c r="M654" s="17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9:29" x14ac:dyDescent="0.25">
      <c r="I655" s="15"/>
      <c r="J655" s="16"/>
      <c r="K655" s="16"/>
      <c r="L655" s="17"/>
      <c r="M655" s="17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9:29" x14ac:dyDescent="0.25">
      <c r="I656" s="15"/>
      <c r="J656" s="16"/>
      <c r="K656" s="16"/>
      <c r="L656" s="17"/>
      <c r="M656" s="17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9:29" x14ac:dyDescent="0.25">
      <c r="I657" s="15"/>
      <c r="J657" s="16"/>
      <c r="K657" s="16"/>
      <c r="L657" s="17"/>
      <c r="M657" s="17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9:29" x14ac:dyDescent="0.25">
      <c r="I658" s="15"/>
      <c r="J658" s="16"/>
      <c r="K658" s="16"/>
      <c r="L658" s="17"/>
      <c r="M658" s="17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9:29" x14ac:dyDescent="0.25">
      <c r="I659" s="15"/>
      <c r="J659" s="16"/>
      <c r="K659" s="16"/>
      <c r="L659" s="17"/>
      <c r="M659" s="17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9:29" x14ac:dyDescent="0.25">
      <c r="I660" s="15"/>
      <c r="J660" s="16"/>
      <c r="K660" s="16"/>
      <c r="L660" s="17"/>
      <c r="M660" s="17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9:29" x14ac:dyDescent="0.25">
      <c r="I661" s="15"/>
      <c r="J661" s="16"/>
      <c r="K661" s="16"/>
      <c r="L661" s="17"/>
      <c r="M661" s="17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9:29" x14ac:dyDescent="0.25">
      <c r="I662" s="15"/>
      <c r="J662" s="16"/>
      <c r="K662" s="16"/>
      <c r="L662" s="17"/>
      <c r="M662" s="17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9:29" x14ac:dyDescent="0.25">
      <c r="I663" s="15"/>
      <c r="J663" s="16"/>
      <c r="K663" s="16"/>
      <c r="L663" s="17"/>
      <c r="M663" s="17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9:29" x14ac:dyDescent="0.25">
      <c r="I664" s="15"/>
      <c r="J664" s="16"/>
      <c r="K664" s="16"/>
      <c r="L664" s="17"/>
      <c r="M664" s="17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9:29" x14ac:dyDescent="0.25">
      <c r="I665" s="15"/>
      <c r="J665" s="16"/>
      <c r="K665" s="16"/>
      <c r="L665" s="17"/>
      <c r="M665" s="17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9:29" x14ac:dyDescent="0.25">
      <c r="I666" s="15"/>
      <c r="J666" s="16"/>
      <c r="K666" s="16"/>
      <c r="L666" s="17"/>
      <c r="M666" s="17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9:29" x14ac:dyDescent="0.25">
      <c r="I667" s="15"/>
      <c r="J667" s="16"/>
      <c r="K667" s="16"/>
      <c r="L667" s="17"/>
      <c r="M667" s="17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9:29" x14ac:dyDescent="0.25">
      <c r="I668" s="15"/>
      <c r="J668" s="16"/>
      <c r="K668" s="16"/>
      <c r="L668" s="17"/>
      <c r="M668" s="17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9:29" x14ac:dyDescent="0.25">
      <c r="I669" s="15"/>
      <c r="J669" s="16"/>
      <c r="K669" s="16"/>
      <c r="L669" s="17"/>
      <c r="M669" s="17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9:29" x14ac:dyDescent="0.25">
      <c r="I670" s="15"/>
      <c r="J670" s="16"/>
      <c r="K670" s="16"/>
      <c r="L670" s="17"/>
      <c r="M670" s="17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9:29" x14ac:dyDescent="0.25">
      <c r="I671" s="15"/>
      <c r="J671" s="16"/>
      <c r="K671" s="16"/>
      <c r="L671" s="17"/>
      <c r="M671" s="17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9:29" x14ac:dyDescent="0.25">
      <c r="I672" s="15"/>
      <c r="J672" s="16"/>
      <c r="K672" s="16"/>
      <c r="L672" s="17"/>
      <c r="M672" s="17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9:29" x14ac:dyDescent="0.25">
      <c r="I673" s="15"/>
      <c r="J673" s="16"/>
      <c r="K673" s="16"/>
      <c r="L673" s="17"/>
      <c r="M673" s="17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9:29" x14ac:dyDescent="0.25">
      <c r="I674" s="15"/>
      <c r="J674" s="16"/>
      <c r="K674" s="16"/>
      <c r="L674" s="17"/>
      <c r="M674" s="17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9:29" x14ac:dyDescent="0.25">
      <c r="I675" s="15"/>
      <c r="J675" s="16"/>
      <c r="K675" s="16"/>
      <c r="L675" s="17"/>
      <c r="M675" s="17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9:29" x14ac:dyDescent="0.25">
      <c r="I676" s="15"/>
      <c r="J676" s="16"/>
      <c r="K676" s="16"/>
      <c r="L676" s="17"/>
      <c r="M676" s="17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9:29" x14ac:dyDescent="0.25">
      <c r="I677" s="15"/>
      <c r="J677" s="16"/>
      <c r="K677" s="16"/>
      <c r="L677" s="17"/>
      <c r="M677" s="17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9:29" x14ac:dyDescent="0.25">
      <c r="I678" s="15"/>
      <c r="J678" s="16"/>
      <c r="K678" s="16"/>
      <c r="L678" s="17"/>
      <c r="M678" s="17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9:29" x14ac:dyDescent="0.25">
      <c r="I679" s="15"/>
      <c r="J679" s="16"/>
      <c r="K679" s="16"/>
      <c r="L679" s="17"/>
      <c r="M679" s="17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9:29" x14ac:dyDescent="0.25">
      <c r="I680" s="15"/>
      <c r="J680" s="16"/>
      <c r="K680" s="16"/>
      <c r="L680" s="17"/>
      <c r="M680" s="17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9:29" x14ac:dyDescent="0.25">
      <c r="I681" s="15"/>
      <c r="J681" s="16"/>
      <c r="K681" s="16"/>
      <c r="L681" s="17"/>
      <c r="M681" s="17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9:29" x14ac:dyDescent="0.25">
      <c r="I682" s="15"/>
      <c r="J682" s="16"/>
      <c r="K682" s="16"/>
      <c r="L682" s="17"/>
      <c r="M682" s="17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9:29" x14ac:dyDescent="0.25">
      <c r="I683" s="15"/>
      <c r="J683" s="16"/>
      <c r="K683" s="16"/>
      <c r="L683" s="17"/>
      <c r="M683" s="17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9:29" x14ac:dyDescent="0.25">
      <c r="I684" s="15"/>
      <c r="J684" s="16"/>
      <c r="K684" s="16"/>
      <c r="L684" s="17"/>
      <c r="M684" s="17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9:29" x14ac:dyDescent="0.25">
      <c r="I685" s="15"/>
      <c r="J685" s="16"/>
      <c r="K685" s="16"/>
      <c r="L685" s="17"/>
      <c r="M685" s="17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9:29" x14ac:dyDescent="0.25">
      <c r="I686" s="15"/>
      <c r="J686" s="16"/>
      <c r="K686" s="16"/>
      <c r="L686" s="17"/>
      <c r="M686" s="17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9:29" x14ac:dyDescent="0.25">
      <c r="I687" s="15"/>
      <c r="J687" s="16"/>
      <c r="K687" s="16"/>
      <c r="L687" s="17"/>
      <c r="M687" s="17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9:29" x14ac:dyDescent="0.25">
      <c r="I688" s="15"/>
      <c r="J688" s="16"/>
      <c r="K688" s="16"/>
      <c r="L688" s="17"/>
      <c r="M688" s="17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9:29" x14ac:dyDescent="0.25">
      <c r="I689" s="15"/>
      <c r="J689" s="16"/>
      <c r="K689" s="16"/>
      <c r="L689" s="17"/>
      <c r="M689" s="17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9:29" x14ac:dyDescent="0.25">
      <c r="I690" s="15"/>
      <c r="J690" s="16"/>
      <c r="K690" s="16"/>
      <c r="L690" s="17"/>
      <c r="M690" s="17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9:29" x14ac:dyDescent="0.25">
      <c r="I691" s="15"/>
      <c r="J691" s="16"/>
      <c r="K691" s="16"/>
      <c r="L691" s="17"/>
      <c r="M691" s="17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9:29" x14ac:dyDescent="0.25">
      <c r="I692" s="15"/>
      <c r="J692" s="16"/>
      <c r="K692" s="16"/>
      <c r="L692" s="17"/>
      <c r="M692" s="17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9:29" x14ac:dyDescent="0.25">
      <c r="I693" s="15"/>
      <c r="J693" s="16"/>
      <c r="K693" s="16"/>
      <c r="L693" s="17"/>
      <c r="M693" s="17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9:29" x14ac:dyDescent="0.25">
      <c r="I694" s="15"/>
      <c r="J694" s="16"/>
      <c r="K694" s="16"/>
      <c r="L694" s="17"/>
      <c r="M694" s="17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9:29" x14ac:dyDescent="0.25">
      <c r="I695" s="15"/>
      <c r="J695" s="16"/>
      <c r="K695" s="16"/>
      <c r="L695" s="17"/>
      <c r="M695" s="17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9:29" x14ac:dyDescent="0.25">
      <c r="I696" s="15"/>
      <c r="J696" s="16"/>
      <c r="K696" s="16"/>
      <c r="L696" s="17"/>
      <c r="M696" s="17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9:29" x14ac:dyDescent="0.25">
      <c r="I697" s="15"/>
      <c r="J697" s="16"/>
      <c r="K697" s="16"/>
      <c r="L697" s="17"/>
      <c r="M697" s="17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9:29" x14ac:dyDescent="0.25">
      <c r="I698" s="15"/>
      <c r="J698" s="16"/>
      <c r="K698" s="16"/>
      <c r="L698" s="17"/>
      <c r="M698" s="17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9:29" x14ac:dyDescent="0.25">
      <c r="I699" s="15"/>
      <c r="J699" s="16"/>
      <c r="K699" s="16"/>
      <c r="L699" s="17"/>
      <c r="M699" s="17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9:29" x14ac:dyDescent="0.25">
      <c r="I700" s="15"/>
      <c r="J700" s="16"/>
      <c r="K700" s="16"/>
      <c r="L700" s="17"/>
      <c r="M700" s="17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9:29" x14ac:dyDescent="0.25">
      <c r="I701" s="15"/>
      <c r="J701" s="16"/>
      <c r="K701" s="16"/>
      <c r="L701" s="17"/>
      <c r="M701" s="17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9:29" x14ac:dyDescent="0.25">
      <c r="I702" s="15"/>
      <c r="J702" s="16"/>
      <c r="K702" s="16"/>
      <c r="L702" s="17"/>
      <c r="M702" s="17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9:29" x14ac:dyDescent="0.25">
      <c r="I703" s="15"/>
      <c r="J703" s="16"/>
      <c r="K703" s="16"/>
      <c r="L703" s="17"/>
      <c r="M703" s="17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9:29" x14ac:dyDescent="0.25">
      <c r="I704" s="15"/>
      <c r="J704" s="16"/>
      <c r="K704" s="16"/>
      <c r="L704" s="17"/>
      <c r="M704" s="17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9:29" x14ac:dyDescent="0.25">
      <c r="I705" s="15"/>
      <c r="J705" s="16"/>
      <c r="K705" s="16"/>
      <c r="L705" s="17"/>
      <c r="M705" s="17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9:29" x14ac:dyDescent="0.25">
      <c r="I706" s="15"/>
      <c r="J706" s="16"/>
      <c r="K706" s="16"/>
      <c r="L706" s="17"/>
      <c r="M706" s="17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9:29" x14ac:dyDescent="0.25">
      <c r="I707" s="15"/>
      <c r="J707" s="16"/>
      <c r="K707" s="16"/>
      <c r="L707" s="17"/>
      <c r="M707" s="17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9:29" x14ac:dyDescent="0.25">
      <c r="I708" s="15"/>
      <c r="J708" s="16"/>
      <c r="K708" s="16"/>
      <c r="L708" s="17"/>
      <c r="M708" s="17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9:29" x14ac:dyDescent="0.25">
      <c r="I709" s="15"/>
      <c r="J709" s="16"/>
      <c r="K709" s="16"/>
      <c r="L709" s="17"/>
      <c r="M709" s="17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9:29" x14ac:dyDescent="0.25">
      <c r="I710" s="15"/>
      <c r="J710" s="16"/>
      <c r="K710" s="16"/>
      <c r="L710" s="17"/>
      <c r="M710" s="17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9:29" x14ac:dyDescent="0.25">
      <c r="I711" s="15"/>
      <c r="J711" s="16"/>
      <c r="K711" s="16"/>
      <c r="L711" s="17"/>
      <c r="M711" s="17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9:29" x14ac:dyDescent="0.25">
      <c r="I712" s="15"/>
      <c r="J712" s="16"/>
      <c r="K712" s="16"/>
      <c r="L712" s="17"/>
      <c r="M712" s="17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9:29" x14ac:dyDescent="0.25">
      <c r="I713" s="15"/>
      <c r="J713" s="16"/>
      <c r="K713" s="16"/>
      <c r="L713" s="17"/>
      <c r="M713" s="17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9:29" x14ac:dyDescent="0.25">
      <c r="I714" s="15"/>
      <c r="J714" s="16"/>
      <c r="K714" s="16"/>
      <c r="L714" s="17"/>
      <c r="M714" s="17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9:29" x14ac:dyDescent="0.25">
      <c r="I715" s="15"/>
      <c r="J715" s="16"/>
      <c r="K715" s="16"/>
      <c r="L715" s="17"/>
      <c r="M715" s="17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9:29" x14ac:dyDescent="0.25">
      <c r="I716" s="15"/>
      <c r="J716" s="16"/>
      <c r="K716" s="16"/>
      <c r="L716" s="17"/>
      <c r="M716" s="17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9:29" x14ac:dyDescent="0.25">
      <c r="I717" s="15"/>
      <c r="J717" s="16"/>
      <c r="K717" s="16"/>
      <c r="L717" s="17"/>
      <c r="M717" s="17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9:29" x14ac:dyDescent="0.25">
      <c r="I718" s="15"/>
      <c r="J718" s="16"/>
      <c r="K718" s="16"/>
      <c r="L718" s="17"/>
      <c r="M718" s="17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9:29" x14ac:dyDescent="0.25">
      <c r="I719" s="15"/>
      <c r="J719" s="16"/>
      <c r="K719" s="16"/>
      <c r="L719" s="17"/>
      <c r="M719" s="17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9:29" x14ac:dyDescent="0.25">
      <c r="I720" s="15"/>
      <c r="J720" s="16"/>
      <c r="K720" s="16"/>
      <c r="L720" s="17"/>
      <c r="M720" s="17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9:29" x14ac:dyDescent="0.25">
      <c r="I721" s="15"/>
      <c r="J721" s="16"/>
      <c r="K721" s="16"/>
      <c r="L721" s="17"/>
      <c r="M721" s="17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9:29" x14ac:dyDescent="0.25">
      <c r="I722" s="15"/>
      <c r="J722" s="16"/>
      <c r="K722" s="16"/>
      <c r="L722" s="17"/>
      <c r="M722" s="17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9:29" x14ac:dyDescent="0.25">
      <c r="I723" s="15"/>
      <c r="J723" s="16"/>
      <c r="K723" s="16"/>
      <c r="L723" s="17"/>
      <c r="M723" s="17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9:29" x14ac:dyDescent="0.25">
      <c r="I724" s="15"/>
      <c r="J724" s="16"/>
      <c r="K724" s="16"/>
      <c r="L724" s="17"/>
      <c r="M724" s="17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9:29" x14ac:dyDescent="0.25">
      <c r="I725" s="15"/>
      <c r="J725" s="16"/>
      <c r="K725" s="16"/>
      <c r="L725" s="17"/>
      <c r="M725" s="17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9:29" x14ac:dyDescent="0.25">
      <c r="I726" s="15"/>
      <c r="J726" s="16"/>
      <c r="K726" s="16"/>
      <c r="L726" s="17"/>
      <c r="M726" s="17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9:29" x14ac:dyDescent="0.25">
      <c r="I727" s="15"/>
      <c r="J727" s="16"/>
      <c r="K727" s="16"/>
      <c r="L727" s="17"/>
      <c r="M727" s="17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9:29" x14ac:dyDescent="0.25">
      <c r="I728" s="15"/>
      <c r="J728" s="16"/>
      <c r="K728" s="16"/>
      <c r="L728" s="17"/>
      <c r="M728" s="17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9:29" x14ac:dyDescent="0.25">
      <c r="I729" s="15"/>
      <c r="J729" s="16"/>
      <c r="K729" s="16"/>
      <c r="L729" s="17"/>
      <c r="M729" s="17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9:29" x14ac:dyDescent="0.25">
      <c r="I730" s="15"/>
      <c r="J730" s="16"/>
      <c r="K730" s="16"/>
      <c r="L730" s="17"/>
      <c r="M730" s="17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9:29" x14ac:dyDescent="0.25">
      <c r="I731" s="15"/>
      <c r="J731" s="16"/>
      <c r="K731" s="16"/>
      <c r="L731" s="17"/>
      <c r="M731" s="17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9:29" x14ac:dyDescent="0.25">
      <c r="I732" s="15"/>
      <c r="J732" s="16"/>
      <c r="K732" s="16"/>
      <c r="L732" s="17"/>
      <c r="M732" s="17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9:29" x14ac:dyDescent="0.25">
      <c r="I733" s="15"/>
      <c r="J733" s="16"/>
      <c r="K733" s="16"/>
      <c r="L733" s="17"/>
      <c r="M733" s="17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9:29" x14ac:dyDescent="0.25">
      <c r="I734" s="15"/>
      <c r="J734" s="16"/>
      <c r="K734" s="16"/>
      <c r="L734" s="17"/>
      <c r="M734" s="17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9:29" x14ac:dyDescent="0.25">
      <c r="I735" s="15"/>
      <c r="J735" s="16"/>
      <c r="K735" s="16"/>
      <c r="L735" s="17"/>
      <c r="M735" s="17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9:29" x14ac:dyDescent="0.25">
      <c r="I736" s="15"/>
      <c r="J736" s="16"/>
      <c r="K736" s="16"/>
      <c r="L736" s="17"/>
      <c r="M736" s="17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9:29" x14ac:dyDescent="0.25">
      <c r="I737" s="15"/>
      <c r="J737" s="16"/>
      <c r="K737" s="16"/>
      <c r="L737" s="17"/>
      <c r="M737" s="17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9:29" x14ac:dyDescent="0.25">
      <c r="I738" s="15"/>
      <c r="J738" s="16"/>
      <c r="K738" s="16"/>
      <c r="L738" s="17"/>
      <c r="M738" s="17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9:29" x14ac:dyDescent="0.25">
      <c r="I739" s="15"/>
      <c r="J739" s="16"/>
      <c r="K739" s="16"/>
      <c r="L739" s="17"/>
      <c r="M739" s="17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9:29" x14ac:dyDescent="0.25">
      <c r="I740" s="15"/>
      <c r="J740" s="16"/>
      <c r="K740" s="16"/>
      <c r="L740" s="17"/>
      <c r="M740" s="17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9:29" x14ac:dyDescent="0.25">
      <c r="I741" s="15"/>
      <c r="J741" s="16"/>
      <c r="K741" s="16"/>
      <c r="L741" s="17"/>
      <c r="M741" s="17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9:29" x14ac:dyDescent="0.25">
      <c r="I742" s="15"/>
      <c r="J742" s="16"/>
      <c r="K742" s="16"/>
      <c r="L742" s="17"/>
      <c r="M742" s="17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9:29" x14ac:dyDescent="0.25">
      <c r="I743" s="15"/>
      <c r="J743" s="16"/>
      <c r="K743" s="16"/>
      <c r="L743" s="17"/>
      <c r="M743" s="17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9:29" x14ac:dyDescent="0.25">
      <c r="I744" s="15"/>
      <c r="J744" s="16"/>
      <c r="K744" s="16"/>
      <c r="L744" s="17"/>
      <c r="M744" s="17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9:29" x14ac:dyDescent="0.25">
      <c r="I745" s="15"/>
      <c r="J745" s="16"/>
      <c r="K745" s="16"/>
      <c r="L745" s="17"/>
      <c r="M745" s="17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9:29" x14ac:dyDescent="0.25">
      <c r="I746" s="15"/>
      <c r="J746" s="16"/>
      <c r="K746" s="16"/>
      <c r="L746" s="17"/>
      <c r="M746" s="17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9:29" x14ac:dyDescent="0.25">
      <c r="I747" s="15"/>
      <c r="J747" s="16"/>
      <c r="K747" s="16"/>
      <c r="L747" s="17"/>
      <c r="M747" s="17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9:29" x14ac:dyDescent="0.25">
      <c r="I748" s="15"/>
      <c r="J748" s="16"/>
      <c r="K748" s="16"/>
      <c r="L748" s="17"/>
      <c r="M748" s="17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9:29" x14ac:dyDescent="0.25">
      <c r="I749" s="15"/>
      <c r="J749" s="16"/>
      <c r="K749" s="16"/>
      <c r="L749" s="17"/>
      <c r="M749" s="17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9:29" x14ac:dyDescent="0.25">
      <c r="I750" s="15"/>
      <c r="J750" s="16"/>
      <c r="K750" s="16"/>
      <c r="L750" s="17"/>
      <c r="M750" s="17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9:29" x14ac:dyDescent="0.25">
      <c r="I751" s="15"/>
      <c r="J751" s="16"/>
      <c r="K751" s="16"/>
      <c r="L751" s="17"/>
      <c r="M751" s="17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9:29" x14ac:dyDescent="0.25">
      <c r="I752" s="15"/>
      <c r="J752" s="16"/>
      <c r="K752" s="16"/>
      <c r="L752" s="17"/>
      <c r="M752" s="17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9:29" x14ac:dyDescent="0.25">
      <c r="I753" s="15"/>
      <c r="J753" s="16"/>
      <c r="K753" s="16"/>
      <c r="L753" s="17"/>
      <c r="M753" s="17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9:29" x14ac:dyDescent="0.25">
      <c r="I754" s="15"/>
      <c r="J754" s="16"/>
      <c r="K754" s="16"/>
      <c r="L754" s="17"/>
      <c r="M754" s="17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9:29" x14ac:dyDescent="0.25">
      <c r="I755" s="15"/>
      <c r="J755" s="16"/>
      <c r="K755" s="16"/>
      <c r="L755" s="17"/>
      <c r="M755" s="17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9:29" x14ac:dyDescent="0.25">
      <c r="I756" s="15"/>
      <c r="J756" s="16"/>
      <c r="K756" s="16"/>
      <c r="L756" s="17"/>
      <c r="M756" s="17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9:29" x14ac:dyDescent="0.25">
      <c r="I757" s="15"/>
      <c r="J757" s="16"/>
      <c r="K757" s="16"/>
      <c r="L757" s="17"/>
      <c r="M757" s="17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9:29" x14ac:dyDescent="0.25">
      <c r="I758" s="15"/>
      <c r="J758" s="16"/>
      <c r="K758" s="16"/>
      <c r="L758" s="17"/>
      <c r="M758" s="17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9:29" x14ac:dyDescent="0.25">
      <c r="I759" s="15"/>
      <c r="J759" s="16"/>
      <c r="K759" s="16"/>
      <c r="L759" s="17"/>
      <c r="M759" s="17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9:29" x14ac:dyDescent="0.25">
      <c r="I760" s="15"/>
      <c r="J760" s="16"/>
      <c r="K760" s="16"/>
      <c r="L760" s="17"/>
      <c r="M760" s="17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9:29" x14ac:dyDescent="0.25">
      <c r="I761" s="15"/>
      <c r="J761" s="16"/>
      <c r="K761" s="16"/>
      <c r="L761" s="17"/>
      <c r="M761" s="17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9:29" x14ac:dyDescent="0.25">
      <c r="I762" s="15"/>
      <c r="J762" s="16"/>
      <c r="K762" s="16"/>
      <c r="L762" s="17"/>
      <c r="M762" s="17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9:29" x14ac:dyDescent="0.25">
      <c r="I763" s="15"/>
      <c r="J763" s="16"/>
      <c r="K763" s="16"/>
      <c r="L763" s="17"/>
      <c r="M763" s="17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9:29" x14ac:dyDescent="0.25">
      <c r="I764" s="15"/>
      <c r="J764" s="16"/>
      <c r="K764" s="16"/>
      <c r="L764" s="17"/>
      <c r="M764" s="17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9:29" x14ac:dyDescent="0.25">
      <c r="I765" s="15"/>
      <c r="J765" s="16"/>
      <c r="K765" s="16"/>
      <c r="L765" s="17"/>
      <c r="M765" s="17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9:29" x14ac:dyDescent="0.25">
      <c r="I766" s="15"/>
      <c r="J766" s="16"/>
      <c r="K766" s="16"/>
      <c r="L766" s="17"/>
      <c r="M766" s="17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9:29" x14ac:dyDescent="0.25">
      <c r="I767" s="15"/>
      <c r="J767" s="16"/>
      <c r="K767" s="16"/>
      <c r="L767" s="17"/>
      <c r="M767" s="17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9:29" x14ac:dyDescent="0.25">
      <c r="I768" s="15"/>
      <c r="J768" s="16"/>
      <c r="K768" s="16"/>
      <c r="L768" s="17"/>
      <c r="M768" s="17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9:29" x14ac:dyDescent="0.25">
      <c r="I769" s="15"/>
      <c r="J769" s="16"/>
      <c r="K769" s="16"/>
      <c r="L769" s="17"/>
      <c r="M769" s="17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9:29" x14ac:dyDescent="0.25">
      <c r="I770" s="15"/>
      <c r="J770" s="16"/>
      <c r="K770" s="16"/>
      <c r="L770" s="17"/>
      <c r="M770" s="17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9:29" x14ac:dyDescent="0.25">
      <c r="I771" s="15"/>
      <c r="J771" s="16"/>
      <c r="K771" s="16"/>
      <c r="L771" s="17"/>
      <c r="M771" s="17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9:29" x14ac:dyDescent="0.25">
      <c r="I772" s="15"/>
      <c r="J772" s="16"/>
      <c r="K772" s="16"/>
      <c r="L772" s="17"/>
      <c r="M772" s="17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9:29" x14ac:dyDescent="0.25">
      <c r="I773" s="15"/>
      <c r="J773" s="16"/>
      <c r="K773" s="16"/>
      <c r="L773" s="17"/>
      <c r="M773" s="17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9:29" x14ac:dyDescent="0.25">
      <c r="I774" s="15"/>
      <c r="J774" s="16"/>
      <c r="K774" s="16"/>
      <c r="L774" s="17"/>
      <c r="M774" s="17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9:29" x14ac:dyDescent="0.25">
      <c r="I775" s="15"/>
      <c r="J775" s="16"/>
      <c r="K775" s="16"/>
      <c r="L775" s="17"/>
      <c r="M775" s="17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9:29" x14ac:dyDescent="0.25">
      <c r="I776" s="15"/>
      <c r="J776" s="16"/>
      <c r="K776" s="16"/>
      <c r="L776" s="17"/>
      <c r="M776" s="17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9:29" x14ac:dyDescent="0.25">
      <c r="I777" s="15"/>
      <c r="J777" s="16"/>
      <c r="K777" s="16"/>
      <c r="L777" s="17"/>
      <c r="M777" s="17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9:29" x14ac:dyDescent="0.25">
      <c r="I778" s="15"/>
      <c r="J778" s="16"/>
      <c r="K778" s="16"/>
      <c r="L778" s="17"/>
      <c r="M778" s="17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9:29" x14ac:dyDescent="0.25">
      <c r="I779" s="15"/>
      <c r="J779" s="16"/>
      <c r="K779" s="16"/>
      <c r="L779" s="17"/>
      <c r="M779" s="17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9:29" x14ac:dyDescent="0.25">
      <c r="I780" s="15"/>
      <c r="J780" s="16"/>
      <c r="K780" s="16"/>
      <c r="L780" s="17"/>
      <c r="M780" s="17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9:29" x14ac:dyDescent="0.25">
      <c r="I781" s="15"/>
      <c r="J781" s="16"/>
      <c r="K781" s="16"/>
      <c r="L781" s="17"/>
      <c r="M781" s="17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9:29" x14ac:dyDescent="0.25">
      <c r="I782" s="15"/>
      <c r="J782" s="16"/>
      <c r="K782" s="16"/>
      <c r="L782" s="17"/>
      <c r="M782" s="17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9:29" x14ac:dyDescent="0.25">
      <c r="I783" s="15"/>
      <c r="J783" s="16"/>
      <c r="K783" s="16"/>
      <c r="L783" s="17"/>
      <c r="M783" s="17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9:29" x14ac:dyDescent="0.25">
      <c r="I784" s="15"/>
      <c r="J784" s="16"/>
      <c r="K784" s="16"/>
      <c r="L784" s="17"/>
      <c r="M784" s="17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9:29" x14ac:dyDescent="0.25">
      <c r="I785" s="15"/>
      <c r="J785" s="16"/>
      <c r="K785" s="16"/>
      <c r="L785" s="17"/>
      <c r="M785" s="17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9:29" x14ac:dyDescent="0.25">
      <c r="I786" s="15"/>
      <c r="J786" s="16"/>
      <c r="K786" s="16"/>
      <c r="L786" s="17"/>
      <c r="M786" s="17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9:29" x14ac:dyDescent="0.25">
      <c r="I787" s="15"/>
      <c r="J787" s="16"/>
      <c r="K787" s="16"/>
      <c r="L787" s="17"/>
      <c r="M787" s="17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9:29" x14ac:dyDescent="0.25">
      <c r="I788" s="15"/>
      <c r="J788" s="16"/>
      <c r="K788" s="16"/>
      <c r="L788" s="17"/>
      <c r="M788" s="17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9:29" x14ac:dyDescent="0.25">
      <c r="I789" s="15"/>
      <c r="J789" s="16"/>
      <c r="K789" s="16"/>
      <c r="L789" s="17"/>
      <c r="M789" s="17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9:29" x14ac:dyDescent="0.25">
      <c r="I790" s="15"/>
      <c r="J790" s="16"/>
      <c r="K790" s="16"/>
      <c r="L790" s="17"/>
      <c r="M790" s="17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9:29" x14ac:dyDescent="0.25">
      <c r="I791" s="15"/>
      <c r="J791" s="16"/>
      <c r="K791" s="16"/>
      <c r="L791" s="17"/>
      <c r="M791" s="17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9:29" x14ac:dyDescent="0.25">
      <c r="I792" s="15"/>
      <c r="J792" s="16"/>
      <c r="K792" s="16"/>
      <c r="L792" s="17"/>
      <c r="M792" s="17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9:29" x14ac:dyDescent="0.25">
      <c r="I793" s="15"/>
      <c r="J793" s="16"/>
      <c r="K793" s="16"/>
      <c r="L793" s="17"/>
      <c r="M793" s="17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9:29" x14ac:dyDescent="0.25">
      <c r="I794" s="15"/>
      <c r="J794" s="16"/>
      <c r="K794" s="16"/>
      <c r="L794" s="17"/>
      <c r="M794" s="17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9:29" x14ac:dyDescent="0.25">
      <c r="I795" s="15"/>
      <c r="J795" s="16"/>
      <c r="K795" s="16"/>
      <c r="L795" s="17"/>
      <c r="M795" s="17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9:29" x14ac:dyDescent="0.25">
      <c r="I796" s="15"/>
      <c r="J796" s="16"/>
      <c r="K796" s="16"/>
      <c r="L796" s="17"/>
      <c r="M796" s="17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9:29" x14ac:dyDescent="0.25">
      <c r="I797" s="15"/>
      <c r="J797" s="16"/>
      <c r="K797" s="16"/>
      <c r="L797" s="17"/>
      <c r="M797" s="17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9:29" x14ac:dyDescent="0.25">
      <c r="I798" s="15"/>
      <c r="J798" s="16"/>
      <c r="K798" s="16"/>
      <c r="L798" s="17"/>
      <c r="M798" s="17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9:29" x14ac:dyDescent="0.25">
      <c r="I799" s="15"/>
      <c r="J799" s="16"/>
      <c r="K799" s="16"/>
      <c r="L799" s="17"/>
      <c r="M799" s="17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9:29" x14ac:dyDescent="0.25">
      <c r="I800" s="15"/>
      <c r="J800" s="16"/>
      <c r="K800" s="16"/>
      <c r="L800" s="17"/>
      <c r="M800" s="17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9:29" x14ac:dyDescent="0.25">
      <c r="I801" s="15"/>
      <c r="J801" s="16"/>
      <c r="K801" s="16"/>
      <c r="L801" s="17"/>
      <c r="M801" s="17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9:29" x14ac:dyDescent="0.25">
      <c r="I802" s="15"/>
      <c r="J802" s="16"/>
      <c r="K802" s="16"/>
      <c r="L802" s="17"/>
      <c r="M802" s="17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9:29" x14ac:dyDescent="0.25">
      <c r="I803" s="15"/>
      <c r="J803" s="16"/>
      <c r="K803" s="16"/>
      <c r="L803" s="17"/>
      <c r="M803" s="17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9:29" x14ac:dyDescent="0.25">
      <c r="I804" s="15"/>
      <c r="J804" s="16"/>
      <c r="K804" s="16"/>
      <c r="L804" s="17"/>
      <c r="M804" s="17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9:29" x14ac:dyDescent="0.25">
      <c r="I805" s="15"/>
      <c r="J805" s="16"/>
      <c r="K805" s="16"/>
      <c r="L805" s="17"/>
      <c r="M805" s="17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9:29" x14ac:dyDescent="0.25">
      <c r="I806" s="15"/>
      <c r="J806" s="16"/>
      <c r="K806" s="16"/>
      <c r="L806" s="17"/>
      <c r="M806" s="17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9:29" x14ac:dyDescent="0.25">
      <c r="I807" s="15"/>
      <c r="J807" s="16"/>
      <c r="K807" s="16"/>
      <c r="L807" s="17"/>
      <c r="M807" s="17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9:29" x14ac:dyDescent="0.25">
      <c r="I808" s="15"/>
      <c r="J808" s="16"/>
      <c r="K808" s="16"/>
      <c r="L808" s="17"/>
      <c r="M808" s="17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9:29" x14ac:dyDescent="0.25">
      <c r="I809" s="15"/>
      <c r="J809" s="16"/>
      <c r="K809" s="16"/>
      <c r="L809" s="17"/>
      <c r="M809" s="17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9:29" x14ac:dyDescent="0.25">
      <c r="I810" s="15"/>
      <c r="J810" s="16"/>
      <c r="K810" s="16"/>
      <c r="L810" s="17"/>
      <c r="M810" s="17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9:29" x14ac:dyDescent="0.25">
      <c r="I811" s="15"/>
      <c r="J811" s="16"/>
      <c r="K811" s="16"/>
      <c r="L811" s="17"/>
      <c r="M811" s="17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9:29" x14ac:dyDescent="0.25">
      <c r="I812" s="15"/>
      <c r="J812" s="16"/>
      <c r="K812" s="16"/>
      <c r="L812" s="17"/>
      <c r="M812" s="17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9:29" x14ac:dyDescent="0.25">
      <c r="I813" s="15"/>
      <c r="J813" s="16"/>
      <c r="K813" s="16"/>
      <c r="L813" s="17"/>
      <c r="M813" s="17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9:29" x14ac:dyDescent="0.25">
      <c r="I814" s="15"/>
      <c r="J814" s="16"/>
      <c r="K814" s="16"/>
      <c r="L814" s="17"/>
      <c r="M814" s="17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9:29" x14ac:dyDescent="0.25">
      <c r="I815" s="15"/>
      <c r="J815" s="16"/>
      <c r="K815" s="16"/>
      <c r="L815" s="17"/>
      <c r="M815" s="17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9:29" x14ac:dyDescent="0.25">
      <c r="I816" s="15"/>
      <c r="J816" s="16"/>
      <c r="K816" s="16"/>
      <c r="L816" s="17"/>
      <c r="M816" s="17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9:29" x14ac:dyDescent="0.25">
      <c r="I817" s="15"/>
      <c r="J817" s="16"/>
      <c r="K817" s="16"/>
      <c r="L817" s="17"/>
      <c r="M817" s="17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9:29" x14ac:dyDescent="0.25">
      <c r="I818" s="15"/>
      <c r="J818" s="16"/>
      <c r="K818" s="16"/>
      <c r="L818" s="17"/>
      <c r="M818" s="17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9:29" x14ac:dyDescent="0.25">
      <c r="I819" s="15"/>
      <c r="J819" s="16"/>
      <c r="K819" s="16"/>
      <c r="L819" s="17"/>
      <c r="M819" s="17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9:29" x14ac:dyDescent="0.25">
      <c r="I820" s="15"/>
      <c r="J820" s="16"/>
      <c r="K820" s="16"/>
      <c r="L820" s="17"/>
      <c r="M820" s="17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9:29" x14ac:dyDescent="0.25">
      <c r="I821" s="15"/>
      <c r="J821" s="16"/>
      <c r="K821" s="16"/>
      <c r="L821" s="17"/>
      <c r="M821" s="17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9:29" x14ac:dyDescent="0.25">
      <c r="I822" s="15"/>
      <c r="J822" s="16"/>
      <c r="K822" s="16"/>
      <c r="L822" s="17"/>
      <c r="M822" s="17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9:29" x14ac:dyDescent="0.25">
      <c r="I823" s="15"/>
      <c r="J823" s="16"/>
      <c r="K823" s="16"/>
      <c r="L823" s="17"/>
      <c r="M823" s="17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9:29" x14ac:dyDescent="0.25">
      <c r="I824" s="15"/>
      <c r="J824" s="16"/>
      <c r="K824" s="16"/>
      <c r="L824" s="17"/>
      <c r="M824" s="17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9:29" x14ac:dyDescent="0.25">
      <c r="I825" s="15"/>
      <c r="J825" s="16"/>
      <c r="K825" s="16"/>
      <c r="L825" s="17"/>
      <c r="M825" s="17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9:29" x14ac:dyDescent="0.25">
      <c r="I826" s="15"/>
      <c r="J826" s="16"/>
      <c r="K826" s="16"/>
      <c r="L826" s="17"/>
      <c r="M826" s="17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9:29" x14ac:dyDescent="0.25">
      <c r="I827" s="15"/>
      <c r="J827" s="16"/>
      <c r="K827" s="16"/>
      <c r="L827" s="17"/>
      <c r="M827" s="17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9:29" x14ac:dyDescent="0.25">
      <c r="I828" s="15"/>
      <c r="J828" s="16"/>
      <c r="K828" s="16"/>
      <c r="L828" s="17"/>
      <c r="M828" s="17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9:29" x14ac:dyDescent="0.25">
      <c r="I829" s="15"/>
      <c r="J829" s="16"/>
      <c r="K829" s="16"/>
      <c r="L829" s="17"/>
      <c r="M829" s="17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9:29" x14ac:dyDescent="0.25">
      <c r="I830" s="15"/>
      <c r="J830" s="16"/>
      <c r="K830" s="16"/>
      <c r="L830" s="17"/>
      <c r="M830" s="17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9:29" x14ac:dyDescent="0.25">
      <c r="I831" s="15"/>
      <c r="J831" s="16"/>
      <c r="K831" s="16"/>
      <c r="L831" s="17"/>
      <c r="M831" s="17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9:29" x14ac:dyDescent="0.25">
      <c r="I832" s="15"/>
      <c r="J832" s="16"/>
      <c r="K832" s="16"/>
      <c r="L832" s="17"/>
      <c r="M832" s="17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9:29" x14ac:dyDescent="0.25">
      <c r="I833" s="15"/>
      <c r="J833" s="16"/>
      <c r="K833" s="16"/>
      <c r="L833" s="17"/>
      <c r="M833" s="17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9:29" x14ac:dyDescent="0.25">
      <c r="I834" s="15"/>
      <c r="J834" s="16"/>
      <c r="K834" s="16"/>
      <c r="L834" s="17"/>
      <c r="M834" s="17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9:29" x14ac:dyDescent="0.25">
      <c r="I835" s="15"/>
      <c r="J835" s="16"/>
      <c r="K835" s="16"/>
      <c r="L835" s="17"/>
      <c r="M835" s="17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9:29" x14ac:dyDescent="0.25">
      <c r="I836" s="15"/>
      <c r="J836" s="16"/>
      <c r="K836" s="16"/>
      <c r="L836" s="17"/>
      <c r="M836" s="17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9:29" x14ac:dyDescent="0.25">
      <c r="I837" s="15"/>
      <c r="J837" s="16"/>
      <c r="K837" s="16"/>
      <c r="L837" s="17"/>
      <c r="M837" s="17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9:29" x14ac:dyDescent="0.25">
      <c r="I838" s="15"/>
      <c r="J838" s="16"/>
      <c r="K838" s="16"/>
      <c r="L838" s="17"/>
      <c r="M838" s="17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9:29" x14ac:dyDescent="0.25">
      <c r="I839" s="15"/>
      <c r="J839" s="16"/>
      <c r="K839" s="16"/>
      <c r="L839" s="17"/>
      <c r="M839" s="17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9:29" x14ac:dyDescent="0.25">
      <c r="I840" s="15"/>
      <c r="J840" s="16"/>
      <c r="K840" s="16"/>
      <c r="L840" s="17"/>
      <c r="M840" s="17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9:29" x14ac:dyDescent="0.25">
      <c r="I841" s="15"/>
      <c r="J841" s="16"/>
      <c r="K841" s="16"/>
      <c r="L841" s="17"/>
      <c r="M841" s="17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9:29" x14ac:dyDescent="0.25">
      <c r="I842" s="15"/>
      <c r="J842" s="16"/>
      <c r="K842" s="16"/>
      <c r="L842" s="17"/>
      <c r="M842" s="17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9:29" x14ac:dyDescent="0.25">
      <c r="I843" s="15"/>
      <c r="J843" s="16"/>
      <c r="K843" s="16"/>
      <c r="L843" s="17"/>
      <c r="M843" s="17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9:29" x14ac:dyDescent="0.25">
      <c r="I844" s="15"/>
      <c r="J844" s="16"/>
      <c r="K844" s="16"/>
      <c r="L844" s="17"/>
      <c r="M844" s="17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9:29" x14ac:dyDescent="0.25">
      <c r="I845" s="15"/>
      <c r="J845" s="16"/>
      <c r="K845" s="16"/>
      <c r="L845" s="17"/>
      <c r="M845" s="17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9:29" x14ac:dyDescent="0.25">
      <c r="I846" s="15"/>
      <c r="J846" s="16"/>
      <c r="K846" s="16"/>
      <c r="L846" s="17"/>
      <c r="M846" s="17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9:29" x14ac:dyDescent="0.25">
      <c r="I847" s="15"/>
      <c r="J847" s="16"/>
      <c r="K847" s="16"/>
      <c r="L847" s="17"/>
      <c r="M847" s="17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9:29" x14ac:dyDescent="0.25">
      <c r="I848" s="15"/>
      <c r="J848" s="16"/>
      <c r="K848" s="16"/>
      <c r="L848" s="17"/>
      <c r="M848" s="17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9:29" x14ac:dyDescent="0.25">
      <c r="I849" s="15"/>
      <c r="J849" s="16"/>
      <c r="K849" s="16"/>
      <c r="L849" s="17"/>
      <c r="M849" s="17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9:29" x14ac:dyDescent="0.25">
      <c r="I850" s="15"/>
      <c r="J850" s="16"/>
      <c r="K850" s="16"/>
      <c r="L850" s="17"/>
      <c r="M850" s="17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9:29" x14ac:dyDescent="0.25">
      <c r="I851" s="15"/>
      <c r="J851" s="16"/>
      <c r="K851" s="16"/>
      <c r="L851" s="17"/>
      <c r="M851" s="17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9:29" x14ac:dyDescent="0.25">
      <c r="I852" s="15"/>
      <c r="J852" s="16"/>
      <c r="K852" s="16"/>
      <c r="L852" s="17"/>
      <c r="M852" s="17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9:29" x14ac:dyDescent="0.25">
      <c r="I853" s="15"/>
      <c r="J853" s="16"/>
      <c r="K853" s="16"/>
      <c r="L853" s="17"/>
      <c r="M853" s="17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9:29" x14ac:dyDescent="0.25">
      <c r="I854" s="15"/>
      <c r="J854" s="16"/>
      <c r="K854" s="16"/>
      <c r="L854" s="17"/>
      <c r="M854" s="17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9:29" x14ac:dyDescent="0.25">
      <c r="I855" s="15"/>
      <c r="J855" s="16"/>
      <c r="K855" s="16"/>
      <c r="L855" s="17"/>
      <c r="M855" s="17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9:29" x14ac:dyDescent="0.25">
      <c r="I856" s="15"/>
      <c r="J856" s="16"/>
      <c r="K856" s="16"/>
      <c r="L856" s="17"/>
      <c r="M856" s="17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9:29" x14ac:dyDescent="0.25">
      <c r="I857" s="15"/>
      <c r="J857" s="16"/>
      <c r="K857" s="16"/>
      <c r="L857" s="17"/>
      <c r="M857" s="17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9:29" x14ac:dyDescent="0.25">
      <c r="I858" s="15"/>
      <c r="J858" s="16"/>
      <c r="K858" s="16"/>
      <c r="L858" s="17"/>
      <c r="M858" s="17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9:29" x14ac:dyDescent="0.25">
      <c r="I859" s="15"/>
      <c r="J859" s="16"/>
      <c r="K859" s="16"/>
      <c r="L859" s="17"/>
      <c r="M859" s="17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9:29" x14ac:dyDescent="0.25">
      <c r="I860" s="15"/>
      <c r="J860" s="16"/>
      <c r="K860" s="16"/>
      <c r="L860" s="17"/>
      <c r="M860" s="17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9:29" x14ac:dyDescent="0.25">
      <c r="I861" s="15"/>
      <c r="J861" s="16"/>
      <c r="K861" s="16"/>
      <c r="L861" s="17"/>
      <c r="M861" s="17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9:29" x14ac:dyDescent="0.25">
      <c r="I862" s="15"/>
      <c r="J862" s="16"/>
      <c r="K862" s="16"/>
      <c r="L862" s="17"/>
      <c r="M862" s="17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9:29" x14ac:dyDescent="0.25">
      <c r="I863" s="15"/>
      <c r="J863" s="16"/>
      <c r="K863" s="16"/>
      <c r="L863" s="17"/>
      <c r="M863" s="17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9:29" x14ac:dyDescent="0.25">
      <c r="I864" s="15"/>
      <c r="J864" s="16"/>
      <c r="K864" s="16"/>
      <c r="L864" s="17"/>
      <c r="M864" s="17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9:29" x14ac:dyDescent="0.25">
      <c r="I865" s="15"/>
      <c r="J865" s="16"/>
      <c r="K865" s="16"/>
      <c r="L865" s="17"/>
      <c r="M865" s="17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9:29" x14ac:dyDescent="0.25">
      <c r="I866" s="15"/>
      <c r="J866" s="16"/>
      <c r="K866" s="16"/>
      <c r="L866" s="17"/>
      <c r="M866" s="17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9:29" x14ac:dyDescent="0.25">
      <c r="I867" s="15"/>
      <c r="J867" s="16"/>
      <c r="K867" s="16"/>
      <c r="L867" s="17"/>
      <c r="M867" s="17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9:29" x14ac:dyDescent="0.25">
      <c r="I868" s="15"/>
      <c r="J868" s="16"/>
      <c r="K868" s="16"/>
      <c r="L868" s="17"/>
      <c r="M868" s="17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9:29" x14ac:dyDescent="0.25">
      <c r="I869" s="15"/>
      <c r="J869" s="16"/>
      <c r="K869" s="16"/>
      <c r="L869" s="17"/>
      <c r="M869" s="17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9:29" x14ac:dyDescent="0.25">
      <c r="I870" s="15"/>
      <c r="J870" s="16"/>
      <c r="K870" s="16"/>
      <c r="L870" s="17"/>
      <c r="M870" s="17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9:29" x14ac:dyDescent="0.25">
      <c r="I871" s="15"/>
      <c r="J871" s="16"/>
      <c r="K871" s="16"/>
      <c r="L871" s="17"/>
      <c r="M871" s="17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9:29" x14ac:dyDescent="0.25">
      <c r="I872" s="15"/>
      <c r="J872" s="16"/>
      <c r="K872" s="16"/>
      <c r="L872" s="17"/>
      <c r="M872" s="17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9:29" x14ac:dyDescent="0.25">
      <c r="I873" s="15"/>
      <c r="J873" s="16"/>
      <c r="K873" s="16"/>
      <c r="L873" s="17"/>
      <c r="M873" s="17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9:29" x14ac:dyDescent="0.25">
      <c r="I874" s="15"/>
      <c r="J874" s="16"/>
      <c r="K874" s="16"/>
      <c r="L874" s="17"/>
      <c r="M874" s="17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9:29" x14ac:dyDescent="0.25">
      <c r="I875" s="15"/>
      <c r="J875" s="16"/>
      <c r="K875" s="16"/>
      <c r="L875" s="17"/>
      <c r="M875" s="17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9:29" x14ac:dyDescent="0.25">
      <c r="I876" s="15"/>
      <c r="J876" s="16"/>
      <c r="K876" s="16"/>
      <c r="L876" s="17"/>
      <c r="M876" s="17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9:29" x14ac:dyDescent="0.25">
      <c r="I877" s="15"/>
      <c r="J877" s="16"/>
      <c r="K877" s="16"/>
      <c r="L877" s="17"/>
      <c r="M877" s="17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9:29" x14ac:dyDescent="0.25">
      <c r="I878" s="15"/>
      <c r="J878" s="16"/>
      <c r="K878" s="16"/>
      <c r="L878" s="17"/>
      <c r="M878" s="17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9:29" x14ac:dyDescent="0.25">
      <c r="I879" s="15"/>
      <c r="J879" s="16"/>
      <c r="K879" s="16"/>
      <c r="L879" s="17"/>
      <c r="M879" s="17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9:29" x14ac:dyDescent="0.25">
      <c r="I880" s="15"/>
      <c r="J880" s="16"/>
      <c r="K880" s="16"/>
      <c r="L880" s="17"/>
      <c r="M880" s="17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9:29" x14ac:dyDescent="0.25">
      <c r="I881" s="15"/>
      <c r="J881" s="16"/>
      <c r="K881" s="16"/>
      <c r="L881" s="17"/>
      <c r="M881" s="17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9:29" x14ac:dyDescent="0.25">
      <c r="I882" s="15"/>
      <c r="J882" s="16"/>
      <c r="K882" s="16"/>
      <c r="L882" s="17"/>
      <c r="M882" s="17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9:29" x14ac:dyDescent="0.25">
      <c r="I883" s="15"/>
      <c r="J883" s="16"/>
      <c r="K883" s="16"/>
      <c r="L883" s="17"/>
      <c r="M883" s="17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9:29" x14ac:dyDescent="0.25">
      <c r="I884" s="15"/>
      <c r="J884" s="16"/>
      <c r="K884" s="16"/>
      <c r="L884" s="17"/>
      <c r="M884" s="17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9:29" x14ac:dyDescent="0.25">
      <c r="I885" s="15"/>
      <c r="J885" s="16"/>
      <c r="K885" s="16"/>
      <c r="L885" s="17"/>
      <c r="M885" s="17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9:29" x14ac:dyDescent="0.25">
      <c r="I886" s="15"/>
      <c r="J886" s="16"/>
      <c r="K886" s="16"/>
      <c r="L886" s="17"/>
      <c r="M886" s="17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9:29" x14ac:dyDescent="0.25">
      <c r="I887" s="15"/>
      <c r="J887" s="16"/>
      <c r="K887" s="16"/>
      <c r="L887" s="17"/>
      <c r="M887" s="17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9:29" x14ac:dyDescent="0.25">
      <c r="I888" s="15"/>
      <c r="J888" s="16"/>
      <c r="K888" s="16"/>
      <c r="L888" s="17"/>
      <c r="M888" s="17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9:29" x14ac:dyDescent="0.25">
      <c r="I889" s="15"/>
      <c r="J889" s="16"/>
      <c r="K889" s="16"/>
      <c r="L889" s="17"/>
      <c r="M889" s="17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9:29" x14ac:dyDescent="0.25">
      <c r="I890" s="15"/>
      <c r="J890" s="16"/>
      <c r="K890" s="16"/>
      <c r="L890" s="17"/>
      <c r="M890" s="17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9:29" x14ac:dyDescent="0.25">
      <c r="I891" s="15"/>
      <c r="J891" s="16"/>
      <c r="K891" s="16"/>
      <c r="L891" s="17"/>
      <c r="M891" s="17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9:29" x14ac:dyDescent="0.25">
      <c r="I892" s="15"/>
      <c r="J892" s="16"/>
      <c r="K892" s="16"/>
      <c r="L892" s="17"/>
      <c r="M892" s="17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9:29" x14ac:dyDescent="0.25">
      <c r="I893" s="15"/>
      <c r="J893" s="16"/>
      <c r="K893" s="16"/>
      <c r="L893" s="17"/>
      <c r="M893" s="17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9:29" x14ac:dyDescent="0.25">
      <c r="I894" s="15"/>
      <c r="J894" s="16"/>
      <c r="K894" s="16"/>
      <c r="L894" s="17"/>
      <c r="M894" s="17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9:29" x14ac:dyDescent="0.25">
      <c r="I895" s="15"/>
      <c r="J895" s="16"/>
      <c r="K895" s="16"/>
      <c r="L895" s="17"/>
      <c r="M895" s="17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9:29" x14ac:dyDescent="0.25">
      <c r="I896" s="15"/>
      <c r="J896" s="16"/>
      <c r="K896" s="16"/>
      <c r="L896" s="17"/>
      <c r="M896" s="17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9:29" x14ac:dyDescent="0.25">
      <c r="I897" s="15"/>
      <c r="J897" s="16"/>
      <c r="K897" s="16"/>
      <c r="L897" s="17"/>
      <c r="M897" s="17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9:29" x14ac:dyDescent="0.25">
      <c r="I898" s="15"/>
      <c r="J898" s="16"/>
      <c r="K898" s="16"/>
      <c r="L898" s="17"/>
      <c r="M898" s="17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9:29" x14ac:dyDescent="0.25">
      <c r="I899" s="15"/>
      <c r="J899" s="16"/>
      <c r="K899" s="16"/>
      <c r="L899" s="17"/>
      <c r="M899" s="17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9:29" x14ac:dyDescent="0.25">
      <c r="I900" s="15"/>
      <c r="J900" s="16"/>
      <c r="K900" s="16"/>
      <c r="L900" s="17"/>
      <c r="M900" s="17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9:29" x14ac:dyDescent="0.25">
      <c r="I901" s="15"/>
      <c r="J901" s="16"/>
      <c r="K901" s="16"/>
      <c r="L901" s="17"/>
      <c r="M901" s="17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9:29" x14ac:dyDescent="0.25">
      <c r="I902" s="15"/>
      <c r="J902" s="16"/>
      <c r="K902" s="16"/>
      <c r="L902" s="17"/>
      <c r="M902" s="17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9:29" x14ac:dyDescent="0.25">
      <c r="I903" s="15"/>
      <c r="J903" s="16"/>
      <c r="K903" s="16"/>
      <c r="L903" s="17"/>
      <c r="M903" s="17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9:29" x14ac:dyDescent="0.25">
      <c r="I904" s="15"/>
      <c r="J904" s="16"/>
      <c r="K904" s="16"/>
      <c r="L904" s="17"/>
      <c r="M904" s="17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9:29" x14ac:dyDescent="0.25">
      <c r="I905" s="15"/>
      <c r="J905" s="16"/>
      <c r="K905" s="16"/>
      <c r="L905" s="17"/>
      <c r="M905" s="17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9:29" x14ac:dyDescent="0.25">
      <c r="I906" s="15"/>
      <c r="J906" s="16"/>
      <c r="K906" s="16"/>
      <c r="L906" s="17"/>
      <c r="M906" s="17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9:29" x14ac:dyDescent="0.25">
      <c r="I907" s="15"/>
      <c r="J907" s="16"/>
      <c r="K907" s="16"/>
      <c r="L907" s="17"/>
      <c r="M907" s="17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9:29" x14ac:dyDescent="0.25">
      <c r="I908" s="15"/>
      <c r="J908" s="16"/>
      <c r="K908" s="16"/>
      <c r="L908" s="17"/>
      <c r="M908" s="17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9:29" x14ac:dyDescent="0.25">
      <c r="I909" s="15"/>
      <c r="J909" s="16"/>
      <c r="K909" s="16"/>
      <c r="L909" s="17"/>
      <c r="M909" s="17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9:29" x14ac:dyDescent="0.25">
      <c r="I910" s="15"/>
      <c r="J910" s="16"/>
      <c r="K910" s="16"/>
      <c r="L910" s="17"/>
      <c r="M910" s="17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9:29" x14ac:dyDescent="0.25">
      <c r="I911" s="15"/>
      <c r="J911" s="16"/>
      <c r="K911" s="16"/>
      <c r="L911" s="17"/>
      <c r="M911" s="17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9:29" x14ac:dyDescent="0.25">
      <c r="I912" s="15"/>
      <c r="J912" s="16"/>
      <c r="K912" s="16"/>
      <c r="L912" s="17"/>
      <c r="M912" s="17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9:29" x14ac:dyDescent="0.25">
      <c r="I913" s="15"/>
      <c r="J913" s="16"/>
      <c r="K913" s="16"/>
      <c r="L913" s="17"/>
      <c r="M913" s="17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9:29" x14ac:dyDescent="0.25">
      <c r="I914" s="15"/>
      <c r="J914" s="16"/>
      <c r="K914" s="16"/>
      <c r="L914" s="17"/>
      <c r="M914" s="17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9:29" x14ac:dyDescent="0.25">
      <c r="I915" s="15"/>
      <c r="J915" s="16"/>
      <c r="K915" s="16"/>
      <c r="L915" s="17"/>
      <c r="M915" s="17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9:29" x14ac:dyDescent="0.25">
      <c r="I916" s="15"/>
      <c r="J916" s="16"/>
      <c r="K916" s="16"/>
      <c r="L916" s="17"/>
      <c r="M916" s="17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9:29" x14ac:dyDescent="0.25">
      <c r="I917" s="15"/>
      <c r="J917" s="16"/>
      <c r="K917" s="16"/>
      <c r="L917" s="17"/>
      <c r="M917" s="17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9:29" x14ac:dyDescent="0.25">
      <c r="I918" s="15"/>
      <c r="J918" s="16"/>
      <c r="K918" s="16"/>
      <c r="L918" s="17"/>
      <c r="M918" s="17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9:29" x14ac:dyDescent="0.25">
      <c r="I919" s="15"/>
      <c r="J919" s="16"/>
      <c r="K919" s="16"/>
      <c r="L919" s="17"/>
      <c r="M919" s="17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9:29" x14ac:dyDescent="0.25">
      <c r="I920" s="15"/>
      <c r="J920" s="16"/>
      <c r="K920" s="16"/>
      <c r="L920" s="17"/>
      <c r="M920" s="17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9:29" x14ac:dyDescent="0.25">
      <c r="I921" s="15"/>
      <c r="J921" s="16"/>
      <c r="K921" s="16"/>
      <c r="L921" s="17"/>
      <c r="M921" s="17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9:29" x14ac:dyDescent="0.25">
      <c r="I922" s="15"/>
      <c r="J922" s="16"/>
      <c r="K922" s="16"/>
      <c r="L922" s="17"/>
      <c r="M922" s="17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9:29" x14ac:dyDescent="0.25">
      <c r="I923" s="15"/>
      <c r="J923" s="16"/>
      <c r="K923" s="16"/>
      <c r="L923" s="17"/>
      <c r="M923" s="17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9:29" x14ac:dyDescent="0.25">
      <c r="I924" s="15"/>
      <c r="J924" s="16"/>
      <c r="K924" s="16"/>
      <c r="L924" s="17"/>
      <c r="M924" s="17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9:29" x14ac:dyDescent="0.25">
      <c r="I925" s="15"/>
      <c r="J925" s="16"/>
      <c r="K925" s="16"/>
      <c r="L925" s="17"/>
      <c r="M925" s="17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9:29" x14ac:dyDescent="0.25">
      <c r="I926" s="15"/>
      <c r="J926" s="16"/>
      <c r="K926" s="16"/>
      <c r="L926" s="17"/>
      <c r="M926" s="17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9:29" x14ac:dyDescent="0.25">
      <c r="I927" s="15"/>
      <c r="J927" s="16"/>
      <c r="K927" s="16"/>
      <c r="L927" s="17"/>
      <c r="M927" s="17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9:29" x14ac:dyDescent="0.25">
      <c r="I928" s="15"/>
      <c r="J928" s="16"/>
      <c r="K928" s="16"/>
      <c r="L928" s="17"/>
      <c r="M928" s="17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9:29" x14ac:dyDescent="0.25">
      <c r="I929" s="15"/>
      <c r="J929" s="16"/>
      <c r="K929" s="16"/>
      <c r="L929" s="17"/>
      <c r="M929" s="17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9:29" x14ac:dyDescent="0.25">
      <c r="I930" s="15"/>
      <c r="J930" s="16"/>
      <c r="K930" s="16"/>
      <c r="L930" s="17"/>
      <c r="M930" s="17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9:29" x14ac:dyDescent="0.25">
      <c r="I931" s="15"/>
      <c r="J931" s="16"/>
      <c r="K931" s="16"/>
      <c r="L931" s="17"/>
      <c r="M931" s="17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9:29" x14ac:dyDescent="0.25">
      <c r="I932" s="15"/>
      <c r="J932" s="16"/>
      <c r="K932" s="16"/>
      <c r="L932" s="17"/>
      <c r="M932" s="17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9:29" x14ac:dyDescent="0.25">
      <c r="I933" s="15"/>
      <c r="J933" s="16"/>
      <c r="K933" s="16"/>
      <c r="L933" s="17"/>
      <c r="M933" s="17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9:29" x14ac:dyDescent="0.25">
      <c r="I934" s="15"/>
      <c r="J934" s="16"/>
      <c r="K934" s="16"/>
      <c r="L934" s="17"/>
      <c r="M934" s="17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9:29" x14ac:dyDescent="0.25">
      <c r="I935" s="15"/>
      <c r="J935" s="16"/>
      <c r="K935" s="16"/>
      <c r="L935" s="17"/>
      <c r="M935" s="17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9:29" x14ac:dyDescent="0.25">
      <c r="I936" s="15"/>
      <c r="J936" s="16"/>
      <c r="K936" s="16"/>
      <c r="L936" s="17"/>
      <c r="M936" s="17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9:29" x14ac:dyDescent="0.25">
      <c r="I937" s="15"/>
      <c r="J937" s="16"/>
      <c r="K937" s="16"/>
      <c r="L937" s="17"/>
      <c r="M937" s="17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9:29" x14ac:dyDescent="0.25">
      <c r="I938" s="15"/>
      <c r="J938" s="16"/>
      <c r="K938" s="16"/>
      <c r="L938" s="17"/>
      <c r="M938" s="17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9:29" x14ac:dyDescent="0.25">
      <c r="I939" s="15"/>
      <c r="J939" s="16"/>
      <c r="K939" s="16"/>
      <c r="L939" s="17"/>
      <c r="M939" s="17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9:29" x14ac:dyDescent="0.25">
      <c r="I940" s="15"/>
      <c r="J940" s="16"/>
      <c r="K940" s="16"/>
      <c r="L940" s="17"/>
      <c r="M940" s="17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9:29" x14ac:dyDescent="0.25">
      <c r="I941" s="15"/>
      <c r="J941" s="16"/>
      <c r="K941" s="16"/>
      <c r="L941" s="17"/>
      <c r="M941" s="17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9:29" x14ac:dyDescent="0.25">
      <c r="I942" s="15"/>
      <c r="J942" s="16"/>
      <c r="K942" s="16"/>
      <c r="L942" s="17"/>
      <c r="M942" s="17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9:29" x14ac:dyDescent="0.25">
      <c r="I943" s="15"/>
      <c r="J943" s="16"/>
      <c r="K943" s="16"/>
      <c r="L943" s="17"/>
      <c r="M943" s="17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9:29" x14ac:dyDescent="0.25">
      <c r="I944" s="15"/>
      <c r="J944" s="16"/>
      <c r="K944" s="16"/>
      <c r="L944" s="17"/>
      <c r="M944" s="17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9:29" x14ac:dyDescent="0.25">
      <c r="I945" s="15"/>
      <c r="J945" s="16"/>
      <c r="K945" s="16"/>
      <c r="L945" s="17"/>
      <c r="M945" s="17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9:29" x14ac:dyDescent="0.25">
      <c r="I946" s="15"/>
      <c r="J946" s="16"/>
      <c r="K946" s="16"/>
      <c r="L946" s="17"/>
      <c r="M946" s="17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9:29" x14ac:dyDescent="0.25">
      <c r="I947" s="15"/>
      <c r="J947" s="16"/>
      <c r="K947" s="16"/>
      <c r="L947" s="17"/>
      <c r="M947" s="17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9:29" x14ac:dyDescent="0.25">
      <c r="I948" s="15"/>
      <c r="J948" s="16"/>
      <c r="K948" s="16"/>
      <c r="L948" s="17"/>
      <c r="M948" s="17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9:29" x14ac:dyDescent="0.25">
      <c r="I949" s="15"/>
      <c r="J949" s="16"/>
      <c r="K949" s="16"/>
      <c r="L949" s="17"/>
      <c r="M949" s="17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9:29" x14ac:dyDescent="0.25">
      <c r="I950" s="15"/>
      <c r="J950" s="16"/>
      <c r="K950" s="16"/>
      <c r="L950" s="17"/>
      <c r="M950" s="17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9:29" x14ac:dyDescent="0.25">
      <c r="I951" s="15"/>
      <c r="J951" s="16"/>
      <c r="K951" s="16"/>
      <c r="L951" s="17"/>
      <c r="M951" s="17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9:29" x14ac:dyDescent="0.25">
      <c r="I952" s="15"/>
      <c r="J952" s="16"/>
      <c r="K952" s="16"/>
      <c r="L952" s="17"/>
      <c r="M952" s="17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9:29" x14ac:dyDescent="0.25">
      <c r="I953" s="15"/>
      <c r="J953" s="16"/>
      <c r="K953" s="16"/>
      <c r="L953" s="17"/>
      <c r="M953" s="17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9:29" x14ac:dyDescent="0.25">
      <c r="I954" s="15"/>
      <c r="J954" s="16"/>
      <c r="K954" s="16"/>
      <c r="L954" s="17"/>
      <c r="M954" s="17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9:29" x14ac:dyDescent="0.25">
      <c r="I955" s="15"/>
      <c r="J955" s="16"/>
      <c r="K955" s="16"/>
      <c r="L955" s="17"/>
      <c r="M955" s="17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9:29" x14ac:dyDescent="0.25">
      <c r="I956" s="15"/>
      <c r="J956" s="16"/>
      <c r="K956" s="16"/>
      <c r="L956" s="17"/>
      <c r="M956" s="17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9:29" x14ac:dyDescent="0.25">
      <c r="I957" s="15"/>
      <c r="J957" s="16"/>
      <c r="K957" s="16"/>
      <c r="L957" s="17"/>
      <c r="M957" s="17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9:29" x14ac:dyDescent="0.25">
      <c r="I958" s="15"/>
      <c r="J958" s="16"/>
      <c r="K958" s="16"/>
      <c r="L958" s="17"/>
      <c r="M958" s="17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9:29" x14ac:dyDescent="0.25">
      <c r="I959" s="15"/>
      <c r="J959" s="16"/>
      <c r="K959" s="16"/>
      <c r="L959" s="17"/>
      <c r="M959" s="17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9:29" x14ac:dyDescent="0.25">
      <c r="I960" s="15"/>
      <c r="J960" s="16"/>
      <c r="K960" s="16"/>
      <c r="L960" s="17"/>
      <c r="M960" s="17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9:29" x14ac:dyDescent="0.25">
      <c r="I961" s="15"/>
      <c r="J961" s="16"/>
      <c r="K961" s="16"/>
      <c r="L961" s="17"/>
      <c r="M961" s="17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9:29" x14ac:dyDescent="0.25">
      <c r="I962" s="15"/>
      <c r="J962" s="16"/>
      <c r="K962" s="16"/>
      <c r="L962" s="17"/>
      <c r="M962" s="17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9:29" x14ac:dyDescent="0.25">
      <c r="I963" s="15"/>
      <c r="J963" s="16"/>
      <c r="K963" s="16"/>
      <c r="L963" s="17"/>
      <c r="M963" s="17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9:29" x14ac:dyDescent="0.25">
      <c r="I964" s="15"/>
      <c r="J964" s="16"/>
      <c r="K964" s="16"/>
      <c r="L964" s="17"/>
      <c r="M964" s="17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9:29" x14ac:dyDescent="0.25">
      <c r="I965" s="15"/>
      <c r="J965" s="16"/>
      <c r="K965" s="16"/>
      <c r="L965" s="17"/>
      <c r="M965" s="17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9:29" x14ac:dyDescent="0.25">
      <c r="I966" s="15"/>
      <c r="J966" s="16"/>
      <c r="K966" s="16"/>
      <c r="L966" s="17"/>
      <c r="M966" s="17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9:29" x14ac:dyDescent="0.25">
      <c r="I967" s="15"/>
      <c r="J967" s="16"/>
      <c r="K967" s="16"/>
      <c r="L967" s="17"/>
      <c r="M967" s="17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9:29" x14ac:dyDescent="0.25">
      <c r="I968" s="15"/>
      <c r="J968" s="16"/>
      <c r="K968" s="16"/>
      <c r="L968" s="17"/>
      <c r="M968" s="17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9:29" x14ac:dyDescent="0.25">
      <c r="I969" s="15"/>
      <c r="J969" s="16"/>
      <c r="K969" s="16"/>
      <c r="L969" s="17"/>
      <c r="M969" s="17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9:29" x14ac:dyDescent="0.25">
      <c r="I970" s="15"/>
      <c r="J970" s="16"/>
      <c r="K970" s="16"/>
      <c r="L970" s="17"/>
      <c r="M970" s="17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9:29" x14ac:dyDescent="0.25">
      <c r="I971" s="15"/>
      <c r="J971" s="16"/>
      <c r="K971" s="16"/>
      <c r="L971" s="17"/>
      <c r="M971" s="17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9:29" x14ac:dyDescent="0.25">
      <c r="I972" s="15"/>
      <c r="J972" s="16"/>
      <c r="K972" s="16"/>
      <c r="L972" s="17"/>
      <c r="M972" s="17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9:29" x14ac:dyDescent="0.25">
      <c r="I973" s="15"/>
      <c r="J973" s="16"/>
      <c r="K973" s="16"/>
      <c r="L973" s="17"/>
      <c r="M973" s="17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9:29" x14ac:dyDescent="0.25">
      <c r="I974" s="15"/>
      <c r="J974" s="16"/>
      <c r="K974" s="16"/>
      <c r="L974" s="17"/>
      <c r="M974" s="17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9:29" x14ac:dyDescent="0.25">
      <c r="I975" s="15"/>
      <c r="J975" s="16"/>
      <c r="K975" s="16"/>
      <c r="L975" s="17"/>
      <c r="M975" s="17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9:29" x14ac:dyDescent="0.25">
      <c r="I976" s="15"/>
      <c r="J976" s="16"/>
      <c r="K976" s="16"/>
      <c r="L976" s="17"/>
      <c r="M976" s="17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9:29" x14ac:dyDescent="0.25">
      <c r="I977" s="15"/>
      <c r="J977" s="16"/>
      <c r="K977" s="16"/>
      <c r="L977" s="17"/>
      <c r="M977" s="17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9:29" x14ac:dyDescent="0.25">
      <c r="I978" s="15"/>
      <c r="J978" s="16"/>
      <c r="K978" s="16"/>
      <c r="L978" s="17"/>
      <c r="M978" s="17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9:29" x14ac:dyDescent="0.25">
      <c r="I979" s="15"/>
      <c r="J979" s="16"/>
      <c r="K979" s="16"/>
      <c r="L979" s="17"/>
      <c r="M979" s="17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9:29" x14ac:dyDescent="0.25">
      <c r="I980" s="15"/>
      <c r="J980" s="16"/>
      <c r="K980" s="16"/>
      <c r="L980" s="17"/>
      <c r="M980" s="17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9:29" x14ac:dyDescent="0.25">
      <c r="I981" s="15"/>
      <c r="J981" s="16"/>
      <c r="K981" s="16"/>
      <c r="L981" s="17"/>
      <c r="M981" s="17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9:29" x14ac:dyDescent="0.25">
      <c r="I982" s="15"/>
      <c r="J982" s="16"/>
      <c r="K982" s="16"/>
      <c r="L982" s="17"/>
      <c r="M982" s="17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9:29" x14ac:dyDescent="0.25">
      <c r="I983" s="15"/>
      <c r="J983" s="16"/>
      <c r="K983" s="16"/>
      <c r="L983" s="17"/>
      <c r="M983" s="17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9:29" x14ac:dyDescent="0.25">
      <c r="I984" s="15"/>
      <c r="J984" s="16"/>
      <c r="K984" s="16"/>
      <c r="L984" s="17"/>
      <c r="M984" s="17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9:29" x14ac:dyDescent="0.25">
      <c r="I985" s="15"/>
      <c r="J985" s="16"/>
      <c r="K985" s="16"/>
      <c r="L985" s="17"/>
      <c r="M985" s="17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9:29" x14ac:dyDescent="0.25">
      <c r="I986" s="15"/>
      <c r="J986" s="16"/>
      <c r="K986" s="16"/>
      <c r="L986" s="17"/>
      <c r="M986" s="17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9:29" x14ac:dyDescent="0.25">
      <c r="I987" s="15"/>
      <c r="J987" s="16"/>
      <c r="K987" s="16"/>
      <c r="L987" s="17"/>
      <c r="M987" s="17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9:29" x14ac:dyDescent="0.25">
      <c r="I988" s="15"/>
      <c r="J988" s="16"/>
      <c r="K988" s="16"/>
      <c r="L988" s="17"/>
      <c r="M988" s="17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9:29" x14ac:dyDescent="0.25">
      <c r="I989" s="15"/>
      <c r="J989" s="16"/>
      <c r="K989" s="16"/>
      <c r="L989" s="17"/>
      <c r="M989" s="17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9:29" x14ac:dyDescent="0.25">
      <c r="I990" s="15"/>
      <c r="J990" s="16"/>
      <c r="K990" s="16"/>
      <c r="L990" s="17"/>
      <c r="M990" s="17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9:29" x14ac:dyDescent="0.25">
      <c r="I991" s="15"/>
      <c r="J991" s="16"/>
      <c r="K991" s="16"/>
      <c r="L991" s="17"/>
      <c r="M991" s="17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9:29" x14ac:dyDescent="0.25">
      <c r="I992" s="15"/>
      <c r="J992" s="16"/>
      <c r="K992" s="16"/>
      <c r="L992" s="17"/>
      <c r="M992" s="17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9:29" x14ac:dyDescent="0.25">
      <c r="I993" s="15"/>
      <c r="J993" s="16"/>
      <c r="K993" s="16"/>
      <c r="L993" s="17"/>
      <c r="M993" s="17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9:29" x14ac:dyDescent="0.25">
      <c r="I994" s="15"/>
      <c r="J994" s="16"/>
      <c r="K994" s="16"/>
      <c r="L994" s="17"/>
      <c r="M994" s="17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9:29" x14ac:dyDescent="0.25">
      <c r="I995" s="15"/>
      <c r="J995" s="16"/>
      <c r="K995" s="16"/>
      <c r="L995" s="17"/>
      <c r="M995" s="17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9:29" x14ac:dyDescent="0.25">
      <c r="I996" s="15"/>
      <c r="J996" s="16"/>
      <c r="K996" s="16"/>
      <c r="L996" s="17"/>
      <c r="M996" s="17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9:29" x14ac:dyDescent="0.25">
      <c r="I997" s="15"/>
      <c r="J997" s="16"/>
      <c r="K997" s="16"/>
      <c r="L997" s="17"/>
      <c r="M997" s="17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9:29" x14ac:dyDescent="0.25">
      <c r="I998" s="15"/>
      <c r="J998" s="16"/>
      <c r="K998" s="16"/>
      <c r="L998" s="17"/>
      <c r="M998" s="17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9:29" x14ac:dyDescent="0.25">
      <c r="I999" s="15"/>
      <c r="J999" s="16"/>
      <c r="K999" s="16"/>
      <c r="L999" s="17"/>
      <c r="M999" s="17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9:29" x14ac:dyDescent="0.25">
      <c r="I1000" s="15"/>
      <c r="J1000" s="16"/>
      <c r="K1000" s="16"/>
      <c r="L1000" s="17"/>
      <c r="M1000" s="17"/>
      <c r="U1000" s="20"/>
      <c r="V1000" s="20"/>
      <c r="W1000" s="20"/>
      <c r="X1000" s="20"/>
      <c r="Y1000" s="20"/>
      <c r="Z1000" s="20"/>
      <c r="AA1000" s="20"/>
      <c r="AB1000" s="20"/>
      <c r="AC1000" s="20"/>
    </row>
    <row r="1001" spans="9:29" x14ac:dyDescent="0.25">
      <c r="I1001" s="15"/>
      <c r="J1001" s="16"/>
      <c r="K1001" s="16"/>
      <c r="L1001" s="17"/>
      <c r="M1001" s="17"/>
      <c r="U1001" s="20"/>
      <c r="V1001" s="20"/>
      <c r="W1001" s="20"/>
      <c r="X1001" s="20"/>
      <c r="Y1001" s="20"/>
      <c r="Z1001" s="20"/>
      <c r="AA1001" s="20"/>
      <c r="AB1001" s="20"/>
      <c r="AC1001" s="20"/>
    </row>
    <row r="1002" spans="9:29" x14ac:dyDescent="0.25">
      <c r="I1002" s="15"/>
      <c r="J1002" s="16"/>
      <c r="K1002" s="16"/>
      <c r="L1002" s="17"/>
      <c r="M1002" s="17"/>
      <c r="U1002" s="20"/>
      <c r="V1002" s="20"/>
      <c r="W1002" s="20"/>
      <c r="X1002" s="20"/>
      <c r="Y1002" s="20"/>
      <c r="Z1002" s="20"/>
      <c r="AA1002" s="20"/>
      <c r="AB1002" s="20"/>
      <c r="AC1002" s="20"/>
    </row>
    <row r="1003" spans="9:29" x14ac:dyDescent="0.25">
      <c r="I1003" s="15"/>
      <c r="J1003" s="16"/>
      <c r="K1003" s="16"/>
      <c r="L1003" s="17"/>
      <c r="M1003" s="17"/>
      <c r="U1003" s="20"/>
      <c r="V1003" s="20"/>
      <c r="W1003" s="20"/>
      <c r="X1003" s="20"/>
      <c r="Y1003" s="20"/>
      <c r="Z1003" s="20"/>
      <c r="AA1003" s="20"/>
      <c r="AB1003" s="20"/>
      <c r="AC1003" s="20"/>
    </row>
    <row r="1004" spans="9:29" x14ac:dyDescent="0.25">
      <c r="I1004" s="15"/>
      <c r="J1004" s="16"/>
      <c r="K1004" s="16"/>
      <c r="L1004" s="17"/>
      <c r="M1004" s="17"/>
      <c r="U1004" s="20"/>
      <c r="V1004" s="20"/>
      <c r="W1004" s="20"/>
      <c r="X1004" s="20"/>
      <c r="Y1004" s="20"/>
      <c r="Z1004" s="20"/>
      <c r="AA1004" s="20"/>
      <c r="AB1004" s="20"/>
      <c r="AC1004" s="20"/>
    </row>
    <row r="1005" spans="9:29" x14ac:dyDescent="0.25">
      <c r="I1005" s="15"/>
      <c r="J1005" s="16"/>
      <c r="K1005" s="16"/>
      <c r="L1005" s="17"/>
      <c r="M1005" s="17"/>
      <c r="U1005" s="20"/>
      <c r="V1005" s="20"/>
      <c r="W1005" s="20"/>
      <c r="X1005" s="20"/>
      <c r="Y1005" s="20"/>
      <c r="Z1005" s="20"/>
      <c r="AA1005" s="20"/>
      <c r="AB1005" s="20"/>
      <c r="AC1005" s="20"/>
    </row>
    <row r="1006" spans="9:29" x14ac:dyDescent="0.25">
      <c r="I1006" s="15"/>
      <c r="J1006" s="16"/>
      <c r="K1006" s="16"/>
      <c r="L1006" s="17"/>
      <c r="M1006" s="17"/>
      <c r="U1006" s="20"/>
      <c r="V1006" s="20"/>
      <c r="W1006" s="20"/>
      <c r="X1006" s="20"/>
      <c r="Y1006" s="20"/>
      <c r="Z1006" s="20"/>
      <c r="AA1006" s="20"/>
      <c r="AB1006" s="20"/>
      <c r="AC1006" s="20"/>
    </row>
    <row r="1007" spans="9:29" x14ac:dyDescent="0.25">
      <c r="I1007" s="15"/>
      <c r="J1007" s="16"/>
      <c r="K1007" s="16"/>
      <c r="L1007" s="17"/>
      <c r="M1007" s="17"/>
      <c r="U1007" s="20"/>
      <c r="V1007" s="20"/>
      <c r="W1007" s="20"/>
      <c r="X1007" s="20"/>
      <c r="Y1007" s="20"/>
      <c r="Z1007" s="20"/>
      <c r="AA1007" s="20"/>
      <c r="AB1007" s="20"/>
      <c r="AC1007" s="20"/>
    </row>
    <row r="1008" spans="9:29" x14ac:dyDescent="0.25">
      <c r="I1008" s="15"/>
      <c r="J1008" s="16"/>
      <c r="K1008" s="16"/>
      <c r="L1008" s="17"/>
      <c r="M1008" s="17"/>
      <c r="U1008" s="20"/>
      <c r="V1008" s="20"/>
      <c r="W1008" s="20"/>
      <c r="X1008" s="20"/>
      <c r="Y1008" s="20"/>
      <c r="Z1008" s="20"/>
      <c r="AA1008" s="20"/>
      <c r="AB1008" s="20"/>
      <c r="AC1008" s="20"/>
    </row>
    <row r="1009" spans="9:29" x14ac:dyDescent="0.25">
      <c r="I1009" s="15"/>
      <c r="J1009" s="16"/>
      <c r="K1009" s="16"/>
      <c r="L1009" s="17"/>
      <c r="M1009" s="17"/>
      <c r="U1009" s="20"/>
      <c r="V1009" s="20"/>
      <c r="W1009" s="20"/>
      <c r="X1009" s="20"/>
      <c r="Y1009" s="20"/>
      <c r="Z1009" s="20"/>
      <c r="AA1009" s="20"/>
      <c r="AB1009" s="20"/>
      <c r="AC1009" s="20"/>
    </row>
    <row r="1010" spans="9:29" x14ac:dyDescent="0.25">
      <c r="I1010" s="15"/>
      <c r="J1010" s="16"/>
      <c r="K1010" s="16"/>
      <c r="L1010" s="17"/>
      <c r="M1010" s="17"/>
      <c r="U1010" s="20"/>
      <c r="V1010" s="20"/>
      <c r="W1010" s="20"/>
      <c r="X1010" s="20"/>
      <c r="Y1010" s="20"/>
      <c r="Z1010" s="20"/>
      <c r="AA1010" s="20"/>
      <c r="AB1010" s="20"/>
      <c r="AC1010" s="20"/>
    </row>
    <row r="1011" spans="9:29" x14ac:dyDescent="0.25">
      <c r="I1011" s="15"/>
      <c r="J1011" s="16"/>
      <c r="K1011" s="16"/>
      <c r="L1011" s="17"/>
      <c r="M1011" s="17"/>
      <c r="U1011" s="20"/>
      <c r="V1011" s="20"/>
      <c r="W1011" s="20"/>
      <c r="X1011" s="20"/>
      <c r="Y1011" s="20"/>
      <c r="Z1011" s="20"/>
      <c r="AA1011" s="20"/>
      <c r="AB1011" s="20"/>
      <c r="AC1011" s="20"/>
    </row>
    <row r="1012" spans="9:29" x14ac:dyDescent="0.25">
      <c r="I1012" s="15"/>
      <c r="J1012" s="16"/>
      <c r="K1012" s="16"/>
      <c r="L1012" s="17"/>
      <c r="M1012" s="17"/>
      <c r="U1012" s="20"/>
      <c r="V1012" s="20"/>
      <c r="W1012" s="20"/>
      <c r="X1012" s="20"/>
      <c r="Y1012" s="20"/>
      <c r="Z1012" s="20"/>
      <c r="AA1012" s="20"/>
      <c r="AB1012" s="20"/>
      <c r="AC1012" s="20"/>
    </row>
    <row r="1013" spans="9:29" x14ac:dyDescent="0.25">
      <c r="I1013" s="15"/>
      <c r="J1013" s="16"/>
      <c r="K1013" s="16"/>
      <c r="L1013" s="17"/>
      <c r="M1013" s="17"/>
      <c r="U1013" s="20"/>
      <c r="V1013" s="20"/>
      <c r="W1013" s="20"/>
      <c r="X1013" s="20"/>
      <c r="Y1013" s="20"/>
      <c r="Z1013" s="20"/>
      <c r="AA1013" s="20"/>
      <c r="AB1013" s="20"/>
      <c r="AC1013" s="20"/>
    </row>
    <row r="1014" spans="9:29" x14ac:dyDescent="0.25">
      <c r="I1014" s="15"/>
      <c r="J1014" s="16"/>
      <c r="K1014" s="16"/>
      <c r="L1014" s="17"/>
      <c r="M1014" s="17"/>
      <c r="U1014" s="20"/>
      <c r="V1014" s="20"/>
      <c r="W1014" s="20"/>
      <c r="X1014" s="20"/>
      <c r="Y1014" s="20"/>
      <c r="Z1014" s="20"/>
      <c r="AA1014" s="20"/>
      <c r="AB1014" s="20"/>
      <c r="AC1014" s="20"/>
    </row>
    <row r="1015" spans="9:29" x14ac:dyDescent="0.25">
      <c r="I1015" s="15"/>
      <c r="J1015" s="16"/>
      <c r="K1015" s="16"/>
      <c r="L1015" s="17"/>
      <c r="M1015" s="17"/>
      <c r="U1015" s="20"/>
      <c r="V1015" s="20"/>
      <c r="W1015" s="20"/>
      <c r="X1015" s="20"/>
      <c r="Y1015" s="20"/>
      <c r="Z1015" s="20"/>
      <c r="AA1015" s="20"/>
      <c r="AB1015" s="20"/>
      <c r="AC1015" s="20"/>
    </row>
    <row r="1016" spans="9:29" x14ac:dyDescent="0.25">
      <c r="I1016" s="15"/>
      <c r="J1016" s="16"/>
      <c r="K1016" s="16"/>
      <c r="L1016" s="17"/>
      <c r="M1016" s="17"/>
      <c r="U1016" s="20"/>
      <c r="V1016" s="20"/>
      <c r="W1016" s="20"/>
      <c r="X1016" s="20"/>
      <c r="Y1016" s="20"/>
      <c r="Z1016" s="20"/>
      <c r="AA1016" s="20"/>
      <c r="AB1016" s="20"/>
      <c r="AC1016" s="20"/>
    </row>
    <row r="1017" spans="9:29" x14ac:dyDescent="0.25">
      <c r="I1017" s="15"/>
      <c r="J1017" s="16"/>
      <c r="K1017" s="16"/>
      <c r="L1017" s="17"/>
      <c r="M1017" s="17"/>
      <c r="U1017" s="20"/>
      <c r="V1017" s="20"/>
      <c r="W1017" s="20"/>
      <c r="X1017" s="20"/>
      <c r="Y1017" s="20"/>
      <c r="Z1017" s="20"/>
      <c r="AA1017" s="20"/>
      <c r="AB1017" s="20"/>
      <c r="AC1017" s="20"/>
    </row>
    <row r="1018" spans="9:29" x14ac:dyDescent="0.25">
      <c r="I1018" s="15"/>
      <c r="J1018" s="16"/>
      <c r="K1018" s="16"/>
      <c r="L1018" s="17"/>
      <c r="M1018" s="17"/>
      <c r="U1018" s="20"/>
      <c r="V1018" s="20"/>
      <c r="W1018" s="20"/>
      <c r="X1018" s="20"/>
      <c r="Y1018" s="20"/>
      <c r="Z1018" s="20"/>
      <c r="AA1018" s="20"/>
      <c r="AB1018" s="20"/>
      <c r="AC1018" s="20"/>
    </row>
    <row r="1019" spans="9:29" x14ac:dyDescent="0.25">
      <c r="I1019" s="15"/>
      <c r="J1019" s="16"/>
      <c r="K1019" s="16"/>
      <c r="L1019" s="17"/>
      <c r="M1019" s="17"/>
      <c r="U1019" s="20"/>
      <c r="V1019" s="20"/>
      <c r="W1019" s="20"/>
      <c r="X1019" s="20"/>
      <c r="Y1019" s="20"/>
      <c r="Z1019" s="20"/>
      <c r="AA1019" s="20"/>
      <c r="AB1019" s="20"/>
      <c r="AC1019" s="20"/>
    </row>
    <row r="1020" spans="9:29" x14ac:dyDescent="0.25">
      <c r="I1020" s="15"/>
      <c r="J1020" s="16"/>
      <c r="K1020" s="16"/>
      <c r="L1020" s="17"/>
      <c r="M1020" s="17"/>
      <c r="U1020" s="20"/>
      <c r="V1020" s="20"/>
      <c r="W1020" s="20"/>
      <c r="X1020" s="20"/>
      <c r="Y1020" s="20"/>
      <c r="Z1020" s="20"/>
      <c r="AA1020" s="20"/>
      <c r="AB1020" s="20"/>
      <c r="AC1020" s="20"/>
    </row>
    <row r="1021" spans="9:29" x14ac:dyDescent="0.25">
      <c r="I1021" s="15"/>
      <c r="J1021" s="16"/>
      <c r="K1021" s="16"/>
      <c r="L1021" s="17"/>
      <c r="M1021" s="17"/>
      <c r="U1021" s="20"/>
      <c r="V1021" s="20"/>
      <c r="W1021" s="20"/>
      <c r="X1021" s="20"/>
      <c r="Y1021" s="20"/>
      <c r="Z1021" s="20"/>
      <c r="AA1021" s="20"/>
      <c r="AB1021" s="20"/>
      <c r="AC1021" s="20"/>
    </row>
    <row r="1022" spans="9:29" x14ac:dyDescent="0.25">
      <c r="I1022" s="15"/>
      <c r="J1022" s="16"/>
      <c r="K1022" s="16"/>
      <c r="L1022" s="17"/>
      <c r="M1022" s="17"/>
      <c r="U1022" s="20"/>
      <c r="V1022" s="20"/>
      <c r="W1022" s="20"/>
      <c r="X1022" s="20"/>
      <c r="Y1022" s="20"/>
      <c r="Z1022" s="20"/>
      <c r="AA1022" s="20"/>
      <c r="AB1022" s="20"/>
      <c r="AC1022" s="20"/>
    </row>
    <row r="1023" spans="9:29" x14ac:dyDescent="0.25">
      <c r="I1023" s="15"/>
      <c r="J1023" s="16"/>
      <c r="K1023" s="16"/>
      <c r="L1023" s="17"/>
      <c r="M1023" s="17"/>
      <c r="U1023" s="20"/>
      <c r="V1023" s="20"/>
      <c r="W1023" s="20"/>
      <c r="X1023" s="20"/>
      <c r="Y1023" s="20"/>
      <c r="Z1023" s="20"/>
      <c r="AA1023" s="20"/>
      <c r="AB1023" s="20"/>
      <c r="AC1023" s="20"/>
    </row>
    <row r="1024" spans="9:29" x14ac:dyDescent="0.25">
      <c r="I1024" s="15"/>
      <c r="J1024" s="16"/>
      <c r="K1024" s="16"/>
      <c r="L1024" s="17"/>
      <c r="M1024" s="17"/>
      <c r="U1024" s="20"/>
      <c r="V1024" s="20"/>
      <c r="W1024" s="20"/>
      <c r="X1024" s="20"/>
      <c r="Y1024" s="20"/>
      <c r="Z1024" s="20"/>
      <c r="AA1024" s="20"/>
      <c r="AB1024" s="20"/>
      <c r="AC1024" s="20"/>
    </row>
    <row r="1025" spans="9:29" x14ac:dyDescent="0.25">
      <c r="I1025" s="15"/>
      <c r="J1025" s="16"/>
      <c r="K1025" s="16"/>
      <c r="L1025" s="17"/>
      <c r="M1025" s="17"/>
      <c r="U1025" s="20"/>
      <c r="V1025" s="20"/>
      <c r="W1025" s="20"/>
      <c r="X1025" s="20"/>
      <c r="Y1025" s="20"/>
      <c r="Z1025" s="20"/>
      <c r="AA1025" s="20"/>
      <c r="AB1025" s="20"/>
      <c r="AC1025" s="20"/>
    </row>
    <row r="1026" spans="9:29" x14ac:dyDescent="0.25">
      <c r="I1026" s="15"/>
      <c r="J1026" s="16"/>
      <c r="K1026" s="16"/>
      <c r="L1026" s="17"/>
      <c r="M1026" s="17"/>
      <c r="U1026" s="20"/>
      <c r="V1026" s="20"/>
      <c r="W1026" s="20"/>
      <c r="X1026" s="20"/>
      <c r="Y1026" s="20"/>
      <c r="Z1026" s="20"/>
      <c r="AA1026" s="20"/>
      <c r="AB1026" s="20"/>
      <c r="AC1026" s="20"/>
    </row>
    <row r="1027" spans="9:29" x14ac:dyDescent="0.25">
      <c r="I1027" s="15"/>
      <c r="J1027" s="16"/>
      <c r="K1027" s="16"/>
      <c r="L1027" s="17"/>
      <c r="M1027" s="17"/>
      <c r="U1027" s="20"/>
      <c r="V1027" s="20"/>
      <c r="W1027" s="20"/>
      <c r="X1027" s="20"/>
      <c r="Y1027" s="20"/>
      <c r="Z1027" s="20"/>
      <c r="AA1027" s="20"/>
      <c r="AB1027" s="20"/>
      <c r="AC1027" s="20"/>
    </row>
    <row r="1028" spans="9:29" x14ac:dyDescent="0.25">
      <c r="I1028" s="15"/>
      <c r="J1028" s="16"/>
      <c r="K1028" s="16"/>
      <c r="L1028" s="17"/>
      <c r="M1028" s="17"/>
      <c r="U1028" s="20"/>
      <c r="V1028" s="20"/>
      <c r="W1028" s="20"/>
      <c r="X1028" s="20"/>
      <c r="Y1028" s="20"/>
      <c r="Z1028" s="20"/>
      <c r="AA1028" s="20"/>
      <c r="AB1028" s="20"/>
      <c r="AC1028" s="20"/>
    </row>
    <row r="1029" spans="9:29" x14ac:dyDescent="0.25">
      <c r="I1029" s="15"/>
      <c r="J1029" s="16"/>
      <c r="K1029" s="16"/>
      <c r="L1029" s="17"/>
      <c r="M1029" s="17"/>
      <c r="U1029" s="20"/>
      <c r="V1029" s="20"/>
      <c r="W1029" s="20"/>
      <c r="X1029" s="20"/>
      <c r="Y1029" s="20"/>
      <c r="Z1029" s="20"/>
      <c r="AA1029" s="20"/>
      <c r="AB1029" s="20"/>
      <c r="AC1029" s="20"/>
    </row>
    <row r="1030" spans="9:29" x14ac:dyDescent="0.25">
      <c r="I1030" s="15"/>
      <c r="J1030" s="16"/>
      <c r="K1030" s="16"/>
      <c r="L1030" s="17"/>
      <c r="M1030" s="17"/>
      <c r="U1030" s="20"/>
      <c r="V1030" s="20"/>
      <c r="W1030" s="20"/>
      <c r="X1030" s="20"/>
      <c r="Y1030" s="20"/>
      <c r="Z1030" s="20"/>
      <c r="AA1030" s="20"/>
      <c r="AB1030" s="20"/>
      <c r="AC1030" s="20"/>
    </row>
    <row r="1031" spans="9:29" x14ac:dyDescent="0.25">
      <c r="I1031" s="15"/>
      <c r="J1031" s="16"/>
      <c r="K1031" s="16"/>
      <c r="L1031" s="17"/>
      <c r="M1031" s="17"/>
      <c r="U1031" s="20"/>
      <c r="V1031" s="20"/>
      <c r="W1031" s="20"/>
      <c r="X1031" s="20"/>
      <c r="Y1031" s="20"/>
      <c r="Z1031" s="20"/>
      <c r="AA1031" s="20"/>
      <c r="AB1031" s="20"/>
      <c r="AC1031" s="20"/>
    </row>
    <row r="1032" spans="9:29" x14ac:dyDescent="0.25">
      <c r="I1032" s="15"/>
      <c r="J1032" s="16"/>
      <c r="K1032" s="16"/>
      <c r="L1032" s="17"/>
      <c r="M1032" s="17"/>
      <c r="U1032" s="20"/>
      <c r="V1032" s="20"/>
      <c r="W1032" s="20"/>
      <c r="X1032" s="20"/>
      <c r="Y1032" s="20"/>
      <c r="Z1032" s="20"/>
      <c r="AA1032" s="20"/>
      <c r="AB1032" s="20"/>
      <c r="AC1032" s="20"/>
    </row>
    <row r="1033" spans="9:29" x14ac:dyDescent="0.25">
      <c r="I1033" s="15"/>
      <c r="J1033" s="16"/>
      <c r="K1033" s="16"/>
      <c r="L1033" s="17"/>
      <c r="M1033" s="17"/>
      <c r="U1033" s="20"/>
      <c r="V1033" s="20"/>
      <c r="W1033" s="20"/>
      <c r="X1033" s="20"/>
      <c r="Y1033" s="20"/>
      <c r="Z1033" s="20"/>
      <c r="AA1033" s="20"/>
      <c r="AB1033" s="20"/>
      <c r="AC1033" s="20"/>
    </row>
    <row r="1034" spans="9:29" x14ac:dyDescent="0.25">
      <c r="I1034" s="15"/>
      <c r="J1034" s="16"/>
      <c r="K1034" s="16"/>
      <c r="L1034" s="17"/>
      <c r="M1034" s="17"/>
      <c r="U1034" s="20"/>
      <c r="V1034" s="20"/>
      <c r="W1034" s="20"/>
      <c r="X1034" s="20"/>
      <c r="Y1034" s="20"/>
      <c r="Z1034" s="20"/>
      <c r="AA1034" s="20"/>
      <c r="AB1034" s="20"/>
      <c r="AC1034" s="20"/>
    </row>
    <row r="1035" spans="9:29" x14ac:dyDescent="0.25">
      <c r="I1035" s="15"/>
      <c r="J1035" s="16"/>
      <c r="K1035" s="16"/>
      <c r="L1035" s="17"/>
      <c r="M1035" s="17"/>
      <c r="U1035" s="20"/>
      <c r="V1035" s="20"/>
      <c r="W1035" s="20"/>
      <c r="X1035" s="20"/>
      <c r="Y1035" s="20"/>
      <c r="Z1035" s="20"/>
      <c r="AA1035" s="20"/>
      <c r="AB1035" s="20"/>
      <c r="AC1035" s="20"/>
    </row>
    <row r="1036" spans="9:29" x14ac:dyDescent="0.25">
      <c r="I1036" s="15"/>
      <c r="J1036" s="16"/>
      <c r="K1036" s="16"/>
      <c r="L1036" s="17"/>
      <c r="M1036" s="17"/>
      <c r="U1036" s="20"/>
      <c r="V1036" s="20"/>
      <c r="W1036" s="20"/>
      <c r="X1036" s="20"/>
      <c r="Y1036" s="20"/>
      <c r="Z1036" s="20"/>
      <c r="AA1036" s="20"/>
      <c r="AB1036" s="20"/>
      <c r="AC1036" s="20"/>
    </row>
    <row r="1037" spans="9:29" x14ac:dyDescent="0.25">
      <c r="I1037" s="15"/>
      <c r="J1037" s="16"/>
      <c r="K1037" s="16"/>
      <c r="L1037" s="17"/>
      <c r="M1037" s="17"/>
      <c r="U1037" s="20"/>
      <c r="V1037" s="20"/>
      <c r="W1037" s="20"/>
      <c r="X1037" s="20"/>
      <c r="Y1037" s="20"/>
      <c r="Z1037" s="20"/>
      <c r="AA1037" s="20"/>
      <c r="AB1037" s="20"/>
      <c r="AC1037" s="20"/>
    </row>
    <row r="1038" spans="9:29" x14ac:dyDescent="0.25">
      <c r="I1038" s="15"/>
      <c r="J1038" s="16"/>
      <c r="K1038" s="16"/>
      <c r="L1038" s="17"/>
      <c r="M1038" s="17"/>
      <c r="U1038" s="20"/>
      <c r="V1038" s="20"/>
      <c r="W1038" s="20"/>
      <c r="X1038" s="20"/>
      <c r="Y1038" s="20"/>
      <c r="Z1038" s="20"/>
      <c r="AA1038" s="20"/>
      <c r="AB1038" s="20"/>
      <c r="AC1038" s="20"/>
    </row>
    <row r="1039" spans="9:29" x14ac:dyDescent="0.25">
      <c r="I1039" s="15"/>
      <c r="J1039" s="16"/>
      <c r="K1039" s="16"/>
      <c r="L1039" s="17"/>
      <c r="M1039" s="17"/>
      <c r="U1039" s="20"/>
      <c r="V1039" s="20"/>
      <c r="W1039" s="20"/>
      <c r="X1039" s="20"/>
      <c r="Y1039" s="20"/>
      <c r="Z1039" s="20"/>
      <c r="AA1039" s="20"/>
      <c r="AB1039" s="20"/>
      <c r="AC1039" s="20"/>
    </row>
    <row r="1040" spans="9:29" x14ac:dyDescent="0.25">
      <c r="I1040" s="15"/>
      <c r="J1040" s="16"/>
      <c r="K1040" s="16"/>
      <c r="L1040" s="17"/>
      <c r="M1040" s="17"/>
      <c r="U1040" s="20"/>
      <c r="V1040" s="20"/>
      <c r="W1040" s="20"/>
      <c r="X1040" s="20"/>
      <c r="Y1040" s="20"/>
      <c r="Z1040" s="20"/>
      <c r="AA1040" s="20"/>
      <c r="AB1040" s="20"/>
      <c r="AC1040" s="20"/>
    </row>
    <row r="1041" spans="9:29" x14ac:dyDescent="0.25">
      <c r="I1041" s="15"/>
      <c r="J1041" s="16"/>
      <c r="K1041" s="16"/>
      <c r="L1041" s="17"/>
      <c r="M1041" s="17"/>
      <c r="U1041" s="20"/>
      <c r="V1041" s="20"/>
      <c r="W1041" s="20"/>
      <c r="X1041" s="20"/>
      <c r="Y1041" s="20"/>
      <c r="Z1041" s="20"/>
      <c r="AA1041" s="20"/>
      <c r="AB1041" s="20"/>
      <c r="AC1041" s="20"/>
    </row>
    <row r="1042" spans="9:29" x14ac:dyDescent="0.25">
      <c r="I1042" s="15"/>
      <c r="J1042" s="16"/>
      <c r="K1042" s="16"/>
      <c r="L1042" s="17"/>
      <c r="M1042" s="17"/>
      <c r="U1042" s="20"/>
      <c r="V1042" s="20"/>
      <c r="W1042" s="20"/>
      <c r="X1042" s="20"/>
      <c r="Y1042" s="20"/>
      <c r="Z1042" s="20"/>
      <c r="AA1042" s="20"/>
      <c r="AB1042" s="20"/>
      <c r="AC1042" s="20"/>
    </row>
    <row r="1043" spans="9:29" x14ac:dyDescent="0.25">
      <c r="I1043" s="15"/>
      <c r="J1043" s="16"/>
      <c r="K1043" s="16"/>
      <c r="L1043" s="17"/>
      <c r="M1043" s="17"/>
      <c r="U1043" s="20"/>
      <c r="V1043" s="20"/>
      <c r="W1043" s="20"/>
      <c r="X1043" s="20"/>
      <c r="Y1043" s="20"/>
      <c r="Z1043" s="20"/>
      <c r="AA1043" s="20"/>
      <c r="AB1043" s="20"/>
      <c r="AC1043" s="20"/>
    </row>
    <row r="1044" spans="9:29" x14ac:dyDescent="0.25">
      <c r="I1044" s="15"/>
      <c r="J1044" s="16"/>
      <c r="K1044" s="16"/>
      <c r="L1044" s="17"/>
      <c r="M1044" s="17"/>
      <c r="U1044" s="20"/>
      <c r="V1044" s="20"/>
      <c r="W1044" s="20"/>
      <c r="X1044" s="20"/>
      <c r="Y1044" s="20"/>
      <c r="Z1044" s="20"/>
      <c r="AA1044" s="20"/>
      <c r="AB1044" s="20"/>
      <c r="AC1044" s="20"/>
    </row>
    <row r="1045" spans="9:29" x14ac:dyDescent="0.25">
      <c r="I1045" s="15"/>
      <c r="J1045" s="16"/>
      <c r="K1045" s="16"/>
      <c r="L1045" s="17"/>
      <c r="M1045" s="17"/>
      <c r="U1045" s="20"/>
      <c r="V1045" s="20"/>
      <c r="W1045" s="20"/>
      <c r="X1045" s="20"/>
      <c r="Y1045" s="20"/>
      <c r="Z1045" s="20"/>
      <c r="AA1045" s="20"/>
      <c r="AB1045" s="20"/>
      <c r="AC1045" s="20"/>
    </row>
    <row r="1046" spans="9:29" x14ac:dyDescent="0.25">
      <c r="I1046" s="15"/>
      <c r="J1046" s="16"/>
      <c r="K1046" s="16"/>
      <c r="L1046" s="17"/>
      <c r="M1046" s="17"/>
      <c r="U1046" s="20"/>
      <c r="V1046" s="20"/>
      <c r="W1046" s="20"/>
      <c r="X1046" s="20"/>
      <c r="Y1046" s="20"/>
      <c r="Z1046" s="20"/>
      <c r="AA1046" s="20"/>
      <c r="AB1046" s="20"/>
      <c r="AC1046" s="20"/>
    </row>
    <row r="1047" spans="9:29" x14ac:dyDescent="0.25">
      <c r="I1047" s="15"/>
      <c r="J1047" s="16"/>
      <c r="K1047" s="16"/>
      <c r="L1047" s="17"/>
      <c r="M1047" s="17"/>
      <c r="U1047" s="20"/>
      <c r="V1047" s="20"/>
      <c r="W1047" s="20"/>
      <c r="X1047" s="20"/>
      <c r="Y1047" s="20"/>
      <c r="Z1047" s="20"/>
      <c r="AA1047" s="20"/>
      <c r="AB1047" s="20"/>
      <c r="AC1047" s="20"/>
    </row>
    <row r="1048" spans="9:29" x14ac:dyDescent="0.25">
      <c r="I1048" s="15"/>
      <c r="J1048" s="16"/>
      <c r="K1048" s="16"/>
      <c r="L1048" s="17"/>
      <c r="M1048" s="17"/>
      <c r="U1048" s="20"/>
      <c r="V1048" s="20"/>
      <c r="W1048" s="20"/>
      <c r="X1048" s="20"/>
      <c r="Y1048" s="20"/>
      <c r="Z1048" s="20"/>
      <c r="AA1048" s="20"/>
      <c r="AB1048" s="20"/>
      <c r="AC1048" s="20"/>
    </row>
    <row r="1049" spans="9:29" x14ac:dyDescent="0.25">
      <c r="I1049" s="15"/>
      <c r="J1049" s="16"/>
      <c r="K1049" s="16"/>
      <c r="L1049" s="17"/>
      <c r="M1049" s="17"/>
      <c r="U1049" s="20"/>
      <c r="V1049" s="20"/>
      <c r="W1049" s="20"/>
      <c r="X1049" s="20"/>
      <c r="Y1049" s="20"/>
      <c r="Z1049" s="20"/>
      <c r="AA1049" s="20"/>
      <c r="AB1049" s="20"/>
      <c r="AC1049" s="20"/>
    </row>
    <row r="1050" spans="9:29" x14ac:dyDescent="0.25">
      <c r="I1050" s="15"/>
      <c r="J1050" s="16"/>
      <c r="K1050" s="16"/>
      <c r="L1050" s="17"/>
      <c r="M1050" s="17"/>
      <c r="U1050" s="20"/>
      <c r="V1050" s="20"/>
      <c r="W1050" s="20"/>
      <c r="X1050" s="20"/>
      <c r="Y1050" s="20"/>
      <c r="Z1050" s="20"/>
      <c r="AA1050" s="20"/>
      <c r="AB1050" s="20"/>
      <c r="AC1050" s="20"/>
    </row>
    <row r="1051" spans="9:29" x14ac:dyDescent="0.25">
      <c r="I1051" s="15"/>
      <c r="J1051" s="16"/>
      <c r="K1051" s="16"/>
      <c r="L1051" s="17"/>
      <c r="M1051" s="17"/>
      <c r="U1051" s="20"/>
      <c r="V1051" s="20"/>
      <c r="W1051" s="20"/>
      <c r="X1051" s="20"/>
      <c r="Y1051" s="20"/>
      <c r="Z1051" s="20"/>
      <c r="AA1051" s="20"/>
      <c r="AB1051" s="20"/>
      <c r="AC1051" s="20"/>
    </row>
    <row r="1052" spans="9:29" x14ac:dyDescent="0.25">
      <c r="I1052" s="15"/>
      <c r="J1052" s="16"/>
      <c r="K1052" s="16"/>
      <c r="L1052" s="17"/>
      <c r="M1052" s="17"/>
      <c r="U1052" s="20"/>
      <c r="V1052" s="20"/>
      <c r="W1052" s="20"/>
      <c r="X1052" s="20"/>
      <c r="Y1052" s="20"/>
      <c r="Z1052" s="20"/>
      <c r="AA1052" s="20"/>
      <c r="AB1052" s="20"/>
      <c r="AC1052" s="20"/>
    </row>
    <row r="1053" spans="9:29" x14ac:dyDescent="0.25">
      <c r="I1053" s="15"/>
      <c r="J1053" s="16"/>
      <c r="K1053" s="16"/>
      <c r="L1053" s="17"/>
      <c r="M1053" s="17"/>
      <c r="U1053" s="20"/>
      <c r="V1053" s="20"/>
      <c r="W1053" s="20"/>
      <c r="X1053" s="20"/>
      <c r="Y1053" s="20"/>
      <c r="Z1053" s="20"/>
      <c r="AA1053" s="20"/>
      <c r="AB1053" s="20"/>
      <c r="AC1053" s="20"/>
    </row>
    <row r="1054" spans="9:29" x14ac:dyDescent="0.25">
      <c r="I1054" s="15"/>
      <c r="J1054" s="16"/>
      <c r="K1054" s="16"/>
      <c r="L1054" s="17"/>
      <c r="M1054" s="17"/>
      <c r="U1054" s="20"/>
      <c r="V1054" s="20"/>
      <c r="W1054" s="20"/>
      <c r="X1054" s="20"/>
      <c r="Y1054" s="20"/>
      <c r="Z1054" s="20"/>
      <c r="AA1054" s="20"/>
      <c r="AB1054" s="20"/>
      <c r="AC1054" s="20"/>
    </row>
    <row r="1055" spans="9:29" x14ac:dyDescent="0.25">
      <c r="I1055" s="15"/>
      <c r="J1055" s="16"/>
      <c r="K1055" s="16"/>
      <c r="L1055" s="17"/>
      <c r="M1055" s="17"/>
      <c r="U1055" s="20"/>
      <c r="V1055" s="20"/>
      <c r="W1055" s="20"/>
      <c r="X1055" s="20"/>
      <c r="Y1055" s="20"/>
      <c r="Z1055" s="20"/>
      <c r="AA1055" s="20"/>
      <c r="AB1055" s="20"/>
      <c r="AC1055" s="20"/>
    </row>
    <row r="1056" spans="9:29" x14ac:dyDescent="0.25">
      <c r="I1056" s="15"/>
      <c r="J1056" s="16"/>
      <c r="K1056" s="16"/>
      <c r="L1056" s="17"/>
      <c r="M1056" s="17"/>
      <c r="U1056" s="20"/>
      <c r="V1056" s="20"/>
      <c r="W1056" s="20"/>
      <c r="X1056" s="20"/>
      <c r="Y1056" s="20"/>
      <c r="Z1056" s="20"/>
      <c r="AA1056" s="20"/>
      <c r="AB1056" s="20"/>
      <c r="AC1056" s="20"/>
    </row>
    <row r="1057" spans="9:29" x14ac:dyDescent="0.25">
      <c r="I1057" s="15"/>
      <c r="J1057" s="16"/>
      <c r="K1057" s="16"/>
      <c r="L1057" s="17"/>
      <c r="M1057" s="17"/>
      <c r="U1057" s="20"/>
      <c r="V1057" s="20"/>
      <c r="W1057" s="20"/>
      <c r="X1057" s="20"/>
      <c r="Y1057" s="20"/>
      <c r="Z1057" s="20"/>
      <c r="AA1057" s="20"/>
      <c r="AB1057" s="20"/>
      <c r="AC1057" s="20"/>
    </row>
    <row r="1058" spans="9:29" x14ac:dyDescent="0.25">
      <c r="I1058" s="15"/>
      <c r="J1058" s="16"/>
      <c r="K1058" s="16"/>
      <c r="L1058" s="17"/>
      <c r="M1058" s="17"/>
      <c r="U1058" s="20"/>
      <c r="V1058" s="20"/>
      <c r="W1058" s="20"/>
      <c r="X1058" s="20"/>
      <c r="Y1058" s="20"/>
      <c r="Z1058" s="20"/>
      <c r="AA1058" s="20"/>
      <c r="AB1058" s="20"/>
      <c r="AC1058" s="20"/>
    </row>
    <row r="1059" spans="9:29" x14ac:dyDescent="0.25">
      <c r="I1059" s="15"/>
      <c r="J1059" s="16"/>
      <c r="K1059" s="16"/>
      <c r="L1059" s="17"/>
      <c r="M1059" s="17"/>
      <c r="U1059" s="20"/>
      <c r="V1059" s="20"/>
      <c r="W1059" s="20"/>
      <c r="X1059" s="20"/>
      <c r="Y1059" s="20"/>
      <c r="Z1059" s="20"/>
      <c r="AA1059" s="20"/>
      <c r="AB1059" s="20"/>
      <c r="AC1059" s="20"/>
    </row>
    <row r="1060" spans="9:29" x14ac:dyDescent="0.25">
      <c r="I1060" s="15"/>
      <c r="J1060" s="16"/>
      <c r="K1060" s="16"/>
      <c r="L1060" s="17"/>
      <c r="M1060" s="17"/>
      <c r="U1060" s="20"/>
      <c r="V1060" s="20"/>
      <c r="W1060" s="20"/>
      <c r="X1060" s="20"/>
      <c r="Y1060" s="20"/>
      <c r="Z1060" s="20"/>
      <c r="AA1060" s="20"/>
      <c r="AB1060" s="20"/>
      <c r="AC1060" s="20"/>
    </row>
    <row r="1061" spans="9:29" x14ac:dyDescent="0.25">
      <c r="I1061" s="15"/>
      <c r="J1061" s="16"/>
      <c r="K1061" s="16"/>
      <c r="L1061" s="17"/>
      <c r="M1061" s="17"/>
      <c r="U1061" s="20"/>
      <c r="V1061" s="20"/>
      <c r="W1061" s="20"/>
      <c r="X1061" s="20"/>
      <c r="Y1061" s="20"/>
      <c r="Z1061" s="20"/>
      <c r="AA1061" s="20"/>
      <c r="AB1061" s="20"/>
      <c r="AC1061" s="20"/>
    </row>
    <row r="1062" spans="9:29" x14ac:dyDescent="0.25">
      <c r="I1062" s="15"/>
      <c r="J1062" s="16"/>
      <c r="K1062" s="16"/>
      <c r="L1062" s="17"/>
      <c r="M1062" s="17"/>
      <c r="U1062" s="20"/>
      <c r="V1062" s="20"/>
      <c r="W1062" s="20"/>
      <c r="X1062" s="20"/>
      <c r="Y1062" s="20"/>
      <c r="Z1062" s="20"/>
      <c r="AA1062" s="20"/>
      <c r="AB1062" s="20"/>
      <c r="AC1062" s="20"/>
    </row>
    <row r="1063" spans="9:29" x14ac:dyDescent="0.25">
      <c r="I1063" s="15"/>
      <c r="J1063" s="16"/>
      <c r="K1063" s="16"/>
      <c r="L1063" s="17"/>
      <c r="M1063" s="17"/>
      <c r="U1063" s="20"/>
      <c r="V1063" s="20"/>
      <c r="W1063" s="20"/>
      <c r="X1063" s="20"/>
      <c r="Y1063" s="20"/>
      <c r="Z1063" s="20"/>
      <c r="AA1063" s="20"/>
      <c r="AB1063" s="20"/>
      <c r="AC1063" s="20"/>
    </row>
    <row r="1064" spans="9:29" x14ac:dyDescent="0.25">
      <c r="I1064" s="15"/>
      <c r="J1064" s="16"/>
      <c r="K1064" s="16"/>
      <c r="L1064" s="17"/>
      <c r="M1064" s="17"/>
      <c r="U1064" s="20"/>
      <c r="V1064" s="20"/>
      <c r="W1064" s="20"/>
      <c r="X1064" s="20"/>
      <c r="Y1064" s="20"/>
      <c r="Z1064" s="20"/>
      <c r="AA1064" s="20"/>
      <c r="AB1064" s="20"/>
      <c r="AC1064" s="20"/>
    </row>
    <row r="1065" spans="9:29" x14ac:dyDescent="0.25">
      <c r="I1065" s="15"/>
      <c r="J1065" s="16"/>
      <c r="K1065" s="16"/>
      <c r="L1065" s="17"/>
      <c r="M1065" s="17"/>
      <c r="U1065" s="20"/>
      <c r="V1065" s="20"/>
      <c r="W1065" s="20"/>
      <c r="X1065" s="20"/>
      <c r="Y1065" s="20"/>
      <c r="Z1065" s="20"/>
      <c r="AA1065" s="20"/>
      <c r="AB1065" s="20"/>
      <c r="AC1065" s="20"/>
    </row>
    <row r="1066" spans="9:29" x14ac:dyDescent="0.25">
      <c r="I1066" s="15"/>
      <c r="J1066" s="16"/>
      <c r="K1066" s="16"/>
      <c r="L1066" s="17"/>
      <c r="M1066" s="17"/>
      <c r="U1066" s="20"/>
      <c r="V1066" s="20"/>
      <c r="W1066" s="20"/>
      <c r="X1066" s="20"/>
      <c r="Y1066" s="20"/>
      <c r="Z1066" s="20"/>
      <c r="AA1066" s="20"/>
      <c r="AB1066" s="20"/>
      <c r="AC1066" s="20"/>
    </row>
    <row r="1067" spans="9:29" x14ac:dyDescent="0.25">
      <c r="I1067" s="15"/>
      <c r="J1067" s="16"/>
      <c r="K1067" s="16"/>
      <c r="L1067" s="17"/>
      <c r="M1067" s="17"/>
      <c r="U1067" s="20"/>
      <c r="V1067" s="20"/>
      <c r="W1067" s="20"/>
      <c r="X1067" s="20"/>
      <c r="Y1067" s="20"/>
      <c r="Z1067" s="20"/>
      <c r="AA1067" s="20"/>
      <c r="AB1067" s="20"/>
      <c r="AC1067" s="20"/>
    </row>
    <row r="1068" spans="9:29" x14ac:dyDescent="0.25">
      <c r="I1068" s="15"/>
      <c r="J1068" s="16"/>
      <c r="K1068" s="16"/>
      <c r="L1068" s="17"/>
      <c r="M1068" s="17"/>
      <c r="U1068" s="20"/>
      <c r="V1068" s="20"/>
      <c r="W1068" s="20"/>
      <c r="X1068" s="20"/>
      <c r="Y1068" s="20"/>
      <c r="Z1068" s="20"/>
      <c r="AA1068" s="20"/>
      <c r="AB1068" s="20"/>
      <c r="AC1068" s="20"/>
    </row>
    <row r="1069" spans="9:29" x14ac:dyDescent="0.25">
      <c r="I1069" s="15"/>
      <c r="J1069" s="16"/>
      <c r="K1069" s="16"/>
      <c r="L1069" s="17"/>
      <c r="M1069" s="17"/>
      <c r="U1069" s="20"/>
      <c r="V1069" s="20"/>
      <c r="W1069" s="20"/>
      <c r="X1069" s="20"/>
      <c r="Y1069" s="20"/>
      <c r="Z1069" s="20"/>
      <c r="AA1069" s="20"/>
      <c r="AB1069" s="20"/>
      <c r="AC1069" s="20"/>
    </row>
    <row r="1070" spans="9:29" x14ac:dyDescent="0.25">
      <c r="I1070" s="15"/>
      <c r="J1070" s="16"/>
      <c r="K1070" s="16"/>
      <c r="L1070" s="17"/>
      <c r="M1070" s="17"/>
      <c r="U1070" s="20"/>
      <c r="V1070" s="20"/>
      <c r="W1070" s="20"/>
      <c r="X1070" s="20"/>
      <c r="Y1070" s="20"/>
      <c r="Z1070" s="20"/>
      <c r="AA1070" s="20"/>
      <c r="AB1070" s="20"/>
      <c r="AC1070" s="20"/>
    </row>
    <row r="1071" spans="9:29" x14ac:dyDescent="0.25">
      <c r="I1071" s="15"/>
      <c r="J1071" s="16"/>
      <c r="K1071" s="16"/>
      <c r="L1071" s="17"/>
      <c r="M1071" s="17"/>
      <c r="U1071" s="20"/>
      <c r="V1071" s="20"/>
      <c r="W1071" s="20"/>
      <c r="X1071" s="20"/>
      <c r="Y1071" s="20"/>
      <c r="Z1071" s="20"/>
      <c r="AA1071" s="20"/>
      <c r="AB1071" s="20"/>
      <c r="AC1071" s="20"/>
    </row>
    <row r="1072" spans="9:29" x14ac:dyDescent="0.25">
      <c r="I1072" s="15"/>
      <c r="J1072" s="16"/>
      <c r="K1072" s="16"/>
      <c r="L1072" s="17"/>
      <c r="M1072" s="17"/>
      <c r="U1072" s="20"/>
      <c r="V1072" s="20"/>
      <c r="W1072" s="20"/>
      <c r="X1072" s="20"/>
      <c r="Y1072" s="20"/>
      <c r="Z1072" s="20"/>
      <c r="AA1072" s="20"/>
      <c r="AB1072" s="20"/>
      <c r="AC1072" s="20"/>
    </row>
  </sheetData>
  <autoFilter ref="F7:P7" xr:uid="{00000000-0001-0000-0000-000000000000}"/>
  <mergeCells count="1">
    <mergeCell ref="AG6:BD6"/>
  </mergeCell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05AC-8F93-410B-9447-3FEDAE02488D}">
  <sheetPr>
    <tabColor rgb="FF002060"/>
  </sheetPr>
  <dimension ref="C4:H145"/>
  <sheetViews>
    <sheetView workbookViewId="0">
      <selection activeCell="E20" sqref="E20"/>
    </sheetView>
  </sheetViews>
  <sheetFormatPr baseColWidth="10" defaultRowHeight="15" x14ac:dyDescent="0.25"/>
  <cols>
    <col min="3" max="3" width="12.5703125" bestFit="1" customWidth="1"/>
    <col min="4" max="4" width="7.28515625" bestFit="1" customWidth="1"/>
    <col min="5" max="5" width="51.5703125" bestFit="1" customWidth="1"/>
    <col min="6" max="8" width="10.42578125" customWidth="1"/>
    <col min="9" max="9" width="95.85546875" bestFit="1" customWidth="1"/>
    <col min="10" max="10" width="114.7109375" bestFit="1" customWidth="1"/>
    <col min="11" max="11" width="95" bestFit="1" customWidth="1"/>
    <col min="12" max="12" width="77.85546875" bestFit="1" customWidth="1"/>
    <col min="13" max="13" width="67.28515625" bestFit="1" customWidth="1"/>
  </cols>
  <sheetData>
    <row r="4" spans="3:8" x14ac:dyDescent="0.25">
      <c r="C4" s="21" t="s">
        <v>30</v>
      </c>
      <c r="D4" s="21" t="s">
        <v>29</v>
      </c>
      <c r="E4" t="s">
        <v>102</v>
      </c>
      <c r="G4" t="s">
        <v>103</v>
      </c>
      <c r="H4" t="s">
        <v>104</v>
      </c>
    </row>
    <row r="5" spans="3:8" x14ac:dyDescent="0.25">
      <c r="C5" t="s">
        <v>55</v>
      </c>
      <c r="D5">
        <v>1996</v>
      </c>
      <c r="E5" s="31">
        <v>2.5696227192132316E-3</v>
      </c>
      <c r="G5">
        <f>+D5</f>
        <v>1996</v>
      </c>
      <c r="H5">
        <f>+E5</f>
        <v>2.5696227192132316E-3</v>
      </c>
    </row>
    <row r="6" spans="3:8" x14ac:dyDescent="0.25">
      <c r="D6">
        <v>1997</v>
      </c>
      <c r="E6" s="31">
        <v>2.261208200261875E-3</v>
      </c>
      <c r="G6">
        <f t="shared" ref="G6:H69" si="0">+D6</f>
        <v>1997</v>
      </c>
      <c r="H6">
        <f t="shared" si="0"/>
        <v>2.261208200261875E-3</v>
      </c>
    </row>
    <row r="7" spans="3:8" x14ac:dyDescent="0.25">
      <c r="D7">
        <v>1998</v>
      </c>
      <c r="E7" s="31">
        <v>2.3608785155256554E-3</v>
      </c>
      <c r="G7">
        <f t="shared" si="0"/>
        <v>1998</v>
      </c>
      <c r="H7">
        <f t="shared" si="0"/>
        <v>2.3608785155256554E-3</v>
      </c>
    </row>
    <row r="8" spans="3:8" x14ac:dyDescent="0.25">
      <c r="D8">
        <v>1999</v>
      </c>
      <c r="E8" s="31">
        <v>2.0419973933950321E-3</v>
      </c>
      <c r="G8">
        <f t="shared" si="0"/>
        <v>1999</v>
      </c>
      <c r="H8">
        <f t="shared" si="0"/>
        <v>2.0419973933950321E-3</v>
      </c>
    </row>
    <row r="9" spans="3:8" x14ac:dyDescent="0.25">
      <c r="D9">
        <v>2000</v>
      </c>
      <c r="E9" s="31">
        <v>1.8786797543406965E-3</v>
      </c>
      <c r="G9">
        <f t="shared" si="0"/>
        <v>2000</v>
      </c>
      <c r="H9">
        <f t="shared" si="0"/>
        <v>1.8786797543406965E-3</v>
      </c>
    </row>
    <row r="10" spans="3:8" x14ac:dyDescent="0.25">
      <c r="D10">
        <v>2001</v>
      </c>
      <c r="E10" s="31">
        <v>1.7991602408246226E-3</v>
      </c>
      <c r="G10">
        <f t="shared" si="0"/>
        <v>2001</v>
      </c>
      <c r="H10">
        <f t="shared" si="0"/>
        <v>1.7991602408246226E-3</v>
      </c>
    </row>
    <row r="11" spans="3:8" x14ac:dyDescent="0.25">
      <c r="D11">
        <v>2002</v>
      </c>
      <c r="E11" s="31">
        <v>1.7492750301004386E-3</v>
      </c>
      <c r="G11">
        <f t="shared" si="0"/>
        <v>2002</v>
      </c>
      <c r="H11">
        <f t="shared" si="0"/>
        <v>1.7492750301004386E-3</v>
      </c>
    </row>
    <row r="12" spans="3:8" x14ac:dyDescent="0.25">
      <c r="D12">
        <v>2003</v>
      </c>
      <c r="E12" s="31">
        <v>1.8324590156764903E-3</v>
      </c>
      <c r="G12">
        <f t="shared" si="0"/>
        <v>2003</v>
      </c>
      <c r="H12">
        <f t="shared" si="0"/>
        <v>1.8324590156764903E-3</v>
      </c>
    </row>
    <row r="13" spans="3:8" x14ac:dyDescent="0.25">
      <c r="D13">
        <v>2004</v>
      </c>
      <c r="E13" s="31">
        <v>1.2077009199586545E-3</v>
      </c>
      <c r="G13">
        <f t="shared" si="0"/>
        <v>2004</v>
      </c>
      <c r="H13">
        <f t="shared" si="0"/>
        <v>1.2077009199586545E-3</v>
      </c>
    </row>
    <row r="14" spans="3:8" x14ac:dyDescent="0.25">
      <c r="D14">
        <v>2005</v>
      </c>
      <c r="E14" s="31">
        <v>1.0528943248088226E-3</v>
      </c>
      <c r="G14">
        <f t="shared" si="0"/>
        <v>2005</v>
      </c>
      <c r="H14">
        <f t="shared" si="0"/>
        <v>1.0528943248088226E-3</v>
      </c>
    </row>
    <row r="15" spans="3:8" x14ac:dyDescent="0.25">
      <c r="D15">
        <v>2006</v>
      </c>
      <c r="E15" s="31">
        <v>1.0718065746401634E-3</v>
      </c>
      <c r="G15">
        <f t="shared" si="0"/>
        <v>2006</v>
      </c>
      <c r="H15">
        <f t="shared" si="0"/>
        <v>1.0718065746401634E-3</v>
      </c>
    </row>
    <row r="16" spans="3:8" x14ac:dyDescent="0.25">
      <c r="D16">
        <v>2007</v>
      </c>
      <c r="E16" s="31">
        <v>1.072933064806916E-3</v>
      </c>
      <c r="G16">
        <f t="shared" si="0"/>
        <v>2007</v>
      </c>
      <c r="H16">
        <f t="shared" si="0"/>
        <v>1.072933064806916E-3</v>
      </c>
    </row>
    <row r="17" spans="3:8" x14ac:dyDescent="0.25">
      <c r="D17">
        <v>2008</v>
      </c>
      <c r="E17" s="31">
        <v>9.878511637579938E-4</v>
      </c>
      <c r="G17">
        <f t="shared" si="0"/>
        <v>2008</v>
      </c>
      <c r="H17">
        <f t="shared" si="0"/>
        <v>9.878511637579938E-4</v>
      </c>
    </row>
    <row r="18" spans="3:8" x14ac:dyDescent="0.25">
      <c r="D18">
        <v>2009</v>
      </c>
      <c r="E18" s="31">
        <v>1.0339450129243128E-3</v>
      </c>
      <c r="G18">
        <f t="shared" si="0"/>
        <v>2009</v>
      </c>
      <c r="H18">
        <f t="shared" si="0"/>
        <v>1.0339450129243128E-3</v>
      </c>
    </row>
    <row r="19" spans="3:8" x14ac:dyDescent="0.25">
      <c r="D19">
        <v>2010</v>
      </c>
      <c r="E19" s="31">
        <v>1.059353886649134E-3</v>
      </c>
      <c r="G19">
        <f t="shared" si="0"/>
        <v>2010</v>
      </c>
      <c r="H19">
        <f t="shared" si="0"/>
        <v>1.059353886649134E-3</v>
      </c>
    </row>
    <row r="20" spans="3:8" x14ac:dyDescent="0.25">
      <c r="D20">
        <v>2011</v>
      </c>
      <c r="E20" s="31">
        <v>8.1255164039568527E-4</v>
      </c>
      <c r="G20">
        <f t="shared" si="0"/>
        <v>2011</v>
      </c>
      <c r="H20">
        <f t="shared" si="0"/>
        <v>8.1255164039568527E-4</v>
      </c>
    </row>
    <row r="21" spans="3:8" x14ac:dyDescent="0.25">
      <c r="D21">
        <v>2012</v>
      </c>
      <c r="E21" s="31">
        <v>6.8952618734832119E-4</v>
      </c>
      <c r="G21">
        <f t="shared" si="0"/>
        <v>2012</v>
      </c>
      <c r="H21">
        <f t="shared" si="0"/>
        <v>6.8952618734832119E-4</v>
      </c>
    </row>
    <row r="22" spans="3:8" x14ac:dyDescent="0.25">
      <c r="D22">
        <v>2013</v>
      </c>
      <c r="E22" s="31">
        <v>8.0569954529166544E-4</v>
      </c>
      <c r="G22">
        <f t="shared" si="0"/>
        <v>2013</v>
      </c>
      <c r="H22">
        <f t="shared" si="0"/>
        <v>8.0569954529166544E-4</v>
      </c>
    </row>
    <row r="23" spans="3:8" x14ac:dyDescent="0.25">
      <c r="D23">
        <v>2014</v>
      </c>
      <c r="E23" s="31">
        <v>8.0062290221403023E-4</v>
      </c>
      <c r="G23">
        <f t="shared" si="0"/>
        <v>2014</v>
      </c>
      <c r="H23">
        <f t="shared" si="0"/>
        <v>8.0062290221403023E-4</v>
      </c>
    </row>
    <row r="24" spans="3:8" x14ac:dyDescent="0.25">
      <c r="C24" t="s">
        <v>95</v>
      </c>
      <c r="E24" s="31">
        <v>2.7088166092133742E-2</v>
      </c>
      <c r="G24">
        <f t="shared" si="0"/>
        <v>0</v>
      </c>
      <c r="H24">
        <f t="shared" si="0"/>
        <v>2.7088166092133742E-2</v>
      </c>
    </row>
    <row r="25" spans="3:8" x14ac:dyDescent="0.25">
      <c r="C25" t="s">
        <v>57</v>
      </c>
      <c r="D25">
        <v>1996</v>
      </c>
      <c r="E25" s="31">
        <v>2.0620206430669702E-3</v>
      </c>
      <c r="G25">
        <f t="shared" si="0"/>
        <v>1996</v>
      </c>
      <c r="H25">
        <f t="shared" si="0"/>
        <v>2.0620206430669702E-3</v>
      </c>
    </row>
    <row r="26" spans="3:8" x14ac:dyDescent="0.25">
      <c r="D26">
        <v>1997</v>
      </c>
      <c r="E26" s="31">
        <v>2.0090598070451478E-3</v>
      </c>
      <c r="G26">
        <f t="shared" si="0"/>
        <v>1997</v>
      </c>
      <c r="H26">
        <f t="shared" si="0"/>
        <v>2.0090598070451478E-3</v>
      </c>
    </row>
    <row r="27" spans="3:8" x14ac:dyDescent="0.25">
      <c r="D27">
        <v>1998</v>
      </c>
      <c r="E27" s="31">
        <v>2.0330583291997446E-3</v>
      </c>
      <c r="G27">
        <f t="shared" si="0"/>
        <v>1998</v>
      </c>
      <c r="H27">
        <f t="shared" si="0"/>
        <v>2.0330583291997446E-3</v>
      </c>
    </row>
    <row r="28" spans="3:8" x14ac:dyDescent="0.25">
      <c r="D28">
        <v>1999</v>
      </c>
      <c r="E28" s="31">
        <v>2.3147718880662709E-3</v>
      </c>
      <c r="G28">
        <f t="shared" si="0"/>
        <v>1999</v>
      </c>
      <c r="H28">
        <f t="shared" si="0"/>
        <v>2.3147718880662709E-3</v>
      </c>
    </row>
    <row r="29" spans="3:8" x14ac:dyDescent="0.25">
      <c r="D29">
        <v>2000</v>
      </c>
      <c r="E29" s="31">
        <v>2.4639109823854982E-3</v>
      </c>
      <c r="G29">
        <f t="shared" si="0"/>
        <v>2000</v>
      </c>
      <c r="H29">
        <f t="shared" si="0"/>
        <v>2.4639109823854982E-3</v>
      </c>
    </row>
    <row r="30" spans="3:8" x14ac:dyDescent="0.25">
      <c r="D30">
        <v>2001</v>
      </c>
      <c r="E30" s="31">
        <v>2.4043665313860205E-3</v>
      </c>
      <c r="G30">
        <f t="shared" si="0"/>
        <v>2001</v>
      </c>
      <c r="H30">
        <f t="shared" si="0"/>
        <v>2.4043665313860205E-3</v>
      </c>
    </row>
    <row r="31" spans="3:8" x14ac:dyDescent="0.25">
      <c r="D31">
        <v>2002</v>
      </c>
      <c r="E31" s="31">
        <v>2.7749216456276404E-3</v>
      </c>
      <c r="G31">
        <f t="shared" si="0"/>
        <v>2002</v>
      </c>
      <c r="H31">
        <f t="shared" si="0"/>
        <v>2.7749216456276404E-3</v>
      </c>
    </row>
    <row r="32" spans="3:8" x14ac:dyDescent="0.25">
      <c r="D32">
        <v>2003</v>
      </c>
      <c r="E32" s="31">
        <v>3.201753051100222E-3</v>
      </c>
      <c r="G32">
        <f t="shared" si="0"/>
        <v>2003</v>
      </c>
      <c r="H32">
        <f t="shared" si="0"/>
        <v>3.201753051100222E-3</v>
      </c>
    </row>
    <row r="33" spans="3:8" x14ac:dyDescent="0.25">
      <c r="D33">
        <v>2004</v>
      </c>
      <c r="E33" s="31">
        <v>3.0334850075837126E-3</v>
      </c>
      <c r="G33">
        <f t="shared" si="0"/>
        <v>2004</v>
      </c>
      <c r="H33">
        <f t="shared" si="0"/>
        <v>3.0334850075837126E-3</v>
      </c>
    </row>
    <row r="34" spans="3:8" x14ac:dyDescent="0.25">
      <c r="D34">
        <v>2005</v>
      </c>
      <c r="E34" s="31">
        <v>3.0601992756286787E-3</v>
      </c>
      <c r="G34">
        <f t="shared" si="0"/>
        <v>2005</v>
      </c>
      <c r="H34">
        <f t="shared" si="0"/>
        <v>3.0601992756286787E-3</v>
      </c>
    </row>
    <row r="35" spans="3:8" x14ac:dyDescent="0.25">
      <c r="D35">
        <v>2006</v>
      </c>
      <c r="E35" s="31">
        <v>2.9320308943465816E-3</v>
      </c>
      <c r="G35">
        <f t="shared" si="0"/>
        <v>2006</v>
      </c>
      <c r="H35">
        <f t="shared" si="0"/>
        <v>2.9320308943465816E-3</v>
      </c>
    </row>
    <row r="36" spans="3:8" x14ac:dyDescent="0.25">
      <c r="D36">
        <v>2007</v>
      </c>
      <c r="E36" s="31">
        <v>3.145621773173317E-3</v>
      </c>
      <c r="G36">
        <f t="shared" si="0"/>
        <v>2007</v>
      </c>
      <c r="H36">
        <f t="shared" si="0"/>
        <v>3.145621773173317E-3</v>
      </c>
    </row>
    <row r="37" spans="3:8" x14ac:dyDescent="0.25">
      <c r="D37">
        <v>2008</v>
      </c>
      <c r="E37" s="31">
        <v>3.6282690460722774E-3</v>
      </c>
      <c r="G37">
        <f t="shared" si="0"/>
        <v>2008</v>
      </c>
      <c r="H37">
        <f t="shared" si="0"/>
        <v>3.6282690460722774E-3</v>
      </c>
    </row>
    <row r="38" spans="3:8" x14ac:dyDescent="0.25">
      <c r="D38">
        <v>2009</v>
      </c>
      <c r="E38" s="31">
        <v>3.3373142373000243E-3</v>
      </c>
      <c r="G38">
        <f t="shared" si="0"/>
        <v>2009</v>
      </c>
      <c r="H38">
        <f t="shared" si="0"/>
        <v>3.3373142373000243E-3</v>
      </c>
    </row>
    <row r="39" spans="3:8" x14ac:dyDescent="0.25">
      <c r="D39">
        <v>2010</v>
      </c>
      <c r="E39" s="31">
        <v>3.4213329952370048E-3</v>
      </c>
      <c r="G39">
        <f t="shared" si="0"/>
        <v>2010</v>
      </c>
      <c r="H39">
        <f t="shared" si="0"/>
        <v>3.4213329952370048E-3</v>
      </c>
    </row>
    <row r="40" spans="3:8" x14ac:dyDescent="0.25">
      <c r="D40">
        <v>2011</v>
      </c>
      <c r="E40" s="31">
        <v>3.2174665671984605E-3</v>
      </c>
      <c r="G40">
        <f t="shared" si="0"/>
        <v>2011</v>
      </c>
      <c r="H40">
        <f t="shared" si="0"/>
        <v>3.2174665671984605E-3</v>
      </c>
    </row>
    <row r="41" spans="3:8" x14ac:dyDescent="0.25">
      <c r="D41">
        <v>2012</v>
      </c>
      <c r="E41" s="31">
        <v>3.6457012719385193E-3</v>
      </c>
      <c r="G41">
        <f t="shared" si="0"/>
        <v>2012</v>
      </c>
      <c r="H41">
        <f t="shared" si="0"/>
        <v>3.6457012719385193E-3</v>
      </c>
    </row>
    <row r="42" spans="3:8" x14ac:dyDescent="0.25">
      <c r="D42">
        <v>2013</v>
      </c>
      <c r="E42" s="31">
        <v>3.2522220178708323E-3</v>
      </c>
      <c r="G42">
        <f t="shared" si="0"/>
        <v>2013</v>
      </c>
      <c r="H42">
        <f t="shared" si="0"/>
        <v>3.2522220178708323E-3</v>
      </c>
    </row>
    <row r="43" spans="3:8" x14ac:dyDescent="0.25">
      <c r="D43">
        <v>2014</v>
      </c>
      <c r="E43" s="31">
        <v>2.9237845827489511E-3</v>
      </c>
      <c r="G43">
        <f t="shared" si="0"/>
        <v>2014</v>
      </c>
      <c r="H43">
        <f t="shared" si="0"/>
        <v>2.9237845827489511E-3</v>
      </c>
    </row>
    <row r="44" spans="3:8" x14ac:dyDescent="0.25">
      <c r="C44" t="s">
        <v>96</v>
      </c>
      <c r="E44" s="31">
        <v>5.4861290546975881E-2</v>
      </c>
      <c r="G44">
        <f t="shared" si="0"/>
        <v>0</v>
      </c>
      <c r="H44">
        <f t="shared" si="0"/>
        <v>5.4861290546975881E-2</v>
      </c>
    </row>
    <row r="45" spans="3:8" x14ac:dyDescent="0.25">
      <c r="C45" t="s">
        <v>58</v>
      </c>
      <c r="D45">
        <v>1996</v>
      </c>
      <c r="E45" s="31">
        <v>3.7121170147930635E-3</v>
      </c>
      <c r="G45">
        <f t="shared" si="0"/>
        <v>1996</v>
      </c>
      <c r="H45">
        <f t="shared" si="0"/>
        <v>3.7121170147930635E-3</v>
      </c>
    </row>
    <row r="46" spans="3:8" x14ac:dyDescent="0.25">
      <c r="D46">
        <v>1997</v>
      </c>
      <c r="E46" s="31">
        <v>3.6852239708439071E-3</v>
      </c>
      <c r="G46">
        <f t="shared" si="0"/>
        <v>1997</v>
      </c>
      <c r="H46">
        <f t="shared" si="0"/>
        <v>3.6852239708439071E-3</v>
      </c>
    </row>
    <row r="47" spans="3:8" x14ac:dyDescent="0.25">
      <c r="D47">
        <v>1998</v>
      </c>
      <c r="E47" s="31">
        <v>3.8743175577572084E-3</v>
      </c>
      <c r="G47">
        <f t="shared" si="0"/>
        <v>1998</v>
      </c>
      <c r="H47">
        <f t="shared" si="0"/>
        <v>3.8743175577572084E-3</v>
      </c>
    </row>
    <row r="48" spans="3:8" x14ac:dyDescent="0.25">
      <c r="D48">
        <v>1999</v>
      </c>
      <c r="E48" s="31">
        <v>3.6786922946448961E-3</v>
      </c>
      <c r="G48">
        <f t="shared" si="0"/>
        <v>1999</v>
      </c>
      <c r="H48">
        <f t="shared" si="0"/>
        <v>3.6786922946448961E-3</v>
      </c>
    </row>
    <row r="49" spans="3:8" x14ac:dyDescent="0.25">
      <c r="D49">
        <v>2000</v>
      </c>
      <c r="E49" s="31">
        <v>4.0667922347614183E-3</v>
      </c>
      <c r="G49">
        <f t="shared" si="0"/>
        <v>2000</v>
      </c>
      <c r="H49">
        <f t="shared" si="0"/>
        <v>4.0667922347614183E-3</v>
      </c>
    </row>
    <row r="50" spans="3:8" x14ac:dyDescent="0.25">
      <c r="D50">
        <v>2001</v>
      </c>
      <c r="E50" s="31">
        <v>4.3047088590398887E-3</v>
      </c>
      <c r="G50">
        <f t="shared" si="0"/>
        <v>2001</v>
      </c>
      <c r="H50">
        <f t="shared" si="0"/>
        <v>4.3047088590398887E-3</v>
      </c>
    </row>
    <row r="51" spans="3:8" x14ac:dyDescent="0.25">
      <c r="D51">
        <v>2002</v>
      </c>
      <c r="E51" s="31">
        <v>4.1986645161424824E-3</v>
      </c>
      <c r="G51">
        <f t="shared" si="0"/>
        <v>2002</v>
      </c>
      <c r="H51">
        <f t="shared" si="0"/>
        <v>4.1986645161424824E-3</v>
      </c>
    </row>
    <row r="52" spans="3:8" x14ac:dyDescent="0.25">
      <c r="D52">
        <v>2003</v>
      </c>
      <c r="E52" s="31">
        <v>4.7710985888174901E-3</v>
      </c>
      <c r="G52">
        <f t="shared" si="0"/>
        <v>2003</v>
      </c>
      <c r="H52">
        <f t="shared" si="0"/>
        <v>4.7710985888174901E-3</v>
      </c>
    </row>
    <row r="53" spans="3:8" x14ac:dyDescent="0.25">
      <c r="D53">
        <v>2004</v>
      </c>
      <c r="E53" s="31">
        <v>4.5096297847688899E-3</v>
      </c>
      <c r="G53">
        <f t="shared" si="0"/>
        <v>2004</v>
      </c>
      <c r="H53">
        <f t="shared" si="0"/>
        <v>4.5096297847688899E-3</v>
      </c>
    </row>
    <row r="54" spans="3:8" x14ac:dyDescent="0.25">
      <c r="D54">
        <v>2005</v>
      </c>
      <c r="E54" s="31">
        <v>4.413631940736829E-3</v>
      </c>
      <c r="G54">
        <f t="shared" si="0"/>
        <v>2005</v>
      </c>
      <c r="H54">
        <f t="shared" si="0"/>
        <v>4.413631940736829E-3</v>
      </c>
    </row>
    <row r="55" spans="3:8" x14ac:dyDescent="0.25">
      <c r="D55">
        <v>2006</v>
      </c>
      <c r="E55" s="31">
        <v>4.1715531963047552E-3</v>
      </c>
      <c r="G55">
        <f t="shared" si="0"/>
        <v>2006</v>
      </c>
      <c r="H55">
        <f t="shared" si="0"/>
        <v>4.1715531963047552E-3</v>
      </c>
    </row>
    <row r="56" spans="3:8" x14ac:dyDescent="0.25">
      <c r="D56">
        <v>2007</v>
      </c>
      <c r="E56" s="31">
        <v>4.486721242655891E-3</v>
      </c>
      <c r="G56">
        <f t="shared" si="0"/>
        <v>2007</v>
      </c>
      <c r="H56">
        <f t="shared" si="0"/>
        <v>4.486721242655891E-3</v>
      </c>
    </row>
    <row r="57" spans="3:8" x14ac:dyDescent="0.25">
      <c r="D57">
        <v>2008</v>
      </c>
      <c r="E57" s="31">
        <v>4.7410842593881026E-3</v>
      </c>
      <c r="G57">
        <f t="shared" si="0"/>
        <v>2008</v>
      </c>
      <c r="H57">
        <f t="shared" si="0"/>
        <v>4.7410842593881026E-3</v>
      </c>
    </row>
    <row r="58" spans="3:8" x14ac:dyDescent="0.25">
      <c r="D58">
        <v>2009</v>
      </c>
      <c r="E58" s="31">
        <v>4.4122948731988151E-3</v>
      </c>
      <c r="G58">
        <f t="shared" si="0"/>
        <v>2009</v>
      </c>
      <c r="H58">
        <f t="shared" si="0"/>
        <v>4.4122948731988151E-3</v>
      </c>
    </row>
    <row r="59" spans="3:8" x14ac:dyDescent="0.25">
      <c r="D59">
        <v>2010</v>
      </c>
      <c r="E59" s="31">
        <v>4.2488880283546044E-3</v>
      </c>
      <c r="G59">
        <f t="shared" si="0"/>
        <v>2010</v>
      </c>
      <c r="H59">
        <f t="shared" si="0"/>
        <v>4.2488880283546044E-3</v>
      </c>
    </row>
    <row r="60" spans="3:8" x14ac:dyDescent="0.25">
      <c r="D60">
        <v>2011</v>
      </c>
      <c r="E60" s="31">
        <v>3.9969406715544371E-3</v>
      </c>
      <c r="G60">
        <f t="shared" si="0"/>
        <v>2011</v>
      </c>
      <c r="H60">
        <f t="shared" si="0"/>
        <v>3.9969406715544371E-3</v>
      </c>
    </row>
    <row r="61" spans="3:8" x14ac:dyDescent="0.25">
      <c r="D61">
        <v>2012</v>
      </c>
      <c r="E61" s="31">
        <v>4.285682675477161E-3</v>
      </c>
      <c r="G61">
        <f t="shared" si="0"/>
        <v>2012</v>
      </c>
      <c r="H61">
        <f t="shared" si="0"/>
        <v>4.285682675477161E-3</v>
      </c>
    </row>
    <row r="62" spans="3:8" x14ac:dyDescent="0.25">
      <c r="D62">
        <v>2013</v>
      </c>
      <c r="E62" s="31">
        <v>4.1439680996116536E-3</v>
      </c>
      <c r="G62">
        <f t="shared" si="0"/>
        <v>2013</v>
      </c>
      <c r="H62">
        <f t="shared" si="0"/>
        <v>4.1439680996116536E-3</v>
      </c>
    </row>
    <row r="63" spans="3:8" x14ac:dyDescent="0.25">
      <c r="D63">
        <v>2014</v>
      </c>
      <c r="E63" s="31">
        <v>3.8434744463498923E-3</v>
      </c>
      <c r="G63">
        <f t="shared" si="0"/>
        <v>2014</v>
      </c>
      <c r="H63">
        <f t="shared" si="0"/>
        <v>3.8434744463498923E-3</v>
      </c>
    </row>
    <row r="64" spans="3:8" x14ac:dyDescent="0.25">
      <c r="C64" t="s">
        <v>97</v>
      </c>
      <c r="E64" s="31">
        <v>7.9545484255201387E-2</v>
      </c>
      <c r="G64">
        <f t="shared" si="0"/>
        <v>0</v>
      </c>
      <c r="H64">
        <f t="shared" si="0"/>
        <v>7.9545484255201387E-2</v>
      </c>
    </row>
    <row r="65" spans="3:8" x14ac:dyDescent="0.25">
      <c r="C65" t="s">
        <v>59</v>
      </c>
      <c r="D65">
        <v>1996</v>
      </c>
      <c r="E65" s="31">
        <v>1.4055408566534934E-2</v>
      </c>
      <c r="G65">
        <f t="shared" si="0"/>
        <v>1996</v>
      </c>
      <c r="H65">
        <f t="shared" si="0"/>
        <v>1.4055408566534934E-2</v>
      </c>
    </row>
    <row r="66" spans="3:8" x14ac:dyDescent="0.25">
      <c r="D66">
        <v>1997</v>
      </c>
      <c r="E66" s="31">
        <v>1.4101130473819532E-2</v>
      </c>
      <c r="G66">
        <f t="shared" si="0"/>
        <v>1997</v>
      </c>
      <c r="H66">
        <f t="shared" si="0"/>
        <v>1.4101130473819532E-2</v>
      </c>
    </row>
    <row r="67" spans="3:8" x14ac:dyDescent="0.25">
      <c r="D67">
        <v>1998</v>
      </c>
      <c r="E67" s="31">
        <v>1.4166414023096216E-2</v>
      </c>
      <c r="G67">
        <f t="shared" si="0"/>
        <v>1998</v>
      </c>
      <c r="H67">
        <f t="shared" si="0"/>
        <v>1.4166414023096216E-2</v>
      </c>
    </row>
    <row r="68" spans="3:8" x14ac:dyDescent="0.25">
      <c r="D68">
        <v>1999</v>
      </c>
      <c r="E68" s="31">
        <v>1.4704408937150817E-2</v>
      </c>
      <c r="G68">
        <f t="shared" si="0"/>
        <v>1999</v>
      </c>
      <c r="H68">
        <f t="shared" si="0"/>
        <v>1.4704408937150817E-2</v>
      </c>
    </row>
    <row r="69" spans="3:8" x14ac:dyDescent="0.25">
      <c r="D69">
        <v>2000</v>
      </c>
      <c r="E69" s="31">
        <v>1.4846069942247945E-2</v>
      </c>
      <c r="G69">
        <f t="shared" si="0"/>
        <v>2000</v>
      </c>
      <c r="H69">
        <f t="shared" si="0"/>
        <v>1.4846069942247945E-2</v>
      </c>
    </row>
    <row r="70" spans="3:8" x14ac:dyDescent="0.25">
      <c r="D70">
        <v>2001</v>
      </c>
      <c r="E70" s="31">
        <v>1.4824393143641567E-2</v>
      </c>
      <c r="G70">
        <f t="shared" ref="G70:H133" si="1">+D70</f>
        <v>2001</v>
      </c>
      <c r="H70">
        <f t="shared" si="1"/>
        <v>1.4824393143641567E-2</v>
      </c>
    </row>
    <row r="71" spans="3:8" x14ac:dyDescent="0.25">
      <c r="D71">
        <v>2002</v>
      </c>
      <c r="E71" s="31">
        <v>1.4591906592538537E-2</v>
      </c>
      <c r="G71">
        <f t="shared" si="1"/>
        <v>2002</v>
      </c>
      <c r="H71">
        <f t="shared" si="1"/>
        <v>1.4591906592538537E-2</v>
      </c>
    </row>
    <row r="72" spans="3:8" x14ac:dyDescent="0.25">
      <c r="D72">
        <v>2003</v>
      </c>
      <c r="E72" s="31">
        <v>1.5460997732761666E-2</v>
      </c>
      <c r="G72">
        <f t="shared" si="1"/>
        <v>2003</v>
      </c>
      <c r="H72">
        <f t="shared" si="1"/>
        <v>1.5460997732761666E-2</v>
      </c>
    </row>
    <row r="73" spans="3:8" x14ac:dyDescent="0.25">
      <c r="D73">
        <v>2004</v>
      </c>
      <c r="E73" s="31">
        <v>1.5331363002656022E-2</v>
      </c>
      <c r="G73">
        <f t="shared" si="1"/>
        <v>2004</v>
      </c>
      <c r="H73">
        <f t="shared" si="1"/>
        <v>1.5331363002656022E-2</v>
      </c>
    </row>
    <row r="74" spans="3:8" x14ac:dyDescent="0.25">
      <c r="D74">
        <v>2005</v>
      </c>
      <c r="E74" s="31">
        <v>1.395811537166374E-2</v>
      </c>
      <c r="G74">
        <f t="shared" si="1"/>
        <v>2005</v>
      </c>
      <c r="H74">
        <f t="shared" si="1"/>
        <v>1.395811537166374E-2</v>
      </c>
    </row>
    <row r="75" spans="3:8" x14ac:dyDescent="0.25">
      <c r="D75">
        <v>2006</v>
      </c>
      <c r="E75" s="31">
        <v>1.3545125550365562E-2</v>
      </c>
      <c r="G75">
        <f t="shared" si="1"/>
        <v>2006</v>
      </c>
      <c r="H75">
        <f t="shared" si="1"/>
        <v>1.3545125550365562E-2</v>
      </c>
    </row>
    <row r="76" spans="3:8" x14ac:dyDescent="0.25">
      <c r="D76">
        <v>2007</v>
      </c>
      <c r="E76" s="31">
        <v>1.4035096458597712E-2</v>
      </c>
      <c r="G76">
        <f t="shared" si="1"/>
        <v>2007</v>
      </c>
      <c r="H76">
        <f t="shared" si="1"/>
        <v>1.4035096458597712E-2</v>
      </c>
    </row>
    <row r="77" spans="3:8" x14ac:dyDescent="0.25">
      <c r="D77">
        <v>2008</v>
      </c>
      <c r="E77" s="31">
        <v>1.4275545519255787E-2</v>
      </c>
      <c r="G77">
        <f t="shared" si="1"/>
        <v>2008</v>
      </c>
      <c r="H77">
        <f t="shared" si="1"/>
        <v>1.4275545519255787E-2</v>
      </c>
    </row>
    <row r="78" spans="3:8" x14ac:dyDescent="0.25">
      <c r="D78">
        <v>2009</v>
      </c>
      <c r="E78" s="31">
        <v>1.4814276808357391E-2</v>
      </c>
      <c r="G78">
        <f t="shared" si="1"/>
        <v>2009</v>
      </c>
      <c r="H78">
        <f t="shared" si="1"/>
        <v>1.4814276808357391E-2</v>
      </c>
    </row>
    <row r="79" spans="3:8" x14ac:dyDescent="0.25">
      <c r="D79">
        <v>2010</v>
      </c>
      <c r="E79" s="31">
        <v>1.2651297558181649E-2</v>
      </c>
      <c r="G79">
        <f t="shared" si="1"/>
        <v>2010</v>
      </c>
      <c r="H79">
        <f t="shared" si="1"/>
        <v>1.2651297558181649E-2</v>
      </c>
    </row>
    <row r="80" spans="3:8" x14ac:dyDescent="0.25">
      <c r="D80">
        <v>2011</v>
      </c>
      <c r="E80" s="31">
        <v>1.2896655287264943E-2</v>
      </c>
      <c r="G80">
        <f t="shared" si="1"/>
        <v>2011</v>
      </c>
      <c r="H80">
        <f t="shared" si="1"/>
        <v>1.2896655287264943E-2</v>
      </c>
    </row>
    <row r="81" spans="3:8" x14ac:dyDescent="0.25">
      <c r="D81">
        <v>2012</v>
      </c>
      <c r="E81" s="31">
        <v>1.2957030841180947E-2</v>
      </c>
      <c r="G81">
        <f t="shared" si="1"/>
        <v>2012</v>
      </c>
      <c r="H81">
        <f t="shared" si="1"/>
        <v>1.2957030841180947E-2</v>
      </c>
    </row>
    <row r="82" spans="3:8" x14ac:dyDescent="0.25">
      <c r="D82">
        <v>2013</v>
      </c>
      <c r="E82" s="31">
        <v>1.3481706439390099E-2</v>
      </c>
      <c r="G82">
        <f t="shared" si="1"/>
        <v>2013</v>
      </c>
      <c r="H82">
        <f t="shared" si="1"/>
        <v>1.3481706439390099E-2</v>
      </c>
    </row>
    <row r="83" spans="3:8" x14ac:dyDescent="0.25">
      <c r="D83">
        <v>2014</v>
      </c>
      <c r="E83" s="31">
        <v>1.2824094797759639E-2</v>
      </c>
      <c r="G83">
        <f t="shared" si="1"/>
        <v>2014</v>
      </c>
      <c r="H83">
        <f t="shared" si="1"/>
        <v>1.2824094797759639E-2</v>
      </c>
    </row>
    <row r="84" spans="3:8" x14ac:dyDescent="0.25">
      <c r="C84" t="s">
        <v>98</v>
      </c>
      <c r="E84" s="31">
        <v>0.26752103704646468</v>
      </c>
      <c r="G84">
        <f t="shared" si="1"/>
        <v>0</v>
      </c>
      <c r="H84">
        <f t="shared" si="1"/>
        <v>0.26752103704646468</v>
      </c>
    </row>
    <row r="85" spans="3:8" x14ac:dyDescent="0.25">
      <c r="C85" t="s">
        <v>56</v>
      </c>
      <c r="D85">
        <v>1996</v>
      </c>
      <c r="E85" s="31">
        <v>8.8688942138006829E-4</v>
      </c>
      <c r="G85">
        <f t="shared" si="1"/>
        <v>1996</v>
      </c>
      <c r="H85">
        <f t="shared" si="1"/>
        <v>8.8688942138006829E-4</v>
      </c>
    </row>
    <row r="86" spans="3:8" x14ac:dyDescent="0.25">
      <c r="D86">
        <v>1997</v>
      </c>
      <c r="E86" s="31">
        <v>8.4134366721409835E-4</v>
      </c>
      <c r="G86">
        <f t="shared" si="1"/>
        <v>1997</v>
      </c>
      <c r="H86">
        <f t="shared" si="1"/>
        <v>8.4134366721409835E-4</v>
      </c>
    </row>
    <row r="87" spans="3:8" x14ac:dyDescent="0.25">
      <c r="D87">
        <v>1998</v>
      </c>
      <c r="E87" s="31">
        <v>8.9231726575204147E-4</v>
      </c>
      <c r="G87">
        <f t="shared" si="1"/>
        <v>1998</v>
      </c>
      <c r="H87">
        <f t="shared" si="1"/>
        <v>8.9231726575204147E-4</v>
      </c>
    </row>
    <row r="88" spans="3:8" x14ac:dyDescent="0.25">
      <c r="D88">
        <v>1999</v>
      </c>
      <c r="E88" s="31">
        <v>8.7698845618368012E-4</v>
      </c>
      <c r="G88">
        <f t="shared" si="1"/>
        <v>1999</v>
      </c>
      <c r="H88">
        <f t="shared" si="1"/>
        <v>8.7698845618368012E-4</v>
      </c>
    </row>
    <row r="89" spans="3:8" x14ac:dyDescent="0.25">
      <c r="D89">
        <v>2000</v>
      </c>
      <c r="E89" s="31">
        <v>7.9262351794934553E-4</v>
      </c>
      <c r="G89">
        <f t="shared" si="1"/>
        <v>2000</v>
      </c>
      <c r="H89">
        <f t="shared" si="1"/>
        <v>7.9262351794934553E-4</v>
      </c>
    </row>
    <row r="90" spans="3:8" x14ac:dyDescent="0.25">
      <c r="D90">
        <v>2001</v>
      </c>
      <c r="E90" s="31">
        <v>8.3739475953553244E-4</v>
      </c>
      <c r="G90">
        <f t="shared" si="1"/>
        <v>2001</v>
      </c>
      <c r="H90">
        <f t="shared" si="1"/>
        <v>8.3739475953553244E-4</v>
      </c>
    </row>
    <row r="91" spans="3:8" x14ac:dyDescent="0.25">
      <c r="D91">
        <v>2002</v>
      </c>
      <c r="E91" s="31">
        <v>7.6072481279179649E-4</v>
      </c>
      <c r="G91">
        <f t="shared" si="1"/>
        <v>2002</v>
      </c>
      <c r="H91">
        <f t="shared" si="1"/>
        <v>7.6072481279179649E-4</v>
      </c>
    </row>
    <row r="92" spans="3:8" x14ac:dyDescent="0.25">
      <c r="D92">
        <v>2003</v>
      </c>
      <c r="E92" s="31">
        <v>8.2236475355369505E-4</v>
      </c>
      <c r="G92">
        <f t="shared" si="1"/>
        <v>2003</v>
      </c>
      <c r="H92">
        <f t="shared" si="1"/>
        <v>8.2236475355369505E-4</v>
      </c>
    </row>
    <row r="93" spans="3:8" x14ac:dyDescent="0.25">
      <c r="D93">
        <v>2004</v>
      </c>
      <c r="E93" s="31">
        <v>6.908753601231652E-4</v>
      </c>
      <c r="G93">
        <f t="shared" si="1"/>
        <v>2004</v>
      </c>
      <c r="H93">
        <f t="shared" si="1"/>
        <v>6.908753601231652E-4</v>
      </c>
    </row>
    <row r="94" spans="3:8" x14ac:dyDescent="0.25">
      <c r="D94">
        <v>2005</v>
      </c>
      <c r="E94" s="31">
        <v>6.4495085029727046E-4</v>
      </c>
      <c r="G94">
        <f t="shared" si="1"/>
        <v>2005</v>
      </c>
      <c r="H94">
        <f t="shared" si="1"/>
        <v>6.4495085029727046E-4</v>
      </c>
    </row>
    <row r="95" spans="3:8" x14ac:dyDescent="0.25">
      <c r="D95">
        <v>2006</v>
      </c>
      <c r="E95" s="31">
        <v>6.2552373935538237E-4</v>
      </c>
      <c r="G95">
        <f t="shared" si="1"/>
        <v>2006</v>
      </c>
      <c r="H95">
        <f t="shared" si="1"/>
        <v>6.2552373935538237E-4</v>
      </c>
    </row>
    <row r="96" spans="3:8" x14ac:dyDescent="0.25">
      <c r="D96">
        <v>2007</v>
      </c>
      <c r="E96" s="31">
        <v>6.3566512299401861E-4</v>
      </c>
      <c r="G96">
        <f t="shared" si="1"/>
        <v>2007</v>
      </c>
      <c r="H96">
        <f t="shared" si="1"/>
        <v>6.3566512299401861E-4</v>
      </c>
    </row>
    <row r="97" spans="3:8" x14ac:dyDescent="0.25">
      <c r="D97">
        <v>2008</v>
      </c>
      <c r="E97" s="31">
        <v>6.0334813983875914E-4</v>
      </c>
      <c r="G97">
        <f t="shared" si="1"/>
        <v>2008</v>
      </c>
      <c r="H97">
        <f t="shared" si="1"/>
        <v>6.0334813983875914E-4</v>
      </c>
    </row>
    <row r="98" spans="3:8" x14ac:dyDescent="0.25">
      <c r="D98">
        <v>2009</v>
      </c>
      <c r="E98" s="31">
        <v>6.1938788773899863E-4</v>
      </c>
      <c r="G98">
        <f t="shared" si="1"/>
        <v>2009</v>
      </c>
      <c r="H98">
        <f t="shared" si="1"/>
        <v>6.1938788773899863E-4</v>
      </c>
    </row>
    <row r="99" spans="3:8" x14ac:dyDescent="0.25">
      <c r="D99">
        <v>2010</v>
      </c>
      <c r="E99" s="31">
        <v>5.7949463694114301E-4</v>
      </c>
      <c r="G99">
        <f t="shared" si="1"/>
        <v>2010</v>
      </c>
      <c r="H99">
        <f t="shared" si="1"/>
        <v>5.7949463694114301E-4</v>
      </c>
    </row>
    <row r="100" spans="3:8" x14ac:dyDescent="0.25">
      <c r="D100">
        <v>2011</v>
      </c>
      <c r="E100" s="31">
        <v>5.4131968704168793E-4</v>
      </c>
      <c r="G100">
        <f t="shared" si="1"/>
        <v>2011</v>
      </c>
      <c r="H100">
        <f t="shared" si="1"/>
        <v>5.4131968704168793E-4</v>
      </c>
    </row>
    <row r="101" spans="3:8" x14ac:dyDescent="0.25">
      <c r="D101">
        <v>2012</v>
      </c>
      <c r="E101" s="31">
        <v>4.8117000659611282E-4</v>
      </c>
      <c r="G101">
        <f t="shared" si="1"/>
        <v>2012</v>
      </c>
      <c r="H101">
        <f t="shared" si="1"/>
        <v>4.8117000659611282E-4</v>
      </c>
    </row>
    <row r="102" spans="3:8" x14ac:dyDescent="0.25">
      <c r="D102">
        <v>2013</v>
      </c>
      <c r="E102" s="31">
        <v>5.1382369884670257E-4</v>
      </c>
      <c r="G102">
        <f t="shared" si="1"/>
        <v>2013</v>
      </c>
      <c r="H102">
        <f t="shared" si="1"/>
        <v>5.1382369884670257E-4</v>
      </c>
    </row>
    <row r="103" spans="3:8" x14ac:dyDescent="0.25">
      <c r="D103">
        <v>2014</v>
      </c>
      <c r="E103" s="31">
        <v>4.3324327649759201E-4</v>
      </c>
      <c r="G103">
        <f t="shared" si="1"/>
        <v>2014</v>
      </c>
      <c r="H103">
        <f t="shared" si="1"/>
        <v>4.3324327649759201E-4</v>
      </c>
    </row>
    <row r="104" spans="3:8" x14ac:dyDescent="0.25">
      <c r="C104" t="s">
        <v>99</v>
      </c>
      <c r="E104" s="31">
        <v>1.307944906063109E-2</v>
      </c>
      <c r="G104">
        <f t="shared" si="1"/>
        <v>0</v>
      </c>
      <c r="H104">
        <f t="shared" si="1"/>
        <v>1.307944906063109E-2</v>
      </c>
    </row>
    <row r="105" spans="3:8" x14ac:dyDescent="0.25">
      <c r="C105" t="s">
        <v>60</v>
      </c>
      <c r="D105">
        <v>1996</v>
      </c>
      <c r="E105" s="31">
        <v>5.636094244792423E-2</v>
      </c>
      <c r="G105">
        <f t="shared" si="1"/>
        <v>1996</v>
      </c>
      <c r="H105">
        <f t="shared" si="1"/>
        <v>5.636094244792423E-2</v>
      </c>
    </row>
    <row r="106" spans="3:8" x14ac:dyDescent="0.25">
      <c r="D106">
        <v>1997</v>
      </c>
      <c r="E106" s="31">
        <v>5.5978485137384917E-2</v>
      </c>
      <c r="G106">
        <f t="shared" si="1"/>
        <v>1997</v>
      </c>
      <c r="H106">
        <f t="shared" si="1"/>
        <v>5.5978485137384917E-2</v>
      </c>
    </row>
    <row r="107" spans="3:8" x14ac:dyDescent="0.25">
      <c r="D107">
        <v>1998</v>
      </c>
      <c r="E107" s="31">
        <v>5.5145916320592139E-2</v>
      </c>
      <c r="G107">
        <f t="shared" si="1"/>
        <v>1998</v>
      </c>
      <c r="H107">
        <f t="shared" si="1"/>
        <v>5.5145916320592139E-2</v>
      </c>
    </row>
    <row r="108" spans="3:8" x14ac:dyDescent="0.25">
      <c r="D108">
        <v>1999</v>
      </c>
      <c r="E108" s="31">
        <v>5.4849164796808778E-2</v>
      </c>
      <c r="G108">
        <f t="shared" si="1"/>
        <v>1999</v>
      </c>
      <c r="H108">
        <f t="shared" si="1"/>
        <v>5.4849164796808778E-2</v>
      </c>
    </row>
    <row r="109" spans="3:8" x14ac:dyDescent="0.25">
      <c r="D109">
        <v>2000</v>
      </c>
      <c r="E109" s="31">
        <v>5.4805503652114833E-2</v>
      </c>
      <c r="G109">
        <f t="shared" si="1"/>
        <v>2000</v>
      </c>
      <c r="H109">
        <f t="shared" si="1"/>
        <v>5.4805503652114833E-2</v>
      </c>
    </row>
    <row r="110" spans="3:8" x14ac:dyDescent="0.25">
      <c r="D110">
        <v>2001</v>
      </c>
      <c r="E110" s="31">
        <v>5.5728711298579085E-2</v>
      </c>
      <c r="G110">
        <f t="shared" si="1"/>
        <v>2001</v>
      </c>
      <c r="H110">
        <f t="shared" si="1"/>
        <v>5.5728711298579085E-2</v>
      </c>
    </row>
    <row r="111" spans="3:8" x14ac:dyDescent="0.25">
      <c r="D111">
        <v>2002</v>
      </c>
      <c r="E111" s="31">
        <v>5.4832579778520414E-2</v>
      </c>
      <c r="G111">
        <f t="shared" si="1"/>
        <v>2002</v>
      </c>
      <c r="H111">
        <f t="shared" si="1"/>
        <v>5.4832579778520414E-2</v>
      </c>
    </row>
    <row r="112" spans="3:8" x14ac:dyDescent="0.25">
      <c r="D112">
        <v>2003</v>
      </c>
      <c r="E112" s="31">
        <v>5.4123628406860379E-2</v>
      </c>
      <c r="G112">
        <f t="shared" si="1"/>
        <v>2003</v>
      </c>
      <c r="H112">
        <f t="shared" si="1"/>
        <v>5.4123628406860379E-2</v>
      </c>
    </row>
    <row r="113" spans="3:8" x14ac:dyDescent="0.25">
      <c r="D113">
        <v>2004</v>
      </c>
      <c r="E113" s="31">
        <v>5.4713554356011468E-2</v>
      </c>
      <c r="G113">
        <f t="shared" si="1"/>
        <v>2004</v>
      </c>
      <c r="H113">
        <f t="shared" si="1"/>
        <v>5.4713554356011468E-2</v>
      </c>
    </row>
    <row r="114" spans="3:8" x14ac:dyDescent="0.25">
      <c r="D114">
        <v>2005</v>
      </c>
      <c r="E114" s="31">
        <v>4.9350852025473728E-2</v>
      </c>
      <c r="G114">
        <f t="shared" si="1"/>
        <v>2005</v>
      </c>
      <c r="H114">
        <f t="shared" si="1"/>
        <v>4.9350852025473728E-2</v>
      </c>
    </row>
    <row r="115" spans="3:8" x14ac:dyDescent="0.25">
      <c r="D115">
        <v>2006</v>
      </c>
      <c r="E115" s="31">
        <v>5.068498008297774E-2</v>
      </c>
      <c r="G115">
        <f t="shared" si="1"/>
        <v>2006</v>
      </c>
      <c r="H115">
        <f t="shared" si="1"/>
        <v>5.068498008297774E-2</v>
      </c>
    </row>
    <row r="116" spans="3:8" x14ac:dyDescent="0.25">
      <c r="D116">
        <v>2007</v>
      </c>
      <c r="E116" s="31">
        <v>4.9351268675378451E-2</v>
      </c>
      <c r="G116">
        <f t="shared" si="1"/>
        <v>2007</v>
      </c>
      <c r="H116">
        <f t="shared" si="1"/>
        <v>4.9351268675378451E-2</v>
      </c>
    </row>
    <row r="117" spans="3:8" x14ac:dyDescent="0.25">
      <c r="D117">
        <v>2008</v>
      </c>
      <c r="E117" s="31">
        <v>4.9396582352469257E-2</v>
      </c>
      <c r="G117">
        <f t="shared" si="1"/>
        <v>2008</v>
      </c>
      <c r="H117">
        <f t="shared" si="1"/>
        <v>4.9396582352469257E-2</v>
      </c>
    </row>
    <row r="118" spans="3:8" x14ac:dyDescent="0.25">
      <c r="D118">
        <v>2009</v>
      </c>
      <c r="E118" s="31">
        <v>4.5550943055680894E-2</v>
      </c>
      <c r="G118">
        <f t="shared" si="1"/>
        <v>2009</v>
      </c>
      <c r="H118">
        <f t="shared" si="1"/>
        <v>4.5550943055680894E-2</v>
      </c>
    </row>
    <row r="119" spans="3:8" x14ac:dyDescent="0.25">
      <c r="D119">
        <v>2010</v>
      </c>
      <c r="E119" s="31">
        <v>4.4918930560255976E-2</v>
      </c>
      <c r="G119">
        <f t="shared" si="1"/>
        <v>2010</v>
      </c>
      <c r="H119">
        <f t="shared" si="1"/>
        <v>4.4918930560255976E-2</v>
      </c>
    </row>
    <row r="120" spans="3:8" x14ac:dyDescent="0.25">
      <c r="D120">
        <v>2011</v>
      </c>
      <c r="E120" s="31">
        <v>4.7486826104580465E-2</v>
      </c>
      <c r="G120">
        <f t="shared" si="1"/>
        <v>2011</v>
      </c>
      <c r="H120">
        <f t="shared" si="1"/>
        <v>4.7486826104580465E-2</v>
      </c>
    </row>
    <row r="121" spans="3:8" x14ac:dyDescent="0.25">
      <c r="D121">
        <v>2012</v>
      </c>
      <c r="E121" s="31">
        <v>4.515155452065199E-2</v>
      </c>
      <c r="G121">
        <f t="shared" si="1"/>
        <v>2012</v>
      </c>
      <c r="H121">
        <f t="shared" si="1"/>
        <v>4.515155452065199E-2</v>
      </c>
    </row>
    <row r="122" spans="3:8" x14ac:dyDescent="0.25">
      <c r="D122">
        <v>2013</v>
      </c>
      <c r="E122" s="31">
        <v>4.7411535687111532E-2</v>
      </c>
      <c r="G122">
        <f t="shared" si="1"/>
        <v>2013</v>
      </c>
      <c r="H122">
        <f t="shared" si="1"/>
        <v>4.7411535687111532E-2</v>
      </c>
    </row>
    <row r="123" spans="3:8" x14ac:dyDescent="0.25">
      <c r="D123">
        <v>2014</v>
      </c>
      <c r="E123" s="31">
        <v>4.724963017570926E-2</v>
      </c>
      <c r="G123">
        <f t="shared" si="1"/>
        <v>2014</v>
      </c>
      <c r="H123">
        <f t="shared" si="1"/>
        <v>4.724963017570926E-2</v>
      </c>
    </row>
    <row r="124" spans="3:8" x14ac:dyDescent="0.25">
      <c r="C124" t="s">
        <v>100</v>
      </c>
      <c r="E124" s="31">
        <v>0.97309158943508545</v>
      </c>
      <c r="G124">
        <f t="shared" si="1"/>
        <v>0</v>
      </c>
      <c r="H124">
        <f t="shared" si="1"/>
        <v>0.97309158943508545</v>
      </c>
    </row>
    <row r="125" spans="3:8" x14ac:dyDescent="0.25">
      <c r="C125" t="s">
        <v>61</v>
      </c>
      <c r="D125">
        <v>1996</v>
      </c>
      <c r="E125" s="31">
        <v>0.20533303950195583</v>
      </c>
      <c r="G125">
        <f t="shared" si="1"/>
        <v>1996</v>
      </c>
      <c r="H125">
        <f t="shared" si="1"/>
        <v>0.20533303950195583</v>
      </c>
    </row>
    <row r="126" spans="3:8" x14ac:dyDescent="0.25">
      <c r="D126">
        <v>1997</v>
      </c>
      <c r="E126" s="31">
        <v>0.20253915199870615</v>
      </c>
      <c r="G126">
        <f t="shared" si="1"/>
        <v>1997</v>
      </c>
      <c r="H126">
        <f t="shared" si="1"/>
        <v>0.20253915199870615</v>
      </c>
    </row>
    <row r="127" spans="3:8" x14ac:dyDescent="0.25">
      <c r="D127">
        <v>1998</v>
      </c>
      <c r="E127" s="31">
        <v>0.19823670852257547</v>
      </c>
      <c r="G127">
        <f t="shared" si="1"/>
        <v>1998</v>
      </c>
      <c r="H127">
        <f t="shared" si="1"/>
        <v>0.19823670852257547</v>
      </c>
    </row>
    <row r="128" spans="3:8" x14ac:dyDescent="0.25">
      <c r="D128">
        <v>1999</v>
      </c>
      <c r="E128" s="31">
        <v>0.20856860809476804</v>
      </c>
      <c r="G128">
        <f t="shared" si="1"/>
        <v>1999</v>
      </c>
      <c r="H128">
        <f t="shared" si="1"/>
        <v>0.20856860809476804</v>
      </c>
    </row>
    <row r="129" spans="3:8" x14ac:dyDescent="0.25">
      <c r="D129">
        <v>2000</v>
      </c>
      <c r="E129" s="31">
        <v>0.19924130392850253</v>
      </c>
      <c r="G129">
        <f t="shared" si="1"/>
        <v>2000</v>
      </c>
      <c r="H129">
        <f t="shared" si="1"/>
        <v>0.19924130392850253</v>
      </c>
    </row>
    <row r="130" spans="3:8" x14ac:dyDescent="0.25">
      <c r="D130">
        <v>2001</v>
      </c>
      <c r="E130" s="31">
        <v>0.20591140490844162</v>
      </c>
      <c r="G130">
        <f t="shared" si="1"/>
        <v>2001</v>
      </c>
      <c r="H130">
        <f t="shared" si="1"/>
        <v>0.20591140490844162</v>
      </c>
    </row>
    <row r="131" spans="3:8" x14ac:dyDescent="0.25">
      <c r="D131">
        <v>2002</v>
      </c>
      <c r="E131" s="31">
        <v>0.19821517104610806</v>
      </c>
      <c r="G131">
        <f t="shared" si="1"/>
        <v>2002</v>
      </c>
      <c r="H131">
        <f t="shared" si="1"/>
        <v>0.19821517104610806</v>
      </c>
    </row>
    <row r="132" spans="3:8" x14ac:dyDescent="0.25">
      <c r="D132">
        <v>2003</v>
      </c>
      <c r="E132" s="31">
        <v>0.20988198423191815</v>
      </c>
      <c r="G132">
        <f t="shared" si="1"/>
        <v>2003</v>
      </c>
      <c r="H132">
        <f t="shared" si="1"/>
        <v>0.20988198423191815</v>
      </c>
    </row>
    <row r="133" spans="3:8" x14ac:dyDescent="0.25">
      <c r="D133">
        <v>2004</v>
      </c>
      <c r="E133" s="31">
        <v>0.20885611519445682</v>
      </c>
      <c r="G133">
        <f t="shared" si="1"/>
        <v>2004</v>
      </c>
      <c r="H133">
        <f t="shared" si="1"/>
        <v>0.20885611519445682</v>
      </c>
    </row>
    <row r="134" spans="3:8" x14ac:dyDescent="0.25">
      <c r="D134">
        <v>2005</v>
      </c>
      <c r="E134" s="31">
        <v>0.15697617150072088</v>
      </c>
      <c r="G134">
        <f t="shared" ref="G134:H145" si="2">+D134</f>
        <v>2005</v>
      </c>
      <c r="H134">
        <f t="shared" si="2"/>
        <v>0.15697617150072088</v>
      </c>
    </row>
    <row r="135" spans="3:8" x14ac:dyDescent="0.25">
      <c r="D135">
        <v>2006</v>
      </c>
      <c r="E135" s="31">
        <v>0.15711881284091608</v>
      </c>
      <c r="G135">
        <f t="shared" si="2"/>
        <v>2006</v>
      </c>
      <c r="H135">
        <f t="shared" si="2"/>
        <v>0.15711881284091608</v>
      </c>
    </row>
    <row r="136" spans="3:8" x14ac:dyDescent="0.25">
      <c r="D136">
        <v>2007</v>
      </c>
      <c r="E136" s="31">
        <v>0.16320066825609525</v>
      </c>
      <c r="G136">
        <f t="shared" si="2"/>
        <v>2007</v>
      </c>
      <c r="H136">
        <f t="shared" si="2"/>
        <v>0.16320066825609525</v>
      </c>
    </row>
    <row r="137" spans="3:8" x14ac:dyDescent="0.25">
      <c r="D137">
        <v>2008</v>
      </c>
      <c r="E137" s="31">
        <v>0.16143236528741542</v>
      </c>
      <c r="G137">
        <f t="shared" si="2"/>
        <v>2008</v>
      </c>
      <c r="H137">
        <f t="shared" si="2"/>
        <v>0.16143236528741542</v>
      </c>
    </row>
    <row r="138" spans="3:8" x14ac:dyDescent="0.25">
      <c r="D138">
        <v>2009</v>
      </c>
      <c r="E138" s="31">
        <v>0.16674711855220481</v>
      </c>
      <c r="G138">
        <f t="shared" si="2"/>
        <v>2009</v>
      </c>
      <c r="H138">
        <f t="shared" si="2"/>
        <v>0.16674711855220481</v>
      </c>
    </row>
    <row r="139" spans="3:8" x14ac:dyDescent="0.25">
      <c r="D139">
        <v>2010</v>
      </c>
      <c r="E139" s="31">
        <v>0.15976499282859971</v>
      </c>
      <c r="G139">
        <f t="shared" si="2"/>
        <v>2010</v>
      </c>
      <c r="H139">
        <f t="shared" si="2"/>
        <v>0.15976499282859971</v>
      </c>
    </row>
    <row r="140" spans="3:8" x14ac:dyDescent="0.25">
      <c r="D140">
        <v>2011</v>
      </c>
      <c r="E140" s="31">
        <v>0.16844761282281231</v>
      </c>
      <c r="G140">
        <f t="shared" si="2"/>
        <v>2011</v>
      </c>
      <c r="H140">
        <f t="shared" si="2"/>
        <v>0.16844761282281231</v>
      </c>
    </row>
    <row r="141" spans="3:8" x14ac:dyDescent="0.25">
      <c r="D141">
        <v>2012</v>
      </c>
      <c r="E141" s="31">
        <v>0.16225599126095186</v>
      </c>
      <c r="G141">
        <f t="shared" si="2"/>
        <v>2012</v>
      </c>
      <c r="H141">
        <f t="shared" si="2"/>
        <v>0.16225599126095186</v>
      </c>
    </row>
    <row r="142" spans="3:8" x14ac:dyDescent="0.25">
      <c r="D142">
        <v>2013</v>
      </c>
      <c r="E142" s="31">
        <v>0.1592343057021201</v>
      </c>
      <c r="G142">
        <f t="shared" si="2"/>
        <v>2013</v>
      </c>
      <c r="H142">
        <f t="shared" si="2"/>
        <v>0.1592343057021201</v>
      </c>
    </row>
    <row r="143" spans="3:8" x14ac:dyDescent="0.25">
      <c r="D143">
        <v>2014</v>
      </c>
      <c r="E143" s="31">
        <v>0.16887521517781928</v>
      </c>
      <c r="G143">
        <f t="shared" si="2"/>
        <v>2014</v>
      </c>
      <c r="H143">
        <f t="shared" si="2"/>
        <v>0.16887521517781928</v>
      </c>
    </row>
    <row r="144" spans="3:8" x14ac:dyDescent="0.25">
      <c r="C144" t="s">
        <v>101</v>
      </c>
      <c r="E144" s="31">
        <v>3.4608367416570891</v>
      </c>
      <c r="G144">
        <f t="shared" si="2"/>
        <v>0</v>
      </c>
      <c r="H144">
        <f t="shared" si="2"/>
        <v>3.4608367416570891</v>
      </c>
    </row>
    <row r="145" spans="3:8" x14ac:dyDescent="0.25">
      <c r="C145" t="s">
        <v>54</v>
      </c>
      <c r="E145" s="31">
        <v>4.8760237580935808</v>
      </c>
      <c r="G145">
        <f t="shared" si="2"/>
        <v>0</v>
      </c>
      <c r="H145">
        <f t="shared" si="2"/>
        <v>4.8760237580935808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5676-F34C-451A-90F9-8C7E5A41CF55}">
  <sheetPr>
    <tabColor rgb="FF002060"/>
  </sheetPr>
  <dimension ref="B1:BH1072"/>
  <sheetViews>
    <sheetView topLeftCell="A7" zoomScaleNormal="100" workbookViewId="0">
      <selection activeCell="A4" sqref="A4"/>
    </sheetView>
  </sheetViews>
  <sheetFormatPr baseColWidth="10" defaultRowHeight="15" x14ac:dyDescent="0.25"/>
  <cols>
    <col min="2" max="2" width="14.7109375" customWidth="1"/>
    <col min="3" max="3" width="15.5703125" bestFit="1" customWidth="1"/>
    <col min="4" max="4" width="10" bestFit="1" customWidth="1"/>
    <col min="5" max="5" width="13.42578125" bestFit="1" customWidth="1"/>
    <col min="8" max="8" width="12.5703125" bestFit="1" customWidth="1"/>
    <col min="9" max="9" width="13.5703125" bestFit="1" customWidth="1"/>
    <col min="10" max="10" width="12.5703125" bestFit="1" customWidth="1"/>
    <col min="11" max="13" width="11.42578125" customWidth="1"/>
    <col min="14" max="15" width="12.5703125" bestFit="1" customWidth="1"/>
    <col min="16" max="18" width="14" customWidth="1"/>
    <col min="19" max="19" width="12.5703125" bestFit="1" customWidth="1"/>
    <col min="20" max="20" width="19.7109375" bestFit="1" customWidth="1"/>
    <col min="21" max="29" width="69.85546875" bestFit="1" customWidth="1"/>
    <col min="30" max="30" width="12.5703125" bestFit="1" customWidth="1"/>
    <col min="33" max="61" width="22.140625" customWidth="1"/>
  </cols>
  <sheetData>
    <row r="1" spans="2:60" ht="30.75" thickBot="1" x14ac:dyDescent="0.3"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G1" s="1" t="s">
        <v>0</v>
      </c>
      <c r="AP1" s="2" t="s">
        <v>1</v>
      </c>
      <c r="AY1" s="3" t="s">
        <v>2</v>
      </c>
    </row>
    <row r="2" spans="2:60" x14ac:dyDescent="0.25"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G2" s="4"/>
      <c r="AP2" s="4"/>
      <c r="AY2" s="5"/>
    </row>
    <row r="3" spans="2:60" x14ac:dyDescent="0.25">
      <c r="H3" s="6">
        <f>+VLOOKUP(H2,$B$7:$E$160,3,0)</f>
        <v>5090267</v>
      </c>
      <c r="I3" s="6">
        <f t="shared" ref="I3:Z3" si="0">+VLOOKUP(I2,$B$7:$E$160,3,0)</f>
        <v>5195356</v>
      </c>
      <c r="J3" s="6">
        <f t="shared" si="0"/>
        <v>5231410</v>
      </c>
      <c r="K3" s="6">
        <f t="shared" si="0"/>
        <v>5334467</v>
      </c>
      <c r="L3" s="6">
        <f t="shared" si="0"/>
        <v>5437067</v>
      </c>
      <c r="M3" s="6">
        <f t="shared" si="0"/>
        <v>5537681</v>
      </c>
      <c r="N3" s="6">
        <f t="shared" si="0"/>
        <v>5638054</v>
      </c>
      <c r="O3" s="6">
        <f t="shared" si="0"/>
        <v>5738437</v>
      </c>
      <c r="P3" s="6">
        <f t="shared" si="0"/>
        <v>5837484</v>
      </c>
      <c r="Q3" s="6">
        <f t="shared" si="0"/>
        <v>5969644</v>
      </c>
      <c r="R3" s="6">
        <f t="shared" si="0"/>
        <v>6066574</v>
      </c>
      <c r="S3" s="6">
        <f t="shared" si="0"/>
        <v>6161262</v>
      </c>
      <c r="T3" s="6">
        <f t="shared" si="0"/>
        <v>6252811</v>
      </c>
      <c r="U3" s="6">
        <f t="shared" si="0"/>
        <v>6341008</v>
      </c>
      <c r="V3" s="6">
        <f t="shared" si="0"/>
        <v>6466005</v>
      </c>
      <c r="W3" s="6">
        <f t="shared" si="0"/>
        <v>6551799</v>
      </c>
      <c r="X3" s="6">
        <f t="shared" si="0"/>
        <v>6636019</v>
      </c>
      <c r="Y3" s="6">
        <f t="shared" si="0"/>
        <v>6718879</v>
      </c>
      <c r="Z3" s="6">
        <f t="shared" si="0"/>
        <v>6798821</v>
      </c>
      <c r="AG3" s="4"/>
      <c r="AP3" s="4"/>
      <c r="AY3" s="5"/>
    </row>
    <row r="4" spans="2:60" x14ac:dyDescent="0.25">
      <c r="B4" s="21" t="s">
        <v>22</v>
      </c>
      <c r="C4" t="s">
        <v>23</v>
      </c>
      <c r="H4" s="23">
        <f>+SUM(H3:Z3)-D160</f>
        <v>0</v>
      </c>
      <c r="I4" s="24">
        <f>+IF(C5=T4,0,11)</f>
        <v>0</v>
      </c>
      <c r="J4" s="24">
        <f>+SUM(H8:H159)</f>
        <v>19.000000000000011</v>
      </c>
      <c r="S4" s="21" t="s">
        <v>24</v>
      </c>
      <c r="T4" t="s">
        <v>84</v>
      </c>
    </row>
    <row r="5" spans="2:60" ht="15.75" thickBot="1" x14ac:dyDescent="0.3">
      <c r="B5" s="21" t="s">
        <v>24</v>
      </c>
      <c r="C5" t="s">
        <v>84</v>
      </c>
    </row>
    <row r="6" spans="2:60" ht="15.75" thickBot="1" x14ac:dyDescent="0.3">
      <c r="S6" s="21" t="s">
        <v>26</v>
      </c>
      <c r="U6" s="21" t="s">
        <v>27</v>
      </c>
      <c r="AG6" s="25" t="s">
        <v>28</v>
      </c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7"/>
    </row>
    <row r="7" spans="2:60" s="7" customFormat="1" ht="62.25" customHeight="1" thickBot="1" x14ac:dyDescent="0.3">
      <c r="B7" s="21" t="s">
        <v>29</v>
      </c>
      <c r="C7" s="22" t="s">
        <v>30</v>
      </c>
      <c r="D7" s="7" t="s">
        <v>31</v>
      </c>
      <c r="E7" s="7" t="s">
        <v>32</v>
      </c>
      <c r="F7" s="8" t="s">
        <v>33</v>
      </c>
      <c r="G7" s="8" t="s">
        <v>34</v>
      </c>
      <c r="H7" s="8" t="s">
        <v>35</v>
      </c>
      <c r="I7" s="8" t="s">
        <v>36</v>
      </c>
      <c r="J7" s="8" t="s">
        <v>37</v>
      </c>
      <c r="K7" s="9" t="s">
        <v>38</v>
      </c>
      <c r="L7" s="10" t="s">
        <v>39</v>
      </c>
      <c r="M7" s="11" t="s">
        <v>40</v>
      </c>
      <c r="N7" s="8" t="s">
        <v>41</v>
      </c>
      <c r="O7" s="8" t="s">
        <v>42</v>
      </c>
      <c r="P7" s="8" t="s">
        <v>43</v>
      </c>
      <c r="Q7" s="8"/>
      <c r="R7" s="8"/>
      <c r="S7" s="21" t="s">
        <v>29</v>
      </c>
      <c r="T7" s="21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  <c r="AB7" t="s">
        <v>52</v>
      </c>
      <c r="AC7" t="s">
        <v>53</v>
      </c>
      <c r="AD7" t="s">
        <v>54</v>
      </c>
      <c r="AE7"/>
      <c r="AG7" s="12" t="str">
        <f>+$AG$1&amp;U7</f>
        <v>Probabilidad de abandonar el grupo por AGRESIONES (X85-Y09)</v>
      </c>
      <c r="AH7" s="12" t="str">
        <f t="shared" ref="AH7:AO7" si="1">+$AG$1&amp;V7</f>
        <v>Probabilidad de abandonar el grupo por DIABETES MELLITUS (E10-B14)</v>
      </c>
      <c r="AI7" s="12" t="str">
        <f t="shared" si="1"/>
        <v>Probabilidad de abandonar el grupo por ENFERMEDADES CEREBROVASCULARES (I60-I69)</v>
      </c>
      <c r="AJ7" s="12" t="str">
        <f t="shared" si="1"/>
        <v>Probabilidad de abandonar el grupo por ENFERMEDADES DEL SISTEMA CIRCULATORIO (I00-I99)</v>
      </c>
      <c r="AK7" s="12" t="str">
        <f t="shared" si="1"/>
        <v>Probabilidad de abandonar el grupo por ENFERMEDADES DEL SISTEMA RESPIRATORIO (J00-J98)</v>
      </c>
      <c r="AL7" s="12" t="str">
        <f t="shared" si="1"/>
        <v>Probabilidad de abandonar el grupo por ENFERMEDADES ENDOCRINAS, NUTRICIONALES Y METABÓLICAS (E00-E88)</v>
      </c>
      <c r="AM7" s="12" t="str">
        <f t="shared" si="1"/>
        <v>Probabilidad de abandonar el grupo por ENFERMEDADES ISQUÉMICAS DEL CORAZÓN (I20-I25)</v>
      </c>
      <c r="AN7" s="12" t="str">
        <f t="shared" si="1"/>
        <v>Probabilidad de abandonar el grupo por TUMORES [NEOPLASIAS] (C00-D48)</v>
      </c>
      <c r="AO7" s="12" t="str">
        <f t="shared" si="1"/>
        <v>Probabilidad de abandonar el grupo por Todas las demás causas</v>
      </c>
      <c r="AP7" s="13" t="str">
        <f>+$AP$1&amp;U7</f>
        <v>Tasa central de mortalidad por AGRESIONES (X85-Y09)</v>
      </c>
      <c r="AQ7" s="13" t="str">
        <f t="shared" ref="AQ7:AX7" si="2">+$AP$1&amp;V7</f>
        <v>Tasa central de mortalidad por DIABETES MELLITUS (E10-B14)</v>
      </c>
      <c r="AR7" s="13" t="str">
        <f t="shared" si="2"/>
        <v>Tasa central de mortalidad por ENFERMEDADES CEREBROVASCULARES (I60-I69)</v>
      </c>
      <c r="AS7" s="13" t="str">
        <f t="shared" si="2"/>
        <v>Tasa central de mortalidad por ENFERMEDADES DEL SISTEMA CIRCULATORIO (I00-I99)</v>
      </c>
      <c r="AT7" s="13" t="str">
        <f t="shared" si="2"/>
        <v>Tasa central de mortalidad por ENFERMEDADES DEL SISTEMA RESPIRATORIO (J00-J98)</v>
      </c>
      <c r="AU7" s="13" t="str">
        <f t="shared" si="2"/>
        <v>Tasa central de mortalidad por ENFERMEDADES ENDOCRINAS, NUTRICIONALES Y METABÓLICAS (E00-E88)</v>
      </c>
      <c r="AV7" s="13" t="str">
        <f t="shared" si="2"/>
        <v>Tasa central de mortalidad por ENFERMEDADES ISQUÉMICAS DEL CORAZÓN (I20-I25)</v>
      </c>
      <c r="AW7" s="13" t="str">
        <f t="shared" si="2"/>
        <v>Tasa central de mortalidad por TUMORES [NEOPLASIAS] (C00-D48)</v>
      </c>
      <c r="AX7" s="13" t="str">
        <f t="shared" si="2"/>
        <v>Tasa central de mortalidad por Todas las demás causas</v>
      </c>
      <c r="AY7" s="14" t="str">
        <f>+$AY$1&amp;U7</f>
        <v>Tasa instantánea de mortalidad por AGRESIONES (X85-Y09)</v>
      </c>
      <c r="AZ7" s="14" t="str">
        <f t="shared" ref="AZ7:BG7" si="3">+$AY$1&amp;V7</f>
        <v>Tasa instantánea de mortalidad por DIABETES MELLITUS (E10-B14)</v>
      </c>
      <c r="BA7" s="14" t="str">
        <f t="shared" si="3"/>
        <v>Tasa instantánea de mortalidad por ENFERMEDADES CEREBROVASCULARES (I60-I69)</v>
      </c>
      <c r="BB7" s="14" t="str">
        <f t="shared" si="3"/>
        <v>Tasa instantánea de mortalidad por ENFERMEDADES DEL SISTEMA CIRCULATORIO (I00-I99)</v>
      </c>
      <c r="BC7" s="14" t="str">
        <f t="shared" si="3"/>
        <v>Tasa instantánea de mortalidad por ENFERMEDADES DEL SISTEMA RESPIRATORIO (J00-J98)</v>
      </c>
      <c r="BD7" s="14" t="str">
        <f t="shared" si="3"/>
        <v>Tasa instantánea de mortalidad por ENFERMEDADES ENDOCRINAS, NUTRICIONALES Y METABÓLICAS (E00-E88)</v>
      </c>
      <c r="BE7" s="14" t="str">
        <f t="shared" si="3"/>
        <v>Tasa instantánea de mortalidad por ENFERMEDADES ISQUÉMICAS DEL CORAZÓN (I20-I25)</v>
      </c>
      <c r="BF7" s="14" t="str">
        <f t="shared" si="3"/>
        <v>Tasa instantánea de mortalidad por TUMORES [NEOPLASIAS] (C00-D48)</v>
      </c>
      <c r="BG7" s="14" t="str">
        <f t="shared" si="3"/>
        <v>Tasa instantánea de mortalidad por Todas las demás causas</v>
      </c>
      <c r="BH7"/>
    </row>
    <row r="8" spans="2:60" x14ac:dyDescent="0.25">
      <c r="B8">
        <v>1996</v>
      </c>
      <c r="C8" t="s">
        <v>55</v>
      </c>
      <c r="D8" s="31">
        <v>484176</v>
      </c>
      <c r="E8" s="31">
        <v>1570</v>
      </c>
      <c r="F8">
        <f>+IFERROR(E8/D8,0)</f>
        <v>3.2426225174316779E-3</v>
      </c>
      <c r="G8">
        <f>1-F8</f>
        <v>0.99675737748256832</v>
      </c>
      <c r="H8" cm="1">
        <f t="array" ref="H8">+IFERROR(_xlfn.IFS(B8=$H$1,D8/$H$3,B8=$I$1,D8/$I$3,B8=$J$1,D8/$J$3,B8=$K$1,D8/$K$3,B8=$L$1,D8/$L$3,B8=$M$1,D8/$M$3,B8=$N$1,D8/$N$3,B8=$O$1,D8/$O$3,B8=$P$1,D8/P$3,B8=$Q$1,D8/$Q$3,B8=$R$1,D8/$R$3,B8=$S$1,D8/$S$3,B8=$T$1,D8/$T$3,B8=$U$1,D8/$U$3,B8=$V$1,D8/$V$3,B8=$W$1,D8/$W$3,B8=$X$1,D8/$X$3,B8=$Y$1,D8/$Y$3,B8=$Z$1,D8/$Z$3),0)</f>
        <v>9.511799675734102E-2</v>
      </c>
      <c r="I8" s="15">
        <f>+H8*100000</f>
        <v>9511.7996757341025</v>
      </c>
      <c r="J8" s="16">
        <f>+F8*I8</f>
        <v>30.843175809834733</v>
      </c>
      <c r="K8" s="16">
        <v>10000</v>
      </c>
      <c r="L8" s="17">
        <f>+F8</f>
        <v>3.2426225174316779E-3</v>
      </c>
      <c r="M8" s="17">
        <f>+G8</f>
        <v>0.99675737748256832</v>
      </c>
      <c r="N8">
        <f>+(F8/(1-(0.5*F8)))</f>
        <v>3.2478883553893226E-3</v>
      </c>
      <c r="O8">
        <f t="shared" ref="O8:O39" si="4">+IFERROR((E8/(2*D8)),0)</f>
        <v>1.621311258715839E-3</v>
      </c>
      <c r="P8">
        <f>+K8*L8</f>
        <v>32.426225174316777</v>
      </c>
      <c r="S8">
        <v>1996</v>
      </c>
      <c r="T8" t="s">
        <v>55</v>
      </c>
      <c r="U8" s="31">
        <v>0</v>
      </c>
      <c r="V8" s="31">
        <v>0</v>
      </c>
      <c r="W8" s="31">
        <v>0</v>
      </c>
      <c r="X8" s="31">
        <v>9</v>
      </c>
      <c r="Y8" s="31">
        <v>124</v>
      </c>
      <c r="Z8" s="31">
        <v>109</v>
      </c>
      <c r="AA8" s="31">
        <v>3</v>
      </c>
      <c r="AB8" s="31">
        <v>35</v>
      </c>
      <c r="AC8" s="31">
        <v>1290</v>
      </c>
      <c r="AD8" s="31">
        <v>1570</v>
      </c>
      <c r="AG8">
        <f t="shared" ref="AG8:AG39" si="5">+U8/$E8</f>
        <v>0</v>
      </c>
      <c r="AH8">
        <f t="shared" ref="AH8:AH39" si="6">+V8/$E8</f>
        <v>0</v>
      </c>
      <c r="AI8">
        <f t="shared" ref="AI8:AI39" si="7">+W8/$E8</f>
        <v>0</v>
      </c>
      <c r="AJ8">
        <f t="shared" ref="AJ8:AJ39" si="8">+X8/$E8</f>
        <v>5.7324840764331206E-3</v>
      </c>
      <c r="AK8">
        <f t="shared" ref="AK8:AK39" si="9">+Y8/$E8</f>
        <v>7.8980891719745219E-2</v>
      </c>
      <c r="AL8">
        <f t="shared" ref="AL8:AL39" si="10">+Z8/$E8</f>
        <v>6.9426751592356686E-2</v>
      </c>
      <c r="AM8">
        <f t="shared" ref="AM8:AM39" si="11">+AA8/$E8</f>
        <v>1.910828025477707E-3</v>
      </c>
      <c r="AN8">
        <f t="shared" ref="AN8:AN39" si="12">+AB8/$E8</f>
        <v>2.2292993630573247E-2</v>
      </c>
      <c r="AO8">
        <f t="shared" ref="AO8:AO39" si="13">+AC8/$E8</f>
        <v>0.82165605095541405</v>
      </c>
      <c r="AP8">
        <f>+(AG8/(1-(0.5*AG8)))</f>
        <v>0</v>
      </c>
      <c r="AQ8">
        <f t="shared" ref="AQ8:AX10" si="14">+(AH8/(1-(0.5*AH8)))</f>
        <v>0</v>
      </c>
      <c r="AR8">
        <f t="shared" si="14"/>
        <v>0</v>
      </c>
      <c r="AS8">
        <f t="shared" si="14"/>
        <v>5.7489619929734911E-3</v>
      </c>
      <c r="AT8">
        <f t="shared" si="14"/>
        <v>8.2228116710875321E-2</v>
      </c>
      <c r="AU8">
        <f t="shared" si="14"/>
        <v>7.1923457604750912E-2</v>
      </c>
      <c r="AV8">
        <f t="shared" si="14"/>
        <v>1.9126554032515143E-3</v>
      </c>
      <c r="AW8">
        <f t="shared" si="14"/>
        <v>2.2544283413848631E-2</v>
      </c>
      <c r="AX8">
        <f>+(AO8/(1-(0.5*AO8)))</f>
        <v>1.3945945945945948</v>
      </c>
      <c r="AY8">
        <f t="shared" ref="AY8:BG8" si="15">+IFERROR((U8/(2*$D8)),0)</f>
        <v>0</v>
      </c>
      <c r="AZ8">
        <f t="shared" si="15"/>
        <v>0</v>
      </c>
      <c r="BA8" s="18">
        <f t="shared" si="15"/>
        <v>0</v>
      </c>
      <c r="BB8">
        <f t="shared" si="15"/>
        <v>9.2941409735302866E-6</v>
      </c>
      <c r="BC8">
        <f t="shared" si="15"/>
        <v>1.2805260896863951E-4</v>
      </c>
      <c r="BD8">
        <f t="shared" si="15"/>
        <v>1.1256237401275569E-4</v>
      </c>
      <c r="BE8">
        <f t="shared" si="15"/>
        <v>3.0980469911767624E-6</v>
      </c>
      <c r="BF8">
        <f t="shared" si="15"/>
        <v>3.6143881563728893E-5</v>
      </c>
      <c r="BG8">
        <f t="shared" si="15"/>
        <v>1.3321602062060078E-3</v>
      </c>
    </row>
    <row r="9" spans="2:60" x14ac:dyDescent="0.25">
      <c r="B9">
        <v>1996</v>
      </c>
      <c r="C9" t="s">
        <v>56</v>
      </c>
      <c r="D9" s="31">
        <v>1176618</v>
      </c>
      <c r="E9" s="31">
        <v>934</v>
      </c>
      <c r="F9">
        <f t="shared" ref="F9:F72" si="16">+IFERROR(E9/D9,0)</f>
        <v>7.9380053679273992E-4</v>
      </c>
      <c r="G9">
        <f t="shared" ref="G9:G72" si="17">1-F9</f>
        <v>0.99920619946320721</v>
      </c>
      <c r="H9" cm="1">
        <f t="array" ref="H9">+IFERROR(_xlfn.IFS(B9=$H$1,D9/$H$3,B9=$I$1,D9/$I$3,B9=$J$1,D9/$J$3,B9=$K$1,D9/$K$3,B9=$L$1,D9/$L$3,B9=$M$1,D9/$M$3,B9=$N$1,D9/$N$3,B9=$O$1,D9/$O$3,B9=$P$1,D9/P$3,B9=$Q$1,D9/$Q$3,B9=$R$1,D9/$R$3,B9=$S$1,D9/$S$3,B9=$T$1,D9/$T$3,B9=$U$1,D9/$U$3,B9=$V$1,D9/$V$3,B9=$W$1,D9/$W$3,B9=$X$1,D9/$X$3,B9=$Y$1,D9/$Y$3,B9=$Z$1,D9/$Z$3),0)</f>
        <v>0.23115054671984789</v>
      </c>
      <c r="I9" s="15">
        <f t="shared" ref="I9:I72" si="18">+H9*100000</f>
        <v>23115.054671984788</v>
      </c>
      <c r="J9" s="16">
        <f t="shared" ref="J9:J72" si="19">+F9*I9</f>
        <v>18.348742806615057</v>
      </c>
      <c r="K9" s="16">
        <f>+K8-P8</f>
        <v>9967.5737748256834</v>
      </c>
      <c r="L9" s="17">
        <f t="shared" ref="L9:M57" si="20">+F9</f>
        <v>7.9380053679273992E-4</v>
      </c>
      <c r="M9" s="17">
        <f t="shared" si="20"/>
        <v>0.99920619946320721</v>
      </c>
      <c r="N9">
        <f t="shared" ref="N9:N72" si="21">+(F9/(1-(0.5*F9)))</f>
        <v>7.9411572153575527E-4</v>
      </c>
      <c r="O9">
        <f t="shared" si="4"/>
        <v>3.9690026839636996E-4</v>
      </c>
      <c r="P9">
        <f t="shared" ref="P9:P72" si="22">+K9*L9</f>
        <v>7.912265412977864</v>
      </c>
      <c r="S9">
        <v>1996</v>
      </c>
      <c r="T9" t="s">
        <v>56</v>
      </c>
      <c r="U9" s="31">
        <v>0</v>
      </c>
      <c r="V9" s="31">
        <v>0</v>
      </c>
      <c r="W9" s="31">
        <v>4</v>
      </c>
      <c r="X9" s="31">
        <v>24</v>
      </c>
      <c r="Y9" s="31">
        <v>29</v>
      </c>
      <c r="Z9" s="31">
        <v>12</v>
      </c>
      <c r="AA9" s="31">
        <v>0</v>
      </c>
      <c r="AB9" s="31">
        <v>70</v>
      </c>
      <c r="AC9" s="31">
        <v>795</v>
      </c>
      <c r="AD9" s="31">
        <v>934</v>
      </c>
      <c r="AG9">
        <f t="shared" si="5"/>
        <v>0</v>
      </c>
      <c r="AH9">
        <f t="shared" si="6"/>
        <v>0</v>
      </c>
      <c r="AI9">
        <f t="shared" si="7"/>
        <v>4.2826552462526769E-3</v>
      </c>
      <c r="AJ9">
        <f t="shared" si="8"/>
        <v>2.569593147751606E-2</v>
      </c>
      <c r="AK9">
        <f t="shared" si="9"/>
        <v>3.1049250535331904E-2</v>
      </c>
      <c r="AL9">
        <f t="shared" si="10"/>
        <v>1.284796573875803E-2</v>
      </c>
      <c r="AM9">
        <f t="shared" si="11"/>
        <v>0</v>
      </c>
      <c r="AN9">
        <f t="shared" si="12"/>
        <v>7.4946466809421838E-2</v>
      </c>
      <c r="AO9">
        <f t="shared" si="13"/>
        <v>0.85117773019271947</v>
      </c>
      <c r="AP9">
        <f>+(AG9/(1-(0.5*AG9)))</f>
        <v>0</v>
      </c>
      <c r="AQ9">
        <f t="shared" si="14"/>
        <v>0</v>
      </c>
      <c r="AR9">
        <f t="shared" si="14"/>
        <v>4.2918454935622317E-3</v>
      </c>
      <c r="AS9">
        <f t="shared" si="14"/>
        <v>2.6030368763557483E-2</v>
      </c>
      <c r="AT9">
        <f t="shared" si="14"/>
        <v>3.1538879825992384E-2</v>
      </c>
      <c r="AU9">
        <f t="shared" si="14"/>
        <v>1.2931034482758621E-2</v>
      </c>
      <c r="AV9">
        <f t="shared" si="14"/>
        <v>0</v>
      </c>
      <c r="AW9">
        <f t="shared" si="14"/>
        <v>7.7864293659621789E-2</v>
      </c>
      <c r="AX9">
        <f>+(AO9/(1-(0.5*AO9)))</f>
        <v>1.4818266542404472</v>
      </c>
      <c r="AY9">
        <f t="shared" ref="AY9:BG9" si="23">+IFERROR((SUM(U8:U9)/(2*$D9)),0)</f>
        <v>0</v>
      </c>
      <c r="AZ9">
        <f t="shared" si="23"/>
        <v>0</v>
      </c>
      <c r="BA9">
        <f t="shared" si="23"/>
        <v>1.6997870166868092E-6</v>
      </c>
      <c r="BB9">
        <f t="shared" si="23"/>
        <v>1.4023242887666176E-5</v>
      </c>
      <c r="BC9">
        <f t="shared" si="23"/>
        <v>6.5016853388270452E-5</v>
      </c>
      <c r="BD9">
        <f t="shared" si="23"/>
        <v>5.1418557254775976E-5</v>
      </c>
      <c r="BE9">
        <f t="shared" si="23"/>
        <v>1.2748402625151068E-6</v>
      </c>
      <c r="BF9">
        <f t="shared" si="23"/>
        <v>4.4619409188028737E-5</v>
      </c>
      <c r="BG9">
        <f t="shared" si="23"/>
        <v>8.8601398244799931E-4</v>
      </c>
    </row>
    <row r="10" spans="2:60" x14ac:dyDescent="0.25">
      <c r="B10">
        <v>1996</v>
      </c>
      <c r="C10" t="s">
        <v>57</v>
      </c>
      <c r="D10" s="31">
        <v>1024575</v>
      </c>
      <c r="E10" s="31">
        <v>2186</v>
      </c>
      <c r="F10">
        <f t="shared" si="16"/>
        <v>2.1335675768001366E-3</v>
      </c>
      <c r="G10">
        <f t="shared" si="17"/>
        <v>0.99786643242319983</v>
      </c>
      <c r="H10" cm="1">
        <f t="array" ref="H10">+IFERROR(_xlfn.IFS(B10=$H$1,D10/$H$3,B10=$I$1,D10/$I$3,B10=$J$1,D10/$J$3,B10=$K$1,D10/$K$3,B10=$L$1,D10/$L$3,B10=$M$1,D10/$M$3,B10=$N$1,D10/$N$3,B10=$O$1,D10/$O$3,B10=$P$1,D10/P$3,B10=$Q$1,D10/$Q$3,B10=$R$1,D10/$R$3,B10=$S$1,D10/$S$3,B10=$T$1,D10/$T$3,B10=$U$1,D10/$U$3,B10=$V$1,D10/$V$3,B10=$W$1,D10/$W$3,B10=$X$1,D10/$X$3,B10=$Y$1,D10/$Y$3,B10=$Z$1,D10/$Z$3),0)</f>
        <v>0.2012811901615377</v>
      </c>
      <c r="I10" s="15">
        <f t="shared" si="18"/>
        <v>20128.119016153771</v>
      </c>
      <c r="J10" s="16">
        <f t="shared" si="19"/>
        <v>42.944702114839949</v>
      </c>
      <c r="K10" s="16">
        <f>+K9-P9</f>
        <v>9959.6615094127046</v>
      </c>
      <c r="L10" s="17">
        <f t="shared" si="20"/>
        <v>2.1335675768001366E-3</v>
      </c>
      <c r="M10" s="17">
        <f t="shared" si="20"/>
        <v>0.99786643242319983</v>
      </c>
      <c r="N10">
        <f t="shared" si="21"/>
        <v>2.1358460627544009E-3</v>
      </c>
      <c r="O10">
        <f t="shared" si="4"/>
        <v>1.0667837884000683E-3</v>
      </c>
      <c r="P10">
        <f t="shared" si="22"/>
        <v>21.249610872387255</v>
      </c>
      <c r="S10">
        <v>1996</v>
      </c>
      <c r="T10" t="s">
        <v>57</v>
      </c>
      <c r="U10" s="31">
        <v>0</v>
      </c>
      <c r="V10" s="31">
        <v>0</v>
      </c>
      <c r="W10" s="31">
        <v>19</v>
      </c>
      <c r="X10" s="31">
        <v>69</v>
      </c>
      <c r="Y10" s="31">
        <v>42</v>
      </c>
      <c r="Z10" s="31">
        <v>14</v>
      </c>
      <c r="AA10" s="31">
        <v>1</v>
      </c>
      <c r="AB10" s="31">
        <v>63</v>
      </c>
      <c r="AC10" s="31">
        <v>1978</v>
      </c>
      <c r="AD10" s="31">
        <v>2186</v>
      </c>
      <c r="AG10">
        <f t="shared" si="5"/>
        <v>0</v>
      </c>
      <c r="AH10">
        <f t="shared" si="6"/>
        <v>0</v>
      </c>
      <c r="AI10">
        <f t="shared" si="7"/>
        <v>8.6916742909423604E-3</v>
      </c>
      <c r="AJ10">
        <f t="shared" si="8"/>
        <v>3.1564501372369623E-2</v>
      </c>
      <c r="AK10">
        <f t="shared" si="9"/>
        <v>1.9213174748398901E-2</v>
      </c>
      <c r="AL10">
        <f t="shared" si="10"/>
        <v>6.4043915827996338E-3</v>
      </c>
      <c r="AM10">
        <f t="shared" si="11"/>
        <v>4.5745654162854531E-4</v>
      </c>
      <c r="AN10">
        <f t="shared" si="12"/>
        <v>2.8819762122598354E-2</v>
      </c>
      <c r="AO10">
        <f t="shared" si="13"/>
        <v>0.9048490393412626</v>
      </c>
      <c r="AP10">
        <f t="shared" ref="AP10:AX39" si="24">+(AG10/(1-(0.5*AG10)))</f>
        <v>0</v>
      </c>
      <c r="AQ10">
        <f>+(AH10/(1-(0.5*AH10)))</f>
        <v>0</v>
      </c>
      <c r="AR10">
        <f t="shared" si="14"/>
        <v>8.7296117620032157E-3</v>
      </c>
      <c r="AS10">
        <f t="shared" si="14"/>
        <v>3.2070648384847779E-2</v>
      </c>
      <c r="AT10">
        <f t="shared" si="14"/>
        <v>1.9399538106235566E-2</v>
      </c>
      <c r="AU10">
        <f t="shared" si="14"/>
        <v>6.4249655805415327E-3</v>
      </c>
      <c r="AV10">
        <f t="shared" si="14"/>
        <v>4.575611988103409E-4</v>
      </c>
      <c r="AW10">
        <f t="shared" si="14"/>
        <v>2.9241123230447901E-2</v>
      </c>
      <c r="AX10">
        <f t="shared" si="14"/>
        <v>1.652464494569758</v>
      </c>
      <c r="AY10">
        <f t="shared" ref="AY10:AY73" si="25">+IFERROR((SUM(U9:U10)/(2*$D10)),0)</f>
        <v>0</v>
      </c>
      <c r="AZ10">
        <f t="shared" ref="AZ10:AZ55" si="26">+IFERROR((SUM(V9:V10)/(2*$D10)),0)</f>
        <v>0</v>
      </c>
      <c r="BA10">
        <f t="shared" ref="BA10:BA55" si="27">+IFERROR((SUM(W9:W10)/(2*$D10)),0)</f>
        <v>1.1224166117658542E-5</v>
      </c>
      <c r="BB10">
        <f t="shared" ref="BB10:BB55" si="28">+IFERROR((SUM(X9:X10)/(2*$D10)),0)</f>
        <v>4.5384671693141061E-5</v>
      </c>
      <c r="BC10">
        <f t="shared" ref="BC10:BC55" si="29">+IFERROR((SUM(Y9:Y10)/(2*$D10)),0)</f>
        <v>3.4648512797989413E-5</v>
      </c>
      <c r="BD10">
        <f t="shared" ref="BD10:BD55" si="30">+IFERROR((SUM(Z9:Z10)/(2*$D10)),0)</f>
        <v>1.2688187785179221E-5</v>
      </c>
      <c r="BE10">
        <f t="shared" ref="BE10:BE55" si="31">+IFERROR((SUM(AA9:AA10)/(2*$D10)),0)</f>
        <v>4.8800722250689307E-7</v>
      </c>
      <c r="BF10">
        <f t="shared" ref="BF10:BF55" si="32">+IFERROR((SUM(AB9:AB10)/(2*$D10)),0)</f>
        <v>6.4904960593416782E-5</v>
      </c>
      <c r="BG10">
        <f t="shared" ref="BG10:BG55" si="33">+IFERROR((SUM(AC9:AC10)/(2*$D10)),0)</f>
        <v>1.3532440280116145E-3</v>
      </c>
    </row>
    <row r="11" spans="2:60" x14ac:dyDescent="0.25">
      <c r="B11">
        <v>1996</v>
      </c>
      <c r="C11" t="s">
        <v>58</v>
      </c>
      <c r="D11" s="31">
        <v>1480566</v>
      </c>
      <c r="E11" s="31">
        <v>5551</v>
      </c>
      <c r="F11">
        <f t="shared" si="16"/>
        <v>3.7492418439974981E-3</v>
      </c>
      <c r="G11">
        <f t="shared" si="17"/>
        <v>0.9962507581560025</v>
      </c>
      <c r="H11" cm="1">
        <f t="array" ref="H11">+IFERROR(_xlfn.IFS(B11=$H$1,D11/$H$3,B11=$I$1,D11/$I$3,B11=$J$1,D11/$J$3,B11=$K$1,D11/$K$3,B11=$L$1,D11/$L$3,B11=$M$1,D11/$M$3,B11=$N$1,D11/$N$3,B11=$O$1,D11/$O$3,B11=$P$1,D11/P$3,B11=$Q$1,D11/$Q$3,B11=$R$1,D11/$R$3,B11=$S$1,D11/$S$3,B11=$T$1,D11/$T$3,B11=$U$1,D11/$U$3,B11=$V$1,D11/$V$3,B11=$W$1,D11/$W$3,B11=$X$1,D11/$X$3,B11=$Y$1,D11/$Y$3,B11=$Z$1,D11/$Z$3),0)</f>
        <v>0.29086214927429149</v>
      </c>
      <c r="I11" s="15">
        <f t="shared" si="18"/>
        <v>29086.214927429148</v>
      </c>
      <c r="J11" s="16">
        <f t="shared" si="19"/>
        <v>109.05125408942202</v>
      </c>
      <c r="K11" s="16">
        <f t="shared" ref="K11:K15" si="34">+K10-P10</f>
        <v>9938.4118985403165</v>
      </c>
      <c r="L11" s="17">
        <f t="shared" si="20"/>
        <v>3.7492418439974981E-3</v>
      </c>
      <c r="M11" s="17">
        <f t="shared" si="20"/>
        <v>0.9962507581560025</v>
      </c>
      <c r="N11">
        <f t="shared" si="21"/>
        <v>3.7562834515447213E-3</v>
      </c>
      <c r="O11">
        <f t="shared" si="4"/>
        <v>1.8746209219987491E-3</v>
      </c>
      <c r="P11">
        <f t="shared" si="22"/>
        <v>37.261509752889971</v>
      </c>
      <c r="S11">
        <v>1996</v>
      </c>
      <c r="T11" t="s">
        <v>58</v>
      </c>
      <c r="U11" s="31">
        <v>0</v>
      </c>
      <c r="V11" s="31">
        <v>0</v>
      </c>
      <c r="W11" s="31">
        <v>122</v>
      </c>
      <c r="X11" s="31">
        <v>470</v>
      </c>
      <c r="Y11" s="31">
        <v>85</v>
      </c>
      <c r="Z11" s="31">
        <v>96</v>
      </c>
      <c r="AA11" s="31">
        <v>240</v>
      </c>
      <c r="AB11" s="31">
        <v>442</v>
      </c>
      <c r="AC11" s="31">
        <v>4096</v>
      </c>
      <c r="AD11" s="31">
        <v>5551</v>
      </c>
      <c r="AG11">
        <f t="shared" si="5"/>
        <v>0</v>
      </c>
      <c r="AH11">
        <f t="shared" si="6"/>
        <v>0</v>
      </c>
      <c r="AI11">
        <f t="shared" si="7"/>
        <v>2.197802197802198E-2</v>
      </c>
      <c r="AJ11">
        <f t="shared" si="8"/>
        <v>8.4669428931724008E-2</v>
      </c>
      <c r="AK11">
        <f t="shared" si="9"/>
        <v>1.5312556296162854E-2</v>
      </c>
      <c r="AL11">
        <f t="shared" si="10"/>
        <v>1.7294181228607458E-2</v>
      </c>
      <c r="AM11">
        <f t="shared" si="11"/>
        <v>4.3235453071518645E-2</v>
      </c>
      <c r="AN11">
        <f t="shared" si="12"/>
        <v>7.9625292740046844E-2</v>
      </c>
      <c r="AO11">
        <f t="shared" si="13"/>
        <v>0.73788506575391821</v>
      </c>
      <c r="AP11">
        <f t="shared" si="24"/>
        <v>0</v>
      </c>
      <c r="AQ11">
        <f t="shared" si="24"/>
        <v>0</v>
      </c>
      <c r="AR11">
        <f t="shared" si="24"/>
        <v>2.2222222222222223E-2</v>
      </c>
      <c r="AS11">
        <f t="shared" si="24"/>
        <v>8.8412340105342352E-2</v>
      </c>
      <c r="AT11">
        <f t="shared" si="24"/>
        <v>1.5430698012163022E-2</v>
      </c>
      <c r="AU11">
        <f t="shared" si="24"/>
        <v>1.7445029983645284E-2</v>
      </c>
      <c r="AV11">
        <f t="shared" si="24"/>
        <v>4.4190756766709631E-2</v>
      </c>
      <c r="AW11">
        <f t="shared" si="24"/>
        <v>8.2926829268292687E-2</v>
      </c>
      <c r="AX11">
        <f t="shared" si="24"/>
        <v>1.1692834713103055</v>
      </c>
      <c r="AY11">
        <f t="shared" si="25"/>
        <v>0</v>
      </c>
      <c r="AZ11">
        <f t="shared" si="26"/>
        <v>0</v>
      </c>
      <c r="BA11">
        <f t="shared" si="27"/>
        <v>4.7616924878728812E-5</v>
      </c>
      <c r="BB11">
        <f t="shared" si="28"/>
        <v>1.8202498233783567E-4</v>
      </c>
      <c r="BC11">
        <f t="shared" si="29"/>
        <v>4.2889003259564245E-5</v>
      </c>
      <c r="BD11">
        <f t="shared" si="30"/>
        <v>3.7147955579150139E-5</v>
      </c>
      <c r="BE11">
        <f t="shared" si="31"/>
        <v>8.1387793587047122E-5</v>
      </c>
      <c r="BF11">
        <f t="shared" si="32"/>
        <v>1.7054288697700745E-4</v>
      </c>
      <c r="BG11">
        <f t="shared" si="33"/>
        <v>2.051242565343254E-3</v>
      </c>
    </row>
    <row r="12" spans="2:60" x14ac:dyDescent="0.25">
      <c r="B12">
        <v>1996</v>
      </c>
      <c r="C12" t="s">
        <v>59</v>
      </c>
      <c r="D12" s="31">
        <v>677672</v>
      </c>
      <c r="E12" s="31">
        <v>8764</v>
      </c>
      <c r="F12">
        <f t="shared" si="16"/>
        <v>1.2932510122891309E-2</v>
      </c>
      <c r="G12">
        <f t="shared" si="17"/>
        <v>0.98706748987710868</v>
      </c>
      <c r="H12" cm="1">
        <f t="array" ref="H12">+IFERROR(_xlfn.IFS(B12=$H$1,D12/$H$3,B12=$I$1,D12/$I$3,B12=$J$1,D12/$J$3,B12=$K$1,D12/$K$3,B12=$L$1,D12/$L$3,B12=$M$1,D12/$M$3,B12=$N$1,D12/$N$3,B12=$O$1,D12/$O$3,B12=$P$1,D12/P$3,B12=$Q$1,D12/$Q$3,B12=$R$1,D12/$R$3,B12=$S$1,D12/$S$3,B12=$T$1,D12/$T$3,B12=$U$1,D12/$U$3,B12=$V$1,D12/$V$3,B12=$W$1,D12/$W$3,B12=$X$1,D12/$X$3,B12=$Y$1,D12/$Y$3,B12=$Z$1,D12/$Z$3),0)</f>
        <v>0.13313093399619313</v>
      </c>
      <c r="I12" s="15">
        <f t="shared" si="18"/>
        <v>13313.093399619314</v>
      </c>
      <c r="J12" s="16">
        <f t="shared" si="19"/>
        <v>172.17171515757425</v>
      </c>
      <c r="K12" s="16">
        <f t="shared" si="34"/>
        <v>9901.150388787426</v>
      </c>
      <c r="L12" s="17">
        <f t="shared" si="20"/>
        <v>1.2932510122891309E-2</v>
      </c>
      <c r="M12" s="17">
        <f t="shared" si="20"/>
        <v>0.98706748987710868</v>
      </c>
      <c r="N12">
        <f t="shared" si="21"/>
        <v>1.3016679291241513E-2</v>
      </c>
      <c r="O12">
        <f t="shared" si="4"/>
        <v>6.4662550614456547E-3</v>
      </c>
      <c r="P12">
        <f t="shared" si="22"/>
        <v>128.0467276312626</v>
      </c>
      <c r="S12">
        <v>1996</v>
      </c>
      <c r="T12" t="s">
        <v>59</v>
      </c>
      <c r="U12" s="31">
        <v>0</v>
      </c>
      <c r="V12" s="31">
        <v>0</v>
      </c>
      <c r="W12" s="31">
        <v>358</v>
      </c>
      <c r="X12" s="31">
        <v>1664</v>
      </c>
      <c r="Y12" s="31">
        <v>195</v>
      </c>
      <c r="Z12" s="31">
        <v>391</v>
      </c>
      <c r="AA12" s="31">
        <v>1008</v>
      </c>
      <c r="AB12" s="31">
        <v>1036</v>
      </c>
      <c r="AC12" s="31">
        <v>4112</v>
      </c>
      <c r="AD12" s="31">
        <v>8764</v>
      </c>
      <c r="AG12">
        <f t="shared" si="5"/>
        <v>0</v>
      </c>
      <c r="AH12">
        <f t="shared" si="6"/>
        <v>0</v>
      </c>
      <c r="AI12">
        <f t="shared" si="7"/>
        <v>4.0848927430397079E-2</v>
      </c>
      <c r="AJ12">
        <f t="shared" si="8"/>
        <v>0.18986764034687356</v>
      </c>
      <c r="AK12">
        <f t="shared" si="9"/>
        <v>2.2250114103149247E-2</v>
      </c>
      <c r="AL12">
        <f t="shared" si="10"/>
        <v>4.4614331355545413E-2</v>
      </c>
      <c r="AM12">
        <f t="shared" si="11"/>
        <v>0.11501597444089456</v>
      </c>
      <c r="AN12">
        <f t="shared" si="12"/>
        <v>0.1182108626198083</v>
      </c>
      <c r="AO12">
        <f t="shared" si="13"/>
        <v>0.46919214970333178</v>
      </c>
      <c r="AP12">
        <f t="shared" si="24"/>
        <v>0</v>
      </c>
      <c r="AQ12">
        <f t="shared" si="24"/>
        <v>0</v>
      </c>
      <c r="AR12">
        <f t="shared" si="24"/>
        <v>4.1700640652300523E-2</v>
      </c>
      <c r="AS12">
        <f t="shared" si="24"/>
        <v>0.20978315683308119</v>
      </c>
      <c r="AT12">
        <f t="shared" si="24"/>
        <v>2.2500432700628858E-2</v>
      </c>
      <c r="AU12">
        <f t="shared" si="24"/>
        <v>4.5632257688043416E-2</v>
      </c>
      <c r="AV12">
        <f t="shared" si="24"/>
        <v>0.12203389830508474</v>
      </c>
      <c r="AW12">
        <f t="shared" si="24"/>
        <v>0.12563667232597622</v>
      </c>
      <c r="AX12">
        <f t="shared" si="24"/>
        <v>0.61299940369707806</v>
      </c>
      <c r="AY12">
        <f t="shared" si="25"/>
        <v>0</v>
      </c>
      <c r="AZ12">
        <f t="shared" si="26"/>
        <v>0</v>
      </c>
      <c r="BA12">
        <f t="shared" si="27"/>
        <v>3.5415363184549455E-4</v>
      </c>
      <c r="BB12">
        <f t="shared" si="28"/>
        <v>1.5745080215797613E-3</v>
      </c>
      <c r="BC12">
        <f t="shared" si="29"/>
        <v>2.0658961857653851E-4</v>
      </c>
      <c r="BD12">
        <f t="shared" si="30"/>
        <v>3.5931837230990802E-4</v>
      </c>
      <c r="BE12">
        <f t="shared" si="31"/>
        <v>9.2079944279828592E-4</v>
      </c>
      <c r="BF12">
        <f t="shared" si="32"/>
        <v>1.0904980580575853E-3</v>
      </c>
      <c r="BG12">
        <f t="shared" si="33"/>
        <v>6.0560271045579572E-3</v>
      </c>
    </row>
    <row r="13" spans="2:60" x14ac:dyDescent="0.25">
      <c r="B13">
        <v>1996</v>
      </c>
      <c r="C13" t="s">
        <v>60</v>
      </c>
      <c r="D13" s="31">
        <v>158229</v>
      </c>
      <c r="E13" s="31">
        <v>7347</v>
      </c>
      <c r="F13">
        <f t="shared" si="16"/>
        <v>4.6432701969929657E-2</v>
      </c>
      <c r="G13">
        <f t="shared" si="17"/>
        <v>0.95356729803007034</v>
      </c>
      <c r="H13" cm="1">
        <f t="array" ref="H13">+IFERROR(_xlfn.IFS(B13=$H$1,D13/$H$3,B13=$I$1,D13/$I$3,B13=$J$1,D13/$J$3,B13=$K$1,D13/$K$3,B13=$L$1,D13/$L$3,B13=$M$1,D13/$M$3,B13=$N$1,D13/$N$3,B13=$O$1,D13/$O$3,B13=$P$1,D13/P$3,B13=$Q$1,D13/$Q$3,B13=$R$1,D13/$R$3,B13=$S$1,D13/$S$3,B13=$T$1,D13/$T$3,B13=$U$1,D13/$U$3,B13=$V$1,D13/$V$3,B13=$W$1,D13/$W$3,B13=$X$1,D13/$X$3,B13=$Y$1,D13/$Y$3,B13=$Z$1,D13/$Z$3),0)</f>
        <v>3.1084616975887512E-2</v>
      </c>
      <c r="I13" s="15">
        <f t="shared" si="18"/>
        <v>3108.4616975887511</v>
      </c>
      <c r="J13" s="16">
        <f t="shared" si="19"/>
        <v>144.33427558908008</v>
      </c>
      <c r="K13" s="16">
        <f t="shared" si="34"/>
        <v>9773.1036611561631</v>
      </c>
      <c r="L13" s="17">
        <f t="shared" si="20"/>
        <v>4.6432701969929657E-2</v>
      </c>
      <c r="M13" s="17">
        <f t="shared" si="20"/>
        <v>0.95356729803007034</v>
      </c>
      <c r="N13">
        <f t="shared" si="21"/>
        <v>4.7536321903782132E-2</v>
      </c>
      <c r="O13">
        <f t="shared" si="4"/>
        <v>2.3216350984964829E-2</v>
      </c>
      <c r="P13">
        <f t="shared" si="22"/>
        <v>453.79160961969251</v>
      </c>
      <c r="S13">
        <v>1996</v>
      </c>
      <c r="T13" t="s">
        <v>60</v>
      </c>
      <c r="U13" s="31">
        <v>0</v>
      </c>
      <c r="V13" s="31">
        <v>0</v>
      </c>
      <c r="W13" s="31">
        <v>366</v>
      </c>
      <c r="X13" s="31">
        <v>1648</v>
      </c>
      <c r="Y13" s="31">
        <v>203</v>
      </c>
      <c r="Z13" s="31">
        <v>358</v>
      </c>
      <c r="AA13" s="31">
        <v>892</v>
      </c>
      <c r="AB13" s="31">
        <v>802</v>
      </c>
      <c r="AC13" s="31">
        <v>3078</v>
      </c>
      <c r="AD13" s="31">
        <v>7347</v>
      </c>
      <c r="AG13">
        <f t="shared" si="5"/>
        <v>0</v>
      </c>
      <c r="AH13">
        <f t="shared" si="6"/>
        <v>0</v>
      </c>
      <c r="AI13">
        <f t="shared" si="7"/>
        <v>4.9816251531237241E-2</v>
      </c>
      <c r="AJ13">
        <f t="shared" si="8"/>
        <v>0.22430924186742887</v>
      </c>
      <c r="AK13">
        <f t="shared" si="9"/>
        <v>2.7630325302844698E-2</v>
      </c>
      <c r="AL13">
        <f t="shared" si="10"/>
        <v>4.8727371716346807E-2</v>
      </c>
      <c r="AM13">
        <f t="shared" si="11"/>
        <v>0.1214100993602831</v>
      </c>
      <c r="AN13">
        <f t="shared" si="12"/>
        <v>0.10916020144276575</v>
      </c>
      <c r="AO13">
        <f t="shared" si="13"/>
        <v>0.41894650877909351</v>
      </c>
      <c r="AP13">
        <f t="shared" si="24"/>
        <v>0</v>
      </c>
      <c r="AQ13">
        <f t="shared" si="24"/>
        <v>0</v>
      </c>
      <c r="AR13">
        <f t="shared" si="24"/>
        <v>5.108877721943049E-2</v>
      </c>
      <c r="AS13">
        <f t="shared" si="24"/>
        <v>0.25264448873217843</v>
      </c>
      <c r="AT13">
        <f t="shared" si="24"/>
        <v>2.8017390104202608E-2</v>
      </c>
      <c r="AU13">
        <f t="shared" si="24"/>
        <v>4.9944196428571425E-2</v>
      </c>
      <c r="AV13">
        <f t="shared" si="24"/>
        <v>0.12925662947398928</v>
      </c>
      <c r="AW13">
        <f t="shared" si="24"/>
        <v>0.11546213648142815</v>
      </c>
      <c r="AX13">
        <f t="shared" si="24"/>
        <v>0.5299586776859504</v>
      </c>
      <c r="AY13">
        <f t="shared" si="25"/>
        <v>0</v>
      </c>
      <c r="AZ13">
        <f t="shared" si="26"/>
        <v>0</v>
      </c>
      <c r="BA13">
        <f t="shared" si="27"/>
        <v>2.2878233446460509E-3</v>
      </c>
      <c r="BB13">
        <f t="shared" si="28"/>
        <v>1.0465843808657073E-2</v>
      </c>
      <c r="BC13">
        <f t="shared" si="29"/>
        <v>1.2576708441562545E-3</v>
      </c>
      <c r="BD13">
        <f t="shared" si="30"/>
        <v>2.3668227695302379E-3</v>
      </c>
      <c r="BE13">
        <f t="shared" si="31"/>
        <v>6.0039562911982005E-3</v>
      </c>
      <c r="BF13">
        <f t="shared" si="32"/>
        <v>5.8080377174854168E-3</v>
      </c>
      <c r="BG13">
        <f t="shared" si="33"/>
        <v>2.2720234596692136E-2</v>
      </c>
    </row>
    <row r="14" spans="2:60" x14ac:dyDescent="0.25">
      <c r="B14">
        <v>1996</v>
      </c>
      <c r="C14" t="s">
        <v>61</v>
      </c>
      <c r="D14" s="31">
        <v>88431</v>
      </c>
      <c r="E14" s="31">
        <v>11627</v>
      </c>
      <c r="F14">
        <f t="shared" si="16"/>
        <v>0.13148104171614028</v>
      </c>
      <c r="G14">
        <f t="shared" si="17"/>
        <v>0.86851895828385972</v>
      </c>
      <c r="H14" cm="1">
        <f t="array" ref="H14">+IFERROR(_xlfn.IFS(B14=$H$1,D14/$H$3,B14=$I$1,D14/$I$3,B14=$J$1,D14/$J$3,B14=$K$1,D14/$K$3,B14=$L$1,D14/$L$3,B14=$M$1,D14/$M$3,B14=$N$1,D14/$N$3,B14=$O$1,D14/$O$3,B14=$P$1,D14/P$3,B14=$Q$1,D14/$Q$3,B14=$R$1,D14/$R$3,B14=$S$1,D14/$S$3,B14=$T$1,D14/$T$3,B14=$U$1,D14/$U$3,B14=$V$1,D14/$V$3,B14=$W$1,D14/$W$3,B14=$X$1,D14/$X$3,B14=$Y$1,D14/$Y$3,B14=$Z$1,D14/$Z$3),0)</f>
        <v>1.737256611490124E-2</v>
      </c>
      <c r="I14" s="15">
        <f t="shared" si="18"/>
        <v>1737.256611490124</v>
      </c>
      <c r="J14" s="16">
        <f t="shared" si="19"/>
        <v>228.41630900697351</v>
      </c>
      <c r="K14" s="16">
        <f t="shared" si="34"/>
        <v>9319.3120515364699</v>
      </c>
      <c r="L14" s="17">
        <f t="shared" si="20"/>
        <v>0.13148104171614028</v>
      </c>
      <c r="M14" s="17">
        <f t="shared" si="20"/>
        <v>0.86851895828385972</v>
      </c>
      <c r="N14">
        <f t="shared" si="21"/>
        <v>0.14073289557297183</v>
      </c>
      <c r="O14">
        <f t="shared" si="4"/>
        <v>6.5740520858070139E-2</v>
      </c>
      <c r="P14">
        <f t="shared" si="22"/>
        <v>1225.3128566137955</v>
      </c>
      <c r="S14">
        <v>1996</v>
      </c>
      <c r="T14" t="s">
        <v>61</v>
      </c>
      <c r="U14" s="31">
        <v>0</v>
      </c>
      <c r="V14" s="31">
        <v>0</v>
      </c>
      <c r="W14" s="31">
        <v>628</v>
      </c>
      <c r="X14" s="31">
        <v>2983</v>
      </c>
      <c r="Y14" s="31">
        <v>639</v>
      </c>
      <c r="Z14" s="31">
        <v>400</v>
      </c>
      <c r="AA14" s="31">
        <v>1460</v>
      </c>
      <c r="AB14" s="31">
        <v>804</v>
      </c>
      <c r="AC14" s="31">
        <v>4713</v>
      </c>
      <c r="AD14" s="31">
        <v>11627</v>
      </c>
      <c r="AG14">
        <f t="shared" si="5"/>
        <v>0</v>
      </c>
      <c r="AH14">
        <f t="shared" si="6"/>
        <v>0</v>
      </c>
      <c r="AI14">
        <f t="shared" si="7"/>
        <v>5.4012212952610307E-2</v>
      </c>
      <c r="AJ14">
        <f t="shared" si="8"/>
        <v>0.25655801152489893</v>
      </c>
      <c r="AK14">
        <f t="shared" si="9"/>
        <v>5.4958286746366214E-2</v>
      </c>
      <c r="AL14">
        <f t="shared" si="10"/>
        <v>3.4402683409305926E-2</v>
      </c>
      <c r="AM14">
        <f t="shared" si="11"/>
        <v>0.12556979444396663</v>
      </c>
      <c r="AN14">
        <f t="shared" si="12"/>
        <v>6.9149393652704907E-2</v>
      </c>
      <c r="AO14">
        <f t="shared" si="13"/>
        <v>0.40534961727014707</v>
      </c>
      <c r="AP14">
        <f t="shared" si="24"/>
        <v>0</v>
      </c>
      <c r="AQ14">
        <f t="shared" si="24"/>
        <v>0</v>
      </c>
      <c r="AR14">
        <f t="shared" si="24"/>
        <v>5.5511358613983916E-2</v>
      </c>
      <c r="AS14">
        <f t="shared" si="24"/>
        <v>0.29431207143209509</v>
      </c>
      <c r="AT14">
        <f t="shared" si="24"/>
        <v>5.651116515587E-2</v>
      </c>
      <c r="AU14">
        <f t="shared" si="24"/>
        <v>3.5004813161809749E-2</v>
      </c>
      <c r="AV14">
        <f t="shared" si="24"/>
        <v>0.13398182986142976</v>
      </c>
      <c r="AW14">
        <f t="shared" si="24"/>
        <v>7.1625835189309581E-2</v>
      </c>
      <c r="AX14">
        <f t="shared" si="24"/>
        <v>0.50838681840245947</v>
      </c>
      <c r="AY14">
        <f t="shared" si="25"/>
        <v>0</v>
      </c>
      <c r="AZ14">
        <f t="shared" si="26"/>
        <v>0</v>
      </c>
      <c r="BA14">
        <f t="shared" si="27"/>
        <v>5.6202010607140033E-3</v>
      </c>
      <c r="BB14">
        <f t="shared" si="28"/>
        <v>2.6184256652079022E-2</v>
      </c>
      <c r="BC14">
        <f t="shared" si="29"/>
        <v>4.7607739367416402E-3</v>
      </c>
      <c r="BD14">
        <f t="shared" si="30"/>
        <v>4.2858273682305978E-3</v>
      </c>
      <c r="BE14">
        <f t="shared" si="31"/>
        <v>1.3298503918309191E-2</v>
      </c>
      <c r="BF14">
        <f t="shared" si="32"/>
        <v>9.0805260598658833E-3</v>
      </c>
      <c r="BG14">
        <f t="shared" si="33"/>
        <v>4.4051294229399192E-2</v>
      </c>
    </row>
    <row r="15" spans="2:60" x14ac:dyDescent="0.25">
      <c r="B15" t="s">
        <v>62</v>
      </c>
      <c r="D15" s="31">
        <v>5090267</v>
      </c>
      <c r="E15" s="31">
        <v>37979</v>
      </c>
      <c r="F15">
        <f t="shared" si="16"/>
        <v>7.4611017457433962E-3</v>
      </c>
      <c r="G15">
        <f t="shared" si="17"/>
        <v>0.99253889825425656</v>
      </c>
      <c r="H15" cm="1">
        <f t="array" ref="H15">+IFERROR(_xlfn.IFS(B15=$H$1,D15/$H$3,B15=$I$1,D15/$I$3,B15=$J$1,D15/$J$3,B15=$K$1,D15/$K$3,B15=$L$1,D15/$L$3,B15=$M$1,D15/$M$3,B15=$N$1,D15/$N$3,B15=$O$1,D15/$O$3,B15=$P$1,D15/P$3,B15=$Q$1,D15/$Q$3,B15=$R$1,D15/$R$3,B15=$S$1,D15/$S$3,B15=$T$1,D15/$T$3,B15=$U$1,D15/$U$3,B15=$V$1,D15/$V$3,B15=$W$1,D15/$W$3,B15=$X$1,D15/$X$3,B15=$Y$1,D15/$Y$3,B15=$Z$1,D15/$Z$3),0)</f>
        <v>0</v>
      </c>
      <c r="I15" s="15">
        <f t="shared" si="18"/>
        <v>0</v>
      </c>
      <c r="J15" s="16">
        <f t="shared" si="19"/>
        <v>0</v>
      </c>
      <c r="K15" s="16">
        <f t="shared" si="34"/>
        <v>8093.9991949226742</v>
      </c>
      <c r="L15" s="17">
        <f t="shared" si="20"/>
        <v>7.4611017457433962E-3</v>
      </c>
      <c r="M15" s="17">
        <f t="shared" si="20"/>
        <v>0.99253889825425656</v>
      </c>
      <c r="N15">
        <f t="shared" si="21"/>
        <v>7.4890399904166153E-3</v>
      </c>
      <c r="O15">
        <f t="shared" si="4"/>
        <v>3.7305508728716981E-3</v>
      </c>
      <c r="P15">
        <f t="shared" si="22"/>
        <v>60.390151523283208</v>
      </c>
      <c r="S15" t="s">
        <v>62</v>
      </c>
      <c r="U15" s="31">
        <v>0</v>
      </c>
      <c r="V15" s="31">
        <v>0</v>
      </c>
      <c r="W15" s="31">
        <v>1497</v>
      </c>
      <c r="X15" s="31">
        <v>6867</v>
      </c>
      <c r="Y15" s="31">
        <v>1317</v>
      </c>
      <c r="Z15" s="31">
        <v>1380</v>
      </c>
      <c r="AA15" s="31">
        <v>3604</v>
      </c>
      <c r="AB15" s="31">
        <v>3252</v>
      </c>
      <c r="AC15" s="31">
        <v>20062</v>
      </c>
      <c r="AD15" s="31">
        <v>37979</v>
      </c>
      <c r="AG15">
        <f t="shared" si="5"/>
        <v>0</v>
      </c>
      <c r="AH15">
        <f t="shared" si="6"/>
        <v>0</v>
      </c>
      <c r="AI15">
        <f t="shared" si="7"/>
        <v>3.9416519655599148E-2</v>
      </c>
      <c r="AJ15">
        <f t="shared" si="8"/>
        <v>0.18081044787909106</v>
      </c>
      <c r="AK15">
        <f t="shared" si="9"/>
        <v>3.4677058374364779E-2</v>
      </c>
      <c r="AL15">
        <f t="shared" si="10"/>
        <v>3.633586982279681E-2</v>
      </c>
      <c r="AM15">
        <f t="shared" si="11"/>
        <v>9.4894546986492537E-2</v>
      </c>
      <c r="AN15">
        <f t="shared" si="12"/>
        <v>8.5626267147634216E-2</v>
      </c>
      <c r="AO15">
        <f t="shared" si="13"/>
        <v>0.52823929013402138</v>
      </c>
      <c r="AP15">
        <f t="shared" si="24"/>
        <v>0</v>
      </c>
      <c r="AQ15">
        <f t="shared" si="24"/>
        <v>0</v>
      </c>
      <c r="AR15">
        <f t="shared" si="24"/>
        <v>4.0208968453284269E-2</v>
      </c>
      <c r="AS15">
        <f t="shared" si="24"/>
        <v>0.19878131739300342</v>
      </c>
      <c r="AT15">
        <f t="shared" si="24"/>
        <v>3.5288916279256705E-2</v>
      </c>
      <c r="AU15">
        <f t="shared" si="24"/>
        <v>3.7008232990962488E-2</v>
      </c>
      <c r="AV15">
        <f t="shared" si="24"/>
        <v>9.9621306354866351E-2</v>
      </c>
      <c r="AW15">
        <f t="shared" si="24"/>
        <v>8.9456165928534087E-2</v>
      </c>
      <c r="AX15">
        <f t="shared" si="24"/>
        <v>0.7178331186489193</v>
      </c>
      <c r="AY15">
        <f t="shared" si="25"/>
        <v>0</v>
      </c>
      <c r="AZ15">
        <f t="shared" si="26"/>
        <v>0</v>
      </c>
      <c r="BA15">
        <f t="shared" si="27"/>
        <v>2.087316834264293E-4</v>
      </c>
      <c r="BB15">
        <f t="shared" si="28"/>
        <v>9.6753274435309577E-4</v>
      </c>
      <c r="BC15">
        <f t="shared" si="29"/>
        <v>1.9213137542686858E-4</v>
      </c>
      <c r="BD15">
        <f t="shared" si="30"/>
        <v>1.7484348070543254E-4</v>
      </c>
      <c r="BE15">
        <f t="shared" si="31"/>
        <v>4.974198799395002E-4</v>
      </c>
      <c r="BF15">
        <f t="shared" si="32"/>
        <v>3.9840739198945753E-4</v>
      </c>
      <c r="BG15">
        <f t="shared" si="33"/>
        <v>2.4335658620657816E-3</v>
      </c>
    </row>
    <row r="16" spans="2:60" x14ac:dyDescent="0.25">
      <c r="B16">
        <v>1997</v>
      </c>
      <c r="C16" t="s">
        <v>55</v>
      </c>
      <c r="D16" s="31">
        <v>494172</v>
      </c>
      <c r="E16" s="31">
        <v>1337</v>
      </c>
      <c r="F16">
        <f t="shared" si="16"/>
        <v>2.7055357244036488E-3</v>
      </c>
      <c r="G16">
        <f t="shared" si="17"/>
        <v>0.99729446427559632</v>
      </c>
      <c r="H16" cm="1">
        <f t="array" ref="H16">+IFERROR(_xlfn.IFS(B16=$H$1,D16/$H$3,B16=$I$1,D16/$I$3,B16=$J$1,D16/$J$3,B16=$K$1,D16/$K$3,B16=$L$1,D16/$L$3,B16=$M$1,D16/$M$3,B16=$N$1,D16/$N$3,B16=$O$1,D16/$O$3,B16=$P$1,D16/P$3,B16=$Q$1,D16/$Q$3,B16=$R$1,D16/$R$3,B16=$S$1,D16/$S$3,B16=$T$1,D16/$T$3,B16=$U$1,D16/$U$3,B16=$V$1,D16/$V$3,B16=$W$1,D16/$W$3,B16=$X$1,D16/$X$3,B16=$Y$1,D16/$Y$3,B16=$Z$1,D16/$Z$3),0)</f>
        <v>9.5118024635847856E-2</v>
      </c>
      <c r="I16" s="15">
        <f t="shared" si="18"/>
        <v>9511.8024635847851</v>
      </c>
      <c r="J16" s="16">
        <f t="shared" si="19"/>
        <v>25.734521368699273</v>
      </c>
      <c r="K16" s="16">
        <v>10000</v>
      </c>
      <c r="L16" s="17">
        <f t="shared" si="20"/>
        <v>2.7055357244036488E-3</v>
      </c>
      <c r="M16" s="17">
        <f t="shared" si="20"/>
        <v>0.99729446427559632</v>
      </c>
      <c r="N16">
        <f t="shared" si="21"/>
        <v>2.7092006439670639E-3</v>
      </c>
      <c r="O16">
        <f t="shared" si="4"/>
        <v>1.3527678622018244E-3</v>
      </c>
      <c r="P16">
        <f t="shared" si="22"/>
        <v>27.05535724403649</v>
      </c>
      <c r="S16">
        <v>1997</v>
      </c>
      <c r="T16" t="s">
        <v>55</v>
      </c>
      <c r="U16" s="31">
        <v>0</v>
      </c>
      <c r="V16" s="31">
        <v>0</v>
      </c>
      <c r="W16" s="31">
        <v>3</v>
      </c>
      <c r="X16" s="31">
        <v>10</v>
      </c>
      <c r="Y16" s="31">
        <v>183</v>
      </c>
      <c r="Z16" s="31">
        <v>56</v>
      </c>
      <c r="AA16" s="31">
        <v>1</v>
      </c>
      <c r="AB16" s="31">
        <v>29</v>
      </c>
      <c r="AC16" s="31">
        <v>1055</v>
      </c>
      <c r="AD16" s="31">
        <v>1337</v>
      </c>
      <c r="AG16">
        <f t="shared" si="5"/>
        <v>0</v>
      </c>
      <c r="AH16">
        <f t="shared" si="6"/>
        <v>0</v>
      </c>
      <c r="AI16">
        <f t="shared" si="7"/>
        <v>2.243829468960359E-3</v>
      </c>
      <c r="AJ16">
        <f t="shared" si="8"/>
        <v>7.4794315632011965E-3</v>
      </c>
      <c r="AK16">
        <f t="shared" si="9"/>
        <v>0.13687359760658191</v>
      </c>
      <c r="AL16">
        <f t="shared" si="10"/>
        <v>4.1884816753926704E-2</v>
      </c>
      <c r="AM16">
        <f t="shared" si="11"/>
        <v>7.4794315632011965E-4</v>
      </c>
      <c r="AN16">
        <f t="shared" si="12"/>
        <v>2.169035153328347E-2</v>
      </c>
      <c r="AO16">
        <f t="shared" si="13"/>
        <v>0.7890800299177263</v>
      </c>
      <c r="AP16">
        <f t="shared" si="24"/>
        <v>0</v>
      </c>
      <c r="AQ16">
        <f t="shared" si="24"/>
        <v>0</v>
      </c>
      <c r="AR16">
        <f t="shared" si="24"/>
        <v>2.2463496817671283E-3</v>
      </c>
      <c r="AS16">
        <f t="shared" si="24"/>
        <v>7.5075075075075074E-3</v>
      </c>
      <c r="AT16">
        <f t="shared" si="24"/>
        <v>0.14692894419911684</v>
      </c>
      <c r="AU16">
        <f t="shared" si="24"/>
        <v>4.2780748663101609E-2</v>
      </c>
      <c r="AV16">
        <f t="shared" si="24"/>
        <v>7.4822297044519273E-4</v>
      </c>
      <c r="AW16">
        <f t="shared" si="24"/>
        <v>2.1928166351606802E-2</v>
      </c>
      <c r="AX16">
        <f t="shared" si="24"/>
        <v>1.3032736256948736</v>
      </c>
      <c r="AY16">
        <f t="shared" si="25"/>
        <v>0</v>
      </c>
      <c r="AZ16">
        <f t="shared" si="26"/>
        <v>0</v>
      </c>
      <c r="BA16">
        <f t="shared" si="27"/>
        <v>1.51769019693548E-3</v>
      </c>
      <c r="BB16">
        <f t="shared" si="28"/>
        <v>6.958103656216864E-3</v>
      </c>
      <c r="BC16">
        <f t="shared" si="29"/>
        <v>1.51769019693548E-3</v>
      </c>
      <c r="BD16">
        <f t="shared" si="30"/>
        <v>1.4529354151995662E-3</v>
      </c>
      <c r="BE16">
        <f t="shared" si="31"/>
        <v>3.6475154399682702E-3</v>
      </c>
      <c r="BF16">
        <f t="shared" si="32"/>
        <v>3.3196943574302063E-3</v>
      </c>
      <c r="BG16">
        <f t="shared" si="33"/>
        <v>2.1366042592457685E-2</v>
      </c>
    </row>
    <row r="17" spans="2:59" x14ac:dyDescent="0.25">
      <c r="B17">
        <v>1997</v>
      </c>
      <c r="C17" t="s">
        <v>56</v>
      </c>
      <c r="D17" s="31">
        <v>1200910</v>
      </c>
      <c r="E17" s="31">
        <v>917</v>
      </c>
      <c r="F17">
        <f t="shared" si="16"/>
        <v>7.6358761272701532E-4</v>
      </c>
      <c r="G17">
        <f t="shared" si="17"/>
        <v>0.99923641238727301</v>
      </c>
      <c r="H17" cm="1">
        <f t="array" ref="H17">+IFERROR(_xlfn.IFS(B17=$H$1,D17/$H$3,B17=$I$1,D17/$I$3,B17=$J$1,D17/$J$3,B17=$K$1,D17/$K$3,B17=$L$1,D17/$L$3,B17=$M$1,D17/$M$3,B17=$N$1,D17/$N$3,B17=$O$1,D17/$O$3,B17=$P$1,D17/P$3,B17=$Q$1,D17/$Q$3,B17=$R$1,D17/$R$3,B17=$S$1,D17/$S$3,B17=$T$1,D17/$T$3,B17=$U$1,D17/$U$3,B17=$V$1,D17/$V$3,B17=$W$1,D17/$W$3,B17=$X$1,D17/$X$3,B17=$Y$1,D17/$Y$3,B17=$Z$1,D17/$Z$3),0)</f>
        <v>0.23115066609487395</v>
      </c>
      <c r="I17" s="15">
        <f t="shared" si="18"/>
        <v>23115.066609487396</v>
      </c>
      <c r="J17" s="16">
        <f t="shared" si="19"/>
        <v>17.650378530364424</v>
      </c>
      <c r="K17" s="16">
        <f>+K16-P16</f>
        <v>9972.9446427559633</v>
      </c>
      <c r="L17" s="17">
        <f t="shared" si="20"/>
        <v>7.6358761272701532E-4</v>
      </c>
      <c r="M17" s="17">
        <f t="shared" si="20"/>
        <v>0.99923641238727301</v>
      </c>
      <c r="N17">
        <f t="shared" si="21"/>
        <v>7.6387925709618415E-4</v>
      </c>
      <c r="O17">
        <f t="shared" si="4"/>
        <v>3.8179380636350766E-4</v>
      </c>
      <c r="P17">
        <f t="shared" si="22"/>
        <v>7.6152169916207022</v>
      </c>
      <c r="S17">
        <v>1997</v>
      </c>
      <c r="T17" t="s">
        <v>56</v>
      </c>
      <c r="U17" s="31">
        <v>0</v>
      </c>
      <c r="V17" s="31">
        <v>0</v>
      </c>
      <c r="W17" s="31">
        <v>7</v>
      </c>
      <c r="X17" s="31">
        <v>18</v>
      </c>
      <c r="Y17" s="31">
        <v>31</v>
      </c>
      <c r="Z17" s="31">
        <v>21</v>
      </c>
      <c r="AA17" s="31">
        <v>4</v>
      </c>
      <c r="AB17" s="31">
        <v>54</v>
      </c>
      <c r="AC17" s="31">
        <v>782</v>
      </c>
      <c r="AD17" s="31">
        <v>917</v>
      </c>
      <c r="AG17">
        <f t="shared" si="5"/>
        <v>0</v>
      </c>
      <c r="AH17">
        <f t="shared" si="6"/>
        <v>0</v>
      </c>
      <c r="AI17">
        <f t="shared" si="7"/>
        <v>7.6335877862595417E-3</v>
      </c>
      <c r="AJ17">
        <f t="shared" si="8"/>
        <v>1.9629225736095966E-2</v>
      </c>
      <c r="AK17">
        <f t="shared" si="9"/>
        <v>3.3805888767720831E-2</v>
      </c>
      <c r="AL17">
        <f t="shared" si="10"/>
        <v>2.2900763358778626E-2</v>
      </c>
      <c r="AM17">
        <f t="shared" si="11"/>
        <v>4.3620501635768813E-3</v>
      </c>
      <c r="AN17">
        <f t="shared" si="12"/>
        <v>5.8887677208287893E-2</v>
      </c>
      <c r="AO17">
        <f t="shared" si="13"/>
        <v>0.85278080697928027</v>
      </c>
      <c r="AP17">
        <f t="shared" si="24"/>
        <v>0</v>
      </c>
      <c r="AQ17">
        <f t="shared" si="24"/>
        <v>0</v>
      </c>
      <c r="AR17">
        <f t="shared" si="24"/>
        <v>7.6628352490421452E-3</v>
      </c>
      <c r="AS17">
        <f t="shared" si="24"/>
        <v>1.9823788546255508E-2</v>
      </c>
      <c r="AT17">
        <f t="shared" si="24"/>
        <v>3.4387132556849699E-2</v>
      </c>
      <c r="AU17">
        <f t="shared" si="24"/>
        <v>2.3166023166023165E-2</v>
      </c>
      <c r="AV17">
        <f t="shared" si="24"/>
        <v>4.3715846994535519E-3</v>
      </c>
      <c r="AW17">
        <f t="shared" si="24"/>
        <v>6.0674157303370779E-2</v>
      </c>
      <c r="AX17">
        <f t="shared" si="24"/>
        <v>1.4866920152091256</v>
      </c>
      <c r="AY17">
        <f t="shared" si="25"/>
        <v>0</v>
      </c>
      <c r="AZ17">
        <f t="shared" si="26"/>
        <v>0</v>
      </c>
      <c r="BA17">
        <f t="shared" si="27"/>
        <v>4.1635093387514468E-6</v>
      </c>
      <c r="BB17">
        <f t="shared" si="28"/>
        <v>1.1657826148504051E-5</v>
      </c>
      <c r="BC17">
        <f t="shared" si="29"/>
        <v>8.9099099849280965E-5</v>
      </c>
      <c r="BD17">
        <f t="shared" si="30"/>
        <v>3.2059021908386142E-5</v>
      </c>
      <c r="BE17">
        <f t="shared" si="31"/>
        <v>2.0817546693757234E-6</v>
      </c>
      <c r="BF17">
        <f t="shared" si="32"/>
        <v>3.4557127511637006E-5</v>
      </c>
      <c r="BG17">
        <f t="shared" si="33"/>
        <v>7.6483666552864074E-4</v>
      </c>
    </row>
    <row r="18" spans="2:59" x14ac:dyDescent="0.25">
      <c r="B18">
        <v>1997</v>
      </c>
      <c r="C18" t="s">
        <v>57</v>
      </c>
      <c r="D18" s="31">
        <v>1045725</v>
      </c>
      <c r="E18" s="31">
        <v>2163</v>
      </c>
      <c r="F18">
        <f t="shared" si="16"/>
        <v>2.0684214301082979E-3</v>
      </c>
      <c r="G18">
        <f t="shared" si="17"/>
        <v>0.99793157856989168</v>
      </c>
      <c r="H18" cm="1">
        <f t="array" ref="H18">+IFERROR(_xlfn.IFS(B18=$H$1,D18/$H$3,B18=$I$1,D18/$I$3,B18=$J$1,D18/$J$3,B18=$K$1,D18/$K$3,B18=$L$1,D18/$L$3,B18=$M$1,D18/$M$3,B18=$N$1,D18/$N$3,B18=$O$1,D18/$O$3,B18=$P$1,D18/P$3,B18=$Q$1,D18/$Q$3,B18=$R$1,D18/$R$3,B18=$S$1,D18/$S$3,B18=$T$1,D18/$T$3,B18=$U$1,D18/$U$3,B18=$V$1,D18/$V$3,B18=$W$1,D18/$W$3,B18=$X$1,D18/$X$3,B18=$Y$1,D18/$Y$3,B18=$Z$1,D18/$Z$3),0)</f>
        <v>0.20128072070518363</v>
      </c>
      <c r="I18" s="15">
        <f t="shared" si="18"/>
        <v>20128.072070518363</v>
      </c>
      <c r="J18" s="16">
        <f t="shared" si="19"/>
        <v>41.633335617424478</v>
      </c>
      <c r="K18" s="16">
        <f t="shared" ref="K18:K23" si="35">+K17-P17</f>
        <v>9965.3294257643429</v>
      </c>
      <c r="L18" s="17">
        <f t="shared" si="20"/>
        <v>2.0684214301082979E-3</v>
      </c>
      <c r="M18" s="17">
        <f t="shared" si="20"/>
        <v>0.99793157856989168</v>
      </c>
      <c r="N18">
        <f t="shared" si="21"/>
        <v>2.0705628283715929E-3</v>
      </c>
      <c r="O18">
        <f t="shared" si="4"/>
        <v>1.034210715054149E-3</v>
      </c>
      <c r="P18">
        <f t="shared" si="22"/>
        <v>20.612500942339786</v>
      </c>
      <c r="S18">
        <v>1997</v>
      </c>
      <c r="T18" t="s">
        <v>57</v>
      </c>
      <c r="U18" s="31">
        <v>0</v>
      </c>
      <c r="V18" s="31">
        <v>0</v>
      </c>
      <c r="W18" s="31">
        <v>12</v>
      </c>
      <c r="X18" s="31">
        <v>59</v>
      </c>
      <c r="Y18" s="31">
        <v>40</v>
      </c>
      <c r="Z18" s="31">
        <v>24</v>
      </c>
      <c r="AA18" s="31">
        <v>19</v>
      </c>
      <c r="AB18" s="31">
        <v>68</v>
      </c>
      <c r="AC18" s="31">
        <v>1941</v>
      </c>
      <c r="AD18" s="31">
        <v>2163</v>
      </c>
      <c r="AG18">
        <f t="shared" si="5"/>
        <v>0</v>
      </c>
      <c r="AH18">
        <f t="shared" si="6"/>
        <v>0</v>
      </c>
      <c r="AI18">
        <f t="shared" si="7"/>
        <v>5.5478502080443829E-3</v>
      </c>
      <c r="AJ18">
        <f t="shared" si="8"/>
        <v>2.7276930189551549E-2</v>
      </c>
      <c r="AK18">
        <f t="shared" si="9"/>
        <v>1.8492834026814609E-2</v>
      </c>
      <c r="AL18">
        <f t="shared" si="10"/>
        <v>1.1095700416088766E-2</v>
      </c>
      <c r="AM18">
        <f t="shared" si="11"/>
        <v>8.7840961627369402E-3</v>
      </c>
      <c r="AN18">
        <f t="shared" si="12"/>
        <v>3.1437817845584838E-2</v>
      </c>
      <c r="AO18">
        <f t="shared" si="13"/>
        <v>0.89736477115117896</v>
      </c>
      <c r="AP18">
        <f t="shared" si="24"/>
        <v>0</v>
      </c>
      <c r="AQ18">
        <f t="shared" si="24"/>
        <v>0</v>
      </c>
      <c r="AR18">
        <f t="shared" si="24"/>
        <v>5.5632823365785811E-3</v>
      </c>
      <c r="AS18">
        <f t="shared" si="24"/>
        <v>2.7654089524255916E-2</v>
      </c>
      <c r="AT18">
        <f t="shared" si="24"/>
        <v>1.8665422305179657E-2</v>
      </c>
      <c r="AU18">
        <f t="shared" si="24"/>
        <v>1.1157601115760111E-2</v>
      </c>
      <c r="AV18">
        <f t="shared" si="24"/>
        <v>8.822846528906433E-3</v>
      </c>
      <c r="AW18">
        <f t="shared" si="24"/>
        <v>3.1939877876937528E-2</v>
      </c>
      <c r="AX18">
        <f t="shared" si="24"/>
        <v>1.6276729559748428</v>
      </c>
      <c r="AY18">
        <f t="shared" si="25"/>
        <v>0</v>
      </c>
      <c r="AZ18">
        <f t="shared" si="26"/>
        <v>0</v>
      </c>
      <c r="BA18">
        <f t="shared" si="27"/>
        <v>9.0846063735685763E-6</v>
      </c>
      <c r="BB18">
        <f t="shared" si="28"/>
        <v>3.681656267183055E-5</v>
      </c>
      <c r="BC18">
        <f t="shared" si="29"/>
        <v>3.39477396064931E-5</v>
      </c>
      <c r="BD18">
        <f t="shared" si="30"/>
        <v>2.1516172990030841E-5</v>
      </c>
      <c r="BE18">
        <f t="shared" si="31"/>
        <v>1.099715508379354E-5</v>
      </c>
      <c r="BF18">
        <f t="shared" si="32"/>
        <v>5.8332735661861388E-5</v>
      </c>
      <c r="BG18">
        <f t="shared" si="33"/>
        <v>1.3019675344856439E-3</v>
      </c>
    </row>
    <row r="19" spans="2:59" x14ac:dyDescent="0.25">
      <c r="B19">
        <v>1997</v>
      </c>
      <c r="C19" t="s">
        <v>58</v>
      </c>
      <c r="D19" s="31">
        <v>1511131</v>
      </c>
      <c r="E19" s="31">
        <v>5422</v>
      </c>
      <c r="F19">
        <f t="shared" si="16"/>
        <v>3.5880410103425846E-3</v>
      </c>
      <c r="G19">
        <f t="shared" si="17"/>
        <v>0.9964119589896574</v>
      </c>
      <c r="H19" cm="1">
        <f t="array" ref="H19">+IFERROR(_xlfn.IFS(B19=$H$1,D19/$H$3,B19=$I$1,D19/$I$3,B19=$J$1,D19/$J$3,B19=$K$1,D19/$K$3,B19=$L$1,D19/$L$3,B19=$M$1,D19/$M$3,B19=$N$1,D19/$N$3,B19=$O$1,D19/$O$3,B19=$P$1,D19/P$3,B19=$Q$1,D19/$Q$3,B19=$R$1,D19/$R$3,B19=$S$1,D19/$S$3,B19=$T$1,D19/$T$3,B19=$U$1,D19/$U$3,B19=$V$1,D19/$V$3,B19=$W$1,D19/$W$3,B19=$X$1,D19/$X$3,B19=$Y$1,D19/$Y$3,B19=$Z$1,D19/$Z$3),0)</f>
        <v>0.29086187741513769</v>
      </c>
      <c r="I19" s="15">
        <f t="shared" si="18"/>
        <v>29086.187741513768</v>
      </c>
      <c r="J19" s="16">
        <f t="shared" si="19"/>
        <v>104.36243445107516</v>
      </c>
      <c r="K19" s="16">
        <f t="shared" si="35"/>
        <v>9944.7169248220034</v>
      </c>
      <c r="L19" s="17">
        <f t="shared" si="20"/>
        <v>3.5880410103425846E-3</v>
      </c>
      <c r="M19" s="17">
        <f t="shared" si="20"/>
        <v>0.9964119589896574</v>
      </c>
      <c r="N19">
        <f t="shared" si="21"/>
        <v>3.5944895983877172E-3</v>
      </c>
      <c r="O19">
        <f t="shared" si="4"/>
        <v>1.7940205051712923E-3</v>
      </c>
      <c r="P19">
        <f t="shared" si="22"/>
        <v>35.682052162509343</v>
      </c>
      <c r="S19">
        <v>1997</v>
      </c>
      <c r="T19" t="s">
        <v>58</v>
      </c>
      <c r="U19" s="31">
        <v>0</v>
      </c>
      <c r="V19" s="31">
        <v>0</v>
      </c>
      <c r="W19" s="31">
        <v>115</v>
      </c>
      <c r="X19" s="31">
        <v>457</v>
      </c>
      <c r="Y19" s="31">
        <v>95</v>
      </c>
      <c r="Z19" s="31">
        <v>77</v>
      </c>
      <c r="AA19" s="31">
        <v>240</v>
      </c>
      <c r="AB19" s="31">
        <v>443</v>
      </c>
      <c r="AC19" s="31">
        <v>3995</v>
      </c>
      <c r="AD19" s="31">
        <v>5422</v>
      </c>
      <c r="AG19">
        <f t="shared" si="5"/>
        <v>0</v>
      </c>
      <c r="AH19">
        <f t="shared" si="6"/>
        <v>0</v>
      </c>
      <c r="AI19">
        <f t="shared" si="7"/>
        <v>2.1209885651051273E-2</v>
      </c>
      <c r="AJ19">
        <f t="shared" si="8"/>
        <v>8.4286241239395057E-2</v>
      </c>
      <c r="AK19">
        <f t="shared" si="9"/>
        <v>1.7521209885651052E-2</v>
      </c>
      <c r="AL19">
        <f t="shared" si="10"/>
        <v>1.4201401696790851E-2</v>
      </c>
      <c r="AM19">
        <f t="shared" si="11"/>
        <v>4.4264109184802655E-2</v>
      </c>
      <c r="AN19">
        <f t="shared" si="12"/>
        <v>8.1704168203614896E-2</v>
      </c>
      <c r="AO19">
        <f t="shared" si="13"/>
        <v>0.73681298413869423</v>
      </c>
      <c r="AP19">
        <f t="shared" si="24"/>
        <v>0</v>
      </c>
      <c r="AQ19">
        <f t="shared" si="24"/>
        <v>0</v>
      </c>
      <c r="AR19">
        <f t="shared" si="24"/>
        <v>2.1437226209339175E-2</v>
      </c>
      <c r="AS19">
        <f t="shared" si="24"/>
        <v>8.7994608645422162E-2</v>
      </c>
      <c r="AT19">
        <f t="shared" si="24"/>
        <v>1.7676062889571124E-2</v>
      </c>
      <c r="AU19">
        <f t="shared" si="24"/>
        <v>1.4302962756571003E-2</v>
      </c>
      <c r="AV19">
        <f t="shared" si="24"/>
        <v>4.5265937382119953E-2</v>
      </c>
      <c r="AW19">
        <f t="shared" si="24"/>
        <v>8.5184116911835389E-2</v>
      </c>
      <c r="AX19">
        <f t="shared" si="24"/>
        <v>1.1665936633085121</v>
      </c>
      <c r="AY19">
        <f t="shared" si="25"/>
        <v>0</v>
      </c>
      <c r="AZ19">
        <f t="shared" si="26"/>
        <v>0</v>
      </c>
      <c r="BA19">
        <f t="shared" si="27"/>
        <v>4.2021505746358194E-5</v>
      </c>
      <c r="BB19">
        <f t="shared" si="28"/>
        <v>1.7073304696945532E-4</v>
      </c>
      <c r="BC19">
        <f t="shared" si="29"/>
        <v>4.4668529730380756E-5</v>
      </c>
      <c r="BD19">
        <f t="shared" si="30"/>
        <v>3.3418677798284862E-5</v>
      </c>
      <c r="BE19">
        <f t="shared" si="31"/>
        <v>8.5697401482730487E-5</v>
      </c>
      <c r="BF19">
        <f t="shared" si="32"/>
        <v>1.6907865697944122E-4</v>
      </c>
      <c r="BG19">
        <f t="shared" si="33"/>
        <v>1.964091796144742E-3</v>
      </c>
    </row>
    <row r="20" spans="2:59" x14ac:dyDescent="0.25">
      <c r="B20">
        <v>1997</v>
      </c>
      <c r="C20" t="s">
        <v>59</v>
      </c>
      <c r="D20" s="31">
        <v>691666</v>
      </c>
      <c r="E20" s="31">
        <v>8788</v>
      </c>
      <c r="F20">
        <f t="shared" si="16"/>
        <v>1.2705554414992206E-2</v>
      </c>
      <c r="G20">
        <f t="shared" si="17"/>
        <v>0.98729444558500778</v>
      </c>
      <c r="H20" cm="1">
        <f t="array" ref="H20">+IFERROR(_xlfn.IFS(B20=$H$1,D20/$H$3,B20=$I$1,D20/$I$3,B20=$J$1,D20/$J$3,B20=$K$1,D20/$K$3,B20=$L$1,D20/$L$3,B20=$M$1,D20/$M$3,B20=$N$1,D20/$N$3,B20=$O$1,D20/$O$3,B20=$P$1,D20/P$3,B20=$Q$1,D20/$Q$3,B20=$R$1,D20/$R$3,B20=$S$1,D20/$S$3,B20=$T$1,D20/$T$3,B20=$U$1,D20/$U$3,B20=$V$1,D20/$V$3,B20=$W$1,D20/$W$3,B20=$X$1,D20/$X$3,B20=$Y$1,D20/$Y$3,B20=$Z$1,D20/$Z$3),0)</f>
        <v>0.13313158905761222</v>
      </c>
      <c r="I20" s="15">
        <f t="shared" si="18"/>
        <v>13313.158905761222</v>
      </c>
      <c r="J20" s="16">
        <f t="shared" si="19"/>
        <v>169.15106491258732</v>
      </c>
      <c r="K20" s="16">
        <f t="shared" si="35"/>
        <v>9909.0348726594948</v>
      </c>
      <c r="L20" s="17">
        <f t="shared" si="20"/>
        <v>1.2705554414992206E-2</v>
      </c>
      <c r="M20" s="17">
        <f t="shared" si="20"/>
        <v>0.98729444558500778</v>
      </c>
      <c r="N20">
        <f t="shared" si="21"/>
        <v>1.278678601776298E-2</v>
      </c>
      <c r="O20">
        <f t="shared" si="4"/>
        <v>6.3527772074961032E-3</v>
      </c>
      <c r="P20">
        <f t="shared" si="22"/>
        <v>125.89978177463058</v>
      </c>
      <c r="S20">
        <v>1997</v>
      </c>
      <c r="T20" t="s">
        <v>59</v>
      </c>
      <c r="U20" s="31">
        <v>0</v>
      </c>
      <c r="V20" s="31">
        <v>0</v>
      </c>
      <c r="W20" s="31">
        <v>382</v>
      </c>
      <c r="X20" s="31">
        <v>1689</v>
      </c>
      <c r="Y20" s="31">
        <v>185</v>
      </c>
      <c r="Z20" s="31">
        <v>432</v>
      </c>
      <c r="AA20" s="31">
        <v>998</v>
      </c>
      <c r="AB20" s="31">
        <v>999</v>
      </c>
      <c r="AC20" s="31">
        <v>4103</v>
      </c>
      <c r="AD20" s="31">
        <v>8788</v>
      </c>
      <c r="AG20">
        <f t="shared" si="5"/>
        <v>0</v>
      </c>
      <c r="AH20">
        <f t="shared" si="6"/>
        <v>0</v>
      </c>
      <c r="AI20">
        <f t="shared" si="7"/>
        <v>4.3468365953573056E-2</v>
      </c>
      <c r="AJ20">
        <f t="shared" si="8"/>
        <v>0.19219390077378243</v>
      </c>
      <c r="AK20">
        <f t="shared" si="9"/>
        <v>2.1051433773327265E-2</v>
      </c>
      <c r="AL20">
        <f t="shared" si="10"/>
        <v>4.9157942649066907E-2</v>
      </c>
      <c r="AM20">
        <f t="shared" si="11"/>
        <v>0.11356395084205735</v>
      </c>
      <c r="AN20">
        <f t="shared" si="12"/>
        <v>0.11367774237596723</v>
      </c>
      <c r="AO20">
        <f t="shared" si="13"/>
        <v>0.46688666363222575</v>
      </c>
      <c r="AP20">
        <f t="shared" si="24"/>
        <v>0</v>
      </c>
      <c r="AQ20">
        <f t="shared" si="24"/>
        <v>0</v>
      </c>
      <c r="AR20">
        <f t="shared" si="24"/>
        <v>4.4434104920321044E-2</v>
      </c>
      <c r="AS20">
        <f t="shared" si="24"/>
        <v>0.2126266758985334</v>
      </c>
      <c r="AT20">
        <f t="shared" si="24"/>
        <v>2.1275372319015582E-2</v>
      </c>
      <c r="AU20">
        <f t="shared" si="24"/>
        <v>5.0396640223985066E-2</v>
      </c>
      <c r="AV20">
        <f t="shared" si="24"/>
        <v>0.1204005308239836</v>
      </c>
      <c r="AW20">
        <f t="shared" si="24"/>
        <v>0.12052844302346624</v>
      </c>
      <c r="AX20">
        <f t="shared" si="24"/>
        <v>0.60906999183552291</v>
      </c>
      <c r="AY20">
        <f t="shared" si="25"/>
        <v>0</v>
      </c>
      <c r="AZ20">
        <f t="shared" si="26"/>
        <v>0</v>
      </c>
      <c r="BA20">
        <f t="shared" si="27"/>
        <v>3.5927745472525758E-4</v>
      </c>
      <c r="BB20">
        <f t="shared" si="28"/>
        <v>1.5513267964595628E-3</v>
      </c>
      <c r="BC20">
        <f t="shared" si="29"/>
        <v>2.0240983364803243E-4</v>
      </c>
      <c r="BD20">
        <f t="shared" si="30"/>
        <v>3.6795216188160182E-4</v>
      </c>
      <c r="BE20">
        <f t="shared" si="31"/>
        <v>8.9494062162951478E-4</v>
      </c>
      <c r="BF20">
        <f t="shared" si="32"/>
        <v>1.0424106432873671E-3</v>
      </c>
      <c r="BG20">
        <f t="shared" si="33"/>
        <v>5.853981546006309E-3</v>
      </c>
    </row>
    <row r="21" spans="2:59" x14ac:dyDescent="0.25">
      <c r="B21">
        <v>1997</v>
      </c>
      <c r="C21" t="s">
        <v>60</v>
      </c>
      <c r="D21" s="31">
        <v>161494</v>
      </c>
      <c r="E21" s="31">
        <v>7453</v>
      </c>
      <c r="F21">
        <f t="shared" si="16"/>
        <v>4.6150321374168697E-2</v>
      </c>
      <c r="G21">
        <f t="shared" si="17"/>
        <v>0.95384967862583125</v>
      </c>
      <c r="H21" cm="1">
        <f t="array" ref="H21">+IFERROR(_xlfn.IFS(B21=$H$1,D21/$H$3,B21=$I$1,D21/$I$3,B21=$J$1,D21/$J$3,B21=$K$1,D21/$K$3,B21=$L$1,D21/$L$3,B21=$M$1,D21/$M$3,B21=$N$1,D21/$N$3,B21=$O$1,D21/$O$3,B21=$P$1,D21/P$3,B21=$Q$1,D21/$Q$3,B21=$R$1,D21/$R$3,B21=$S$1,D21/$S$3,B21=$T$1,D21/$T$3,B21=$U$1,D21/$U$3,B21=$V$1,D21/$V$3,B21=$W$1,D21/$W$3,B21=$X$1,D21/$X$3,B21=$Y$1,D21/$Y$3,B21=$Z$1,D21/$Z$3),0)</f>
        <v>3.1084299131763058E-2</v>
      </c>
      <c r="I21" s="15">
        <f t="shared" si="18"/>
        <v>3108.4299131763059</v>
      </c>
      <c r="J21" s="16">
        <f t="shared" si="19"/>
        <v>143.45503946216581</v>
      </c>
      <c r="K21" s="16">
        <f t="shared" si="35"/>
        <v>9783.1350908848635</v>
      </c>
      <c r="L21" s="17">
        <f t="shared" si="20"/>
        <v>4.6150321374168697E-2</v>
      </c>
      <c r="M21" s="17">
        <f t="shared" si="20"/>
        <v>0.95384967862583125</v>
      </c>
      <c r="N21">
        <f t="shared" si="21"/>
        <v>4.7240401223319121E-2</v>
      </c>
      <c r="O21">
        <f t="shared" si="4"/>
        <v>2.3075160687084349E-2</v>
      </c>
      <c r="P21">
        <f t="shared" si="22"/>
        <v>451.49482849124354</v>
      </c>
      <c r="S21">
        <v>1997</v>
      </c>
      <c r="T21" t="s">
        <v>60</v>
      </c>
      <c r="U21" s="31">
        <v>0</v>
      </c>
      <c r="V21" s="31">
        <v>0</v>
      </c>
      <c r="W21" s="31">
        <v>361</v>
      </c>
      <c r="X21" s="31">
        <v>1630</v>
      </c>
      <c r="Y21" s="31">
        <v>278</v>
      </c>
      <c r="Z21" s="31">
        <v>374</v>
      </c>
      <c r="AA21" s="31">
        <v>919</v>
      </c>
      <c r="AB21" s="31">
        <v>776</v>
      </c>
      <c r="AC21" s="31">
        <v>3115</v>
      </c>
      <c r="AD21" s="31">
        <v>7453</v>
      </c>
      <c r="AG21">
        <f t="shared" si="5"/>
        <v>0</v>
      </c>
      <c r="AH21">
        <f t="shared" si="6"/>
        <v>0</v>
      </c>
      <c r="AI21">
        <f t="shared" si="7"/>
        <v>4.8436871058634104E-2</v>
      </c>
      <c r="AJ21">
        <f t="shared" si="8"/>
        <v>0.21870387763316784</v>
      </c>
      <c r="AK21">
        <f t="shared" si="9"/>
        <v>3.7300415939889975E-2</v>
      </c>
      <c r="AL21">
        <f t="shared" si="10"/>
        <v>5.0181135113377164E-2</v>
      </c>
      <c r="AM21">
        <f t="shared" si="11"/>
        <v>0.12330605125452838</v>
      </c>
      <c r="AN21">
        <f t="shared" si="12"/>
        <v>0.10411914665235476</v>
      </c>
      <c r="AO21">
        <f t="shared" si="13"/>
        <v>0.41795250234804776</v>
      </c>
      <c r="AP21">
        <f t="shared" si="24"/>
        <v>0</v>
      </c>
      <c r="AQ21">
        <f t="shared" si="24"/>
        <v>0</v>
      </c>
      <c r="AR21">
        <f t="shared" si="24"/>
        <v>4.963905122035063E-2</v>
      </c>
      <c r="AS21">
        <f t="shared" si="24"/>
        <v>0.24555589032841216</v>
      </c>
      <c r="AT21">
        <f t="shared" si="24"/>
        <v>3.800929723817336E-2</v>
      </c>
      <c r="AU21">
        <f t="shared" si="24"/>
        <v>5.1472612166253782E-2</v>
      </c>
      <c r="AV21">
        <f t="shared" si="24"/>
        <v>0.1314077357546293</v>
      </c>
      <c r="AW21">
        <f t="shared" si="24"/>
        <v>0.10983722576079265</v>
      </c>
      <c r="AX21">
        <f t="shared" si="24"/>
        <v>0.52836909507251295</v>
      </c>
      <c r="AY21">
        <f t="shared" si="25"/>
        <v>0</v>
      </c>
      <c r="AZ21">
        <f t="shared" si="26"/>
        <v>0</v>
      </c>
      <c r="BA21">
        <f t="shared" si="27"/>
        <v>2.3003950611168219E-3</v>
      </c>
      <c r="BB21">
        <f t="shared" si="28"/>
        <v>1.027592356372373E-2</v>
      </c>
      <c r="BC21">
        <f t="shared" si="29"/>
        <v>1.4334897890943316E-3</v>
      </c>
      <c r="BD21">
        <f t="shared" si="30"/>
        <v>2.4954487473218818E-3</v>
      </c>
      <c r="BE21">
        <f t="shared" si="31"/>
        <v>5.9352050230968333E-3</v>
      </c>
      <c r="BF21">
        <f t="shared" si="32"/>
        <v>5.4955602065711422E-3</v>
      </c>
      <c r="BG21">
        <f t="shared" si="33"/>
        <v>2.2347579476636903E-2</v>
      </c>
    </row>
    <row r="22" spans="2:59" x14ac:dyDescent="0.25">
      <c r="B22">
        <v>1997</v>
      </c>
      <c r="C22" t="s">
        <v>61</v>
      </c>
      <c r="D22" s="31">
        <v>90258</v>
      </c>
      <c r="E22" s="31">
        <v>11466</v>
      </c>
      <c r="F22">
        <f t="shared" si="16"/>
        <v>0.12703583061889251</v>
      </c>
      <c r="G22">
        <f t="shared" si="17"/>
        <v>0.87296416938110744</v>
      </c>
      <c r="H22" cm="1">
        <f t="array" ref="H22">+IFERROR(_xlfn.IFS(B22=$H$1,D22/$H$3,B22=$I$1,D22/$I$3,B22=$J$1,D22/$J$3,B22=$K$1,D22/$K$3,B22=$L$1,D22/$L$3,B22=$M$1,D22/$M$3,B22=$N$1,D22/$N$3,B22=$O$1,D22/$O$3,B22=$P$1,D22/P$3,B22=$Q$1,D22/$Q$3,B22=$R$1,D22/$R$3,B22=$S$1,D22/$S$3,B22=$T$1,D22/$T$3,B22=$U$1,D22/$U$3,B22=$V$1,D22/$V$3,B22=$W$1,D22/$W$3,B22=$X$1,D22/$X$3,B22=$Y$1,D22/$Y$3,B22=$Z$1,D22/$Z$3),0)</f>
        <v>1.7372822959581594E-2</v>
      </c>
      <c r="I22" s="15">
        <f t="shared" si="18"/>
        <v>1737.2822959581595</v>
      </c>
      <c r="J22" s="16">
        <f t="shared" si="19"/>
        <v>220.69709948654142</v>
      </c>
      <c r="K22" s="16">
        <f t="shared" si="35"/>
        <v>9331.6402623936192</v>
      </c>
      <c r="L22" s="17">
        <f t="shared" si="20"/>
        <v>0.12703583061889251</v>
      </c>
      <c r="M22" s="17">
        <f t="shared" si="20"/>
        <v>0.87296416938110744</v>
      </c>
      <c r="N22">
        <f t="shared" si="21"/>
        <v>0.13565217391304349</v>
      </c>
      <c r="O22">
        <f t="shared" si="4"/>
        <v>6.3517915309446255E-2</v>
      </c>
      <c r="P22">
        <f t="shared" si="22"/>
        <v>1185.4526717698734</v>
      </c>
      <c r="S22">
        <v>1997</v>
      </c>
      <c r="T22" t="s">
        <v>61</v>
      </c>
      <c r="U22" s="31">
        <v>0</v>
      </c>
      <c r="V22" s="31">
        <v>0</v>
      </c>
      <c r="W22" s="31">
        <v>718</v>
      </c>
      <c r="X22" s="31">
        <v>2940</v>
      </c>
      <c r="Y22" s="31">
        <v>635</v>
      </c>
      <c r="Z22" s="31">
        <v>424</v>
      </c>
      <c r="AA22" s="31">
        <v>1362</v>
      </c>
      <c r="AB22" s="31">
        <v>791</v>
      </c>
      <c r="AC22" s="31">
        <v>4596</v>
      </c>
      <c r="AD22" s="31">
        <v>11466</v>
      </c>
      <c r="AG22">
        <f t="shared" si="5"/>
        <v>0</v>
      </c>
      <c r="AH22">
        <f t="shared" si="6"/>
        <v>0</v>
      </c>
      <c r="AI22">
        <f t="shared" si="7"/>
        <v>6.2619919762776907E-2</v>
      </c>
      <c r="AJ22">
        <f t="shared" si="8"/>
        <v>0.25641025641025639</v>
      </c>
      <c r="AK22">
        <f t="shared" si="9"/>
        <v>5.5381126809698235E-2</v>
      </c>
      <c r="AL22">
        <f t="shared" si="10"/>
        <v>3.6978894121751267E-2</v>
      </c>
      <c r="AM22">
        <f t="shared" si="11"/>
        <v>0.11878597592883307</v>
      </c>
      <c r="AN22">
        <f t="shared" si="12"/>
        <v>6.8986568986568991E-2</v>
      </c>
      <c r="AO22">
        <f t="shared" si="13"/>
        <v>0.4008372579801151</v>
      </c>
      <c r="AP22">
        <f t="shared" si="24"/>
        <v>0</v>
      </c>
      <c r="AQ22">
        <f t="shared" si="24"/>
        <v>0</v>
      </c>
      <c r="AR22">
        <f t="shared" si="24"/>
        <v>6.4643918249752408E-2</v>
      </c>
      <c r="AS22">
        <f t="shared" si="24"/>
        <v>0.29411764705882348</v>
      </c>
      <c r="AT22">
        <f t="shared" si="24"/>
        <v>5.6958335202045116E-2</v>
      </c>
      <c r="AU22">
        <f t="shared" si="24"/>
        <v>3.7675493157988273E-2</v>
      </c>
      <c r="AV22">
        <f t="shared" si="24"/>
        <v>0.12628650904033378</v>
      </c>
      <c r="AW22">
        <f t="shared" si="24"/>
        <v>7.1451153967752132E-2</v>
      </c>
      <c r="AX22">
        <f t="shared" si="24"/>
        <v>0.50130890052356014</v>
      </c>
      <c r="AY22">
        <f t="shared" si="25"/>
        <v>0</v>
      </c>
      <c r="AZ22">
        <f t="shared" si="26"/>
        <v>0</v>
      </c>
      <c r="BA22">
        <f t="shared" si="27"/>
        <v>5.9773094905714733E-3</v>
      </c>
      <c r="BB22">
        <f t="shared" si="28"/>
        <v>2.5316315451261936E-2</v>
      </c>
      <c r="BC22">
        <f t="shared" si="29"/>
        <v>5.0577234150989388E-3</v>
      </c>
      <c r="BD22">
        <f t="shared" si="30"/>
        <v>4.4206607724523034E-3</v>
      </c>
      <c r="BE22">
        <f t="shared" si="31"/>
        <v>1.2635999025017173E-2</v>
      </c>
      <c r="BF22">
        <f t="shared" si="32"/>
        <v>8.6806709654545858E-3</v>
      </c>
      <c r="BG22">
        <f t="shared" si="33"/>
        <v>4.271643510824525E-2</v>
      </c>
    </row>
    <row r="23" spans="2:59" x14ac:dyDescent="0.25">
      <c r="B23" t="s">
        <v>63</v>
      </c>
      <c r="D23" s="31">
        <v>5195356</v>
      </c>
      <c r="E23" s="31">
        <v>37546</v>
      </c>
      <c r="F23">
        <f t="shared" si="16"/>
        <v>7.2268387382885789E-3</v>
      </c>
      <c r="G23">
        <f t="shared" si="17"/>
        <v>0.99277316126171145</v>
      </c>
      <c r="H23" cm="1">
        <f t="array" ref="H23">+IFERROR(_xlfn.IFS(B23=$H$1,D23/$H$3,B23=$I$1,D23/$I$3,B23=$J$1,D23/$J$3,B23=$K$1,D23/$K$3,B23=$L$1,D23/$L$3,B23=$M$1,D23/$M$3,B23=$N$1,D23/$N$3,B23=$O$1,D23/$O$3,B23=$P$1,D23/P$3,B23=$Q$1,D23/$Q$3,B23=$R$1,D23/$R$3,B23=$S$1,D23/$S$3,B23=$T$1,D23/$T$3,B23=$U$1,D23/$U$3,B23=$V$1,D23/$V$3,B23=$W$1,D23/$W$3,B23=$X$1,D23/$X$3,B23=$Y$1,D23/$Y$3,B23=$Z$1,D23/$Z$3),0)</f>
        <v>0</v>
      </c>
      <c r="I23" s="15">
        <f t="shared" si="18"/>
        <v>0</v>
      </c>
      <c r="J23" s="16">
        <f t="shared" si="19"/>
        <v>0</v>
      </c>
      <c r="K23" s="16">
        <f t="shared" si="35"/>
        <v>8146.1875906237456</v>
      </c>
      <c r="L23" s="17">
        <f t="shared" si="20"/>
        <v>7.2268387382885789E-3</v>
      </c>
      <c r="M23" s="17">
        <f t="shared" si="20"/>
        <v>0.99277316126171145</v>
      </c>
      <c r="N23">
        <f t="shared" si="21"/>
        <v>7.2530470389444148E-3</v>
      </c>
      <c r="O23">
        <f t="shared" si="4"/>
        <v>3.6134193691442894E-3</v>
      </c>
      <c r="P23">
        <f t="shared" si="22"/>
        <v>58.87118404928539</v>
      </c>
      <c r="S23" t="s">
        <v>63</v>
      </c>
      <c r="U23" s="31">
        <v>0</v>
      </c>
      <c r="V23" s="31">
        <v>0</v>
      </c>
      <c r="W23" s="31">
        <v>1598</v>
      </c>
      <c r="X23" s="31">
        <v>6803</v>
      </c>
      <c r="Y23" s="31">
        <v>1447</v>
      </c>
      <c r="Z23" s="31">
        <v>1408</v>
      </c>
      <c r="AA23" s="31">
        <v>3543</v>
      </c>
      <c r="AB23" s="31">
        <v>3160</v>
      </c>
      <c r="AC23" s="31">
        <v>19587</v>
      </c>
      <c r="AD23" s="31">
        <v>37546</v>
      </c>
      <c r="AG23">
        <f t="shared" si="5"/>
        <v>0</v>
      </c>
      <c r="AH23">
        <f t="shared" si="6"/>
        <v>0</v>
      </c>
      <c r="AI23">
        <f t="shared" si="7"/>
        <v>4.2561125019975499E-2</v>
      </c>
      <c r="AJ23">
        <f t="shared" si="8"/>
        <v>0.18119107228466413</v>
      </c>
      <c r="AK23">
        <f t="shared" si="9"/>
        <v>3.8539391679539764E-2</v>
      </c>
      <c r="AL23">
        <f t="shared" si="10"/>
        <v>3.7500665849890799E-2</v>
      </c>
      <c r="AM23">
        <f t="shared" si="11"/>
        <v>9.4364246524263576E-2</v>
      </c>
      <c r="AN23">
        <f t="shared" si="12"/>
        <v>8.4163426197198105E-2</v>
      </c>
      <c r="AO23">
        <f t="shared" si="13"/>
        <v>0.52168007244446812</v>
      </c>
      <c r="AP23">
        <f t="shared" si="24"/>
        <v>0</v>
      </c>
      <c r="AQ23">
        <f t="shared" si="24"/>
        <v>0</v>
      </c>
      <c r="AR23">
        <f t="shared" si="24"/>
        <v>4.3486543119166193E-2</v>
      </c>
      <c r="AS23">
        <f t="shared" si="24"/>
        <v>0.1992414590929725</v>
      </c>
      <c r="AT23">
        <f t="shared" si="24"/>
        <v>3.9296625704392692E-2</v>
      </c>
      <c r="AU23">
        <f t="shared" si="24"/>
        <v>3.8217252049291571E-2</v>
      </c>
      <c r="AV23">
        <f t="shared" si="24"/>
        <v>9.9037023578247077E-2</v>
      </c>
      <c r="AW23">
        <f t="shared" si="24"/>
        <v>8.7860757381971868E-2</v>
      </c>
      <c r="AX23">
        <f t="shared" si="24"/>
        <v>0.70577425457166021</v>
      </c>
      <c r="AY23">
        <f t="shared" si="25"/>
        <v>0</v>
      </c>
      <c r="AZ23">
        <f t="shared" si="26"/>
        <v>0</v>
      </c>
      <c r="BA23">
        <f t="shared" si="27"/>
        <v>2.2289136682837518E-4</v>
      </c>
      <c r="BB23">
        <f t="shared" si="28"/>
        <v>9.3766432945114827E-4</v>
      </c>
      <c r="BC23">
        <f t="shared" si="29"/>
        <v>2.0037125463587095E-4</v>
      </c>
      <c r="BD23">
        <f t="shared" si="30"/>
        <v>1.7631130571225533E-4</v>
      </c>
      <c r="BE23">
        <f t="shared" si="31"/>
        <v>4.7205619788133864E-4</v>
      </c>
      <c r="BF23">
        <f t="shared" si="32"/>
        <v>3.8024343278882138E-4</v>
      </c>
      <c r="BG23">
        <f t="shared" si="33"/>
        <v>2.3273669792791872E-3</v>
      </c>
    </row>
    <row r="24" spans="2:59" x14ac:dyDescent="0.25">
      <c r="B24">
        <v>1998</v>
      </c>
      <c r="C24" t="s">
        <v>55</v>
      </c>
      <c r="D24" s="31">
        <v>497602</v>
      </c>
      <c r="E24" s="31">
        <v>1492</v>
      </c>
      <c r="F24">
        <f t="shared" si="16"/>
        <v>2.998380231590709E-3</v>
      </c>
      <c r="G24">
        <f t="shared" si="17"/>
        <v>0.99700161976840929</v>
      </c>
      <c r="H24" cm="1">
        <f t="array" ref="H24">+IFERROR(_xlfn.IFS(B24=$H$1,D24/$H$3,B24=$I$1,D24/$I$3,B24=$J$1,D24/$J$3,B24=$K$1,D24/$K$3,B24=$L$1,D24/$L$3,B24=$M$1,D24/$M$3,B24=$N$1,D24/$N$3,B24=$O$1,D24/$O$3,B24=$P$1,D24/P$3,B24=$Q$1,D24/$Q$3,B24=$R$1,D24/$R$3,B24=$S$1,D24/$S$3,B24=$T$1,D24/$T$3,B24=$U$1,D24/$U$3,B24=$V$1,D24/$V$3,B24=$W$1,D24/$W$3,B24=$X$1,D24/$X$3,B24=$Y$1,D24/$Y$3,B24=$Z$1,D24/$Z$3),0)</f>
        <v>9.5118142145234272E-2</v>
      </c>
      <c r="I24" s="15">
        <f t="shared" si="18"/>
        <v>9511.8142145234269</v>
      </c>
      <c r="J24" s="16">
        <f t="shared" si="19"/>
        <v>28.520035707390551</v>
      </c>
      <c r="K24" s="16">
        <v>10000</v>
      </c>
      <c r="L24" s="17">
        <f t="shared" si="20"/>
        <v>2.998380231590709E-3</v>
      </c>
      <c r="M24" s="17">
        <f t="shared" si="20"/>
        <v>0.99700161976840929</v>
      </c>
      <c r="N24">
        <f t="shared" si="21"/>
        <v>3.0028821227880914E-3</v>
      </c>
      <c r="O24">
        <f t="shared" si="4"/>
        <v>1.4991901157953545E-3</v>
      </c>
      <c r="P24">
        <f t="shared" si="22"/>
        <v>29.983802315907091</v>
      </c>
      <c r="S24">
        <v>1998</v>
      </c>
      <c r="T24" t="s">
        <v>55</v>
      </c>
      <c r="U24" s="31">
        <v>0</v>
      </c>
      <c r="V24" s="31">
        <v>0</v>
      </c>
      <c r="W24" s="31">
        <v>1</v>
      </c>
      <c r="X24" s="31">
        <v>7</v>
      </c>
      <c r="Y24" s="31">
        <v>199</v>
      </c>
      <c r="Z24" s="31">
        <v>81</v>
      </c>
      <c r="AA24" s="31">
        <v>0</v>
      </c>
      <c r="AB24" s="31">
        <v>32</v>
      </c>
      <c r="AC24" s="31">
        <v>1172</v>
      </c>
      <c r="AD24" s="31">
        <v>1492</v>
      </c>
      <c r="AG24">
        <f t="shared" si="5"/>
        <v>0</v>
      </c>
      <c r="AH24">
        <f t="shared" si="6"/>
        <v>0</v>
      </c>
      <c r="AI24">
        <f t="shared" si="7"/>
        <v>6.7024128686327079E-4</v>
      </c>
      <c r="AJ24">
        <f t="shared" si="8"/>
        <v>4.6916890080428951E-3</v>
      </c>
      <c r="AK24">
        <f t="shared" si="9"/>
        <v>0.13337801608579089</v>
      </c>
      <c r="AL24">
        <f t="shared" si="10"/>
        <v>5.4289544235924934E-2</v>
      </c>
      <c r="AM24">
        <f t="shared" si="11"/>
        <v>0</v>
      </c>
      <c r="AN24">
        <f t="shared" si="12"/>
        <v>2.1447721179624665E-2</v>
      </c>
      <c r="AO24">
        <f t="shared" si="13"/>
        <v>0.78552278820375332</v>
      </c>
      <c r="AP24">
        <f t="shared" si="24"/>
        <v>0</v>
      </c>
      <c r="AQ24">
        <f t="shared" si="24"/>
        <v>0</v>
      </c>
      <c r="AR24">
        <f t="shared" si="24"/>
        <v>6.7046597385182706E-4</v>
      </c>
      <c r="AS24">
        <f t="shared" si="24"/>
        <v>4.7027208599260996E-3</v>
      </c>
      <c r="AT24">
        <f t="shared" si="24"/>
        <v>0.14290843806104131</v>
      </c>
      <c r="AU24">
        <f>+(AL24/(1-(0.5*AL24)))</f>
        <v>5.5804340337581818E-2</v>
      </c>
      <c r="AV24">
        <f t="shared" si="24"/>
        <v>0</v>
      </c>
      <c r="AW24">
        <f t="shared" si="24"/>
        <v>2.1680216802168022E-2</v>
      </c>
      <c r="AX24">
        <f t="shared" si="24"/>
        <v>1.2935982339955847</v>
      </c>
      <c r="AY24">
        <f t="shared" si="25"/>
        <v>0</v>
      </c>
      <c r="AZ24">
        <f t="shared" si="26"/>
        <v>0</v>
      </c>
      <c r="BA24">
        <f t="shared" si="27"/>
        <v>1.6067057608289356E-3</v>
      </c>
      <c r="BB24">
        <f t="shared" si="28"/>
        <v>6.8428181558755794E-3</v>
      </c>
      <c r="BC24">
        <f t="shared" si="29"/>
        <v>1.6539322591147142E-3</v>
      </c>
      <c r="BD24">
        <f t="shared" si="30"/>
        <v>1.4961756584579643E-3</v>
      </c>
      <c r="BE24">
        <f t="shared" si="31"/>
        <v>3.5600741154577353E-3</v>
      </c>
      <c r="BF24">
        <f t="shared" si="32"/>
        <v>3.2073826069830909E-3</v>
      </c>
      <c r="BG24">
        <f t="shared" si="33"/>
        <v>2.0859039955627188E-2</v>
      </c>
    </row>
    <row r="25" spans="2:59" x14ac:dyDescent="0.25">
      <c r="B25">
        <v>1998</v>
      </c>
      <c r="C25" t="s">
        <v>56</v>
      </c>
      <c r="D25" s="31">
        <v>1209244</v>
      </c>
      <c r="E25" s="31">
        <v>928</v>
      </c>
      <c r="F25">
        <f t="shared" si="16"/>
        <v>7.6742162872009293E-4</v>
      </c>
      <c r="G25">
        <f t="shared" si="17"/>
        <v>0.99923257837127988</v>
      </c>
      <c r="H25" cm="1">
        <f t="array" ref="H25">+IFERROR(_xlfn.IFS(B25=$H$1,D25/$H$3,B25=$I$1,D25/$I$3,B25=$J$1,D25/$J$3,B25=$K$1,D25/$K$3,B25=$L$1,D25/$L$3,B25=$M$1,D25/$M$3,B25=$N$1,D25/$N$3,B25=$O$1,D25/$O$3,B25=$P$1,D25/P$3,B25=$Q$1,D25/$Q$3,B25=$R$1,D25/$R$3,B25=$S$1,D25/$S$3,B25=$T$1,D25/$T$3,B25=$U$1,D25/$U$3,B25=$V$1,D25/$V$3,B25=$W$1,D25/$W$3,B25=$X$1,D25/$X$3,B25=$Y$1,D25/$Y$3,B25=$Z$1,D25/$Z$3),0)</f>
        <v>0.23115068404120495</v>
      </c>
      <c r="I25" s="15">
        <f t="shared" si="18"/>
        <v>23115.068404120495</v>
      </c>
      <c r="J25" s="16">
        <f t="shared" si="19"/>
        <v>17.739003442666508</v>
      </c>
      <c r="K25" s="16">
        <f t="shared" ref="K25:K31" si="36">+K24-P24</f>
        <v>9970.0161976840936</v>
      </c>
      <c r="L25" s="17">
        <f t="shared" si="20"/>
        <v>7.6742162872009293E-4</v>
      </c>
      <c r="M25" s="17">
        <f t="shared" si="20"/>
        <v>0.99923257837127988</v>
      </c>
      <c r="N25">
        <f t="shared" si="21"/>
        <v>7.6771620973212662E-4</v>
      </c>
      <c r="O25">
        <f t="shared" si="4"/>
        <v>3.8371081436004646E-4</v>
      </c>
      <c r="P25">
        <f t="shared" si="22"/>
        <v>7.651206068792435</v>
      </c>
      <c r="S25">
        <v>1998</v>
      </c>
      <c r="T25" t="s">
        <v>56</v>
      </c>
      <c r="U25" s="31">
        <v>0</v>
      </c>
      <c r="V25" s="31">
        <v>0</v>
      </c>
      <c r="W25" s="31">
        <v>11</v>
      </c>
      <c r="X25" s="31">
        <v>25</v>
      </c>
      <c r="Y25" s="31">
        <v>32</v>
      </c>
      <c r="Z25" s="31">
        <v>15</v>
      </c>
      <c r="AA25" s="31">
        <v>4</v>
      </c>
      <c r="AB25" s="31">
        <v>68</v>
      </c>
      <c r="AC25" s="31">
        <v>773</v>
      </c>
      <c r="AD25" s="31">
        <v>928</v>
      </c>
      <c r="AG25">
        <f t="shared" si="5"/>
        <v>0</v>
      </c>
      <c r="AH25">
        <f t="shared" si="6"/>
        <v>0</v>
      </c>
      <c r="AI25">
        <f t="shared" si="7"/>
        <v>1.1853448275862068E-2</v>
      </c>
      <c r="AJ25">
        <f t="shared" si="8"/>
        <v>2.6939655172413791E-2</v>
      </c>
      <c r="AK25">
        <f t="shared" si="9"/>
        <v>3.4482758620689655E-2</v>
      </c>
      <c r="AL25">
        <f t="shared" si="10"/>
        <v>1.6163793103448277E-2</v>
      </c>
      <c r="AM25">
        <f t="shared" si="11"/>
        <v>4.3103448275862068E-3</v>
      </c>
      <c r="AN25">
        <f t="shared" si="12"/>
        <v>7.3275862068965511E-2</v>
      </c>
      <c r="AO25">
        <f t="shared" si="13"/>
        <v>0.83297413793103448</v>
      </c>
      <c r="AP25">
        <f t="shared" si="24"/>
        <v>0</v>
      </c>
      <c r="AQ25">
        <f t="shared" si="24"/>
        <v>0</v>
      </c>
      <c r="AR25">
        <f t="shared" si="24"/>
        <v>1.1924119241192412E-2</v>
      </c>
      <c r="AS25">
        <f t="shared" si="24"/>
        <v>2.7307482250136534E-2</v>
      </c>
      <c r="AT25">
        <f t="shared" si="24"/>
        <v>3.5087719298245612E-2</v>
      </c>
      <c r="AU25">
        <f t="shared" si="24"/>
        <v>1.6295491580662683E-2</v>
      </c>
      <c r="AV25">
        <f t="shared" si="24"/>
        <v>4.3196544276457886E-3</v>
      </c>
      <c r="AW25">
        <f t="shared" si="24"/>
        <v>7.6062639821029079E-2</v>
      </c>
      <c r="AX25">
        <f t="shared" si="24"/>
        <v>1.4275161588180978</v>
      </c>
      <c r="AY25">
        <f t="shared" si="25"/>
        <v>0</v>
      </c>
      <c r="AZ25">
        <f t="shared" si="26"/>
        <v>0</v>
      </c>
      <c r="BA25">
        <f t="shared" si="27"/>
        <v>4.9617777718971523E-6</v>
      </c>
      <c r="BB25">
        <f t="shared" si="28"/>
        <v>1.3231407391725739E-5</v>
      </c>
      <c r="BC25">
        <f t="shared" si="29"/>
        <v>9.5514222109020175E-5</v>
      </c>
      <c r="BD25">
        <f t="shared" si="30"/>
        <v>3.9694222175177219E-5</v>
      </c>
      <c r="BE25">
        <f t="shared" si="31"/>
        <v>1.6539259239657174E-6</v>
      </c>
      <c r="BF25">
        <f t="shared" si="32"/>
        <v>4.1348148099142932E-5</v>
      </c>
      <c r="BG25">
        <f t="shared" si="33"/>
        <v>8.0422148052833005E-4</v>
      </c>
    </row>
    <row r="26" spans="2:59" x14ac:dyDescent="0.25">
      <c r="B26">
        <v>1998</v>
      </c>
      <c r="C26" t="s">
        <v>57</v>
      </c>
      <c r="D26" s="31">
        <v>1052983</v>
      </c>
      <c r="E26" s="31">
        <v>2305</v>
      </c>
      <c r="F26">
        <f t="shared" si="16"/>
        <v>2.1890191959414349E-3</v>
      </c>
      <c r="G26">
        <f t="shared" si="17"/>
        <v>0.99781098080405861</v>
      </c>
      <c r="H26" cm="1">
        <f t="array" ref="H26">+IFERROR(_xlfn.IFS(B26=$H$1,D26/$H$3,B26=$I$1,D26/$I$3,B26=$J$1,D26/$J$3,B26=$K$1,D26/$K$3,B26=$L$1,D26/$L$3,B26=$M$1,D26/$M$3,B26=$N$1,D26/$N$3,B26=$O$1,D26/$O$3,B26=$P$1,D26/P$3,B26=$Q$1,D26/$Q$3,B26=$R$1,D26/$R$3,B26=$S$1,D26/$S$3,B26=$T$1,D26/$T$3,B26=$U$1,D26/$U$3,B26=$V$1,D26/$V$3,B26=$W$1,D26/$W$3,B26=$X$1,D26/$X$3,B26=$Y$1,D26/$Y$3,B26=$Z$1,D26/$Z$3),0)</f>
        <v>0.20128091661712616</v>
      </c>
      <c r="I26" s="15">
        <f t="shared" si="18"/>
        <v>20128.091661712617</v>
      </c>
      <c r="J26" s="16">
        <f t="shared" si="19"/>
        <v>44.06077902515765</v>
      </c>
      <c r="K26" s="16">
        <f t="shared" si="36"/>
        <v>9962.3649916153008</v>
      </c>
      <c r="L26" s="17">
        <f t="shared" si="20"/>
        <v>2.1890191959414349E-3</v>
      </c>
      <c r="M26" s="17">
        <f t="shared" si="20"/>
        <v>0.99781098080405861</v>
      </c>
      <c r="N26">
        <f t="shared" si="21"/>
        <v>2.1914177236731585E-3</v>
      </c>
      <c r="O26">
        <f t="shared" si="4"/>
        <v>1.0945095979707174E-3</v>
      </c>
      <c r="P26">
        <f t="shared" si="22"/>
        <v>21.807808203620827</v>
      </c>
      <c r="S26">
        <v>1998</v>
      </c>
      <c r="T26" t="s">
        <v>57</v>
      </c>
      <c r="U26" s="31">
        <v>0</v>
      </c>
      <c r="V26" s="31">
        <v>0</v>
      </c>
      <c r="W26" s="31">
        <v>14</v>
      </c>
      <c r="X26" s="31">
        <v>53</v>
      </c>
      <c r="Y26" s="31">
        <v>30</v>
      </c>
      <c r="Z26" s="31">
        <v>16</v>
      </c>
      <c r="AA26" s="31">
        <v>17</v>
      </c>
      <c r="AB26" s="31">
        <v>71</v>
      </c>
      <c r="AC26" s="31">
        <v>2104</v>
      </c>
      <c r="AD26" s="31">
        <v>2305</v>
      </c>
      <c r="AG26">
        <f t="shared" si="5"/>
        <v>0</v>
      </c>
      <c r="AH26">
        <f t="shared" si="6"/>
        <v>0</v>
      </c>
      <c r="AI26">
        <f t="shared" si="7"/>
        <v>6.073752711496746E-3</v>
      </c>
      <c r="AJ26">
        <f t="shared" si="8"/>
        <v>2.299349240780911E-2</v>
      </c>
      <c r="AK26">
        <f t="shared" si="9"/>
        <v>1.3015184381778741E-2</v>
      </c>
      <c r="AL26">
        <f t="shared" si="10"/>
        <v>6.9414316702819953E-3</v>
      </c>
      <c r="AM26">
        <f t="shared" si="11"/>
        <v>7.37527114967462E-3</v>
      </c>
      <c r="AN26">
        <f t="shared" si="12"/>
        <v>3.0802603036876357E-2</v>
      </c>
      <c r="AO26">
        <f t="shared" si="13"/>
        <v>0.91279826464208247</v>
      </c>
      <c r="AP26">
        <f t="shared" si="24"/>
        <v>0</v>
      </c>
      <c r="AQ26">
        <f t="shared" si="24"/>
        <v>0</v>
      </c>
      <c r="AR26">
        <f t="shared" si="24"/>
        <v>6.0922541340295904E-3</v>
      </c>
      <c r="AS26">
        <f t="shared" si="24"/>
        <v>2.3260917270133859E-2</v>
      </c>
      <c r="AT26">
        <f t="shared" si="24"/>
        <v>1.3100436681222707E-2</v>
      </c>
      <c r="AU26">
        <f t="shared" si="24"/>
        <v>6.9656073138876793E-3</v>
      </c>
      <c r="AV26">
        <f t="shared" si="24"/>
        <v>7.4025691269322879E-3</v>
      </c>
      <c r="AW26">
        <f t="shared" si="24"/>
        <v>3.128442388191232E-2</v>
      </c>
      <c r="AX26">
        <f t="shared" si="24"/>
        <v>1.6791699920191541</v>
      </c>
      <c r="AY26">
        <f t="shared" si="25"/>
        <v>0</v>
      </c>
      <c r="AZ26">
        <f t="shared" si="26"/>
        <v>0</v>
      </c>
      <c r="BA26">
        <f t="shared" si="27"/>
        <v>1.1871036854346176E-5</v>
      </c>
      <c r="BB26">
        <f t="shared" si="28"/>
        <v>3.7037634985560069E-5</v>
      </c>
      <c r="BC26">
        <f t="shared" si="29"/>
        <v>2.9440171398778518E-5</v>
      </c>
      <c r="BD26">
        <f t="shared" si="30"/>
        <v>1.4720085699389259E-5</v>
      </c>
      <c r="BE26">
        <f t="shared" si="31"/>
        <v>9.9716709576507874E-6</v>
      </c>
      <c r="BF26">
        <f t="shared" si="32"/>
        <v>6.6002964910164745E-5</v>
      </c>
      <c r="BG26">
        <f t="shared" si="33"/>
        <v>1.3661189211981581E-3</v>
      </c>
    </row>
    <row r="27" spans="2:59" x14ac:dyDescent="0.25">
      <c r="B27">
        <v>1998</v>
      </c>
      <c r="C27" t="s">
        <v>58</v>
      </c>
      <c r="D27" s="31">
        <v>1521618</v>
      </c>
      <c r="E27" s="31">
        <v>5685</v>
      </c>
      <c r="F27">
        <f t="shared" si="16"/>
        <v>3.7361545407585874E-3</v>
      </c>
      <c r="G27">
        <f t="shared" si="17"/>
        <v>0.9962638454592414</v>
      </c>
      <c r="H27" cm="1">
        <f t="array" ref="H27">+IFERROR(_xlfn.IFS(B27=$H$1,D27/$H$3,B27=$I$1,D27/$I$3,B27=$J$1,D27/$J$3,B27=$K$1,D27/$K$3,B27=$L$1,D27/$L$3,B27=$M$1,D27/$M$3,B27=$N$1,D27/$N$3,B27=$O$1,D27/$O$3,B27=$P$1,D27/P$3,B27=$Q$1,D27/$Q$3,B27=$R$1,D27/$R$3,B27=$S$1,D27/$S$3,B27=$T$1,D27/$T$3,B27=$U$1,D27/$U$3,B27=$V$1,D27/$V$3,B27=$W$1,D27/$W$3,B27=$X$1,D27/$X$3,B27=$Y$1,D27/$Y$3,B27=$Z$1,D27/$Z$3),0)</f>
        <v>0.29086192823732032</v>
      </c>
      <c r="I27" s="15">
        <f t="shared" si="18"/>
        <v>29086.192823732032</v>
      </c>
      <c r="J27" s="16">
        <f t="shared" si="19"/>
        <v>108.67051139176627</v>
      </c>
      <c r="K27" s="16">
        <f t="shared" si="36"/>
        <v>9940.5571834116799</v>
      </c>
      <c r="L27" s="17">
        <f t="shared" si="20"/>
        <v>3.7361545407585874E-3</v>
      </c>
      <c r="M27" s="17">
        <f t="shared" si="20"/>
        <v>0.9962638454592414</v>
      </c>
      <c r="N27">
        <f t="shared" si="21"/>
        <v>3.7431470286424821E-3</v>
      </c>
      <c r="O27">
        <f t="shared" si="4"/>
        <v>1.8680772703792937E-3</v>
      </c>
      <c r="P27">
        <f t="shared" si="22"/>
        <v>37.139457858473939</v>
      </c>
      <c r="S27">
        <v>1998</v>
      </c>
      <c r="T27" t="s">
        <v>58</v>
      </c>
      <c r="U27" s="31">
        <v>0</v>
      </c>
      <c r="V27" s="31">
        <v>0</v>
      </c>
      <c r="W27" s="31">
        <v>125</v>
      </c>
      <c r="X27" s="31">
        <v>491</v>
      </c>
      <c r="Y27" s="31">
        <v>91</v>
      </c>
      <c r="Z27" s="31">
        <v>106</v>
      </c>
      <c r="AA27" s="31">
        <v>269</v>
      </c>
      <c r="AB27" s="31">
        <v>449</v>
      </c>
      <c r="AC27" s="31">
        <v>4154</v>
      </c>
      <c r="AD27" s="31">
        <v>5685</v>
      </c>
      <c r="AG27">
        <f t="shared" si="5"/>
        <v>0</v>
      </c>
      <c r="AH27">
        <f t="shared" si="6"/>
        <v>0</v>
      </c>
      <c r="AI27">
        <f t="shared" si="7"/>
        <v>2.1987686895338612E-2</v>
      </c>
      <c r="AJ27">
        <f t="shared" si="8"/>
        <v>8.6367634124890055E-2</v>
      </c>
      <c r="AK27">
        <f t="shared" si="9"/>
        <v>1.6007036059806509E-2</v>
      </c>
      <c r="AL27">
        <f t="shared" si="10"/>
        <v>1.8645558487247142E-2</v>
      </c>
      <c r="AM27">
        <f t="shared" si="11"/>
        <v>4.7317502198768686E-2</v>
      </c>
      <c r="AN27">
        <f t="shared" si="12"/>
        <v>7.8979771328056295E-2</v>
      </c>
      <c r="AO27">
        <f t="shared" si="13"/>
        <v>0.73069481090589272</v>
      </c>
      <c r="AP27">
        <f t="shared" si="24"/>
        <v>0</v>
      </c>
      <c r="AQ27">
        <f t="shared" si="24"/>
        <v>0</v>
      </c>
      <c r="AR27">
        <f t="shared" si="24"/>
        <v>2.2232103156958651E-2</v>
      </c>
      <c r="AS27">
        <f t="shared" si="24"/>
        <v>9.0265649416306631E-2</v>
      </c>
      <c r="AT27">
        <f t="shared" si="24"/>
        <v>1.6136182285663624E-2</v>
      </c>
      <c r="AU27">
        <f t="shared" si="24"/>
        <v>1.8821022727272728E-2</v>
      </c>
      <c r="AV27">
        <f t="shared" si="24"/>
        <v>4.8464102333123135E-2</v>
      </c>
      <c r="AW27">
        <f t="shared" si="24"/>
        <v>8.2226902298324328E-2</v>
      </c>
      <c r="AX27">
        <f t="shared" si="24"/>
        <v>1.1513303769401333</v>
      </c>
      <c r="AY27">
        <f t="shared" si="25"/>
        <v>0</v>
      </c>
      <c r="AZ27">
        <f t="shared" si="26"/>
        <v>0</v>
      </c>
      <c r="BA27">
        <f t="shared" si="27"/>
        <v>4.567506430654737E-5</v>
      </c>
      <c r="BB27">
        <f t="shared" si="28"/>
        <v>1.7875708620691922E-4</v>
      </c>
      <c r="BC27">
        <f t="shared" si="29"/>
        <v>3.976030777764196E-5</v>
      </c>
      <c r="BD27">
        <f t="shared" si="30"/>
        <v>4.0088905362581149E-5</v>
      </c>
      <c r="BE27">
        <f t="shared" si="31"/>
        <v>9.3978909292608264E-5</v>
      </c>
      <c r="BF27">
        <f t="shared" si="32"/>
        <v>1.7087074416837866E-4</v>
      </c>
      <c r="BG27">
        <f t="shared" si="33"/>
        <v>2.0563636865494495E-3</v>
      </c>
    </row>
    <row r="28" spans="2:59" x14ac:dyDescent="0.25">
      <c r="B28">
        <v>1998</v>
      </c>
      <c r="C28" t="s">
        <v>59</v>
      </c>
      <c r="D28" s="31">
        <v>696463</v>
      </c>
      <c r="E28" s="31">
        <v>9453</v>
      </c>
      <c r="F28">
        <f t="shared" si="16"/>
        <v>1.3572867474654074E-2</v>
      </c>
      <c r="G28">
        <f t="shared" si="17"/>
        <v>0.98642713252534597</v>
      </c>
      <c r="H28" cm="1">
        <f t="array" ref="H28">+IFERROR(_xlfn.IFS(B28=$H$1,D28/$H$3,B28=$I$1,D28/$I$3,B28=$J$1,D28/$J$3,B28=$K$1,D28/$K$3,B28=$L$1,D28/$L$3,B28=$M$1,D28/$M$3,B28=$N$1,D28/$N$3,B28=$O$1,D28/$O$3,B28=$P$1,D28/P$3,B28=$Q$1,D28/$Q$3,B28=$R$1,D28/$R$3,B28=$S$1,D28/$S$3,B28=$T$1,D28/$T$3,B28=$U$1,D28/$U$3,B28=$V$1,D28/$V$3,B28=$W$1,D28/$W$3,B28=$X$1,D28/$X$3,B28=$Y$1,D28/$Y$3,B28=$Z$1,D28/$Z$3),0)</f>
        <v>0.1331310296841578</v>
      </c>
      <c r="I28" s="15">
        <f t="shared" si="18"/>
        <v>13313.10296841578</v>
      </c>
      <c r="J28" s="16">
        <f t="shared" si="19"/>
        <v>180.69698226673114</v>
      </c>
      <c r="K28" s="16">
        <f t="shared" si="36"/>
        <v>9903.4177255532068</v>
      </c>
      <c r="L28" s="17">
        <f t="shared" si="20"/>
        <v>1.3572867474654074E-2</v>
      </c>
      <c r="M28" s="17">
        <f t="shared" si="20"/>
        <v>0.98642713252534597</v>
      </c>
      <c r="N28">
        <f t="shared" si="21"/>
        <v>1.3665608219314724E-2</v>
      </c>
      <c r="O28">
        <f t="shared" si="4"/>
        <v>6.7864337373270368E-3</v>
      </c>
      <c r="P28">
        <f t="shared" si="22"/>
        <v>134.41777633507374</v>
      </c>
      <c r="S28">
        <v>1998</v>
      </c>
      <c r="T28" t="s">
        <v>59</v>
      </c>
      <c r="U28" s="31">
        <v>0</v>
      </c>
      <c r="V28" s="31">
        <v>0</v>
      </c>
      <c r="W28" s="31">
        <v>363</v>
      </c>
      <c r="X28" s="31">
        <v>1768</v>
      </c>
      <c r="Y28" s="31">
        <v>222</v>
      </c>
      <c r="Z28" s="31">
        <v>454</v>
      </c>
      <c r="AA28" s="31">
        <v>1084</v>
      </c>
      <c r="AB28" s="31">
        <v>1082</v>
      </c>
      <c r="AC28" s="31">
        <v>4480</v>
      </c>
      <c r="AD28" s="31">
        <v>9453</v>
      </c>
      <c r="AG28">
        <f t="shared" si="5"/>
        <v>0</v>
      </c>
      <c r="AH28">
        <f t="shared" si="6"/>
        <v>0</v>
      </c>
      <c r="AI28">
        <f t="shared" si="7"/>
        <v>3.8400507775309428E-2</v>
      </c>
      <c r="AJ28">
        <f t="shared" si="8"/>
        <v>0.18703057230508832</v>
      </c>
      <c r="AK28">
        <f t="shared" si="9"/>
        <v>2.3484608060933037E-2</v>
      </c>
      <c r="AL28">
        <f t="shared" si="10"/>
        <v>4.8027081349836027E-2</v>
      </c>
      <c r="AM28">
        <f t="shared" si="11"/>
        <v>0.1146725907119433</v>
      </c>
      <c r="AN28">
        <f t="shared" si="12"/>
        <v>0.11446101766634931</v>
      </c>
      <c r="AO28">
        <f t="shared" si="13"/>
        <v>0.47392362213054057</v>
      </c>
      <c r="AP28">
        <f t="shared" si="24"/>
        <v>0</v>
      </c>
      <c r="AQ28">
        <f t="shared" si="24"/>
        <v>0</v>
      </c>
      <c r="AR28">
        <f t="shared" si="24"/>
        <v>3.9152240737744703E-2</v>
      </c>
      <c r="AS28">
        <f t="shared" si="24"/>
        <v>0.20632512545221143</v>
      </c>
      <c r="AT28">
        <f t="shared" si="24"/>
        <v>2.3763648041104687E-2</v>
      </c>
      <c r="AU28">
        <f t="shared" si="24"/>
        <v>4.9208757858226745E-2</v>
      </c>
      <c r="AV28">
        <f t="shared" si="24"/>
        <v>0.12164740208730782</v>
      </c>
      <c r="AW28">
        <f t="shared" si="24"/>
        <v>0.1214093357271095</v>
      </c>
      <c r="AX28">
        <f t="shared" si="24"/>
        <v>0.62110079023984466</v>
      </c>
      <c r="AY28">
        <f t="shared" si="25"/>
        <v>0</v>
      </c>
      <c r="AZ28">
        <f t="shared" si="26"/>
        <v>0</v>
      </c>
      <c r="BA28">
        <f t="shared" si="27"/>
        <v>3.5034165490485495E-4</v>
      </c>
      <c r="BB28">
        <f t="shared" si="28"/>
        <v>1.6217659803894823E-3</v>
      </c>
      <c r="BC28">
        <f t="shared" si="29"/>
        <v>2.2470684013364673E-4</v>
      </c>
      <c r="BD28">
        <f t="shared" si="30"/>
        <v>4.0203140726786636E-4</v>
      </c>
      <c r="BE28">
        <f t="shared" si="31"/>
        <v>9.7133659648825565E-4</v>
      </c>
      <c r="BF28">
        <f t="shared" si="32"/>
        <v>1.0991251509412561E-3</v>
      </c>
      <c r="BG28">
        <f t="shared" si="33"/>
        <v>6.1984628041977822E-3</v>
      </c>
    </row>
    <row r="29" spans="2:59" x14ac:dyDescent="0.25">
      <c r="B29">
        <v>1998</v>
      </c>
      <c r="C29" t="s">
        <v>60</v>
      </c>
      <c r="D29" s="31">
        <v>162616</v>
      </c>
      <c r="E29" s="31">
        <v>7645</v>
      </c>
      <c r="F29">
        <f t="shared" si="16"/>
        <v>4.7012594086682735E-2</v>
      </c>
      <c r="G29">
        <f t="shared" si="17"/>
        <v>0.95298740591331721</v>
      </c>
      <c r="H29" cm="1">
        <f t="array" ref="H29">+IFERROR(_xlfn.IFS(B29=$H$1,D29/$H$3,B29=$I$1,D29/$I$3,B29=$J$1,D29/$J$3,B29=$K$1,D29/$K$3,B29=$L$1,D29/$L$3,B29=$M$1,D29/$M$3,B29=$N$1,D29/$N$3,B29=$O$1,D29/$O$3,B29=$P$1,D29/P$3,B29=$Q$1,D29/$Q$3,B29=$R$1,D29/$R$3,B29=$S$1,D29/$S$3,B29=$T$1,D29/$T$3,B29=$U$1,D29/$U$3,B29=$V$1,D29/$V$3,B29=$W$1,D29/$W$3,B29=$X$1,D29/$X$3,B29=$Y$1,D29/$Y$3,B29=$Z$1,D29/$Z$3),0)</f>
        <v>3.1084545084403632E-2</v>
      </c>
      <c r="I29" s="15">
        <f t="shared" si="18"/>
        <v>3108.454508440363</v>
      </c>
      <c r="J29" s="16">
        <f t="shared" si="19"/>
        <v>146.13651004222569</v>
      </c>
      <c r="K29" s="16">
        <f t="shared" si="36"/>
        <v>9768.9999492181323</v>
      </c>
      <c r="L29" s="17">
        <f t="shared" si="20"/>
        <v>4.7012594086682735E-2</v>
      </c>
      <c r="M29" s="17">
        <f t="shared" si="20"/>
        <v>0.95298740591331721</v>
      </c>
      <c r="N29">
        <f t="shared" si="21"/>
        <v>4.8144288021864871E-2</v>
      </c>
      <c r="O29">
        <f t="shared" si="4"/>
        <v>2.3506297043341368E-2</v>
      </c>
      <c r="P29">
        <f t="shared" si="22"/>
        <v>459.26602924541629</v>
      </c>
      <c r="S29">
        <v>1998</v>
      </c>
      <c r="T29" t="s">
        <v>60</v>
      </c>
      <c r="U29" s="31">
        <v>0</v>
      </c>
      <c r="V29" s="31">
        <v>0</v>
      </c>
      <c r="W29" s="31">
        <v>369</v>
      </c>
      <c r="X29" s="31">
        <v>1723</v>
      </c>
      <c r="Y29" s="31">
        <v>260</v>
      </c>
      <c r="Z29" s="31">
        <v>371</v>
      </c>
      <c r="AA29" s="31">
        <v>968</v>
      </c>
      <c r="AB29" s="31">
        <v>810</v>
      </c>
      <c r="AC29" s="31">
        <v>3144</v>
      </c>
      <c r="AD29" s="31">
        <v>7645</v>
      </c>
      <c r="AG29">
        <f t="shared" si="5"/>
        <v>0</v>
      </c>
      <c r="AH29">
        <f t="shared" si="6"/>
        <v>0</v>
      </c>
      <c r="AI29">
        <f t="shared" si="7"/>
        <v>4.8266841072596468E-2</v>
      </c>
      <c r="AJ29">
        <f t="shared" si="8"/>
        <v>0.22537606278613473</v>
      </c>
      <c r="AK29">
        <f t="shared" si="9"/>
        <v>3.4009156311314584E-2</v>
      </c>
      <c r="AL29">
        <f t="shared" si="10"/>
        <v>4.8528449967298888E-2</v>
      </c>
      <c r="AM29">
        <f t="shared" si="11"/>
        <v>0.12661870503597122</v>
      </c>
      <c r="AN29">
        <f t="shared" si="12"/>
        <v>0.10595160235448005</v>
      </c>
      <c r="AO29">
        <f t="shared" si="13"/>
        <v>0.41124918247220404</v>
      </c>
      <c r="AP29">
        <f t="shared" si="24"/>
        <v>0</v>
      </c>
      <c r="AQ29">
        <f t="shared" si="24"/>
        <v>0</v>
      </c>
      <c r="AR29">
        <f t="shared" si="24"/>
        <v>4.9460491924133772E-2</v>
      </c>
      <c r="AS29">
        <f t="shared" si="24"/>
        <v>0.25399867325127146</v>
      </c>
      <c r="AT29">
        <f t="shared" si="24"/>
        <v>3.4597471723220224E-2</v>
      </c>
      <c r="AU29">
        <f t="shared" si="24"/>
        <v>4.9735236946176015E-2</v>
      </c>
      <c r="AV29">
        <f t="shared" si="24"/>
        <v>0.13517665130568357</v>
      </c>
      <c r="AW29">
        <f t="shared" si="24"/>
        <v>0.11187845303867403</v>
      </c>
      <c r="AX29">
        <f t="shared" si="24"/>
        <v>0.51770130083978261</v>
      </c>
      <c r="AY29">
        <f t="shared" si="25"/>
        <v>0</v>
      </c>
      <c r="AZ29">
        <f t="shared" si="26"/>
        <v>0</v>
      </c>
      <c r="BA29">
        <f t="shared" si="27"/>
        <v>2.2507010380282385E-3</v>
      </c>
      <c r="BB29">
        <f t="shared" si="28"/>
        <v>1.073387612535052E-2</v>
      </c>
      <c r="BC29">
        <f t="shared" si="29"/>
        <v>1.4820189895213263E-3</v>
      </c>
      <c r="BD29">
        <f t="shared" si="30"/>
        <v>2.5366507600728095E-3</v>
      </c>
      <c r="BE29">
        <f t="shared" si="31"/>
        <v>6.3093422541447338E-3</v>
      </c>
      <c r="BF29">
        <f t="shared" si="32"/>
        <v>5.81738574310031E-3</v>
      </c>
      <c r="BG29">
        <f t="shared" si="33"/>
        <v>2.3441727751266787E-2</v>
      </c>
    </row>
    <row r="30" spans="2:59" x14ac:dyDescent="0.25">
      <c r="B30">
        <v>1998</v>
      </c>
      <c r="C30" t="s">
        <v>61</v>
      </c>
      <c r="D30" s="31">
        <v>90884</v>
      </c>
      <c r="E30" s="31">
        <v>11711</v>
      </c>
      <c r="F30">
        <f t="shared" si="16"/>
        <v>0.12885656441177765</v>
      </c>
      <c r="G30">
        <f t="shared" si="17"/>
        <v>0.87114343558822238</v>
      </c>
      <c r="H30" cm="1">
        <f t="array" ref="H30">+IFERROR(_xlfn.IFS(B30=$H$1,D30/$H$3,B30=$I$1,D30/$I$3,B30=$J$1,D30/$J$3,B30=$K$1,D30/$K$3,B30=$L$1,D30/$L$3,B30=$M$1,D30/$M$3,B30=$N$1,D30/$N$3,B30=$O$1,D30/$O$3,B30=$P$1,D30/P$3,B30=$Q$1,D30/$Q$3,B30=$R$1,D30/$R$3,B30=$S$1,D30/$S$3,B30=$T$1,D30/$T$3,B30=$U$1,D30/$U$3,B30=$V$1,D30/$V$3,B30=$W$1,D30/$W$3,B30=$X$1,D30/$X$3,B30=$Y$1,D30/$Y$3,B30=$Z$1,D30/$Z$3),0)</f>
        <v>1.7372754190552835E-2</v>
      </c>
      <c r="I30" s="15">
        <f t="shared" si="18"/>
        <v>1737.2754190552835</v>
      </c>
      <c r="J30" s="16">
        <f t="shared" si="19"/>
        <v>223.85934193649513</v>
      </c>
      <c r="K30" s="16">
        <f t="shared" si="36"/>
        <v>9309.7339199727157</v>
      </c>
      <c r="L30" s="17">
        <f t="shared" si="20"/>
        <v>0.12885656441177765</v>
      </c>
      <c r="M30" s="17">
        <f t="shared" si="20"/>
        <v>0.87114343558822238</v>
      </c>
      <c r="N30">
        <f t="shared" si="21"/>
        <v>0.13773029043203161</v>
      </c>
      <c r="O30">
        <f t="shared" si="4"/>
        <v>6.4428282205888823E-2</v>
      </c>
      <c r="P30">
        <f t="shared" si="22"/>
        <v>1199.6203285154754</v>
      </c>
      <c r="S30">
        <v>1998</v>
      </c>
      <c r="T30" t="s">
        <v>61</v>
      </c>
      <c r="U30" s="31">
        <v>0</v>
      </c>
      <c r="V30" s="31">
        <v>0</v>
      </c>
      <c r="W30" s="31">
        <v>666</v>
      </c>
      <c r="X30" s="31">
        <v>3000</v>
      </c>
      <c r="Y30" s="31">
        <v>698</v>
      </c>
      <c r="Z30" s="31">
        <v>440</v>
      </c>
      <c r="AA30" s="31">
        <v>1494</v>
      </c>
      <c r="AB30" s="31">
        <v>797</v>
      </c>
      <c r="AC30" s="31">
        <v>4616</v>
      </c>
      <c r="AD30" s="31">
        <v>11711</v>
      </c>
      <c r="AG30">
        <f t="shared" si="5"/>
        <v>0</v>
      </c>
      <c r="AH30">
        <f t="shared" si="6"/>
        <v>0</v>
      </c>
      <c r="AI30">
        <f t="shared" si="7"/>
        <v>5.6869609768593628E-2</v>
      </c>
      <c r="AJ30">
        <f t="shared" si="8"/>
        <v>0.25616941337204335</v>
      </c>
      <c r="AK30">
        <f t="shared" si="9"/>
        <v>5.9602083511228761E-2</v>
      </c>
      <c r="AL30">
        <f t="shared" si="10"/>
        <v>3.7571513961233031E-2</v>
      </c>
      <c r="AM30">
        <f t="shared" si="11"/>
        <v>0.12757236785927761</v>
      </c>
      <c r="AN30">
        <f t="shared" si="12"/>
        <v>6.8055674152506185E-2</v>
      </c>
      <c r="AO30">
        <f t="shared" si="13"/>
        <v>0.39415933737511744</v>
      </c>
      <c r="AP30">
        <f t="shared" si="24"/>
        <v>0</v>
      </c>
      <c r="AQ30">
        <f t="shared" si="24"/>
        <v>0</v>
      </c>
      <c r="AR30">
        <f t="shared" si="24"/>
        <v>5.8534013007558443E-2</v>
      </c>
      <c r="AS30">
        <f t="shared" si="24"/>
        <v>0.2938008030555283</v>
      </c>
      <c r="AT30">
        <f t="shared" si="24"/>
        <v>6.1432846329871504E-2</v>
      </c>
      <c r="AU30">
        <f t="shared" si="24"/>
        <v>3.8290836306674791E-2</v>
      </c>
      <c r="AV30">
        <f t="shared" si="24"/>
        <v>0.13626413717621308</v>
      </c>
      <c r="AW30">
        <f t="shared" si="24"/>
        <v>7.0453038674033144E-2</v>
      </c>
      <c r="AX30">
        <f t="shared" si="24"/>
        <v>0.49090715729022655</v>
      </c>
      <c r="AY30">
        <f t="shared" si="25"/>
        <v>0</v>
      </c>
      <c r="AZ30">
        <f t="shared" si="26"/>
        <v>0</v>
      </c>
      <c r="BA30">
        <f t="shared" si="27"/>
        <v>5.6940715637515951E-3</v>
      </c>
      <c r="BB30">
        <f t="shared" si="28"/>
        <v>2.598367149333216E-2</v>
      </c>
      <c r="BC30">
        <f t="shared" si="29"/>
        <v>5.2704546454821529E-3</v>
      </c>
      <c r="BD30">
        <f t="shared" si="30"/>
        <v>4.4617314378768537E-3</v>
      </c>
      <c r="BE30">
        <f t="shared" si="31"/>
        <v>1.3544738347783988E-2</v>
      </c>
      <c r="BF30">
        <f t="shared" si="32"/>
        <v>8.8409400994674536E-3</v>
      </c>
      <c r="BG30">
        <f t="shared" si="33"/>
        <v>4.2691782932089258E-2</v>
      </c>
    </row>
    <row r="31" spans="2:59" x14ac:dyDescent="0.25">
      <c r="B31" t="s">
        <v>64</v>
      </c>
      <c r="D31" s="31">
        <v>5231410</v>
      </c>
      <c r="E31" s="31">
        <v>39219</v>
      </c>
      <c r="F31">
        <f t="shared" si="16"/>
        <v>7.4968316381243301E-3</v>
      </c>
      <c r="G31">
        <f t="shared" si="17"/>
        <v>0.99250316836187569</v>
      </c>
      <c r="H31" cm="1">
        <f t="array" ref="H31">+IFERROR(_xlfn.IFS(B31=$H$1,D31/$H$3,B31=$I$1,D31/$I$3,B31=$J$1,D31/$J$3,B31=$K$1,D31/$K$3,B31=$L$1,D31/$L$3,B31=$M$1,D31/$M$3,B31=$N$1,D31/$N$3,B31=$O$1,D31/$O$3,B31=$P$1,D31/P$3,B31=$Q$1,D31/$Q$3,B31=$R$1,D31/$R$3,B31=$S$1,D31/$S$3,B31=$T$1,D31/$T$3,B31=$U$1,D31/$U$3,B31=$V$1,D31/$V$3,B31=$W$1,D31/$W$3,B31=$X$1,D31/$X$3,B31=$Y$1,D31/$Y$3,B31=$Z$1,D31/$Z$3),0)</f>
        <v>0</v>
      </c>
      <c r="I31" s="15">
        <f t="shared" si="18"/>
        <v>0</v>
      </c>
      <c r="J31" s="16">
        <f t="shared" si="19"/>
        <v>0</v>
      </c>
      <c r="K31" s="16">
        <f t="shared" si="36"/>
        <v>8110.1135914572405</v>
      </c>
      <c r="L31" s="17">
        <f t="shared" si="20"/>
        <v>7.4968316381243301E-3</v>
      </c>
      <c r="M31" s="17">
        <f t="shared" si="20"/>
        <v>0.99250316836187569</v>
      </c>
      <c r="N31">
        <f t="shared" si="21"/>
        <v>7.5250386118962155E-3</v>
      </c>
      <c r="O31">
        <f t="shared" si="4"/>
        <v>3.748415819062165E-3</v>
      </c>
      <c r="P31">
        <f t="shared" si="22"/>
        <v>60.80015616121878</v>
      </c>
      <c r="S31" t="s">
        <v>64</v>
      </c>
      <c r="U31" s="31">
        <v>0</v>
      </c>
      <c r="V31" s="31">
        <v>0</v>
      </c>
      <c r="W31" s="31">
        <v>1549</v>
      </c>
      <c r="X31" s="31">
        <v>7067</v>
      </c>
      <c r="Y31" s="31">
        <v>1532</v>
      </c>
      <c r="Z31" s="31">
        <v>1483</v>
      </c>
      <c r="AA31" s="31">
        <v>3836</v>
      </c>
      <c r="AB31" s="31">
        <v>3309</v>
      </c>
      <c r="AC31" s="31">
        <v>20443</v>
      </c>
      <c r="AD31" s="31">
        <v>39219</v>
      </c>
      <c r="AG31">
        <f t="shared" si="5"/>
        <v>0</v>
      </c>
      <c r="AH31">
        <f t="shared" si="6"/>
        <v>0</v>
      </c>
      <c r="AI31">
        <f t="shared" si="7"/>
        <v>3.9496162574262472E-2</v>
      </c>
      <c r="AJ31">
        <f t="shared" si="8"/>
        <v>0.18019327366837501</v>
      </c>
      <c r="AK31">
        <f t="shared" si="9"/>
        <v>3.906269920191744E-2</v>
      </c>
      <c r="AL31">
        <f t="shared" si="10"/>
        <v>3.7813304775746452E-2</v>
      </c>
      <c r="AM31">
        <f t="shared" si="11"/>
        <v>9.7809735077385968E-2</v>
      </c>
      <c r="AN31">
        <f t="shared" si="12"/>
        <v>8.4372370534689822E-2</v>
      </c>
      <c r="AO31">
        <f t="shared" si="13"/>
        <v>0.52125245416762278</v>
      </c>
      <c r="AP31">
        <f t="shared" si="24"/>
        <v>0</v>
      </c>
      <c r="AQ31">
        <f t="shared" si="24"/>
        <v>0</v>
      </c>
      <c r="AR31">
        <f t="shared" si="24"/>
        <v>4.0291849289235127E-2</v>
      </c>
      <c r="AS31">
        <f t="shared" si="24"/>
        <v>0.1980356167070659</v>
      </c>
      <c r="AT31">
        <f t="shared" si="24"/>
        <v>3.9840844667516188E-2</v>
      </c>
      <c r="AU31">
        <f t="shared" si="24"/>
        <v>3.8542005067896824E-2</v>
      </c>
      <c r="AV31">
        <f t="shared" si="24"/>
        <v>0.10283906597678347</v>
      </c>
      <c r="AW31">
        <f t="shared" si="24"/>
        <v>8.8088487800982315E-2</v>
      </c>
      <c r="AX31">
        <f t="shared" si="24"/>
        <v>0.70499180963876185</v>
      </c>
      <c r="AY31">
        <f t="shared" si="25"/>
        <v>0</v>
      </c>
      <c r="AZ31">
        <f t="shared" si="26"/>
        <v>0</v>
      </c>
      <c r="BA31">
        <f t="shared" si="27"/>
        <v>2.1170200768052972E-4</v>
      </c>
      <c r="BB31">
        <f t="shared" si="28"/>
        <v>9.6216889901575291E-4</v>
      </c>
      <c r="BC31">
        <f t="shared" si="29"/>
        <v>2.1313565558807283E-4</v>
      </c>
      <c r="BD31">
        <f t="shared" si="30"/>
        <v>1.8379366174702422E-4</v>
      </c>
      <c r="BE31">
        <f t="shared" si="31"/>
        <v>5.094228898136449E-4</v>
      </c>
      <c r="BF31">
        <f t="shared" si="32"/>
        <v>3.9243722055812871E-4</v>
      </c>
      <c r="BG31">
        <f t="shared" si="33"/>
        <v>2.3950521943414873E-3</v>
      </c>
    </row>
    <row r="32" spans="2:59" x14ac:dyDescent="0.25">
      <c r="B32">
        <v>1999</v>
      </c>
      <c r="C32" t="s">
        <v>55</v>
      </c>
      <c r="D32" s="31">
        <v>507404</v>
      </c>
      <c r="E32" s="31">
        <v>1365</v>
      </c>
      <c r="F32">
        <f t="shared" si="16"/>
        <v>2.690164050736691E-3</v>
      </c>
      <c r="G32">
        <f t="shared" si="17"/>
        <v>0.99730983594926326</v>
      </c>
      <c r="H32" cm="1">
        <f t="array" ref="H32">+IFERROR(_xlfn.IFS(B32=$H$1,D32/$H$3,B32=$I$1,D32/$I$3,B32=$J$1,D32/$J$3,B32=$K$1,D32/$K$3,B32=$L$1,D32/$L$3,B32=$M$1,D32/$M$3,B32=$N$1,D32/$N$3,B32=$O$1,D32/$O$3,B32=$P$1,D32/P$3,B32=$Q$1,D32/$Q$3,B32=$R$1,D32/$R$3,B32=$S$1,D32/$S$3,B32=$T$1,D32/$T$3,B32=$U$1,D32/$U$3,B32=$V$1,D32/$V$3,B32=$W$1,D32/$W$3,B32=$X$1,D32/$X$3,B32=$Y$1,D32/$Y$3,B32=$Z$1,D32/$Z$3),0)</f>
        <v>9.5118031473434922E-2</v>
      </c>
      <c r="I32" s="15">
        <f t="shared" si="18"/>
        <v>9511.803147343493</v>
      </c>
      <c r="J32" s="16">
        <f t="shared" si="19"/>
        <v>25.588310884667578</v>
      </c>
      <c r="K32" s="16">
        <v>10000</v>
      </c>
      <c r="L32" s="17">
        <f t="shared" si="20"/>
        <v>2.690164050736691E-3</v>
      </c>
      <c r="M32" s="17">
        <f t="shared" si="20"/>
        <v>0.99730983594926326</v>
      </c>
      <c r="N32">
        <f t="shared" si="21"/>
        <v>2.6937874157698062E-3</v>
      </c>
      <c r="O32">
        <f t="shared" si="4"/>
        <v>1.3450820253683455E-3</v>
      </c>
      <c r="P32">
        <f t="shared" si="22"/>
        <v>26.90164050736691</v>
      </c>
      <c r="S32">
        <v>1999</v>
      </c>
      <c r="T32" t="s">
        <v>55</v>
      </c>
      <c r="U32" s="31">
        <v>0</v>
      </c>
      <c r="V32" s="31">
        <v>3</v>
      </c>
      <c r="W32" s="31">
        <v>2</v>
      </c>
      <c r="X32" s="31">
        <v>14</v>
      </c>
      <c r="Y32" s="31">
        <v>0</v>
      </c>
      <c r="Z32" s="31">
        <v>76</v>
      </c>
      <c r="AA32" s="31">
        <v>3</v>
      </c>
      <c r="AB32" s="31">
        <v>27</v>
      </c>
      <c r="AC32" s="31">
        <v>1240</v>
      </c>
      <c r="AD32" s="31">
        <v>1365</v>
      </c>
      <c r="AG32">
        <f t="shared" si="5"/>
        <v>0</v>
      </c>
      <c r="AH32">
        <f t="shared" si="6"/>
        <v>2.1978021978021978E-3</v>
      </c>
      <c r="AI32">
        <f t="shared" si="7"/>
        <v>1.4652014652014652E-3</v>
      </c>
      <c r="AJ32">
        <f t="shared" si="8"/>
        <v>1.0256410256410256E-2</v>
      </c>
      <c r="AK32">
        <f t="shared" si="9"/>
        <v>0</v>
      </c>
      <c r="AL32">
        <f t="shared" si="10"/>
        <v>5.5677655677655681E-2</v>
      </c>
      <c r="AM32">
        <f t="shared" si="11"/>
        <v>2.1978021978021978E-3</v>
      </c>
      <c r="AN32">
        <f t="shared" si="12"/>
        <v>1.9780219780219779E-2</v>
      </c>
      <c r="AO32">
        <f t="shared" si="13"/>
        <v>0.90842490842490842</v>
      </c>
      <c r="AP32">
        <f t="shared" si="24"/>
        <v>0</v>
      </c>
      <c r="AQ32">
        <f t="shared" si="24"/>
        <v>2.2002200220022001E-3</v>
      </c>
      <c r="AR32">
        <f t="shared" si="24"/>
        <v>1.4662756598240469E-3</v>
      </c>
      <c r="AS32">
        <f t="shared" si="24"/>
        <v>1.0309278350515464E-2</v>
      </c>
      <c r="AT32">
        <f t="shared" si="24"/>
        <v>0</v>
      </c>
      <c r="AU32">
        <f t="shared" si="24"/>
        <v>5.727204220045215E-2</v>
      </c>
      <c r="AV32">
        <f t="shared" si="24"/>
        <v>2.2002200220022001E-3</v>
      </c>
      <c r="AW32">
        <f t="shared" si="24"/>
        <v>1.9977802441731408E-2</v>
      </c>
      <c r="AX32">
        <f t="shared" si="24"/>
        <v>1.6644295302013421</v>
      </c>
      <c r="AY32">
        <f t="shared" si="25"/>
        <v>0</v>
      </c>
      <c r="AZ32">
        <f t="shared" si="26"/>
        <v>2.9562242315787815E-6</v>
      </c>
      <c r="BA32">
        <f t="shared" si="27"/>
        <v>1.5283679277262299E-3</v>
      </c>
      <c r="BB32">
        <f t="shared" si="28"/>
        <v>6.9776745946031173E-3</v>
      </c>
      <c r="BC32">
        <f t="shared" si="29"/>
        <v>1.5096451742595645E-3</v>
      </c>
      <c r="BD32">
        <f t="shared" si="30"/>
        <v>1.5362511923437735E-3</v>
      </c>
      <c r="BE32">
        <f t="shared" si="31"/>
        <v>3.7829816083436471E-3</v>
      </c>
      <c r="BF32">
        <f t="shared" si="32"/>
        <v>3.287321345515605E-3</v>
      </c>
      <c r="BG32">
        <f t="shared" si="33"/>
        <v>2.1366603337774241E-2</v>
      </c>
    </row>
    <row r="33" spans="2:59" x14ac:dyDescent="0.25">
      <c r="B33">
        <v>1999</v>
      </c>
      <c r="C33" t="s">
        <v>56</v>
      </c>
      <c r="D33" s="31">
        <v>1233065</v>
      </c>
      <c r="E33" s="31">
        <v>905</v>
      </c>
      <c r="F33">
        <f t="shared" si="16"/>
        <v>7.3394346607843055E-4</v>
      </c>
      <c r="G33">
        <f t="shared" si="17"/>
        <v>0.99926605653392153</v>
      </c>
      <c r="H33" cm="1">
        <f t="array" ref="H33">+IFERROR(_xlfn.IFS(B33=$H$1,D33/$H$3,B33=$I$1,D33/$I$3,B33=$J$1,D33/$J$3,B33=$K$1,D33/$K$3,B33=$L$1,D33/$L$3,B33=$M$1,D33/$M$3,B33=$N$1,D33/$N$3,B33=$O$1,D33/$O$3,B33=$P$1,D33/P$3,B33=$Q$1,D33/$Q$3,B33=$R$1,D33/$R$3,B33=$S$1,D33/$S$3,B33=$T$1,D33/$T$3,B33=$U$1,D33/$U$3,B33=$V$1,D33/$V$3,B33=$W$1,D33/$W$3,B33=$X$1,D33/$X$3,B33=$Y$1,D33/$Y$3,B33=$Z$1,D33/$Z$3),0)</f>
        <v>0.2311505535604588</v>
      </c>
      <c r="I33" s="15">
        <f t="shared" si="18"/>
        <v>23115.055356045879</v>
      </c>
      <c r="J33" s="16">
        <f t="shared" si="19"/>
        <v>16.965143846611102</v>
      </c>
      <c r="K33" s="16">
        <f t="shared" ref="K33:K39" si="37">+K32-P32</f>
        <v>9973.0983594926329</v>
      </c>
      <c r="L33" s="17">
        <f t="shared" si="20"/>
        <v>7.3394346607843055E-4</v>
      </c>
      <c r="M33" s="17">
        <f t="shared" si="20"/>
        <v>0.99926605653392153</v>
      </c>
      <c r="N33">
        <f t="shared" si="21"/>
        <v>7.3421290145929885E-4</v>
      </c>
      <c r="O33">
        <f t="shared" si="4"/>
        <v>3.6697173303921527E-4</v>
      </c>
      <c r="P33">
        <f t="shared" si="22"/>
        <v>7.3196903775071327</v>
      </c>
      <c r="S33">
        <v>1999</v>
      </c>
      <c r="T33" t="s">
        <v>56</v>
      </c>
      <c r="U33" s="31">
        <v>0</v>
      </c>
      <c r="V33" s="31">
        <v>5</v>
      </c>
      <c r="W33" s="31">
        <v>3</v>
      </c>
      <c r="X33" s="31">
        <v>15</v>
      </c>
      <c r="Y33" s="31">
        <v>0</v>
      </c>
      <c r="Z33" s="31">
        <v>14</v>
      </c>
      <c r="AA33" s="31">
        <v>7</v>
      </c>
      <c r="AB33" s="31">
        <v>81</v>
      </c>
      <c r="AC33" s="31">
        <v>780</v>
      </c>
      <c r="AD33" s="31">
        <v>905</v>
      </c>
      <c r="AG33">
        <f t="shared" si="5"/>
        <v>0</v>
      </c>
      <c r="AH33">
        <f t="shared" si="6"/>
        <v>5.5248618784530384E-3</v>
      </c>
      <c r="AI33">
        <f t="shared" si="7"/>
        <v>3.3149171270718232E-3</v>
      </c>
      <c r="AJ33">
        <f t="shared" si="8"/>
        <v>1.6574585635359115E-2</v>
      </c>
      <c r="AK33">
        <f t="shared" si="9"/>
        <v>0</v>
      </c>
      <c r="AL33">
        <f t="shared" si="10"/>
        <v>1.5469613259668509E-2</v>
      </c>
      <c r="AM33">
        <f t="shared" si="11"/>
        <v>7.7348066298342545E-3</v>
      </c>
      <c r="AN33">
        <f t="shared" si="12"/>
        <v>8.9502762430939228E-2</v>
      </c>
      <c r="AO33">
        <f t="shared" si="13"/>
        <v>0.86187845303867405</v>
      </c>
      <c r="AP33">
        <f t="shared" si="24"/>
        <v>0</v>
      </c>
      <c r="AQ33">
        <f t="shared" si="24"/>
        <v>5.5401662049861496E-3</v>
      </c>
      <c r="AR33">
        <f t="shared" si="24"/>
        <v>3.3204205866076372E-3</v>
      </c>
      <c r="AS33">
        <f t="shared" si="24"/>
        <v>1.6713091922005572E-2</v>
      </c>
      <c r="AT33">
        <f t="shared" si="24"/>
        <v>0</v>
      </c>
      <c r="AU33">
        <f t="shared" si="24"/>
        <v>1.5590200445434299E-2</v>
      </c>
      <c r="AV33">
        <f t="shared" si="24"/>
        <v>7.7648363838047699E-3</v>
      </c>
      <c r="AW33">
        <f t="shared" si="24"/>
        <v>9.369577790630422E-2</v>
      </c>
      <c r="AX33">
        <f t="shared" si="24"/>
        <v>1.5145631067961165</v>
      </c>
      <c r="AY33">
        <f t="shared" si="25"/>
        <v>0</v>
      </c>
      <c r="AZ33">
        <f t="shared" si="26"/>
        <v>3.2439490213411296E-6</v>
      </c>
      <c r="BA33">
        <f t="shared" si="27"/>
        <v>2.0274681383382062E-6</v>
      </c>
      <c r="BB33">
        <f t="shared" si="28"/>
        <v>1.1759315202361594E-5</v>
      </c>
      <c r="BC33">
        <f t="shared" si="29"/>
        <v>0</v>
      </c>
      <c r="BD33">
        <f t="shared" si="30"/>
        <v>3.6494426490087705E-5</v>
      </c>
      <c r="BE33">
        <f t="shared" si="31"/>
        <v>4.0549362766764124E-6</v>
      </c>
      <c r="BF33">
        <f t="shared" si="32"/>
        <v>4.3793311788105248E-5</v>
      </c>
      <c r="BG33">
        <f t="shared" si="33"/>
        <v>8.190971278886352E-4</v>
      </c>
    </row>
    <row r="34" spans="2:59" x14ac:dyDescent="0.25">
      <c r="B34">
        <v>1999</v>
      </c>
      <c r="C34" t="s">
        <v>57</v>
      </c>
      <c r="D34" s="31">
        <v>1073727</v>
      </c>
      <c r="E34" s="31">
        <v>2445</v>
      </c>
      <c r="F34">
        <f t="shared" si="16"/>
        <v>2.2771151326175091E-3</v>
      </c>
      <c r="G34">
        <f t="shared" si="17"/>
        <v>0.99772288486738248</v>
      </c>
      <c r="H34" cm="1">
        <f t="array" ref="H34">+IFERROR(_xlfn.IFS(B34=$H$1,D34/$H$3,B34=$I$1,D34/$I$3,B34=$J$1,D34/$J$3,B34=$K$1,D34/$K$3,B34=$L$1,D34/$L$3,B34=$M$1,D34/$M$3,B34=$N$1,D34/$N$3,B34=$O$1,D34/$O$3,B34=$P$1,D34/P$3,B34=$Q$1,D34/$Q$3,B34=$R$1,D34/$R$3,B34=$S$1,D34/$S$3,B34=$T$1,D34/$T$3,B34=$U$1,D34/$U$3,B34=$V$1,D34/$V$3,B34=$W$1,D34/$W$3,B34=$X$1,D34/$X$3,B34=$Y$1,D34/$Y$3,B34=$Z$1,D34/$Z$3),0)</f>
        <v>0.20128102770154918</v>
      </c>
      <c r="I34" s="15">
        <f t="shared" si="18"/>
        <v>20128.102770154917</v>
      </c>
      <c r="J34" s="16">
        <f t="shared" si="19"/>
        <v>45.834007408800169</v>
      </c>
      <c r="K34" s="16">
        <f t="shared" si="37"/>
        <v>9965.778669115125</v>
      </c>
      <c r="L34" s="17">
        <f t="shared" si="20"/>
        <v>2.2771151326175091E-3</v>
      </c>
      <c r="M34" s="17">
        <f t="shared" si="20"/>
        <v>0.99772288486738248</v>
      </c>
      <c r="N34">
        <f t="shared" si="21"/>
        <v>2.279710714500499E-3</v>
      </c>
      <c r="O34">
        <f t="shared" si="4"/>
        <v>1.1385575663087546E-3</v>
      </c>
      <c r="P34">
        <f t="shared" si="22"/>
        <v>22.693225415758832</v>
      </c>
      <c r="S34">
        <v>1999</v>
      </c>
      <c r="T34" t="s">
        <v>57</v>
      </c>
      <c r="U34" s="31">
        <v>0</v>
      </c>
      <c r="V34" s="31">
        <v>14</v>
      </c>
      <c r="W34" s="31">
        <v>16</v>
      </c>
      <c r="X34" s="31">
        <v>43</v>
      </c>
      <c r="Y34" s="31">
        <v>0</v>
      </c>
      <c r="Z34" s="31">
        <v>22</v>
      </c>
      <c r="AA34" s="31">
        <v>15</v>
      </c>
      <c r="AB34" s="31">
        <v>91</v>
      </c>
      <c r="AC34" s="31">
        <v>2244</v>
      </c>
      <c r="AD34" s="31">
        <v>2445</v>
      </c>
      <c r="AG34">
        <f t="shared" si="5"/>
        <v>0</v>
      </c>
      <c r="AH34">
        <f t="shared" si="6"/>
        <v>5.7259713701431495E-3</v>
      </c>
      <c r="AI34">
        <f t="shared" si="7"/>
        <v>6.5439672801635993E-3</v>
      </c>
      <c r="AJ34">
        <f t="shared" si="8"/>
        <v>1.7586912065439674E-2</v>
      </c>
      <c r="AK34">
        <f t="shared" si="9"/>
        <v>0</v>
      </c>
      <c r="AL34">
        <f t="shared" si="10"/>
        <v>8.9979550102249495E-3</v>
      </c>
      <c r="AM34">
        <f t="shared" si="11"/>
        <v>6.1349693251533744E-3</v>
      </c>
      <c r="AN34">
        <f t="shared" si="12"/>
        <v>3.7218813905930473E-2</v>
      </c>
      <c r="AO34">
        <f t="shared" si="13"/>
        <v>0.91779141104294482</v>
      </c>
      <c r="AP34">
        <f t="shared" si="24"/>
        <v>0</v>
      </c>
      <c r="AQ34">
        <f t="shared" si="24"/>
        <v>5.742411812961444E-3</v>
      </c>
      <c r="AR34">
        <f t="shared" si="24"/>
        <v>6.5654493229380393E-3</v>
      </c>
      <c r="AS34">
        <f t="shared" si="24"/>
        <v>1.7742933773468125E-2</v>
      </c>
      <c r="AT34">
        <f t="shared" si="24"/>
        <v>0</v>
      </c>
      <c r="AU34">
        <f t="shared" si="24"/>
        <v>9.0386195562859508E-3</v>
      </c>
      <c r="AV34">
        <f t="shared" si="24"/>
        <v>6.1538461538461538E-3</v>
      </c>
      <c r="AW34">
        <f t="shared" si="24"/>
        <v>3.7924567618253802E-2</v>
      </c>
      <c r="AX34">
        <f t="shared" si="24"/>
        <v>1.6961451247165533</v>
      </c>
      <c r="AY34">
        <f t="shared" si="25"/>
        <v>0</v>
      </c>
      <c r="AZ34">
        <f t="shared" si="26"/>
        <v>8.8476866093522836E-6</v>
      </c>
      <c r="BA34">
        <f t="shared" si="27"/>
        <v>8.8476866093522836E-6</v>
      </c>
      <c r="BB34">
        <f t="shared" si="28"/>
        <v>2.7008727544338553E-5</v>
      </c>
      <c r="BC34">
        <f t="shared" si="29"/>
        <v>0</v>
      </c>
      <c r="BD34">
        <f t="shared" si="30"/>
        <v>1.676403778614117E-5</v>
      </c>
      <c r="BE34">
        <f t="shared" si="31"/>
        <v>1.0244689758197382E-5</v>
      </c>
      <c r="BF34">
        <f t="shared" si="32"/>
        <v>8.0094847200452257E-5</v>
      </c>
      <c r="BG34">
        <f t="shared" si="33"/>
        <v>1.4081791740358583E-3</v>
      </c>
    </row>
    <row r="35" spans="2:59" x14ac:dyDescent="0.25">
      <c r="B35">
        <v>1999</v>
      </c>
      <c r="C35" t="s">
        <v>58</v>
      </c>
      <c r="D35" s="31">
        <v>1551594</v>
      </c>
      <c r="E35" s="31">
        <v>6150</v>
      </c>
      <c r="F35">
        <f t="shared" si="16"/>
        <v>3.9636657527677985E-3</v>
      </c>
      <c r="G35">
        <f t="shared" si="17"/>
        <v>0.99603633424723215</v>
      </c>
      <c r="H35" cm="1">
        <f t="array" ref="H35">+IFERROR(_xlfn.IFS(B35=$H$1,D35/$H$3,B35=$I$1,D35/$I$3,B35=$J$1,D35/$J$3,B35=$K$1,D35/$K$3,B35=$L$1,D35/$L$3,B35=$M$1,D35/$M$3,B35=$N$1,D35/$N$3,B35=$O$1,D35/$O$3,B35=$P$1,D35/P$3,B35=$Q$1,D35/$Q$3,B35=$R$1,D35/$R$3,B35=$S$1,D35/$S$3,B35=$T$1,D35/$T$3,B35=$U$1,D35/$U$3,B35=$V$1,D35/$V$3,B35=$W$1,D35/$W$3,B35=$X$1,D35/$X$3,B35=$Y$1,D35/$Y$3,B35=$Z$1,D35/$Z$3),0)</f>
        <v>0.29086204863578685</v>
      </c>
      <c r="I35" s="15">
        <f t="shared" si="18"/>
        <v>29086.204863578685</v>
      </c>
      <c r="J35" s="16">
        <f t="shared" si="19"/>
        <v>115.28799409575501</v>
      </c>
      <c r="K35" s="16">
        <f t="shared" si="37"/>
        <v>9943.0854436993668</v>
      </c>
      <c r="L35" s="17">
        <f t="shared" si="20"/>
        <v>3.9636657527677985E-3</v>
      </c>
      <c r="M35" s="17">
        <f t="shared" si="20"/>
        <v>0.99603633424723215</v>
      </c>
      <c r="N35">
        <f t="shared" si="21"/>
        <v>3.9715366747195219E-3</v>
      </c>
      <c r="O35">
        <f t="shared" si="4"/>
        <v>1.9818328763838993E-3</v>
      </c>
      <c r="P35">
        <f t="shared" si="22"/>
        <v>39.411067250035188</v>
      </c>
      <c r="S35">
        <v>1999</v>
      </c>
      <c r="T35" t="s">
        <v>58</v>
      </c>
      <c r="U35" s="31">
        <v>0</v>
      </c>
      <c r="V35" s="31">
        <v>74</v>
      </c>
      <c r="W35" s="31">
        <v>140</v>
      </c>
      <c r="X35" s="31">
        <v>480</v>
      </c>
      <c r="Y35" s="31">
        <v>0</v>
      </c>
      <c r="Z35" s="31">
        <v>95</v>
      </c>
      <c r="AA35" s="31">
        <v>254</v>
      </c>
      <c r="AB35" s="31">
        <v>465</v>
      </c>
      <c r="AC35" s="31">
        <v>4642</v>
      </c>
      <c r="AD35" s="31">
        <v>6150</v>
      </c>
      <c r="AG35">
        <f t="shared" si="5"/>
        <v>0</v>
      </c>
      <c r="AH35">
        <f t="shared" si="6"/>
        <v>1.2032520325203253E-2</v>
      </c>
      <c r="AI35">
        <f t="shared" si="7"/>
        <v>2.2764227642276424E-2</v>
      </c>
      <c r="AJ35">
        <f t="shared" si="8"/>
        <v>7.8048780487804878E-2</v>
      </c>
      <c r="AK35">
        <f t="shared" si="9"/>
        <v>0</v>
      </c>
      <c r="AL35">
        <f t="shared" si="10"/>
        <v>1.5447154471544716E-2</v>
      </c>
      <c r="AM35">
        <f t="shared" si="11"/>
        <v>4.1300813008130079E-2</v>
      </c>
      <c r="AN35">
        <f t="shared" si="12"/>
        <v>7.5609756097560973E-2</v>
      </c>
      <c r="AO35">
        <f t="shared" si="13"/>
        <v>0.75479674796747964</v>
      </c>
      <c r="AP35">
        <f t="shared" si="24"/>
        <v>0</v>
      </c>
      <c r="AQ35">
        <f t="shared" si="24"/>
        <v>1.2105349255684607E-2</v>
      </c>
      <c r="AR35">
        <f t="shared" si="24"/>
        <v>2.3026315789473686E-2</v>
      </c>
      <c r="AS35">
        <f t="shared" si="24"/>
        <v>8.1218274111675134E-2</v>
      </c>
      <c r="AT35">
        <f t="shared" si="24"/>
        <v>0</v>
      </c>
      <c r="AU35">
        <f t="shared" si="24"/>
        <v>1.5567390413764851E-2</v>
      </c>
      <c r="AV35">
        <f t="shared" si="24"/>
        <v>4.2171675244894569E-2</v>
      </c>
      <c r="AW35">
        <f t="shared" si="24"/>
        <v>7.8580481622306714E-2</v>
      </c>
      <c r="AX35">
        <f t="shared" si="24"/>
        <v>1.2123269783233221</v>
      </c>
      <c r="AY35">
        <f t="shared" si="25"/>
        <v>0</v>
      </c>
      <c r="AZ35">
        <f t="shared" si="26"/>
        <v>2.835793384094035E-5</v>
      </c>
      <c r="BA35">
        <f t="shared" si="27"/>
        <v>5.027088271803062E-5</v>
      </c>
      <c r="BB35">
        <f t="shared" si="28"/>
        <v>1.6853635680467958E-4</v>
      </c>
      <c r="BC35">
        <f t="shared" si="29"/>
        <v>0</v>
      </c>
      <c r="BD35">
        <f t="shared" si="30"/>
        <v>3.7703162038522961E-5</v>
      </c>
      <c r="BE35">
        <f t="shared" si="31"/>
        <v>8.6685047763783571E-5</v>
      </c>
      <c r="BF35">
        <f t="shared" si="32"/>
        <v>1.791705819950322E-4</v>
      </c>
      <c r="BG35">
        <f t="shared" si="33"/>
        <v>2.2190083230535823E-3</v>
      </c>
    </row>
    <row r="36" spans="2:59" x14ac:dyDescent="0.25">
      <c r="B36">
        <v>1999</v>
      </c>
      <c r="C36" t="s">
        <v>59</v>
      </c>
      <c r="D36" s="31">
        <v>710183</v>
      </c>
      <c r="E36" s="31">
        <v>9932</v>
      </c>
      <c r="F36">
        <f t="shared" si="16"/>
        <v>1.3985127776925102E-2</v>
      </c>
      <c r="G36">
        <f t="shared" si="17"/>
        <v>0.98601487222307493</v>
      </c>
      <c r="H36" cm="1">
        <f t="array" ref="H36">+IFERROR(_xlfn.IFS(B36=$H$1,D36/$H$3,B36=$I$1,D36/$I$3,B36=$J$1,D36/$J$3,B36=$K$1,D36/$K$3,B36=$L$1,D36/$L$3,B36=$M$1,D36/$M$3,B36=$N$1,D36/$N$3,B36=$O$1,D36/$O$3,B36=$P$1,D36/P$3,B36=$Q$1,D36/$Q$3,B36=$R$1,D36/$R$3,B36=$S$1,D36/$S$3,B36=$T$1,D36/$T$3,B36=$U$1,D36/$U$3,B36=$V$1,D36/$V$3,B36=$W$1,D36/$W$3,B36=$X$1,D36/$X$3,B36=$Y$1,D36/$Y$3,B36=$Z$1,D36/$Z$3),0)</f>
        <v>0.13313101383887088</v>
      </c>
      <c r="I36" s="15">
        <f t="shared" si="18"/>
        <v>13313.101383887088</v>
      </c>
      <c r="J36" s="16">
        <f t="shared" si="19"/>
        <v>186.18542396081932</v>
      </c>
      <c r="K36" s="16">
        <f t="shared" si="37"/>
        <v>9903.6743764493312</v>
      </c>
      <c r="L36" s="17">
        <f t="shared" si="20"/>
        <v>1.3985127776925102E-2</v>
      </c>
      <c r="M36" s="17">
        <f t="shared" si="20"/>
        <v>0.98601487222307493</v>
      </c>
      <c r="N36">
        <f t="shared" si="21"/>
        <v>1.4083608307797459E-2</v>
      </c>
      <c r="O36">
        <f t="shared" si="4"/>
        <v>6.9925638884625512E-3</v>
      </c>
      <c r="P36">
        <f t="shared" si="22"/>
        <v>138.50415161570294</v>
      </c>
      <c r="S36">
        <v>1999</v>
      </c>
      <c r="T36" t="s">
        <v>59</v>
      </c>
      <c r="U36" s="31">
        <v>0</v>
      </c>
      <c r="V36" s="31">
        <v>541</v>
      </c>
      <c r="W36" s="31">
        <v>442</v>
      </c>
      <c r="X36" s="31">
        <v>1803</v>
      </c>
      <c r="Y36" s="31">
        <v>0</v>
      </c>
      <c r="Z36" s="31">
        <v>574</v>
      </c>
      <c r="AA36" s="31">
        <v>1067</v>
      </c>
      <c r="AB36" s="31">
        <v>1191</v>
      </c>
      <c r="AC36" s="31">
        <v>4314</v>
      </c>
      <c r="AD36" s="31">
        <v>9932</v>
      </c>
      <c r="AG36">
        <f t="shared" si="5"/>
        <v>0</v>
      </c>
      <c r="AH36">
        <f t="shared" si="6"/>
        <v>5.4470398711236406E-2</v>
      </c>
      <c r="AI36">
        <f t="shared" si="7"/>
        <v>4.4502617801047119E-2</v>
      </c>
      <c r="AJ36">
        <f t="shared" si="8"/>
        <v>0.18153443415223519</v>
      </c>
      <c r="AK36">
        <f t="shared" si="9"/>
        <v>0</v>
      </c>
      <c r="AL36">
        <f t="shared" si="10"/>
        <v>5.7792992347966171E-2</v>
      </c>
      <c r="AM36">
        <f t="shared" si="11"/>
        <v>0.10743052758759565</v>
      </c>
      <c r="AN36">
        <f t="shared" si="12"/>
        <v>0.11991542488924688</v>
      </c>
      <c r="AO36">
        <f t="shared" si="13"/>
        <v>0.43435360451067256</v>
      </c>
      <c r="AP36">
        <f t="shared" si="24"/>
        <v>0</v>
      </c>
      <c r="AQ36">
        <f t="shared" si="24"/>
        <v>5.5995445841743E-2</v>
      </c>
      <c r="AR36">
        <f t="shared" si="24"/>
        <v>4.5515394912985271E-2</v>
      </c>
      <c r="AS36">
        <f t="shared" si="24"/>
        <v>0.19965671889707101</v>
      </c>
      <c r="AT36">
        <f t="shared" si="24"/>
        <v>0</v>
      </c>
      <c r="AU36">
        <f t="shared" si="24"/>
        <v>5.9512700881285636E-2</v>
      </c>
      <c r="AV36">
        <f t="shared" si="24"/>
        <v>0.11352875458849818</v>
      </c>
      <c r="AW36">
        <f t="shared" si="24"/>
        <v>0.1275638622610186</v>
      </c>
      <c r="AX36">
        <f t="shared" si="24"/>
        <v>0.55485530546623796</v>
      </c>
      <c r="AY36">
        <f t="shared" si="25"/>
        <v>0</v>
      </c>
      <c r="AZ36">
        <f t="shared" si="26"/>
        <v>4.3298699067705087E-4</v>
      </c>
      <c r="BA36">
        <f t="shared" si="27"/>
        <v>4.0975354239681887E-4</v>
      </c>
      <c r="BB36">
        <f t="shared" si="28"/>
        <v>1.6073321946596863E-3</v>
      </c>
      <c r="BC36">
        <f t="shared" si="29"/>
        <v>0</v>
      </c>
      <c r="BD36">
        <f t="shared" si="30"/>
        <v>4.7100536059015776E-4</v>
      </c>
      <c r="BE36">
        <f t="shared" si="31"/>
        <v>9.3004197509655964E-4</v>
      </c>
      <c r="BF36">
        <f t="shared" si="32"/>
        <v>1.1658966773352784E-3</v>
      </c>
      <c r="BG36">
        <f t="shared" si="33"/>
        <v>6.3054170544775082E-3</v>
      </c>
    </row>
    <row r="37" spans="2:59" x14ac:dyDescent="0.25">
      <c r="B37">
        <v>1999</v>
      </c>
      <c r="C37" t="s">
        <v>60</v>
      </c>
      <c r="D37" s="31">
        <v>165820</v>
      </c>
      <c r="E37" s="31">
        <v>7961</v>
      </c>
      <c r="F37">
        <f t="shared" si="16"/>
        <v>4.8009890242431554E-2</v>
      </c>
      <c r="G37">
        <f t="shared" si="17"/>
        <v>0.95199010975756848</v>
      </c>
      <c r="H37" cm="1">
        <f t="array" ref="H37">+IFERROR(_xlfn.IFS(B37=$H$1,D37/$H$3,B37=$I$1,D37/$I$3,B37=$J$1,D37/$J$3,B37=$K$1,D37/$K$3,B37=$L$1,D37/$L$3,B37=$M$1,D37/$M$3,B37=$N$1,D37/$N$3,B37=$O$1,D37/$O$3,B37=$P$1,D37/P$3,B37=$Q$1,D37/$Q$3,B37=$R$1,D37/$R$3,B37=$S$1,D37/$S$3,B37=$T$1,D37/$T$3,B37=$U$1,D37/$U$3,B37=$V$1,D37/$V$3,B37=$W$1,D37/$W$3,B37=$X$1,D37/$X$3,B37=$Y$1,D37/$Y$3,B37=$Z$1,D37/$Z$3),0)</f>
        <v>3.1084642570663575E-2</v>
      </c>
      <c r="I37" s="15">
        <f t="shared" si="18"/>
        <v>3108.4642570663573</v>
      </c>
      <c r="J37" s="16">
        <f t="shared" si="19"/>
        <v>149.23702780427735</v>
      </c>
      <c r="K37" s="16">
        <f t="shared" si="37"/>
        <v>9765.1702248336278</v>
      </c>
      <c r="L37" s="17">
        <f t="shared" si="20"/>
        <v>4.8009890242431554E-2</v>
      </c>
      <c r="M37" s="17">
        <f t="shared" si="20"/>
        <v>0.95199010975756848</v>
      </c>
      <c r="N37">
        <f t="shared" si="21"/>
        <v>4.9190710549649498E-2</v>
      </c>
      <c r="O37">
        <f t="shared" si="4"/>
        <v>2.4004945121215777E-2</v>
      </c>
      <c r="P37">
        <f t="shared" si="22"/>
        <v>468.82475069292315</v>
      </c>
      <c r="S37">
        <v>1999</v>
      </c>
      <c r="T37" t="s">
        <v>60</v>
      </c>
      <c r="U37" s="31">
        <v>0</v>
      </c>
      <c r="V37" s="31">
        <v>451</v>
      </c>
      <c r="W37" s="31">
        <v>396</v>
      </c>
      <c r="X37" s="31">
        <v>1737</v>
      </c>
      <c r="Y37" s="31">
        <v>0</v>
      </c>
      <c r="Z37" s="31">
        <v>483</v>
      </c>
      <c r="AA37" s="31">
        <v>993</v>
      </c>
      <c r="AB37" s="31">
        <v>874</v>
      </c>
      <c r="AC37" s="31">
        <v>3027</v>
      </c>
      <c r="AD37" s="31">
        <v>7961</v>
      </c>
      <c r="AG37">
        <f t="shared" si="5"/>
        <v>0</v>
      </c>
      <c r="AH37">
        <f t="shared" si="6"/>
        <v>5.6651174475568396E-2</v>
      </c>
      <c r="AI37">
        <f t="shared" si="7"/>
        <v>4.9742494661474686E-2</v>
      </c>
      <c r="AJ37">
        <f t="shared" si="8"/>
        <v>0.2181886697651049</v>
      </c>
      <c r="AK37">
        <f t="shared" si="9"/>
        <v>0</v>
      </c>
      <c r="AL37">
        <f t="shared" si="10"/>
        <v>6.0670770003768373E-2</v>
      </c>
      <c r="AM37">
        <f t="shared" si="11"/>
        <v>0.12473307373445547</v>
      </c>
      <c r="AN37">
        <f t="shared" si="12"/>
        <v>0.10978520286396182</v>
      </c>
      <c r="AO37">
        <f t="shared" si="13"/>
        <v>0.38022861449566636</v>
      </c>
      <c r="AP37">
        <f t="shared" si="24"/>
        <v>0</v>
      </c>
      <c r="AQ37">
        <f t="shared" si="24"/>
        <v>5.8302630728459703E-2</v>
      </c>
      <c r="AR37">
        <f t="shared" si="24"/>
        <v>5.1011207007600153E-2</v>
      </c>
      <c r="AS37">
        <f t="shared" si="24"/>
        <v>0.24490659146986254</v>
      </c>
      <c r="AT37">
        <f t="shared" si="24"/>
        <v>0</v>
      </c>
      <c r="AU37">
        <f t="shared" si="24"/>
        <v>6.2568819224043004E-2</v>
      </c>
      <c r="AV37">
        <f t="shared" si="24"/>
        <v>0.13302967378926919</v>
      </c>
      <c r="AW37">
        <f t="shared" si="24"/>
        <v>0.11616161616161617</v>
      </c>
      <c r="AX37">
        <f t="shared" si="24"/>
        <v>0.46948429623885224</v>
      </c>
      <c r="AY37">
        <f t="shared" si="25"/>
        <v>0</v>
      </c>
      <c r="AZ37">
        <f t="shared" si="26"/>
        <v>2.9911952719816667E-3</v>
      </c>
      <c r="BA37">
        <f t="shared" si="27"/>
        <v>2.5268363285490289E-3</v>
      </c>
      <c r="BB37">
        <f t="shared" si="28"/>
        <v>1.0674225063321673E-2</v>
      </c>
      <c r="BC37">
        <f t="shared" si="29"/>
        <v>0</v>
      </c>
      <c r="BD37">
        <f t="shared" si="30"/>
        <v>3.187190929924014E-3</v>
      </c>
      <c r="BE37">
        <f t="shared" si="31"/>
        <v>6.2115546978651548E-3</v>
      </c>
      <c r="BF37">
        <f t="shared" si="32"/>
        <v>6.2266312869376436E-3</v>
      </c>
      <c r="BG37">
        <f t="shared" si="33"/>
        <v>2.2135448076227235E-2</v>
      </c>
    </row>
    <row r="38" spans="2:59" x14ac:dyDescent="0.25">
      <c r="B38">
        <v>1999</v>
      </c>
      <c r="C38" t="s">
        <v>61</v>
      </c>
      <c r="D38" s="31">
        <v>92674</v>
      </c>
      <c r="E38" s="31">
        <v>12509</v>
      </c>
      <c r="F38">
        <f t="shared" si="16"/>
        <v>0.13497852687916784</v>
      </c>
      <c r="G38">
        <f t="shared" si="17"/>
        <v>0.86502147312083211</v>
      </c>
      <c r="H38" cm="1">
        <f t="array" ref="H38">+IFERROR(_xlfn.IFS(B38=$H$1,D38/$H$3,B38=$I$1,D38/$I$3,B38=$J$1,D38/$J$3,B38=$K$1,D38/$K$3,B38=$L$1,D38/$L$3,B38=$M$1,D38/$M$3,B38=$N$1,D38/$N$3,B38=$O$1,D38/$O$3,B38=$P$1,D38/P$3,B38=$Q$1,D38/$Q$3,B38=$R$1,D38/$R$3,B38=$S$1,D38/$S$3,B38=$T$1,D38/$T$3,B38=$U$1,D38/$U$3,B38=$V$1,D38/$V$3,B38=$W$1,D38/$W$3,B38=$X$1,D38/$X$3,B38=$Y$1,D38/$Y$3,B38=$Z$1,D38/$Z$3),0)</f>
        <v>1.7372682219235772E-2</v>
      </c>
      <c r="I38" s="15">
        <f t="shared" si="18"/>
        <v>1737.2682219235771</v>
      </c>
      <c r="J38" s="16">
        <f t="shared" si="19"/>
        <v>234.49390538923566</v>
      </c>
      <c r="K38" s="16">
        <f t="shared" si="37"/>
        <v>9296.345474140704</v>
      </c>
      <c r="L38" s="17">
        <f t="shared" si="20"/>
        <v>0.13497852687916784</v>
      </c>
      <c r="M38" s="17">
        <f t="shared" si="20"/>
        <v>0.86502147312083211</v>
      </c>
      <c r="N38">
        <f t="shared" si="21"/>
        <v>0.14474742390317</v>
      </c>
      <c r="O38">
        <f t="shared" si="4"/>
        <v>6.7489263439583919E-2</v>
      </c>
      <c r="P38">
        <f t="shared" si="22"/>
        <v>1254.8070174593313</v>
      </c>
      <c r="S38">
        <v>1999</v>
      </c>
      <c r="T38" t="s">
        <v>61</v>
      </c>
      <c r="U38" s="31">
        <v>0</v>
      </c>
      <c r="V38" s="31">
        <v>480</v>
      </c>
      <c r="W38" s="31">
        <v>806</v>
      </c>
      <c r="X38" s="31">
        <v>3136</v>
      </c>
      <c r="Y38" s="31">
        <v>0</v>
      </c>
      <c r="Z38" s="31">
        <v>596</v>
      </c>
      <c r="AA38" s="31">
        <v>1500</v>
      </c>
      <c r="AB38" s="31">
        <v>888</v>
      </c>
      <c r="AC38" s="31">
        <v>5103</v>
      </c>
      <c r="AD38" s="31">
        <v>12509</v>
      </c>
      <c r="AG38">
        <f t="shared" si="5"/>
        <v>0</v>
      </c>
      <c r="AH38">
        <f t="shared" si="6"/>
        <v>3.8372371892237592E-2</v>
      </c>
      <c r="AI38">
        <f t="shared" si="7"/>
        <v>6.4433607802382289E-2</v>
      </c>
      <c r="AJ38">
        <f t="shared" si="8"/>
        <v>0.2506994963626189</v>
      </c>
      <c r="AK38">
        <f t="shared" si="9"/>
        <v>0</v>
      </c>
      <c r="AL38">
        <f t="shared" si="10"/>
        <v>4.7645695099528339E-2</v>
      </c>
      <c r="AM38">
        <f t="shared" si="11"/>
        <v>0.11991366216324247</v>
      </c>
      <c r="AN38">
        <f t="shared" si="12"/>
        <v>7.0988888000639544E-2</v>
      </c>
      <c r="AO38">
        <f t="shared" si="13"/>
        <v>0.40794627867935085</v>
      </c>
      <c r="AP38">
        <f t="shared" si="24"/>
        <v>0</v>
      </c>
      <c r="AQ38">
        <f t="shared" si="24"/>
        <v>3.9122992908957537E-2</v>
      </c>
      <c r="AR38">
        <f t="shared" si="24"/>
        <v>6.6578556087890317E-2</v>
      </c>
      <c r="AS38">
        <f t="shared" si="24"/>
        <v>0.28662827895073578</v>
      </c>
      <c r="AT38">
        <f t="shared" si="24"/>
        <v>0</v>
      </c>
      <c r="AU38">
        <f t="shared" si="24"/>
        <v>4.8808451396282038E-2</v>
      </c>
      <c r="AV38">
        <f t="shared" si="24"/>
        <v>0.12756186750574028</v>
      </c>
      <c r="AW38">
        <f t="shared" si="24"/>
        <v>7.3601326150020727E-2</v>
      </c>
      <c r="AX38">
        <f t="shared" si="24"/>
        <v>0.51247803163444638</v>
      </c>
      <c r="AY38">
        <f t="shared" si="25"/>
        <v>0</v>
      </c>
      <c r="AZ38">
        <f t="shared" si="26"/>
        <v>5.0229837926495024E-3</v>
      </c>
      <c r="BA38">
        <f t="shared" si="27"/>
        <v>6.4850983015732567E-3</v>
      </c>
      <c r="BB38">
        <f t="shared" si="28"/>
        <v>2.6291084878175108E-2</v>
      </c>
      <c r="BC38">
        <f t="shared" si="29"/>
        <v>0</v>
      </c>
      <c r="BD38">
        <f t="shared" si="30"/>
        <v>5.8214817532425489E-3</v>
      </c>
      <c r="BE38">
        <f t="shared" si="31"/>
        <v>1.345037443080044E-2</v>
      </c>
      <c r="BF38">
        <f t="shared" si="32"/>
        <v>9.5064419362496499E-3</v>
      </c>
      <c r="BG38">
        <f t="shared" si="33"/>
        <v>4.3863435267712629E-2</v>
      </c>
    </row>
    <row r="39" spans="2:59" x14ac:dyDescent="0.25">
      <c r="B39" t="s">
        <v>65</v>
      </c>
      <c r="D39" s="31">
        <v>5334467</v>
      </c>
      <c r="E39" s="31">
        <v>41267</v>
      </c>
      <c r="F39">
        <f t="shared" si="16"/>
        <v>7.7359181339016628E-3</v>
      </c>
      <c r="G39">
        <f t="shared" si="17"/>
        <v>0.99226408186609838</v>
      </c>
      <c r="H39" cm="1">
        <f t="array" ref="H39">+IFERROR(_xlfn.IFS(B39=$H$1,D39/$H$3,B39=$I$1,D39/$I$3,B39=$J$1,D39/$J$3,B39=$K$1,D39/$K$3,B39=$L$1,D39/$L$3,B39=$M$1,D39/$M$3,B39=$N$1,D39/$N$3,B39=$O$1,D39/$O$3,B39=$P$1,D39/P$3,B39=$Q$1,D39/$Q$3,B39=$R$1,D39/$R$3,B39=$S$1,D39/$S$3,B39=$T$1,D39/$T$3,B39=$U$1,D39/$U$3,B39=$V$1,D39/$V$3,B39=$W$1,D39/$W$3,B39=$X$1,D39/$X$3,B39=$Y$1,D39/$Y$3,B39=$Z$1,D39/$Z$3),0)</f>
        <v>0</v>
      </c>
      <c r="I39" s="15">
        <f t="shared" si="18"/>
        <v>0</v>
      </c>
      <c r="J39" s="16">
        <f t="shared" si="19"/>
        <v>0</v>
      </c>
      <c r="K39" s="16">
        <f t="shared" si="37"/>
        <v>8041.5384566813727</v>
      </c>
      <c r="L39" s="17">
        <f t="shared" si="20"/>
        <v>7.7359181339016628E-3</v>
      </c>
      <c r="M39" s="17">
        <f t="shared" si="20"/>
        <v>0.99226408186609838</v>
      </c>
      <c r="N39">
        <f t="shared" si="21"/>
        <v>7.7659565358982365E-3</v>
      </c>
      <c r="O39">
        <f t="shared" si="4"/>
        <v>3.8679590669508314E-3</v>
      </c>
      <c r="P39">
        <f t="shared" si="22"/>
        <v>62.208683171509023</v>
      </c>
      <c r="S39" t="s">
        <v>65</v>
      </c>
      <c r="U39" s="31">
        <v>0</v>
      </c>
      <c r="V39" s="31">
        <v>1568</v>
      </c>
      <c r="W39" s="31">
        <v>1805</v>
      </c>
      <c r="X39" s="31">
        <v>7228</v>
      </c>
      <c r="Y39" s="31">
        <v>0</v>
      </c>
      <c r="Z39" s="31">
        <v>1860</v>
      </c>
      <c r="AA39" s="31">
        <v>3839</v>
      </c>
      <c r="AB39" s="31">
        <v>3617</v>
      </c>
      <c r="AC39" s="31">
        <v>21350</v>
      </c>
      <c r="AD39" s="31">
        <v>41267</v>
      </c>
      <c r="AG39">
        <f t="shared" si="5"/>
        <v>0</v>
      </c>
      <c r="AH39">
        <f t="shared" si="6"/>
        <v>3.7996462064119031E-2</v>
      </c>
      <c r="AI39">
        <f t="shared" si="7"/>
        <v>4.3739549761310489E-2</v>
      </c>
      <c r="AJ39">
        <f t="shared" si="8"/>
        <v>0.17515205854556909</v>
      </c>
      <c r="AK39">
        <f t="shared" si="9"/>
        <v>0</v>
      </c>
      <c r="AL39">
        <f t="shared" si="10"/>
        <v>4.507233382605956E-2</v>
      </c>
      <c r="AM39">
        <f t="shared" si="11"/>
        <v>9.3028327719485299E-2</v>
      </c>
      <c r="AN39">
        <f t="shared" si="12"/>
        <v>8.7648726585407233E-2</v>
      </c>
      <c r="AO39">
        <f t="shared" si="13"/>
        <v>0.51736254149804928</v>
      </c>
      <c r="AP39">
        <f t="shared" si="24"/>
        <v>0</v>
      </c>
      <c r="AQ39">
        <f t="shared" si="24"/>
        <v>3.8732307388286445E-2</v>
      </c>
      <c r="AR39">
        <f t="shared" si="24"/>
        <v>4.4717511674862813E-2</v>
      </c>
      <c r="AS39">
        <f t="shared" ref="AS39:AX39" si="38">+(AJ39/(1-(0.5*AJ39)))</f>
        <v>0.19196345576713672</v>
      </c>
      <c r="AT39">
        <f t="shared" si="38"/>
        <v>0</v>
      </c>
      <c r="AU39">
        <f t="shared" si="38"/>
        <v>4.611151052383667E-2</v>
      </c>
      <c r="AV39">
        <f t="shared" si="38"/>
        <v>9.756655441895927E-2</v>
      </c>
      <c r="AW39">
        <f t="shared" si="38"/>
        <v>9.1665927493442476E-2</v>
      </c>
      <c r="AX39">
        <f t="shared" si="38"/>
        <v>0.6978948744769875</v>
      </c>
      <c r="AY39">
        <f t="shared" si="25"/>
        <v>0</v>
      </c>
      <c r="AZ39">
        <f t="shared" si="26"/>
        <v>1.9195919667325714E-4</v>
      </c>
      <c r="BA39">
        <f t="shared" si="27"/>
        <v>2.4472922974310275E-4</v>
      </c>
      <c r="BB39">
        <f t="shared" si="28"/>
        <v>9.7141851285236186E-4</v>
      </c>
      <c r="BC39">
        <f t="shared" si="29"/>
        <v>0</v>
      </c>
      <c r="BD39">
        <f t="shared" si="30"/>
        <v>2.302010678855076E-4</v>
      </c>
      <c r="BE39">
        <f t="shared" si="31"/>
        <v>5.0042487843677728E-4</v>
      </c>
      <c r="BF39">
        <f t="shared" si="32"/>
        <v>4.2225399463526536E-4</v>
      </c>
      <c r="BG39">
        <f t="shared" si="33"/>
        <v>2.4794417136707377E-3</v>
      </c>
    </row>
    <row r="40" spans="2:59" x14ac:dyDescent="0.25">
      <c r="B40">
        <v>2000</v>
      </c>
      <c r="C40" t="s">
        <v>55</v>
      </c>
      <c r="D40" s="31">
        <v>517164</v>
      </c>
      <c r="E40" s="31">
        <v>1261</v>
      </c>
      <c r="F40">
        <f t="shared" si="16"/>
        <v>2.4382981027295018E-3</v>
      </c>
      <c r="G40">
        <f t="shared" si="17"/>
        <v>0.99756170189727045</v>
      </c>
      <c r="H40" cm="1">
        <f t="array" ref="H40">+IFERROR(_xlfn.IFS(B40=$H$1,D40/$H$3,B40=$I$1,D40/$I$3,B40=$J$1,D40/$J$3,B40=$K$1,D40/$K$3,B40=$L$1,D40/$L$3,B40=$M$1,D40/$M$3,B40=$N$1,D40/$N$3,B40=$O$1,D40/$O$3,B40=$P$1,D40/P$3,B40=$Q$1,D40/$Q$3,B40=$R$1,D40/$R$3,B40=$S$1,D40/$S$3,B40=$T$1,D40/$T$3,B40=$U$1,D40/$U$3,B40=$V$1,D40/$V$3,B40=$W$1,D40/$W$3,B40=$X$1,D40/$X$3,B40=$Y$1,D40/$Y$3,B40=$Z$1,D40/$Z$3),0)</f>
        <v>9.511819515926509E-2</v>
      </c>
      <c r="I40" s="15">
        <f t="shared" si="18"/>
        <v>9511.8195159265088</v>
      </c>
      <c r="J40" s="16">
        <f t="shared" si="19"/>
        <v>23.192651479189053</v>
      </c>
      <c r="K40" s="16">
        <v>10000</v>
      </c>
      <c r="L40" s="17">
        <f t="shared" si="20"/>
        <v>2.4382981027295018E-3</v>
      </c>
      <c r="M40" s="17">
        <f t="shared" si="20"/>
        <v>0.99756170189727045</v>
      </c>
      <c r="N40">
        <f t="shared" si="21"/>
        <v>2.44127438007409E-3</v>
      </c>
      <c r="O40">
        <f t="shared" ref="O40:O71" si="39">+IFERROR((E40/(2*D40)),0)</f>
        <v>1.2191490513647509E-3</v>
      </c>
      <c r="P40">
        <f t="shared" si="22"/>
        <v>24.382981027295017</v>
      </c>
      <c r="S40">
        <v>2000</v>
      </c>
      <c r="T40" t="s">
        <v>55</v>
      </c>
      <c r="U40" s="31">
        <v>0</v>
      </c>
      <c r="V40" s="31">
        <v>2</v>
      </c>
      <c r="W40" s="31">
        <v>2</v>
      </c>
      <c r="X40" s="31">
        <v>9</v>
      </c>
      <c r="Y40" s="31">
        <v>0</v>
      </c>
      <c r="Z40" s="31">
        <v>69</v>
      </c>
      <c r="AA40" s="31">
        <v>0</v>
      </c>
      <c r="AB40" s="31">
        <v>41</v>
      </c>
      <c r="AC40" s="31">
        <v>1138</v>
      </c>
      <c r="AD40" s="31">
        <v>1261</v>
      </c>
      <c r="AG40">
        <f t="shared" ref="AG40:AG71" si="40">+U40/$E40</f>
        <v>0</v>
      </c>
      <c r="AH40">
        <f t="shared" ref="AH40:AH71" si="41">+V40/$E40</f>
        <v>1.5860428231562252E-3</v>
      </c>
      <c r="AI40">
        <f t="shared" ref="AI40:AI71" si="42">+W40/$E40</f>
        <v>1.5860428231562252E-3</v>
      </c>
      <c r="AJ40">
        <f t="shared" ref="AJ40:AJ71" si="43">+X40/$E40</f>
        <v>7.1371927042030133E-3</v>
      </c>
      <c r="AK40">
        <f t="shared" ref="AK40:AK71" si="44">+Y40/$E40</f>
        <v>0</v>
      </c>
      <c r="AL40">
        <f t="shared" ref="AL40:AL71" si="45">+Z40/$E40</f>
        <v>5.471847739888977E-2</v>
      </c>
      <c r="AM40">
        <f t="shared" ref="AM40:AM71" si="46">+AA40/$E40</f>
        <v>0</v>
      </c>
      <c r="AN40">
        <f t="shared" ref="AN40:AN71" si="47">+AB40/$E40</f>
        <v>3.2513877874702619E-2</v>
      </c>
      <c r="AO40">
        <f t="shared" ref="AO40:AO71" si="48">+AC40/$E40</f>
        <v>0.90245836637589216</v>
      </c>
      <c r="AP40">
        <f t="shared" ref="AP40:AX68" si="49">+(AG40/(1-(0.5*AG40)))</f>
        <v>0</v>
      </c>
      <c r="AQ40">
        <f t="shared" si="49"/>
        <v>1.5873015873015873E-3</v>
      </c>
      <c r="AR40">
        <f t="shared" si="49"/>
        <v>1.5873015873015873E-3</v>
      </c>
      <c r="AS40">
        <f t="shared" si="49"/>
        <v>7.1627536808595302E-3</v>
      </c>
      <c r="AT40">
        <f t="shared" si="49"/>
        <v>0</v>
      </c>
      <c r="AU40">
        <f t="shared" si="49"/>
        <v>5.6257643701589893E-2</v>
      </c>
      <c r="AV40">
        <f t="shared" si="49"/>
        <v>0</v>
      </c>
      <c r="AW40">
        <f t="shared" si="49"/>
        <v>3.3051189036678766E-2</v>
      </c>
      <c r="AX40">
        <f t="shared" si="49"/>
        <v>1.6445086705202312</v>
      </c>
      <c r="AY40">
        <f t="shared" si="25"/>
        <v>0</v>
      </c>
      <c r="AZ40">
        <f t="shared" si="26"/>
        <v>1.5178937435707048E-3</v>
      </c>
      <c r="BA40">
        <f t="shared" si="27"/>
        <v>1.7470280220587666E-3</v>
      </c>
      <c r="BB40">
        <f t="shared" si="28"/>
        <v>6.9968133899498035E-3</v>
      </c>
      <c r="BC40">
        <f t="shared" si="29"/>
        <v>0</v>
      </c>
      <c r="BD40">
        <f t="shared" si="30"/>
        <v>1.8649790008585284E-3</v>
      </c>
      <c r="BE40">
        <f t="shared" si="31"/>
        <v>3.7115885869859464E-3</v>
      </c>
      <c r="BF40">
        <f t="shared" si="32"/>
        <v>3.5365957413895787E-3</v>
      </c>
      <c r="BG40">
        <f t="shared" si="33"/>
        <v>2.1741652551221662E-2</v>
      </c>
    </row>
    <row r="41" spans="2:59" x14ac:dyDescent="0.25">
      <c r="B41">
        <v>2000</v>
      </c>
      <c r="C41" t="s">
        <v>56</v>
      </c>
      <c r="D41" s="31">
        <v>1256783</v>
      </c>
      <c r="E41" s="31">
        <v>856</v>
      </c>
      <c r="F41">
        <f t="shared" si="16"/>
        <v>6.8110405694539152E-4</v>
      </c>
      <c r="G41">
        <f t="shared" si="17"/>
        <v>0.99931889594305456</v>
      </c>
      <c r="H41" cm="1">
        <f t="array" ref="H41">+IFERROR(_xlfn.IFS(B41=$H$1,D41/$H$3,B41=$I$1,D41/$I$3,B41=$J$1,D41/$J$3,B41=$K$1,D41/$K$3,B41=$L$1,D41/$L$3,B41=$M$1,D41/$M$3,B41=$N$1,D41/$N$3,B41=$O$1,D41/$O$3,B41=$P$1,D41/P$3,B41=$Q$1,D41/$Q$3,B41=$R$1,D41/$R$3,B41=$S$1,D41/$S$3,B41=$T$1,D41/$T$3,B41=$U$1,D41/$U$3,B41=$V$1,D41/$V$3,B41=$W$1,D41/$W$3,B41=$X$1,D41/$X$3,B41=$Y$1,D41/$Y$3,B41=$Z$1,D41/$Z$3),0)</f>
        <v>0.23115091279912497</v>
      </c>
      <c r="I41" s="15">
        <f t="shared" si="18"/>
        <v>23115.091279912496</v>
      </c>
      <c r="J41" s="16">
        <f t="shared" si="19"/>
        <v>15.743782447411444</v>
      </c>
      <c r="K41" s="16">
        <f>+K40-P40</f>
        <v>9975.6170189727054</v>
      </c>
      <c r="L41" s="17">
        <f t="shared" si="20"/>
        <v>6.8110405694539152E-4</v>
      </c>
      <c r="M41" s="17">
        <f t="shared" si="20"/>
        <v>0.99931889594305456</v>
      </c>
      <c r="N41">
        <f t="shared" si="21"/>
        <v>6.8133608733200409E-4</v>
      </c>
      <c r="O41">
        <f t="shared" si="39"/>
        <v>3.4055202847269576E-4</v>
      </c>
      <c r="P41">
        <f t="shared" si="22"/>
        <v>6.7944332221558019</v>
      </c>
      <c r="S41">
        <v>2000</v>
      </c>
      <c r="T41" t="s">
        <v>56</v>
      </c>
      <c r="U41" s="31">
        <v>0</v>
      </c>
      <c r="V41" s="31">
        <v>2</v>
      </c>
      <c r="W41" s="31">
        <v>9</v>
      </c>
      <c r="X41" s="31">
        <v>21</v>
      </c>
      <c r="Y41" s="31">
        <v>0</v>
      </c>
      <c r="Z41" s="31">
        <v>16</v>
      </c>
      <c r="AA41" s="31">
        <v>0</v>
      </c>
      <c r="AB41" s="31">
        <v>63</v>
      </c>
      <c r="AC41" s="31">
        <v>745</v>
      </c>
      <c r="AD41" s="31">
        <v>856</v>
      </c>
      <c r="AG41">
        <f t="shared" si="40"/>
        <v>0</v>
      </c>
      <c r="AH41">
        <f t="shared" si="41"/>
        <v>2.3364485981308409E-3</v>
      </c>
      <c r="AI41">
        <f t="shared" si="42"/>
        <v>1.0514018691588784E-2</v>
      </c>
      <c r="AJ41">
        <f t="shared" si="43"/>
        <v>2.4532710280373831E-2</v>
      </c>
      <c r="AK41">
        <f t="shared" si="44"/>
        <v>0</v>
      </c>
      <c r="AL41">
        <f t="shared" si="45"/>
        <v>1.8691588785046728E-2</v>
      </c>
      <c r="AM41">
        <f t="shared" si="46"/>
        <v>0</v>
      </c>
      <c r="AN41">
        <f t="shared" si="47"/>
        <v>7.359813084112149E-2</v>
      </c>
      <c r="AO41">
        <f t="shared" si="48"/>
        <v>0.87032710280373837</v>
      </c>
      <c r="AP41">
        <f t="shared" si="49"/>
        <v>0</v>
      </c>
      <c r="AQ41">
        <f t="shared" si="49"/>
        <v>2.3391812865497072E-3</v>
      </c>
      <c r="AR41">
        <f t="shared" si="49"/>
        <v>1.0569583088667059E-2</v>
      </c>
      <c r="AS41">
        <f t="shared" si="49"/>
        <v>2.4837374334713187E-2</v>
      </c>
      <c r="AT41">
        <f t="shared" si="49"/>
        <v>0</v>
      </c>
      <c r="AU41">
        <f t="shared" si="49"/>
        <v>1.8867924528301886E-2</v>
      </c>
      <c r="AV41">
        <f t="shared" si="49"/>
        <v>0</v>
      </c>
      <c r="AW41">
        <f t="shared" si="49"/>
        <v>7.6409945421467548E-2</v>
      </c>
      <c r="AX41">
        <f t="shared" si="49"/>
        <v>1.5408479834539817</v>
      </c>
      <c r="AY41">
        <f t="shared" si="25"/>
        <v>0</v>
      </c>
      <c r="AZ41">
        <f t="shared" si="26"/>
        <v>1.5913646190312886E-6</v>
      </c>
      <c r="BA41">
        <f t="shared" si="27"/>
        <v>4.3762527023360439E-6</v>
      </c>
      <c r="BB41">
        <f t="shared" si="28"/>
        <v>1.1935234642734665E-5</v>
      </c>
      <c r="BC41">
        <f t="shared" si="29"/>
        <v>0</v>
      </c>
      <c r="BD41">
        <f t="shared" si="30"/>
        <v>3.3816498154414884E-5</v>
      </c>
      <c r="BE41">
        <f t="shared" si="31"/>
        <v>0</v>
      </c>
      <c r="BF41">
        <f t="shared" si="32"/>
        <v>4.1375480094813503E-5</v>
      </c>
      <c r="BG41">
        <f t="shared" si="33"/>
        <v>7.491348944089791E-4</v>
      </c>
    </row>
    <row r="42" spans="2:59" x14ac:dyDescent="0.25">
      <c r="B42">
        <v>2000</v>
      </c>
      <c r="C42" t="s">
        <v>57</v>
      </c>
      <c r="D42" s="31">
        <v>1094378</v>
      </c>
      <c r="E42" s="31">
        <v>2887</v>
      </c>
      <c r="F42">
        <f t="shared" si="16"/>
        <v>2.6380281767360088E-3</v>
      </c>
      <c r="G42">
        <f t="shared" si="17"/>
        <v>0.99736197182326403</v>
      </c>
      <c r="H42" cm="1">
        <f t="array" ref="H42">+IFERROR(_xlfn.IFS(B42=$H$1,D42/$H$3,B42=$I$1,D42/$I$3,B42=$J$1,D42/$J$3,B42=$K$1,D42/$K$3,B42=$L$1,D42/$L$3,B42=$M$1,D42/$M$3,B42=$N$1,D42/$N$3,B42=$O$1,D42/$O$3,B42=$P$1,D42/P$3,B42=$Q$1,D42/$Q$3,B42=$R$1,D42/$R$3,B42=$S$1,D42/$S$3,B42=$T$1,D42/$T$3,B42=$U$1,D42/$U$3,B42=$V$1,D42/$V$3,B42=$W$1,D42/$W$3,B42=$X$1,D42/$X$3,B42=$Y$1,D42/$Y$3,B42=$Z$1,D42/$Z$3),0)</f>
        <v>0.20128094798169674</v>
      </c>
      <c r="I42" s="15">
        <f t="shared" si="18"/>
        <v>20128.094798169674</v>
      </c>
      <c r="J42" s="16">
        <f t="shared" si="19"/>
        <v>53.098481221585089</v>
      </c>
      <c r="K42" s="16">
        <f t="shared" ref="K42:K47" si="50">+K41-P41</f>
        <v>9968.8225857505495</v>
      </c>
      <c r="L42" s="17">
        <f t="shared" si="20"/>
        <v>2.6380281767360088E-3</v>
      </c>
      <c r="M42" s="17">
        <f t="shared" si="20"/>
        <v>0.99736197182326403</v>
      </c>
      <c r="N42">
        <f t="shared" si="21"/>
        <v>2.6415123687650081E-3</v>
      </c>
      <c r="O42">
        <f t="shared" si="39"/>
        <v>1.3190140883680044E-3</v>
      </c>
      <c r="P42">
        <f t="shared" si="22"/>
        <v>26.298034870092266</v>
      </c>
      <c r="S42">
        <v>2000</v>
      </c>
      <c r="T42" t="s">
        <v>57</v>
      </c>
      <c r="U42" s="31">
        <v>0</v>
      </c>
      <c r="V42" s="31">
        <v>14</v>
      </c>
      <c r="W42" s="31">
        <v>16</v>
      </c>
      <c r="X42" s="31">
        <v>56</v>
      </c>
      <c r="Y42" s="31">
        <v>0</v>
      </c>
      <c r="Z42" s="31">
        <v>22</v>
      </c>
      <c r="AA42" s="31">
        <v>19</v>
      </c>
      <c r="AB42" s="31">
        <v>92</v>
      </c>
      <c r="AC42" s="31">
        <v>2668</v>
      </c>
      <c r="AD42" s="31">
        <v>2887</v>
      </c>
      <c r="AG42">
        <f t="shared" si="40"/>
        <v>0</v>
      </c>
      <c r="AH42">
        <f t="shared" si="41"/>
        <v>4.8493245583650845E-3</v>
      </c>
      <c r="AI42">
        <f t="shared" si="42"/>
        <v>5.5420852095600971E-3</v>
      </c>
      <c r="AJ42">
        <f t="shared" si="43"/>
        <v>1.9397298233460338E-2</v>
      </c>
      <c r="AK42">
        <f t="shared" si="44"/>
        <v>0</v>
      </c>
      <c r="AL42">
        <f t="shared" si="45"/>
        <v>7.6203671631451331E-3</v>
      </c>
      <c r="AM42">
        <f t="shared" si="46"/>
        <v>6.5812261863526155E-3</v>
      </c>
      <c r="AN42">
        <f t="shared" si="47"/>
        <v>3.1866989954970559E-2</v>
      </c>
      <c r="AO42">
        <f t="shared" si="48"/>
        <v>0.92414270869414616</v>
      </c>
      <c r="AP42">
        <f t="shared" si="49"/>
        <v>0</v>
      </c>
      <c r="AQ42">
        <f t="shared" si="49"/>
        <v>4.8611111111111112E-3</v>
      </c>
      <c r="AR42">
        <f t="shared" si="49"/>
        <v>5.5574852379298365E-3</v>
      </c>
      <c r="AS42">
        <f t="shared" si="49"/>
        <v>1.9587268275620844E-2</v>
      </c>
      <c r="AT42">
        <f t="shared" si="49"/>
        <v>0</v>
      </c>
      <c r="AU42">
        <f t="shared" si="49"/>
        <v>7.6495132127955496E-3</v>
      </c>
      <c r="AV42">
        <f t="shared" si="49"/>
        <v>6.6029539530842755E-3</v>
      </c>
      <c r="AW42">
        <f t="shared" si="49"/>
        <v>3.2382963745160157E-2</v>
      </c>
      <c r="AX42">
        <f t="shared" si="49"/>
        <v>1.7179652285898264</v>
      </c>
      <c r="AY42">
        <f t="shared" si="25"/>
        <v>0</v>
      </c>
      <c r="AZ42">
        <f t="shared" si="26"/>
        <v>7.3100884703457127E-6</v>
      </c>
      <c r="BA42">
        <f t="shared" si="27"/>
        <v>1.1422013234915176E-5</v>
      </c>
      <c r="BB42">
        <f t="shared" si="28"/>
        <v>3.5179800763538739E-5</v>
      </c>
      <c r="BC42">
        <f t="shared" si="29"/>
        <v>0</v>
      </c>
      <c r="BD42">
        <f t="shared" si="30"/>
        <v>1.7361460117071067E-5</v>
      </c>
      <c r="BE42">
        <f t="shared" si="31"/>
        <v>8.6807300585355333E-6</v>
      </c>
      <c r="BF42">
        <f t="shared" si="32"/>
        <v>7.0816482056474092E-5</v>
      </c>
      <c r="BG42">
        <f t="shared" si="33"/>
        <v>1.5593332468306197E-3</v>
      </c>
    </row>
    <row r="43" spans="2:59" x14ac:dyDescent="0.25">
      <c r="B43">
        <v>2000</v>
      </c>
      <c r="C43" t="s">
        <v>58</v>
      </c>
      <c r="D43" s="31">
        <v>1581435</v>
      </c>
      <c r="E43" s="31">
        <v>6543</v>
      </c>
      <c r="F43">
        <f t="shared" si="16"/>
        <v>4.1373815553595308E-3</v>
      </c>
      <c r="G43">
        <f t="shared" si="17"/>
        <v>0.99586261844464052</v>
      </c>
      <c r="H43" cm="1">
        <f t="array" ref="H43">+IFERROR(_xlfn.IFS(B43=$H$1,D43/$H$3,B43=$I$1,D43/$I$3,B43=$J$1,D43/$J$3,B43=$K$1,D43/$K$3,B43=$L$1,D43/$L$3,B43=$M$1,D43/$M$3,B43=$N$1,D43/$N$3,B43=$O$1,D43/$O$3,B43=$P$1,D43/P$3,B43=$Q$1,D43/$Q$3,B43=$R$1,D43/$R$3,B43=$S$1,D43/$S$3,B43=$T$1,D43/$T$3,B43=$U$1,D43/$U$3,B43=$V$1,D43/$V$3,B43=$W$1,D43/$W$3,B43=$X$1,D43/$X$3,B43=$Y$1,D43/$Y$3,B43=$Z$1,D43/$Z$3),0)</f>
        <v>0.29086178264862289</v>
      </c>
      <c r="I43" s="15">
        <f t="shared" si="18"/>
        <v>29086.17826486229</v>
      </c>
      <c r="J43" s="16">
        <f t="shared" si="19"/>
        <v>120.34061746894052</v>
      </c>
      <c r="K43" s="16">
        <f t="shared" si="50"/>
        <v>9942.5245508804564</v>
      </c>
      <c r="L43" s="17">
        <f t="shared" si="20"/>
        <v>4.1373815553595308E-3</v>
      </c>
      <c r="M43" s="17">
        <f t="shared" si="20"/>
        <v>0.99586261844464052</v>
      </c>
      <c r="N43">
        <f t="shared" si="21"/>
        <v>4.1459582609786631E-3</v>
      </c>
      <c r="O43">
        <f t="shared" si="39"/>
        <v>2.0686907776797654E-3</v>
      </c>
      <c r="P43">
        <f t="shared" si="22"/>
        <v>41.136017690522102</v>
      </c>
      <c r="S43">
        <v>2000</v>
      </c>
      <c r="T43" t="s">
        <v>58</v>
      </c>
      <c r="U43" s="31">
        <v>0</v>
      </c>
      <c r="V43" s="31">
        <v>79</v>
      </c>
      <c r="W43" s="31">
        <v>130</v>
      </c>
      <c r="X43" s="31">
        <v>503</v>
      </c>
      <c r="Y43" s="31">
        <v>0</v>
      </c>
      <c r="Z43" s="31">
        <v>99</v>
      </c>
      <c r="AA43" s="31">
        <v>284</v>
      </c>
      <c r="AB43" s="31">
        <v>454</v>
      </c>
      <c r="AC43" s="31">
        <v>4994</v>
      </c>
      <c r="AD43" s="31">
        <v>6543</v>
      </c>
      <c r="AG43">
        <f t="shared" si="40"/>
        <v>0</v>
      </c>
      <c r="AH43">
        <f t="shared" si="41"/>
        <v>1.2073972184013449E-2</v>
      </c>
      <c r="AI43">
        <f t="shared" si="42"/>
        <v>1.9868561821794285E-2</v>
      </c>
      <c r="AJ43">
        <f t="shared" si="43"/>
        <v>7.6876050741250188E-2</v>
      </c>
      <c r="AK43">
        <f t="shared" si="44"/>
        <v>0</v>
      </c>
      <c r="AL43">
        <f t="shared" si="45"/>
        <v>1.5130674002751032E-2</v>
      </c>
      <c r="AM43">
        <f t="shared" si="46"/>
        <v>4.3405165826073663E-2</v>
      </c>
      <c r="AN43">
        <f t="shared" si="47"/>
        <v>6.9387131285343115E-2</v>
      </c>
      <c r="AO43">
        <f t="shared" si="48"/>
        <v>0.76325844413877431</v>
      </c>
      <c r="AP43">
        <f t="shared" si="49"/>
        <v>0</v>
      </c>
      <c r="AQ43">
        <f t="shared" si="49"/>
        <v>1.2147305297147689E-2</v>
      </c>
      <c r="AR43">
        <f t="shared" si="49"/>
        <v>2.0067922198209326E-2</v>
      </c>
      <c r="AS43">
        <f t="shared" si="49"/>
        <v>7.9949137725502661E-2</v>
      </c>
      <c r="AT43">
        <f t="shared" si="49"/>
        <v>0</v>
      </c>
      <c r="AU43">
        <f t="shared" si="49"/>
        <v>1.5246015246015246E-2</v>
      </c>
      <c r="AV43">
        <f t="shared" si="49"/>
        <v>4.4368067489454772E-2</v>
      </c>
      <c r="AW43">
        <f t="shared" si="49"/>
        <v>7.1880937302089928E-2</v>
      </c>
      <c r="AX43">
        <f t="shared" si="49"/>
        <v>1.2343054869006427</v>
      </c>
      <c r="AY43">
        <f t="shared" si="25"/>
        <v>0</v>
      </c>
      <c r="AZ43">
        <f t="shared" si="26"/>
        <v>2.9403674510808223E-5</v>
      </c>
      <c r="BA43">
        <f t="shared" si="27"/>
        <v>4.6160607296537641E-5</v>
      </c>
      <c r="BB43">
        <f t="shared" si="28"/>
        <v>1.7673821560797631E-4</v>
      </c>
      <c r="BC43">
        <f t="shared" si="29"/>
        <v>0</v>
      </c>
      <c r="BD43">
        <f t="shared" si="30"/>
        <v>3.8256393718363387E-5</v>
      </c>
      <c r="BE43">
        <f t="shared" si="31"/>
        <v>9.5799068567471954E-5</v>
      </c>
      <c r="BF43">
        <f t="shared" si="32"/>
        <v>1.7262802454732568E-4</v>
      </c>
      <c r="BG43">
        <f t="shared" si="33"/>
        <v>2.422483377438845E-3</v>
      </c>
    </row>
    <row r="44" spans="2:59" x14ac:dyDescent="0.25">
      <c r="B44">
        <v>2000</v>
      </c>
      <c r="C44" t="s">
        <v>59</v>
      </c>
      <c r="D44" s="31">
        <v>723844</v>
      </c>
      <c r="E44" s="31">
        <v>9901</v>
      </c>
      <c r="F44">
        <f t="shared" si="16"/>
        <v>1.3678361635932603E-2</v>
      </c>
      <c r="G44">
        <f t="shared" si="17"/>
        <v>0.98632163836406739</v>
      </c>
      <c r="H44" cm="1">
        <f t="array" ref="H44">+IFERROR(_xlfn.IFS(B44=$H$1,D44/$H$3,B44=$I$1,D44/$I$3,B44=$J$1,D44/$J$3,B44=$K$1,D44/$K$3,B44=$L$1,D44/$L$3,B44=$M$1,D44/$M$3,B44=$N$1,D44/$N$3,B44=$O$1,D44/$O$3,B44=$P$1,D44/P$3,B44=$Q$1,D44/$Q$3,B44=$R$1,D44/$R$3,B44=$S$1,D44/$S$3,B44=$T$1,D44/$T$3,B44=$U$1,D44/$U$3,B44=$V$1,D44/$V$3,B44=$W$1,D44/$W$3,B44=$X$1,D44/$X$3,B44=$Y$1,D44/$Y$3,B44=$Z$1,D44/$Z$3),0)</f>
        <v>0.13313133717130946</v>
      </c>
      <c r="I44" s="15">
        <f t="shared" si="18"/>
        <v>13313.133717130946</v>
      </c>
      <c r="J44" s="16">
        <f t="shared" si="19"/>
        <v>182.10185749044476</v>
      </c>
      <c r="K44" s="16">
        <f t="shared" si="50"/>
        <v>9901.3885331899346</v>
      </c>
      <c r="L44" s="17">
        <f t="shared" si="20"/>
        <v>1.3678361635932603E-2</v>
      </c>
      <c r="M44" s="17">
        <f t="shared" si="20"/>
        <v>0.98632163836406739</v>
      </c>
      <c r="N44">
        <f t="shared" si="21"/>
        <v>1.3772554627354399E-2</v>
      </c>
      <c r="O44">
        <f t="shared" si="39"/>
        <v>6.8391808179663017E-3</v>
      </c>
      <c r="P44">
        <f t="shared" si="22"/>
        <v>135.43477305484819</v>
      </c>
      <c r="S44">
        <v>2000</v>
      </c>
      <c r="T44" t="s">
        <v>59</v>
      </c>
      <c r="U44" s="31">
        <v>0</v>
      </c>
      <c r="V44" s="31">
        <v>502</v>
      </c>
      <c r="W44" s="31">
        <v>419</v>
      </c>
      <c r="X44" s="31">
        <v>1868</v>
      </c>
      <c r="Y44" s="31">
        <v>0</v>
      </c>
      <c r="Z44" s="31">
        <v>530</v>
      </c>
      <c r="AA44" s="31">
        <v>1143</v>
      </c>
      <c r="AB44" s="31">
        <v>1164</v>
      </c>
      <c r="AC44" s="31">
        <v>4275</v>
      </c>
      <c r="AD44" s="31">
        <v>9901</v>
      </c>
      <c r="AG44">
        <f t="shared" si="40"/>
        <v>0</v>
      </c>
      <c r="AH44">
        <f t="shared" si="41"/>
        <v>5.0701949298050705E-2</v>
      </c>
      <c r="AI44">
        <f t="shared" si="42"/>
        <v>4.2318957681042317E-2</v>
      </c>
      <c r="AJ44">
        <f t="shared" si="43"/>
        <v>0.18866781133218866</v>
      </c>
      <c r="AK44">
        <f t="shared" si="44"/>
        <v>0</v>
      </c>
      <c r="AL44">
        <f t="shared" si="45"/>
        <v>5.3529946470053533E-2</v>
      </c>
      <c r="AM44">
        <f t="shared" si="46"/>
        <v>0.11544288455711545</v>
      </c>
      <c r="AN44">
        <f t="shared" si="47"/>
        <v>0.11756388243611757</v>
      </c>
      <c r="AO44">
        <f t="shared" si="48"/>
        <v>0.43177456822543175</v>
      </c>
      <c r="AP44">
        <f t="shared" si="49"/>
        <v>0</v>
      </c>
      <c r="AQ44">
        <f t="shared" si="49"/>
        <v>5.2020725388601037E-2</v>
      </c>
      <c r="AR44">
        <f t="shared" si="49"/>
        <v>4.32337615436207E-2</v>
      </c>
      <c r="AS44">
        <f t="shared" si="49"/>
        <v>0.20831939333110291</v>
      </c>
      <c r="AT44">
        <f t="shared" si="49"/>
        <v>0</v>
      </c>
      <c r="AU44">
        <f t="shared" si="49"/>
        <v>5.5002075550020763E-2</v>
      </c>
      <c r="AV44">
        <f t="shared" si="49"/>
        <v>0.12251460421244439</v>
      </c>
      <c r="AW44">
        <f t="shared" si="49"/>
        <v>0.12490610580534392</v>
      </c>
      <c r="AX44">
        <f t="shared" si="49"/>
        <v>0.55065370000644032</v>
      </c>
      <c r="AY44">
        <f t="shared" si="25"/>
        <v>0</v>
      </c>
      <c r="AZ44">
        <f t="shared" si="26"/>
        <v>4.0132956824951235E-4</v>
      </c>
      <c r="BA44">
        <f t="shared" si="27"/>
        <v>3.7922535795005552E-4</v>
      </c>
      <c r="BB44">
        <f t="shared" si="28"/>
        <v>1.6377838318753764E-3</v>
      </c>
      <c r="BC44">
        <f t="shared" si="29"/>
        <v>0</v>
      </c>
      <c r="BD44">
        <f t="shared" si="30"/>
        <v>4.3448588369869752E-4</v>
      </c>
      <c r="BE44">
        <f t="shared" si="31"/>
        <v>9.857096280414012E-4</v>
      </c>
      <c r="BF44">
        <f t="shared" si="32"/>
        <v>1.117644133266284E-3</v>
      </c>
      <c r="BG44">
        <f t="shared" si="33"/>
        <v>6.4026226645520308E-3</v>
      </c>
    </row>
    <row r="45" spans="2:59" x14ac:dyDescent="0.25">
      <c r="B45">
        <v>2000</v>
      </c>
      <c r="C45" t="s">
        <v>60</v>
      </c>
      <c r="D45" s="31">
        <v>169008</v>
      </c>
      <c r="E45" s="31">
        <v>7918</v>
      </c>
      <c r="F45">
        <f t="shared" si="16"/>
        <v>4.6849853261384078E-2</v>
      </c>
      <c r="G45">
        <f t="shared" si="17"/>
        <v>0.95315014673861587</v>
      </c>
      <c r="H45" cm="1">
        <f t="array" ref="H45">+IFERROR(_xlfn.IFS(B45=$H$1,D45/$H$3,B45=$I$1,D45/$I$3,B45=$J$1,D45/$J$3,B45=$K$1,D45/$K$3,B45=$L$1,D45/$L$3,B45=$M$1,D45/$M$3,B45=$N$1,D45/$N$3,B45=$O$1,D45/$O$3,B45=$P$1,D45/P$3,B45=$Q$1,D45/$Q$3,B45=$R$1,D45/$R$3,B45=$S$1,D45/$S$3,B45=$T$1,D45/$T$3,B45=$U$1,D45/$U$3,B45=$V$1,D45/$V$3,B45=$W$1,D45/$W$3,B45=$X$1,D45/$X$3,B45=$Y$1,D45/$Y$3,B45=$Z$1,D45/$Z$3),0)</f>
        <v>3.1084406353646184E-2</v>
      </c>
      <c r="I45" s="15">
        <f t="shared" si="18"/>
        <v>3108.4406353646182</v>
      </c>
      <c r="J45" s="16">
        <f t="shared" si="19"/>
        <v>145.62998763855586</v>
      </c>
      <c r="K45" s="16">
        <f t="shared" si="50"/>
        <v>9765.9537601350858</v>
      </c>
      <c r="L45" s="17">
        <f t="shared" si="20"/>
        <v>4.6849853261384078E-2</v>
      </c>
      <c r="M45" s="17">
        <f t="shared" si="20"/>
        <v>0.95315014673861587</v>
      </c>
      <c r="N45">
        <f t="shared" si="21"/>
        <v>4.7973632072899564E-2</v>
      </c>
      <c r="O45">
        <f t="shared" si="39"/>
        <v>2.3424926630692039E-2</v>
      </c>
      <c r="P45">
        <f t="shared" si="22"/>
        <v>457.53350061979086</v>
      </c>
      <c r="S45">
        <v>2000</v>
      </c>
      <c r="T45" t="s">
        <v>60</v>
      </c>
      <c r="U45" s="31">
        <v>0</v>
      </c>
      <c r="V45" s="31">
        <v>454</v>
      </c>
      <c r="W45" s="31">
        <v>411</v>
      </c>
      <c r="X45" s="31">
        <v>1752</v>
      </c>
      <c r="Y45" s="31">
        <v>0</v>
      </c>
      <c r="Z45" s="31">
        <v>479</v>
      </c>
      <c r="AA45" s="31">
        <v>991</v>
      </c>
      <c r="AB45" s="31">
        <v>857</v>
      </c>
      <c r="AC45" s="31">
        <v>2974</v>
      </c>
      <c r="AD45" s="31">
        <v>7918</v>
      </c>
      <c r="AG45">
        <f t="shared" si="40"/>
        <v>0</v>
      </c>
      <c r="AH45">
        <f t="shared" si="41"/>
        <v>5.7337711543319021E-2</v>
      </c>
      <c r="AI45">
        <f t="shared" si="42"/>
        <v>5.1907047234150037E-2</v>
      </c>
      <c r="AJ45">
        <f t="shared" si="43"/>
        <v>0.22126799696893154</v>
      </c>
      <c r="AK45">
        <f t="shared" si="44"/>
        <v>0</v>
      </c>
      <c r="AL45">
        <f t="shared" si="45"/>
        <v>6.0495074513766102E-2</v>
      </c>
      <c r="AM45">
        <f t="shared" si="46"/>
        <v>0.12515786814852237</v>
      </c>
      <c r="AN45">
        <f t="shared" si="47"/>
        <v>0.10823440262692599</v>
      </c>
      <c r="AO45">
        <f t="shared" si="48"/>
        <v>0.37559989896438495</v>
      </c>
      <c r="AP45">
        <f t="shared" si="49"/>
        <v>0</v>
      </c>
      <c r="AQ45">
        <f t="shared" si="49"/>
        <v>5.9030035105968021E-2</v>
      </c>
      <c r="AR45">
        <f t="shared" si="49"/>
        <v>5.3290113452188009E-2</v>
      </c>
      <c r="AS45">
        <f t="shared" si="49"/>
        <v>0.24879295654643566</v>
      </c>
      <c r="AT45">
        <f t="shared" si="49"/>
        <v>0</v>
      </c>
      <c r="AU45">
        <f t="shared" si="49"/>
        <v>6.238197564628508E-2</v>
      </c>
      <c r="AV45">
        <f t="shared" si="49"/>
        <v>0.13351296732906703</v>
      </c>
      <c r="AW45">
        <f t="shared" si="49"/>
        <v>0.11442686427665398</v>
      </c>
      <c r="AX45">
        <f t="shared" si="49"/>
        <v>0.46244751982584359</v>
      </c>
      <c r="AY45">
        <f t="shared" si="25"/>
        <v>0</v>
      </c>
      <c r="AZ45">
        <f t="shared" si="26"/>
        <v>2.8282684843321027E-3</v>
      </c>
      <c r="BA45">
        <f t="shared" si="27"/>
        <v>2.4555050648490014E-3</v>
      </c>
      <c r="BB45">
        <f t="shared" si="28"/>
        <v>1.0709552210546246E-2</v>
      </c>
      <c r="BC45">
        <f t="shared" si="29"/>
        <v>0</v>
      </c>
      <c r="BD45">
        <f t="shared" si="30"/>
        <v>2.9850657957019786E-3</v>
      </c>
      <c r="BE45">
        <f t="shared" si="31"/>
        <v>6.3133106125153838E-3</v>
      </c>
      <c r="BF45">
        <f t="shared" si="32"/>
        <v>5.9790069109154596E-3</v>
      </c>
      <c r="BG45">
        <f t="shared" si="33"/>
        <v>2.1445730379627E-2</v>
      </c>
    </row>
    <row r="46" spans="2:59" x14ac:dyDescent="0.25">
      <c r="B46">
        <v>2000</v>
      </c>
      <c r="C46" t="s">
        <v>61</v>
      </c>
      <c r="D46" s="31">
        <v>94455</v>
      </c>
      <c r="E46" s="31">
        <v>12373</v>
      </c>
      <c r="F46">
        <f t="shared" si="16"/>
        <v>0.13099359483351861</v>
      </c>
      <c r="G46">
        <f t="shared" si="17"/>
        <v>0.86900640516648142</v>
      </c>
      <c r="H46" cm="1">
        <f t="array" ref="H46">+IFERROR(_xlfn.IFS(B46=$H$1,D46/$H$3,B46=$I$1,D46/$I$3,B46=$J$1,D46/$J$3,B46=$K$1,D46/$K$3,B46=$L$1,D46/$L$3,B46=$M$1,D46/$M$3,B46=$N$1,D46/$N$3,B46=$O$1,D46/$O$3,B46=$P$1,D46/P$3,B46=$Q$1,D46/$Q$3,B46=$R$1,D46/$R$3,B46=$S$1,D46/$S$3,B46=$T$1,D46/$T$3,B46=$U$1,D46/$U$3,B46=$V$1,D46/$V$3,B46=$W$1,D46/$W$3,B46=$X$1,D46/$X$3,B46=$Y$1,D46/$Y$3,B46=$Z$1,D46/$Z$3),0)</f>
        <v>1.7372417886334673E-2</v>
      </c>
      <c r="I46" s="15">
        <f t="shared" si="18"/>
        <v>1737.2417886334674</v>
      </c>
      <c r="J46" s="16">
        <f t="shared" si="19"/>
        <v>227.5675469881096</v>
      </c>
      <c r="K46" s="16">
        <f t="shared" si="50"/>
        <v>9308.4202595152947</v>
      </c>
      <c r="L46" s="17">
        <f t="shared" si="20"/>
        <v>0.13099359483351861</v>
      </c>
      <c r="M46" s="17">
        <f t="shared" si="20"/>
        <v>0.86900640516648142</v>
      </c>
      <c r="N46">
        <f t="shared" si="21"/>
        <v>0.14017458096602978</v>
      </c>
      <c r="O46">
        <f t="shared" si="39"/>
        <v>6.5496797416759303E-2</v>
      </c>
      <c r="P46">
        <f t="shared" si="22"/>
        <v>1219.3434320150627</v>
      </c>
      <c r="S46">
        <v>2000</v>
      </c>
      <c r="T46" t="s">
        <v>61</v>
      </c>
      <c r="U46" s="31">
        <v>0</v>
      </c>
      <c r="V46" s="31">
        <v>449</v>
      </c>
      <c r="W46" s="31">
        <v>798</v>
      </c>
      <c r="X46" s="31">
        <v>3164</v>
      </c>
      <c r="Y46" s="31">
        <v>0</v>
      </c>
      <c r="Z46" s="31">
        <v>542</v>
      </c>
      <c r="AA46" s="31">
        <v>1597</v>
      </c>
      <c r="AB46" s="31">
        <v>945</v>
      </c>
      <c r="AC46" s="31">
        <v>4878</v>
      </c>
      <c r="AD46" s="31">
        <v>12373</v>
      </c>
      <c r="AG46">
        <f t="shared" si="40"/>
        <v>0</v>
      </c>
      <c r="AH46">
        <f t="shared" si="41"/>
        <v>3.6288693122120748E-2</v>
      </c>
      <c r="AI46">
        <f t="shared" si="42"/>
        <v>6.4495271963145556E-2</v>
      </c>
      <c r="AJ46">
        <f t="shared" si="43"/>
        <v>0.25571809585387539</v>
      </c>
      <c r="AK46">
        <f t="shared" si="44"/>
        <v>0</v>
      </c>
      <c r="AL46">
        <f t="shared" si="45"/>
        <v>4.3805059403539966E-2</v>
      </c>
      <c r="AM46">
        <f t="shared" si="46"/>
        <v>0.12907136506910208</v>
      </c>
      <c r="AN46">
        <f t="shared" si="47"/>
        <v>7.6375979956356588E-2</v>
      </c>
      <c r="AO46">
        <f t="shared" si="48"/>
        <v>0.39424553463185968</v>
      </c>
      <c r="AP46">
        <f t="shared" si="49"/>
        <v>0</v>
      </c>
      <c r="AQ46">
        <f t="shared" si="49"/>
        <v>3.6959295386261679E-2</v>
      </c>
      <c r="AR46">
        <f t="shared" si="49"/>
        <v>6.6644396191748792E-2</v>
      </c>
      <c r="AS46">
        <f t="shared" si="49"/>
        <v>0.29320730238161435</v>
      </c>
      <c r="AT46">
        <f t="shared" si="49"/>
        <v>0</v>
      </c>
      <c r="AU46">
        <f t="shared" si="49"/>
        <v>4.4785985787473143E-2</v>
      </c>
      <c r="AV46">
        <f t="shared" si="49"/>
        <v>0.13797572249341225</v>
      </c>
      <c r="AW46">
        <f t="shared" si="49"/>
        <v>7.9408428217301805E-2</v>
      </c>
      <c r="AX46">
        <f t="shared" si="49"/>
        <v>0.49104086974028588</v>
      </c>
      <c r="AY46">
        <f t="shared" si="25"/>
        <v>0</v>
      </c>
      <c r="AZ46">
        <f t="shared" si="26"/>
        <v>4.7800539939653807E-3</v>
      </c>
      <c r="BA46">
        <f t="shared" si="27"/>
        <v>6.3998729553755756E-3</v>
      </c>
      <c r="BB46">
        <f t="shared" si="28"/>
        <v>2.6022973902916732E-2</v>
      </c>
      <c r="BC46">
        <f t="shared" si="29"/>
        <v>0</v>
      </c>
      <c r="BD46">
        <f t="shared" si="30"/>
        <v>5.4046900640516652E-3</v>
      </c>
      <c r="BE46">
        <f t="shared" si="31"/>
        <v>1.3699645333756815E-2</v>
      </c>
      <c r="BF46">
        <f t="shared" si="32"/>
        <v>9.5389338838600384E-3</v>
      </c>
      <c r="BG46">
        <f t="shared" si="33"/>
        <v>4.1564766290826317E-2</v>
      </c>
    </row>
    <row r="47" spans="2:59" x14ac:dyDescent="0.25">
      <c r="B47" t="s">
        <v>66</v>
      </c>
      <c r="D47" s="31">
        <v>5437067</v>
      </c>
      <c r="E47" s="31">
        <v>41739</v>
      </c>
      <c r="F47">
        <f t="shared" si="16"/>
        <v>7.6767492473423628E-3</v>
      </c>
      <c r="G47">
        <f t="shared" si="17"/>
        <v>0.99232325075265759</v>
      </c>
      <c r="H47" cm="1">
        <f t="array" ref="H47">+IFERROR(_xlfn.IFS(B47=$H$1,D47/$H$3,B47=$I$1,D47/$I$3,B47=$J$1,D47/$J$3,B47=$K$1,D47/$K$3,B47=$L$1,D47/$L$3,B47=$M$1,D47/$M$3,B47=$N$1,D47/$N$3,B47=$O$1,D47/$O$3,B47=$P$1,D47/P$3,B47=$Q$1,D47/$Q$3,B47=$R$1,D47/$R$3,B47=$S$1,D47/$S$3,B47=$T$1,D47/$T$3,B47=$U$1,D47/$U$3,B47=$V$1,D47/$V$3,B47=$W$1,D47/$W$3,B47=$X$1,D47/$X$3,B47=$Y$1,D47/$Y$3,B47=$Z$1,D47/$Z$3),0)</f>
        <v>0</v>
      </c>
      <c r="I47" s="15">
        <f t="shared" si="18"/>
        <v>0</v>
      </c>
      <c r="J47" s="16">
        <f t="shared" si="19"/>
        <v>0</v>
      </c>
      <c r="K47" s="16">
        <f t="shared" si="50"/>
        <v>8089.076827500232</v>
      </c>
      <c r="L47" s="17">
        <f t="shared" si="20"/>
        <v>7.6767492473423628E-3</v>
      </c>
      <c r="M47" s="17">
        <f t="shared" si="20"/>
        <v>0.99232325075265759</v>
      </c>
      <c r="N47">
        <f t="shared" si="21"/>
        <v>7.7063290251140216E-3</v>
      </c>
      <c r="O47">
        <f t="shared" si="39"/>
        <v>3.8383746236711814E-3</v>
      </c>
      <c r="P47">
        <f t="shared" si="22"/>
        <v>62.09781444720695</v>
      </c>
      <c r="S47" t="s">
        <v>66</v>
      </c>
      <c r="U47" s="31">
        <v>0</v>
      </c>
      <c r="V47" s="31">
        <v>1502</v>
      </c>
      <c r="W47" s="31">
        <v>1785</v>
      </c>
      <c r="X47" s="31">
        <v>7373</v>
      </c>
      <c r="Y47" s="31">
        <v>0</v>
      </c>
      <c r="Z47" s="31">
        <v>1757</v>
      </c>
      <c r="AA47" s="31">
        <v>4034</v>
      </c>
      <c r="AB47" s="31">
        <v>3616</v>
      </c>
      <c r="AC47" s="31">
        <v>21672</v>
      </c>
      <c r="AD47" s="31">
        <v>41739</v>
      </c>
      <c r="AG47">
        <f t="shared" si="40"/>
        <v>0</v>
      </c>
      <c r="AH47">
        <f t="shared" si="41"/>
        <v>3.5985529121445169E-2</v>
      </c>
      <c r="AI47">
        <f t="shared" si="42"/>
        <v>4.2765758642995762E-2</v>
      </c>
      <c r="AJ47">
        <f t="shared" si="43"/>
        <v>0.17664534368336568</v>
      </c>
      <c r="AK47">
        <f t="shared" si="44"/>
        <v>0</v>
      </c>
      <c r="AL47">
        <f t="shared" si="45"/>
        <v>4.2094923213301709E-2</v>
      </c>
      <c r="AM47">
        <f t="shared" si="46"/>
        <v>9.6648218692350074E-2</v>
      </c>
      <c r="AN47">
        <f t="shared" si="47"/>
        <v>8.6633604063346026E-2</v>
      </c>
      <c r="AO47">
        <f t="shared" si="48"/>
        <v>0.51922662258319552</v>
      </c>
      <c r="AP47">
        <f t="shared" si="49"/>
        <v>0</v>
      </c>
      <c r="AQ47">
        <f t="shared" si="49"/>
        <v>3.6644871669757002E-2</v>
      </c>
      <c r="AR47">
        <f t="shared" si="49"/>
        <v>4.3700194631118947E-2</v>
      </c>
      <c r="AS47">
        <f t="shared" si="49"/>
        <v>0.1937586229551278</v>
      </c>
      <c r="AT47">
        <f t="shared" si="49"/>
        <v>0</v>
      </c>
      <c r="AU47">
        <f t="shared" si="49"/>
        <v>4.2999963289729687E-2</v>
      </c>
      <c r="AV47">
        <f t="shared" si="49"/>
        <v>0.10155581289965258</v>
      </c>
      <c r="AW47">
        <f t="shared" si="49"/>
        <v>9.0556209461320772E-2</v>
      </c>
      <c r="AX47">
        <f t="shared" si="49"/>
        <v>0.7012911367828365</v>
      </c>
      <c r="AY47">
        <f t="shared" si="25"/>
        <v>0</v>
      </c>
      <c r="AZ47">
        <f t="shared" si="26"/>
        <v>1.7941658618516197E-4</v>
      </c>
      <c r="BA47">
        <f t="shared" si="27"/>
        <v>2.375361569022416E-4</v>
      </c>
      <c r="BB47">
        <f t="shared" si="28"/>
        <v>9.6899670355358872E-4</v>
      </c>
      <c r="BC47">
        <f t="shared" si="29"/>
        <v>0</v>
      </c>
      <c r="BD47">
        <f t="shared" si="30"/>
        <v>2.1141913461798428E-4</v>
      </c>
      <c r="BE47">
        <f t="shared" si="31"/>
        <v>5.1783433972765096E-4</v>
      </c>
      <c r="BF47">
        <f t="shared" si="32"/>
        <v>4.1943569943132943E-4</v>
      </c>
      <c r="BG47">
        <f t="shared" si="33"/>
        <v>2.4415737381937724E-3</v>
      </c>
    </row>
    <row r="48" spans="2:59" x14ac:dyDescent="0.25">
      <c r="B48">
        <v>2001</v>
      </c>
      <c r="C48" t="s">
        <v>55</v>
      </c>
      <c r="D48" s="31">
        <v>526734</v>
      </c>
      <c r="E48" s="31">
        <v>1350</v>
      </c>
      <c r="F48">
        <f t="shared" si="16"/>
        <v>2.562963469227352E-3</v>
      </c>
      <c r="G48">
        <f t="shared" si="17"/>
        <v>0.99743703653077265</v>
      </c>
      <c r="H48" cm="1">
        <f t="array" ref="H48">+IFERROR(_xlfn.IFS(B48=$H$1,D48/$H$3,B48=$I$1,D48/$I$3,B48=$J$1,D48/$J$3,B48=$K$1,D48/$K$3,B48=$L$1,D48/$L$3,B48=$M$1,D48/$M$3,B48=$N$1,D48/$N$3,B48=$O$1,D48/$O$3,B48=$P$1,D48/P$3,B48=$Q$1,D48/$Q$3,B48=$R$1,D48/$R$3,B48=$S$1,D48/$S$3,B48=$T$1,D48/$T$3,B48=$U$1,D48/$U$3,B48=$V$1,D48/$V$3,B48=$W$1,D48/$W$3,B48=$X$1,D48/$X$3,B48=$Y$1,D48/$Y$3,B48=$Z$1,D48/$Z$3),0)</f>
        <v>9.5118155054435244E-2</v>
      </c>
      <c r="I48" s="15">
        <f t="shared" si="18"/>
        <v>9511.8155054435247</v>
      </c>
      <c r="J48" s="16">
        <f t="shared" si="19"/>
        <v>24.378435666482055</v>
      </c>
      <c r="K48" s="16">
        <v>10000</v>
      </c>
      <c r="L48" s="17">
        <f t="shared" si="20"/>
        <v>2.562963469227352E-3</v>
      </c>
      <c r="M48" s="17">
        <f t="shared" si="20"/>
        <v>0.99743703653077265</v>
      </c>
      <c r="N48">
        <f t="shared" si="21"/>
        <v>2.5662520743870935E-3</v>
      </c>
      <c r="O48">
        <f t="shared" si="39"/>
        <v>1.281481734613676E-3</v>
      </c>
      <c r="P48">
        <f t="shared" si="22"/>
        <v>25.62963469227352</v>
      </c>
      <c r="S48">
        <v>2001</v>
      </c>
      <c r="T48" t="s">
        <v>55</v>
      </c>
      <c r="U48" s="31">
        <v>0</v>
      </c>
      <c r="V48" s="31">
        <v>1</v>
      </c>
      <c r="W48" s="31">
        <v>1</v>
      </c>
      <c r="X48" s="31">
        <v>8</v>
      </c>
      <c r="Y48" s="31">
        <v>0</v>
      </c>
      <c r="Z48" s="31">
        <v>83</v>
      </c>
      <c r="AA48" s="31">
        <v>0</v>
      </c>
      <c r="AB48" s="31">
        <v>41</v>
      </c>
      <c r="AC48" s="31">
        <v>1216</v>
      </c>
      <c r="AD48" s="31">
        <v>1350</v>
      </c>
      <c r="AG48">
        <f t="shared" si="40"/>
        <v>0</v>
      </c>
      <c r="AH48">
        <f t="shared" si="41"/>
        <v>7.407407407407407E-4</v>
      </c>
      <c r="AI48">
        <f t="shared" si="42"/>
        <v>7.407407407407407E-4</v>
      </c>
      <c r="AJ48">
        <f t="shared" si="43"/>
        <v>5.9259259259259256E-3</v>
      </c>
      <c r="AK48">
        <f t="shared" si="44"/>
        <v>0</v>
      </c>
      <c r="AL48">
        <f t="shared" si="45"/>
        <v>6.1481481481481484E-2</v>
      </c>
      <c r="AM48">
        <f t="shared" si="46"/>
        <v>0</v>
      </c>
      <c r="AN48">
        <f t="shared" si="47"/>
        <v>3.037037037037037E-2</v>
      </c>
      <c r="AO48">
        <f t="shared" si="48"/>
        <v>0.90074074074074073</v>
      </c>
      <c r="AP48">
        <f t="shared" si="49"/>
        <v>0</v>
      </c>
      <c r="AQ48">
        <f t="shared" si="49"/>
        <v>7.4101519081141163E-4</v>
      </c>
      <c r="AR48">
        <f t="shared" si="49"/>
        <v>7.4101519081141163E-4</v>
      </c>
      <c r="AS48">
        <f t="shared" si="49"/>
        <v>5.9435364041604752E-3</v>
      </c>
      <c r="AT48">
        <f t="shared" si="49"/>
        <v>0</v>
      </c>
      <c r="AU48">
        <f t="shared" si="49"/>
        <v>6.3431410011463504E-2</v>
      </c>
      <c r="AV48">
        <f t="shared" si="49"/>
        <v>0</v>
      </c>
      <c r="AW48">
        <f t="shared" si="49"/>
        <v>3.0838661150808574E-2</v>
      </c>
      <c r="AX48">
        <f t="shared" si="49"/>
        <v>1.6388140161725064</v>
      </c>
      <c r="AY48">
        <f t="shared" si="25"/>
        <v>0</v>
      </c>
      <c r="AZ48">
        <f t="shared" si="26"/>
        <v>1.4267163312032258E-3</v>
      </c>
      <c r="BA48">
        <f t="shared" si="27"/>
        <v>1.6953528726074262E-3</v>
      </c>
      <c r="BB48">
        <f t="shared" si="28"/>
        <v>7.0063827282841051E-3</v>
      </c>
      <c r="BC48">
        <f t="shared" si="29"/>
        <v>0</v>
      </c>
      <c r="BD48">
        <f t="shared" si="30"/>
        <v>1.7466121419919731E-3</v>
      </c>
      <c r="BE48">
        <f t="shared" si="31"/>
        <v>3.8292572721715327E-3</v>
      </c>
      <c r="BF48">
        <f t="shared" si="32"/>
        <v>3.4713916322090467E-3</v>
      </c>
      <c r="BG48">
        <f t="shared" si="33"/>
        <v>2.1726336253213196E-2</v>
      </c>
    </row>
    <row r="49" spans="2:59" x14ac:dyDescent="0.25">
      <c r="B49">
        <v>2001</v>
      </c>
      <c r="C49" t="s">
        <v>56</v>
      </c>
      <c r="D49" s="31">
        <v>1280038</v>
      </c>
      <c r="E49" s="31">
        <v>877</v>
      </c>
      <c r="F49">
        <f t="shared" si="16"/>
        <v>6.8513591002767108E-4</v>
      </c>
      <c r="G49">
        <f t="shared" si="17"/>
        <v>0.99931486408997228</v>
      </c>
      <c r="H49" cm="1">
        <f t="array" ref="H49">+IFERROR(_xlfn.IFS(B49=$H$1,D49/$H$3,B49=$I$1,D49/$I$3,B49=$J$1,D49/$J$3,B49=$K$1,D49/$K$3,B49=$L$1,D49/$L$3,B49=$M$1,D49/$M$3,B49=$N$1,D49/$N$3,B49=$O$1,D49/$O$3,B49=$P$1,D49/P$3,B49=$Q$1,D49/$Q$3,B49=$R$1,D49/$R$3,B49=$S$1,D49/$S$3,B49=$T$1,D49/$T$3,B49=$U$1,D49/$U$3,B49=$V$1,D49/$V$3,B49=$W$1,D49/$W$3,B49=$X$1,D49/$X$3,B49=$Y$1,D49/$Y$3,B49=$Z$1,D49/$Z$3),0)</f>
        <v>0.23115054839742485</v>
      </c>
      <c r="I49" s="15">
        <f t="shared" si="18"/>
        <v>23115.054839742486</v>
      </c>
      <c r="J49" s="16">
        <f t="shared" si="19"/>
        <v>15.836954132966492</v>
      </c>
      <c r="K49" s="16">
        <f t="shared" ref="K49:K55" si="51">+K48-P48</f>
        <v>9974.3703653077264</v>
      </c>
      <c r="L49" s="17">
        <f t="shared" si="20"/>
        <v>6.8513591002767108E-4</v>
      </c>
      <c r="M49" s="17">
        <f t="shared" si="20"/>
        <v>0.99931486408997228</v>
      </c>
      <c r="N49">
        <f t="shared" si="21"/>
        <v>6.8537069606544869E-4</v>
      </c>
      <c r="O49">
        <f t="shared" si="39"/>
        <v>3.4256795501383554E-4</v>
      </c>
      <c r="P49">
        <f t="shared" si="22"/>
        <v>6.8337993171881433</v>
      </c>
      <c r="S49">
        <v>2001</v>
      </c>
      <c r="T49" t="s">
        <v>56</v>
      </c>
      <c r="U49" s="31">
        <v>0</v>
      </c>
      <c r="V49" s="31">
        <v>1</v>
      </c>
      <c r="W49" s="31">
        <v>3</v>
      </c>
      <c r="X49" s="31">
        <v>16</v>
      </c>
      <c r="Y49" s="31">
        <v>0</v>
      </c>
      <c r="Z49" s="31">
        <v>16</v>
      </c>
      <c r="AA49" s="31">
        <v>0</v>
      </c>
      <c r="AB49" s="31">
        <v>74</v>
      </c>
      <c r="AC49" s="31">
        <v>767</v>
      </c>
      <c r="AD49" s="31">
        <v>877</v>
      </c>
      <c r="AG49">
        <f t="shared" si="40"/>
        <v>0</v>
      </c>
      <c r="AH49">
        <f t="shared" si="41"/>
        <v>1.1402508551881414E-3</v>
      </c>
      <c r="AI49">
        <f t="shared" si="42"/>
        <v>3.4207525655644243E-3</v>
      </c>
      <c r="AJ49">
        <f t="shared" si="43"/>
        <v>1.8244013683010263E-2</v>
      </c>
      <c r="AK49">
        <f t="shared" si="44"/>
        <v>0</v>
      </c>
      <c r="AL49">
        <f t="shared" si="45"/>
        <v>1.8244013683010263E-2</v>
      </c>
      <c r="AM49">
        <f t="shared" si="46"/>
        <v>0</v>
      </c>
      <c r="AN49">
        <f t="shared" si="47"/>
        <v>8.4378563283922459E-2</v>
      </c>
      <c r="AO49">
        <f t="shared" si="48"/>
        <v>0.87457240592930441</v>
      </c>
      <c r="AP49">
        <f t="shared" si="49"/>
        <v>0</v>
      </c>
      <c r="AQ49">
        <f t="shared" si="49"/>
        <v>1.1409013120365088E-3</v>
      </c>
      <c r="AR49">
        <f t="shared" si="49"/>
        <v>3.4266133637921191E-3</v>
      </c>
      <c r="AS49">
        <f t="shared" si="49"/>
        <v>1.8411967779056387E-2</v>
      </c>
      <c r="AT49">
        <f t="shared" si="49"/>
        <v>0</v>
      </c>
      <c r="AU49">
        <f t="shared" si="49"/>
        <v>1.8411967779056387E-2</v>
      </c>
      <c r="AV49">
        <f t="shared" si="49"/>
        <v>0</v>
      </c>
      <c r="AW49">
        <f t="shared" si="49"/>
        <v>8.8095238095238088E-2</v>
      </c>
      <c r="AX49">
        <f t="shared" si="49"/>
        <v>1.5542046605876394</v>
      </c>
      <c r="AY49">
        <f t="shared" si="25"/>
        <v>0</v>
      </c>
      <c r="AZ49">
        <f t="shared" si="26"/>
        <v>7.812268073291574E-7</v>
      </c>
      <c r="BA49">
        <f t="shared" si="27"/>
        <v>1.5624536146583148E-6</v>
      </c>
      <c r="BB49">
        <f t="shared" si="28"/>
        <v>9.3747216879498896E-6</v>
      </c>
      <c r="BC49">
        <f t="shared" si="29"/>
        <v>0</v>
      </c>
      <c r="BD49">
        <f t="shared" si="30"/>
        <v>3.8670726962793295E-5</v>
      </c>
      <c r="BE49">
        <f t="shared" si="31"/>
        <v>0</v>
      </c>
      <c r="BF49">
        <f t="shared" si="32"/>
        <v>4.4920541421426549E-5</v>
      </c>
      <c r="BG49">
        <f t="shared" si="33"/>
        <v>7.7458637946685959E-4</v>
      </c>
    </row>
    <row r="50" spans="2:59" x14ac:dyDescent="0.25">
      <c r="B50">
        <v>2001</v>
      </c>
      <c r="C50" t="s">
        <v>57</v>
      </c>
      <c r="D50" s="31">
        <v>1114629</v>
      </c>
      <c r="E50" s="31">
        <v>3299</v>
      </c>
      <c r="F50">
        <f t="shared" si="16"/>
        <v>2.9597292013755251E-3</v>
      </c>
      <c r="G50">
        <f t="shared" si="17"/>
        <v>0.99704027079862445</v>
      </c>
      <c r="H50" cm="1">
        <f t="array" ref="H50">+IFERROR(_xlfn.IFS(B50=$H$1,D50/$H$3,B50=$I$1,D50/$I$3,B50=$J$1,D50/$J$3,B50=$K$1,D50/$K$3,B50=$L$1,D50/$L$3,B50=$M$1,D50/$M$3,B50=$N$1,D50/$N$3,B50=$O$1,D50/$O$3,B50=$P$1,D50/P$3,B50=$Q$1,D50/$Q$3,B50=$R$1,D50/$R$3,B50=$S$1,D50/$S$3,B50=$T$1,D50/$T$3,B50=$U$1,D50/$U$3,B50=$V$1,D50/$V$3,B50=$W$1,D50/$W$3,B50=$X$1,D50/$X$3,B50=$Y$1,D50/$Y$3,B50=$Z$1,D50/$Z$3),0)</f>
        <v>0.20128082495181648</v>
      </c>
      <c r="I50" s="15">
        <f t="shared" si="18"/>
        <v>20128.082495181647</v>
      </c>
      <c r="J50" s="16">
        <f t="shared" si="19"/>
        <v>59.573673528684665</v>
      </c>
      <c r="K50" s="16">
        <f t="shared" si="51"/>
        <v>9967.5365659905383</v>
      </c>
      <c r="L50" s="17">
        <f t="shared" si="20"/>
        <v>2.9597292013755251E-3</v>
      </c>
      <c r="M50" s="17">
        <f t="shared" si="20"/>
        <v>0.99704027079862445</v>
      </c>
      <c r="N50">
        <f t="shared" si="21"/>
        <v>2.9641156912593629E-3</v>
      </c>
      <c r="O50">
        <f t="shared" si="39"/>
        <v>1.4798646006877626E-3</v>
      </c>
      <c r="P50">
        <f t="shared" si="22"/>
        <v>29.50120904014052</v>
      </c>
      <c r="S50">
        <v>2001</v>
      </c>
      <c r="T50" t="s">
        <v>57</v>
      </c>
      <c r="U50" s="31">
        <v>0</v>
      </c>
      <c r="V50" s="31">
        <v>12</v>
      </c>
      <c r="W50" s="31">
        <v>13</v>
      </c>
      <c r="X50" s="31">
        <v>55</v>
      </c>
      <c r="Y50" s="31">
        <v>0</v>
      </c>
      <c r="Z50" s="31">
        <v>17</v>
      </c>
      <c r="AA50" s="31">
        <v>24</v>
      </c>
      <c r="AB50" s="31">
        <v>82</v>
      </c>
      <c r="AC50" s="31">
        <v>3096</v>
      </c>
      <c r="AD50" s="31">
        <v>3299</v>
      </c>
      <c r="AG50">
        <f t="shared" si="40"/>
        <v>0</v>
      </c>
      <c r="AH50">
        <f t="shared" si="41"/>
        <v>3.6374658987571992E-3</v>
      </c>
      <c r="AI50">
        <f t="shared" si="42"/>
        <v>3.9405880569869656E-3</v>
      </c>
      <c r="AJ50">
        <f t="shared" si="43"/>
        <v>1.6671718702637162E-2</v>
      </c>
      <c r="AK50">
        <f t="shared" si="44"/>
        <v>0</v>
      </c>
      <c r="AL50">
        <f t="shared" si="45"/>
        <v>5.153076689906032E-3</v>
      </c>
      <c r="AM50">
        <f t="shared" si="46"/>
        <v>7.2749317975143984E-3</v>
      </c>
      <c r="AN50">
        <f t="shared" si="47"/>
        <v>2.4856016974840862E-2</v>
      </c>
      <c r="AO50">
        <f t="shared" si="48"/>
        <v>0.93846620187935736</v>
      </c>
      <c r="AP50">
        <f t="shared" si="49"/>
        <v>0</v>
      </c>
      <c r="AQ50">
        <f t="shared" si="49"/>
        <v>3.6440935317339812E-3</v>
      </c>
      <c r="AR50">
        <f t="shared" si="49"/>
        <v>3.9483675018982534E-3</v>
      </c>
      <c r="AS50">
        <f t="shared" si="49"/>
        <v>1.6811860003056702E-2</v>
      </c>
      <c r="AT50">
        <f t="shared" si="49"/>
        <v>0</v>
      </c>
      <c r="AU50">
        <f t="shared" si="49"/>
        <v>5.1663880869168817E-3</v>
      </c>
      <c r="AV50">
        <f t="shared" si="49"/>
        <v>7.3014907210222088E-3</v>
      </c>
      <c r="AW50">
        <f t="shared" si="49"/>
        <v>2.5168815224063844E-2</v>
      </c>
      <c r="AX50">
        <f t="shared" si="49"/>
        <v>1.768132495716733</v>
      </c>
      <c r="AY50">
        <f t="shared" si="25"/>
        <v>0</v>
      </c>
      <c r="AZ50">
        <f t="shared" si="26"/>
        <v>5.8315367714279817E-6</v>
      </c>
      <c r="BA50">
        <f t="shared" si="27"/>
        <v>7.1772760263729011E-6</v>
      </c>
      <c r="BB50">
        <f t="shared" si="28"/>
        <v>3.1849162367029746E-5</v>
      </c>
      <c r="BC50">
        <f t="shared" si="29"/>
        <v>0</v>
      </c>
      <c r="BD50">
        <f t="shared" si="30"/>
        <v>1.4803131804394107E-5</v>
      </c>
      <c r="BE50">
        <f t="shared" si="31"/>
        <v>1.076591403955935E-5</v>
      </c>
      <c r="BF50">
        <f t="shared" si="32"/>
        <v>6.9978441257135784E-5</v>
      </c>
      <c r="BG50">
        <f t="shared" si="33"/>
        <v>1.7328635806174073E-3</v>
      </c>
    </row>
    <row r="51" spans="2:59" x14ac:dyDescent="0.25">
      <c r="B51">
        <v>2001</v>
      </c>
      <c r="C51" t="s">
        <v>58</v>
      </c>
      <c r="D51" s="31">
        <v>1610700</v>
      </c>
      <c r="E51" s="31">
        <v>7098</v>
      </c>
      <c r="F51">
        <f t="shared" si="16"/>
        <v>4.4067796610169491E-3</v>
      </c>
      <c r="G51">
        <f t="shared" si="17"/>
        <v>0.99559322033898301</v>
      </c>
      <c r="H51" cm="1">
        <f t="array" ref="H51">+IFERROR(_xlfn.IFS(B51=$H$1,D51/$H$3,B51=$I$1,D51/$I$3,B51=$J$1,D51/$J$3,B51=$K$1,D51/$K$3,B51=$L$1,D51/$L$3,B51=$M$1,D51/$M$3,B51=$N$1,D51/$N$3,B51=$O$1,D51/$O$3,B51=$P$1,D51/P$3,B51=$Q$1,D51/$Q$3,B51=$R$1,D51/$R$3,B51=$S$1,D51/$S$3,B51=$T$1,D51/$T$3,B51=$U$1,D51/$U$3,B51=$V$1,D51/$V$3,B51=$W$1,D51/$W$3,B51=$X$1,D51/$X$3,B51=$Y$1,D51/$Y$3,B51=$Z$1,D51/$Z$3),0)</f>
        <v>0.29086182465187144</v>
      </c>
      <c r="I51" s="15">
        <f t="shared" si="18"/>
        <v>29086.182465187143</v>
      </c>
      <c r="J51" s="16">
        <f t="shared" si="19"/>
        <v>128.17639730421453</v>
      </c>
      <c r="K51" s="16">
        <f t="shared" si="51"/>
        <v>9938.0353569503986</v>
      </c>
      <c r="L51" s="17">
        <f t="shared" si="20"/>
        <v>4.4067796610169491E-3</v>
      </c>
      <c r="M51" s="17">
        <f t="shared" si="20"/>
        <v>0.99559322033898301</v>
      </c>
      <c r="N51">
        <f t="shared" si="21"/>
        <v>4.4165109563444882E-3</v>
      </c>
      <c r="O51">
        <f t="shared" si="39"/>
        <v>2.2033898305084745E-3</v>
      </c>
      <c r="P51">
        <f t="shared" si="22"/>
        <v>43.794732081476333</v>
      </c>
      <c r="S51">
        <v>2001</v>
      </c>
      <c r="T51" t="s">
        <v>58</v>
      </c>
      <c r="U51" s="31">
        <v>0</v>
      </c>
      <c r="V51" s="31">
        <v>90</v>
      </c>
      <c r="W51" s="31">
        <v>103</v>
      </c>
      <c r="X51" s="31">
        <v>493</v>
      </c>
      <c r="Y51" s="31">
        <v>0</v>
      </c>
      <c r="Z51" s="31">
        <v>105</v>
      </c>
      <c r="AA51" s="31">
        <v>315</v>
      </c>
      <c r="AB51" s="31">
        <v>454</v>
      </c>
      <c r="AC51" s="31">
        <v>5538</v>
      </c>
      <c r="AD51" s="31">
        <v>7098</v>
      </c>
      <c r="AG51">
        <f t="shared" si="40"/>
        <v>0</v>
      </c>
      <c r="AH51">
        <f t="shared" si="41"/>
        <v>1.2679628064243449E-2</v>
      </c>
      <c r="AI51">
        <f t="shared" si="42"/>
        <v>1.4511129895745281E-2</v>
      </c>
      <c r="AJ51">
        <f t="shared" si="43"/>
        <v>6.9456184840800225E-2</v>
      </c>
      <c r="AK51">
        <f t="shared" si="44"/>
        <v>0</v>
      </c>
      <c r="AL51">
        <f t="shared" si="45"/>
        <v>1.4792899408284023E-2</v>
      </c>
      <c r="AM51">
        <f t="shared" si="46"/>
        <v>4.4378698224852069E-2</v>
      </c>
      <c r="AN51">
        <f t="shared" si="47"/>
        <v>6.3961679346294736E-2</v>
      </c>
      <c r="AO51">
        <f t="shared" si="48"/>
        <v>0.78021978021978022</v>
      </c>
      <c r="AP51">
        <f t="shared" si="49"/>
        <v>0</v>
      </c>
      <c r="AQ51">
        <f t="shared" si="49"/>
        <v>1.2760527435133985E-2</v>
      </c>
      <c r="AR51">
        <f t="shared" si="49"/>
        <v>1.4617185836940326E-2</v>
      </c>
      <c r="AS51">
        <f t="shared" si="49"/>
        <v>7.1955046340217474E-2</v>
      </c>
      <c r="AT51">
        <f t="shared" si="49"/>
        <v>0</v>
      </c>
      <c r="AU51">
        <f t="shared" si="49"/>
        <v>1.4903129657228016E-2</v>
      </c>
      <c r="AV51">
        <f t="shared" si="49"/>
        <v>4.5385779122541596E-2</v>
      </c>
      <c r="AW51">
        <f t="shared" si="49"/>
        <v>6.6074807160529769E-2</v>
      </c>
      <c r="AX51">
        <f t="shared" si="49"/>
        <v>1.2792792792792791</v>
      </c>
      <c r="AY51">
        <f t="shared" si="25"/>
        <v>0</v>
      </c>
      <c r="AZ51">
        <f t="shared" si="26"/>
        <v>3.166325200223505E-5</v>
      </c>
      <c r="BA51">
        <f t="shared" si="27"/>
        <v>3.6009188551561436E-5</v>
      </c>
      <c r="BB51">
        <f t="shared" si="28"/>
        <v>1.7011237350220401E-4</v>
      </c>
      <c r="BC51">
        <f t="shared" si="29"/>
        <v>0</v>
      </c>
      <c r="BD51">
        <f t="shared" si="30"/>
        <v>3.7871732786987025E-5</v>
      </c>
      <c r="BE51">
        <f t="shared" si="31"/>
        <v>1.0523374930154591E-4</v>
      </c>
      <c r="BF51">
        <f t="shared" si="32"/>
        <v>1.6638728503135284E-4</v>
      </c>
      <c r="BG51">
        <f t="shared" si="33"/>
        <v>2.6802011547774258E-3</v>
      </c>
    </row>
    <row r="52" spans="2:59" x14ac:dyDescent="0.25">
      <c r="B52">
        <v>2001</v>
      </c>
      <c r="C52" t="s">
        <v>59</v>
      </c>
      <c r="D52" s="31">
        <v>737239</v>
      </c>
      <c r="E52" s="31">
        <v>10566</v>
      </c>
      <c r="F52">
        <f t="shared" si="16"/>
        <v>1.4331851679034885E-2</v>
      </c>
      <c r="G52">
        <f t="shared" si="17"/>
        <v>0.98566814832096517</v>
      </c>
      <c r="H52" cm="1">
        <f t="array" ref="H52">+IFERROR(_xlfn.IFS(B52=$H$1,D52/$H$3,B52=$I$1,D52/$I$3,B52=$J$1,D52/$J$3,B52=$K$1,D52/$K$3,B52=$L$1,D52/$L$3,B52=$M$1,D52/$M$3,B52=$N$1,D52/$N$3,B52=$O$1,D52/$O$3,B52=$P$1,D52/P$3,B52=$Q$1,D52/$Q$3,B52=$R$1,D52/$R$3,B52=$S$1,D52/$S$3,B52=$T$1,D52/$T$3,B52=$U$1,D52/$U$3,B52=$V$1,D52/$V$3,B52=$W$1,D52/$W$3,B52=$X$1,D52/$X$3,B52=$Y$1,D52/$Y$3,B52=$Z$1,D52/$Z$3),0)</f>
        <v>0.13313135949867824</v>
      </c>
      <c r="I52" s="15">
        <f t="shared" si="18"/>
        <v>13313.135949867825</v>
      </c>
      <c r="J52" s="16">
        <f t="shared" si="19"/>
        <v>190.80188981633287</v>
      </c>
      <c r="K52" s="16">
        <f t="shared" si="51"/>
        <v>9894.2406248689222</v>
      </c>
      <c r="L52" s="17">
        <f t="shared" si="20"/>
        <v>1.4331851679034885E-2</v>
      </c>
      <c r="M52" s="17">
        <f t="shared" si="20"/>
        <v>0.98566814832096517</v>
      </c>
      <c r="N52">
        <f t="shared" si="21"/>
        <v>1.4435293924771435E-2</v>
      </c>
      <c r="O52">
        <f t="shared" si="39"/>
        <v>7.1659258395174426E-3</v>
      </c>
      <c r="P52">
        <f t="shared" si="22"/>
        <v>141.80278911230283</v>
      </c>
      <c r="S52">
        <v>2001</v>
      </c>
      <c r="T52" t="s">
        <v>59</v>
      </c>
      <c r="U52" s="31">
        <v>0</v>
      </c>
      <c r="V52" s="31">
        <v>551</v>
      </c>
      <c r="W52" s="31">
        <v>393</v>
      </c>
      <c r="X52" s="31">
        <v>1915</v>
      </c>
      <c r="Y52" s="31">
        <v>0</v>
      </c>
      <c r="Z52" s="31">
        <v>575</v>
      </c>
      <c r="AA52" s="31">
        <v>1227</v>
      </c>
      <c r="AB52" s="31">
        <v>1310</v>
      </c>
      <c r="AC52" s="31">
        <v>4595</v>
      </c>
      <c r="AD52" s="31">
        <v>10566</v>
      </c>
      <c r="AG52">
        <f t="shared" si="40"/>
        <v>0</v>
      </c>
      <c r="AH52">
        <f t="shared" si="41"/>
        <v>5.2148400530001894E-2</v>
      </c>
      <c r="AI52">
        <f t="shared" si="42"/>
        <v>3.7194775695627486E-2</v>
      </c>
      <c r="AJ52">
        <f t="shared" si="43"/>
        <v>0.18124171872042399</v>
      </c>
      <c r="AK52">
        <f t="shared" si="44"/>
        <v>0</v>
      </c>
      <c r="AL52">
        <f t="shared" si="45"/>
        <v>5.4419837213704338E-2</v>
      </c>
      <c r="AM52">
        <f t="shared" si="46"/>
        <v>0.11612720045428733</v>
      </c>
      <c r="AN52">
        <f t="shared" si="47"/>
        <v>0.12398258565209161</v>
      </c>
      <c r="AO52">
        <f t="shared" si="48"/>
        <v>0.43488548173386332</v>
      </c>
      <c r="AP52">
        <f t="shared" si="49"/>
        <v>0</v>
      </c>
      <c r="AQ52">
        <f t="shared" si="49"/>
        <v>5.3544531363879308E-2</v>
      </c>
      <c r="AR52">
        <f t="shared" si="49"/>
        <v>3.789960943150586E-2</v>
      </c>
      <c r="AS52">
        <f t="shared" si="49"/>
        <v>0.19930270073372536</v>
      </c>
      <c r="AT52">
        <f t="shared" si="49"/>
        <v>0</v>
      </c>
      <c r="AU52">
        <f t="shared" si="49"/>
        <v>5.5942014885440483E-2</v>
      </c>
      <c r="AV52">
        <f t="shared" si="49"/>
        <v>0.12328560663149961</v>
      </c>
      <c r="AW52">
        <f t="shared" si="49"/>
        <v>0.13217636969024316</v>
      </c>
      <c r="AX52">
        <f t="shared" si="49"/>
        <v>0.55572352905605615</v>
      </c>
      <c r="AY52">
        <f t="shared" si="25"/>
        <v>0</v>
      </c>
      <c r="AZ52">
        <f t="shared" si="26"/>
        <v>4.3473012143958742E-4</v>
      </c>
      <c r="BA52">
        <f t="shared" si="27"/>
        <v>3.3639023437447013E-4</v>
      </c>
      <c r="BB52">
        <f t="shared" si="28"/>
        <v>1.6331203313986373E-3</v>
      </c>
      <c r="BC52">
        <f t="shared" si="29"/>
        <v>0</v>
      </c>
      <c r="BD52">
        <f t="shared" si="30"/>
        <v>4.6118016002951552E-4</v>
      </c>
      <c r="BE52">
        <f t="shared" si="31"/>
        <v>1.0457938334786955E-3</v>
      </c>
      <c r="BF52">
        <f t="shared" si="32"/>
        <v>1.1963555916059785E-3</v>
      </c>
      <c r="BG52">
        <f t="shared" si="33"/>
        <v>6.8722625905574715E-3</v>
      </c>
    </row>
    <row r="53" spans="2:59" x14ac:dyDescent="0.25">
      <c r="B53">
        <v>2001</v>
      </c>
      <c r="C53" t="s">
        <v>60</v>
      </c>
      <c r="D53" s="31">
        <v>172138</v>
      </c>
      <c r="E53" s="31">
        <v>8263</v>
      </c>
      <c r="F53">
        <f t="shared" si="16"/>
        <v>4.8002184293996678E-2</v>
      </c>
      <c r="G53">
        <f t="shared" si="17"/>
        <v>0.95199781570600328</v>
      </c>
      <c r="H53" cm="1">
        <f t="array" ref="H53">+IFERROR(_xlfn.IFS(B53=$H$1,D53/$H$3,B53=$I$1,D53/$I$3,B53=$J$1,D53/$J$3,B53=$K$1,D53/$K$3,B53=$L$1,D53/$L$3,B53=$M$1,D53/$M$3,B53=$N$1,D53/$N$3,B53=$O$1,D53/$O$3,B53=$P$1,D53/P$3,B53=$Q$1,D53/$Q$3,B53=$R$1,D53/$R$3,B53=$S$1,D53/$S$3,B53=$T$1,D53/$T$3,B53=$U$1,D53/$U$3,B53=$V$1,D53/$V$3,B53=$W$1,D53/$W$3,B53=$X$1,D53/$X$3,B53=$Y$1,D53/$Y$3,B53=$Z$1,D53/$Z$3),0)</f>
        <v>3.1084853027828797E-2</v>
      </c>
      <c r="I53" s="15">
        <f t="shared" si="18"/>
        <v>3108.4853027828799</v>
      </c>
      <c r="J53" s="16">
        <f t="shared" si="19"/>
        <v>149.21408437936387</v>
      </c>
      <c r="K53" s="16">
        <f t="shared" si="51"/>
        <v>9752.4378357566202</v>
      </c>
      <c r="L53" s="17">
        <f t="shared" si="20"/>
        <v>4.8002184293996678E-2</v>
      </c>
      <c r="M53" s="17">
        <f t="shared" si="20"/>
        <v>0.95199781570600328</v>
      </c>
      <c r="N53">
        <f t="shared" si="21"/>
        <v>4.9182620910500484E-2</v>
      </c>
      <c r="O53">
        <f t="shared" si="39"/>
        <v>2.4001092146998339E-2</v>
      </c>
      <c r="P53">
        <f t="shared" si="22"/>
        <v>468.1383183077354</v>
      </c>
      <c r="S53">
        <v>2001</v>
      </c>
      <c r="T53" t="s">
        <v>60</v>
      </c>
      <c r="U53" s="31">
        <v>0</v>
      </c>
      <c r="V53" s="31">
        <v>486</v>
      </c>
      <c r="W53" s="31">
        <v>384</v>
      </c>
      <c r="X53" s="31">
        <v>1810</v>
      </c>
      <c r="Y53" s="31">
        <v>0</v>
      </c>
      <c r="Z53" s="31">
        <v>505</v>
      </c>
      <c r="AA53" s="31">
        <v>1080</v>
      </c>
      <c r="AB53" s="31">
        <v>890</v>
      </c>
      <c r="AC53" s="31">
        <v>3108</v>
      </c>
      <c r="AD53" s="31">
        <v>8263</v>
      </c>
      <c r="AG53">
        <f t="shared" si="40"/>
        <v>0</v>
      </c>
      <c r="AH53">
        <f t="shared" si="41"/>
        <v>5.8816410504659328E-2</v>
      </c>
      <c r="AI53">
        <f t="shared" si="42"/>
        <v>4.6472225583928356E-2</v>
      </c>
      <c r="AJ53">
        <f t="shared" si="43"/>
        <v>0.21904877163257896</v>
      </c>
      <c r="AK53">
        <f t="shared" si="44"/>
        <v>0</v>
      </c>
      <c r="AL53">
        <f t="shared" si="45"/>
        <v>6.1115817499697446E-2</v>
      </c>
      <c r="AM53">
        <f t="shared" si="46"/>
        <v>0.1307031344547985</v>
      </c>
      <c r="AN53">
        <f t="shared" si="47"/>
        <v>0.10770906450441728</v>
      </c>
      <c r="AO53">
        <f t="shared" si="48"/>
        <v>0.3761345758199201</v>
      </c>
      <c r="AP53">
        <f t="shared" si="49"/>
        <v>0</v>
      </c>
      <c r="AQ53">
        <f t="shared" si="49"/>
        <v>6.0598503740648381E-2</v>
      </c>
      <c r="AR53">
        <f t="shared" si="49"/>
        <v>4.7577747491017224E-2</v>
      </c>
      <c r="AS53">
        <f t="shared" si="49"/>
        <v>0.24599075835824954</v>
      </c>
      <c r="AT53">
        <f t="shared" si="49"/>
        <v>0</v>
      </c>
      <c r="AU53">
        <f t="shared" si="49"/>
        <v>6.3042257037638105E-2</v>
      </c>
      <c r="AV53">
        <f t="shared" si="49"/>
        <v>0.13984203029910655</v>
      </c>
      <c r="AW53">
        <f t="shared" si="49"/>
        <v>0.11383985674085444</v>
      </c>
      <c r="AX53">
        <f t="shared" si="49"/>
        <v>0.46325830973319421</v>
      </c>
      <c r="AY53">
        <f t="shared" si="25"/>
        <v>0</v>
      </c>
      <c r="AZ53">
        <f t="shared" si="26"/>
        <v>3.0121181842475224E-3</v>
      </c>
      <c r="BA53">
        <f t="shared" si="27"/>
        <v>2.2569101534815092E-3</v>
      </c>
      <c r="BB53">
        <f t="shared" si="28"/>
        <v>1.081980736385923E-2</v>
      </c>
      <c r="BC53">
        <f t="shared" si="29"/>
        <v>0</v>
      </c>
      <c r="BD53">
        <f t="shared" si="30"/>
        <v>3.1370179739511322E-3</v>
      </c>
      <c r="BE53">
        <f t="shared" si="31"/>
        <v>6.7010189499122795E-3</v>
      </c>
      <c r="BF53">
        <f t="shared" si="32"/>
        <v>6.3902217987893434E-3</v>
      </c>
      <c r="BG53">
        <f t="shared" si="33"/>
        <v>2.2374490234579231E-2</v>
      </c>
    </row>
    <row r="54" spans="2:59" x14ac:dyDescent="0.25">
      <c r="B54">
        <v>2001</v>
      </c>
      <c r="C54" t="s">
        <v>61</v>
      </c>
      <c r="D54" s="31">
        <v>96203</v>
      </c>
      <c r="E54" s="31">
        <v>13494</v>
      </c>
      <c r="F54">
        <f t="shared" si="16"/>
        <v>0.140265896073927</v>
      </c>
      <c r="G54">
        <f t="shared" si="17"/>
        <v>0.85973410392607297</v>
      </c>
      <c r="H54" cm="1">
        <f t="array" ref="H54">+IFERROR(_xlfn.IFS(B54=$H$1,D54/$H$3,B54=$I$1,D54/$I$3,B54=$J$1,D54/$J$3,B54=$K$1,D54/$K$3,B54=$L$1,D54/$L$3,B54=$M$1,D54/$M$3,B54=$N$1,D54/$N$3,B54=$O$1,D54/$O$3,B54=$P$1,D54/P$3,B54=$Q$1,D54/$Q$3,B54=$R$1,D54/$R$3,B54=$S$1,D54/$S$3,B54=$T$1,D54/$T$3,B54=$U$1,D54/$U$3,B54=$V$1,D54/$V$3,B54=$W$1,D54/$W$3,B54=$X$1,D54/$X$3,B54=$Y$1,D54/$Y$3,B54=$Z$1,D54/$Z$3),0)</f>
        <v>1.7372434417944983E-2</v>
      </c>
      <c r="I54" s="15">
        <f t="shared" si="18"/>
        <v>1737.2434417944983</v>
      </c>
      <c r="J54" s="16">
        <f t="shared" si="19"/>
        <v>243.67600806185834</v>
      </c>
      <c r="K54" s="16">
        <f t="shared" si="51"/>
        <v>9284.2995174488842</v>
      </c>
      <c r="L54" s="17">
        <f t="shared" si="20"/>
        <v>0.140265896073927</v>
      </c>
      <c r="M54" s="17">
        <f t="shared" si="20"/>
        <v>0.85973410392607297</v>
      </c>
      <c r="N54">
        <f t="shared" si="21"/>
        <v>0.1508451082096226</v>
      </c>
      <c r="O54">
        <f t="shared" si="39"/>
        <v>7.0132948036963502E-2</v>
      </c>
      <c r="P54">
        <f t="shared" si="22"/>
        <v>1302.2705912336958</v>
      </c>
      <c r="S54">
        <v>2001</v>
      </c>
      <c r="T54" t="s">
        <v>61</v>
      </c>
      <c r="U54" s="31">
        <v>0</v>
      </c>
      <c r="V54" s="31">
        <v>568</v>
      </c>
      <c r="W54" s="31">
        <v>814</v>
      </c>
      <c r="X54" s="31">
        <v>3379</v>
      </c>
      <c r="Y54" s="31">
        <v>0</v>
      </c>
      <c r="Z54" s="31">
        <v>632</v>
      </c>
      <c r="AA54" s="31">
        <v>1691</v>
      </c>
      <c r="AB54" s="31">
        <v>1021</v>
      </c>
      <c r="AC54" s="31">
        <v>5389</v>
      </c>
      <c r="AD54" s="31">
        <v>13494</v>
      </c>
      <c r="AG54">
        <f t="shared" si="40"/>
        <v>0</v>
      </c>
      <c r="AH54">
        <f t="shared" si="41"/>
        <v>4.2092781977175038E-2</v>
      </c>
      <c r="AI54">
        <f t="shared" si="42"/>
        <v>6.0323106565881135E-2</v>
      </c>
      <c r="AJ54">
        <f t="shared" si="43"/>
        <v>0.25040758855787759</v>
      </c>
      <c r="AK54">
        <f t="shared" si="44"/>
        <v>0</v>
      </c>
      <c r="AL54">
        <f t="shared" si="45"/>
        <v>4.683563065065955E-2</v>
      </c>
      <c r="AM54">
        <f t="shared" si="46"/>
        <v>0.12531495479472357</v>
      </c>
      <c r="AN54">
        <f t="shared" si="47"/>
        <v>7.5663257744182602E-2</v>
      </c>
      <c r="AO54">
        <f t="shared" si="48"/>
        <v>0.39936267970950051</v>
      </c>
      <c r="AP54">
        <f t="shared" si="49"/>
        <v>0</v>
      </c>
      <c r="AQ54">
        <f t="shared" si="49"/>
        <v>4.2997728993186976E-2</v>
      </c>
      <c r="AR54">
        <f t="shared" si="49"/>
        <v>6.2199128906548488E-2</v>
      </c>
      <c r="AS54">
        <f t="shared" si="49"/>
        <v>0.28624677029946211</v>
      </c>
      <c r="AT54">
        <f t="shared" si="49"/>
        <v>0</v>
      </c>
      <c r="AU54">
        <f t="shared" si="49"/>
        <v>4.795871907724996E-2</v>
      </c>
      <c r="AV54">
        <f t="shared" si="49"/>
        <v>0.13369174210380677</v>
      </c>
      <c r="AW54">
        <f t="shared" si="49"/>
        <v>7.8638271652482009E-2</v>
      </c>
      <c r="AX54">
        <f t="shared" si="49"/>
        <v>0.49900458354553451</v>
      </c>
      <c r="AY54">
        <f t="shared" si="25"/>
        <v>0</v>
      </c>
      <c r="AZ54">
        <f t="shared" si="26"/>
        <v>5.4779996465806682E-3</v>
      </c>
      <c r="BA54">
        <f t="shared" si="27"/>
        <v>6.226417055601177E-3</v>
      </c>
      <c r="BB54">
        <f t="shared" si="28"/>
        <v>2.6969013440329304E-2</v>
      </c>
      <c r="BC54">
        <f t="shared" si="29"/>
        <v>0</v>
      </c>
      <c r="BD54">
        <f t="shared" si="30"/>
        <v>5.9093791253911005E-3</v>
      </c>
      <c r="BE54">
        <f t="shared" si="31"/>
        <v>1.4401837780526595E-2</v>
      </c>
      <c r="BF54">
        <f t="shared" si="32"/>
        <v>9.9321226988763351E-3</v>
      </c>
      <c r="BG54">
        <f t="shared" si="33"/>
        <v>4.416182447532821E-2</v>
      </c>
    </row>
    <row r="55" spans="2:59" x14ac:dyDescent="0.25">
      <c r="B55" t="s">
        <v>67</v>
      </c>
      <c r="D55" s="31">
        <v>5537681</v>
      </c>
      <c r="E55" s="31">
        <v>44947</v>
      </c>
      <c r="F55">
        <f t="shared" si="16"/>
        <v>8.1165744288990288E-3</v>
      </c>
      <c r="G55">
        <f t="shared" si="17"/>
        <v>0.99188342557110099</v>
      </c>
      <c r="H55" cm="1">
        <f t="array" ref="H55">+IFERROR(_xlfn.IFS(B55=$H$1,D55/$H$3,B55=$I$1,D55/$I$3,B55=$J$1,D55/$J$3,B55=$K$1,D55/$K$3,B55=$L$1,D55/$L$3,B55=$M$1,D55/$M$3,B55=$N$1,D55/$N$3,B55=$O$1,D55/$O$3,B55=$P$1,D55/P$3,B55=$Q$1,D55/$Q$3,B55=$R$1,D55/$R$3,B55=$S$1,D55/$S$3,B55=$T$1,D55/$T$3,B55=$U$1,D55/$U$3,B55=$V$1,D55/$V$3,B55=$W$1,D55/$W$3,B55=$X$1,D55/$X$3,B55=$Y$1,D55/$Y$3,B55=$Z$1,D55/$Z$3),0)</f>
        <v>0</v>
      </c>
      <c r="I55" s="15">
        <f t="shared" si="18"/>
        <v>0</v>
      </c>
      <c r="J55" s="16">
        <f t="shared" si="19"/>
        <v>0</v>
      </c>
      <c r="K55" s="16">
        <f t="shared" si="51"/>
        <v>7982.0289262151882</v>
      </c>
      <c r="L55" s="17">
        <f t="shared" si="20"/>
        <v>8.1165744288990288E-3</v>
      </c>
      <c r="M55" s="17">
        <f t="shared" si="20"/>
        <v>0.99188342557110099</v>
      </c>
      <c r="N55">
        <f t="shared" si="21"/>
        <v>8.1496480413474938E-3</v>
      </c>
      <c r="O55">
        <f t="shared" si="39"/>
        <v>4.0582872144495144E-3</v>
      </c>
      <c r="P55">
        <f t="shared" si="22"/>
        <v>64.786731873250574</v>
      </c>
      <c r="S55" t="s">
        <v>67</v>
      </c>
      <c r="U55" s="31">
        <v>0</v>
      </c>
      <c r="V55" s="31">
        <v>1709</v>
      </c>
      <c r="W55" s="31">
        <v>1711</v>
      </c>
      <c r="X55" s="31">
        <v>7676</v>
      </c>
      <c r="Y55" s="31">
        <v>0</v>
      </c>
      <c r="Z55" s="31">
        <v>1933</v>
      </c>
      <c r="AA55" s="31">
        <v>4337</v>
      </c>
      <c r="AB55" s="31">
        <v>3872</v>
      </c>
      <c r="AC55" s="31">
        <v>23709</v>
      </c>
      <c r="AD55" s="31">
        <v>44947</v>
      </c>
      <c r="AG55">
        <f t="shared" si="40"/>
        <v>0</v>
      </c>
      <c r="AH55">
        <f t="shared" si="41"/>
        <v>3.8022559903886803E-2</v>
      </c>
      <c r="AI55">
        <f t="shared" si="42"/>
        <v>3.8067056755734532E-2</v>
      </c>
      <c r="AJ55">
        <f t="shared" si="43"/>
        <v>0.17077891739159454</v>
      </c>
      <c r="AK55">
        <f t="shared" si="44"/>
        <v>0</v>
      </c>
      <c r="AL55">
        <f t="shared" si="45"/>
        <v>4.300620731083276E-2</v>
      </c>
      <c r="AM55">
        <f t="shared" si="46"/>
        <v>9.6491423231806345E-2</v>
      </c>
      <c r="AN55">
        <f t="shared" si="47"/>
        <v>8.6145905177208715E-2</v>
      </c>
      <c r="AO55">
        <f t="shared" si="48"/>
        <v>0.52748793022893625</v>
      </c>
      <c r="AP55">
        <f t="shared" si="49"/>
        <v>0</v>
      </c>
      <c r="AQ55">
        <f t="shared" si="49"/>
        <v>3.875942620627091E-2</v>
      </c>
      <c r="AR55">
        <f t="shared" si="49"/>
        <v>3.8805665491081047E-2</v>
      </c>
      <c r="AS55">
        <f t="shared" si="49"/>
        <v>0.18672310199712958</v>
      </c>
      <c r="AT55">
        <f t="shared" si="49"/>
        <v>0</v>
      </c>
      <c r="AU55">
        <f t="shared" si="49"/>
        <v>4.3951296597355652E-2</v>
      </c>
      <c r="AV55">
        <f t="shared" si="49"/>
        <v>0.10138270392837523</v>
      </c>
      <c r="AW55">
        <f t="shared" si="49"/>
        <v>9.0023482364976398E-2</v>
      </c>
      <c r="AX55">
        <f t="shared" si="49"/>
        <v>0.71644632469592806</v>
      </c>
      <c r="AY55">
        <f t="shared" si="25"/>
        <v>0</v>
      </c>
      <c r="AZ55">
        <f t="shared" si="26"/>
        <v>2.0559147412066531E-4</v>
      </c>
      <c r="BA55">
        <f t="shared" si="27"/>
        <v>2.2798351873284142E-4</v>
      </c>
      <c r="BB55">
        <f t="shared" si="28"/>
        <v>9.981615047887373E-4</v>
      </c>
      <c r="BC55">
        <f t="shared" si="29"/>
        <v>0</v>
      </c>
      <c r="BD55">
        <f t="shared" si="30"/>
        <v>2.315951388315795E-4</v>
      </c>
      <c r="BE55">
        <f t="shared" si="31"/>
        <v>5.4427114887982896E-4</v>
      </c>
      <c r="BF55">
        <f t="shared" si="32"/>
        <v>4.4179142857813584E-4</v>
      </c>
      <c r="BG55">
        <f t="shared" si="33"/>
        <v>2.6272730408270178E-3</v>
      </c>
    </row>
    <row r="56" spans="2:59" x14ac:dyDescent="0.25">
      <c r="B56">
        <v>2002</v>
      </c>
      <c r="C56" t="s">
        <v>55</v>
      </c>
      <c r="D56" s="31">
        <v>536279</v>
      </c>
      <c r="E56" s="31">
        <v>1280</v>
      </c>
      <c r="F56">
        <f t="shared" si="16"/>
        <v>2.386817309646658E-3</v>
      </c>
      <c r="G56">
        <f t="shared" si="17"/>
        <v>0.99761318269035337</v>
      </c>
      <c r="H56" cm="1">
        <f t="array" ref="H56">+IFERROR(_xlfn.IFS(B56=$H$1,D56/$H$3,B56=$I$1,D56/$I$3,B56=$J$1,D56/$J$3,B56=$K$1,D56/$K$3,B56=$L$1,D56/$L$3,B56=$M$1,D56/$M$3,B56=$N$1,D56/$N$3,B56=$O$1,D56/$O$3,B56=$P$1,D56/P$3,B56=$Q$1,D56/$Q$3,B56=$R$1,D56/$R$3,B56=$S$1,D56/$S$3,B56=$T$1,D56/$T$3,B56=$U$1,D56/$U$3,B56=$V$1,D56/$V$3,B56=$W$1,D56/$W$3,B56=$X$1,D56/$X$3,B56=$Y$1,D56/$Y$3,B56=$Z$1,D56/$Z$3),0)</f>
        <v>9.511774807406953E-2</v>
      </c>
      <c r="I56" s="15">
        <f t="shared" si="18"/>
        <v>9511.7748074069532</v>
      </c>
      <c r="J56" s="16">
        <f t="shared" si="19"/>
        <v>22.702868755779921</v>
      </c>
      <c r="K56" s="16">
        <v>10000</v>
      </c>
      <c r="L56" s="17">
        <f t="shared" si="20"/>
        <v>2.386817309646658E-3</v>
      </c>
      <c r="M56" s="17">
        <f t="shared" si="20"/>
        <v>0.99761318269035337</v>
      </c>
      <c r="N56">
        <f t="shared" si="21"/>
        <v>2.389669161506164E-3</v>
      </c>
      <c r="O56">
        <f t="shared" si="39"/>
        <v>1.193408654823329E-3</v>
      </c>
      <c r="P56">
        <f t="shared" si="22"/>
        <v>23.868173096466581</v>
      </c>
      <c r="S56">
        <v>2002</v>
      </c>
      <c r="T56" t="s">
        <v>55</v>
      </c>
      <c r="U56" s="31">
        <v>0</v>
      </c>
      <c r="V56" s="31">
        <v>1</v>
      </c>
      <c r="W56" s="31">
        <v>1</v>
      </c>
      <c r="X56" s="31">
        <v>1</v>
      </c>
      <c r="Y56" s="31">
        <v>0</v>
      </c>
      <c r="Z56" s="31">
        <v>91</v>
      </c>
      <c r="AA56" s="31">
        <v>0</v>
      </c>
      <c r="AB56" s="31">
        <v>27</v>
      </c>
      <c r="AC56" s="31">
        <v>1159</v>
      </c>
      <c r="AD56" s="31">
        <v>1280</v>
      </c>
      <c r="AG56">
        <f t="shared" si="40"/>
        <v>0</v>
      </c>
      <c r="AH56">
        <f t="shared" si="41"/>
        <v>7.8125000000000004E-4</v>
      </c>
      <c r="AI56">
        <f t="shared" si="42"/>
        <v>7.8125000000000004E-4</v>
      </c>
      <c r="AJ56">
        <f t="shared" si="43"/>
        <v>7.8125000000000004E-4</v>
      </c>
      <c r="AK56">
        <f t="shared" si="44"/>
        <v>0</v>
      </c>
      <c r="AL56">
        <f t="shared" si="45"/>
        <v>7.1093749999999997E-2</v>
      </c>
      <c r="AM56">
        <f t="shared" si="46"/>
        <v>0</v>
      </c>
      <c r="AN56">
        <f t="shared" si="47"/>
        <v>2.1093750000000001E-2</v>
      </c>
      <c r="AO56">
        <f t="shared" si="48"/>
        <v>0.90546875000000004</v>
      </c>
      <c r="AP56">
        <f t="shared" si="49"/>
        <v>0</v>
      </c>
      <c r="AQ56">
        <f t="shared" si="49"/>
        <v>7.8155529503712393E-4</v>
      </c>
      <c r="AR56">
        <f t="shared" si="49"/>
        <v>7.8155529503712393E-4</v>
      </c>
      <c r="AS56">
        <f t="shared" si="49"/>
        <v>7.8155529503712393E-4</v>
      </c>
      <c r="AT56">
        <f t="shared" si="49"/>
        <v>0</v>
      </c>
      <c r="AU56">
        <f t="shared" si="49"/>
        <v>7.3714054272985011E-2</v>
      </c>
      <c r="AV56">
        <f t="shared" si="49"/>
        <v>0</v>
      </c>
      <c r="AW56">
        <f t="shared" si="49"/>
        <v>2.1318594551914725E-2</v>
      </c>
      <c r="AX56">
        <f t="shared" si="49"/>
        <v>1.6545324768022842</v>
      </c>
      <c r="AY56">
        <f t="shared" si="25"/>
        <v>0</v>
      </c>
      <c r="AZ56">
        <f t="shared" ref="AZ56:AZ87" si="52">+IFERROR((SUM(V55:V56)/(2*$D56)),0)</f>
        <v>1.5943193748030409E-3</v>
      </c>
      <c r="BA56">
        <f t="shared" ref="BA56:BA87" si="53">+IFERROR((SUM(W55:W56)/(2*$D56)),0)</f>
        <v>1.5961840758262024E-3</v>
      </c>
      <c r="BB56">
        <f t="shared" ref="BB56:BB87" si="54">+IFERROR((SUM(X55:X56)/(2*$D56)),0)</f>
        <v>7.1576548774052312E-3</v>
      </c>
      <c r="BC56">
        <f t="shared" ref="BC56:BC87" si="55">+IFERROR((SUM(Y55:Y56)/(2*$D56)),0)</f>
        <v>0</v>
      </c>
      <c r="BD56">
        <f t="shared" ref="BD56:BD87" si="56">+IFERROR((SUM(Z55:Z56)/(2*$D56)),0)</f>
        <v>1.8870774354393888E-3</v>
      </c>
      <c r="BE56">
        <f t="shared" ref="BE56:BE87" si="57">+IFERROR((SUM(AA55:AA56)/(2*$D56)),0)</f>
        <v>4.0436041687256074E-3</v>
      </c>
      <c r="BF56">
        <f t="shared" ref="BF56:BF87" si="58">+IFERROR((SUM(AB55:AB56)/(2*$D56)),0)</f>
        <v>3.6352346446532494E-3</v>
      </c>
      <c r="BG56">
        <f t="shared" ref="BG56:BG119" si="59">+IFERROR((SUM(AC55:AC56)/(2*$D56)),0)</f>
        <v>2.3185692521989487E-2</v>
      </c>
    </row>
    <row r="57" spans="2:59" x14ac:dyDescent="0.25">
      <c r="B57">
        <v>2002</v>
      </c>
      <c r="C57" t="s">
        <v>56</v>
      </c>
      <c r="D57" s="31">
        <v>1303241</v>
      </c>
      <c r="E57" s="31">
        <v>934</v>
      </c>
      <c r="F57">
        <f t="shared" si="16"/>
        <v>7.1667481302383829E-4</v>
      </c>
      <c r="G57">
        <f t="shared" si="17"/>
        <v>0.99928332518697616</v>
      </c>
      <c r="H57" cm="1">
        <f t="array" ref="H57">+IFERROR(_xlfn.IFS(B57=$H$1,D57/$H$3,B57=$I$1,D57/$I$3,B57=$J$1,D57/$J$3,B57=$K$1,D57/$K$3,B57=$L$1,D57/$L$3,B57=$M$1,D57/$M$3,B57=$N$1,D57/$N$3,B57=$O$1,D57/$O$3,B57=$P$1,D57/P$3,B57=$Q$1,D57/$Q$3,B57=$R$1,D57/$R$3,B57=$S$1,D57/$S$3,B57=$T$1,D57/$T$3,B57=$U$1,D57/$U$3,B57=$V$1,D57/$V$3,B57=$W$1,D57/$W$3,B57=$X$1,D57/$X$3,B57=$Y$1,D57/$Y$3,B57=$Z$1,D57/$Z$3),0)</f>
        <v>0.23115085453243264</v>
      </c>
      <c r="I57" s="15">
        <f t="shared" si="18"/>
        <v>23115.085453243264</v>
      </c>
      <c r="J57" s="16">
        <f t="shared" si="19"/>
        <v>16.565999545233161</v>
      </c>
      <c r="K57" s="16">
        <f t="shared" ref="K57:K63" si="60">+K56-P56</f>
        <v>9976.1318269035328</v>
      </c>
      <c r="L57" s="17">
        <f t="shared" si="20"/>
        <v>7.1667481302383829E-4</v>
      </c>
      <c r="M57" s="17">
        <f t="shared" si="20"/>
        <v>0.99928332518697616</v>
      </c>
      <c r="N57">
        <f t="shared" si="21"/>
        <v>7.1693171647576638E-4</v>
      </c>
      <c r="O57">
        <f t="shared" si="39"/>
        <v>3.5833740651191915E-4</v>
      </c>
      <c r="P57">
        <f t="shared" si="22"/>
        <v>7.1496424117472515</v>
      </c>
      <c r="S57">
        <v>2002</v>
      </c>
      <c r="T57" t="s">
        <v>56</v>
      </c>
      <c r="U57" s="31">
        <v>0</v>
      </c>
      <c r="V57" s="31">
        <v>3</v>
      </c>
      <c r="W57" s="31">
        <v>6</v>
      </c>
      <c r="X57" s="31">
        <v>12</v>
      </c>
      <c r="Y57" s="31">
        <v>0</v>
      </c>
      <c r="Z57" s="31">
        <v>12</v>
      </c>
      <c r="AA57" s="31">
        <v>0</v>
      </c>
      <c r="AB57" s="31">
        <v>74</v>
      </c>
      <c r="AC57" s="31">
        <v>827</v>
      </c>
      <c r="AD57" s="31">
        <v>934</v>
      </c>
      <c r="AG57">
        <f t="shared" si="40"/>
        <v>0</v>
      </c>
      <c r="AH57">
        <f t="shared" si="41"/>
        <v>3.2119914346895075E-3</v>
      </c>
      <c r="AI57">
        <f t="shared" si="42"/>
        <v>6.4239828693790149E-3</v>
      </c>
      <c r="AJ57">
        <f t="shared" si="43"/>
        <v>1.284796573875803E-2</v>
      </c>
      <c r="AK57">
        <f t="shared" si="44"/>
        <v>0</v>
      </c>
      <c r="AL57">
        <f t="shared" si="45"/>
        <v>1.284796573875803E-2</v>
      </c>
      <c r="AM57">
        <f t="shared" si="46"/>
        <v>0</v>
      </c>
      <c r="AN57">
        <f t="shared" si="47"/>
        <v>7.922912205567452E-2</v>
      </c>
      <c r="AO57">
        <f t="shared" si="48"/>
        <v>0.88543897216274092</v>
      </c>
      <c r="AP57">
        <f t="shared" si="49"/>
        <v>0</v>
      </c>
      <c r="AQ57">
        <f t="shared" si="49"/>
        <v>3.2171581769436996E-3</v>
      </c>
      <c r="AR57">
        <f t="shared" si="49"/>
        <v>6.44468313641246E-3</v>
      </c>
      <c r="AS57">
        <f t="shared" si="49"/>
        <v>1.2931034482758621E-2</v>
      </c>
      <c r="AT57">
        <f t="shared" si="49"/>
        <v>0</v>
      </c>
      <c r="AU57">
        <f t="shared" si="49"/>
        <v>1.2931034482758621E-2</v>
      </c>
      <c r="AV57">
        <f t="shared" si="49"/>
        <v>0</v>
      </c>
      <c r="AW57">
        <f t="shared" si="49"/>
        <v>8.2497212931995537E-2</v>
      </c>
      <c r="AX57">
        <f t="shared" si="49"/>
        <v>1.5888568683957733</v>
      </c>
      <c r="AY57">
        <f t="shared" si="25"/>
        <v>0</v>
      </c>
      <c r="AZ57">
        <f t="shared" si="52"/>
        <v>1.5346355739268485E-6</v>
      </c>
      <c r="BA57">
        <f t="shared" si="53"/>
        <v>2.685612254371985E-6</v>
      </c>
      <c r="BB57">
        <f t="shared" si="54"/>
        <v>4.9875656152622581E-6</v>
      </c>
      <c r="BC57">
        <f t="shared" si="55"/>
        <v>0</v>
      </c>
      <c r="BD57">
        <f t="shared" si="56"/>
        <v>3.9516866028616352E-5</v>
      </c>
      <c r="BE57">
        <f t="shared" si="57"/>
        <v>0</v>
      </c>
      <c r="BF57">
        <f t="shared" si="58"/>
        <v>3.8749548241652927E-5</v>
      </c>
      <c r="BG57">
        <f t="shared" si="59"/>
        <v>7.6194656245468027E-4</v>
      </c>
    </row>
    <row r="58" spans="2:59" x14ac:dyDescent="0.25">
      <c r="B58">
        <v>2002</v>
      </c>
      <c r="C58" t="s">
        <v>57</v>
      </c>
      <c r="D58" s="31">
        <v>1134834</v>
      </c>
      <c r="E58" s="31">
        <v>3265</v>
      </c>
      <c r="F58">
        <f t="shared" si="16"/>
        <v>2.8770727701143955E-3</v>
      </c>
      <c r="G58">
        <f t="shared" si="17"/>
        <v>0.9971229272298856</v>
      </c>
      <c r="H58" cm="1">
        <f t="array" ref="H58">+IFERROR(_xlfn.IFS(B58=$H$1,D58/$H$3,B58=$I$1,D58/$I$3,B58=$J$1,D58/$J$3,B58=$K$1,D58/$K$3,B58=$L$1,D58/$L$3,B58=$M$1,D58/$M$3,B58=$N$1,D58/$N$3,B58=$O$1,D58/$O$3,B58=$P$1,D58/P$3,B58=$Q$1,D58/$Q$3,B58=$R$1,D58/$R$3,B58=$S$1,D58/$S$3,B58=$T$1,D58/$T$3,B58=$U$1,D58/$U$3,B58=$V$1,D58/$V$3,B58=$W$1,D58/$W$3,B58=$X$1,D58/$X$3,B58=$Y$1,D58/$Y$3,B58=$Z$1,D58/$Z$3),0)</f>
        <v>0.20128115126247462</v>
      </c>
      <c r="I58" s="15">
        <f t="shared" si="18"/>
        <v>20128.115126247463</v>
      </c>
      <c r="J58" s="16">
        <f t="shared" si="19"/>
        <v>57.910051943454256</v>
      </c>
      <c r="K58" s="16">
        <f t="shared" si="60"/>
        <v>9968.982184491786</v>
      </c>
      <c r="L58" s="17">
        <f t="shared" ref="L58:M121" si="61">+F58</f>
        <v>2.8770727701143955E-3</v>
      </c>
      <c r="M58" s="17">
        <f t="shared" si="61"/>
        <v>0.9971229272298856</v>
      </c>
      <c r="N58">
        <f t="shared" si="21"/>
        <v>2.8812175063305159E-3</v>
      </c>
      <c r="O58">
        <f t="shared" si="39"/>
        <v>1.4385363850571977E-3</v>
      </c>
      <c r="P58">
        <f t="shared" si="22"/>
        <v>28.68148718875684</v>
      </c>
      <c r="S58">
        <v>2002</v>
      </c>
      <c r="T58" t="s">
        <v>57</v>
      </c>
      <c r="U58" s="31">
        <v>0</v>
      </c>
      <c r="V58" s="31">
        <v>17</v>
      </c>
      <c r="W58" s="31">
        <v>10</v>
      </c>
      <c r="X58" s="31">
        <v>46</v>
      </c>
      <c r="Y58" s="31">
        <v>0</v>
      </c>
      <c r="Z58" s="31">
        <v>24</v>
      </c>
      <c r="AA58" s="31">
        <v>18</v>
      </c>
      <c r="AB58" s="31">
        <v>78</v>
      </c>
      <c r="AC58" s="31">
        <v>3072</v>
      </c>
      <c r="AD58" s="31">
        <v>3265</v>
      </c>
      <c r="AG58">
        <f t="shared" si="40"/>
        <v>0</v>
      </c>
      <c r="AH58">
        <f t="shared" si="41"/>
        <v>5.206738131699847E-3</v>
      </c>
      <c r="AI58">
        <f t="shared" si="42"/>
        <v>3.0627871362940277E-3</v>
      </c>
      <c r="AJ58">
        <f t="shared" si="43"/>
        <v>1.4088820826952527E-2</v>
      </c>
      <c r="AK58">
        <f t="shared" si="44"/>
        <v>0</v>
      </c>
      <c r="AL58">
        <f t="shared" si="45"/>
        <v>7.3506891271056659E-3</v>
      </c>
      <c r="AM58">
        <f t="shared" si="46"/>
        <v>5.5130168453292492E-3</v>
      </c>
      <c r="AN58">
        <f t="shared" si="47"/>
        <v>2.3889739663093414E-2</v>
      </c>
      <c r="AO58">
        <f t="shared" si="48"/>
        <v>0.94088820826952524</v>
      </c>
      <c r="AP58">
        <f t="shared" si="49"/>
        <v>0</v>
      </c>
      <c r="AQ58">
        <f t="shared" si="49"/>
        <v>5.2203285736219865E-3</v>
      </c>
      <c r="AR58">
        <f t="shared" si="49"/>
        <v>3.0674846625766872E-3</v>
      </c>
      <c r="AS58">
        <f t="shared" si="49"/>
        <v>1.4188772362739051E-2</v>
      </c>
      <c r="AT58">
        <f t="shared" si="49"/>
        <v>0</v>
      </c>
      <c r="AU58">
        <f t="shared" si="49"/>
        <v>7.3778051029818621E-3</v>
      </c>
      <c r="AV58">
        <f t="shared" si="49"/>
        <v>5.528255528255528E-3</v>
      </c>
      <c r="AW58">
        <f t="shared" si="49"/>
        <v>2.4178549287042776E-2</v>
      </c>
      <c r="AX58">
        <f t="shared" si="49"/>
        <v>1.7767495662232504</v>
      </c>
      <c r="AY58">
        <f t="shared" si="25"/>
        <v>0</v>
      </c>
      <c r="AZ58">
        <f t="shared" si="52"/>
        <v>8.8118614704881956E-6</v>
      </c>
      <c r="BA58">
        <f t="shared" si="53"/>
        <v>7.0494891763905556E-6</v>
      </c>
      <c r="BB58">
        <f t="shared" si="54"/>
        <v>2.5554398264415766E-5</v>
      </c>
      <c r="BC58">
        <f t="shared" si="55"/>
        <v>0</v>
      </c>
      <c r="BD58">
        <f t="shared" si="56"/>
        <v>1.586135064687875E-5</v>
      </c>
      <c r="BE58">
        <f t="shared" si="57"/>
        <v>7.9306753234393751E-6</v>
      </c>
      <c r="BF58">
        <f t="shared" si="58"/>
        <v>6.6970147175710276E-5</v>
      </c>
      <c r="BG58">
        <f t="shared" si="59"/>
        <v>1.7178723936716737E-3</v>
      </c>
    </row>
    <row r="59" spans="2:59" x14ac:dyDescent="0.25">
      <c r="B59">
        <v>2002</v>
      </c>
      <c r="C59" t="s">
        <v>58</v>
      </c>
      <c r="D59" s="31">
        <v>1639896</v>
      </c>
      <c r="E59" s="31">
        <v>6448</v>
      </c>
      <c r="F59">
        <f t="shared" si="16"/>
        <v>3.9319566606662859E-3</v>
      </c>
      <c r="G59">
        <f t="shared" si="17"/>
        <v>0.99606804333933374</v>
      </c>
      <c r="H59" cm="1">
        <f t="array" ref="H59">+IFERROR(_xlfn.IFS(B59=$H$1,D59/$H$3,B59=$I$1,D59/$I$3,B59=$J$1,D59/$J$3,B59=$K$1,D59/$K$3,B59=$L$1,D59/$L$3,B59=$M$1,D59/$M$3,B59=$N$1,D59/$N$3,B59=$O$1,D59/$O$3,B59=$P$1,D59/P$3,B59=$Q$1,D59/$Q$3,B59=$R$1,D59/$R$3,B59=$S$1,D59/$S$3,B59=$T$1,D59/$T$3,B59=$U$1,D59/$U$3,B59=$V$1,D59/$V$3,B59=$W$1,D59/$W$3,B59=$X$1,D59/$X$3,B59=$Y$1,D59/$Y$3,B59=$Z$1,D59/$Z$3),0)</f>
        <v>0.29086205985256613</v>
      </c>
      <c r="I59" s="15">
        <f t="shared" si="18"/>
        <v>29086.205985256613</v>
      </c>
      <c r="J59" s="16">
        <f t="shared" si="19"/>
        <v>114.36570135724133</v>
      </c>
      <c r="K59" s="16">
        <f t="shared" si="60"/>
        <v>9940.3006973030297</v>
      </c>
      <c r="L59" s="17">
        <f t="shared" si="61"/>
        <v>3.9319566606662859E-3</v>
      </c>
      <c r="M59" s="17">
        <f t="shared" si="61"/>
        <v>0.99606804333933374</v>
      </c>
      <c r="N59">
        <f t="shared" si="21"/>
        <v>3.9397020294842213E-3</v>
      </c>
      <c r="O59">
        <f t="shared" si="39"/>
        <v>1.965978330333143E-3</v>
      </c>
      <c r="P59">
        <f t="shared" si="22"/>
        <v>39.084831535786371</v>
      </c>
      <c r="S59">
        <v>2002</v>
      </c>
      <c r="T59" t="s">
        <v>58</v>
      </c>
      <c r="U59" s="31">
        <v>0</v>
      </c>
      <c r="V59" s="31">
        <v>80</v>
      </c>
      <c r="W59" s="31">
        <v>114</v>
      </c>
      <c r="X59" s="31">
        <v>458</v>
      </c>
      <c r="Y59" s="31">
        <v>0</v>
      </c>
      <c r="Z59" s="31">
        <v>98</v>
      </c>
      <c r="AA59" s="31">
        <v>256</v>
      </c>
      <c r="AB59" s="31">
        <v>463</v>
      </c>
      <c r="AC59" s="31">
        <v>4979</v>
      </c>
      <c r="AD59" s="31">
        <v>6448</v>
      </c>
      <c r="AG59">
        <f t="shared" si="40"/>
        <v>0</v>
      </c>
      <c r="AH59">
        <f t="shared" si="41"/>
        <v>1.2406947890818859E-2</v>
      </c>
      <c r="AI59">
        <f t="shared" si="42"/>
        <v>1.7679900744416874E-2</v>
      </c>
      <c r="AJ59">
        <f t="shared" si="43"/>
        <v>7.1029776674937969E-2</v>
      </c>
      <c r="AK59">
        <f t="shared" si="44"/>
        <v>0</v>
      </c>
      <c r="AL59">
        <f t="shared" si="45"/>
        <v>1.5198511166253101E-2</v>
      </c>
      <c r="AM59">
        <f t="shared" si="46"/>
        <v>3.9702233250620347E-2</v>
      </c>
      <c r="AN59">
        <f t="shared" si="47"/>
        <v>7.1805210918114148E-2</v>
      </c>
      <c r="AO59">
        <f t="shared" si="48"/>
        <v>0.77217741935483875</v>
      </c>
      <c r="AP59">
        <f t="shared" si="49"/>
        <v>0</v>
      </c>
      <c r="AQ59">
        <f t="shared" si="49"/>
        <v>1.2484394506866418E-2</v>
      </c>
      <c r="AR59">
        <f t="shared" si="49"/>
        <v>1.7837584102644344E-2</v>
      </c>
      <c r="AS59">
        <f t="shared" si="49"/>
        <v>7.3645280591735002E-2</v>
      </c>
      <c r="AT59">
        <f t="shared" si="49"/>
        <v>0</v>
      </c>
      <c r="AU59">
        <f t="shared" si="49"/>
        <v>1.5314892952023753E-2</v>
      </c>
      <c r="AV59">
        <f t="shared" si="49"/>
        <v>4.0506329113924051E-2</v>
      </c>
      <c r="AW59">
        <f t="shared" si="49"/>
        <v>7.4479208557870186E-2</v>
      </c>
      <c r="AX59">
        <f t="shared" si="49"/>
        <v>1.2577996715927751</v>
      </c>
      <c r="AY59">
        <f t="shared" si="25"/>
        <v>0</v>
      </c>
      <c r="AZ59">
        <f t="shared" si="52"/>
        <v>2.9575046222443374E-5</v>
      </c>
      <c r="BA59">
        <f t="shared" si="53"/>
        <v>3.7807275583329674E-5</v>
      </c>
      <c r="BB59">
        <f t="shared" si="54"/>
        <v>1.5366828140321093E-4</v>
      </c>
      <c r="BC59">
        <f t="shared" si="55"/>
        <v>0</v>
      </c>
      <c r="BD59">
        <f t="shared" si="56"/>
        <v>3.7197480815856615E-5</v>
      </c>
      <c r="BE59">
        <f t="shared" si="57"/>
        <v>8.3541883143809119E-5</v>
      </c>
      <c r="BF59">
        <f t="shared" si="58"/>
        <v>1.6494948460146254E-4</v>
      </c>
      <c r="BG59">
        <f t="shared" si="59"/>
        <v>2.4547288364628003E-3</v>
      </c>
    </row>
    <row r="60" spans="2:59" x14ac:dyDescent="0.25">
      <c r="B60">
        <v>2002</v>
      </c>
      <c r="C60" t="s">
        <v>59</v>
      </c>
      <c r="D60" s="31">
        <v>750600</v>
      </c>
      <c r="E60" s="31">
        <v>10661</v>
      </c>
      <c r="F60">
        <f t="shared" si="16"/>
        <v>1.4203304023447908E-2</v>
      </c>
      <c r="G60">
        <f t="shared" si="17"/>
        <v>0.98579669597655206</v>
      </c>
      <c r="H60" cm="1">
        <f t="array" ref="H60">+IFERROR(_xlfn.IFS(B60=$H$1,D60/$H$3,B60=$I$1,D60/$I$3,B60=$J$1,D60/$J$3,B60=$K$1,D60/$K$3,B60=$L$1,D60/$L$3,B60=$M$1,D60/$M$3,B60=$N$1,D60/$N$3,B60=$O$1,D60/$O$3,B60=$P$1,D60/P$3,B60=$Q$1,D60/$Q$3,B60=$R$1,D60/$R$3,B60=$S$1,D60/$S$3,B60=$T$1,D60/$T$3,B60=$U$1,D60/$U$3,B60=$V$1,D60/$V$3,B60=$W$1,D60/$W$3,B60=$X$1,D60/$X$3,B60=$Y$1,D60/$Y$3,B60=$Z$1,D60/$Z$3),0)</f>
        <v>0.13313104131319067</v>
      </c>
      <c r="I60" s="15">
        <f t="shared" si="18"/>
        <v>13313.104131319067</v>
      </c>
      <c r="J60" s="16">
        <f t="shared" si="19"/>
        <v>189.09006547294507</v>
      </c>
      <c r="K60" s="16">
        <f t="shared" si="60"/>
        <v>9901.2158657672426</v>
      </c>
      <c r="L60" s="17">
        <f t="shared" si="61"/>
        <v>1.4203304023447908E-2</v>
      </c>
      <c r="M60" s="17">
        <f t="shared" si="61"/>
        <v>0.98579669597655206</v>
      </c>
      <c r="N60">
        <f t="shared" si="21"/>
        <v>1.4304892391275907E-2</v>
      </c>
      <c r="O60">
        <f t="shared" si="39"/>
        <v>7.1016520117239542E-3</v>
      </c>
      <c r="P60">
        <f t="shared" si="22"/>
        <v>140.62997914327815</v>
      </c>
      <c r="S60">
        <v>2002</v>
      </c>
      <c r="T60" t="s">
        <v>59</v>
      </c>
      <c r="U60" s="31">
        <v>0</v>
      </c>
      <c r="V60" s="31">
        <v>555</v>
      </c>
      <c r="W60" s="31">
        <v>419</v>
      </c>
      <c r="X60" s="31">
        <v>1865</v>
      </c>
      <c r="Y60" s="31">
        <v>0</v>
      </c>
      <c r="Z60" s="31">
        <v>591</v>
      </c>
      <c r="AA60" s="31">
        <v>1145</v>
      </c>
      <c r="AB60" s="31">
        <v>1314</v>
      </c>
      <c r="AC60" s="31">
        <v>4772</v>
      </c>
      <c r="AD60" s="31">
        <v>10661</v>
      </c>
      <c r="AG60">
        <f t="shared" si="40"/>
        <v>0</v>
      </c>
      <c r="AH60">
        <f t="shared" si="41"/>
        <v>5.2058906293968671E-2</v>
      </c>
      <c r="AI60">
        <f t="shared" si="42"/>
        <v>3.9302129256167335E-2</v>
      </c>
      <c r="AJ60">
        <f t="shared" si="43"/>
        <v>0.17493668511396679</v>
      </c>
      <c r="AK60">
        <f t="shared" si="44"/>
        <v>0</v>
      </c>
      <c r="AL60">
        <f t="shared" si="45"/>
        <v>5.5435700215739611E-2</v>
      </c>
      <c r="AM60">
        <f t="shared" si="46"/>
        <v>0.10740080667854798</v>
      </c>
      <c r="AN60">
        <f t="shared" si="47"/>
        <v>0.12325297814463934</v>
      </c>
      <c r="AO60">
        <f t="shared" si="48"/>
        <v>0.44761279429697026</v>
      </c>
      <c r="AP60">
        <f t="shared" si="49"/>
        <v>0</v>
      </c>
      <c r="AQ60">
        <f t="shared" si="49"/>
        <v>5.3450185390282658E-2</v>
      </c>
      <c r="AR60">
        <f t="shared" si="49"/>
        <v>4.0089939243170829E-2</v>
      </c>
      <c r="AS60">
        <f t="shared" si="49"/>
        <v>0.19170478491031506</v>
      </c>
      <c r="AT60">
        <f t="shared" si="49"/>
        <v>0</v>
      </c>
      <c r="AU60">
        <f t="shared" si="49"/>
        <v>5.7016062900969562E-2</v>
      </c>
      <c r="AV60">
        <f t="shared" si="49"/>
        <v>0.11349556425633146</v>
      </c>
      <c r="AW60">
        <f t="shared" si="49"/>
        <v>0.13134746101559377</v>
      </c>
      <c r="AX60">
        <f t="shared" si="49"/>
        <v>0.57667673716012091</v>
      </c>
      <c r="AY60">
        <f t="shared" si="25"/>
        <v>0</v>
      </c>
      <c r="AZ60">
        <f t="shared" si="52"/>
        <v>4.2299493738342657E-4</v>
      </c>
      <c r="BA60">
        <f t="shared" si="53"/>
        <v>3.5504929389821476E-4</v>
      </c>
      <c r="BB60">
        <f t="shared" si="54"/>
        <v>1.5474287236877165E-3</v>
      </c>
      <c r="BC60">
        <f t="shared" si="55"/>
        <v>0</v>
      </c>
      <c r="BD60">
        <f t="shared" si="56"/>
        <v>4.5896616040500931E-4</v>
      </c>
      <c r="BE60">
        <f t="shared" si="57"/>
        <v>9.3325339728217427E-4</v>
      </c>
      <c r="BF60">
        <f t="shared" si="58"/>
        <v>1.1837196909139356E-3</v>
      </c>
      <c r="BG60">
        <f t="shared" si="59"/>
        <v>6.4954702904343195E-3</v>
      </c>
    </row>
    <row r="61" spans="2:59" x14ac:dyDescent="0.25">
      <c r="B61">
        <v>2002</v>
      </c>
      <c r="C61" t="s">
        <v>60</v>
      </c>
      <c r="D61" s="31">
        <v>175257</v>
      </c>
      <c r="E61" s="31">
        <v>7783</v>
      </c>
      <c r="F61">
        <f t="shared" si="16"/>
        <v>4.4409067826106804E-2</v>
      </c>
      <c r="G61">
        <f t="shared" si="17"/>
        <v>0.95559093217389324</v>
      </c>
      <c r="H61" cm="1">
        <f t="array" ref="H61">+IFERROR(_xlfn.IFS(B61=$H$1,D61/$H$3,B61=$I$1,D61/$I$3,B61=$J$1,D61/$J$3,B61=$K$1,D61/$K$3,B61=$L$1,D61/$L$3,B61=$M$1,D61/$M$3,B61=$N$1,D61/$N$3,B61=$O$1,D61/$O$3,B61=$P$1,D61/P$3,B61=$Q$1,D61/$Q$3,B61=$R$1,D61/$R$3,B61=$S$1,D61/$S$3,B61=$T$1,D61/$T$3,B61=$U$1,D61/$U$3,B61=$V$1,D61/$V$3,B61=$W$1,D61/$W$3,B61=$X$1,D61/$X$3,B61=$Y$1,D61/$Y$3,B61=$Z$1,D61/$Z$3),0)</f>
        <v>3.1084661480716574E-2</v>
      </c>
      <c r="I61" s="15">
        <f t="shared" si="18"/>
        <v>3108.4661480716572</v>
      </c>
      <c r="J61" s="16">
        <f t="shared" si="19"/>
        <v>138.04408400487119</v>
      </c>
      <c r="K61" s="16">
        <f t="shared" si="60"/>
        <v>9760.5858866239651</v>
      </c>
      <c r="L61" s="17">
        <f t="shared" si="61"/>
        <v>4.4409067826106804E-2</v>
      </c>
      <c r="M61" s="17">
        <f t="shared" si="61"/>
        <v>0.95559093217389324</v>
      </c>
      <c r="N61">
        <f t="shared" si="21"/>
        <v>4.5417543204437305E-2</v>
      </c>
      <c r="O61">
        <f t="shared" si="39"/>
        <v>2.2204533913053402E-2</v>
      </c>
      <c r="P61">
        <f t="shared" si="22"/>
        <v>433.4585206616245</v>
      </c>
      <c r="S61">
        <v>2002</v>
      </c>
      <c r="T61" t="s">
        <v>60</v>
      </c>
      <c r="U61" s="31">
        <v>0</v>
      </c>
      <c r="V61" s="31">
        <v>445</v>
      </c>
      <c r="W61" s="31">
        <v>375</v>
      </c>
      <c r="X61" s="31">
        <v>1598</v>
      </c>
      <c r="Y61" s="31">
        <v>0</v>
      </c>
      <c r="Z61" s="31">
        <v>470</v>
      </c>
      <c r="AA61" s="31">
        <v>932</v>
      </c>
      <c r="AB61" s="31">
        <v>916</v>
      </c>
      <c r="AC61" s="31">
        <v>3047</v>
      </c>
      <c r="AD61" s="31">
        <v>7783</v>
      </c>
      <c r="AG61">
        <f t="shared" si="40"/>
        <v>0</v>
      </c>
      <c r="AH61">
        <f t="shared" si="41"/>
        <v>5.717589618399075E-2</v>
      </c>
      <c r="AI61">
        <f t="shared" si="42"/>
        <v>4.8181934986509058E-2</v>
      </c>
      <c r="AJ61">
        <f t="shared" si="43"/>
        <v>0.20531928562251059</v>
      </c>
      <c r="AK61">
        <f t="shared" si="44"/>
        <v>0</v>
      </c>
      <c r="AL61">
        <f t="shared" si="45"/>
        <v>6.0388025183091353E-2</v>
      </c>
      <c r="AM61">
        <f t="shared" si="46"/>
        <v>0.11974816908647051</v>
      </c>
      <c r="AN61">
        <f t="shared" si="47"/>
        <v>0.11769240652704613</v>
      </c>
      <c r="AO61">
        <f t="shared" si="48"/>
        <v>0.39149428241038159</v>
      </c>
      <c r="AP61">
        <f t="shared" si="49"/>
        <v>0</v>
      </c>
      <c r="AQ61">
        <f t="shared" si="49"/>
        <v>5.8858541101778981E-2</v>
      </c>
      <c r="AR61">
        <f t="shared" si="49"/>
        <v>4.9371338292409979E-2</v>
      </c>
      <c r="AS61">
        <f t="shared" si="49"/>
        <v>0.22880870561282932</v>
      </c>
      <c r="AT61">
        <f t="shared" si="49"/>
        <v>0</v>
      </c>
      <c r="AU61">
        <f t="shared" si="49"/>
        <v>6.2268150503444621E-2</v>
      </c>
      <c r="AV61">
        <f t="shared" si="49"/>
        <v>0.12737460707940412</v>
      </c>
      <c r="AW61">
        <f t="shared" si="49"/>
        <v>0.12505119453924915</v>
      </c>
      <c r="AX61">
        <f t="shared" si="49"/>
        <v>0.48678009425672975</v>
      </c>
      <c r="AY61">
        <f t="shared" si="25"/>
        <v>0</v>
      </c>
      <c r="AZ61">
        <f t="shared" si="52"/>
        <v>2.8529530917452656E-3</v>
      </c>
      <c r="BA61">
        <f t="shared" si="53"/>
        <v>2.2652447548457406E-3</v>
      </c>
      <c r="BB61">
        <f t="shared" si="54"/>
        <v>9.8797765567138537E-3</v>
      </c>
      <c r="BC61">
        <f t="shared" si="55"/>
        <v>0</v>
      </c>
      <c r="BD61">
        <f t="shared" si="56"/>
        <v>3.0269832303417266E-3</v>
      </c>
      <c r="BE61">
        <f t="shared" si="57"/>
        <v>5.9255835715549161E-3</v>
      </c>
      <c r="BF61">
        <f t="shared" si="58"/>
        <v>6.3620853945919424E-3</v>
      </c>
      <c r="BG61">
        <f t="shared" si="59"/>
        <v>2.2307240224356231E-2</v>
      </c>
    </row>
    <row r="62" spans="2:59" x14ac:dyDescent="0.25">
      <c r="B62">
        <v>2002</v>
      </c>
      <c r="C62" t="s">
        <v>61</v>
      </c>
      <c r="D62" s="31">
        <v>97947</v>
      </c>
      <c r="E62" s="31">
        <v>13089</v>
      </c>
      <c r="F62">
        <f t="shared" si="16"/>
        <v>0.13363349566602345</v>
      </c>
      <c r="G62">
        <f t="shared" si="17"/>
        <v>0.86636650433397655</v>
      </c>
      <c r="H62" cm="1">
        <f t="array" ref="H62">+IFERROR(_xlfn.IFS(B62=$H$1,D62/$H$3,B62=$I$1,D62/$I$3,B62=$J$1,D62/$J$3,B62=$K$1,D62/$K$3,B62=$L$1,D62/$L$3,B62=$M$1,D62/$M$3,B62=$N$1,D62/$N$3,B62=$O$1,D62/$O$3,B62=$P$1,D62/P$3,B62=$Q$1,D62/$Q$3,B62=$R$1,D62/$R$3,B62=$S$1,D62/$S$3,B62=$T$1,D62/$T$3,B62=$U$1,D62/$U$3,B62=$V$1,D62/$V$3,B62=$W$1,D62/$W$3,B62=$X$1,D62/$X$3,B62=$Y$1,D62/$Y$3,B62=$Z$1,D62/$Z$3),0)</f>
        <v>1.7372483484549811E-2</v>
      </c>
      <c r="I62" s="15">
        <f t="shared" si="18"/>
        <v>1737.2483484549812</v>
      </c>
      <c r="J62" s="16">
        <f t="shared" si="19"/>
        <v>232.15456964406513</v>
      </c>
      <c r="K62" s="16">
        <f t="shared" si="60"/>
        <v>9327.1273659623403</v>
      </c>
      <c r="L62" s="17">
        <f t="shared" si="61"/>
        <v>0.13363349566602345</v>
      </c>
      <c r="M62" s="17">
        <f t="shared" si="61"/>
        <v>0.86636650433397655</v>
      </c>
      <c r="N62">
        <f t="shared" si="21"/>
        <v>0.14320177238040532</v>
      </c>
      <c r="O62">
        <f t="shared" si="39"/>
        <v>6.6816747833011725E-2</v>
      </c>
      <c r="P62">
        <f t="shared" si="22"/>
        <v>1246.416634435777</v>
      </c>
      <c r="S62">
        <v>2002</v>
      </c>
      <c r="T62" t="s">
        <v>61</v>
      </c>
      <c r="U62" s="31">
        <v>0</v>
      </c>
      <c r="V62" s="31">
        <v>490</v>
      </c>
      <c r="W62" s="31">
        <v>815</v>
      </c>
      <c r="X62" s="31">
        <v>3353</v>
      </c>
      <c r="Y62" s="31">
        <v>0</v>
      </c>
      <c r="Z62" s="31">
        <v>561</v>
      </c>
      <c r="AA62" s="31">
        <v>1709</v>
      </c>
      <c r="AB62" s="31">
        <v>995</v>
      </c>
      <c r="AC62" s="31">
        <v>5166</v>
      </c>
      <c r="AD62" s="31">
        <v>13089</v>
      </c>
      <c r="AG62">
        <f t="shared" si="40"/>
        <v>0</v>
      </c>
      <c r="AH62">
        <f t="shared" si="41"/>
        <v>3.743601497440599E-2</v>
      </c>
      <c r="AI62">
        <f t="shared" si="42"/>
        <v>6.2266024906409964E-2</v>
      </c>
      <c r="AJ62">
        <f t="shared" si="43"/>
        <v>0.25616930246772096</v>
      </c>
      <c r="AK62">
        <f t="shared" si="44"/>
        <v>0</v>
      </c>
      <c r="AL62">
        <f t="shared" si="45"/>
        <v>4.2860417144166857E-2</v>
      </c>
      <c r="AM62">
        <f t="shared" si="46"/>
        <v>0.1305676522270609</v>
      </c>
      <c r="AN62">
        <f t="shared" si="47"/>
        <v>7.6018030407212167E-2</v>
      </c>
      <c r="AO62">
        <f t="shared" si="48"/>
        <v>0.39468255787302314</v>
      </c>
      <c r="AP62">
        <f t="shared" si="49"/>
        <v>0</v>
      </c>
      <c r="AQ62">
        <f t="shared" si="49"/>
        <v>3.8150109000311426E-2</v>
      </c>
      <c r="AR62">
        <f t="shared" si="49"/>
        <v>6.4266845404723424E-2</v>
      </c>
      <c r="AS62">
        <f t="shared" si="49"/>
        <v>0.2938006571741511</v>
      </c>
      <c r="AT62">
        <f t="shared" si="49"/>
        <v>0</v>
      </c>
      <c r="AU62">
        <f t="shared" si="49"/>
        <v>4.3799039700199084E-2</v>
      </c>
      <c r="AV62">
        <f t="shared" si="49"/>
        <v>0.13968695083575136</v>
      </c>
      <c r="AW62">
        <f t="shared" si="49"/>
        <v>7.9021562164952555E-2</v>
      </c>
      <c r="AX62">
        <f t="shared" si="49"/>
        <v>0.49171901770416904</v>
      </c>
      <c r="AY62">
        <f t="shared" si="25"/>
        <v>0</v>
      </c>
      <c r="AZ62">
        <f t="shared" si="52"/>
        <v>4.7729894738991491E-3</v>
      </c>
      <c r="BA62">
        <f t="shared" si="53"/>
        <v>6.074713875871645E-3</v>
      </c>
      <c r="BB62">
        <f t="shared" si="54"/>
        <v>2.5273872604571861E-2</v>
      </c>
      <c r="BC62">
        <f t="shared" si="55"/>
        <v>0</v>
      </c>
      <c r="BD62">
        <f t="shared" si="56"/>
        <v>5.263050425229971E-3</v>
      </c>
      <c r="BE62">
        <f t="shared" si="57"/>
        <v>1.3481780963173961E-2</v>
      </c>
      <c r="BF62">
        <f t="shared" si="58"/>
        <v>9.7552758124291716E-3</v>
      </c>
      <c r="BG62">
        <f t="shared" si="59"/>
        <v>4.1925735346667076E-2</v>
      </c>
    </row>
    <row r="63" spans="2:59" x14ac:dyDescent="0.25">
      <c r="B63" t="s">
        <v>68</v>
      </c>
      <c r="D63" s="31">
        <v>5638054</v>
      </c>
      <c r="E63" s="31">
        <v>43460</v>
      </c>
      <c r="F63">
        <f t="shared" si="16"/>
        <v>7.7083334072359008E-3</v>
      </c>
      <c r="G63">
        <f t="shared" si="17"/>
        <v>0.99229166659276413</v>
      </c>
      <c r="H63" cm="1">
        <f t="array" ref="H63">+IFERROR(_xlfn.IFS(B63=$H$1,D63/$H$3,B63=$I$1,D63/$I$3,B63=$J$1,D63/$J$3,B63=$K$1,D63/$K$3,B63=$L$1,D63/$L$3,B63=$M$1,D63/$M$3,B63=$N$1,D63/$N$3,B63=$O$1,D63/$O$3,B63=$P$1,D63/P$3,B63=$Q$1,D63/$Q$3,B63=$R$1,D63/$R$3,B63=$S$1,D63/$S$3,B63=$T$1,D63/$T$3,B63=$U$1,D63/$U$3,B63=$V$1,D63/$V$3,B63=$W$1,D63/$W$3,B63=$X$1,D63/$X$3,B63=$Y$1,D63/$Y$3,B63=$Z$1,D63/$Z$3),0)</f>
        <v>0</v>
      </c>
      <c r="I63" s="15">
        <f t="shared" si="18"/>
        <v>0</v>
      </c>
      <c r="J63" s="16">
        <f t="shared" si="19"/>
        <v>0</v>
      </c>
      <c r="K63" s="16">
        <f t="shared" si="60"/>
        <v>8080.710731526563</v>
      </c>
      <c r="L63" s="17">
        <f t="shared" si="61"/>
        <v>7.7083334072359008E-3</v>
      </c>
      <c r="M63" s="17">
        <f t="shared" si="61"/>
        <v>0.99229166659276413</v>
      </c>
      <c r="N63">
        <f t="shared" si="21"/>
        <v>7.7381575564372711E-3</v>
      </c>
      <c r="O63">
        <f t="shared" si="39"/>
        <v>3.8541667036179504E-3</v>
      </c>
      <c r="P63">
        <f t="shared" si="22"/>
        <v>62.288812486035859</v>
      </c>
      <c r="S63" t="s">
        <v>68</v>
      </c>
      <c r="U63" s="31">
        <v>0</v>
      </c>
      <c r="V63" s="31">
        <v>1591</v>
      </c>
      <c r="W63" s="31">
        <v>1740</v>
      </c>
      <c r="X63" s="31">
        <v>7333</v>
      </c>
      <c r="Y63" s="31">
        <v>0</v>
      </c>
      <c r="Z63" s="31">
        <v>1847</v>
      </c>
      <c r="AA63" s="31">
        <v>4060</v>
      </c>
      <c r="AB63" s="31">
        <v>3867</v>
      </c>
      <c r="AC63" s="31">
        <v>23022</v>
      </c>
      <c r="AD63" s="31">
        <v>43460</v>
      </c>
      <c r="AG63">
        <f t="shared" si="40"/>
        <v>0</v>
      </c>
      <c r="AH63">
        <f t="shared" si="41"/>
        <v>3.6608375517717444E-2</v>
      </c>
      <c r="AI63">
        <f t="shared" si="42"/>
        <v>4.0036815462494248E-2</v>
      </c>
      <c r="AJ63">
        <f t="shared" si="43"/>
        <v>0.16872986654394845</v>
      </c>
      <c r="AK63">
        <f t="shared" si="44"/>
        <v>0</v>
      </c>
      <c r="AL63">
        <f t="shared" si="45"/>
        <v>4.2498849516797055E-2</v>
      </c>
      <c r="AM63">
        <f t="shared" si="46"/>
        <v>9.3419236079153242E-2</v>
      </c>
      <c r="AN63">
        <f t="shared" si="47"/>
        <v>8.897837091578463E-2</v>
      </c>
      <c r="AO63">
        <f t="shared" si="48"/>
        <v>0.52972848596410493</v>
      </c>
      <c r="AP63">
        <f t="shared" si="49"/>
        <v>0</v>
      </c>
      <c r="AQ63">
        <f t="shared" si="49"/>
        <v>3.7290956181368587E-2</v>
      </c>
      <c r="AR63">
        <f t="shared" si="49"/>
        <v>4.0854660718478514E-2</v>
      </c>
      <c r="AS63">
        <f t="shared" si="49"/>
        <v>0.18427632653574075</v>
      </c>
      <c r="AT63">
        <f t="shared" si="49"/>
        <v>0</v>
      </c>
      <c r="AU63">
        <f t="shared" si="49"/>
        <v>4.3421532095964645E-2</v>
      </c>
      <c r="AV63">
        <f t="shared" si="49"/>
        <v>9.7996620806179102E-2</v>
      </c>
      <c r="AW63">
        <f t="shared" si="49"/>
        <v>9.3121259918365382E-2</v>
      </c>
      <c r="AX63">
        <f t="shared" si="49"/>
        <v>0.72058593383204483</v>
      </c>
      <c r="AY63">
        <f t="shared" si="25"/>
        <v>0</v>
      </c>
      <c r="AZ63">
        <f t="shared" si="52"/>
        <v>1.8454949172178913E-4</v>
      </c>
      <c r="BA63">
        <f t="shared" si="53"/>
        <v>2.2658527215241287E-4</v>
      </c>
      <c r="BB63">
        <f t="shared" si="54"/>
        <v>9.4766740439165712E-4</v>
      </c>
      <c r="BC63">
        <f t="shared" si="55"/>
        <v>0</v>
      </c>
      <c r="BD63">
        <f t="shared" si="56"/>
        <v>2.1354885923405487E-4</v>
      </c>
      <c r="BE63">
        <f t="shared" si="57"/>
        <v>5.1161269473474363E-4</v>
      </c>
      <c r="BF63">
        <f t="shared" si="58"/>
        <v>4.3117714019766395E-4</v>
      </c>
      <c r="BG63">
        <f t="shared" si="59"/>
        <v>2.4997986894059548E-3</v>
      </c>
    </row>
    <row r="64" spans="2:59" x14ac:dyDescent="0.25">
      <c r="B64">
        <v>2003</v>
      </c>
      <c r="C64" t="s">
        <v>55</v>
      </c>
      <c r="D64" s="31">
        <v>545830</v>
      </c>
      <c r="E64" s="31">
        <v>1659</v>
      </c>
      <c r="F64">
        <f t="shared" si="16"/>
        <v>3.0394078742465602E-3</v>
      </c>
      <c r="G64">
        <f t="shared" si="17"/>
        <v>0.99696059212575339</v>
      </c>
      <c r="H64" cm="1">
        <f t="array" ref="H64">+IFERROR(_xlfn.IFS(B64=$H$1,D64/$H$3,B64=$I$1,D64/$I$3,B64=$J$1,D64/$J$3,B64=$K$1,D64/$K$3,B64=$L$1,D64/$L$3,B64=$M$1,D64/$M$3,B64=$N$1,D64/$N$3,B64=$O$1,D64/$O$3,B64=$P$1,D64/P$3,B64=$Q$1,D64/$Q$3,B64=$R$1,D64/$R$3,B64=$S$1,D64/$S$3,B64=$T$1,D64/$T$3,B64=$U$1,D64/$U$3,B64=$V$1,D64/$V$3,B64=$W$1,D64/$W$3,B64=$X$1,D64/$X$3,B64=$Y$1,D64/$Y$3,B64=$Z$1,D64/$Z$3),0)</f>
        <v>9.5118235157064551E-2</v>
      </c>
      <c r="I64" s="15">
        <f t="shared" si="18"/>
        <v>9511.8235157064555</v>
      </c>
      <c r="J64" s="16">
        <f t="shared" si="19"/>
        <v>28.910311292081801</v>
      </c>
      <c r="K64" s="16">
        <v>10000</v>
      </c>
      <c r="L64" s="17">
        <f t="shared" si="61"/>
        <v>3.0394078742465602E-3</v>
      </c>
      <c r="M64" s="17">
        <f t="shared" si="61"/>
        <v>0.99696059212575339</v>
      </c>
      <c r="N64">
        <f t="shared" si="21"/>
        <v>3.044033904556051E-3</v>
      </c>
      <c r="O64">
        <f t="shared" si="39"/>
        <v>1.5197039371232801E-3</v>
      </c>
      <c r="P64">
        <f t="shared" si="22"/>
        <v>30.394078742465602</v>
      </c>
      <c r="S64">
        <v>2003</v>
      </c>
      <c r="T64" t="s">
        <v>55</v>
      </c>
      <c r="U64" s="31">
        <v>5</v>
      </c>
      <c r="V64" s="31">
        <v>0</v>
      </c>
      <c r="W64" s="31">
        <v>0</v>
      </c>
      <c r="X64" s="31">
        <v>4</v>
      </c>
      <c r="Y64" s="31">
        <v>0</v>
      </c>
      <c r="Z64" s="31">
        <v>129</v>
      </c>
      <c r="AA64" s="31">
        <v>0</v>
      </c>
      <c r="AB64" s="31">
        <v>29</v>
      </c>
      <c r="AC64" s="31">
        <v>1492</v>
      </c>
      <c r="AD64" s="31">
        <v>1659</v>
      </c>
      <c r="AG64">
        <f t="shared" si="40"/>
        <v>3.0138637733574444E-3</v>
      </c>
      <c r="AH64">
        <f t="shared" si="41"/>
        <v>0</v>
      </c>
      <c r="AI64">
        <f t="shared" si="42"/>
        <v>0</v>
      </c>
      <c r="AJ64">
        <f t="shared" si="43"/>
        <v>2.4110910186859553E-3</v>
      </c>
      <c r="AK64">
        <f t="shared" si="44"/>
        <v>0</v>
      </c>
      <c r="AL64">
        <f t="shared" si="45"/>
        <v>7.7757685352622063E-2</v>
      </c>
      <c r="AM64">
        <f t="shared" si="46"/>
        <v>0</v>
      </c>
      <c r="AN64">
        <f t="shared" si="47"/>
        <v>1.7480409885473176E-2</v>
      </c>
      <c r="AO64">
        <f t="shared" si="48"/>
        <v>0.89933694996986135</v>
      </c>
      <c r="AP64">
        <f t="shared" si="49"/>
        <v>3.0184123151222458E-3</v>
      </c>
      <c r="AQ64">
        <f t="shared" si="49"/>
        <v>0</v>
      </c>
      <c r="AR64">
        <f t="shared" si="49"/>
        <v>0</v>
      </c>
      <c r="AS64">
        <f t="shared" si="49"/>
        <v>2.4140012070006031E-3</v>
      </c>
      <c r="AT64">
        <f t="shared" si="49"/>
        <v>0</v>
      </c>
      <c r="AU64">
        <f t="shared" si="49"/>
        <v>8.0903104421448727E-2</v>
      </c>
      <c r="AV64">
        <f t="shared" si="49"/>
        <v>0</v>
      </c>
      <c r="AW64">
        <f t="shared" si="49"/>
        <v>1.7634539373669808E-2</v>
      </c>
      <c r="AX64">
        <f t="shared" si="49"/>
        <v>1.6341730558598029</v>
      </c>
      <c r="AY64">
        <f t="shared" si="25"/>
        <v>4.5801806423245336E-6</v>
      </c>
      <c r="AZ64">
        <f t="shared" si="52"/>
        <v>1.4574134803876666E-3</v>
      </c>
      <c r="BA64">
        <f t="shared" si="53"/>
        <v>1.5939028635289375E-3</v>
      </c>
      <c r="BB64">
        <f t="shared" si="54"/>
        <v>6.7209570745470201E-3</v>
      </c>
      <c r="BC64">
        <f t="shared" si="55"/>
        <v>0</v>
      </c>
      <c r="BD64">
        <f t="shared" si="56"/>
        <v>1.8100873898466555E-3</v>
      </c>
      <c r="BE64">
        <f t="shared" si="57"/>
        <v>3.719106681567521E-3</v>
      </c>
      <c r="BF64">
        <f t="shared" si="58"/>
        <v>3.5688767564992763E-3</v>
      </c>
      <c r="BG64">
        <f t="shared" si="59"/>
        <v>2.2455709653188723E-2</v>
      </c>
    </row>
    <row r="65" spans="2:59" x14ac:dyDescent="0.25">
      <c r="B65">
        <v>2003</v>
      </c>
      <c r="C65" t="s">
        <v>56</v>
      </c>
      <c r="D65" s="31">
        <v>1326444</v>
      </c>
      <c r="E65" s="31">
        <v>856</v>
      </c>
      <c r="F65">
        <f t="shared" si="16"/>
        <v>6.4533444306732893E-4</v>
      </c>
      <c r="G65">
        <f t="shared" si="17"/>
        <v>0.99935466555693264</v>
      </c>
      <c r="H65" cm="1">
        <f t="array" ref="H65">+IFERROR(_xlfn.IFS(B65=$H$1,D65/$H$3,B65=$I$1,D65/$I$3,B65=$J$1,D65/$J$3,B65=$K$1,D65/$K$3,B65=$L$1,D65/$L$3,B65=$M$1,D65/$M$3,B65=$N$1,D65/$N$3,B65=$O$1,D65/$O$3,B65=$P$1,D65/P$3,B65=$Q$1,D65/$Q$3,B65=$R$1,D65/$R$3,B65=$S$1,D65/$S$3,B65=$T$1,D65/$T$3,B65=$U$1,D65/$U$3,B65=$V$1,D65/$V$3,B65=$W$1,D65/$W$3,B65=$X$1,D65/$X$3,B65=$Y$1,D65/$Y$3,B65=$Z$1,D65/$Z$3),0)</f>
        <v>0.23115074714595629</v>
      </c>
      <c r="I65" s="15">
        <f t="shared" si="18"/>
        <v>23115.07471459563</v>
      </c>
      <c r="J65" s="16">
        <f t="shared" si="19"/>
        <v>14.916953867403269</v>
      </c>
      <c r="K65" s="16">
        <f t="shared" ref="K65:K71" si="62">+K64-P64</f>
        <v>9969.6059212575346</v>
      </c>
      <c r="L65" s="17">
        <f t="shared" si="61"/>
        <v>6.4533444306732893E-4</v>
      </c>
      <c r="M65" s="17">
        <f t="shared" si="61"/>
        <v>0.99935466555693264</v>
      </c>
      <c r="N65">
        <f t="shared" si="21"/>
        <v>6.4554273854915785E-4</v>
      </c>
      <c r="O65">
        <f t="shared" si="39"/>
        <v>3.2266722153366447E-4</v>
      </c>
      <c r="P65">
        <f t="shared" si="22"/>
        <v>6.4337300847954761</v>
      </c>
      <c r="S65">
        <v>2003</v>
      </c>
      <c r="T65" t="s">
        <v>56</v>
      </c>
      <c r="U65" s="31">
        <v>18</v>
      </c>
      <c r="V65" s="31">
        <v>0</v>
      </c>
      <c r="W65" s="31">
        <v>3</v>
      </c>
      <c r="X65" s="31">
        <v>6</v>
      </c>
      <c r="Y65" s="31">
        <v>0</v>
      </c>
      <c r="Z65" s="31">
        <v>21</v>
      </c>
      <c r="AA65" s="31">
        <v>0</v>
      </c>
      <c r="AB65" s="31">
        <v>63</v>
      </c>
      <c r="AC65" s="31">
        <v>745</v>
      </c>
      <c r="AD65" s="31">
        <v>856</v>
      </c>
      <c r="AG65">
        <f t="shared" si="40"/>
        <v>2.1028037383177569E-2</v>
      </c>
      <c r="AH65">
        <f t="shared" si="41"/>
        <v>0</v>
      </c>
      <c r="AI65">
        <f t="shared" si="42"/>
        <v>3.5046728971962616E-3</v>
      </c>
      <c r="AJ65">
        <f t="shared" si="43"/>
        <v>7.0093457943925233E-3</v>
      </c>
      <c r="AK65">
        <f t="shared" si="44"/>
        <v>0</v>
      </c>
      <c r="AL65">
        <f t="shared" si="45"/>
        <v>2.4532710280373831E-2</v>
      </c>
      <c r="AM65">
        <f t="shared" si="46"/>
        <v>0</v>
      </c>
      <c r="AN65">
        <f t="shared" si="47"/>
        <v>7.359813084112149E-2</v>
      </c>
      <c r="AO65">
        <f t="shared" si="48"/>
        <v>0.87032710280373837</v>
      </c>
      <c r="AP65">
        <f t="shared" si="49"/>
        <v>2.125147579693034E-2</v>
      </c>
      <c r="AQ65">
        <f t="shared" si="49"/>
        <v>0</v>
      </c>
      <c r="AR65">
        <f t="shared" si="49"/>
        <v>3.5108250438853133E-3</v>
      </c>
      <c r="AS65">
        <f t="shared" si="49"/>
        <v>7.0339976553341144E-3</v>
      </c>
      <c r="AT65">
        <f t="shared" si="49"/>
        <v>0</v>
      </c>
      <c r="AU65">
        <f t="shared" si="49"/>
        <v>2.4837374334713187E-2</v>
      </c>
      <c r="AV65">
        <f t="shared" si="49"/>
        <v>0</v>
      </c>
      <c r="AW65">
        <f t="shared" si="49"/>
        <v>7.6409945421467548E-2</v>
      </c>
      <c r="AX65">
        <f t="shared" si="49"/>
        <v>1.5408479834539817</v>
      </c>
      <c r="AY65">
        <f t="shared" si="25"/>
        <v>8.6697968402736941E-6</v>
      </c>
      <c r="AZ65">
        <f t="shared" si="52"/>
        <v>0</v>
      </c>
      <c r="BA65">
        <f t="shared" si="53"/>
        <v>1.1308430661226559E-6</v>
      </c>
      <c r="BB65">
        <f t="shared" si="54"/>
        <v>3.7694768870755191E-6</v>
      </c>
      <c r="BC65">
        <f t="shared" si="55"/>
        <v>0</v>
      </c>
      <c r="BD65">
        <f t="shared" si="56"/>
        <v>5.6542153306132791E-5</v>
      </c>
      <c r="BE65">
        <f t="shared" si="57"/>
        <v>0</v>
      </c>
      <c r="BF65">
        <f t="shared" si="58"/>
        <v>3.4679187361094776E-5</v>
      </c>
      <c r="BG65">
        <f t="shared" si="59"/>
        <v>8.4323197963879365E-4</v>
      </c>
    </row>
    <row r="66" spans="2:59" x14ac:dyDescent="0.25">
      <c r="B66">
        <v>2003</v>
      </c>
      <c r="C66" t="s">
        <v>57</v>
      </c>
      <c r="D66" s="31">
        <v>1155039</v>
      </c>
      <c r="E66" s="31">
        <v>3660</v>
      </c>
      <c r="F66">
        <f t="shared" si="16"/>
        <v>3.1687241729500041E-3</v>
      </c>
      <c r="G66">
        <f t="shared" si="17"/>
        <v>0.99683127582705</v>
      </c>
      <c r="H66" cm="1">
        <f t="array" ref="H66">+IFERROR(_xlfn.IFS(B66=$H$1,D66/$H$3,B66=$I$1,D66/$I$3,B66=$J$1,D66/$J$3,B66=$K$1,D66/$K$3,B66=$L$1,D66/$L$3,B66=$M$1,D66/$M$3,B66=$N$1,D66/$N$3,B66=$O$1,D66/$O$3,B66=$P$1,D66/P$3,B66=$Q$1,D66/$Q$3,B66=$R$1,D66/$R$3,B66=$S$1,D66/$S$3,B66=$T$1,D66/$T$3,B66=$U$1,D66/$U$3,B66=$V$1,D66/$V$3,B66=$W$1,D66/$W$3,B66=$X$1,D66/$X$3,B66=$Y$1,D66/$Y$3,B66=$Z$1,D66/$Z$3),0)</f>
        <v>0.20128111539779908</v>
      </c>
      <c r="I66" s="15">
        <f t="shared" si="18"/>
        <v>20128.111539779908</v>
      </c>
      <c r="J66" s="16">
        <f t="shared" si="19"/>
        <v>63.780433591934518</v>
      </c>
      <c r="K66" s="16">
        <f t="shared" si="62"/>
        <v>9963.17219117274</v>
      </c>
      <c r="L66" s="17">
        <f t="shared" si="61"/>
        <v>3.1687241729500041E-3</v>
      </c>
      <c r="M66" s="17">
        <f t="shared" si="61"/>
        <v>0.99683127582705</v>
      </c>
      <c r="N66">
        <f t="shared" si="21"/>
        <v>3.1737525461559874E-3</v>
      </c>
      <c r="O66">
        <f t="shared" si="39"/>
        <v>1.584362086475002E-3</v>
      </c>
      <c r="P66">
        <f t="shared" si="22"/>
        <v>31.570544561432321</v>
      </c>
      <c r="S66">
        <v>2003</v>
      </c>
      <c r="T66" t="s">
        <v>57</v>
      </c>
      <c r="U66" s="31">
        <v>766</v>
      </c>
      <c r="V66" s="31">
        <v>0</v>
      </c>
      <c r="W66" s="31">
        <v>14</v>
      </c>
      <c r="X66" s="31">
        <v>57</v>
      </c>
      <c r="Y66" s="31">
        <v>0</v>
      </c>
      <c r="Z66" s="31">
        <v>19</v>
      </c>
      <c r="AA66" s="31">
        <v>25</v>
      </c>
      <c r="AB66" s="31">
        <v>90</v>
      </c>
      <c r="AC66" s="31">
        <v>2689</v>
      </c>
      <c r="AD66" s="31">
        <v>3660</v>
      </c>
      <c r="AG66">
        <f t="shared" si="40"/>
        <v>0.20928961748633879</v>
      </c>
      <c r="AH66">
        <f t="shared" si="41"/>
        <v>0</v>
      </c>
      <c r="AI66">
        <f t="shared" si="42"/>
        <v>3.8251366120218579E-3</v>
      </c>
      <c r="AJ66">
        <f t="shared" si="43"/>
        <v>1.5573770491803279E-2</v>
      </c>
      <c r="AK66">
        <f t="shared" si="44"/>
        <v>0</v>
      </c>
      <c r="AL66">
        <f t="shared" si="45"/>
        <v>5.1912568306010931E-3</v>
      </c>
      <c r="AM66">
        <f t="shared" si="46"/>
        <v>6.8306010928961746E-3</v>
      </c>
      <c r="AN66">
        <f t="shared" si="47"/>
        <v>2.4590163934426229E-2</v>
      </c>
      <c r="AO66">
        <f t="shared" si="48"/>
        <v>0.73469945355191257</v>
      </c>
      <c r="AP66">
        <f t="shared" si="49"/>
        <v>0.23375038144644492</v>
      </c>
      <c r="AQ66">
        <f t="shared" si="49"/>
        <v>0</v>
      </c>
      <c r="AR66">
        <f t="shared" si="49"/>
        <v>3.8324664659184233E-3</v>
      </c>
      <c r="AS66">
        <f t="shared" si="49"/>
        <v>1.5695993391160679E-2</v>
      </c>
      <c r="AT66">
        <f t="shared" si="49"/>
        <v>0</v>
      </c>
      <c r="AU66">
        <f t="shared" si="49"/>
        <v>5.2047664703465286E-3</v>
      </c>
      <c r="AV66">
        <f t="shared" si="49"/>
        <v>6.8540095956134339E-3</v>
      </c>
      <c r="AW66">
        <f t="shared" si="49"/>
        <v>2.4896265560165973E-2</v>
      </c>
      <c r="AX66">
        <f t="shared" si="49"/>
        <v>1.1613042539408334</v>
      </c>
      <c r="AY66">
        <f t="shared" si="25"/>
        <v>3.3938247972579283E-4</v>
      </c>
      <c r="AZ66">
        <f t="shared" si="52"/>
        <v>0</v>
      </c>
      <c r="BA66">
        <f t="shared" si="53"/>
        <v>7.3590588716052016E-6</v>
      </c>
      <c r="BB66">
        <f t="shared" si="54"/>
        <v>2.7271806406536921E-5</v>
      </c>
      <c r="BC66">
        <f t="shared" si="55"/>
        <v>0</v>
      </c>
      <c r="BD66">
        <f t="shared" si="56"/>
        <v>1.7315432639071062E-5</v>
      </c>
      <c r="BE66">
        <f t="shared" si="57"/>
        <v>1.0822145399419414E-5</v>
      </c>
      <c r="BF66">
        <f t="shared" si="58"/>
        <v>6.623152984444681E-5</v>
      </c>
      <c r="BG66">
        <f t="shared" si="59"/>
        <v>1.4865298920642507E-3</v>
      </c>
    </row>
    <row r="67" spans="2:59" x14ac:dyDescent="0.25">
      <c r="B67">
        <v>2003</v>
      </c>
      <c r="C67" t="s">
        <v>58</v>
      </c>
      <c r="D67" s="31">
        <v>1669092</v>
      </c>
      <c r="E67" s="31">
        <v>7257</v>
      </c>
      <c r="F67">
        <f t="shared" si="16"/>
        <v>4.3478729752464218E-3</v>
      </c>
      <c r="G67">
        <f t="shared" si="17"/>
        <v>0.99565212702475359</v>
      </c>
      <c r="H67" cm="1">
        <f t="array" ref="H67">+IFERROR(_xlfn.IFS(B67=$H$1,D67/$H$3,B67=$I$1,D67/$I$3,B67=$J$1,D67/$J$3,B67=$K$1,D67/$K$3,B67=$L$1,D67/$L$3,B67=$M$1,D67/$M$3,B67=$N$1,D67/$N$3,B67=$O$1,D67/$O$3,B67=$P$1,D67/P$3,B67=$Q$1,D67/$Q$3,B67=$R$1,D67/$R$3,B67=$S$1,D67/$S$3,B67=$T$1,D67/$T$3,B67=$U$1,D67/$U$3,B67=$V$1,D67/$V$3,B67=$W$1,D67/$W$3,B67=$X$1,D67/$X$3,B67=$Y$1,D67/$Y$3,B67=$Z$1,D67/$Z$3),0)</f>
        <v>0.29086177995854967</v>
      </c>
      <c r="I67" s="15">
        <f t="shared" si="18"/>
        <v>29086.177995854967</v>
      </c>
      <c r="J67" s="16">
        <f t="shared" si="19"/>
        <v>126.46300726138494</v>
      </c>
      <c r="K67" s="16">
        <f t="shared" si="62"/>
        <v>9931.6016466113069</v>
      </c>
      <c r="L67" s="17">
        <f t="shared" si="61"/>
        <v>4.3478729752464218E-3</v>
      </c>
      <c r="M67" s="17">
        <f t="shared" si="61"/>
        <v>0.99565212702475359</v>
      </c>
      <c r="N67">
        <f t="shared" si="21"/>
        <v>4.3573455677653706E-3</v>
      </c>
      <c r="O67">
        <f t="shared" si="39"/>
        <v>2.1739364876232109E-3</v>
      </c>
      <c r="P67">
        <f t="shared" si="22"/>
        <v>43.181342400214163</v>
      </c>
      <c r="S67">
        <v>2003</v>
      </c>
      <c r="T67" t="s">
        <v>58</v>
      </c>
      <c r="U67" s="31">
        <v>929</v>
      </c>
      <c r="V67" s="31">
        <v>0</v>
      </c>
      <c r="W67" s="31">
        <v>132</v>
      </c>
      <c r="X67" s="31">
        <v>482</v>
      </c>
      <c r="Y67" s="31">
        <v>0</v>
      </c>
      <c r="Z67" s="31">
        <v>110</v>
      </c>
      <c r="AA67" s="31">
        <v>259</v>
      </c>
      <c r="AB67" s="31">
        <v>463</v>
      </c>
      <c r="AC67" s="31">
        <v>4882</v>
      </c>
      <c r="AD67" s="31">
        <v>7257</v>
      </c>
      <c r="AG67">
        <f t="shared" si="40"/>
        <v>0.12801433099076753</v>
      </c>
      <c r="AH67">
        <f t="shared" si="41"/>
        <v>0</v>
      </c>
      <c r="AI67">
        <f t="shared" si="42"/>
        <v>1.8189334435717238E-2</v>
      </c>
      <c r="AJ67">
        <f t="shared" si="43"/>
        <v>6.6418630287997799E-2</v>
      </c>
      <c r="AK67">
        <f t="shared" si="44"/>
        <v>0</v>
      </c>
      <c r="AL67">
        <f t="shared" si="45"/>
        <v>1.5157778696431033E-2</v>
      </c>
      <c r="AM67">
        <f t="shared" si="46"/>
        <v>3.5689678930687613E-2</v>
      </c>
      <c r="AN67">
        <f t="shared" si="47"/>
        <v>6.3800468513159708E-2</v>
      </c>
      <c r="AO67">
        <f t="shared" si="48"/>
        <v>0.67272977814523904</v>
      </c>
      <c r="AP67">
        <f t="shared" si="49"/>
        <v>0.13676849466323152</v>
      </c>
      <c r="AQ67">
        <f t="shared" si="49"/>
        <v>0</v>
      </c>
      <c r="AR67">
        <f t="shared" si="49"/>
        <v>1.8356278681685437E-2</v>
      </c>
      <c r="AS67">
        <f t="shared" si="49"/>
        <v>6.8700114025085524E-2</v>
      </c>
      <c r="AT67">
        <f t="shared" si="49"/>
        <v>0</v>
      </c>
      <c r="AU67">
        <f t="shared" si="49"/>
        <v>1.5273535129130798E-2</v>
      </c>
      <c r="AV67">
        <f t="shared" si="49"/>
        <v>3.6338126972991935E-2</v>
      </c>
      <c r="AW67">
        <f t="shared" si="49"/>
        <v>6.5902782720091091E-2</v>
      </c>
      <c r="AX67">
        <f t="shared" si="49"/>
        <v>1.0137043189368771</v>
      </c>
      <c r="AY67">
        <f t="shared" si="25"/>
        <v>5.0776110603849278E-4</v>
      </c>
      <c r="AZ67">
        <f t="shared" si="52"/>
        <v>0</v>
      </c>
      <c r="BA67">
        <f t="shared" si="53"/>
        <v>4.3736354856412947E-5</v>
      </c>
      <c r="BB67">
        <f t="shared" si="54"/>
        <v>1.6146503607949712E-4</v>
      </c>
      <c r="BC67">
        <f t="shared" si="55"/>
        <v>0</v>
      </c>
      <c r="BD67">
        <f t="shared" si="56"/>
        <v>3.8643765592310071E-5</v>
      </c>
      <c r="BE67">
        <f t="shared" si="57"/>
        <v>8.5076197117953955E-5</v>
      </c>
      <c r="BF67">
        <f t="shared" si="58"/>
        <v>1.6565893312052302E-4</v>
      </c>
      <c r="BG67">
        <f t="shared" si="59"/>
        <v>2.2679996069719342E-3</v>
      </c>
    </row>
    <row r="68" spans="2:59" x14ac:dyDescent="0.25">
      <c r="B68">
        <v>2003</v>
      </c>
      <c r="C68" t="s">
        <v>59</v>
      </c>
      <c r="D68" s="31">
        <v>763963</v>
      </c>
      <c r="E68" s="31">
        <v>11348</v>
      </c>
      <c r="F68">
        <f t="shared" si="16"/>
        <v>1.485412251640459E-2</v>
      </c>
      <c r="G68">
        <f t="shared" si="17"/>
        <v>0.98514587748359539</v>
      </c>
      <c r="H68" cm="1">
        <f t="array" ref="H68">+IFERROR(_xlfn.IFS(B68=$H$1,D68/$H$3,B68=$I$1,D68/$I$3,B68=$J$1,D68/$J$3,B68=$K$1,D68/$K$3,B68=$L$1,D68/$L$3,B68=$M$1,D68/$M$3,B68=$N$1,D68/$N$3,B68=$O$1,D68/$O$3,B68=$P$1,D68/P$3,B68=$Q$1,D68/$Q$3,B68=$R$1,D68/$R$3,B68=$S$1,D68/$S$3,B68=$T$1,D68/$T$3,B68=$U$1,D68/$U$3,B68=$V$1,D68/$V$3,B68=$W$1,D68/$W$3,B68=$X$1,D68/$X$3,B68=$Y$1,D68/$Y$3,B68=$Z$1,D68/$Z$3),0)</f>
        <v>0.13313085078741824</v>
      </c>
      <c r="I68" s="15">
        <f t="shared" si="18"/>
        <v>13313.085078741824</v>
      </c>
      <c r="J68" s="16">
        <f t="shared" si="19"/>
        <v>197.7541968309489</v>
      </c>
      <c r="K68" s="16">
        <f t="shared" si="62"/>
        <v>9888.420304211093</v>
      </c>
      <c r="L68" s="17">
        <f t="shared" si="61"/>
        <v>1.485412251640459E-2</v>
      </c>
      <c r="M68" s="17">
        <f t="shared" si="61"/>
        <v>0.98514587748359539</v>
      </c>
      <c r="N68">
        <f t="shared" si="21"/>
        <v>1.4965270497132359E-2</v>
      </c>
      <c r="O68">
        <f t="shared" si="39"/>
        <v>7.427061258202295E-3</v>
      </c>
      <c r="P68">
        <f t="shared" si="22"/>
        <v>146.88380669245433</v>
      </c>
      <c r="S68">
        <v>2003</v>
      </c>
      <c r="T68" t="s">
        <v>59</v>
      </c>
      <c r="U68" s="31">
        <v>236</v>
      </c>
      <c r="V68" s="31">
        <v>0</v>
      </c>
      <c r="W68" s="31">
        <v>400</v>
      </c>
      <c r="X68" s="31">
        <v>1960</v>
      </c>
      <c r="Y68" s="31">
        <v>0</v>
      </c>
      <c r="Z68" s="31">
        <v>655</v>
      </c>
      <c r="AA68" s="31">
        <v>1217</v>
      </c>
      <c r="AB68" s="31">
        <v>1392</v>
      </c>
      <c r="AC68" s="31">
        <v>5488</v>
      </c>
      <c r="AD68" s="31">
        <v>11348</v>
      </c>
      <c r="AG68">
        <f t="shared" si="40"/>
        <v>2.0796616143813888E-2</v>
      </c>
      <c r="AH68">
        <f t="shared" si="41"/>
        <v>0</v>
      </c>
      <c r="AI68">
        <f t="shared" si="42"/>
        <v>3.5248501938667604E-2</v>
      </c>
      <c r="AJ68">
        <f t="shared" si="43"/>
        <v>0.17271765949947127</v>
      </c>
      <c r="AK68">
        <f t="shared" si="44"/>
        <v>0</v>
      </c>
      <c r="AL68">
        <f t="shared" si="45"/>
        <v>5.7719421924568207E-2</v>
      </c>
      <c r="AM68">
        <f t="shared" si="46"/>
        <v>0.1072435671483962</v>
      </c>
      <c r="AN68">
        <f t="shared" si="47"/>
        <v>0.12266478674656327</v>
      </c>
      <c r="AO68">
        <f t="shared" si="48"/>
        <v>0.48360944659851957</v>
      </c>
      <c r="AP68">
        <f t="shared" si="49"/>
        <v>2.1015138023152271E-2</v>
      </c>
      <c r="AQ68">
        <f t="shared" si="49"/>
        <v>0</v>
      </c>
      <c r="AR68">
        <f t="shared" si="49"/>
        <v>3.5880875493362038E-2</v>
      </c>
      <c r="AS68">
        <f t="shared" ref="AS68:AX113" si="63">+(AJ68/(1-(0.5*AJ68)))</f>
        <v>0.18904320987654319</v>
      </c>
      <c r="AT68">
        <f t="shared" si="63"/>
        <v>0</v>
      </c>
      <c r="AU68">
        <f t="shared" si="63"/>
        <v>5.9434689896102719E-2</v>
      </c>
      <c r="AV68">
        <f t="shared" si="63"/>
        <v>0.11331998696401137</v>
      </c>
      <c r="AW68">
        <f t="shared" si="63"/>
        <v>0.13067968456627863</v>
      </c>
      <c r="AX68">
        <f t="shared" si="63"/>
        <v>0.63784286378428634</v>
      </c>
      <c r="AY68">
        <f t="shared" si="25"/>
        <v>7.6247148094868466E-4</v>
      </c>
      <c r="AZ68">
        <f t="shared" si="52"/>
        <v>0</v>
      </c>
      <c r="BA68">
        <f t="shared" si="53"/>
        <v>3.4818440160060105E-4</v>
      </c>
      <c r="BB68">
        <f t="shared" si="54"/>
        <v>1.5982449411817065E-3</v>
      </c>
      <c r="BC68">
        <f t="shared" si="55"/>
        <v>0</v>
      </c>
      <c r="BD68">
        <f t="shared" si="56"/>
        <v>5.0067869779033805E-4</v>
      </c>
      <c r="BE68">
        <f t="shared" si="57"/>
        <v>9.6601536985429918E-4</v>
      </c>
      <c r="BF68">
        <f t="shared" si="58"/>
        <v>1.2140640318968328E-3</v>
      </c>
      <c r="BG68">
        <f t="shared" si="59"/>
        <v>6.7869779033801376E-3</v>
      </c>
    </row>
    <row r="69" spans="2:59" x14ac:dyDescent="0.25">
      <c r="B69">
        <v>2003</v>
      </c>
      <c r="C69" t="s">
        <v>60</v>
      </c>
      <c r="D69" s="31">
        <v>178378</v>
      </c>
      <c r="E69" s="31">
        <v>8524</v>
      </c>
      <c r="F69">
        <f t="shared" si="16"/>
        <v>4.7786161970646605E-2</v>
      </c>
      <c r="G69">
        <f t="shared" si="17"/>
        <v>0.95221383802935344</v>
      </c>
      <c r="H69" cm="1">
        <f t="array" ref="H69">+IFERROR(_xlfn.IFS(B69=$H$1,D69/$H$3,B69=$I$1,D69/$I$3,B69=$J$1,D69/$J$3,B69=$K$1,D69/$K$3,B69=$L$1,D69/$L$3,B69=$M$1,D69/$M$3,B69=$N$1,D69/$N$3,B69=$O$1,D69/$O$3,B69=$P$1,D69/P$3,B69=$Q$1,D69/$Q$3,B69=$R$1,D69/$R$3,B69=$S$1,D69/$S$3,B69=$T$1,D69/$T$3,B69=$U$1,D69/$U$3,B69=$V$1,D69/$V$3,B69=$W$1,D69/$W$3,B69=$X$1,D69/$X$3,B69=$Y$1,D69/$Y$3,B69=$Z$1,D69/$Z$3),0)</f>
        <v>3.1084770992519391E-2</v>
      </c>
      <c r="I69" s="15">
        <f t="shared" si="18"/>
        <v>3108.4770992519389</v>
      </c>
      <c r="J69" s="16">
        <f t="shared" si="19"/>
        <v>148.54219014689886</v>
      </c>
      <c r="K69" s="16">
        <f t="shared" si="62"/>
        <v>9741.5364975186385</v>
      </c>
      <c r="L69" s="17">
        <f t="shared" si="61"/>
        <v>4.7786161970646605E-2</v>
      </c>
      <c r="M69" s="17">
        <f t="shared" si="61"/>
        <v>0.95221383802935344</v>
      </c>
      <c r="N69">
        <f t="shared" si="21"/>
        <v>4.8955868501458798E-2</v>
      </c>
      <c r="O69">
        <f t="shared" si="39"/>
        <v>2.3893080985323303E-2</v>
      </c>
      <c r="P69">
        <f t="shared" si="22"/>
        <v>465.51064091339111</v>
      </c>
      <c r="S69">
        <v>2003</v>
      </c>
      <c r="T69" t="s">
        <v>60</v>
      </c>
      <c r="U69" s="31">
        <v>29</v>
      </c>
      <c r="V69" s="31">
        <v>0</v>
      </c>
      <c r="W69" s="31">
        <v>416</v>
      </c>
      <c r="X69" s="31">
        <v>1845</v>
      </c>
      <c r="Y69" s="31">
        <v>0</v>
      </c>
      <c r="Z69" s="31">
        <v>533</v>
      </c>
      <c r="AA69" s="31">
        <v>1084</v>
      </c>
      <c r="AB69" s="31">
        <v>944</v>
      </c>
      <c r="AC69" s="31">
        <v>3673</v>
      </c>
      <c r="AD69" s="31">
        <v>8524</v>
      </c>
      <c r="AG69">
        <f t="shared" si="40"/>
        <v>3.4021586109807601E-3</v>
      </c>
      <c r="AH69">
        <f t="shared" si="41"/>
        <v>0</v>
      </c>
      <c r="AI69">
        <f t="shared" si="42"/>
        <v>4.8803378695448145E-2</v>
      </c>
      <c r="AJ69">
        <f t="shared" si="43"/>
        <v>0.2164476771468794</v>
      </c>
      <c r="AK69">
        <f t="shared" si="44"/>
        <v>0</v>
      </c>
      <c r="AL69">
        <f t="shared" si="45"/>
        <v>6.2529328953542934E-2</v>
      </c>
      <c r="AM69">
        <f t="shared" si="46"/>
        <v>0.12717034256217738</v>
      </c>
      <c r="AN69">
        <f t="shared" si="47"/>
        <v>0.11074612857813233</v>
      </c>
      <c r="AO69">
        <f t="shared" si="48"/>
        <v>0.43090098545283906</v>
      </c>
      <c r="AP69">
        <f t="shared" ref="AP69:AV105" si="64">+(AG69/(1-(0.5*AG69)))</f>
        <v>3.4079558140901341E-3</v>
      </c>
      <c r="AQ69">
        <f t="shared" si="64"/>
        <v>0</v>
      </c>
      <c r="AR69">
        <f t="shared" si="64"/>
        <v>5.0024050024050019E-2</v>
      </c>
      <c r="AS69">
        <f t="shared" si="64"/>
        <v>0.24271525356837467</v>
      </c>
      <c r="AT69">
        <f t="shared" si="64"/>
        <v>0</v>
      </c>
      <c r="AU69">
        <f t="shared" si="64"/>
        <v>6.4547381168634566E-2</v>
      </c>
      <c r="AV69">
        <f t="shared" si="64"/>
        <v>0.13580556251566023</v>
      </c>
      <c r="AW69">
        <f t="shared" si="63"/>
        <v>0.11723795330352707</v>
      </c>
      <c r="AX69">
        <f t="shared" si="63"/>
        <v>0.54923364485981319</v>
      </c>
      <c r="AY69">
        <f t="shared" si="25"/>
        <v>7.4280460594916412E-4</v>
      </c>
      <c r="AZ69">
        <f t="shared" si="52"/>
        <v>0</v>
      </c>
      <c r="BA69">
        <f t="shared" si="53"/>
        <v>2.2872775790736526E-3</v>
      </c>
      <c r="BB69">
        <f t="shared" si="54"/>
        <v>1.0665552926930451E-2</v>
      </c>
      <c r="BC69">
        <f t="shared" si="55"/>
        <v>0</v>
      </c>
      <c r="BD69">
        <f t="shared" si="56"/>
        <v>3.3300070636513471E-3</v>
      </c>
      <c r="BE69">
        <f t="shared" si="57"/>
        <v>6.4497864086378361E-3</v>
      </c>
      <c r="BF69">
        <f t="shared" si="58"/>
        <v>6.5478926773481034E-3</v>
      </c>
      <c r="BG69">
        <f t="shared" si="59"/>
        <v>2.5678615075850161E-2</v>
      </c>
    </row>
    <row r="70" spans="2:59" x14ac:dyDescent="0.25">
      <c r="B70">
        <v>2003</v>
      </c>
      <c r="C70" t="s">
        <v>61</v>
      </c>
      <c r="D70" s="31">
        <v>99691</v>
      </c>
      <c r="E70" s="31">
        <v>15269</v>
      </c>
      <c r="F70">
        <f t="shared" si="16"/>
        <v>0.15316327451826142</v>
      </c>
      <c r="G70">
        <f t="shared" si="17"/>
        <v>0.84683672548173861</v>
      </c>
      <c r="H70" cm="1">
        <f t="array" ref="H70">+IFERROR(_xlfn.IFS(B70=$H$1,D70/$H$3,B70=$I$1,D70/$I$3,B70=$J$1,D70/$J$3,B70=$K$1,D70/$K$3,B70=$L$1,D70/$L$3,B70=$M$1,D70/$M$3,B70=$N$1,D70/$N$3,B70=$O$1,D70/$O$3,B70=$P$1,D70/P$3,B70=$Q$1,D70/$Q$3,B70=$R$1,D70/$R$3,B70=$S$1,D70/$S$3,B70=$T$1,D70/$T$3,B70=$U$1,D70/$U$3,B70=$V$1,D70/$V$3,B70=$W$1,D70/$W$3,B70=$X$1,D70/$X$3,B70=$Y$1,D70/$Y$3,B70=$Z$1,D70/$Z$3),0)</f>
        <v>1.7372500560692745E-2</v>
      </c>
      <c r="I70" s="15">
        <f t="shared" si="18"/>
        <v>1737.2500560692745</v>
      </c>
      <c r="J70" s="16">
        <f t="shared" si="19"/>
        <v>266.08290724460335</v>
      </c>
      <c r="K70" s="16">
        <f t="shared" si="62"/>
        <v>9276.0258566052471</v>
      </c>
      <c r="L70" s="17">
        <f t="shared" si="61"/>
        <v>0.15316327451826142</v>
      </c>
      <c r="M70" s="17">
        <f t="shared" si="61"/>
        <v>0.84683672548173861</v>
      </c>
      <c r="N70">
        <f t="shared" si="21"/>
        <v>0.16586552823537717</v>
      </c>
      <c r="O70">
        <f t="shared" si="39"/>
        <v>7.6581637259130711E-2</v>
      </c>
      <c r="P70">
        <f t="shared" si="22"/>
        <v>1420.7464947137205</v>
      </c>
      <c r="S70">
        <v>2003</v>
      </c>
      <c r="T70" t="s">
        <v>61</v>
      </c>
      <c r="U70" s="31">
        <v>13</v>
      </c>
      <c r="V70" s="31">
        <v>0</v>
      </c>
      <c r="W70" s="31">
        <v>934</v>
      </c>
      <c r="X70" s="31">
        <v>3841</v>
      </c>
      <c r="Y70" s="31">
        <v>0</v>
      </c>
      <c r="Z70" s="31">
        <v>707</v>
      </c>
      <c r="AA70" s="31">
        <v>1956</v>
      </c>
      <c r="AB70" s="31">
        <v>1113</v>
      </c>
      <c r="AC70" s="31">
        <v>6705</v>
      </c>
      <c r="AD70" s="31">
        <v>15269</v>
      </c>
      <c r="AG70">
        <f t="shared" si="40"/>
        <v>8.5139825790818001E-4</v>
      </c>
      <c r="AH70">
        <f t="shared" si="41"/>
        <v>0</v>
      </c>
      <c r="AI70">
        <f t="shared" si="42"/>
        <v>6.1169690222018472E-2</v>
      </c>
      <c r="AJ70">
        <f t="shared" si="43"/>
        <v>0.25155543912502454</v>
      </c>
      <c r="AK70">
        <f t="shared" si="44"/>
        <v>0</v>
      </c>
      <c r="AL70">
        <f t="shared" si="45"/>
        <v>4.6302966795467942E-2</v>
      </c>
      <c r="AM70">
        <f t="shared" si="46"/>
        <v>0.12810269172833846</v>
      </c>
      <c r="AN70">
        <f t="shared" si="47"/>
        <v>7.2892789311677253E-2</v>
      </c>
      <c r="AO70">
        <f t="shared" si="48"/>
        <v>0.43912502455956515</v>
      </c>
      <c r="AP70">
        <f t="shared" si="64"/>
        <v>8.5176085176085175E-4</v>
      </c>
      <c r="AQ70">
        <f t="shared" si="64"/>
        <v>0</v>
      </c>
      <c r="AR70">
        <f t="shared" si="64"/>
        <v>6.3099581137684102E-2</v>
      </c>
      <c r="AS70">
        <f t="shared" si="64"/>
        <v>0.28774768700603059</v>
      </c>
      <c r="AT70">
        <f t="shared" si="64"/>
        <v>0</v>
      </c>
      <c r="AU70">
        <f t="shared" si="64"/>
        <v>4.7400355335054142E-2</v>
      </c>
      <c r="AV70">
        <f t="shared" si="64"/>
        <v>0.13686935833741518</v>
      </c>
      <c r="AW70">
        <f t="shared" si="63"/>
        <v>7.5649957519116393E-2</v>
      </c>
      <c r="AX70">
        <f t="shared" si="63"/>
        <v>0.56266521210086862</v>
      </c>
      <c r="AY70">
        <f t="shared" si="25"/>
        <v>2.1065091131596635E-4</v>
      </c>
      <c r="AZ70">
        <f t="shared" si="52"/>
        <v>0</v>
      </c>
      <c r="BA70">
        <f t="shared" si="53"/>
        <v>6.7709221494417753E-3</v>
      </c>
      <c r="BB70">
        <f t="shared" si="54"/>
        <v>2.8518120993871063E-2</v>
      </c>
      <c r="BC70">
        <f t="shared" si="55"/>
        <v>0</v>
      </c>
      <c r="BD70">
        <f t="shared" si="56"/>
        <v>6.2192173817094826E-3</v>
      </c>
      <c r="BE70">
        <f t="shared" si="57"/>
        <v>1.5247113580965182E-2</v>
      </c>
      <c r="BF70">
        <f t="shared" si="58"/>
        <v>1.0316879156593874E-2</v>
      </c>
      <c r="BG70">
        <f t="shared" si="59"/>
        <v>5.2050837086597586E-2</v>
      </c>
    </row>
    <row r="71" spans="2:59" x14ac:dyDescent="0.25">
      <c r="B71" t="s">
        <v>69</v>
      </c>
      <c r="D71" s="31">
        <v>5738437</v>
      </c>
      <c r="E71" s="31">
        <v>48573</v>
      </c>
      <c r="F71">
        <f t="shared" si="16"/>
        <v>8.4645000023525572E-3</v>
      </c>
      <c r="G71">
        <f t="shared" si="17"/>
        <v>0.99153549999764745</v>
      </c>
      <c r="H71" cm="1">
        <f t="array" ref="H71">+IFERROR(_xlfn.IFS(B71=$H$1,D71/$H$3,B71=$I$1,D71/$I$3,B71=$J$1,D71/$J$3,B71=$K$1,D71/$K$3,B71=$L$1,D71/$L$3,B71=$M$1,D71/$M$3,B71=$N$1,D71/$N$3,B71=$O$1,D71/$O$3,B71=$P$1,D71/P$3,B71=$Q$1,D71/$Q$3,B71=$R$1,D71/$R$3,B71=$S$1,D71/$S$3,B71=$T$1,D71/$T$3,B71=$U$1,D71/$U$3,B71=$V$1,D71/$V$3,B71=$W$1,D71/$W$3,B71=$X$1,D71/$X$3,B71=$Y$1,D71/$Y$3,B71=$Z$1,D71/$Z$3),0)</f>
        <v>0</v>
      </c>
      <c r="I71" s="15">
        <f t="shared" si="18"/>
        <v>0</v>
      </c>
      <c r="J71" s="16">
        <f t="shared" si="19"/>
        <v>0</v>
      </c>
      <c r="K71" s="16">
        <f t="shared" si="62"/>
        <v>7855.2793618915266</v>
      </c>
      <c r="L71" s="17">
        <f t="shared" si="61"/>
        <v>8.4645000023525572E-3</v>
      </c>
      <c r="M71" s="17">
        <f t="shared" si="61"/>
        <v>0.99153549999764745</v>
      </c>
      <c r="N71">
        <f t="shared" si="21"/>
        <v>8.5004761425167222E-3</v>
      </c>
      <c r="O71">
        <f t="shared" si="39"/>
        <v>4.2322500011762786E-3</v>
      </c>
      <c r="P71">
        <f t="shared" si="22"/>
        <v>66.49101217721082</v>
      </c>
      <c r="S71" t="s">
        <v>69</v>
      </c>
      <c r="U71" s="31">
        <v>1996</v>
      </c>
      <c r="V71" s="31">
        <v>0</v>
      </c>
      <c r="W71" s="31">
        <v>1899</v>
      </c>
      <c r="X71" s="31">
        <v>8195</v>
      </c>
      <c r="Y71" s="31">
        <v>0</v>
      </c>
      <c r="Z71" s="31">
        <v>2174</v>
      </c>
      <c r="AA71" s="31">
        <v>4541</v>
      </c>
      <c r="AB71" s="31">
        <v>4094</v>
      </c>
      <c r="AC71" s="31">
        <v>25674</v>
      </c>
      <c r="AD71" s="31">
        <v>48573</v>
      </c>
      <c r="AG71">
        <f t="shared" si="40"/>
        <v>4.1092788174500239E-2</v>
      </c>
      <c r="AH71">
        <f t="shared" si="41"/>
        <v>0</v>
      </c>
      <c r="AI71">
        <f t="shared" si="42"/>
        <v>3.9095793959607189E-2</v>
      </c>
      <c r="AJ71">
        <f t="shared" si="43"/>
        <v>0.16871512980462397</v>
      </c>
      <c r="AK71">
        <f t="shared" si="44"/>
        <v>0</v>
      </c>
      <c r="AL71">
        <f t="shared" si="45"/>
        <v>4.4757375496675106E-2</v>
      </c>
      <c r="AM71">
        <f t="shared" si="46"/>
        <v>9.3488151853910614E-2</v>
      </c>
      <c r="AN71">
        <f t="shared" si="47"/>
        <v>8.4285508410022025E-2</v>
      </c>
      <c r="AO71">
        <f t="shared" si="48"/>
        <v>0.52856525230066087</v>
      </c>
      <c r="AP71">
        <f t="shared" si="64"/>
        <v>4.1954808197582766E-2</v>
      </c>
      <c r="AQ71">
        <f t="shared" si="64"/>
        <v>0</v>
      </c>
      <c r="AR71">
        <f t="shared" si="64"/>
        <v>3.9875271662099594E-2</v>
      </c>
      <c r="AS71">
        <f t="shared" si="64"/>
        <v>0.18425874919899721</v>
      </c>
      <c r="AT71">
        <f t="shared" si="64"/>
        <v>0</v>
      </c>
      <c r="AU71">
        <f t="shared" si="64"/>
        <v>4.5781914669586823E-2</v>
      </c>
      <c r="AV71">
        <f t="shared" si="64"/>
        <v>9.8072458290589068E-2</v>
      </c>
      <c r="AW71">
        <f t="shared" si="63"/>
        <v>8.7993809912736962E-2</v>
      </c>
      <c r="AX71">
        <f t="shared" si="63"/>
        <v>0.71843519140362655</v>
      </c>
      <c r="AY71">
        <f t="shared" si="25"/>
        <v>1.750476654183012E-4</v>
      </c>
      <c r="AZ71">
        <f t="shared" si="52"/>
        <v>0</v>
      </c>
      <c r="BA71">
        <f t="shared" si="53"/>
        <v>2.4684421907916737E-4</v>
      </c>
      <c r="BB71">
        <f t="shared" si="54"/>
        <v>1.0487176211919727E-3</v>
      </c>
      <c r="BC71">
        <f t="shared" si="55"/>
        <v>0</v>
      </c>
      <c r="BD71">
        <f t="shared" si="56"/>
        <v>2.5102654259339258E-4</v>
      </c>
      <c r="BE71">
        <f t="shared" si="57"/>
        <v>5.6609491399835883E-4</v>
      </c>
      <c r="BF71">
        <f t="shared" si="58"/>
        <v>4.5369496955355613E-4</v>
      </c>
      <c r="BG71">
        <f t="shared" si="59"/>
        <v>2.8212386055645466E-3</v>
      </c>
    </row>
    <row r="72" spans="2:59" x14ac:dyDescent="0.25">
      <c r="B72">
        <v>2004</v>
      </c>
      <c r="C72" t="s">
        <v>55</v>
      </c>
      <c r="D72" s="31">
        <v>555251</v>
      </c>
      <c r="E72" s="31">
        <v>1186</v>
      </c>
      <c r="F72">
        <f t="shared" si="16"/>
        <v>2.1359709392689071E-3</v>
      </c>
      <c r="G72">
        <f t="shared" si="17"/>
        <v>0.99786402906073113</v>
      </c>
      <c r="H72" cm="1">
        <f t="array" ref="H72">+IFERROR(_xlfn.IFS(B72=$H$1,D72/$H$3,B72=$I$1,D72/$I$3,B72=$J$1,D72/$J$3,B72=$K$1,D72/$K$3,B72=$L$1,D72/$L$3,B72=$M$1,D72/$M$3,B72=$N$1,D72/$N$3,B72=$O$1,D72/$O$3,B72=$P$1,D72/P$3,B72=$Q$1,D72/$Q$3,B72=$R$1,D72/$R$3,B72=$S$1,D72/$S$3,B72=$T$1,D72/$T$3,B72=$U$1,D72/$U$3,B72=$V$1,D72/$V$3,B72=$W$1,D72/$W$3,B72=$X$1,D72/$X$3,B72=$Y$1,D72/$Y$3,B72=$Z$1,D72/$Z$3),0)</f>
        <v>9.5118205034908879E-2</v>
      </c>
      <c r="I72" s="15">
        <f t="shared" si="18"/>
        <v>9511.8205034908879</v>
      </c>
      <c r="J72" s="16">
        <f t="shared" si="19"/>
        <v>20.316972174998682</v>
      </c>
      <c r="K72" s="16">
        <v>10000</v>
      </c>
      <c r="L72" s="17">
        <f t="shared" si="61"/>
        <v>2.1359709392689071E-3</v>
      </c>
      <c r="M72" s="17">
        <f t="shared" si="61"/>
        <v>0.99786402906073113</v>
      </c>
      <c r="N72">
        <f t="shared" si="21"/>
        <v>2.1382545640737174E-3</v>
      </c>
      <c r="O72">
        <f t="shared" ref="O72:O103" si="65">+IFERROR((E72/(2*D72)),0)</f>
        <v>1.0679854696344535E-3</v>
      </c>
      <c r="P72">
        <f t="shared" si="22"/>
        <v>21.359709392689069</v>
      </c>
      <c r="S72">
        <v>2004</v>
      </c>
      <c r="T72" t="s">
        <v>55</v>
      </c>
      <c r="U72" s="31">
        <v>4</v>
      </c>
      <c r="V72" s="31">
        <v>1</v>
      </c>
      <c r="W72" s="31">
        <v>0</v>
      </c>
      <c r="X72" s="31">
        <v>0</v>
      </c>
      <c r="Y72" s="31">
        <v>0</v>
      </c>
      <c r="Z72" s="31">
        <v>82</v>
      </c>
      <c r="AA72" s="31">
        <v>0</v>
      </c>
      <c r="AB72" s="31">
        <v>25</v>
      </c>
      <c r="AC72" s="31">
        <v>1074</v>
      </c>
      <c r="AD72" s="31">
        <v>1186</v>
      </c>
      <c r="AG72">
        <f t="shared" ref="AG72:AG103" si="66">+U72/$E72</f>
        <v>3.3726812816188868E-3</v>
      </c>
      <c r="AH72">
        <f t="shared" ref="AH72:AH103" si="67">+V72/$E72</f>
        <v>8.4317032040472171E-4</v>
      </c>
      <c r="AI72">
        <f t="shared" ref="AI72:AI103" si="68">+W72/$E72</f>
        <v>0</v>
      </c>
      <c r="AJ72">
        <f t="shared" ref="AJ72:AJ103" si="69">+X72/$E72</f>
        <v>0</v>
      </c>
      <c r="AK72">
        <f t="shared" ref="AK72:AK103" si="70">+Y72/$E72</f>
        <v>0</v>
      </c>
      <c r="AL72">
        <f t="shared" ref="AL72:AL103" si="71">+Z72/$E72</f>
        <v>6.9139966273187178E-2</v>
      </c>
      <c r="AM72">
        <f t="shared" ref="AM72:AM103" si="72">+AA72/$E72</f>
        <v>0</v>
      </c>
      <c r="AN72">
        <f t="shared" ref="AN72:AN103" si="73">+AB72/$E72</f>
        <v>2.1079258010118045E-2</v>
      </c>
      <c r="AO72">
        <f t="shared" ref="AO72:AO103" si="74">+AC72/$E72</f>
        <v>0.90556492411467115</v>
      </c>
      <c r="AP72">
        <f t="shared" si="64"/>
        <v>3.3783783783783781E-3</v>
      </c>
      <c r="AQ72">
        <f t="shared" si="64"/>
        <v>8.4352593842260647E-4</v>
      </c>
      <c r="AR72">
        <f t="shared" si="64"/>
        <v>0</v>
      </c>
      <c r="AS72">
        <f t="shared" si="64"/>
        <v>0</v>
      </c>
      <c r="AT72">
        <f t="shared" si="64"/>
        <v>0</v>
      </c>
      <c r="AU72">
        <f t="shared" si="64"/>
        <v>7.1615720524017462E-2</v>
      </c>
      <c r="AV72">
        <f t="shared" si="64"/>
        <v>0</v>
      </c>
      <c r="AW72">
        <f t="shared" si="63"/>
        <v>2.130379207498935E-2</v>
      </c>
      <c r="AX72">
        <f t="shared" si="63"/>
        <v>1.6548536209553157</v>
      </c>
      <c r="AY72">
        <f t="shared" si="25"/>
        <v>1.8009873012385389E-3</v>
      </c>
      <c r="AZ72">
        <f t="shared" si="52"/>
        <v>9.0049365061926943E-7</v>
      </c>
      <c r="BA72">
        <f t="shared" si="53"/>
        <v>1.7100374425259928E-3</v>
      </c>
      <c r="BB72">
        <f t="shared" si="54"/>
        <v>7.3795454668249133E-3</v>
      </c>
      <c r="BC72">
        <f t="shared" si="55"/>
        <v>0</v>
      </c>
      <c r="BD72">
        <f t="shared" si="56"/>
        <v>2.0315136757970719E-3</v>
      </c>
      <c r="BE72">
        <f t="shared" si="57"/>
        <v>4.0891416674621031E-3</v>
      </c>
      <c r="BF72">
        <f t="shared" si="58"/>
        <v>3.709133346900771E-3</v>
      </c>
      <c r="BG72">
        <f t="shared" si="59"/>
        <v>2.4086404166764219E-2</v>
      </c>
    </row>
    <row r="73" spans="2:59" x14ac:dyDescent="0.25">
      <c r="B73">
        <v>2004</v>
      </c>
      <c r="C73" t="s">
        <v>56</v>
      </c>
      <c r="D73" s="31">
        <v>1349339</v>
      </c>
      <c r="E73" s="31">
        <v>928</v>
      </c>
      <c r="F73">
        <f t="shared" ref="F73:F136" si="75">+IFERROR(E73/D73,0)</f>
        <v>6.8774414731953939E-4</v>
      </c>
      <c r="G73">
        <f t="shared" ref="G73:G136" si="76">1-F73</f>
        <v>0.99931225585268046</v>
      </c>
      <c r="H73" cm="1">
        <f t="array" ref="H73">+IFERROR(_xlfn.IFS(B73=$H$1,D73/$H$3,B73=$I$1,D73/$I$3,B73=$J$1,D73/$J$3,B73=$K$1,D73/$K$3,B73=$L$1,D73/$L$3,B73=$M$1,D73/$M$3,B73=$N$1,D73/$N$3,B73=$O$1,D73/$O$3,B73=$P$1,D73/P$3,B73=$Q$1,D73/$Q$3,B73=$R$1,D73/$R$3,B73=$S$1,D73/$S$3,B73=$T$1,D73/$T$3,B73=$U$1,D73/$U$3,B73=$V$1,D73/$V$3,B73=$W$1,D73/$W$3,B73=$X$1,D73/$X$3,B73=$Y$1,D73/$Y$3,B73=$Z$1,D73/$Z$3),0)</f>
        <v>0.2311507834539675</v>
      </c>
      <c r="I73" s="15">
        <f t="shared" ref="I73:I136" si="77">+H73*100000</f>
        <v>23115.078345396749</v>
      </c>
      <c r="J73" s="16">
        <f t="shared" ref="J73:J136" si="78">+F73*I73</f>
        <v>15.897259846879237</v>
      </c>
      <c r="K73" s="16">
        <f>+K72-P72</f>
        <v>9978.6402906073108</v>
      </c>
      <c r="L73" s="17">
        <f t="shared" si="61"/>
        <v>6.8774414731953939E-4</v>
      </c>
      <c r="M73" s="17">
        <f t="shared" si="61"/>
        <v>0.99931225585268046</v>
      </c>
      <c r="N73">
        <f t="shared" ref="N73:N136" si="79">+(F73/(1-(0.5*F73)))</f>
        <v>6.879807246779724E-4</v>
      </c>
      <c r="O73">
        <f t="shared" si="65"/>
        <v>3.4387207365976969E-4</v>
      </c>
      <c r="P73">
        <f t="shared" ref="P73:P136" si="80">+K73*L73</f>
        <v>6.8627514580721254</v>
      </c>
      <c r="S73">
        <v>2004</v>
      </c>
      <c r="T73" t="s">
        <v>56</v>
      </c>
      <c r="U73" s="31">
        <v>31</v>
      </c>
      <c r="V73" s="31">
        <v>2</v>
      </c>
      <c r="W73" s="31">
        <v>0</v>
      </c>
      <c r="X73" s="31">
        <v>5</v>
      </c>
      <c r="Y73" s="31">
        <v>0</v>
      </c>
      <c r="Z73" s="31">
        <v>9</v>
      </c>
      <c r="AA73" s="31">
        <v>0</v>
      </c>
      <c r="AB73" s="31">
        <v>78</v>
      </c>
      <c r="AC73" s="31">
        <v>803</v>
      </c>
      <c r="AD73" s="31">
        <v>928</v>
      </c>
      <c r="AG73">
        <f t="shared" si="66"/>
        <v>3.3405172413793101E-2</v>
      </c>
      <c r="AH73">
        <f t="shared" si="67"/>
        <v>2.1551724137931034E-3</v>
      </c>
      <c r="AI73">
        <f t="shared" si="68"/>
        <v>0</v>
      </c>
      <c r="AJ73">
        <f t="shared" si="69"/>
        <v>5.387931034482759E-3</v>
      </c>
      <c r="AK73">
        <f t="shared" si="70"/>
        <v>0</v>
      </c>
      <c r="AL73">
        <f t="shared" si="71"/>
        <v>9.6982758620689658E-3</v>
      </c>
      <c r="AM73">
        <f t="shared" si="72"/>
        <v>0</v>
      </c>
      <c r="AN73">
        <f t="shared" si="73"/>
        <v>8.4051724137931036E-2</v>
      </c>
      <c r="AO73">
        <f t="shared" si="74"/>
        <v>0.86530172413793105</v>
      </c>
      <c r="AP73">
        <f t="shared" si="64"/>
        <v>3.3972602739726028E-2</v>
      </c>
      <c r="AQ73">
        <f t="shared" si="64"/>
        <v>2.1574973031283709E-3</v>
      </c>
      <c r="AR73">
        <f t="shared" si="64"/>
        <v>0</v>
      </c>
      <c r="AS73">
        <f t="shared" si="64"/>
        <v>5.4024851431658562E-3</v>
      </c>
      <c r="AT73">
        <f t="shared" si="64"/>
        <v>0</v>
      </c>
      <c r="AU73">
        <f t="shared" si="64"/>
        <v>9.7455332972387655E-3</v>
      </c>
      <c r="AV73">
        <f t="shared" si="64"/>
        <v>0</v>
      </c>
      <c r="AW73">
        <f t="shared" si="63"/>
        <v>8.7739032620922391E-2</v>
      </c>
      <c r="AX73">
        <f t="shared" si="63"/>
        <v>1.5251661918328585</v>
      </c>
      <c r="AY73">
        <f t="shared" si="25"/>
        <v>1.29693131229439E-5</v>
      </c>
      <c r="AZ73">
        <f t="shared" si="52"/>
        <v>1.1116554105380486E-6</v>
      </c>
      <c r="BA73">
        <f t="shared" si="53"/>
        <v>0</v>
      </c>
      <c r="BB73">
        <f t="shared" si="54"/>
        <v>1.8527590175634143E-6</v>
      </c>
      <c r="BC73">
        <f t="shared" si="55"/>
        <v>0</v>
      </c>
      <c r="BD73">
        <f t="shared" si="56"/>
        <v>3.3720214119654139E-5</v>
      </c>
      <c r="BE73">
        <f t="shared" si="57"/>
        <v>0</v>
      </c>
      <c r="BF73">
        <f t="shared" si="58"/>
        <v>3.816683576180634E-5</v>
      </c>
      <c r="BG73">
        <f t="shared" si="59"/>
        <v>6.9552573519330576E-4</v>
      </c>
    </row>
    <row r="74" spans="2:59" x14ac:dyDescent="0.25">
      <c r="B74">
        <v>2004</v>
      </c>
      <c r="C74" t="s">
        <v>57</v>
      </c>
      <c r="D74" s="31">
        <v>1174976</v>
      </c>
      <c r="E74" s="31">
        <v>3380</v>
      </c>
      <c r="F74">
        <f t="shared" si="75"/>
        <v>2.8766545018791873E-3</v>
      </c>
      <c r="G74">
        <f t="shared" si="76"/>
        <v>0.99712334549812076</v>
      </c>
      <c r="H74" cm="1">
        <f t="array" ref="H74">+IFERROR(_xlfn.IFS(B74=$H$1,D74/$H$3,B74=$I$1,D74/$I$3,B74=$J$1,D74/$J$3,B74=$K$1,D74/$K$3,B74=$L$1,D74/$L$3,B74=$M$1,D74/$M$3,B74=$N$1,D74/$N$3,B74=$O$1,D74/$O$3,B74=$P$1,D74/P$3,B74=$Q$1,D74/$Q$3,B74=$R$1,D74/$R$3,B74=$S$1,D74/$S$3,B74=$T$1,D74/$T$3,B74=$U$1,D74/$U$3,B74=$V$1,D74/$V$3,B74=$W$1,D74/$W$3,B74=$X$1,D74/$X$3,B74=$Y$1,D74/$Y$3,B74=$Z$1,D74/$Z$3),0)</f>
        <v>0.20128123691645236</v>
      </c>
      <c r="I74" s="15">
        <f t="shared" si="77"/>
        <v>20128.123691645236</v>
      </c>
      <c r="J74" s="16">
        <f t="shared" si="78"/>
        <v>57.901657631952396</v>
      </c>
      <c r="K74" s="16">
        <f t="shared" ref="K74:K79" si="81">+K73-P73</f>
        <v>9971.7775391492396</v>
      </c>
      <c r="L74" s="17">
        <f t="shared" si="61"/>
        <v>2.8766545018791873E-3</v>
      </c>
      <c r="M74" s="17">
        <f t="shared" si="61"/>
        <v>0.99712334549812076</v>
      </c>
      <c r="N74">
        <f t="shared" si="79"/>
        <v>2.8807980321933443E-3</v>
      </c>
      <c r="O74">
        <f t="shared" si="65"/>
        <v>1.4383272509395936E-3</v>
      </c>
      <c r="P74">
        <f t="shared" si="80"/>
        <v>28.685358749731424</v>
      </c>
      <c r="S74">
        <v>2004</v>
      </c>
      <c r="T74" t="s">
        <v>57</v>
      </c>
      <c r="U74" s="31">
        <v>693</v>
      </c>
      <c r="V74" s="31">
        <v>17</v>
      </c>
      <c r="W74" s="31">
        <v>0</v>
      </c>
      <c r="X74" s="31">
        <v>53</v>
      </c>
      <c r="Y74" s="31">
        <v>0</v>
      </c>
      <c r="Z74" s="31">
        <v>26</v>
      </c>
      <c r="AA74" s="31">
        <v>23</v>
      </c>
      <c r="AB74" s="31">
        <v>86</v>
      </c>
      <c r="AC74" s="31">
        <v>2482</v>
      </c>
      <c r="AD74" s="31">
        <v>3380</v>
      </c>
      <c r="AG74">
        <f t="shared" si="66"/>
        <v>0.20502958579881655</v>
      </c>
      <c r="AH74">
        <f t="shared" si="67"/>
        <v>5.0295857988165681E-3</v>
      </c>
      <c r="AI74">
        <f t="shared" si="68"/>
        <v>0</v>
      </c>
      <c r="AJ74">
        <f t="shared" si="69"/>
        <v>1.5680473372781067E-2</v>
      </c>
      <c r="AK74">
        <f t="shared" si="70"/>
        <v>0</v>
      </c>
      <c r="AL74">
        <f t="shared" si="71"/>
        <v>7.6923076923076927E-3</v>
      </c>
      <c r="AM74">
        <f t="shared" si="72"/>
        <v>6.8047337278106506E-3</v>
      </c>
      <c r="AN74">
        <f t="shared" si="73"/>
        <v>2.5443786982248522E-2</v>
      </c>
      <c r="AO74">
        <f t="shared" si="74"/>
        <v>0.73431952662721889</v>
      </c>
      <c r="AP74">
        <f t="shared" si="64"/>
        <v>0.22844898631943297</v>
      </c>
      <c r="AQ74">
        <f t="shared" si="64"/>
        <v>5.0422660536853028E-3</v>
      </c>
      <c r="AR74">
        <f t="shared" si="64"/>
        <v>0</v>
      </c>
      <c r="AS74">
        <f t="shared" si="64"/>
        <v>1.5804383479946327E-2</v>
      </c>
      <c r="AT74">
        <f t="shared" si="64"/>
        <v>0</v>
      </c>
      <c r="AU74">
        <f t="shared" si="64"/>
        <v>7.7220077220077222E-3</v>
      </c>
      <c r="AV74">
        <f t="shared" si="64"/>
        <v>6.8279649695710248E-3</v>
      </c>
      <c r="AW74">
        <f t="shared" si="63"/>
        <v>2.5771651183697935E-2</v>
      </c>
      <c r="AX74">
        <f t="shared" si="63"/>
        <v>1.1603553062178587</v>
      </c>
      <c r="AY74">
        <f t="shared" ref="AY74:AY137" si="82">+IFERROR((SUM(U73:U74)/(2*$D74)),0)</f>
        <v>3.080913993136881E-4</v>
      </c>
      <c r="AZ74">
        <f t="shared" si="52"/>
        <v>8.085271528950379E-6</v>
      </c>
      <c r="BA74">
        <f t="shared" si="53"/>
        <v>0</v>
      </c>
      <c r="BB74">
        <f t="shared" si="54"/>
        <v>2.4681355193637997E-5</v>
      </c>
      <c r="BC74">
        <f t="shared" si="55"/>
        <v>0</v>
      </c>
      <c r="BD74">
        <f t="shared" si="56"/>
        <v>1.489392123754017E-5</v>
      </c>
      <c r="BE74">
        <f t="shared" si="57"/>
        <v>9.7874339560978268E-6</v>
      </c>
      <c r="BF74">
        <f t="shared" si="58"/>
        <v>6.9788659513045375E-5</v>
      </c>
      <c r="BG74">
        <f t="shared" si="59"/>
        <v>1.3979008932948418E-3</v>
      </c>
    </row>
    <row r="75" spans="2:59" x14ac:dyDescent="0.25">
      <c r="B75">
        <v>2004</v>
      </c>
      <c r="C75" t="s">
        <v>58</v>
      </c>
      <c r="D75" s="31">
        <v>1697899</v>
      </c>
      <c r="E75" s="31">
        <v>6812</v>
      </c>
      <c r="F75">
        <f t="shared" si="75"/>
        <v>4.0120172047925116E-3</v>
      </c>
      <c r="G75">
        <f t="shared" si="76"/>
        <v>0.9959879827952075</v>
      </c>
      <c r="H75" cm="1">
        <f t="array" ref="H75">+IFERROR(_xlfn.IFS(B75=$H$1,D75/$H$3,B75=$I$1,D75/$I$3,B75=$J$1,D75/$J$3,B75=$K$1,D75/$K$3,B75=$L$1,D75/$L$3,B75=$M$1,D75/$M$3,B75=$N$1,D75/$N$3,B75=$O$1,D75/$O$3,B75=$P$1,D75/P$3,B75=$Q$1,D75/$Q$3,B75=$R$1,D75/$R$3,B75=$S$1,D75/$S$3,B75=$T$1,D75/$T$3,B75=$U$1,D75/$U$3,B75=$V$1,D75/$V$3,B75=$W$1,D75/$W$3,B75=$X$1,D75/$X$3,B75=$Y$1,D75/$Y$3,B75=$Z$1,D75/$Z$3),0)</f>
        <v>0.29086143962021993</v>
      </c>
      <c r="I75" s="15">
        <f t="shared" si="77"/>
        <v>29086.143962021994</v>
      </c>
      <c r="J75" s="16">
        <f t="shared" si="78"/>
        <v>116.69410999670407</v>
      </c>
      <c r="K75" s="16">
        <f t="shared" si="81"/>
        <v>9943.0921803995079</v>
      </c>
      <c r="L75" s="17">
        <f t="shared" si="61"/>
        <v>4.0120172047925116E-3</v>
      </c>
      <c r="M75" s="17">
        <f t="shared" si="61"/>
        <v>0.9959879827952075</v>
      </c>
      <c r="N75">
        <f t="shared" si="79"/>
        <v>4.0200815229098031E-3</v>
      </c>
      <c r="O75">
        <f t="shared" si="65"/>
        <v>2.0060086023962558E-3</v>
      </c>
      <c r="P75">
        <f t="shared" si="80"/>
        <v>39.891856896600714</v>
      </c>
      <c r="S75">
        <v>2004</v>
      </c>
      <c r="T75" t="s">
        <v>58</v>
      </c>
      <c r="U75" s="31">
        <v>850</v>
      </c>
      <c r="V75" s="31">
        <v>83</v>
      </c>
      <c r="W75" s="31">
        <v>0</v>
      </c>
      <c r="X75" s="31">
        <v>452</v>
      </c>
      <c r="Y75" s="31">
        <v>0</v>
      </c>
      <c r="Z75" s="31">
        <v>100</v>
      </c>
      <c r="AA75" s="31">
        <v>237</v>
      </c>
      <c r="AB75" s="31">
        <v>443</v>
      </c>
      <c r="AC75" s="31">
        <v>4647</v>
      </c>
      <c r="AD75" s="31">
        <v>6812</v>
      </c>
      <c r="AG75">
        <f t="shared" si="66"/>
        <v>0.12477980035231943</v>
      </c>
      <c r="AH75">
        <f t="shared" si="67"/>
        <v>1.2184380504991193E-2</v>
      </c>
      <c r="AI75">
        <f t="shared" si="68"/>
        <v>0</v>
      </c>
      <c r="AJ75">
        <f t="shared" si="69"/>
        <v>6.635349383440986E-2</v>
      </c>
      <c r="AK75">
        <f t="shared" si="70"/>
        <v>0</v>
      </c>
      <c r="AL75">
        <f t="shared" si="71"/>
        <v>1.4679976512037582E-2</v>
      </c>
      <c r="AM75">
        <f t="shared" si="72"/>
        <v>3.4791544333529066E-2</v>
      </c>
      <c r="AN75">
        <f t="shared" si="73"/>
        <v>6.5032295948326477E-2</v>
      </c>
      <c r="AO75">
        <f t="shared" si="74"/>
        <v>0.68217850851438633</v>
      </c>
      <c r="AP75">
        <f t="shared" si="64"/>
        <v>0.13308282448723971</v>
      </c>
      <c r="AQ75">
        <f t="shared" si="64"/>
        <v>1.2259065061664576E-2</v>
      </c>
      <c r="AR75">
        <f t="shared" si="64"/>
        <v>0</v>
      </c>
      <c r="AS75">
        <f t="shared" si="64"/>
        <v>6.863042818098998E-2</v>
      </c>
      <c r="AT75">
        <f t="shared" si="64"/>
        <v>0</v>
      </c>
      <c r="AU75">
        <f t="shared" si="64"/>
        <v>1.4788524105294293E-2</v>
      </c>
      <c r="AV75">
        <f t="shared" si="64"/>
        <v>3.5407484873384631E-2</v>
      </c>
      <c r="AW75">
        <f t="shared" si="63"/>
        <v>6.7217965253015696E-2</v>
      </c>
      <c r="AX75">
        <f t="shared" si="63"/>
        <v>1.0353124651888157</v>
      </c>
      <c r="AY75">
        <f t="shared" si="82"/>
        <v>4.5438509593326813E-4</v>
      </c>
      <c r="AZ75">
        <f t="shared" si="52"/>
        <v>2.9448159166122366E-5</v>
      </c>
      <c r="BA75">
        <f t="shared" si="53"/>
        <v>0</v>
      </c>
      <c r="BB75">
        <f t="shared" si="54"/>
        <v>1.4871320378891795E-4</v>
      </c>
      <c r="BC75">
        <f t="shared" si="55"/>
        <v>0</v>
      </c>
      <c r="BD75">
        <f t="shared" si="56"/>
        <v>3.7104680549314184E-5</v>
      </c>
      <c r="BE75">
        <f t="shared" si="57"/>
        <v>7.6565213831918151E-5</v>
      </c>
      <c r="BF75">
        <f t="shared" si="58"/>
        <v>1.5578076198878731E-4</v>
      </c>
      <c r="BG75">
        <f t="shared" si="59"/>
        <v>2.0993592669528633E-3</v>
      </c>
    </row>
    <row r="76" spans="2:59" x14ac:dyDescent="0.25">
      <c r="B76">
        <v>2004</v>
      </c>
      <c r="C76" t="s">
        <v>59</v>
      </c>
      <c r="D76" s="31">
        <v>777150</v>
      </c>
      <c r="E76" s="31">
        <v>11565</v>
      </c>
      <c r="F76">
        <f t="shared" si="75"/>
        <v>1.4881297046902142E-2</v>
      </c>
      <c r="G76">
        <f t="shared" si="76"/>
        <v>0.98511870295309789</v>
      </c>
      <c r="H76" cm="1">
        <f t="array" ref="H76">+IFERROR(_xlfn.IFS(B76=$H$1,D76/$H$3,B76=$I$1,D76/$I$3,B76=$J$1,D76/$J$3,B76=$K$1,D76/$K$3,B76=$L$1,D76/$L$3,B76=$M$1,D76/$M$3,B76=$N$1,D76/$N$3,B76=$O$1,D76/$O$3,B76=$P$1,D76/P$3,B76=$Q$1,D76/$Q$3,B76=$R$1,D76/$R$3,B76=$S$1,D76/$S$3,B76=$T$1,D76/$T$3,B76=$U$1,D76/$U$3,B76=$V$1,D76/$V$3,B76=$W$1,D76/$W$3,B76=$X$1,D76/$X$3,B76=$Y$1,D76/$Y$3,B76=$Z$1,D76/$Z$3),0)</f>
        <v>0.13313098588364439</v>
      </c>
      <c r="I76" s="15">
        <f t="shared" si="77"/>
        <v>13313.098588364439</v>
      </c>
      <c r="J76" s="16">
        <f t="shared" si="78"/>
        <v>198.1161747081448</v>
      </c>
      <c r="K76" s="16">
        <f t="shared" si="81"/>
        <v>9903.2003235029078</v>
      </c>
      <c r="L76" s="17">
        <f t="shared" si="61"/>
        <v>1.4881297046902142E-2</v>
      </c>
      <c r="M76" s="17">
        <f t="shared" si="61"/>
        <v>0.98511870295309789</v>
      </c>
      <c r="N76">
        <f t="shared" si="79"/>
        <v>1.499285360091007E-2</v>
      </c>
      <c r="O76">
        <f t="shared" si="65"/>
        <v>7.4406485234510709E-3</v>
      </c>
      <c r="P76">
        <f t="shared" si="80"/>
        <v>147.37246572902416</v>
      </c>
      <c r="S76">
        <v>2004</v>
      </c>
      <c r="T76" t="s">
        <v>59</v>
      </c>
      <c r="U76" s="31">
        <v>214</v>
      </c>
      <c r="V76" s="31">
        <v>620</v>
      </c>
      <c r="W76" s="31">
        <v>0</v>
      </c>
      <c r="X76" s="31">
        <v>1993</v>
      </c>
      <c r="Y76" s="31">
        <v>0</v>
      </c>
      <c r="Z76" s="31">
        <v>646</v>
      </c>
      <c r="AA76" s="31">
        <v>1268</v>
      </c>
      <c r="AB76" s="31">
        <v>1510</v>
      </c>
      <c r="AC76" s="31">
        <v>5314</v>
      </c>
      <c r="AD76" s="31">
        <v>11565</v>
      </c>
      <c r="AG76">
        <f t="shared" si="66"/>
        <v>1.8504107220060528E-2</v>
      </c>
      <c r="AH76">
        <f t="shared" si="67"/>
        <v>5.3610030263726759E-2</v>
      </c>
      <c r="AI76">
        <f t="shared" si="68"/>
        <v>0</v>
      </c>
      <c r="AJ76">
        <f t="shared" si="69"/>
        <v>0.17233030696065715</v>
      </c>
      <c r="AK76">
        <f t="shared" si="70"/>
        <v>0</v>
      </c>
      <c r="AL76">
        <f t="shared" si="71"/>
        <v>5.5858192823173371E-2</v>
      </c>
      <c r="AM76">
        <f t="shared" si="72"/>
        <v>0.10964115866839602</v>
      </c>
      <c r="AN76">
        <f t="shared" si="73"/>
        <v>0.13056636402939906</v>
      </c>
      <c r="AO76">
        <f t="shared" si="74"/>
        <v>0.45948984003458709</v>
      </c>
      <c r="AP76">
        <f t="shared" si="64"/>
        <v>1.8676906964566243E-2</v>
      </c>
      <c r="AQ76">
        <f t="shared" si="64"/>
        <v>5.5086628165259881E-2</v>
      </c>
      <c r="AR76">
        <f t="shared" si="64"/>
        <v>0</v>
      </c>
      <c r="AS76">
        <f t="shared" si="64"/>
        <v>0.188579268581161</v>
      </c>
      <c r="AT76">
        <f t="shared" si="64"/>
        <v>0</v>
      </c>
      <c r="AU76">
        <f t="shared" si="64"/>
        <v>5.746308486034514E-2</v>
      </c>
      <c r="AV76">
        <f t="shared" si="64"/>
        <v>0.11600036593175372</v>
      </c>
      <c r="AW76">
        <f t="shared" si="63"/>
        <v>0.13968547641073081</v>
      </c>
      <c r="AX76">
        <f t="shared" si="63"/>
        <v>0.59654243376740002</v>
      </c>
      <c r="AY76">
        <f t="shared" si="82"/>
        <v>6.8455253168628967E-4</v>
      </c>
      <c r="AZ76">
        <f t="shared" si="52"/>
        <v>4.5229363700701283E-4</v>
      </c>
      <c r="BA76">
        <f t="shared" si="53"/>
        <v>0</v>
      </c>
      <c r="BB76">
        <f t="shared" si="54"/>
        <v>1.5730553947114457E-3</v>
      </c>
      <c r="BC76">
        <f t="shared" si="55"/>
        <v>0</v>
      </c>
      <c r="BD76">
        <f t="shared" si="56"/>
        <v>4.7995882390786847E-4</v>
      </c>
      <c r="BE76">
        <f t="shared" si="57"/>
        <v>9.6828154152994912E-4</v>
      </c>
      <c r="BF76">
        <f t="shared" si="58"/>
        <v>1.2565141864504922E-3</v>
      </c>
      <c r="BG76">
        <f t="shared" si="59"/>
        <v>6.4086727144051989E-3</v>
      </c>
    </row>
    <row r="77" spans="2:59" x14ac:dyDescent="0.25">
      <c r="B77">
        <v>2004</v>
      </c>
      <c r="C77" t="s">
        <v>60</v>
      </c>
      <c r="D77" s="31">
        <v>181457</v>
      </c>
      <c r="E77" s="31">
        <v>8274</v>
      </c>
      <c r="F77">
        <f t="shared" si="75"/>
        <v>4.5597579591859227E-2</v>
      </c>
      <c r="G77">
        <f t="shared" si="76"/>
        <v>0.95440242040814072</v>
      </c>
      <c r="H77" cm="1">
        <f t="array" ref="H77">+IFERROR(_xlfn.IFS(B77=$H$1,D77/$H$3,B77=$I$1,D77/$I$3,B77=$J$1,D77/$J$3,B77=$K$1,D77/$K$3,B77=$L$1,D77/$L$3,B77=$M$1,D77/$M$3,B77=$N$1,D77/$N$3,B77=$O$1,D77/$O$3,B77=$P$1,D77/P$3,B77=$Q$1,D77/$Q$3,B77=$R$1,D77/$R$3,B77=$S$1,D77/$S$3,B77=$T$1,D77/$T$3,B77=$U$1,D77/$U$3,B77=$V$1,D77/$V$3,B77=$W$1,D77/$W$3,B77=$X$1,D77/$X$3,B77=$Y$1,D77/$Y$3,B77=$Z$1,D77/$Z$3),0)</f>
        <v>3.1084796121068597E-2</v>
      </c>
      <c r="I77" s="15">
        <f t="shared" si="77"/>
        <v>3108.4796121068598</v>
      </c>
      <c r="J77" s="16">
        <f t="shared" si="78"/>
        <v>141.73914652271424</v>
      </c>
      <c r="K77" s="16">
        <f t="shared" si="81"/>
        <v>9755.8278577738838</v>
      </c>
      <c r="L77" s="17">
        <f t="shared" si="61"/>
        <v>4.5597579591859227E-2</v>
      </c>
      <c r="M77" s="17">
        <f t="shared" si="61"/>
        <v>0.95440242040814072</v>
      </c>
      <c r="N77">
        <f t="shared" si="79"/>
        <v>4.6661403113016017E-2</v>
      </c>
      <c r="O77">
        <f t="shared" si="65"/>
        <v>2.2798789795929614E-2</v>
      </c>
      <c r="P77">
        <f t="shared" si="80"/>
        <v>444.84213722932219</v>
      </c>
      <c r="S77">
        <v>2004</v>
      </c>
      <c r="T77" t="s">
        <v>60</v>
      </c>
      <c r="U77" s="31">
        <v>16</v>
      </c>
      <c r="V77" s="31">
        <v>525</v>
      </c>
      <c r="W77" s="31">
        <v>0</v>
      </c>
      <c r="X77" s="31">
        <v>1708</v>
      </c>
      <c r="Y77" s="31">
        <v>0</v>
      </c>
      <c r="Z77" s="31">
        <v>550</v>
      </c>
      <c r="AA77" s="31">
        <v>1057</v>
      </c>
      <c r="AB77" s="31">
        <v>1022</v>
      </c>
      <c r="AC77" s="31">
        <v>3396</v>
      </c>
      <c r="AD77" s="31">
        <v>8274</v>
      </c>
      <c r="AG77">
        <f t="shared" si="66"/>
        <v>1.9337684312303602E-3</v>
      </c>
      <c r="AH77">
        <f t="shared" si="67"/>
        <v>6.3451776649746189E-2</v>
      </c>
      <c r="AI77">
        <f t="shared" si="68"/>
        <v>0</v>
      </c>
      <c r="AJ77">
        <f t="shared" si="69"/>
        <v>0.20642978003384094</v>
      </c>
      <c r="AK77">
        <f t="shared" si="70"/>
        <v>0</v>
      </c>
      <c r="AL77">
        <f t="shared" si="71"/>
        <v>6.6473289823543627E-2</v>
      </c>
      <c r="AM77">
        <f t="shared" si="72"/>
        <v>0.12774957698815567</v>
      </c>
      <c r="AN77">
        <f t="shared" si="73"/>
        <v>0.12351945854483926</v>
      </c>
      <c r="AO77">
        <f t="shared" si="74"/>
        <v>0.41044234952864395</v>
      </c>
      <c r="AP77">
        <f t="shared" si="64"/>
        <v>1.9356399709654006E-3</v>
      </c>
      <c r="AQ77">
        <f t="shared" si="64"/>
        <v>6.5530799475753604E-2</v>
      </c>
      <c r="AR77">
        <f t="shared" si="64"/>
        <v>0</v>
      </c>
      <c r="AS77">
        <f t="shared" si="64"/>
        <v>0.23018867924528302</v>
      </c>
      <c r="AT77">
        <f t="shared" si="64"/>
        <v>0</v>
      </c>
      <c r="AU77">
        <f t="shared" si="64"/>
        <v>6.8758594824353036E-2</v>
      </c>
      <c r="AV77">
        <f t="shared" si="64"/>
        <v>0.13646633529145955</v>
      </c>
      <c r="AW77">
        <f t="shared" si="63"/>
        <v>0.13165013525698829</v>
      </c>
      <c r="AX77">
        <f t="shared" si="63"/>
        <v>0.51642335766423364</v>
      </c>
      <c r="AY77">
        <f t="shared" si="82"/>
        <v>6.3375896217836736E-4</v>
      </c>
      <c r="AZ77">
        <f t="shared" si="52"/>
        <v>3.1550174421488288E-3</v>
      </c>
      <c r="BA77">
        <f t="shared" si="53"/>
        <v>0</v>
      </c>
      <c r="BB77">
        <f t="shared" si="54"/>
        <v>1.0198008343574511E-2</v>
      </c>
      <c r="BC77">
        <f t="shared" si="55"/>
        <v>0</v>
      </c>
      <c r="BD77">
        <f t="shared" si="56"/>
        <v>3.2955466033275102E-3</v>
      </c>
      <c r="BE77">
        <f t="shared" si="57"/>
        <v>6.4064764654987129E-3</v>
      </c>
      <c r="BF77">
        <f t="shared" si="58"/>
        <v>6.976859531459244E-3</v>
      </c>
      <c r="BG77">
        <f t="shared" si="59"/>
        <v>2.400017635031991E-2</v>
      </c>
    </row>
    <row r="78" spans="2:59" x14ac:dyDescent="0.25">
      <c r="B78">
        <v>2004</v>
      </c>
      <c r="C78" t="s">
        <v>61</v>
      </c>
      <c r="D78" s="31">
        <v>101412</v>
      </c>
      <c r="E78" s="31">
        <v>15113</v>
      </c>
      <c r="F78">
        <f t="shared" si="75"/>
        <v>0.14902575632075099</v>
      </c>
      <c r="G78">
        <f t="shared" si="76"/>
        <v>0.85097424367924901</v>
      </c>
      <c r="H78" cm="1">
        <f t="array" ref="H78">+IFERROR(_xlfn.IFS(B78=$H$1,D78/$H$3,B78=$I$1,D78/$I$3,B78=$J$1,D78/$J$3,B78=$K$1,D78/$K$3,B78=$L$1,D78/$L$3,B78=$M$1,D78/$M$3,B78=$N$1,D78/$N$3,B78=$O$1,D78/$O$3,B78=$P$1,D78/P$3,B78=$Q$1,D78/$Q$3,B78=$R$1,D78/$R$3,B78=$S$1,D78/$S$3,B78=$T$1,D78/$T$3,B78=$U$1,D78/$U$3,B78=$V$1,D78/$V$3,B78=$W$1,D78/$W$3,B78=$X$1,D78/$X$3,B78=$Y$1,D78/$Y$3,B78=$Z$1,D78/$Z$3),0)</f>
        <v>1.7372552969738331E-2</v>
      </c>
      <c r="I78" s="15">
        <f t="shared" si="77"/>
        <v>1737.2552969738331</v>
      </c>
      <c r="J78" s="16">
        <f t="shared" si="78"/>
        <v>258.89578455375636</v>
      </c>
      <c r="K78" s="16">
        <f t="shared" si="81"/>
        <v>9310.9857205445624</v>
      </c>
      <c r="L78" s="17">
        <f t="shared" si="61"/>
        <v>0.14902575632075099</v>
      </c>
      <c r="M78" s="17">
        <f t="shared" si="61"/>
        <v>0.85097424367924901</v>
      </c>
      <c r="N78">
        <f t="shared" si="79"/>
        <v>0.16102412751516959</v>
      </c>
      <c r="O78">
        <f t="shared" si="65"/>
        <v>7.4512878160375495E-2</v>
      </c>
      <c r="P78">
        <f t="shared" si="80"/>
        <v>1387.576689095866</v>
      </c>
      <c r="S78">
        <v>2004</v>
      </c>
      <c r="T78" t="s">
        <v>61</v>
      </c>
      <c r="U78" s="31">
        <v>11</v>
      </c>
      <c r="V78" s="31">
        <v>642</v>
      </c>
      <c r="W78" s="31">
        <v>0</v>
      </c>
      <c r="X78" s="31">
        <v>3708</v>
      </c>
      <c r="Y78" s="31">
        <v>0</v>
      </c>
      <c r="Z78" s="31">
        <v>730</v>
      </c>
      <c r="AA78" s="31">
        <v>1974</v>
      </c>
      <c r="AB78" s="31">
        <v>1155</v>
      </c>
      <c r="AC78" s="31">
        <v>6893</v>
      </c>
      <c r="AD78" s="31">
        <v>15113</v>
      </c>
      <c r="AG78">
        <f t="shared" si="66"/>
        <v>7.2785019519618869E-4</v>
      </c>
      <c r="AH78">
        <f t="shared" si="67"/>
        <v>4.2479984119632108E-2</v>
      </c>
      <c r="AI78">
        <f t="shared" si="68"/>
        <v>0</v>
      </c>
      <c r="AJ78">
        <f t="shared" si="69"/>
        <v>0.24535168398067889</v>
      </c>
      <c r="AK78">
        <f t="shared" si="70"/>
        <v>0</v>
      </c>
      <c r="AL78">
        <f t="shared" si="71"/>
        <v>4.8302785681201617E-2</v>
      </c>
      <c r="AM78">
        <f t="shared" si="72"/>
        <v>0.13061602593793423</v>
      </c>
      <c r="AN78">
        <f t="shared" si="73"/>
        <v>7.6424270495599814E-2</v>
      </c>
      <c r="AO78">
        <f t="shared" si="74"/>
        <v>0.45609739958975715</v>
      </c>
      <c r="AP78">
        <f t="shared" si="64"/>
        <v>7.2811517458216111E-4</v>
      </c>
      <c r="AQ78">
        <f t="shared" si="64"/>
        <v>4.340183883180098E-2</v>
      </c>
      <c r="AR78">
        <f t="shared" si="64"/>
        <v>0</v>
      </c>
      <c r="AS78">
        <f t="shared" si="64"/>
        <v>0.27965909947959877</v>
      </c>
      <c r="AT78">
        <f t="shared" si="64"/>
        <v>0</v>
      </c>
      <c r="AU78">
        <f t="shared" si="64"/>
        <v>4.9498237049091405E-2</v>
      </c>
      <c r="AV78">
        <f t="shared" si="64"/>
        <v>0.13974231912784937</v>
      </c>
      <c r="AW78">
        <f t="shared" si="63"/>
        <v>7.9460630869251134E-2</v>
      </c>
      <c r="AX78">
        <f t="shared" si="63"/>
        <v>0.59083701195731364</v>
      </c>
      <c r="AY78">
        <f t="shared" si="82"/>
        <v>1.3312034078807243E-4</v>
      </c>
      <c r="AZ78">
        <f t="shared" si="52"/>
        <v>5.7537569518400188E-3</v>
      </c>
      <c r="BA78">
        <f t="shared" si="53"/>
        <v>0</v>
      </c>
      <c r="BB78">
        <f t="shared" si="54"/>
        <v>2.6702954285488897E-2</v>
      </c>
      <c r="BC78">
        <f t="shared" si="55"/>
        <v>0</v>
      </c>
      <c r="BD78">
        <f t="shared" si="56"/>
        <v>6.3108902299530631E-3</v>
      </c>
      <c r="BE78">
        <f t="shared" si="57"/>
        <v>1.4943990849209167E-2</v>
      </c>
      <c r="BF78">
        <f t="shared" si="58"/>
        <v>1.0733443773912358E-2</v>
      </c>
      <c r="BG78">
        <f t="shared" si="59"/>
        <v>5.0728710606239895E-2</v>
      </c>
    </row>
    <row r="79" spans="2:59" x14ac:dyDescent="0.25">
      <c r="B79" t="s">
        <v>70</v>
      </c>
      <c r="D79" s="31">
        <v>5837484</v>
      </c>
      <c r="E79" s="31">
        <v>47258</v>
      </c>
      <c r="F79">
        <f t="shared" si="75"/>
        <v>8.0956110543514981E-3</v>
      </c>
      <c r="G79">
        <f t="shared" si="76"/>
        <v>0.99190438894564847</v>
      </c>
      <c r="H79" cm="1">
        <f t="array" ref="H79">+IFERROR(_xlfn.IFS(B79=$H$1,D79/$H$3,B79=$I$1,D79/$I$3,B79=$J$1,D79/$J$3,B79=$K$1,D79/$K$3,B79=$L$1,D79/$L$3,B79=$M$1,D79/$M$3,B79=$N$1,D79/$N$3,B79=$O$1,D79/$O$3,B79=$P$1,D79/P$3,B79=$Q$1,D79/$Q$3,B79=$R$1,D79/$R$3,B79=$S$1,D79/$S$3,B79=$T$1,D79/$T$3,B79=$U$1,D79/$U$3,B79=$V$1,D79/$V$3,B79=$W$1,D79/$W$3,B79=$X$1,D79/$X$3,B79=$Y$1,D79/$Y$3,B79=$Z$1,D79/$Z$3),0)</f>
        <v>0</v>
      </c>
      <c r="I79" s="15">
        <f t="shared" si="77"/>
        <v>0</v>
      </c>
      <c r="J79" s="16">
        <f t="shared" si="78"/>
        <v>0</v>
      </c>
      <c r="K79" s="16">
        <f t="shared" si="81"/>
        <v>7923.4090314486966</v>
      </c>
      <c r="L79" s="17">
        <f t="shared" si="61"/>
        <v>8.0956110543514981E-3</v>
      </c>
      <c r="M79" s="17">
        <f t="shared" si="61"/>
        <v>0.99190438894564847</v>
      </c>
      <c r="N79">
        <f t="shared" si="79"/>
        <v>8.1285136970220273E-3</v>
      </c>
      <c r="O79">
        <f t="shared" si="65"/>
        <v>4.047805527175749E-3</v>
      </c>
      <c r="P79">
        <f t="shared" si="80"/>
        <v>64.144837743144564</v>
      </c>
      <c r="S79" t="s">
        <v>70</v>
      </c>
      <c r="U79" s="31">
        <v>1819</v>
      </c>
      <c r="V79" s="31">
        <v>1890</v>
      </c>
      <c r="W79" s="31">
        <v>0</v>
      </c>
      <c r="X79" s="31">
        <v>7919</v>
      </c>
      <c r="Y79" s="31">
        <v>0</v>
      </c>
      <c r="Z79" s="31">
        <v>2143</v>
      </c>
      <c r="AA79" s="31">
        <v>4559</v>
      </c>
      <c r="AB79" s="31">
        <v>4319</v>
      </c>
      <c r="AC79" s="31">
        <v>24609</v>
      </c>
      <c r="AD79" s="31">
        <v>47258</v>
      </c>
      <c r="AG79">
        <f t="shared" si="66"/>
        <v>3.8490837530153622E-2</v>
      </c>
      <c r="AH79">
        <f t="shared" si="67"/>
        <v>3.999322865969783E-2</v>
      </c>
      <c r="AI79">
        <f t="shared" si="68"/>
        <v>0</v>
      </c>
      <c r="AJ79">
        <f t="shared" si="69"/>
        <v>0.16756951204028947</v>
      </c>
      <c r="AK79">
        <f t="shared" si="70"/>
        <v>0</v>
      </c>
      <c r="AL79">
        <f t="shared" si="71"/>
        <v>4.5346819586101823E-2</v>
      </c>
      <c r="AM79">
        <f t="shared" si="72"/>
        <v>9.6470438867493333E-2</v>
      </c>
      <c r="AN79">
        <f t="shared" si="73"/>
        <v>9.1391933640865036E-2</v>
      </c>
      <c r="AO79">
        <f t="shared" si="74"/>
        <v>0.52073722967539893</v>
      </c>
      <c r="AP79">
        <f t="shared" si="64"/>
        <v>3.9246146045718841E-2</v>
      </c>
      <c r="AQ79">
        <f t="shared" si="64"/>
        <v>4.0809276013214435E-2</v>
      </c>
      <c r="AR79">
        <f t="shared" si="64"/>
        <v>0</v>
      </c>
      <c r="AS79">
        <f t="shared" si="64"/>
        <v>0.18289317181888518</v>
      </c>
      <c r="AT79">
        <f t="shared" si="64"/>
        <v>0</v>
      </c>
      <c r="AU79">
        <f t="shared" si="64"/>
        <v>4.6398839487729097E-2</v>
      </c>
      <c r="AV79">
        <f t="shared" si="64"/>
        <v>0.10135953844614649</v>
      </c>
      <c r="AW79">
        <f t="shared" si="63"/>
        <v>9.5768151934099807E-2</v>
      </c>
      <c r="AX79">
        <f t="shared" si="63"/>
        <v>0.70404966598480845</v>
      </c>
      <c r="AY79">
        <f t="shared" si="82"/>
        <v>1.5674561163679421E-4</v>
      </c>
      <c r="AZ79">
        <f t="shared" si="52"/>
        <v>2.1687425610074476E-4</v>
      </c>
      <c r="BA79">
        <f t="shared" si="53"/>
        <v>0</v>
      </c>
      <c r="BB79">
        <f t="shared" si="54"/>
        <v>9.958913806016427E-4</v>
      </c>
      <c r="BC79">
        <f t="shared" si="55"/>
        <v>0</v>
      </c>
      <c r="BD79">
        <f t="shared" si="56"/>
        <v>2.4608204493579766E-4</v>
      </c>
      <c r="BE79">
        <f t="shared" si="57"/>
        <v>5.5957326820938607E-4</v>
      </c>
      <c r="BF79">
        <f t="shared" si="58"/>
        <v>4.6886638147530682E-4</v>
      </c>
      <c r="BG79">
        <f t="shared" si="59"/>
        <v>2.6982515069848586E-3</v>
      </c>
    </row>
    <row r="80" spans="2:59" x14ac:dyDescent="0.25">
      <c r="B80">
        <v>2005</v>
      </c>
      <c r="C80" t="s">
        <v>55</v>
      </c>
      <c r="D80" s="31">
        <v>551081</v>
      </c>
      <c r="E80" s="31">
        <v>891</v>
      </c>
      <c r="F80">
        <f t="shared" si="75"/>
        <v>1.6168222094392658E-3</v>
      </c>
      <c r="G80">
        <f t="shared" si="76"/>
        <v>0.99838317779056074</v>
      </c>
      <c r="H80" cm="1">
        <f t="array" ref="H80">+IFERROR(_xlfn.IFS(B80=$H$1,D80/$H$3,B80=$I$1,D80/$I$3,B80=$J$1,D80/$J$3,B80=$K$1,D80/$K$3,B80=$L$1,D80/$L$3,B80=$M$1,D80/$M$3,B80=$N$1,D80/$N$3,B80=$O$1,D80/$O$3,B80=$P$1,D80/P$3,B80=$Q$1,D80/$Q$3,B80=$R$1,D80/$R$3,B80=$S$1,D80/$S$3,B80=$T$1,D80/$T$3,B80=$U$1,D80/$U$3,B80=$V$1,D80/$V$3,B80=$W$1,D80/$W$3,B80=$X$1,D80/$X$3,B80=$Y$1,D80/$Y$3,B80=$Z$1,D80/$Z$3),0)</f>
        <v>9.2313880023666403E-2</v>
      </c>
      <c r="I80" s="15">
        <f t="shared" si="77"/>
        <v>9231.3880023666406</v>
      </c>
      <c r="J80" s="16">
        <f t="shared" si="78"/>
        <v>14.925513146177563</v>
      </c>
      <c r="K80" s="16">
        <v>10000</v>
      </c>
      <c r="L80" s="17">
        <f t="shared" si="61"/>
        <v>1.6168222094392658E-3</v>
      </c>
      <c r="M80" s="17">
        <f t="shared" si="61"/>
        <v>0.99838317779056074</v>
      </c>
      <c r="N80">
        <f t="shared" si="79"/>
        <v>1.6181303239620403E-3</v>
      </c>
      <c r="O80">
        <f t="shared" si="65"/>
        <v>8.084111047196329E-4</v>
      </c>
      <c r="P80">
        <f t="shared" si="80"/>
        <v>16.168222094392657</v>
      </c>
      <c r="S80">
        <v>2005</v>
      </c>
      <c r="T80" t="s">
        <v>55</v>
      </c>
      <c r="U80" s="31">
        <v>0</v>
      </c>
      <c r="V80" s="31">
        <v>1</v>
      </c>
      <c r="W80" s="31">
        <v>0</v>
      </c>
      <c r="X80" s="31">
        <v>0</v>
      </c>
      <c r="Y80" s="31">
        <v>0</v>
      </c>
      <c r="Z80" s="31">
        <v>34</v>
      </c>
      <c r="AA80" s="31">
        <v>0</v>
      </c>
      <c r="AB80" s="31">
        <v>29</v>
      </c>
      <c r="AC80" s="31">
        <v>827</v>
      </c>
      <c r="AD80" s="31">
        <v>891</v>
      </c>
      <c r="AG80">
        <f t="shared" si="66"/>
        <v>0</v>
      </c>
      <c r="AH80">
        <f t="shared" si="67"/>
        <v>1.1223344556677891E-3</v>
      </c>
      <c r="AI80">
        <f t="shared" si="68"/>
        <v>0</v>
      </c>
      <c r="AJ80">
        <f t="shared" si="69"/>
        <v>0</v>
      </c>
      <c r="AK80">
        <f t="shared" si="70"/>
        <v>0</v>
      </c>
      <c r="AL80">
        <f t="shared" si="71"/>
        <v>3.8159371492704826E-2</v>
      </c>
      <c r="AM80">
        <f t="shared" si="72"/>
        <v>0</v>
      </c>
      <c r="AN80">
        <f t="shared" si="73"/>
        <v>3.2547699214365879E-2</v>
      </c>
      <c r="AO80">
        <f t="shared" si="74"/>
        <v>0.9281705948372615</v>
      </c>
      <c r="AP80">
        <f t="shared" si="64"/>
        <v>0</v>
      </c>
      <c r="AQ80">
        <f t="shared" si="64"/>
        <v>1.1229646266142617E-3</v>
      </c>
      <c r="AR80">
        <f t="shared" si="64"/>
        <v>0</v>
      </c>
      <c r="AS80">
        <f t="shared" si="64"/>
        <v>0</v>
      </c>
      <c r="AT80">
        <f t="shared" si="64"/>
        <v>0</v>
      </c>
      <c r="AU80">
        <f t="shared" si="64"/>
        <v>3.8901601830663615E-2</v>
      </c>
      <c r="AV80">
        <f t="shared" si="64"/>
        <v>0</v>
      </c>
      <c r="AW80">
        <f t="shared" si="63"/>
        <v>3.3086138049058751E-2</v>
      </c>
      <c r="AX80">
        <f t="shared" si="63"/>
        <v>1.7319371727748689</v>
      </c>
      <c r="AY80">
        <f t="shared" si="82"/>
        <v>1.6503925920146041E-3</v>
      </c>
      <c r="AZ80">
        <f t="shared" si="52"/>
        <v>1.715718741890938E-3</v>
      </c>
      <c r="BA80">
        <f t="shared" si="53"/>
        <v>0</v>
      </c>
      <c r="BB80">
        <f t="shared" si="54"/>
        <v>7.1849691787595656E-3</v>
      </c>
      <c r="BC80">
        <f t="shared" si="55"/>
        <v>0</v>
      </c>
      <c r="BD80">
        <f t="shared" si="56"/>
        <v>1.9752087261219312E-3</v>
      </c>
      <c r="BE80">
        <f t="shared" si="57"/>
        <v>4.1364155178639801E-3</v>
      </c>
      <c r="BF80">
        <f t="shared" si="58"/>
        <v>3.9449736064208346E-3</v>
      </c>
      <c r="BG80">
        <f t="shared" si="59"/>
        <v>2.3078277059089318E-2</v>
      </c>
    </row>
    <row r="81" spans="2:59" x14ac:dyDescent="0.25">
      <c r="B81">
        <v>2005</v>
      </c>
      <c r="C81" t="s">
        <v>56</v>
      </c>
      <c r="D81" s="31">
        <v>1272108</v>
      </c>
      <c r="E81" s="31">
        <v>781</v>
      </c>
      <c r="F81">
        <f t="shared" si="75"/>
        <v>6.1394158357623726E-4</v>
      </c>
      <c r="G81">
        <f t="shared" si="76"/>
        <v>0.99938605841642381</v>
      </c>
      <c r="H81" cm="1">
        <f t="array" ref="H81">+IFERROR(_xlfn.IFS(B81=$H$1,D81/$H$3,B81=$I$1,D81/$I$3,B81=$J$1,D81/$J$3,B81=$K$1,D81/$K$3,B81=$L$1,D81/$L$3,B81=$M$1,D81/$M$3,B81=$N$1,D81/$N$3,B81=$O$1,D81/$O$3,B81=$P$1,D81/P$3,B81=$Q$1,D81/$Q$3,B81=$R$1,D81/$R$3,B81=$S$1,D81/$S$3,B81=$T$1,D81/$T$3,B81=$U$1,D81/$U$3,B81=$V$1,D81/$V$3,B81=$W$1,D81/$W$3,B81=$X$1,D81/$X$3,B81=$Y$1,D81/$Y$3,B81=$Z$1,D81/$Z$3),0)</f>
        <v>0.21309612432500163</v>
      </c>
      <c r="I81" s="15">
        <f t="shared" si="77"/>
        <v>21309.612432500162</v>
      </c>
      <c r="J81" s="16">
        <f t="shared" si="78"/>
        <v>13.082857202205023</v>
      </c>
      <c r="K81" s="16">
        <f t="shared" ref="K81:K87" si="83">+K80-P80</f>
        <v>9983.8317779056069</v>
      </c>
      <c r="L81" s="17">
        <f t="shared" si="61"/>
        <v>6.1394158357623726E-4</v>
      </c>
      <c r="M81" s="17">
        <f t="shared" si="61"/>
        <v>0.99938605841642381</v>
      </c>
      <c r="N81">
        <f t="shared" si="79"/>
        <v>6.1413010358039421E-4</v>
      </c>
      <c r="O81">
        <f t="shared" si="65"/>
        <v>3.0697079178811863E-4</v>
      </c>
      <c r="P81">
        <f t="shared" si="80"/>
        <v>6.1294894918861287</v>
      </c>
      <c r="S81">
        <v>2005</v>
      </c>
      <c r="T81" t="s">
        <v>56</v>
      </c>
      <c r="U81" s="31">
        <v>0</v>
      </c>
      <c r="V81" s="31">
        <v>5</v>
      </c>
      <c r="W81" s="31">
        <v>1</v>
      </c>
      <c r="X81" s="31">
        <v>8</v>
      </c>
      <c r="Y81" s="31">
        <v>0</v>
      </c>
      <c r="Z81" s="31">
        <v>14</v>
      </c>
      <c r="AA81" s="31">
        <v>1</v>
      </c>
      <c r="AB81" s="31">
        <v>47</v>
      </c>
      <c r="AC81" s="31">
        <v>705</v>
      </c>
      <c r="AD81" s="31">
        <v>781</v>
      </c>
      <c r="AG81">
        <f t="shared" si="66"/>
        <v>0</v>
      </c>
      <c r="AH81">
        <f t="shared" si="67"/>
        <v>6.4020486555697821E-3</v>
      </c>
      <c r="AI81">
        <f t="shared" si="68"/>
        <v>1.2804097311139564E-3</v>
      </c>
      <c r="AJ81">
        <f t="shared" si="69"/>
        <v>1.0243277848911651E-2</v>
      </c>
      <c r="AK81">
        <f t="shared" si="70"/>
        <v>0</v>
      </c>
      <c r="AL81">
        <f t="shared" si="71"/>
        <v>1.7925736235595392E-2</v>
      </c>
      <c r="AM81">
        <f t="shared" si="72"/>
        <v>1.2804097311139564E-3</v>
      </c>
      <c r="AN81">
        <f t="shared" si="73"/>
        <v>6.0179257362355951E-2</v>
      </c>
      <c r="AO81">
        <f t="shared" si="74"/>
        <v>0.90268886043533936</v>
      </c>
      <c r="AP81">
        <f t="shared" si="64"/>
        <v>0</v>
      </c>
      <c r="AQ81">
        <f t="shared" si="64"/>
        <v>6.4226075786769426E-3</v>
      </c>
      <c r="AR81">
        <f t="shared" si="64"/>
        <v>1.2812299807815502E-3</v>
      </c>
      <c r="AS81">
        <f t="shared" si="64"/>
        <v>1.0296010296010296E-2</v>
      </c>
      <c r="AT81">
        <f t="shared" si="64"/>
        <v>0</v>
      </c>
      <c r="AU81">
        <f t="shared" si="64"/>
        <v>1.8087855297157625E-2</v>
      </c>
      <c r="AV81">
        <f t="shared" si="64"/>
        <v>1.2812299807815502E-3</v>
      </c>
      <c r="AW81">
        <f t="shared" si="63"/>
        <v>6.2046204620462037E-2</v>
      </c>
      <c r="AX81">
        <f t="shared" si="63"/>
        <v>1.6452742123687283</v>
      </c>
      <c r="AY81">
        <f t="shared" si="82"/>
        <v>0</v>
      </c>
      <c r="AZ81">
        <f t="shared" si="52"/>
        <v>2.3582903338395798E-6</v>
      </c>
      <c r="BA81">
        <f t="shared" si="53"/>
        <v>3.9304838897326327E-7</v>
      </c>
      <c r="BB81">
        <f t="shared" si="54"/>
        <v>3.1443871117861061E-6</v>
      </c>
      <c r="BC81">
        <f t="shared" si="55"/>
        <v>0</v>
      </c>
      <c r="BD81">
        <f t="shared" si="56"/>
        <v>1.8866322670716639E-5</v>
      </c>
      <c r="BE81">
        <f t="shared" si="57"/>
        <v>3.9304838897326327E-7</v>
      </c>
      <c r="BF81">
        <f t="shared" si="58"/>
        <v>2.9871677561968008E-5</v>
      </c>
      <c r="BG81">
        <f t="shared" si="59"/>
        <v>6.021501319070393E-4</v>
      </c>
    </row>
    <row r="82" spans="2:59" x14ac:dyDescent="0.25">
      <c r="B82">
        <v>2005</v>
      </c>
      <c r="C82" t="s">
        <v>57</v>
      </c>
      <c r="D82" s="31">
        <v>1200501</v>
      </c>
      <c r="E82" s="31">
        <v>3162</v>
      </c>
      <c r="F82">
        <f t="shared" si="75"/>
        <v>2.6339003466052924E-3</v>
      </c>
      <c r="G82">
        <f t="shared" si="76"/>
        <v>0.99736609965339473</v>
      </c>
      <c r="H82" cm="1">
        <f t="array" ref="H82">+IFERROR(_xlfn.IFS(B82=$H$1,D82/$H$3,B82=$I$1,D82/$I$3,B82=$J$1,D82/$J$3,B82=$K$1,D82/$K$3,B82=$L$1,D82/$L$3,B82=$M$1,D82/$M$3,B82=$N$1,D82/$N$3,B82=$O$1,D82/$O$3,B82=$P$1,D82/P$3,B82=$Q$1,D82/$Q$3,B82=$R$1,D82/$R$3,B82=$S$1,D82/$S$3,B82=$T$1,D82/$T$3,B82=$U$1,D82/$U$3,B82=$V$1,D82/$V$3,B82=$W$1,D82/$W$3,B82=$X$1,D82/$X$3,B82=$Y$1,D82/$Y$3,B82=$Z$1,D82/$Z$3),0)</f>
        <v>0.20110093667227058</v>
      </c>
      <c r="I82" s="15">
        <f t="shared" si="77"/>
        <v>20110.093667227058</v>
      </c>
      <c r="J82" s="16">
        <f t="shared" si="78"/>
        <v>52.967982680374242</v>
      </c>
      <c r="K82" s="16">
        <f t="shared" si="83"/>
        <v>9977.7022884137205</v>
      </c>
      <c r="L82" s="17">
        <f t="shared" si="61"/>
        <v>2.6339003466052924E-3</v>
      </c>
      <c r="M82" s="17">
        <f t="shared" si="61"/>
        <v>0.99736609965339473</v>
      </c>
      <c r="N82">
        <f t="shared" si="79"/>
        <v>2.6373736362726458E-3</v>
      </c>
      <c r="O82">
        <f t="shared" si="65"/>
        <v>1.3169501733026462E-3</v>
      </c>
      <c r="P82">
        <f t="shared" si="80"/>
        <v>26.280273515777317</v>
      </c>
      <c r="S82">
        <v>2005</v>
      </c>
      <c r="T82" t="s">
        <v>57</v>
      </c>
      <c r="U82" s="31">
        <v>0</v>
      </c>
      <c r="V82" s="31">
        <v>24</v>
      </c>
      <c r="W82" s="31">
        <v>15</v>
      </c>
      <c r="X82" s="31">
        <v>52</v>
      </c>
      <c r="Y82" s="31">
        <v>0</v>
      </c>
      <c r="Z82" s="31">
        <v>35</v>
      </c>
      <c r="AA82" s="31">
        <v>19</v>
      </c>
      <c r="AB82" s="31">
        <v>101</v>
      </c>
      <c r="AC82" s="31">
        <v>2916</v>
      </c>
      <c r="AD82" s="31">
        <v>3162</v>
      </c>
      <c r="AG82">
        <f t="shared" si="66"/>
        <v>0</v>
      </c>
      <c r="AH82">
        <f t="shared" si="67"/>
        <v>7.5901328273244783E-3</v>
      </c>
      <c r="AI82">
        <f t="shared" si="68"/>
        <v>4.7438330170777986E-3</v>
      </c>
      <c r="AJ82">
        <f t="shared" si="69"/>
        <v>1.6445287792536369E-2</v>
      </c>
      <c r="AK82">
        <f t="shared" si="70"/>
        <v>0</v>
      </c>
      <c r="AL82">
        <f t="shared" si="71"/>
        <v>1.1068943706514863E-2</v>
      </c>
      <c r="AM82">
        <f t="shared" si="72"/>
        <v>6.0088551549652121E-3</v>
      </c>
      <c r="AN82">
        <f t="shared" si="73"/>
        <v>3.1941808981657181E-2</v>
      </c>
      <c r="AO82">
        <f t="shared" si="74"/>
        <v>0.92220113851992414</v>
      </c>
      <c r="AP82">
        <f t="shared" si="64"/>
        <v>0</v>
      </c>
      <c r="AQ82">
        <f t="shared" si="64"/>
        <v>7.619047619047619E-3</v>
      </c>
      <c r="AR82">
        <f t="shared" si="64"/>
        <v>4.7551117451260097E-3</v>
      </c>
      <c r="AS82">
        <f t="shared" si="64"/>
        <v>1.6581632653061222E-2</v>
      </c>
      <c r="AT82">
        <f t="shared" si="64"/>
        <v>0</v>
      </c>
      <c r="AU82">
        <f t="shared" si="64"/>
        <v>1.1130545396724438E-2</v>
      </c>
      <c r="AV82">
        <f t="shared" si="64"/>
        <v>6.0269627279936561E-3</v>
      </c>
      <c r="AW82">
        <f t="shared" si="63"/>
        <v>3.2460228185762496E-2</v>
      </c>
      <c r="AX82">
        <f t="shared" si="63"/>
        <v>1.7112676056338032</v>
      </c>
      <c r="AY82">
        <f t="shared" si="82"/>
        <v>0</v>
      </c>
      <c r="AZ82">
        <f t="shared" si="52"/>
        <v>1.2078290646988216E-5</v>
      </c>
      <c r="BA82">
        <f t="shared" si="53"/>
        <v>6.6638844948900501E-6</v>
      </c>
      <c r="BB82">
        <f t="shared" si="54"/>
        <v>2.4989566855837688E-5</v>
      </c>
      <c r="BC82">
        <f t="shared" si="55"/>
        <v>0</v>
      </c>
      <c r="BD82">
        <f t="shared" si="56"/>
        <v>2.0408146265600778E-5</v>
      </c>
      <c r="BE82">
        <f t="shared" si="57"/>
        <v>8.3298556186125626E-6</v>
      </c>
      <c r="BF82">
        <f t="shared" si="58"/>
        <v>6.1640931577732963E-5</v>
      </c>
      <c r="BG82">
        <f t="shared" si="59"/>
        <v>1.5081203597498045E-3</v>
      </c>
    </row>
    <row r="83" spans="2:59" x14ac:dyDescent="0.25">
      <c r="B83">
        <v>2005</v>
      </c>
      <c r="C83" t="s">
        <v>58</v>
      </c>
      <c r="D83" s="31">
        <v>1743129</v>
      </c>
      <c r="E83" s="31">
        <v>7011</v>
      </c>
      <c r="F83">
        <f t="shared" si="75"/>
        <v>4.0220775398722639E-3</v>
      </c>
      <c r="G83">
        <f t="shared" si="76"/>
        <v>0.99597792246012773</v>
      </c>
      <c r="H83" cm="1">
        <f t="array" ref="H83">+IFERROR(_xlfn.IFS(B83=$H$1,D83/$H$3,B83=$I$1,D83/$I$3,B83=$J$1,D83/$J$3,B83=$K$1,D83/$K$3,B83=$L$1,D83/$L$3,B83=$M$1,D83/$M$3,B83=$N$1,D83/$N$3,B83=$O$1,D83/$O$3,B83=$P$1,D83/P$3,B83=$Q$1,D83/$Q$3,B83=$R$1,D83/$R$3,B83=$S$1,D83/$S$3,B83=$T$1,D83/$T$3,B83=$U$1,D83/$U$3,B83=$V$1,D83/$V$3,B83=$W$1,D83/$W$3,B83=$X$1,D83/$X$3,B83=$Y$1,D83/$Y$3,B83=$Z$1,D83/$Z$3),0)</f>
        <v>0.29199881936008243</v>
      </c>
      <c r="I83" s="15">
        <f t="shared" si="77"/>
        <v>29199.881936008242</v>
      </c>
      <c r="J83" s="16">
        <f t="shared" si="78"/>
        <v>117.44418930174058</v>
      </c>
      <c r="K83" s="16">
        <f t="shared" si="83"/>
        <v>9951.4220148979439</v>
      </c>
      <c r="L83" s="17">
        <f t="shared" si="61"/>
        <v>4.0220775398722639E-3</v>
      </c>
      <c r="M83" s="17">
        <f t="shared" si="61"/>
        <v>0.99597792246012773</v>
      </c>
      <c r="N83">
        <f t="shared" si="79"/>
        <v>4.0301823929143289E-3</v>
      </c>
      <c r="O83">
        <f t="shared" si="65"/>
        <v>2.0110387699361319E-3</v>
      </c>
      <c r="P83">
        <f t="shared" si="80"/>
        <v>40.025390975911407</v>
      </c>
      <c r="S83">
        <v>2005</v>
      </c>
      <c r="T83" t="s">
        <v>58</v>
      </c>
      <c r="U83" s="31">
        <v>0</v>
      </c>
      <c r="V83" s="31">
        <v>90</v>
      </c>
      <c r="W83" s="31">
        <v>113</v>
      </c>
      <c r="X83" s="31">
        <v>472</v>
      </c>
      <c r="Y83" s="31">
        <v>0</v>
      </c>
      <c r="Z83" s="31">
        <v>105</v>
      </c>
      <c r="AA83" s="31">
        <v>272</v>
      </c>
      <c r="AB83" s="31">
        <v>473</v>
      </c>
      <c r="AC83" s="31">
        <v>5486</v>
      </c>
      <c r="AD83" s="31">
        <v>7011</v>
      </c>
      <c r="AG83">
        <f t="shared" si="66"/>
        <v>0</v>
      </c>
      <c r="AH83">
        <f t="shared" si="67"/>
        <v>1.2836970474967908E-2</v>
      </c>
      <c r="AI83">
        <f t="shared" si="68"/>
        <v>1.6117529596348594E-2</v>
      </c>
      <c r="AJ83">
        <f t="shared" si="69"/>
        <v>6.73227784909428E-2</v>
      </c>
      <c r="AK83">
        <f t="shared" si="70"/>
        <v>0</v>
      </c>
      <c r="AL83">
        <f t="shared" si="71"/>
        <v>1.4976465554129225E-2</v>
      </c>
      <c r="AM83">
        <f t="shared" si="72"/>
        <v>3.8796177435458566E-2</v>
      </c>
      <c r="AN83">
        <f t="shared" si="73"/>
        <v>6.7465411496220221E-2</v>
      </c>
      <c r="AO83">
        <f t="shared" si="74"/>
        <v>0.78248466695193264</v>
      </c>
      <c r="AP83">
        <f t="shared" si="64"/>
        <v>0</v>
      </c>
      <c r="AQ83">
        <f t="shared" si="64"/>
        <v>1.2919896640826874E-2</v>
      </c>
      <c r="AR83">
        <f t="shared" si="64"/>
        <v>1.624847221223668E-2</v>
      </c>
      <c r="AS83">
        <f t="shared" si="64"/>
        <v>6.9667896678966779E-2</v>
      </c>
      <c r="AT83">
        <f t="shared" si="64"/>
        <v>0</v>
      </c>
      <c r="AU83">
        <f t="shared" si="64"/>
        <v>1.5089458935115325E-2</v>
      </c>
      <c r="AV83">
        <f t="shared" si="64"/>
        <v>3.9563636363636363E-2</v>
      </c>
      <c r="AW83">
        <f t="shared" si="63"/>
        <v>6.9820650970551332E-2</v>
      </c>
      <c r="AX83">
        <f t="shared" si="63"/>
        <v>1.2853795688847234</v>
      </c>
      <c r="AY83">
        <f t="shared" si="82"/>
        <v>0</v>
      </c>
      <c r="AZ83">
        <f t="shared" si="52"/>
        <v>3.2699817397335479E-5</v>
      </c>
      <c r="BA83">
        <f t="shared" si="53"/>
        <v>3.6715584446131068E-5</v>
      </c>
      <c r="BB83">
        <f t="shared" si="54"/>
        <v>1.5030442382634905E-4</v>
      </c>
      <c r="BC83">
        <f t="shared" si="55"/>
        <v>0</v>
      </c>
      <c r="BD83">
        <f t="shared" si="56"/>
        <v>4.0157670487955855E-5</v>
      </c>
      <c r="BE83">
        <f t="shared" si="57"/>
        <v>8.3470586514251092E-5</v>
      </c>
      <c r="BF83">
        <f t="shared" si="58"/>
        <v>1.64646449000619E-4</v>
      </c>
      <c r="BG83">
        <f t="shared" si="59"/>
        <v>2.4100339102843221E-3</v>
      </c>
    </row>
    <row r="84" spans="2:59" x14ac:dyDescent="0.25">
      <c r="B84">
        <v>2005</v>
      </c>
      <c r="C84" t="s">
        <v>59</v>
      </c>
      <c r="D84" s="31">
        <v>888435</v>
      </c>
      <c r="E84" s="31">
        <v>11966</v>
      </c>
      <c r="F84">
        <f t="shared" si="75"/>
        <v>1.3468627417875252E-2</v>
      </c>
      <c r="G84">
        <f t="shared" si="76"/>
        <v>0.98653137258212475</v>
      </c>
      <c r="H84" cm="1">
        <f t="array" ref="H84">+IFERROR(_xlfn.IFS(B84=$H$1,D84/$H$3,B84=$I$1,D84/$I$3,B84=$J$1,D84/$J$3,B84=$K$1,D84/$K$3,B84=$L$1,D84/$L$3,B84=$M$1,D84/$M$3,B84=$N$1,D84/$N$3,B84=$O$1,D84/$O$3,B84=$P$1,D84/P$3,B84=$Q$1,D84/$Q$3,B84=$R$1,D84/$R$3,B84=$S$1,D84/$S$3,B84=$T$1,D84/$T$3,B84=$U$1,D84/$U$3,B84=$V$1,D84/$V$3,B84=$W$1,D84/$W$3,B84=$X$1,D84/$X$3,B84=$Y$1,D84/$Y$3,B84=$Z$1,D84/$Z$3),0)</f>
        <v>0.14882545759847657</v>
      </c>
      <c r="I84" s="15">
        <f t="shared" si="77"/>
        <v>14882.545759847657</v>
      </c>
      <c r="J84" s="16">
        <f t="shared" si="78"/>
        <v>200.44746386886723</v>
      </c>
      <c r="K84" s="16">
        <f t="shared" si="83"/>
        <v>9911.3966239220317</v>
      </c>
      <c r="L84" s="17">
        <f t="shared" si="61"/>
        <v>1.3468627417875252E-2</v>
      </c>
      <c r="M84" s="17">
        <f t="shared" si="61"/>
        <v>0.98653137258212475</v>
      </c>
      <c r="N84">
        <f t="shared" si="79"/>
        <v>1.3559944336915776E-2</v>
      </c>
      <c r="O84">
        <f t="shared" si="65"/>
        <v>6.7343137089376261E-3</v>
      </c>
      <c r="P84">
        <f t="shared" si="80"/>
        <v>133.49290831839249</v>
      </c>
      <c r="S84">
        <v>2005</v>
      </c>
      <c r="T84" t="s">
        <v>59</v>
      </c>
      <c r="U84" s="31">
        <v>0</v>
      </c>
      <c r="V84" s="31">
        <v>662</v>
      </c>
      <c r="W84" s="31">
        <v>437</v>
      </c>
      <c r="X84" s="31">
        <v>2059</v>
      </c>
      <c r="Y84" s="31">
        <v>0</v>
      </c>
      <c r="Z84" s="31">
        <v>689</v>
      </c>
      <c r="AA84" s="31">
        <v>1325</v>
      </c>
      <c r="AB84" s="31">
        <v>1486</v>
      </c>
      <c r="AC84" s="31">
        <v>5308</v>
      </c>
      <c r="AD84" s="31">
        <v>11966</v>
      </c>
      <c r="AG84">
        <f t="shared" si="66"/>
        <v>0</v>
      </c>
      <c r="AH84">
        <f t="shared" si="67"/>
        <v>5.5323416346314561E-2</v>
      </c>
      <c r="AI84">
        <f t="shared" si="68"/>
        <v>3.6520140397793749E-2</v>
      </c>
      <c r="AJ84">
        <f t="shared" si="69"/>
        <v>0.17207086745779709</v>
      </c>
      <c r="AK84">
        <f t="shared" si="70"/>
        <v>0</v>
      </c>
      <c r="AL84">
        <f t="shared" si="71"/>
        <v>5.7579809460137056E-2</v>
      </c>
      <c r="AM84">
        <f t="shared" si="72"/>
        <v>0.11073040280795587</v>
      </c>
      <c r="AN84">
        <f t="shared" si="73"/>
        <v>0.12418519137556409</v>
      </c>
      <c r="AO84">
        <f t="shared" si="74"/>
        <v>0.44359017215443758</v>
      </c>
      <c r="AP84">
        <f t="shared" si="64"/>
        <v>0</v>
      </c>
      <c r="AQ84">
        <f t="shared" si="64"/>
        <v>5.6897292651482599E-2</v>
      </c>
      <c r="AR84">
        <f t="shared" si="64"/>
        <v>3.7199404128537984E-2</v>
      </c>
      <c r="AS84">
        <f t="shared" si="64"/>
        <v>0.1882686417043844</v>
      </c>
      <c r="AT84">
        <f t="shared" si="64"/>
        <v>0</v>
      </c>
      <c r="AU84">
        <f t="shared" si="64"/>
        <v>5.9286666953491371E-2</v>
      </c>
      <c r="AV84">
        <f t="shared" si="64"/>
        <v>0.11722032998628744</v>
      </c>
      <c r="AW84">
        <f t="shared" si="63"/>
        <v>0.13240666488461195</v>
      </c>
      <c r="AX84">
        <f t="shared" si="63"/>
        <v>0.57001718213058417</v>
      </c>
      <c r="AY84">
        <f t="shared" si="82"/>
        <v>0</v>
      </c>
      <c r="AZ84">
        <f t="shared" si="52"/>
        <v>4.2321610472347443E-4</v>
      </c>
      <c r="BA84">
        <f t="shared" si="53"/>
        <v>3.0953305531637092E-4</v>
      </c>
      <c r="BB84">
        <f t="shared" si="54"/>
        <v>1.4244148418286087E-3</v>
      </c>
      <c r="BC84">
        <f t="shared" si="55"/>
        <v>0</v>
      </c>
      <c r="BD84">
        <f t="shared" si="56"/>
        <v>4.468531744021791E-4</v>
      </c>
      <c r="BE84">
        <f t="shared" si="57"/>
        <v>8.9877143516408069E-4</v>
      </c>
      <c r="BF84">
        <f t="shared" si="58"/>
        <v>1.1025004642995829E-3</v>
      </c>
      <c r="BG84">
        <f t="shared" si="59"/>
        <v>6.0747269074271047E-3</v>
      </c>
    </row>
    <row r="85" spans="2:59" x14ac:dyDescent="0.25">
      <c r="B85">
        <v>2005</v>
      </c>
      <c r="C85" t="s">
        <v>60</v>
      </c>
      <c r="D85" s="31">
        <v>193096</v>
      </c>
      <c r="E85" s="31">
        <v>8050</v>
      </c>
      <c r="F85">
        <f t="shared" si="75"/>
        <v>4.1689108008451756E-2</v>
      </c>
      <c r="G85">
        <f t="shared" si="76"/>
        <v>0.95831089199154829</v>
      </c>
      <c r="H85" cm="1">
        <f t="array" ref="H85">+IFERROR(_xlfn.IFS(B85=$H$1,D85/$H$3,B85=$I$1,D85/$I$3,B85=$J$1,D85/$J$3,B85=$K$1,D85/$K$3,B85=$L$1,D85/$L$3,B85=$M$1,D85/$M$3,B85=$N$1,D85/$N$3,B85=$O$1,D85/$O$3,B85=$P$1,D85/P$3,B85=$Q$1,D85/$Q$3,B85=$R$1,D85/$R$3,B85=$S$1,D85/$S$3,B85=$T$1,D85/$T$3,B85=$U$1,D85/$U$3,B85=$V$1,D85/$V$3,B85=$W$1,D85/$W$3,B85=$X$1,D85/$X$3,B85=$Y$1,D85/$Y$3,B85=$Z$1,D85/$Z$3),0)</f>
        <v>3.2346317468847391E-2</v>
      </c>
      <c r="I85" s="15">
        <f t="shared" si="77"/>
        <v>3234.6317468847392</v>
      </c>
      <c r="J85" s="16">
        <f t="shared" si="78"/>
        <v>134.84891226344487</v>
      </c>
      <c r="K85" s="16">
        <f t="shared" si="83"/>
        <v>9777.9037156036393</v>
      </c>
      <c r="L85" s="17">
        <f t="shared" si="61"/>
        <v>4.1689108008451756E-2</v>
      </c>
      <c r="M85" s="17">
        <f t="shared" si="61"/>
        <v>0.95831089199154829</v>
      </c>
      <c r="N85">
        <f t="shared" si="79"/>
        <v>4.2576598209138367E-2</v>
      </c>
      <c r="O85">
        <f t="shared" si="65"/>
        <v>2.0844554004225878E-2</v>
      </c>
      <c r="P85">
        <f t="shared" si="80"/>
        <v>407.63208409604186</v>
      </c>
      <c r="S85">
        <v>2005</v>
      </c>
      <c r="T85" t="s">
        <v>60</v>
      </c>
      <c r="U85" s="31">
        <v>0</v>
      </c>
      <c r="V85" s="31">
        <v>488</v>
      </c>
      <c r="W85" s="31">
        <v>365</v>
      </c>
      <c r="X85" s="31">
        <v>1677</v>
      </c>
      <c r="Y85" s="31">
        <v>0</v>
      </c>
      <c r="Z85" s="31">
        <v>506</v>
      </c>
      <c r="AA85" s="31">
        <v>965</v>
      </c>
      <c r="AB85" s="31">
        <v>951</v>
      </c>
      <c r="AC85" s="31">
        <v>3098</v>
      </c>
      <c r="AD85" s="31">
        <v>8050</v>
      </c>
      <c r="AG85">
        <f t="shared" si="66"/>
        <v>0</v>
      </c>
      <c r="AH85">
        <f t="shared" si="67"/>
        <v>6.0621118012422363E-2</v>
      </c>
      <c r="AI85">
        <f t="shared" si="68"/>
        <v>4.5341614906832299E-2</v>
      </c>
      <c r="AJ85">
        <f t="shared" si="69"/>
        <v>0.20832298136645963</v>
      </c>
      <c r="AK85">
        <f t="shared" si="70"/>
        <v>0</v>
      </c>
      <c r="AL85">
        <f t="shared" si="71"/>
        <v>6.2857142857142861E-2</v>
      </c>
      <c r="AM85">
        <f t="shared" si="72"/>
        <v>0.11987577639751552</v>
      </c>
      <c r="AN85">
        <f t="shared" si="73"/>
        <v>0.11813664596273292</v>
      </c>
      <c r="AO85">
        <f t="shared" si="74"/>
        <v>0.38484472049689439</v>
      </c>
      <c r="AP85">
        <f t="shared" si="64"/>
        <v>0</v>
      </c>
      <c r="AQ85">
        <f t="shared" si="64"/>
        <v>6.2516013323084804E-2</v>
      </c>
      <c r="AR85">
        <f t="shared" si="64"/>
        <v>4.6393390530664123E-2</v>
      </c>
      <c r="AS85">
        <f t="shared" si="64"/>
        <v>0.23254524024128129</v>
      </c>
      <c r="AT85">
        <f t="shared" si="64"/>
        <v>0</v>
      </c>
      <c r="AU85">
        <f t="shared" si="64"/>
        <v>6.4896755162241901E-2</v>
      </c>
      <c r="AV85">
        <f t="shared" si="64"/>
        <v>0.1275189957053188</v>
      </c>
      <c r="AW85">
        <f t="shared" si="63"/>
        <v>0.12555284177173409</v>
      </c>
      <c r="AX85">
        <f t="shared" si="63"/>
        <v>0.47654207045069985</v>
      </c>
      <c r="AY85">
        <f t="shared" si="82"/>
        <v>0</v>
      </c>
      <c r="AZ85">
        <f t="shared" si="52"/>
        <v>2.9777934291751254E-3</v>
      </c>
      <c r="BA85">
        <f t="shared" si="53"/>
        <v>2.0766872436508267E-3</v>
      </c>
      <c r="BB85">
        <f t="shared" si="54"/>
        <v>9.6739445664332773E-3</v>
      </c>
      <c r="BC85">
        <f t="shared" si="55"/>
        <v>0</v>
      </c>
      <c r="BD85">
        <f t="shared" si="56"/>
        <v>3.0943157807515431E-3</v>
      </c>
      <c r="BE85">
        <f t="shared" si="57"/>
        <v>5.9296930024443804E-3</v>
      </c>
      <c r="BF85">
        <f t="shared" si="58"/>
        <v>6.3103326842606786E-3</v>
      </c>
      <c r="BG85">
        <f t="shared" si="59"/>
        <v>2.1766375274474871E-2</v>
      </c>
    </row>
    <row r="86" spans="2:59" x14ac:dyDescent="0.25">
      <c r="B86">
        <v>2005</v>
      </c>
      <c r="C86" t="s">
        <v>61</v>
      </c>
      <c r="D86" s="31">
        <v>121294</v>
      </c>
      <c r="E86" s="31">
        <v>15738</v>
      </c>
      <c r="F86">
        <f t="shared" si="75"/>
        <v>0.12975085329859679</v>
      </c>
      <c r="G86">
        <f t="shared" si="76"/>
        <v>0.87024914670140319</v>
      </c>
      <c r="H86" cm="1">
        <f t="array" ref="H86">+IFERROR(_xlfn.IFS(B86=$H$1,D86/$H$3,B86=$I$1,D86/$I$3,B86=$J$1,D86/$J$3,B86=$K$1,D86/$K$3,B86=$L$1,D86/$L$3,B86=$M$1,D86/$M$3,B86=$N$1,D86/$N$3,B86=$O$1,D86/$O$3,B86=$P$1,D86/P$3,B86=$Q$1,D86/$Q$3,B86=$R$1,D86/$R$3,B86=$S$1,D86/$S$3,B86=$T$1,D86/$T$3,B86=$U$1,D86/$U$3,B86=$V$1,D86/$V$3,B86=$W$1,D86/$W$3,B86=$X$1,D86/$X$3,B86=$Y$1,D86/$Y$3,B86=$Z$1,D86/$Z$3),0)</f>
        <v>2.0318464551655008E-2</v>
      </c>
      <c r="I86" s="15">
        <f t="shared" si="77"/>
        <v>2031.8464551655009</v>
      </c>
      <c r="J86" s="16">
        <f t="shared" si="78"/>
        <v>263.63381132945284</v>
      </c>
      <c r="K86" s="16">
        <f t="shared" si="83"/>
        <v>9370.2716315075977</v>
      </c>
      <c r="L86" s="17">
        <f t="shared" si="61"/>
        <v>0.12975085329859679</v>
      </c>
      <c r="M86" s="17">
        <f t="shared" si="61"/>
        <v>0.87024914670140319</v>
      </c>
      <c r="N86">
        <f t="shared" si="79"/>
        <v>0.13875247961207846</v>
      </c>
      <c r="O86">
        <f t="shared" si="65"/>
        <v>6.4875426649298393E-2</v>
      </c>
      <c r="P86">
        <f t="shared" si="80"/>
        <v>1215.8007398277455</v>
      </c>
      <c r="S86">
        <v>2005</v>
      </c>
      <c r="T86" t="s">
        <v>61</v>
      </c>
      <c r="U86" s="31">
        <v>0</v>
      </c>
      <c r="V86" s="31">
        <v>688</v>
      </c>
      <c r="W86" s="31">
        <v>928</v>
      </c>
      <c r="X86" s="31">
        <v>3883</v>
      </c>
      <c r="Y86" s="31">
        <v>0</v>
      </c>
      <c r="Z86" s="31">
        <v>766</v>
      </c>
      <c r="AA86" s="31">
        <v>2032</v>
      </c>
      <c r="AB86" s="31">
        <v>1239</v>
      </c>
      <c r="AC86" s="31">
        <v>6202</v>
      </c>
      <c r="AD86" s="31">
        <v>15738</v>
      </c>
      <c r="AG86">
        <f t="shared" si="66"/>
        <v>0</v>
      </c>
      <c r="AH86">
        <f t="shared" si="67"/>
        <v>4.3715846994535519E-2</v>
      </c>
      <c r="AI86">
        <f t="shared" si="68"/>
        <v>5.8965561062396747E-2</v>
      </c>
      <c r="AJ86">
        <f t="shared" si="69"/>
        <v>0.24672766552293812</v>
      </c>
      <c r="AK86">
        <f t="shared" si="70"/>
        <v>0</v>
      </c>
      <c r="AL86">
        <f t="shared" si="71"/>
        <v>4.8672004066590419E-2</v>
      </c>
      <c r="AM86">
        <f t="shared" si="72"/>
        <v>0.12911424577455841</v>
      </c>
      <c r="AN86">
        <f t="shared" si="73"/>
        <v>7.8726648875333594E-2</v>
      </c>
      <c r="AO86">
        <f t="shared" si="74"/>
        <v>0.39407802770364725</v>
      </c>
      <c r="AP86">
        <f t="shared" si="64"/>
        <v>0</v>
      </c>
      <c r="AQ86">
        <f t="shared" si="64"/>
        <v>4.4692737430167599E-2</v>
      </c>
      <c r="AR86">
        <f t="shared" si="64"/>
        <v>6.0756841691763777E-2</v>
      </c>
      <c r="AS86">
        <f t="shared" si="64"/>
        <v>0.28144819338237959</v>
      </c>
      <c r="AT86">
        <f t="shared" si="64"/>
        <v>0</v>
      </c>
      <c r="AU86">
        <f t="shared" si="64"/>
        <v>4.9886030608922174E-2</v>
      </c>
      <c r="AV86">
        <f t="shared" si="64"/>
        <v>0.13802472490150797</v>
      </c>
      <c r="AW86">
        <f t="shared" si="63"/>
        <v>8.1952574660184546E-2</v>
      </c>
      <c r="AX86">
        <f t="shared" si="63"/>
        <v>0.49078103980375093</v>
      </c>
      <c r="AY86">
        <f t="shared" si="82"/>
        <v>0</v>
      </c>
      <c r="AZ86">
        <f t="shared" si="52"/>
        <v>4.8477253615182942E-3</v>
      </c>
      <c r="BA86">
        <f t="shared" si="53"/>
        <v>5.3300245684040435E-3</v>
      </c>
      <c r="BB86">
        <f t="shared" si="54"/>
        <v>2.2919517865681732E-2</v>
      </c>
      <c r="BC86">
        <f t="shared" si="55"/>
        <v>0</v>
      </c>
      <c r="BD86">
        <f t="shared" si="56"/>
        <v>5.2434580440912162E-3</v>
      </c>
      <c r="BE86">
        <f t="shared" si="57"/>
        <v>1.2354279684073408E-2</v>
      </c>
      <c r="BF86">
        <f t="shared" si="58"/>
        <v>9.0276518211947834E-3</v>
      </c>
      <c r="BG86">
        <f t="shared" si="59"/>
        <v>3.8336603624251821E-2</v>
      </c>
    </row>
    <row r="87" spans="2:59" x14ac:dyDescent="0.25">
      <c r="B87" t="s">
        <v>71</v>
      </c>
      <c r="D87" s="31">
        <v>5969644</v>
      </c>
      <c r="E87" s="31">
        <v>47599</v>
      </c>
      <c r="F87">
        <f t="shared" si="75"/>
        <v>7.9735072979226235E-3</v>
      </c>
      <c r="G87">
        <f t="shared" si="76"/>
        <v>0.99202649270207732</v>
      </c>
      <c r="H87" cm="1">
        <f t="array" ref="H87">+IFERROR(_xlfn.IFS(B87=$H$1,D87/$H$3,B87=$I$1,D87/$I$3,B87=$J$1,D87/$J$3,B87=$K$1,D87/$K$3,B87=$L$1,D87/$L$3,B87=$M$1,D87/$M$3,B87=$N$1,D87/$N$3,B87=$O$1,D87/$O$3,B87=$P$1,D87/P$3,B87=$Q$1,D87/$Q$3,B87=$R$1,D87/$R$3,B87=$S$1,D87/$S$3,B87=$T$1,D87/$T$3,B87=$U$1,D87/$U$3,B87=$V$1,D87/$V$3,B87=$W$1,D87/$W$3,B87=$X$1,D87/$X$3,B87=$Y$1,D87/$Y$3,B87=$Z$1,D87/$Z$3),0)</f>
        <v>0</v>
      </c>
      <c r="I87" s="15">
        <f t="shared" si="77"/>
        <v>0</v>
      </c>
      <c r="J87" s="16">
        <f t="shared" si="78"/>
        <v>0</v>
      </c>
      <c r="K87" s="16">
        <f t="shared" si="83"/>
        <v>8154.4708916798518</v>
      </c>
      <c r="L87" s="17">
        <f t="shared" si="61"/>
        <v>7.9735072979226235E-3</v>
      </c>
      <c r="M87" s="17">
        <f t="shared" si="61"/>
        <v>0.99202649270207732</v>
      </c>
      <c r="N87">
        <f t="shared" si="79"/>
        <v>8.0054229470683264E-3</v>
      </c>
      <c r="O87">
        <f t="shared" si="65"/>
        <v>3.9867536489613118E-3</v>
      </c>
      <c r="P87">
        <f t="shared" si="80"/>
        <v>65.019733165506906</v>
      </c>
      <c r="S87" t="s">
        <v>71</v>
      </c>
      <c r="U87" s="31">
        <v>0</v>
      </c>
      <c r="V87" s="31">
        <v>1958</v>
      </c>
      <c r="W87" s="31">
        <v>1859</v>
      </c>
      <c r="X87" s="31">
        <v>8151</v>
      </c>
      <c r="Y87" s="31">
        <v>0</v>
      </c>
      <c r="Z87" s="31">
        <v>2149</v>
      </c>
      <c r="AA87" s="31">
        <v>4614</v>
      </c>
      <c r="AB87" s="31">
        <v>4326</v>
      </c>
      <c r="AC87" s="31">
        <v>24542</v>
      </c>
      <c r="AD87" s="31">
        <v>47599</v>
      </c>
      <c r="AG87">
        <f t="shared" si="66"/>
        <v>0</v>
      </c>
      <c r="AH87">
        <f t="shared" si="67"/>
        <v>4.1135317968864889E-2</v>
      </c>
      <c r="AI87">
        <f t="shared" si="68"/>
        <v>3.9055442341225655E-2</v>
      </c>
      <c r="AJ87">
        <f t="shared" si="69"/>
        <v>0.17124309334229712</v>
      </c>
      <c r="AK87">
        <f t="shared" si="70"/>
        <v>0</v>
      </c>
      <c r="AL87">
        <f t="shared" si="71"/>
        <v>4.5148007311077966E-2</v>
      </c>
      <c r="AM87">
        <f t="shared" si="72"/>
        <v>9.6934809554822574E-2</v>
      </c>
      <c r="AN87">
        <f t="shared" si="73"/>
        <v>9.0884262274417524E-2</v>
      </c>
      <c r="AO87">
        <f t="shared" si="74"/>
        <v>0.51559906720729431</v>
      </c>
      <c r="AP87">
        <f t="shared" si="64"/>
        <v>0</v>
      </c>
      <c r="AQ87">
        <f t="shared" si="64"/>
        <v>4.1999141999141995E-2</v>
      </c>
      <c r="AR87">
        <f t="shared" si="64"/>
        <v>3.9833295835609982E-2</v>
      </c>
      <c r="AS87">
        <f t="shared" si="64"/>
        <v>0.18727813709834917</v>
      </c>
      <c r="AT87">
        <f t="shared" si="64"/>
        <v>0</v>
      </c>
      <c r="AU87">
        <f t="shared" si="64"/>
        <v>4.6190716719147977E-2</v>
      </c>
      <c r="AV87">
        <f t="shared" si="64"/>
        <v>0.10187229532809325</v>
      </c>
      <c r="AW87">
        <f t="shared" si="63"/>
        <v>9.5210846025178264E-2</v>
      </c>
      <c r="AX87">
        <f t="shared" si="63"/>
        <v>0.69468976449275366</v>
      </c>
      <c r="AY87">
        <f t="shared" si="82"/>
        <v>0</v>
      </c>
      <c r="AZ87">
        <f t="shared" si="52"/>
        <v>2.2162125580687893E-4</v>
      </c>
      <c r="BA87">
        <f t="shared" si="53"/>
        <v>2.3343100526597565E-4</v>
      </c>
      <c r="BB87">
        <f t="shared" si="54"/>
        <v>1.0079328013529786E-3</v>
      </c>
      <c r="BC87">
        <f t="shared" si="55"/>
        <v>0</v>
      </c>
      <c r="BD87">
        <f t="shared" si="56"/>
        <v>2.4415191257636133E-4</v>
      </c>
      <c r="BE87">
        <f t="shared" si="57"/>
        <v>5.5664960925643132E-4</v>
      </c>
      <c r="BF87">
        <f t="shared" si="58"/>
        <v>4.6610819673668984E-4</v>
      </c>
      <c r="BG87">
        <f t="shared" si="59"/>
        <v>2.5750279246132602E-3</v>
      </c>
    </row>
    <row r="88" spans="2:59" x14ac:dyDescent="0.25">
      <c r="B88">
        <v>2006</v>
      </c>
      <c r="C88" t="s">
        <v>55</v>
      </c>
      <c r="D88" s="31">
        <v>560030</v>
      </c>
      <c r="E88" s="31">
        <v>935</v>
      </c>
      <c r="F88">
        <f t="shared" si="75"/>
        <v>1.6695534167812439E-3</v>
      </c>
      <c r="G88">
        <f t="shared" si="76"/>
        <v>0.99833044658321879</v>
      </c>
      <c r="H88" cm="1">
        <f t="array" ref="H88">+IFERROR(_xlfn.IFS(B88=$H$1,D88/$H$3,B88=$I$1,D88/$I$3,B88=$J$1,D88/$J$3,B88=$K$1,D88/$K$3,B88=$L$1,D88/$L$3,B88=$M$1,D88/$M$3,B88=$N$1,D88/$N$3,B88=$O$1,D88/$O$3,B88=$P$1,D88/P$3,B88=$Q$1,D88/$Q$3,B88=$R$1,D88/$R$3,B88=$S$1,D88/$S$3,B88=$T$1,D88/$T$3,B88=$U$1,D88/$U$3,B88=$V$1,D88/$V$3,B88=$W$1,D88/$W$3,B88=$X$1,D88/$X$3,B88=$Y$1,D88/$Y$3,B88=$Z$1,D88/$Z$3),0)</f>
        <v>9.2314047434350927E-2</v>
      </c>
      <c r="I88" s="15">
        <f t="shared" si="77"/>
        <v>9231.4047434350923</v>
      </c>
      <c r="J88" s="16">
        <f t="shared" si="78"/>
        <v>15.41232333109264</v>
      </c>
      <c r="K88" s="16">
        <v>10000</v>
      </c>
      <c r="L88" s="17">
        <f t="shared" si="61"/>
        <v>1.6695534167812439E-3</v>
      </c>
      <c r="M88" s="17">
        <f t="shared" si="61"/>
        <v>0.99833044658321879</v>
      </c>
      <c r="N88">
        <f t="shared" si="79"/>
        <v>1.670948285490897E-3</v>
      </c>
      <c r="O88">
        <f t="shared" si="65"/>
        <v>8.3477670839062195E-4</v>
      </c>
      <c r="P88">
        <f t="shared" si="80"/>
        <v>16.69553416781244</v>
      </c>
      <c r="S88">
        <v>2006</v>
      </c>
      <c r="T88" t="s">
        <v>55</v>
      </c>
      <c r="U88" s="31">
        <v>2</v>
      </c>
      <c r="V88" s="31">
        <v>0</v>
      </c>
      <c r="W88" s="31">
        <v>1</v>
      </c>
      <c r="X88" s="31">
        <v>1</v>
      </c>
      <c r="Y88" s="31">
        <v>0</v>
      </c>
      <c r="Z88" s="31">
        <v>46</v>
      </c>
      <c r="AA88" s="31">
        <v>0</v>
      </c>
      <c r="AB88" s="31">
        <v>31</v>
      </c>
      <c r="AC88" s="31">
        <v>854</v>
      </c>
      <c r="AD88" s="31">
        <v>935</v>
      </c>
      <c r="AG88">
        <f t="shared" si="66"/>
        <v>2.1390374331550803E-3</v>
      </c>
      <c r="AH88">
        <f t="shared" si="67"/>
        <v>0</v>
      </c>
      <c r="AI88">
        <f t="shared" si="68"/>
        <v>1.0695187165775401E-3</v>
      </c>
      <c r="AJ88">
        <f t="shared" si="69"/>
        <v>1.0695187165775401E-3</v>
      </c>
      <c r="AK88">
        <f t="shared" si="70"/>
        <v>0</v>
      </c>
      <c r="AL88">
        <f t="shared" si="71"/>
        <v>4.9197860962566842E-2</v>
      </c>
      <c r="AM88">
        <f t="shared" si="72"/>
        <v>0</v>
      </c>
      <c r="AN88">
        <f t="shared" si="73"/>
        <v>3.3155080213903745E-2</v>
      </c>
      <c r="AO88">
        <f t="shared" si="74"/>
        <v>0.91336898395721922</v>
      </c>
      <c r="AP88">
        <f t="shared" si="64"/>
        <v>2.1413276231263384E-3</v>
      </c>
      <c r="AQ88">
        <f t="shared" si="64"/>
        <v>0</v>
      </c>
      <c r="AR88">
        <f t="shared" si="64"/>
        <v>1.0700909577314071E-3</v>
      </c>
      <c r="AS88">
        <f t="shared" si="64"/>
        <v>1.0700909577314071E-3</v>
      </c>
      <c r="AT88">
        <f t="shared" si="64"/>
        <v>0</v>
      </c>
      <c r="AU88">
        <f t="shared" si="64"/>
        <v>5.0438596491228067E-2</v>
      </c>
      <c r="AV88">
        <f t="shared" si="64"/>
        <v>0</v>
      </c>
      <c r="AW88">
        <f t="shared" si="63"/>
        <v>3.3713974986405659E-2</v>
      </c>
      <c r="AX88">
        <f t="shared" si="63"/>
        <v>1.6811023622047243</v>
      </c>
      <c r="AY88">
        <f t="shared" si="82"/>
        <v>1.7856186275735229E-6</v>
      </c>
      <c r="AZ88">
        <f t="shared" ref="AZ88:AZ119" si="84">+IFERROR((SUM(V87:V88)/(2*$D88)),0)</f>
        <v>1.7481206363944789E-3</v>
      </c>
      <c r="BA88">
        <f t="shared" ref="BA88:BA119" si="85">+IFERROR((SUM(W87:W88)/(2*$D88)),0)</f>
        <v>1.6606253236433762E-3</v>
      </c>
      <c r="BB88">
        <f t="shared" ref="BB88:BB119" si="86">+IFERROR((SUM(X87:X88)/(2*$D88)),0)</f>
        <v>7.2781815259896788E-3</v>
      </c>
      <c r="BC88">
        <f t="shared" ref="BC88:BC119" si="87">+IFERROR((SUM(Y87:Y88)/(2*$D88)),0)</f>
        <v>0</v>
      </c>
      <c r="BD88">
        <f t="shared" ref="BD88:BD119" si="88">+IFERROR((SUM(Z87:Z88)/(2*$D88)),0)</f>
        <v>1.9597164437619415E-3</v>
      </c>
      <c r="BE88">
        <f t="shared" ref="BE88:BE119" si="89">+IFERROR((SUM(AA87:AA88)/(2*$D88)),0)</f>
        <v>4.1194221738121168E-3</v>
      </c>
      <c r="BF88">
        <f t="shared" ref="BF88:BF119" si="90">+IFERROR((SUM(AB87:AB88)/(2*$D88)),0)</f>
        <v>3.8899701801689197E-3</v>
      </c>
      <c r="BG88">
        <f t="shared" si="59"/>
        <v>2.2673785332928593E-2</v>
      </c>
    </row>
    <row r="89" spans="2:59" x14ac:dyDescent="0.25">
      <c r="B89">
        <v>2006</v>
      </c>
      <c r="C89" t="s">
        <v>56</v>
      </c>
      <c r="D89" s="31">
        <v>1292763</v>
      </c>
      <c r="E89" s="31">
        <v>909</v>
      </c>
      <c r="F89">
        <f t="shared" si="75"/>
        <v>7.0314512404825948E-4</v>
      </c>
      <c r="G89">
        <f t="shared" si="76"/>
        <v>0.99929685487595177</v>
      </c>
      <c r="H89" cm="1">
        <f t="array" ref="H89">+IFERROR(_xlfn.IFS(B89=$H$1,D89/$H$3,B89=$I$1,D89/$I$3,B89=$J$1,D89/$J$3,B89=$K$1,D89/$K$3,B89=$L$1,D89/$L$3,B89=$M$1,D89/$M$3,B89=$N$1,D89/$N$3,B89=$O$1,D89/$O$3,B89=$P$1,D89/P$3,B89=$Q$1,D89/$Q$3,B89=$R$1,D89/$R$3,B89=$S$1,D89/$S$3,B89=$T$1,D89/$T$3,B89=$U$1,D89/$U$3,B89=$V$1,D89/$V$3,B89=$W$1,D89/$W$3,B89=$X$1,D89/$X$3,B89=$Y$1,D89/$Y$3,B89=$Z$1,D89/$Z$3),0)</f>
        <v>0.21309605718153277</v>
      </c>
      <c r="I89" s="15">
        <f t="shared" si="77"/>
        <v>21309.605718153278</v>
      </c>
      <c r="J89" s="16">
        <f t="shared" si="78"/>
        <v>14.983745356110386</v>
      </c>
      <c r="K89" s="16">
        <f t="shared" ref="K89:K95" si="91">+K88-P88</f>
        <v>9983.3044658321869</v>
      </c>
      <c r="L89" s="17">
        <f t="shared" si="61"/>
        <v>7.0314512404825948E-4</v>
      </c>
      <c r="M89" s="17">
        <f t="shared" si="61"/>
        <v>0.99929685487595177</v>
      </c>
      <c r="N89">
        <f t="shared" si="79"/>
        <v>7.033924175225962E-4</v>
      </c>
      <c r="O89">
        <f t="shared" si="65"/>
        <v>3.5157256202412974E-4</v>
      </c>
      <c r="P89">
        <f t="shared" si="80"/>
        <v>7.0197118570391162</v>
      </c>
      <c r="S89">
        <v>2006</v>
      </c>
      <c r="T89" t="s">
        <v>56</v>
      </c>
      <c r="U89" s="31">
        <v>33</v>
      </c>
      <c r="V89" s="31">
        <v>0</v>
      </c>
      <c r="W89" s="31">
        <v>3</v>
      </c>
      <c r="X89" s="31">
        <v>9</v>
      </c>
      <c r="Y89" s="31">
        <v>0</v>
      </c>
      <c r="Z89" s="31">
        <v>14</v>
      </c>
      <c r="AA89" s="31">
        <v>0</v>
      </c>
      <c r="AB89" s="31">
        <v>75</v>
      </c>
      <c r="AC89" s="31">
        <v>775</v>
      </c>
      <c r="AD89" s="31">
        <v>909</v>
      </c>
      <c r="AG89">
        <f t="shared" si="66"/>
        <v>3.6303630363036306E-2</v>
      </c>
      <c r="AH89">
        <f t="shared" si="67"/>
        <v>0</v>
      </c>
      <c r="AI89">
        <f t="shared" si="68"/>
        <v>3.3003300330033004E-3</v>
      </c>
      <c r="AJ89">
        <f t="shared" si="69"/>
        <v>9.9009900990099011E-3</v>
      </c>
      <c r="AK89">
        <f t="shared" si="70"/>
        <v>0</v>
      </c>
      <c r="AL89">
        <f t="shared" si="71"/>
        <v>1.5401540154015401E-2</v>
      </c>
      <c r="AM89">
        <f t="shared" si="72"/>
        <v>0</v>
      </c>
      <c r="AN89">
        <f t="shared" si="73"/>
        <v>8.2508250825082508E-2</v>
      </c>
      <c r="AO89">
        <f t="shared" si="74"/>
        <v>0.85258525852585254</v>
      </c>
      <c r="AP89">
        <f t="shared" si="64"/>
        <v>3.6974789915966394E-2</v>
      </c>
      <c r="AQ89">
        <f t="shared" si="64"/>
        <v>0</v>
      </c>
      <c r="AR89">
        <f t="shared" si="64"/>
        <v>3.3057851239669421E-3</v>
      </c>
      <c r="AS89">
        <f t="shared" si="64"/>
        <v>9.9502487562189053E-3</v>
      </c>
      <c r="AT89">
        <f t="shared" si="64"/>
        <v>0</v>
      </c>
      <c r="AU89">
        <f t="shared" si="64"/>
        <v>1.5521064301552106E-2</v>
      </c>
      <c r="AV89">
        <f t="shared" si="64"/>
        <v>0</v>
      </c>
      <c r="AW89">
        <f t="shared" si="63"/>
        <v>8.6058519793459548E-2</v>
      </c>
      <c r="AX89">
        <f t="shared" si="63"/>
        <v>1.486097794822627</v>
      </c>
      <c r="AY89">
        <f t="shared" si="82"/>
        <v>1.3536897327661761E-5</v>
      </c>
      <c r="AZ89">
        <f t="shared" si="84"/>
        <v>0</v>
      </c>
      <c r="BA89">
        <f t="shared" si="85"/>
        <v>1.5470739803042011E-6</v>
      </c>
      <c r="BB89">
        <f t="shared" si="86"/>
        <v>3.8676849507605027E-6</v>
      </c>
      <c r="BC89">
        <f t="shared" si="87"/>
        <v>0</v>
      </c>
      <c r="BD89">
        <f t="shared" si="88"/>
        <v>2.3206109704563018E-5</v>
      </c>
      <c r="BE89">
        <f t="shared" si="89"/>
        <v>0</v>
      </c>
      <c r="BF89">
        <f t="shared" si="90"/>
        <v>4.0997460478061329E-5</v>
      </c>
      <c r="BG89">
        <f t="shared" si="59"/>
        <v>6.3004587847888596E-4</v>
      </c>
    </row>
    <row r="90" spans="2:59" x14ac:dyDescent="0.25">
      <c r="B90">
        <v>2006</v>
      </c>
      <c r="C90" t="s">
        <v>57</v>
      </c>
      <c r="D90" s="31">
        <v>1219993</v>
      </c>
      <c r="E90" s="31">
        <v>3528</v>
      </c>
      <c r="F90">
        <f t="shared" si="75"/>
        <v>2.891819871097621E-3</v>
      </c>
      <c r="G90">
        <f t="shared" si="76"/>
        <v>0.99710818012890234</v>
      </c>
      <c r="H90" cm="1">
        <f t="array" ref="H90">+IFERROR(_xlfn.IFS(B90=$H$1,D90/$H$3,B90=$I$1,D90/$I$3,B90=$J$1,D90/$J$3,B90=$K$1,D90/$K$3,B90=$L$1,D90/$L$3,B90=$M$1,D90/$M$3,B90=$N$1,D90/$N$3,B90=$O$1,D90/$O$3,B90=$P$1,D90/P$3,B90=$Q$1,D90/$Q$3,B90=$R$1,D90/$R$3,B90=$S$1,D90/$S$3,B90=$T$1,D90/$T$3,B90=$U$1,D90/$U$3,B90=$V$1,D90/$V$3,B90=$W$1,D90/$W$3,B90=$X$1,D90/$X$3,B90=$Y$1,D90/$Y$3,B90=$Z$1,D90/$Z$3),0)</f>
        <v>0.2011008190125102</v>
      </c>
      <c r="I90" s="15">
        <f t="shared" si="77"/>
        <v>20110.081901251022</v>
      </c>
      <c r="J90" s="16">
        <f t="shared" si="78"/>
        <v>58.15473445143833</v>
      </c>
      <c r="K90" s="16">
        <f t="shared" si="91"/>
        <v>9976.2847539751474</v>
      </c>
      <c r="L90" s="17">
        <f t="shared" si="61"/>
        <v>2.891819871097621E-3</v>
      </c>
      <c r="M90" s="17">
        <f t="shared" si="61"/>
        <v>0.99710818012890234</v>
      </c>
      <c r="N90">
        <f t="shared" si="79"/>
        <v>2.896007236734637E-3</v>
      </c>
      <c r="O90">
        <f t="shared" si="65"/>
        <v>1.4459099355488105E-3</v>
      </c>
      <c r="P90">
        <f t="shared" si="80"/>
        <v>28.849618491273574</v>
      </c>
      <c r="S90">
        <v>2006</v>
      </c>
      <c r="T90" t="s">
        <v>57</v>
      </c>
      <c r="U90" s="31">
        <v>800</v>
      </c>
      <c r="V90" s="31">
        <v>0</v>
      </c>
      <c r="W90" s="31">
        <v>21</v>
      </c>
      <c r="X90" s="31">
        <v>67</v>
      </c>
      <c r="Y90" s="31">
        <v>0</v>
      </c>
      <c r="Z90" s="31">
        <v>18</v>
      </c>
      <c r="AA90" s="31">
        <v>29</v>
      </c>
      <c r="AB90" s="31">
        <v>78</v>
      </c>
      <c r="AC90" s="31">
        <v>2515</v>
      </c>
      <c r="AD90" s="31">
        <v>3528</v>
      </c>
      <c r="AG90">
        <f t="shared" si="66"/>
        <v>0.22675736961451248</v>
      </c>
      <c r="AH90">
        <f t="shared" si="67"/>
        <v>0</v>
      </c>
      <c r="AI90">
        <f t="shared" si="68"/>
        <v>5.9523809523809521E-3</v>
      </c>
      <c r="AJ90">
        <f t="shared" si="69"/>
        <v>1.8990929705215421E-2</v>
      </c>
      <c r="AK90">
        <f t="shared" si="70"/>
        <v>0</v>
      </c>
      <c r="AL90">
        <f t="shared" si="71"/>
        <v>5.1020408163265302E-3</v>
      </c>
      <c r="AM90">
        <f t="shared" si="72"/>
        <v>8.2199546485260764E-3</v>
      </c>
      <c r="AN90">
        <f t="shared" si="73"/>
        <v>2.2108843537414966E-2</v>
      </c>
      <c r="AO90">
        <f t="shared" si="74"/>
        <v>0.71286848072562359</v>
      </c>
      <c r="AP90">
        <f t="shared" si="64"/>
        <v>0.25575447570332482</v>
      </c>
      <c r="AQ90">
        <f t="shared" si="64"/>
        <v>0</v>
      </c>
      <c r="AR90">
        <f t="shared" si="64"/>
        <v>5.9701492537313425E-3</v>
      </c>
      <c r="AS90">
        <f t="shared" si="64"/>
        <v>1.9172986121047359E-2</v>
      </c>
      <c r="AT90">
        <f t="shared" si="64"/>
        <v>0</v>
      </c>
      <c r="AU90">
        <f t="shared" si="64"/>
        <v>5.1150895140664957E-3</v>
      </c>
      <c r="AV90">
        <f t="shared" si="64"/>
        <v>8.2538778995303822E-3</v>
      </c>
      <c r="AW90">
        <f t="shared" si="63"/>
        <v>2.235597592433362E-2</v>
      </c>
      <c r="AX90">
        <f t="shared" si="63"/>
        <v>1.1076855318211847</v>
      </c>
      <c r="AY90">
        <f t="shared" si="82"/>
        <v>3.4139540144902472E-4</v>
      </c>
      <c r="AZ90">
        <f t="shared" si="84"/>
        <v>0</v>
      </c>
      <c r="BA90">
        <f t="shared" si="85"/>
        <v>9.8361220105361267E-6</v>
      </c>
      <c r="BB90">
        <f t="shared" si="86"/>
        <v>3.1147719700031069E-5</v>
      </c>
      <c r="BC90">
        <f t="shared" si="87"/>
        <v>0</v>
      </c>
      <c r="BD90">
        <f t="shared" si="88"/>
        <v>1.3114829347381501E-5</v>
      </c>
      <c r="BE90">
        <f t="shared" si="89"/>
        <v>1.1885314096064486E-5</v>
      </c>
      <c r="BF90">
        <f t="shared" si="90"/>
        <v>6.2705277817167807E-5</v>
      </c>
      <c r="BG90">
        <f t="shared" si="59"/>
        <v>1.3483683922776606E-3</v>
      </c>
    </row>
    <row r="91" spans="2:59" x14ac:dyDescent="0.25">
      <c r="B91">
        <v>2006</v>
      </c>
      <c r="C91" t="s">
        <v>58</v>
      </c>
      <c r="D91" s="31">
        <v>1771433</v>
      </c>
      <c r="E91" s="31">
        <v>7416</v>
      </c>
      <c r="F91">
        <f t="shared" si="75"/>
        <v>4.1864411468003591E-3</v>
      </c>
      <c r="G91">
        <f t="shared" si="76"/>
        <v>0.99581355885319967</v>
      </c>
      <c r="H91" cm="1">
        <f t="array" ref="H91">+IFERROR(_xlfn.IFS(B91=$H$1,D91/$H$3,B91=$I$1,D91/$I$3,B91=$J$1,D91/$J$3,B91=$K$1,D91/$K$3,B91=$L$1,D91/$L$3,B91=$M$1,D91/$M$3,B91=$N$1,D91/$N$3,B91=$O$1,D91/$O$3,B91=$P$1,D91/P$3,B91=$Q$1,D91/$Q$3,B91=$R$1,D91/$R$3,B91=$S$1,D91/$S$3,B91=$T$1,D91/$T$3,B91=$U$1,D91/$U$3,B91=$V$1,D91/$V$3,B91=$W$1,D91/$W$3,B91=$X$1,D91/$X$3,B91=$Y$1,D91/$Y$3,B91=$Z$1,D91/$Z$3),0)</f>
        <v>0.29199891075259282</v>
      </c>
      <c r="I91" s="15">
        <f t="shared" si="77"/>
        <v>29199.891075259282</v>
      </c>
      <c r="J91" s="16">
        <f t="shared" si="78"/>
        <v>122.24362547955404</v>
      </c>
      <c r="K91" s="16">
        <f t="shared" si="91"/>
        <v>9947.4351354838745</v>
      </c>
      <c r="L91" s="17">
        <f t="shared" si="61"/>
        <v>4.1864411468003591E-3</v>
      </c>
      <c r="M91" s="17">
        <f t="shared" si="61"/>
        <v>0.99581355885319967</v>
      </c>
      <c r="N91">
        <f t="shared" si="79"/>
        <v>4.1952226732099168E-3</v>
      </c>
      <c r="O91">
        <f t="shared" si="65"/>
        <v>2.0932205734001796E-3</v>
      </c>
      <c r="P91">
        <f t="shared" si="80"/>
        <v>41.644351756317299</v>
      </c>
      <c r="S91">
        <v>2006</v>
      </c>
      <c r="T91" t="s">
        <v>58</v>
      </c>
      <c r="U91" s="31">
        <v>1022</v>
      </c>
      <c r="V91" s="31">
        <v>0</v>
      </c>
      <c r="W91" s="31">
        <v>137</v>
      </c>
      <c r="X91" s="31">
        <v>479</v>
      </c>
      <c r="Y91" s="31">
        <v>0</v>
      </c>
      <c r="Z91" s="31">
        <v>119</v>
      </c>
      <c r="AA91" s="31">
        <v>249</v>
      </c>
      <c r="AB91" s="31">
        <v>462</v>
      </c>
      <c r="AC91" s="31">
        <v>4948</v>
      </c>
      <c r="AD91" s="31">
        <v>7416</v>
      </c>
      <c r="AG91">
        <f t="shared" si="66"/>
        <v>0.13781014023732471</v>
      </c>
      <c r="AH91">
        <f t="shared" si="67"/>
        <v>0</v>
      </c>
      <c r="AI91">
        <f t="shared" si="68"/>
        <v>1.8473570658036679E-2</v>
      </c>
      <c r="AJ91">
        <f t="shared" si="69"/>
        <v>6.4590075512405615E-2</v>
      </c>
      <c r="AK91">
        <f t="shared" si="70"/>
        <v>0</v>
      </c>
      <c r="AL91">
        <f t="shared" si="71"/>
        <v>1.6046386192017259E-2</v>
      </c>
      <c r="AM91">
        <f t="shared" si="72"/>
        <v>3.3576051779935272E-2</v>
      </c>
      <c r="AN91">
        <f t="shared" si="73"/>
        <v>6.2297734627831718E-2</v>
      </c>
      <c r="AO91">
        <f t="shared" si="74"/>
        <v>0.66720604099244873</v>
      </c>
      <c r="AP91">
        <f t="shared" si="64"/>
        <v>0.14800868935553946</v>
      </c>
      <c r="AQ91">
        <f t="shared" si="64"/>
        <v>0</v>
      </c>
      <c r="AR91">
        <f t="shared" si="64"/>
        <v>1.8645797890438926E-2</v>
      </c>
      <c r="AS91">
        <f t="shared" si="64"/>
        <v>6.6745628091688158E-2</v>
      </c>
      <c r="AT91">
        <f t="shared" si="64"/>
        <v>0</v>
      </c>
      <c r="AU91">
        <f t="shared" si="64"/>
        <v>1.6176170733365049E-2</v>
      </c>
      <c r="AV91">
        <f t="shared" si="64"/>
        <v>3.4149351985188231E-2</v>
      </c>
      <c r="AW91">
        <f t="shared" si="63"/>
        <v>6.430062630480167E-2</v>
      </c>
      <c r="AX91">
        <f t="shared" si="63"/>
        <v>1.0012140833670577</v>
      </c>
      <c r="AY91">
        <f t="shared" si="82"/>
        <v>5.1427290786611743E-4</v>
      </c>
      <c r="AZ91">
        <f t="shared" si="84"/>
        <v>0</v>
      </c>
      <c r="BA91">
        <f t="shared" si="85"/>
        <v>4.4596662701891631E-5</v>
      </c>
      <c r="BB91">
        <f t="shared" si="86"/>
        <v>1.5411251794451158E-4</v>
      </c>
      <c r="BC91">
        <f t="shared" si="87"/>
        <v>0</v>
      </c>
      <c r="BD91">
        <f t="shared" si="88"/>
        <v>3.8669258165564263E-5</v>
      </c>
      <c r="BE91">
        <f t="shared" si="89"/>
        <v>7.8467545766619458E-5</v>
      </c>
      <c r="BF91">
        <f t="shared" si="90"/>
        <v>1.5241897379127519E-4</v>
      </c>
      <c r="BG91">
        <f t="shared" si="59"/>
        <v>2.1064866692671979E-3</v>
      </c>
    </row>
    <row r="92" spans="2:59" x14ac:dyDescent="0.25">
      <c r="B92">
        <v>2006</v>
      </c>
      <c r="C92" t="s">
        <v>59</v>
      </c>
      <c r="D92" s="31">
        <v>902860</v>
      </c>
      <c r="E92" s="31">
        <v>12316</v>
      </c>
      <c r="F92">
        <f t="shared" si="75"/>
        <v>1.3641096072480784E-2</v>
      </c>
      <c r="G92">
        <f t="shared" si="76"/>
        <v>0.98635890392751924</v>
      </c>
      <c r="H92" cm="1">
        <f t="array" ref="H92">+IFERROR(_xlfn.IFS(B92=$H$1,D92/$H$3,B92=$I$1,D92/$I$3,B92=$J$1,D92/$J$3,B92=$K$1,D92/$K$3,B92=$L$1,D92/$L$3,B92=$M$1,D92/$M$3,B92=$N$1,D92/$N$3,B92=$O$1,D92/$O$3,B92=$P$1,D92/P$3,B92=$Q$1,D92/$Q$3,B92=$R$1,D92/$R$3,B92=$S$1,D92/$S$3,B92=$T$1,D92/$T$3,B92=$U$1,D92/$U$3,B92=$V$1,D92/$V$3,B92=$W$1,D92/$W$3,B92=$X$1,D92/$X$3,B92=$Y$1,D92/$Y$3,B92=$Z$1,D92/$Z$3),0)</f>
        <v>0.14882535018941498</v>
      </c>
      <c r="I92" s="15">
        <f t="shared" si="77"/>
        <v>14882.535018941498</v>
      </c>
      <c r="J92" s="16">
        <f t="shared" si="78"/>
        <v>203.0140899954406</v>
      </c>
      <c r="K92" s="16">
        <f t="shared" si="91"/>
        <v>9905.7907837275579</v>
      </c>
      <c r="L92" s="17">
        <f t="shared" si="61"/>
        <v>1.3641096072480784E-2</v>
      </c>
      <c r="M92" s="17">
        <f t="shared" si="61"/>
        <v>0.98635890392751924</v>
      </c>
      <c r="N92">
        <f t="shared" si="79"/>
        <v>1.373477476352233E-2</v>
      </c>
      <c r="O92">
        <f t="shared" si="65"/>
        <v>6.8205480362403918E-3</v>
      </c>
      <c r="P92">
        <f t="shared" si="80"/>
        <v>135.12584375472233</v>
      </c>
      <c r="S92">
        <v>2006</v>
      </c>
      <c r="T92" t="s">
        <v>59</v>
      </c>
      <c r="U92" s="31">
        <v>211</v>
      </c>
      <c r="V92" s="31">
        <v>0</v>
      </c>
      <c r="W92" s="31">
        <v>477</v>
      </c>
      <c r="X92" s="31">
        <v>2111</v>
      </c>
      <c r="Y92" s="31">
        <v>0</v>
      </c>
      <c r="Z92" s="31">
        <v>691</v>
      </c>
      <c r="AA92" s="31">
        <v>1329</v>
      </c>
      <c r="AB92" s="31">
        <v>1563</v>
      </c>
      <c r="AC92" s="31">
        <v>5934</v>
      </c>
      <c r="AD92" s="31">
        <v>12316</v>
      </c>
      <c r="AG92">
        <f t="shared" si="66"/>
        <v>1.7132185774602144E-2</v>
      </c>
      <c r="AH92">
        <f t="shared" si="67"/>
        <v>0</v>
      </c>
      <c r="AI92">
        <f t="shared" si="68"/>
        <v>3.8730107177655085E-2</v>
      </c>
      <c r="AJ92">
        <f t="shared" si="69"/>
        <v>0.171403052939266</v>
      </c>
      <c r="AK92">
        <f t="shared" si="70"/>
        <v>0</v>
      </c>
      <c r="AL92">
        <f t="shared" si="71"/>
        <v>5.6105878531990908E-2</v>
      </c>
      <c r="AM92">
        <f t="shared" si="72"/>
        <v>0.10790841182202014</v>
      </c>
      <c r="AN92">
        <f t="shared" si="73"/>
        <v>0.12690808704124715</v>
      </c>
      <c r="AO92">
        <f t="shared" si="74"/>
        <v>0.48181227671321858</v>
      </c>
      <c r="AP92">
        <f t="shared" si="64"/>
        <v>1.7280209655624258E-2</v>
      </c>
      <c r="AQ92">
        <f t="shared" si="64"/>
        <v>0</v>
      </c>
      <c r="AR92">
        <f t="shared" si="64"/>
        <v>3.9494928586214034E-2</v>
      </c>
      <c r="AS92">
        <f t="shared" si="64"/>
        <v>0.18746947293637051</v>
      </c>
      <c r="AT92">
        <f t="shared" si="64"/>
        <v>0</v>
      </c>
      <c r="AU92">
        <f t="shared" si="64"/>
        <v>5.7725241217994237E-2</v>
      </c>
      <c r="AV92">
        <f t="shared" si="64"/>
        <v>0.11406256705145261</v>
      </c>
      <c r="AW92">
        <f t="shared" si="63"/>
        <v>0.13550652390654122</v>
      </c>
      <c r="AX92">
        <f t="shared" si="63"/>
        <v>0.63472029094020754</v>
      </c>
      <c r="AY92">
        <f t="shared" si="82"/>
        <v>6.8283011762621003E-4</v>
      </c>
      <c r="AZ92">
        <f t="shared" si="84"/>
        <v>0</v>
      </c>
      <c r="BA92">
        <f t="shared" si="85"/>
        <v>3.4003056952351419E-4</v>
      </c>
      <c r="BB92">
        <f t="shared" si="86"/>
        <v>1.4343309040161264E-3</v>
      </c>
      <c r="BC92">
        <f t="shared" si="87"/>
        <v>0</v>
      </c>
      <c r="BD92">
        <f t="shared" si="88"/>
        <v>4.4857452982743727E-4</v>
      </c>
      <c r="BE92">
        <f t="shared" si="89"/>
        <v>8.7388963958974812E-4</v>
      </c>
      <c r="BF92">
        <f t="shared" si="90"/>
        <v>1.1214363245685931E-3</v>
      </c>
      <c r="BG92">
        <f t="shared" si="59"/>
        <v>6.0264049797310766E-3</v>
      </c>
    </row>
    <row r="93" spans="2:59" x14ac:dyDescent="0.25">
      <c r="B93">
        <v>2006</v>
      </c>
      <c r="C93" t="s">
        <v>60</v>
      </c>
      <c r="D93" s="31">
        <v>196231</v>
      </c>
      <c r="E93" s="31">
        <v>8173</v>
      </c>
      <c r="F93">
        <f t="shared" si="75"/>
        <v>4.1649892218864504E-2</v>
      </c>
      <c r="G93">
        <f t="shared" si="76"/>
        <v>0.9583501077811355</v>
      </c>
      <c r="H93" cm="1">
        <f t="array" ref="H93">+IFERROR(_xlfn.IFS(B93=$H$1,D93/$H$3,B93=$I$1,D93/$I$3,B93=$J$1,D93/$J$3,B93=$K$1,D93/$K$3,B93=$L$1,D93/$L$3,B93=$M$1,D93/$M$3,B93=$N$1,D93/$N$3,B93=$O$1,D93/$O$3,B93=$P$1,D93/P$3,B93=$Q$1,D93/$Q$3,B93=$R$1,D93/$R$3,B93=$S$1,D93/$S$3,B93=$T$1,D93/$T$3,B93=$U$1,D93/$U$3,B93=$V$1,D93/$V$3,B93=$W$1,D93/$W$3,B93=$X$1,D93/$X$3,B93=$Y$1,D93/$Y$3,B93=$Z$1,D93/$Z$3),0)</f>
        <v>3.2346263311054974E-2</v>
      </c>
      <c r="I93" s="15">
        <f t="shared" si="77"/>
        <v>3234.6263311054972</v>
      </c>
      <c r="J93" s="16">
        <f t="shared" si="78"/>
        <v>134.72183805884509</v>
      </c>
      <c r="K93" s="16">
        <f t="shared" si="91"/>
        <v>9770.6649399728358</v>
      </c>
      <c r="L93" s="17">
        <f t="shared" si="61"/>
        <v>4.1649892218864504E-2</v>
      </c>
      <c r="M93" s="17">
        <f t="shared" si="61"/>
        <v>0.9583501077811355</v>
      </c>
      <c r="N93">
        <f t="shared" si="79"/>
        <v>4.2535695791448627E-2</v>
      </c>
      <c r="O93">
        <f t="shared" si="65"/>
        <v>2.0824946109432252E-2</v>
      </c>
      <c r="P93">
        <f t="shared" si="80"/>
        <v>406.9471416565068</v>
      </c>
      <c r="S93">
        <v>2006</v>
      </c>
      <c r="T93" t="s">
        <v>60</v>
      </c>
      <c r="U93" s="31">
        <v>19</v>
      </c>
      <c r="V93" s="31">
        <v>0</v>
      </c>
      <c r="W93" s="31">
        <v>401</v>
      </c>
      <c r="X93" s="31">
        <v>1763</v>
      </c>
      <c r="Y93" s="31">
        <v>0</v>
      </c>
      <c r="Z93" s="31">
        <v>537</v>
      </c>
      <c r="AA93" s="31">
        <v>1051</v>
      </c>
      <c r="AB93" s="31">
        <v>936</v>
      </c>
      <c r="AC93" s="31">
        <v>3466</v>
      </c>
      <c r="AD93" s="31">
        <v>8173</v>
      </c>
      <c r="AG93">
        <f t="shared" si="66"/>
        <v>2.3247277621436437E-3</v>
      </c>
      <c r="AH93">
        <f t="shared" si="67"/>
        <v>0</v>
      </c>
      <c r="AI93">
        <f t="shared" si="68"/>
        <v>4.9063991190505321E-2</v>
      </c>
      <c r="AJ93">
        <f t="shared" si="69"/>
        <v>0.21571026550838127</v>
      </c>
      <c r="AK93">
        <f t="shared" si="70"/>
        <v>0</v>
      </c>
      <c r="AL93">
        <f t="shared" si="71"/>
        <v>6.5704147803744034E-2</v>
      </c>
      <c r="AM93">
        <f t="shared" si="72"/>
        <v>0.12859415147436681</v>
      </c>
      <c r="AN93">
        <f t="shared" si="73"/>
        <v>0.11452343080876055</v>
      </c>
      <c r="AO93">
        <f t="shared" si="74"/>
        <v>0.42407928545209839</v>
      </c>
      <c r="AP93">
        <f t="shared" si="64"/>
        <v>2.3274330862987688E-3</v>
      </c>
      <c r="AQ93">
        <f t="shared" si="64"/>
        <v>0</v>
      </c>
      <c r="AR93">
        <f t="shared" si="64"/>
        <v>5.0297899027908433E-2</v>
      </c>
      <c r="AS93">
        <f t="shared" si="64"/>
        <v>0.24178838373448538</v>
      </c>
      <c r="AT93">
        <f t="shared" si="64"/>
        <v>0</v>
      </c>
      <c r="AU93">
        <f t="shared" si="64"/>
        <v>6.7935985830855847E-2</v>
      </c>
      <c r="AV93">
        <f t="shared" si="64"/>
        <v>0.13743053285387383</v>
      </c>
      <c r="AW93">
        <f t="shared" si="63"/>
        <v>0.12147955872809864</v>
      </c>
      <c r="AX93">
        <f t="shared" si="63"/>
        <v>0.53819875776397519</v>
      </c>
      <c r="AY93">
        <f t="shared" si="82"/>
        <v>5.8604399916425032E-4</v>
      </c>
      <c r="AZ93">
        <f t="shared" si="84"/>
        <v>0</v>
      </c>
      <c r="BA93">
        <f t="shared" si="85"/>
        <v>2.2371592663748339E-3</v>
      </c>
      <c r="BB93">
        <f t="shared" si="86"/>
        <v>9.8710193598361123E-3</v>
      </c>
      <c r="BC93">
        <f t="shared" si="87"/>
        <v>0</v>
      </c>
      <c r="BD93">
        <f t="shared" si="88"/>
        <v>3.1289653520595625E-3</v>
      </c>
      <c r="BE93">
        <f t="shared" si="89"/>
        <v>6.0642813826561554E-3</v>
      </c>
      <c r="BF93">
        <f t="shared" si="90"/>
        <v>6.3674954517889629E-3</v>
      </c>
      <c r="BG93">
        <f t="shared" si="59"/>
        <v>2.3951363444104142E-2</v>
      </c>
    </row>
    <row r="94" spans="2:59" x14ac:dyDescent="0.25">
      <c r="B94">
        <v>2006</v>
      </c>
      <c r="C94" t="s">
        <v>61</v>
      </c>
      <c r="D94" s="31">
        <v>123264</v>
      </c>
      <c r="E94" s="31">
        <v>15671</v>
      </c>
      <c r="F94">
        <f t="shared" si="75"/>
        <v>0.1271336318795431</v>
      </c>
      <c r="G94">
        <f t="shared" si="76"/>
        <v>0.87286636812045693</v>
      </c>
      <c r="H94" cm="1">
        <f t="array" ref="H94">+IFERROR(_xlfn.IFS(B94=$H$1,D94/$H$3,B94=$I$1,D94/$I$3,B94=$J$1,D94/$J$3,B94=$K$1,D94/$K$3,B94=$L$1,D94/$L$3,B94=$M$1,D94/$M$3,B94=$N$1,D94/$N$3,B94=$O$1,D94/$O$3,B94=$P$1,D94/P$3,B94=$Q$1,D94/$Q$3,B94=$R$1,D94/$R$3,B94=$S$1,D94/$S$3,B94=$T$1,D94/$T$3,B94=$U$1,D94/$U$3,B94=$V$1,D94/$V$3,B94=$W$1,D94/$W$3,B94=$X$1,D94/$X$3,B94=$Y$1,D94/$Y$3,B94=$Z$1,D94/$Z$3),0)</f>
        <v>2.0318552118543349E-2</v>
      </c>
      <c r="I94" s="15">
        <f t="shared" si="77"/>
        <v>2031.8552118543348</v>
      </c>
      <c r="J94" s="16">
        <f t="shared" si="78"/>
        <v>258.31713253642005</v>
      </c>
      <c r="K94" s="16">
        <f t="shared" si="91"/>
        <v>9363.7177983163292</v>
      </c>
      <c r="L94" s="17">
        <f t="shared" si="61"/>
        <v>0.1271336318795431</v>
      </c>
      <c r="M94" s="17">
        <f t="shared" si="61"/>
        <v>0.87286636812045693</v>
      </c>
      <c r="N94">
        <f t="shared" si="79"/>
        <v>0.13576369787357542</v>
      </c>
      <c r="O94">
        <f t="shared" si="65"/>
        <v>6.3566815939771551E-2</v>
      </c>
      <c r="P94">
        <f t="shared" si="80"/>
        <v>1190.4434515950741</v>
      </c>
      <c r="S94">
        <v>2006</v>
      </c>
      <c r="T94" t="s">
        <v>61</v>
      </c>
      <c r="U94" s="31">
        <v>19</v>
      </c>
      <c r="V94" s="31">
        <v>0</v>
      </c>
      <c r="W94" s="31">
        <v>968</v>
      </c>
      <c r="X94" s="31">
        <v>3836</v>
      </c>
      <c r="Y94" s="31">
        <v>0</v>
      </c>
      <c r="Z94" s="31">
        <v>703</v>
      </c>
      <c r="AA94" s="31">
        <v>1973</v>
      </c>
      <c r="AB94" s="31">
        <v>1317</v>
      </c>
      <c r="AC94" s="31">
        <v>6855</v>
      </c>
      <c r="AD94" s="31">
        <v>15671</v>
      </c>
      <c r="AG94">
        <f t="shared" si="66"/>
        <v>1.2124306043009381E-3</v>
      </c>
      <c r="AH94">
        <f t="shared" si="67"/>
        <v>0</v>
      </c>
      <c r="AI94">
        <f t="shared" si="68"/>
        <v>6.1770148682279369E-2</v>
      </c>
      <c r="AJ94">
        <f t="shared" si="69"/>
        <v>0.24478335779465255</v>
      </c>
      <c r="AK94">
        <f t="shared" si="70"/>
        <v>0</v>
      </c>
      <c r="AL94">
        <f t="shared" si="71"/>
        <v>4.4859932359134706E-2</v>
      </c>
      <c r="AM94">
        <f t="shared" si="72"/>
        <v>0.12590134643609213</v>
      </c>
      <c r="AN94">
        <f t="shared" si="73"/>
        <v>8.4040584519175551E-2</v>
      </c>
      <c r="AO94">
        <f t="shared" si="74"/>
        <v>0.43743219960436475</v>
      </c>
      <c r="AP94">
        <f t="shared" si="64"/>
        <v>1.2131660441209336E-3</v>
      </c>
      <c r="AQ94">
        <f t="shared" si="64"/>
        <v>0</v>
      </c>
      <c r="AR94">
        <f t="shared" si="64"/>
        <v>6.3738723908606049E-2</v>
      </c>
      <c r="AS94">
        <f t="shared" si="64"/>
        <v>0.27892096269904748</v>
      </c>
      <c r="AT94">
        <f t="shared" si="64"/>
        <v>0</v>
      </c>
      <c r="AU94">
        <f t="shared" si="64"/>
        <v>4.5889226149678518E-2</v>
      </c>
      <c r="AV94">
        <f t="shared" si="64"/>
        <v>0.13435935850726954</v>
      </c>
      <c r="AW94">
        <f t="shared" si="63"/>
        <v>8.7726894254787691E-2</v>
      </c>
      <c r="AX94">
        <f t="shared" si="63"/>
        <v>0.55988892065177442</v>
      </c>
      <c r="AY94">
        <f t="shared" si="82"/>
        <v>1.5414070612668743E-4</v>
      </c>
      <c r="AZ94">
        <f t="shared" si="84"/>
        <v>0</v>
      </c>
      <c r="BA94">
        <f t="shared" si="85"/>
        <v>5.5531217549325022E-3</v>
      </c>
      <c r="BB94">
        <f t="shared" si="86"/>
        <v>2.2711416147455869E-2</v>
      </c>
      <c r="BC94">
        <f t="shared" si="87"/>
        <v>0</v>
      </c>
      <c r="BD94">
        <f t="shared" si="88"/>
        <v>5.0298546209761163E-3</v>
      </c>
      <c r="BE94">
        <f t="shared" si="89"/>
        <v>1.2266355140186916E-2</v>
      </c>
      <c r="BF94">
        <f t="shared" si="90"/>
        <v>9.1389213395638626E-3</v>
      </c>
      <c r="BG94">
        <f t="shared" si="59"/>
        <v>4.1865427050882656E-2</v>
      </c>
    </row>
    <row r="95" spans="2:59" x14ac:dyDescent="0.25">
      <c r="B95" t="s">
        <v>72</v>
      </c>
      <c r="D95" s="31">
        <v>6066574</v>
      </c>
      <c r="E95" s="31">
        <v>48948</v>
      </c>
      <c r="F95">
        <f t="shared" si="75"/>
        <v>8.0684748920890111E-3</v>
      </c>
      <c r="G95">
        <f t="shared" si="76"/>
        <v>0.99193152510791094</v>
      </c>
      <c r="H95" cm="1">
        <f t="array" ref="H95">+IFERROR(_xlfn.IFS(B95=$H$1,D95/$H$3,B95=$I$1,D95/$I$3,B95=$J$1,D95/$J$3,B95=$K$1,D95/$K$3,B95=$L$1,D95/$L$3,B95=$M$1,D95/$M$3,B95=$N$1,D95/$N$3,B95=$O$1,D95/$O$3,B95=$P$1,D95/P$3,B95=$Q$1,D95/$Q$3,B95=$R$1,D95/$R$3,B95=$S$1,D95/$S$3,B95=$T$1,D95/$T$3,B95=$U$1,D95/$U$3,B95=$V$1,D95/$V$3,B95=$W$1,D95/$W$3,B95=$X$1,D95/$X$3,B95=$Y$1,D95/$Y$3,B95=$Z$1,D95/$Z$3),0)</f>
        <v>0</v>
      </c>
      <c r="I95" s="15">
        <f t="shared" si="77"/>
        <v>0</v>
      </c>
      <c r="J95" s="16">
        <f t="shared" si="78"/>
        <v>0</v>
      </c>
      <c r="K95" s="16">
        <f t="shared" si="91"/>
        <v>8173.2743467212549</v>
      </c>
      <c r="L95" s="17">
        <f t="shared" si="61"/>
        <v>8.0684748920890111E-3</v>
      </c>
      <c r="M95" s="17">
        <f t="shared" si="61"/>
        <v>0.99193152510791094</v>
      </c>
      <c r="N95">
        <f t="shared" si="79"/>
        <v>8.101156882540839E-3</v>
      </c>
      <c r="O95">
        <f t="shared" si="65"/>
        <v>4.0342374460445056E-3</v>
      </c>
      <c r="P95">
        <f t="shared" si="80"/>
        <v>65.945858852675656</v>
      </c>
      <c r="S95" t="s">
        <v>72</v>
      </c>
      <c r="U95" s="31">
        <v>2106</v>
      </c>
      <c r="V95" s="31">
        <v>0</v>
      </c>
      <c r="W95" s="31">
        <v>2008</v>
      </c>
      <c r="X95" s="31">
        <v>8266</v>
      </c>
      <c r="Y95" s="31">
        <v>0</v>
      </c>
      <c r="Z95" s="31">
        <v>2128</v>
      </c>
      <c r="AA95" s="31">
        <v>4631</v>
      </c>
      <c r="AB95" s="31">
        <v>4462</v>
      </c>
      <c r="AC95" s="31">
        <v>25347</v>
      </c>
      <c r="AD95" s="31">
        <v>48948</v>
      </c>
      <c r="AG95">
        <f t="shared" si="66"/>
        <v>4.3025251287080166E-2</v>
      </c>
      <c r="AH95">
        <f t="shared" si="67"/>
        <v>0</v>
      </c>
      <c r="AI95">
        <f t="shared" si="68"/>
        <v>4.1023126583312905E-2</v>
      </c>
      <c r="AJ95">
        <f t="shared" si="69"/>
        <v>0.16887308980959387</v>
      </c>
      <c r="AK95">
        <f t="shared" si="70"/>
        <v>0</v>
      </c>
      <c r="AL95">
        <f t="shared" si="71"/>
        <v>4.3474707853232E-2</v>
      </c>
      <c r="AM95">
        <f t="shared" si="72"/>
        <v>9.4610607174961184E-2</v>
      </c>
      <c r="AN95">
        <f t="shared" si="73"/>
        <v>9.1157963553158458E-2</v>
      </c>
      <c r="AO95">
        <f t="shared" si="74"/>
        <v>0.51783525373866146</v>
      </c>
      <c r="AP95">
        <f t="shared" si="64"/>
        <v>4.3971186971500154E-2</v>
      </c>
      <c r="AQ95">
        <f t="shared" si="64"/>
        <v>0</v>
      </c>
      <c r="AR95">
        <f t="shared" si="64"/>
        <v>4.1882195895211083E-2</v>
      </c>
      <c r="AS95">
        <f t="shared" si="64"/>
        <v>0.18444717170590205</v>
      </c>
      <c r="AT95">
        <f t="shared" si="64"/>
        <v>0</v>
      </c>
      <c r="AU95">
        <f t="shared" si="64"/>
        <v>4.4440731768440399E-2</v>
      </c>
      <c r="AV95">
        <f t="shared" si="64"/>
        <v>9.9308422237709762E-2</v>
      </c>
      <c r="AW95">
        <f t="shared" si="63"/>
        <v>9.5511269987370778E-2</v>
      </c>
      <c r="AX95">
        <f t="shared" si="63"/>
        <v>0.69875532398792539</v>
      </c>
      <c r="AY95">
        <f t="shared" si="82"/>
        <v>1.7514003785332546E-4</v>
      </c>
      <c r="AZ95">
        <f t="shared" si="84"/>
        <v>0</v>
      </c>
      <c r="BA95">
        <f t="shared" si="85"/>
        <v>2.4527847183599836E-4</v>
      </c>
      <c r="BB95">
        <f t="shared" si="86"/>
        <v>9.9743281792985636E-4</v>
      </c>
      <c r="BC95">
        <f t="shared" si="87"/>
        <v>0</v>
      </c>
      <c r="BD95">
        <f t="shared" si="88"/>
        <v>2.3332773984130088E-4</v>
      </c>
      <c r="BE95">
        <f t="shared" si="89"/>
        <v>5.4429402822746417E-4</v>
      </c>
      <c r="BF95">
        <f t="shared" si="90"/>
        <v>4.762984841197025E-4</v>
      </c>
      <c r="BG95">
        <f t="shared" si="59"/>
        <v>2.6540515289189583E-3</v>
      </c>
    </row>
    <row r="96" spans="2:59" x14ac:dyDescent="0.25">
      <c r="B96">
        <v>2007</v>
      </c>
      <c r="C96" t="s">
        <v>55</v>
      </c>
      <c r="D96" s="31">
        <v>568771</v>
      </c>
      <c r="E96" s="31">
        <v>906</v>
      </c>
      <c r="F96">
        <f t="shared" si="75"/>
        <v>1.5929082178943723E-3</v>
      </c>
      <c r="G96">
        <f t="shared" si="76"/>
        <v>0.99840709178210563</v>
      </c>
      <c r="H96" cm="1">
        <f t="array" ref="H96">+IFERROR(_xlfn.IFS(B96=$H$1,D96/$H$3,B96=$I$1,D96/$I$3,B96=$J$1,D96/$J$3,B96=$K$1,D96/$K$3,B96=$L$1,D96/$L$3,B96=$M$1,D96/$M$3,B96=$N$1,D96/$N$3,B96=$O$1,D96/$O$3,B96=$P$1,D96/P$3,B96=$Q$1,D96/$Q$3,B96=$R$1,D96/$R$3,B96=$S$1,D96/$S$3,B96=$T$1,D96/$T$3,B96=$U$1,D96/$U$3,B96=$V$1,D96/$V$3,B96=$W$1,D96/$W$3,B96=$X$1,D96/$X$3,B96=$Y$1,D96/$Y$3,B96=$Z$1,D96/$Z$3),0)</f>
        <v>9.2314042155649284E-2</v>
      </c>
      <c r="I96" s="15">
        <f t="shared" si="77"/>
        <v>9231.4042155649277</v>
      </c>
      <c r="J96" s="16">
        <f t="shared" si="78"/>
        <v>14.704779637678126</v>
      </c>
      <c r="K96" s="16">
        <v>10000</v>
      </c>
      <c r="L96" s="17">
        <f t="shared" si="61"/>
        <v>1.5929082178943723E-3</v>
      </c>
      <c r="M96" s="17">
        <f t="shared" si="61"/>
        <v>0.99840709178210563</v>
      </c>
      <c r="N96">
        <f t="shared" si="79"/>
        <v>1.5941779074391449E-3</v>
      </c>
      <c r="O96">
        <f t="shared" si="65"/>
        <v>7.9645410894718617E-4</v>
      </c>
      <c r="P96">
        <f t="shared" si="80"/>
        <v>15.929082178943723</v>
      </c>
      <c r="S96">
        <v>2007</v>
      </c>
      <c r="T96" t="s">
        <v>55</v>
      </c>
      <c r="U96" s="31">
        <v>7</v>
      </c>
      <c r="V96" s="31">
        <v>2</v>
      </c>
      <c r="W96" s="31">
        <v>0</v>
      </c>
      <c r="X96" s="31">
        <v>1</v>
      </c>
      <c r="Y96" s="31">
        <v>0</v>
      </c>
      <c r="Z96" s="31">
        <v>27</v>
      </c>
      <c r="AA96" s="31">
        <v>0</v>
      </c>
      <c r="AB96" s="31">
        <v>32</v>
      </c>
      <c r="AC96" s="31">
        <v>837</v>
      </c>
      <c r="AD96" s="31">
        <v>906</v>
      </c>
      <c r="AG96">
        <f t="shared" si="66"/>
        <v>7.7262693156732896E-3</v>
      </c>
      <c r="AH96">
        <f t="shared" si="67"/>
        <v>2.2075055187637969E-3</v>
      </c>
      <c r="AI96">
        <f t="shared" si="68"/>
        <v>0</v>
      </c>
      <c r="AJ96">
        <f t="shared" si="69"/>
        <v>1.1037527593818985E-3</v>
      </c>
      <c r="AK96">
        <f t="shared" si="70"/>
        <v>0</v>
      </c>
      <c r="AL96">
        <f t="shared" si="71"/>
        <v>2.9801324503311258E-2</v>
      </c>
      <c r="AM96">
        <f t="shared" si="72"/>
        <v>0</v>
      </c>
      <c r="AN96">
        <f t="shared" si="73"/>
        <v>3.5320088300220751E-2</v>
      </c>
      <c r="AO96">
        <f t="shared" si="74"/>
        <v>0.92384105960264906</v>
      </c>
      <c r="AP96">
        <f t="shared" si="64"/>
        <v>7.7562326869806096E-3</v>
      </c>
      <c r="AQ96">
        <f t="shared" si="64"/>
        <v>2.2099447513812156E-3</v>
      </c>
      <c r="AR96">
        <f t="shared" si="64"/>
        <v>0</v>
      </c>
      <c r="AS96">
        <f t="shared" si="64"/>
        <v>1.1043622308117061E-3</v>
      </c>
      <c r="AT96">
        <f t="shared" si="64"/>
        <v>0</v>
      </c>
      <c r="AU96">
        <f t="shared" si="64"/>
        <v>3.0252100840336135E-2</v>
      </c>
      <c r="AV96">
        <f t="shared" si="64"/>
        <v>0</v>
      </c>
      <c r="AW96">
        <f t="shared" si="63"/>
        <v>3.5955056179775277E-2</v>
      </c>
      <c r="AX96">
        <f t="shared" si="63"/>
        <v>1.716923076923077</v>
      </c>
      <c r="AY96">
        <f t="shared" si="82"/>
        <v>1.857513832456296E-3</v>
      </c>
      <c r="AZ96">
        <f t="shared" si="84"/>
        <v>1.7581768409430158E-6</v>
      </c>
      <c r="BA96">
        <f t="shared" si="85"/>
        <v>1.7652095483067878E-3</v>
      </c>
      <c r="BB96">
        <f t="shared" si="86"/>
        <v>7.2674239720379556E-3</v>
      </c>
      <c r="BC96">
        <f t="shared" si="87"/>
        <v>0</v>
      </c>
      <c r="BD96">
        <f t="shared" si="88"/>
        <v>1.8944355461160995E-3</v>
      </c>
      <c r="BE96">
        <f t="shared" si="89"/>
        <v>4.0710584752035525E-3</v>
      </c>
      <c r="BF96">
        <f t="shared" si="90"/>
        <v>3.950623361598956E-3</v>
      </c>
      <c r="BG96">
        <f t="shared" si="59"/>
        <v>2.3018051201625964E-2</v>
      </c>
    </row>
    <row r="97" spans="2:59" x14ac:dyDescent="0.25">
      <c r="B97">
        <v>2007</v>
      </c>
      <c r="C97" t="s">
        <v>56</v>
      </c>
      <c r="D97" s="31">
        <v>1312942</v>
      </c>
      <c r="E97" s="31">
        <v>866</v>
      </c>
      <c r="F97">
        <f t="shared" si="75"/>
        <v>6.5958739990037638E-4</v>
      </c>
      <c r="G97">
        <f t="shared" si="76"/>
        <v>0.99934041260009965</v>
      </c>
      <c r="H97" cm="1">
        <f t="array" ref="H97">+IFERROR(_xlfn.IFS(B97=$H$1,D97/$H$3,B97=$I$1,D97/$I$3,B97=$J$1,D97/$J$3,B97=$K$1,D97/$K$3,B97=$L$1,D97/$L$3,B97=$M$1,D97/$M$3,B97=$N$1,D97/$N$3,B97=$O$1,D97/$O$3,B97=$P$1,D97/P$3,B97=$Q$1,D97/$Q$3,B97=$R$1,D97/$R$3,B97=$S$1,D97/$S$3,B97=$T$1,D97/$T$3,B97=$U$1,D97/$U$3,B97=$V$1,D97/$V$3,B97=$W$1,D97/$W$3,B97=$X$1,D97/$X$3,B97=$Y$1,D97/$Y$3,B97=$Z$1,D97/$Z$3),0)</f>
        <v>0.2130962780027858</v>
      </c>
      <c r="I97" s="15">
        <f t="shared" si="77"/>
        <v>21309.62780027858</v>
      </c>
      <c r="J97" s="16">
        <f t="shared" si="78"/>
        <v>14.055561993630526</v>
      </c>
      <c r="K97" s="16">
        <f t="shared" ref="K97:K103" si="92">+K96-P96</f>
        <v>9984.0709178210564</v>
      </c>
      <c r="L97" s="17">
        <f t="shared" si="61"/>
        <v>6.5958739990037638E-4</v>
      </c>
      <c r="M97" s="17">
        <f t="shared" si="61"/>
        <v>0.99934041260009965</v>
      </c>
      <c r="N97">
        <f t="shared" si="79"/>
        <v>6.5980499943238489E-4</v>
      </c>
      <c r="O97">
        <f t="shared" si="65"/>
        <v>3.2979369995018819E-4</v>
      </c>
      <c r="P97">
        <f t="shared" si="80"/>
        <v>6.5853673771065546</v>
      </c>
      <c r="S97">
        <v>2007</v>
      </c>
      <c r="T97" t="s">
        <v>56</v>
      </c>
      <c r="U97" s="31">
        <v>27</v>
      </c>
      <c r="V97" s="31">
        <v>3</v>
      </c>
      <c r="W97" s="31">
        <v>0</v>
      </c>
      <c r="X97" s="31">
        <v>5</v>
      </c>
      <c r="Y97" s="31">
        <v>0</v>
      </c>
      <c r="Z97" s="31">
        <v>12</v>
      </c>
      <c r="AA97" s="31">
        <v>0</v>
      </c>
      <c r="AB97" s="31">
        <v>70</v>
      </c>
      <c r="AC97" s="31">
        <v>749</v>
      </c>
      <c r="AD97" s="31">
        <v>866</v>
      </c>
      <c r="AG97">
        <f t="shared" si="66"/>
        <v>3.117782909930716E-2</v>
      </c>
      <c r="AH97">
        <f t="shared" si="67"/>
        <v>3.4642032332563512E-3</v>
      </c>
      <c r="AI97">
        <f t="shared" si="68"/>
        <v>0</v>
      </c>
      <c r="AJ97">
        <f t="shared" si="69"/>
        <v>5.7736720554272519E-3</v>
      </c>
      <c r="AK97">
        <f t="shared" si="70"/>
        <v>0</v>
      </c>
      <c r="AL97">
        <f t="shared" si="71"/>
        <v>1.3856812933025405E-2</v>
      </c>
      <c r="AM97">
        <f t="shared" si="72"/>
        <v>0</v>
      </c>
      <c r="AN97">
        <f t="shared" si="73"/>
        <v>8.0831408775981523E-2</v>
      </c>
      <c r="AO97">
        <f t="shared" si="74"/>
        <v>0.86489607390300227</v>
      </c>
      <c r="AP97">
        <f t="shared" si="64"/>
        <v>3.1671554252199419E-2</v>
      </c>
      <c r="AQ97">
        <f t="shared" si="64"/>
        <v>3.470213996529786E-3</v>
      </c>
      <c r="AR97">
        <f t="shared" si="64"/>
        <v>0</v>
      </c>
      <c r="AS97">
        <f t="shared" si="64"/>
        <v>5.7903879559930522E-3</v>
      </c>
      <c r="AT97">
        <f t="shared" si="64"/>
        <v>0</v>
      </c>
      <c r="AU97">
        <f t="shared" si="64"/>
        <v>1.3953488372093025E-2</v>
      </c>
      <c r="AV97">
        <f t="shared" si="64"/>
        <v>0</v>
      </c>
      <c r="AW97">
        <f t="shared" si="63"/>
        <v>8.4235860409145616E-2</v>
      </c>
      <c r="AX97">
        <f t="shared" si="63"/>
        <v>1.523906408952187</v>
      </c>
      <c r="AY97">
        <f t="shared" si="82"/>
        <v>1.2948020552316858E-5</v>
      </c>
      <c r="AZ97">
        <f t="shared" si="84"/>
        <v>1.9041206694583615E-6</v>
      </c>
      <c r="BA97">
        <f t="shared" si="85"/>
        <v>0</v>
      </c>
      <c r="BB97">
        <f t="shared" si="86"/>
        <v>2.2849448033500337E-6</v>
      </c>
      <c r="BC97">
        <f t="shared" si="87"/>
        <v>0</v>
      </c>
      <c r="BD97">
        <f t="shared" si="88"/>
        <v>1.485214122177522E-5</v>
      </c>
      <c r="BE97">
        <f t="shared" si="89"/>
        <v>0</v>
      </c>
      <c r="BF97">
        <f t="shared" si="90"/>
        <v>3.8844061656950571E-5</v>
      </c>
      <c r="BG97">
        <f t="shared" si="59"/>
        <v>6.039870763521922E-4</v>
      </c>
    </row>
    <row r="98" spans="2:59" x14ac:dyDescent="0.25">
      <c r="B98">
        <v>2007</v>
      </c>
      <c r="C98" t="s">
        <v>57</v>
      </c>
      <c r="D98" s="31">
        <v>1239033</v>
      </c>
      <c r="E98" s="31">
        <v>3867</v>
      </c>
      <c r="F98">
        <f t="shared" si="75"/>
        <v>3.1209822498674371E-3</v>
      </c>
      <c r="G98">
        <f t="shared" si="76"/>
        <v>0.99687901775013255</v>
      </c>
      <c r="H98" cm="1">
        <f t="array" ref="H98">+IFERROR(_xlfn.IFS(B98=$H$1,D98/$H$3,B98=$I$1,D98/$I$3,B98=$J$1,D98/$J$3,B98=$K$1,D98/$K$3,B98=$L$1,D98/$L$3,B98=$M$1,D98/$M$3,B98=$N$1,D98/$N$3,B98=$O$1,D98/$O$3,B98=$P$1,D98/P$3,B98=$Q$1,D98/$Q$3,B98=$R$1,D98/$R$3,B98=$S$1,D98/$S$3,B98=$T$1,D98/$T$3,B98=$U$1,D98/$U$3,B98=$V$1,D98/$V$3,B98=$W$1,D98/$W$3,B98=$X$1,D98/$X$3,B98=$Y$1,D98/$Y$3,B98=$Z$1,D98/$Z$3),0)</f>
        <v>0.20110052128930728</v>
      </c>
      <c r="I98" s="15">
        <f t="shared" si="77"/>
        <v>20110.052128930729</v>
      </c>
      <c r="J98" s="16">
        <f t="shared" si="78"/>
        <v>62.763115738301671</v>
      </c>
      <c r="K98" s="16">
        <f t="shared" si="92"/>
        <v>9977.4855504439493</v>
      </c>
      <c r="L98" s="17">
        <f t="shared" si="61"/>
        <v>3.1209822498674371E-3</v>
      </c>
      <c r="M98" s="17">
        <f t="shared" si="61"/>
        <v>0.99687901775013255</v>
      </c>
      <c r="N98">
        <f t="shared" si="79"/>
        <v>3.1258601268531758E-3</v>
      </c>
      <c r="O98">
        <f t="shared" si="65"/>
        <v>1.5604911249337185E-3</v>
      </c>
      <c r="P98">
        <f t="shared" si="80"/>
        <v>31.1395553012444</v>
      </c>
      <c r="S98">
        <v>2007</v>
      </c>
      <c r="T98" t="s">
        <v>57</v>
      </c>
      <c r="U98" s="31">
        <v>811</v>
      </c>
      <c r="V98" s="31">
        <v>8</v>
      </c>
      <c r="W98" s="31">
        <v>0</v>
      </c>
      <c r="X98" s="31">
        <v>67</v>
      </c>
      <c r="Y98" s="31">
        <v>0</v>
      </c>
      <c r="Z98" s="31">
        <v>13</v>
      </c>
      <c r="AA98" s="31">
        <v>26</v>
      </c>
      <c r="AB98" s="31">
        <v>83</v>
      </c>
      <c r="AC98" s="31">
        <v>2859</v>
      </c>
      <c r="AD98" s="31">
        <v>3867</v>
      </c>
      <c r="AG98">
        <f t="shared" si="66"/>
        <v>0.20972329971554177</v>
      </c>
      <c r="AH98">
        <f t="shared" si="67"/>
        <v>2.0687871735195242E-3</v>
      </c>
      <c r="AI98">
        <f t="shared" si="68"/>
        <v>0</v>
      </c>
      <c r="AJ98">
        <f t="shared" si="69"/>
        <v>1.7326092578226013E-2</v>
      </c>
      <c r="AK98">
        <f t="shared" si="70"/>
        <v>0</v>
      </c>
      <c r="AL98">
        <f t="shared" si="71"/>
        <v>3.3617791569692267E-3</v>
      </c>
      <c r="AM98">
        <f t="shared" si="72"/>
        <v>6.7235583139384535E-3</v>
      </c>
      <c r="AN98">
        <f t="shared" si="73"/>
        <v>2.1463666925265062E-2</v>
      </c>
      <c r="AO98">
        <f t="shared" si="74"/>
        <v>0.73933281613654001</v>
      </c>
      <c r="AP98">
        <f t="shared" si="64"/>
        <v>0.23429149212769032</v>
      </c>
      <c r="AQ98">
        <f t="shared" si="64"/>
        <v>2.0709293295366293E-3</v>
      </c>
      <c r="AR98">
        <f t="shared" si="64"/>
        <v>0</v>
      </c>
      <c r="AS98">
        <f t="shared" si="64"/>
        <v>1.7477500978218336E-2</v>
      </c>
      <c r="AT98">
        <f t="shared" si="64"/>
        <v>0</v>
      </c>
      <c r="AU98">
        <f t="shared" si="64"/>
        <v>3.3674394508483359E-3</v>
      </c>
      <c r="AV98">
        <f t="shared" si="64"/>
        <v>6.7462376751427086E-3</v>
      </c>
      <c r="AW98">
        <f t="shared" si="63"/>
        <v>2.1696510260096717E-2</v>
      </c>
      <c r="AX98">
        <f t="shared" si="63"/>
        <v>1.172923076923077</v>
      </c>
      <c r="AY98">
        <f t="shared" si="82"/>
        <v>3.3816694147774916E-4</v>
      </c>
      <c r="AZ98">
        <f t="shared" si="84"/>
        <v>4.4389455325241537E-6</v>
      </c>
      <c r="BA98">
        <f t="shared" si="85"/>
        <v>0</v>
      </c>
      <c r="BB98">
        <f t="shared" si="86"/>
        <v>2.9054916212885372E-5</v>
      </c>
      <c r="BC98">
        <f t="shared" si="87"/>
        <v>0</v>
      </c>
      <c r="BD98">
        <f t="shared" si="88"/>
        <v>1.0088512573918532E-5</v>
      </c>
      <c r="BE98">
        <f t="shared" si="89"/>
        <v>1.0492053076875273E-5</v>
      </c>
      <c r="BF98">
        <f t="shared" si="90"/>
        <v>6.1741696952381418E-5</v>
      </c>
      <c r="BG98">
        <f t="shared" si="59"/>
        <v>1.4559741346679225E-3</v>
      </c>
    </row>
    <row r="99" spans="2:59" x14ac:dyDescent="0.25">
      <c r="B99">
        <v>2007</v>
      </c>
      <c r="C99" t="s">
        <v>58</v>
      </c>
      <c r="D99" s="31">
        <v>1799081</v>
      </c>
      <c r="E99" s="31">
        <v>7971</v>
      </c>
      <c r="F99">
        <f t="shared" si="75"/>
        <v>4.4305953984284194E-3</v>
      </c>
      <c r="G99">
        <f t="shared" si="76"/>
        <v>0.99556940460157162</v>
      </c>
      <c r="H99" cm="1">
        <f t="array" ref="H99">+IFERROR(_xlfn.IFS(B99=$H$1,D99/$H$3,B99=$I$1,D99/$I$3,B99=$J$1,D99/$J$3,B99=$K$1,D99/$K$3,B99=$L$1,D99/$L$3,B99=$M$1,D99/$M$3,B99=$N$1,D99/$N$3,B99=$O$1,D99/$O$3,B99=$P$1,D99/P$3,B99=$Q$1,D99/$Q$3,B99=$R$1,D99/$R$3,B99=$S$1,D99/$S$3,B99=$T$1,D99/$T$3,B99=$U$1,D99/$U$3,B99=$V$1,D99/$V$3,B99=$W$1,D99/$W$3,B99=$X$1,D99/$X$3,B99=$Y$1,D99/$Y$3,B99=$Z$1,D99/$Z$3),0)</f>
        <v>0.29199878206769975</v>
      </c>
      <c r="I99" s="15">
        <f t="shared" si="77"/>
        <v>29199.878206769976</v>
      </c>
      <c r="J99" s="16">
        <f t="shared" si="78"/>
        <v>129.37284601758535</v>
      </c>
      <c r="K99" s="16">
        <f t="shared" si="92"/>
        <v>9946.3459951427049</v>
      </c>
      <c r="L99" s="17">
        <f t="shared" si="61"/>
        <v>4.4305953984284194E-3</v>
      </c>
      <c r="M99" s="17">
        <f t="shared" si="61"/>
        <v>0.99556940460157162</v>
      </c>
      <c r="N99">
        <f t="shared" si="79"/>
        <v>4.4404322778370288E-3</v>
      </c>
      <c r="O99">
        <f t="shared" si="65"/>
        <v>2.2152976992142097E-3</v>
      </c>
      <c r="P99">
        <f t="shared" si="80"/>
        <v>44.06823479725621</v>
      </c>
      <c r="S99">
        <v>2007</v>
      </c>
      <c r="T99" t="s">
        <v>58</v>
      </c>
      <c r="U99" s="31">
        <v>1084</v>
      </c>
      <c r="V99" s="31">
        <v>95</v>
      </c>
      <c r="W99" s="31">
        <v>0</v>
      </c>
      <c r="X99" s="31">
        <v>495</v>
      </c>
      <c r="Y99" s="31">
        <v>0</v>
      </c>
      <c r="Z99" s="31">
        <v>114</v>
      </c>
      <c r="AA99" s="31">
        <v>282</v>
      </c>
      <c r="AB99" s="31">
        <v>468</v>
      </c>
      <c r="AC99" s="31">
        <v>5433</v>
      </c>
      <c r="AD99" s="31">
        <v>7971</v>
      </c>
      <c r="AG99">
        <f t="shared" si="66"/>
        <v>0.13599297453268097</v>
      </c>
      <c r="AH99">
        <f t="shared" si="67"/>
        <v>1.1918203487642704E-2</v>
      </c>
      <c r="AI99">
        <f t="shared" si="68"/>
        <v>0</v>
      </c>
      <c r="AJ99">
        <f t="shared" si="69"/>
        <v>6.21001129092962E-2</v>
      </c>
      <c r="AK99">
        <f t="shared" si="70"/>
        <v>0</v>
      </c>
      <c r="AL99">
        <f t="shared" si="71"/>
        <v>1.4301844185171246E-2</v>
      </c>
      <c r="AM99">
        <f t="shared" si="72"/>
        <v>3.5378246142265715E-2</v>
      </c>
      <c r="AN99">
        <f t="shared" si="73"/>
        <v>5.871283402333459E-2</v>
      </c>
      <c r="AO99">
        <f t="shared" si="74"/>
        <v>0.68159578471960858</v>
      </c>
      <c r="AP99">
        <f t="shared" si="64"/>
        <v>0.14591465876968637</v>
      </c>
      <c r="AQ99">
        <f t="shared" si="64"/>
        <v>1.1989651038051365E-2</v>
      </c>
      <c r="AR99">
        <f t="shared" si="64"/>
        <v>0</v>
      </c>
      <c r="AS99">
        <f t="shared" si="64"/>
        <v>6.4090114585356378E-2</v>
      </c>
      <c r="AT99">
        <f t="shared" si="64"/>
        <v>0</v>
      </c>
      <c r="AU99">
        <f t="shared" si="64"/>
        <v>1.4404852160727824E-2</v>
      </c>
      <c r="AV99">
        <f t="shared" si="64"/>
        <v>3.6015325670498088E-2</v>
      </c>
      <c r="AW99">
        <f t="shared" si="63"/>
        <v>6.0488561457929427E-2</v>
      </c>
      <c r="AX99">
        <f t="shared" si="63"/>
        <v>1.0339708821010563</v>
      </c>
      <c r="AY99">
        <f t="shared" si="82"/>
        <v>5.2665777694278358E-4</v>
      </c>
      <c r="AZ99">
        <f t="shared" si="84"/>
        <v>2.8625726134620953E-5</v>
      </c>
      <c r="BA99">
        <f t="shared" si="85"/>
        <v>0</v>
      </c>
      <c r="BB99">
        <f t="shared" si="86"/>
        <v>1.5619085521997064E-4</v>
      </c>
      <c r="BC99">
        <f t="shared" si="87"/>
        <v>0</v>
      </c>
      <c r="BD99">
        <f t="shared" si="88"/>
        <v>3.5295798243658849E-5</v>
      </c>
      <c r="BE99">
        <f t="shared" si="89"/>
        <v>8.5599258732652942E-5</v>
      </c>
      <c r="BF99">
        <f t="shared" si="90"/>
        <v>1.531337388366616E-4</v>
      </c>
      <c r="BG99">
        <f t="shared" si="59"/>
        <v>2.3045099136725917E-3</v>
      </c>
    </row>
    <row r="100" spans="2:59" x14ac:dyDescent="0.25">
      <c r="B100">
        <v>2007</v>
      </c>
      <c r="C100" t="s">
        <v>59</v>
      </c>
      <c r="D100" s="31">
        <v>916952</v>
      </c>
      <c r="E100" s="31">
        <v>13056</v>
      </c>
      <c r="F100">
        <f t="shared" si="75"/>
        <v>1.4238477041328227E-2</v>
      </c>
      <c r="G100">
        <f t="shared" si="76"/>
        <v>0.98576152295867181</v>
      </c>
      <c r="H100" cm="1">
        <f t="array" ref="H100">+IFERROR(_xlfn.IFS(B100=$H$1,D100/$H$3,B100=$I$1,D100/$I$3,B100=$J$1,D100/$J$3,B100=$K$1,D100/$K$3,B100=$L$1,D100/$L$3,B100=$M$1,D100/$M$3,B100=$N$1,D100/$N$3,B100=$O$1,D100/$O$3,B100=$P$1,D100/P$3,B100=$Q$1,D100/$Q$3,B100=$R$1,D100/$R$3,B100=$S$1,D100/$S$3,B100=$T$1,D100/$T$3,B100=$U$1,D100/$U$3,B100=$V$1,D100/$V$3,B100=$W$1,D100/$W$3,B100=$X$1,D100/$X$3,B100=$Y$1,D100/$Y$3,B100=$Z$1,D100/$Z$3),0)</f>
        <v>0.14882535428618357</v>
      </c>
      <c r="I100" s="15">
        <f t="shared" si="77"/>
        <v>14882.535428618357</v>
      </c>
      <c r="J100" s="16">
        <f t="shared" si="78"/>
        <v>211.90463901713642</v>
      </c>
      <c r="K100" s="16">
        <f t="shared" si="92"/>
        <v>9902.2777603454488</v>
      </c>
      <c r="L100" s="17">
        <f t="shared" si="61"/>
        <v>1.4238477041328227E-2</v>
      </c>
      <c r="M100" s="17">
        <f t="shared" si="61"/>
        <v>0.98576152295867181</v>
      </c>
      <c r="N100">
        <f t="shared" si="79"/>
        <v>1.4340570986705095E-2</v>
      </c>
      <c r="O100">
        <f t="shared" si="65"/>
        <v>7.1192385206641133E-3</v>
      </c>
      <c r="P100">
        <f t="shared" si="80"/>
        <v>140.99335454753376</v>
      </c>
      <c r="S100">
        <v>2007</v>
      </c>
      <c r="T100" t="s">
        <v>59</v>
      </c>
      <c r="U100" s="31">
        <v>242</v>
      </c>
      <c r="V100" s="31">
        <v>720</v>
      </c>
      <c r="W100" s="31">
        <v>0</v>
      </c>
      <c r="X100" s="31">
        <v>2194</v>
      </c>
      <c r="Y100" s="31">
        <v>0</v>
      </c>
      <c r="Z100" s="31">
        <v>757</v>
      </c>
      <c r="AA100" s="31">
        <v>1389</v>
      </c>
      <c r="AB100" s="31">
        <v>1634</v>
      </c>
      <c r="AC100" s="31">
        <v>6120</v>
      </c>
      <c r="AD100" s="31">
        <v>13056</v>
      </c>
      <c r="AG100">
        <f t="shared" si="66"/>
        <v>1.8535539215686275E-2</v>
      </c>
      <c r="AH100">
        <f t="shared" si="67"/>
        <v>5.514705882352941E-2</v>
      </c>
      <c r="AI100">
        <f t="shared" si="68"/>
        <v>0</v>
      </c>
      <c r="AJ100">
        <f t="shared" si="69"/>
        <v>0.16804534313725492</v>
      </c>
      <c r="AK100">
        <f t="shared" si="70"/>
        <v>0</v>
      </c>
      <c r="AL100">
        <f t="shared" si="71"/>
        <v>5.7981004901960786E-2</v>
      </c>
      <c r="AM100">
        <f t="shared" si="72"/>
        <v>0.10638786764705882</v>
      </c>
      <c r="AN100">
        <f t="shared" si="73"/>
        <v>0.1251531862745098</v>
      </c>
      <c r="AO100">
        <f t="shared" si="74"/>
        <v>0.46875</v>
      </c>
      <c r="AP100">
        <f t="shared" si="64"/>
        <v>1.870892926169308E-2</v>
      </c>
      <c r="AQ100">
        <f t="shared" si="64"/>
        <v>5.6710775047258979E-2</v>
      </c>
      <c r="AR100">
        <f t="shared" si="64"/>
        <v>0</v>
      </c>
      <c r="AS100">
        <f t="shared" si="64"/>
        <v>0.18346015553139897</v>
      </c>
      <c r="AT100">
        <f t="shared" si="64"/>
        <v>0</v>
      </c>
      <c r="AU100">
        <f t="shared" si="64"/>
        <v>5.9712088345493991E-2</v>
      </c>
      <c r="AV100">
        <f t="shared" si="64"/>
        <v>0.11236500424705739</v>
      </c>
      <c r="AW100">
        <f t="shared" si="63"/>
        <v>0.13350763951303213</v>
      </c>
      <c r="AX100">
        <f t="shared" si="63"/>
        <v>0.61224489795918369</v>
      </c>
      <c r="AY100">
        <f t="shared" si="82"/>
        <v>7.23047662254949E-4</v>
      </c>
      <c r="AZ100">
        <f t="shared" si="84"/>
        <v>4.4440712272834345E-4</v>
      </c>
      <c r="BA100">
        <f t="shared" si="85"/>
        <v>0</v>
      </c>
      <c r="BB100">
        <f t="shared" si="86"/>
        <v>1.4662708625969515E-3</v>
      </c>
      <c r="BC100">
        <f t="shared" si="87"/>
        <v>0</v>
      </c>
      <c r="BD100">
        <f t="shared" si="88"/>
        <v>4.7494307226550572E-4</v>
      </c>
      <c r="BE100">
        <f t="shared" si="89"/>
        <v>9.1117092279639506E-4</v>
      </c>
      <c r="BF100">
        <f t="shared" si="90"/>
        <v>1.1461886772699116E-3</v>
      </c>
      <c r="BG100">
        <f t="shared" si="59"/>
        <v>6.2996754464792054E-3</v>
      </c>
    </row>
    <row r="101" spans="2:59" x14ac:dyDescent="0.25">
      <c r="B101">
        <v>2007</v>
      </c>
      <c r="C101" t="s">
        <v>60</v>
      </c>
      <c r="D101" s="31">
        <v>199295</v>
      </c>
      <c r="E101" s="31">
        <v>8908</v>
      </c>
      <c r="F101">
        <f t="shared" si="75"/>
        <v>4.4697558895105245E-2</v>
      </c>
      <c r="G101">
        <f t="shared" si="76"/>
        <v>0.95530244110489471</v>
      </c>
      <c r="H101" cm="1">
        <f t="array" ref="H101">+IFERROR(_xlfn.IFS(B101=$H$1,D101/$H$3,B101=$I$1,D101/$I$3,B101=$J$1,D101/$J$3,B101=$K$1,D101/$K$3,B101=$L$1,D101/$L$3,B101=$M$1,D101/$M$3,B101=$N$1,D101/$N$3,B101=$O$1,D101/$O$3,B101=$P$1,D101/P$3,B101=$Q$1,D101/$Q$3,B101=$R$1,D101/$R$3,B101=$S$1,D101/$S$3,B101=$T$1,D101/$T$3,B101=$U$1,D101/$U$3,B101=$V$1,D101/$V$3,B101=$W$1,D101/$W$3,B101=$X$1,D101/$X$3,B101=$Y$1,D101/$Y$3,B101=$Z$1,D101/$Z$3),0)</f>
        <v>3.2346457592616576E-2</v>
      </c>
      <c r="I101" s="15">
        <f t="shared" si="77"/>
        <v>3234.6457592616575</v>
      </c>
      <c r="J101" s="16">
        <f t="shared" si="78"/>
        <v>144.58076932940037</v>
      </c>
      <c r="K101" s="16">
        <f t="shared" si="92"/>
        <v>9761.2844057979146</v>
      </c>
      <c r="L101" s="17">
        <f t="shared" si="61"/>
        <v>4.4697558895105245E-2</v>
      </c>
      <c r="M101" s="17">
        <f t="shared" si="61"/>
        <v>0.95530244110489471</v>
      </c>
      <c r="N101">
        <f t="shared" si="79"/>
        <v>4.5719330120457195E-2</v>
      </c>
      <c r="O101">
        <f t="shared" si="65"/>
        <v>2.2348779447552623E-2</v>
      </c>
      <c r="P101">
        <f t="shared" si="80"/>
        <v>436.30558462002472</v>
      </c>
      <c r="S101">
        <v>2007</v>
      </c>
      <c r="T101" t="s">
        <v>60</v>
      </c>
      <c r="U101" s="31">
        <v>27</v>
      </c>
      <c r="V101" s="31">
        <v>581</v>
      </c>
      <c r="W101" s="31">
        <v>0</v>
      </c>
      <c r="X101" s="31">
        <v>1827</v>
      </c>
      <c r="Y101" s="31">
        <v>0</v>
      </c>
      <c r="Z101" s="31">
        <v>595</v>
      </c>
      <c r="AA101" s="31">
        <v>1155</v>
      </c>
      <c r="AB101" s="31">
        <v>1071</v>
      </c>
      <c r="AC101" s="31">
        <v>3652</v>
      </c>
      <c r="AD101" s="31">
        <v>8908</v>
      </c>
      <c r="AG101">
        <f t="shared" si="66"/>
        <v>3.0309833857207003E-3</v>
      </c>
      <c r="AH101">
        <f t="shared" si="67"/>
        <v>6.5222272114952851E-2</v>
      </c>
      <c r="AI101">
        <f t="shared" si="68"/>
        <v>0</v>
      </c>
      <c r="AJ101">
        <f t="shared" si="69"/>
        <v>0.2050965424337674</v>
      </c>
      <c r="AK101">
        <f t="shared" si="70"/>
        <v>0</v>
      </c>
      <c r="AL101">
        <f t="shared" si="71"/>
        <v>6.6793893129770993E-2</v>
      </c>
      <c r="AM101">
        <f t="shared" si="72"/>
        <v>0.12965873372249664</v>
      </c>
      <c r="AN101">
        <f t="shared" si="73"/>
        <v>0.12022900763358779</v>
      </c>
      <c r="AO101">
        <f t="shared" si="74"/>
        <v>0.40996856757970362</v>
      </c>
      <c r="AP101">
        <f t="shared" si="64"/>
        <v>3.0355837877339927E-3</v>
      </c>
      <c r="AQ101">
        <f t="shared" si="64"/>
        <v>6.7420945749927477E-2</v>
      </c>
      <c r="AR101">
        <f t="shared" si="64"/>
        <v>0</v>
      </c>
      <c r="AS101">
        <f t="shared" si="64"/>
        <v>0.22853211582963287</v>
      </c>
      <c r="AT101">
        <f t="shared" si="64"/>
        <v>0</v>
      </c>
      <c r="AU101">
        <f t="shared" si="64"/>
        <v>6.9101678183613027E-2</v>
      </c>
      <c r="AV101">
        <f t="shared" si="64"/>
        <v>0.13864714002760939</v>
      </c>
      <c r="AW101">
        <f t="shared" si="63"/>
        <v>0.12791878172588833</v>
      </c>
      <c r="AX101">
        <f t="shared" si="63"/>
        <v>0.51567353854843256</v>
      </c>
      <c r="AY101">
        <f t="shared" si="82"/>
        <v>6.7487894829273184E-4</v>
      </c>
      <c r="AZ101">
        <f t="shared" si="84"/>
        <v>3.2640056198098297E-3</v>
      </c>
      <c r="BA101">
        <f t="shared" si="85"/>
        <v>0</v>
      </c>
      <c r="BB101">
        <f t="shared" si="86"/>
        <v>1.0088060412955669E-2</v>
      </c>
      <c r="BC101">
        <f t="shared" si="87"/>
        <v>0</v>
      </c>
      <c r="BD101">
        <f t="shared" si="88"/>
        <v>3.391956647181314E-3</v>
      </c>
      <c r="BE101">
        <f t="shared" si="89"/>
        <v>6.3824983065305201E-3</v>
      </c>
      <c r="BF101">
        <f t="shared" si="90"/>
        <v>6.786422138036579E-3</v>
      </c>
      <c r="BG101">
        <f t="shared" si="59"/>
        <v>2.4516420381846007E-2</v>
      </c>
    </row>
    <row r="102" spans="2:59" x14ac:dyDescent="0.25">
      <c r="B102">
        <v>2007</v>
      </c>
      <c r="C102" t="s">
        <v>61</v>
      </c>
      <c r="D102" s="31">
        <v>125188</v>
      </c>
      <c r="E102" s="31">
        <v>16426</v>
      </c>
      <c r="F102">
        <f t="shared" si="75"/>
        <v>0.13121065916861041</v>
      </c>
      <c r="G102">
        <f t="shared" si="76"/>
        <v>0.86878934083138959</v>
      </c>
      <c r="H102" cm="1">
        <f t="array" ref="H102">+IFERROR(_xlfn.IFS(B102=$H$1,D102/$H$3,B102=$I$1,D102/$I$3,B102=$J$1,D102/$J$3,B102=$K$1,D102/$K$3,B102=$L$1,D102/$L$3,B102=$M$1,D102/$M$3,B102=$N$1,D102/$N$3,B102=$O$1,D102/$O$3,B102=$P$1,D102/P$3,B102=$Q$1,D102/$Q$3,B102=$R$1,D102/$R$3,B102=$S$1,D102/$S$3,B102=$T$1,D102/$T$3,B102=$U$1,D102/$U$3,B102=$V$1,D102/$V$3,B102=$W$1,D102/$W$3,B102=$X$1,D102/$X$3,B102=$Y$1,D102/$Y$3,B102=$Z$1,D102/$Z$3),0)</f>
        <v>2.0318564605757716E-2</v>
      </c>
      <c r="I102" s="15">
        <f t="shared" si="77"/>
        <v>2031.8564605757715</v>
      </c>
      <c r="J102" s="16">
        <f t="shared" si="78"/>
        <v>266.60122552814664</v>
      </c>
      <c r="K102" s="16">
        <f t="shared" si="92"/>
        <v>9324.9788211778905</v>
      </c>
      <c r="L102" s="17">
        <f t="shared" si="61"/>
        <v>0.13121065916861041</v>
      </c>
      <c r="M102" s="17">
        <f t="shared" si="61"/>
        <v>0.86878934083138959</v>
      </c>
      <c r="N102">
        <f t="shared" si="79"/>
        <v>0.14042316734344945</v>
      </c>
      <c r="O102">
        <f t="shared" si="65"/>
        <v>6.5605329584305205E-2</v>
      </c>
      <c r="P102">
        <f t="shared" si="80"/>
        <v>1223.5366178600827</v>
      </c>
      <c r="S102">
        <v>2007</v>
      </c>
      <c r="T102" t="s">
        <v>61</v>
      </c>
      <c r="U102" s="31">
        <v>17</v>
      </c>
      <c r="V102" s="31">
        <v>685</v>
      </c>
      <c r="W102" s="31">
        <v>0</v>
      </c>
      <c r="X102" s="31">
        <v>4035</v>
      </c>
      <c r="Y102" s="31">
        <v>0</v>
      </c>
      <c r="Z102" s="31">
        <v>750</v>
      </c>
      <c r="AA102" s="31">
        <v>2075</v>
      </c>
      <c r="AB102" s="31">
        <v>1355</v>
      </c>
      <c r="AC102" s="31">
        <v>7509</v>
      </c>
      <c r="AD102" s="31">
        <v>16426</v>
      </c>
      <c r="AG102">
        <f t="shared" si="66"/>
        <v>1.0349446000243517E-3</v>
      </c>
      <c r="AH102">
        <f t="shared" si="67"/>
        <v>4.1702179471569463E-2</v>
      </c>
      <c r="AI102">
        <f t="shared" si="68"/>
        <v>0</v>
      </c>
      <c r="AJ102">
        <f t="shared" si="69"/>
        <v>0.24564714477048583</v>
      </c>
      <c r="AK102">
        <f t="shared" si="70"/>
        <v>0</v>
      </c>
      <c r="AL102">
        <f t="shared" si="71"/>
        <v>4.5659320589309632E-2</v>
      </c>
      <c r="AM102">
        <f t="shared" si="72"/>
        <v>0.12632412029708998</v>
      </c>
      <c r="AN102">
        <f t="shared" si="73"/>
        <v>8.2491172531352727E-2</v>
      </c>
      <c r="AO102">
        <f t="shared" si="74"/>
        <v>0.45714111774016802</v>
      </c>
      <c r="AP102">
        <f t="shared" si="64"/>
        <v>1.0354804324653572E-3</v>
      </c>
      <c r="AQ102">
        <f t="shared" si="64"/>
        <v>4.2590232225572795E-2</v>
      </c>
      <c r="AR102">
        <f t="shared" si="64"/>
        <v>0</v>
      </c>
      <c r="AS102">
        <f t="shared" si="64"/>
        <v>0.28004303015581083</v>
      </c>
      <c r="AT102">
        <f t="shared" si="64"/>
        <v>0</v>
      </c>
      <c r="AU102">
        <f t="shared" si="64"/>
        <v>4.6726060681577475E-2</v>
      </c>
      <c r="AV102">
        <f t="shared" si="64"/>
        <v>0.13484095265945348</v>
      </c>
      <c r="AW102">
        <f t="shared" si="63"/>
        <v>8.6039940311775712E-2</v>
      </c>
      <c r="AX102">
        <f t="shared" si="63"/>
        <v>0.59258966973128679</v>
      </c>
      <c r="AY102">
        <f t="shared" si="82"/>
        <v>1.7573569351695052E-4</v>
      </c>
      <c r="AZ102">
        <f t="shared" si="84"/>
        <v>5.0563951816468035E-3</v>
      </c>
      <c r="BA102">
        <f t="shared" si="85"/>
        <v>0</v>
      </c>
      <c r="BB102">
        <f t="shared" si="86"/>
        <v>2.3412787168099178E-2</v>
      </c>
      <c r="BC102">
        <f t="shared" si="87"/>
        <v>0</v>
      </c>
      <c r="BD102">
        <f t="shared" si="88"/>
        <v>5.3719206313704191E-3</v>
      </c>
      <c r="BE102">
        <f t="shared" si="89"/>
        <v>1.2900597501357958E-2</v>
      </c>
      <c r="BF102">
        <f t="shared" si="90"/>
        <v>9.6894271016391351E-3</v>
      </c>
      <c r="BG102">
        <f t="shared" si="59"/>
        <v>4.4576956257788285E-2</v>
      </c>
    </row>
    <row r="103" spans="2:59" x14ac:dyDescent="0.25">
      <c r="B103" t="s">
        <v>73</v>
      </c>
      <c r="D103" s="31">
        <v>6161262</v>
      </c>
      <c r="E103" s="31">
        <v>52000</v>
      </c>
      <c r="F103">
        <f t="shared" si="75"/>
        <v>8.4398293726187911E-3</v>
      </c>
      <c r="G103">
        <f t="shared" si="76"/>
        <v>0.99156017062738122</v>
      </c>
      <c r="H103" cm="1">
        <f t="array" ref="H103">+IFERROR(_xlfn.IFS(B103=$H$1,D103/$H$3,B103=$I$1,D103/$I$3,B103=$J$1,D103/$J$3,B103=$K$1,D103/$K$3,B103=$L$1,D103/$L$3,B103=$M$1,D103/$M$3,B103=$N$1,D103/$N$3,B103=$O$1,D103/$O$3,B103=$P$1,D103/P$3,B103=$Q$1,D103/$Q$3,B103=$R$1,D103/$R$3,B103=$S$1,D103/$S$3,B103=$T$1,D103/$T$3,B103=$U$1,D103/$U$3,B103=$V$1,D103/$V$3,B103=$W$1,D103/$W$3,B103=$X$1,D103/$X$3,B103=$Y$1,D103/$Y$3,B103=$Z$1,D103/$Z$3),0)</f>
        <v>0</v>
      </c>
      <c r="I103" s="15">
        <f t="shared" si="77"/>
        <v>0</v>
      </c>
      <c r="J103" s="16">
        <f t="shared" si="78"/>
        <v>0</v>
      </c>
      <c r="K103" s="16">
        <f t="shared" si="92"/>
        <v>8101.442203317808</v>
      </c>
      <c r="L103" s="17">
        <f t="shared" si="61"/>
        <v>8.4398293726187911E-3</v>
      </c>
      <c r="M103" s="17">
        <f t="shared" si="61"/>
        <v>0.99156017062738122</v>
      </c>
      <c r="N103">
        <f t="shared" si="79"/>
        <v>8.4755956632332902E-3</v>
      </c>
      <c r="O103">
        <f t="shared" si="65"/>
        <v>4.2199146863093956E-3</v>
      </c>
      <c r="P103">
        <f t="shared" si="80"/>
        <v>68.374789868135139</v>
      </c>
      <c r="S103" t="s">
        <v>73</v>
      </c>
      <c r="U103" s="31">
        <v>2215</v>
      </c>
      <c r="V103" s="31">
        <v>2094</v>
      </c>
      <c r="W103" s="31">
        <v>0</v>
      </c>
      <c r="X103" s="31">
        <v>8624</v>
      </c>
      <c r="Y103" s="31">
        <v>0</v>
      </c>
      <c r="Z103" s="31">
        <v>2268</v>
      </c>
      <c r="AA103" s="31">
        <v>4927</v>
      </c>
      <c r="AB103" s="31">
        <v>4713</v>
      </c>
      <c r="AC103" s="31">
        <v>27159</v>
      </c>
      <c r="AD103" s="31">
        <v>52000</v>
      </c>
      <c r="AG103">
        <f t="shared" si="66"/>
        <v>4.2596153846153846E-2</v>
      </c>
      <c r="AH103">
        <f t="shared" si="67"/>
        <v>4.0269230769230772E-2</v>
      </c>
      <c r="AI103">
        <f t="shared" si="68"/>
        <v>0</v>
      </c>
      <c r="AJ103">
        <f t="shared" si="69"/>
        <v>0.16584615384615384</v>
      </c>
      <c r="AK103">
        <f t="shared" si="70"/>
        <v>0</v>
      </c>
      <c r="AL103">
        <f t="shared" si="71"/>
        <v>4.3615384615384618E-2</v>
      </c>
      <c r="AM103">
        <f t="shared" si="72"/>
        <v>9.4750000000000001E-2</v>
      </c>
      <c r="AN103">
        <f t="shared" si="73"/>
        <v>9.0634615384615383E-2</v>
      </c>
      <c r="AO103">
        <f t="shared" si="74"/>
        <v>0.52228846153846153</v>
      </c>
      <c r="AP103">
        <f t="shared" si="64"/>
        <v>4.3523112442894335E-2</v>
      </c>
      <c r="AQ103">
        <f t="shared" si="64"/>
        <v>4.1096696956018294E-2</v>
      </c>
      <c r="AR103">
        <f t="shared" si="64"/>
        <v>0</v>
      </c>
      <c r="AS103">
        <f t="shared" si="64"/>
        <v>0.18084214058043951</v>
      </c>
      <c r="AT103">
        <f t="shared" si="64"/>
        <v>0</v>
      </c>
      <c r="AU103">
        <f t="shared" si="64"/>
        <v>4.4587740337356983E-2</v>
      </c>
      <c r="AV103">
        <f t="shared" si="64"/>
        <v>9.9462012859204821E-2</v>
      </c>
      <c r="AW103">
        <f t="shared" si="63"/>
        <v>9.4936900097696578E-2</v>
      </c>
      <c r="AX103">
        <f t="shared" si="63"/>
        <v>0.70688824976249653</v>
      </c>
      <c r="AY103">
        <f t="shared" si="82"/>
        <v>1.811317226892802E-4</v>
      </c>
      <c r="AZ103">
        <f t="shared" si="84"/>
        <v>2.2552197910103482E-4</v>
      </c>
      <c r="BA103">
        <f t="shared" si="85"/>
        <v>0</v>
      </c>
      <c r="BB103">
        <f t="shared" si="86"/>
        <v>1.02730576949982E-3</v>
      </c>
      <c r="BC103">
        <f t="shared" si="87"/>
        <v>0</v>
      </c>
      <c r="BD103">
        <f t="shared" si="88"/>
        <v>2.4491735621695685E-4</v>
      </c>
      <c r="BE103">
        <f t="shared" si="89"/>
        <v>5.6822774295266134E-4</v>
      </c>
      <c r="BF103">
        <f t="shared" si="90"/>
        <v>4.9243158301010405E-4</v>
      </c>
      <c r="BG103">
        <f t="shared" si="59"/>
        <v>2.8133846604802715E-3</v>
      </c>
    </row>
    <row r="104" spans="2:59" x14ac:dyDescent="0.25">
      <c r="B104">
        <v>2008</v>
      </c>
      <c r="C104" t="s">
        <v>55</v>
      </c>
      <c r="D104" s="31">
        <v>577222</v>
      </c>
      <c r="E104" s="31">
        <v>785</v>
      </c>
      <c r="F104">
        <f t="shared" si="75"/>
        <v>1.3599620250094417E-3</v>
      </c>
      <c r="G104">
        <f t="shared" si="76"/>
        <v>0.99864003797499057</v>
      </c>
      <c r="H104" cm="1">
        <f t="array" ref="H104">+IFERROR(_xlfn.IFS(B104=$H$1,D104/$H$3,B104=$I$1,D104/$I$3,B104=$J$1,D104/$J$3,B104=$K$1,D104/$K$3,B104=$L$1,D104/$L$3,B104=$M$1,D104/$M$3,B104=$N$1,D104/$N$3,B104=$O$1,D104/$O$3,B104=$P$1,D104/P$3,B104=$Q$1,D104/$Q$3,B104=$R$1,D104/$R$3,B104=$S$1,D104/$S$3,B104=$T$1,D104/$T$3,B104=$U$1,D104/$U$3,B104=$V$1,D104/$V$3,B104=$W$1,D104/$W$3,B104=$X$1,D104/$X$3,B104=$Y$1,D104/$Y$3,B104=$Z$1,D104/$Z$3),0)</f>
        <v>9.2314000854975473E-2</v>
      </c>
      <c r="I104" s="15">
        <f t="shared" si="77"/>
        <v>9231.4000854975475</v>
      </c>
      <c r="J104" s="16">
        <f t="shared" si="78"/>
        <v>12.554353553945578</v>
      </c>
      <c r="K104" s="16">
        <v>10000</v>
      </c>
      <c r="L104" s="17">
        <f t="shared" si="61"/>
        <v>1.3599620250094417E-3</v>
      </c>
      <c r="M104" s="17">
        <f t="shared" si="61"/>
        <v>0.99864003797499057</v>
      </c>
      <c r="N104">
        <f t="shared" si="79"/>
        <v>1.3608874026033689E-3</v>
      </c>
      <c r="O104">
        <f t="shared" ref="O104:O140" si="93">+IFERROR((E104/(2*D104)),0)</f>
        <v>6.7998101250472086E-4</v>
      </c>
      <c r="P104">
        <f t="shared" si="80"/>
        <v>13.599620250094418</v>
      </c>
      <c r="S104">
        <v>2008</v>
      </c>
      <c r="T104" t="s">
        <v>55</v>
      </c>
      <c r="U104" s="31">
        <v>2</v>
      </c>
      <c r="V104" s="31">
        <v>1</v>
      </c>
      <c r="W104" s="31">
        <v>0</v>
      </c>
      <c r="X104" s="31">
        <v>2</v>
      </c>
      <c r="Y104" s="31">
        <v>0</v>
      </c>
      <c r="Z104" s="31">
        <v>31</v>
      </c>
      <c r="AA104" s="31">
        <v>0</v>
      </c>
      <c r="AB104" s="31">
        <v>34</v>
      </c>
      <c r="AC104" s="31">
        <v>715</v>
      </c>
      <c r="AD104" s="31">
        <v>785</v>
      </c>
      <c r="AG104">
        <f t="shared" ref="AG104:AG140" si="94">+U104/$E104</f>
        <v>2.5477707006369425E-3</v>
      </c>
      <c r="AH104">
        <f t="shared" ref="AH104:AH140" si="95">+V104/$E104</f>
        <v>1.2738853503184713E-3</v>
      </c>
      <c r="AI104">
        <f t="shared" ref="AI104:AI140" si="96">+W104/$E104</f>
        <v>0</v>
      </c>
      <c r="AJ104">
        <f t="shared" ref="AJ104:AJ140" si="97">+X104/$E104</f>
        <v>2.5477707006369425E-3</v>
      </c>
      <c r="AK104">
        <f t="shared" ref="AK104:AK140" si="98">+Y104/$E104</f>
        <v>0</v>
      </c>
      <c r="AL104">
        <f t="shared" ref="AL104:AL140" si="99">+Z104/$E104</f>
        <v>3.949044585987261E-2</v>
      </c>
      <c r="AM104">
        <f t="shared" ref="AM104:AM140" si="100">+AA104/$E104</f>
        <v>0</v>
      </c>
      <c r="AN104">
        <f t="shared" ref="AN104:AN140" si="101">+AB104/$E104</f>
        <v>4.3312101910828023E-2</v>
      </c>
      <c r="AO104">
        <f t="shared" ref="AO104:AO140" si="102">+AC104/$E104</f>
        <v>0.91082802547770703</v>
      </c>
      <c r="AP104">
        <f t="shared" si="64"/>
        <v>2.5510204081632651E-3</v>
      </c>
      <c r="AQ104">
        <f t="shared" si="64"/>
        <v>1.2746972594008922E-3</v>
      </c>
      <c r="AR104">
        <f t="shared" si="64"/>
        <v>0</v>
      </c>
      <c r="AS104">
        <f t="shared" si="64"/>
        <v>2.5510204081632651E-3</v>
      </c>
      <c r="AT104">
        <f t="shared" si="64"/>
        <v>0</v>
      </c>
      <c r="AU104">
        <f t="shared" si="64"/>
        <v>4.028589993502274E-2</v>
      </c>
      <c r="AV104">
        <f t="shared" si="64"/>
        <v>0</v>
      </c>
      <c r="AW104">
        <f t="shared" si="63"/>
        <v>4.4270833333333329E-2</v>
      </c>
      <c r="AX104">
        <f t="shared" si="63"/>
        <v>1.672514619883041</v>
      </c>
      <c r="AY104">
        <f t="shared" si="82"/>
        <v>1.9204049741693837E-3</v>
      </c>
      <c r="AZ104">
        <f t="shared" si="84"/>
        <v>1.8147263964297966E-3</v>
      </c>
      <c r="BA104">
        <f t="shared" si="85"/>
        <v>0</v>
      </c>
      <c r="BB104">
        <f t="shared" si="86"/>
        <v>7.4719951768990097E-3</v>
      </c>
      <c r="BC104">
        <f t="shared" si="87"/>
        <v>0</v>
      </c>
      <c r="BD104">
        <f t="shared" si="88"/>
        <v>1.9914348378959916E-3</v>
      </c>
      <c r="BE104">
        <f t="shared" si="89"/>
        <v>4.2678553485487386E-3</v>
      </c>
      <c r="BF104">
        <f t="shared" si="90"/>
        <v>4.1119361354903317E-3</v>
      </c>
      <c r="BG104">
        <f t="shared" si="59"/>
        <v>2.4144956359944701E-2</v>
      </c>
    </row>
    <row r="105" spans="2:59" x14ac:dyDescent="0.25">
      <c r="B105">
        <v>2008</v>
      </c>
      <c r="C105" t="s">
        <v>56</v>
      </c>
      <c r="D105" s="31">
        <v>1332449</v>
      </c>
      <c r="E105" s="31">
        <v>829</v>
      </c>
      <c r="F105">
        <f t="shared" si="75"/>
        <v>6.2216264937719947E-4</v>
      </c>
      <c r="G105">
        <f t="shared" si="76"/>
        <v>0.9993778373506228</v>
      </c>
      <c r="H105" cm="1">
        <f t="array" ref="H105">+IFERROR(_xlfn.IFS(B105=$H$1,D105/$H$3,B105=$I$1,D105/$I$3,B105=$J$1,D105/$J$3,B105=$K$1,D105/$K$3,B105=$L$1,D105/$L$3,B105=$M$1,D105/$M$3,B105=$N$1,D105/$N$3,B105=$O$1,D105/$O$3,B105=$P$1,D105/P$3,B105=$Q$1,D105/$Q$3,B105=$R$1,D105/$R$3,B105=$S$1,D105/$S$3,B105=$T$1,D105/$T$3,B105=$U$1,D105/$U$3,B105=$V$1,D105/$V$3,B105=$W$1,D105/$W$3,B105=$X$1,D105/$X$3,B105=$Y$1,D105/$Y$3,B105=$Z$1,D105/$Z$3),0)</f>
        <v>0.21309599794396472</v>
      </c>
      <c r="I105" s="15">
        <f t="shared" si="77"/>
        <v>21309.599794396472</v>
      </c>
      <c r="J105" s="16">
        <f t="shared" si="78"/>
        <v>13.258037065249534</v>
      </c>
      <c r="K105" s="16">
        <f>+K104-P104</f>
        <v>9986.4003797499063</v>
      </c>
      <c r="L105" s="17">
        <f t="shared" si="61"/>
        <v>6.2216264937719947E-4</v>
      </c>
      <c r="M105" s="17">
        <f t="shared" si="61"/>
        <v>0.9993778373506228</v>
      </c>
      <c r="N105">
        <f t="shared" si="79"/>
        <v>6.22356252784744E-4</v>
      </c>
      <c r="O105">
        <f t="shared" si="93"/>
        <v>3.1108132468859974E-4</v>
      </c>
      <c r="P105">
        <f t="shared" si="80"/>
        <v>6.2131653180066726</v>
      </c>
      <c r="S105">
        <v>2008</v>
      </c>
      <c r="T105" t="s">
        <v>56</v>
      </c>
      <c r="U105" s="31">
        <v>22</v>
      </c>
      <c r="V105" s="31">
        <v>3</v>
      </c>
      <c r="W105" s="31">
        <v>0</v>
      </c>
      <c r="X105" s="31">
        <v>4</v>
      </c>
      <c r="Y105" s="31">
        <v>0</v>
      </c>
      <c r="Z105" s="31">
        <v>15</v>
      </c>
      <c r="AA105" s="31">
        <v>0</v>
      </c>
      <c r="AB105" s="31">
        <v>63</v>
      </c>
      <c r="AC105" s="31">
        <v>722</v>
      </c>
      <c r="AD105" s="31">
        <v>829</v>
      </c>
      <c r="AG105">
        <f t="shared" si="94"/>
        <v>2.6537997587454766E-2</v>
      </c>
      <c r="AH105">
        <f t="shared" si="95"/>
        <v>3.6188178528347406E-3</v>
      </c>
      <c r="AI105">
        <f t="shared" si="96"/>
        <v>0</v>
      </c>
      <c r="AJ105">
        <f t="shared" si="97"/>
        <v>4.8250904704463205E-3</v>
      </c>
      <c r="AK105">
        <f t="shared" si="98"/>
        <v>0</v>
      </c>
      <c r="AL105">
        <f t="shared" si="99"/>
        <v>1.8094089264173704E-2</v>
      </c>
      <c r="AM105">
        <f t="shared" si="100"/>
        <v>0</v>
      </c>
      <c r="AN105">
        <f t="shared" si="101"/>
        <v>7.5995174909529548E-2</v>
      </c>
      <c r="AO105">
        <f t="shared" si="102"/>
        <v>0.87092882991556086</v>
      </c>
      <c r="AP105">
        <f t="shared" si="64"/>
        <v>2.6894865525672371E-2</v>
      </c>
      <c r="AQ105">
        <f t="shared" si="64"/>
        <v>3.6253776435045317E-3</v>
      </c>
      <c r="AR105">
        <f t="shared" si="64"/>
        <v>0</v>
      </c>
      <c r="AS105">
        <f t="shared" ref="AS105:AX160" si="103">+(AJ105/(1-(0.5*AJ105)))</f>
        <v>4.8367593712212815E-3</v>
      </c>
      <c r="AT105">
        <f t="shared" si="103"/>
        <v>0</v>
      </c>
      <c r="AU105">
        <f t="shared" si="103"/>
        <v>1.8259281801582473E-2</v>
      </c>
      <c r="AV105">
        <f t="shared" si="103"/>
        <v>0</v>
      </c>
      <c r="AW105">
        <f t="shared" si="63"/>
        <v>7.8996865203761743E-2</v>
      </c>
      <c r="AX105">
        <f t="shared" si="63"/>
        <v>1.5427350427350426</v>
      </c>
      <c r="AY105">
        <f t="shared" si="82"/>
        <v>9.0059732117326811E-6</v>
      </c>
      <c r="AZ105">
        <f t="shared" si="84"/>
        <v>1.5009955352887803E-6</v>
      </c>
      <c r="BA105">
        <f t="shared" si="85"/>
        <v>0</v>
      </c>
      <c r="BB105">
        <f t="shared" si="86"/>
        <v>2.2514933029331703E-6</v>
      </c>
      <c r="BC105">
        <f t="shared" si="87"/>
        <v>0</v>
      </c>
      <c r="BD105">
        <f t="shared" si="88"/>
        <v>1.7261448655820974E-5</v>
      </c>
      <c r="BE105">
        <f t="shared" si="89"/>
        <v>0</v>
      </c>
      <c r="BF105">
        <f t="shared" si="90"/>
        <v>3.6399141730752922E-5</v>
      </c>
      <c r="BG105">
        <f t="shared" si="59"/>
        <v>5.3923264605249433E-4</v>
      </c>
    </row>
    <row r="106" spans="2:59" x14ac:dyDescent="0.25">
      <c r="B106">
        <v>2008</v>
      </c>
      <c r="C106" t="s">
        <v>57</v>
      </c>
      <c r="D106" s="31">
        <v>1257444</v>
      </c>
      <c r="E106" s="31">
        <v>4319</v>
      </c>
      <c r="F106">
        <f t="shared" si="75"/>
        <v>3.4347454041690922E-3</v>
      </c>
      <c r="G106">
        <f t="shared" si="76"/>
        <v>0.9965652545958309</v>
      </c>
      <c r="H106" cm="1">
        <f t="array" ref="H106">+IFERROR(_xlfn.IFS(B106=$H$1,D106/$H$3,B106=$I$1,D106/$I$3,B106=$J$1,D106/$J$3,B106=$K$1,D106/$K$3,B106=$L$1,D106/$L$3,B106=$M$1,D106/$M$3,B106=$N$1,D106/$N$3,B106=$O$1,D106/$O$3,B106=$P$1,D106/P$3,B106=$Q$1,D106/$Q$3,B106=$R$1,D106/$R$3,B106=$S$1,D106/$S$3,B106=$T$1,D106/$T$3,B106=$U$1,D106/$U$3,B106=$V$1,D106/$V$3,B106=$W$1,D106/$W$3,B106=$X$1,D106/$X$3,B106=$Y$1,D106/$Y$3,B106=$Z$1,D106/$Z$3),0)</f>
        <v>0.20110059299729355</v>
      </c>
      <c r="I106" s="15">
        <f t="shared" si="77"/>
        <v>20110.059299729353</v>
      </c>
      <c r="J106" s="16">
        <f t="shared" si="78"/>
        <v>69.072933757313308</v>
      </c>
      <c r="K106" s="16">
        <f t="shared" ref="K106:K111" si="104">+K105-P105</f>
        <v>9980.1872144319004</v>
      </c>
      <c r="L106" s="17">
        <f t="shared" si="61"/>
        <v>3.4347454041690922E-3</v>
      </c>
      <c r="M106" s="17">
        <f t="shared" si="61"/>
        <v>0.9965652545958309</v>
      </c>
      <c r="N106">
        <f t="shared" si="79"/>
        <v>3.4406542899239174E-3</v>
      </c>
      <c r="O106">
        <f t="shared" si="93"/>
        <v>1.7173727020845461E-3</v>
      </c>
      <c r="P106">
        <f t="shared" si="80"/>
        <v>34.279402167517105</v>
      </c>
      <c r="S106">
        <v>2008</v>
      </c>
      <c r="T106" t="s">
        <v>57</v>
      </c>
      <c r="U106" s="31">
        <v>951</v>
      </c>
      <c r="V106" s="31">
        <v>12</v>
      </c>
      <c r="W106" s="31">
        <v>0</v>
      </c>
      <c r="X106" s="31">
        <v>60</v>
      </c>
      <c r="Y106" s="31">
        <v>0</v>
      </c>
      <c r="Z106" s="31">
        <v>17</v>
      </c>
      <c r="AA106" s="31">
        <v>19</v>
      </c>
      <c r="AB106" s="31">
        <v>100</v>
      </c>
      <c r="AC106" s="31">
        <v>3160</v>
      </c>
      <c r="AD106" s="31">
        <v>4319</v>
      </c>
      <c r="AG106">
        <f t="shared" si="94"/>
        <v>0.2201898587636027</v>
      </c>
      <c r="AH106">
        <f t="shared" si="95"/>
        <v>2.7784209307710117E-3</v>
      </c>
      <c r="AI106">
        <f t="shared" si="96"/>
        <v>0</v>
      </c>
      <c r="AJ106">
        <f t="shared" si="97"/>
        <v>1.3892104653855059E-2</v>
      </c>
      <c r="AK106">
        <f t="shared" si="98"/>
        <v>0</v>
      </c>
      <c r="AL106">
        <f t="shared" si="99"/>
        <v>3.9360963185922663E-3</v>
      </c>
      <c r="AM106">
        <f t="shared" si="100"/>
        <v>4.3991664737207687E-3</v>
      </c>
      <c r="AN106">
        <f t="shared" si="101"/>
        <v>2.31535077564251E-2</v>
      </c>
      <c r="AO106">
        <f t="shared" si="102"/>
        <v>0.73165084510303313</v>
      </c>
      <c r="AP106">
        <f t="shared" ref="AP106:AU160" si="105">+(AG106/(1-(0.5*AG106)))</f>
        <v>0.24743072720176923</v>
      </c>
      <c r="AQ106">
        <f t="shared" si="105"/>
        <v>2.7822861117551586E-3</v>
      </c>
      <c r="AR106">
        <f t="shared" si="105"/>
        <v>0</v>
      </c>
      <c r="AS106">
        <f t="shared" si="103"/>
        <v>1.3989274889251575E-2</v>
      </c>
      <c r="AT106">
        <f t="shared" si="103"/>
        <v>0</v>
      </c>
      <c r="AU106">
        <f t="shared" si="103"/>
        <v>3.9438580211112401E-3</v>
      </c>
      <c r="AV106">
        <f t="shared" si="103"/>
        <v>4.4088641373709247E-3</v>
      </c>
      <c r="AW106">
        <f t="shared" si="63"/>
        <v>2.34246896228625E-2</v>
      </c>
      <c r="AX106">
        <f t="shared" si="63"/>
        <v>1.153705732018985</v>
      </c>
      <c r="AY106">
        <f t="shared" si="82"/>
        <v>3.8689595719570811E-4</v>
      </c>
      <c r="AZ106">
        <f t="shared" si="84"/>
        <v>5.9644803267580905E-6</v>
      </c>
      <c r="BA106">
        <f t="shared" si="85"/>
        <v>0</v>
      </c>
      <c r="BB106">
        <f t="shared" si="86"/>
        <v>2.5448449394167852E-5</v>
      </c>
      <c r="BC106">
        <f t="shared" si="87"/>
        <v>0</v>
      </c>
      <c r="BD106">
        <f t="shared" si="88"/>
        <v>1.2724224697083926E-5</v>
      </c>
      <c r="BE106">
        <f t="shared" si="89"/>
        <v>7.5550084138935812E-6</v>
      </c>
      <c r="BF106">
        <f t="shared" si="90"/>
        <v>6.4814019550771246E-5</v>
      </c>
      <c r="BG106">
        <f t="shared" si="59"/>
        <v>1.5436075085649937E-3</v>
      </c>
    </row>
    <row r="107" spans="2:59" x14ac:dyDescent="0.25">
      <c r="B107">
        <v>2008</v>
      </c>
      <c r="C107" t="s">
        <v>58</v>
      </c>
      <c r="D107" s="31">
        <v>1825815</v>
      </c>
      <c r="E107" s="31">
        <v>8154</v>
      </c>
      <c r="F107">
        <f t="shared" si="75"/>
        <v>4.465950821961699E-3</v>
      </c>
      <c r="G107">
        <f t="shared" si="76"/>
        <v>0.99553404917803834</v>
      </c>
      <c r="H107" cm="1">
        <f t="array" ref="H107">+IFERROR(_xlfn.IFS(B107=$H$1,D107/$H$3,B107=$I$1,D107/$I$3,B107=$J$1,D107/$J$3,B107=$K$1,D107/$K$3,B107=$L$1,D107/$L$3,B107=$M$1,D107/$M$3,B107=$N$1,D107/$N$3,B107=$O$1,D107/$O$3,B107=$P$1,D107/P$3,B107=$Q$1,D107/$Q$3,B107=$R$1,D107/$R$3,B107=$S$1,D107/$S$3,B107=$T$1,D107/$T$3,B107=$U$1,D107/$U$3,B107=$V$1,D107/$V$3,B107=$W$1,D107/$W$3,B107=$X$1,D107/$X$3,B107=$Y$1,D107/$Y$3,B107=$Z$1,D107/$Z$3),0)</f>
        <v>0.29199907049805279</v>
      </c>
      <c r="I107" s="15">
        <f t="shared" si="77"/>
        <v>29199.907049805279</v>
      </c>
      <c r="J107" s="16">
        <f t="shared" si="78"/>
        <v>130.40534889028311</v>
      </c>
      <c r="K107" s="16">
        <f t="shared" si="104"/>
        <v>9945.9078122643841</v>
      </c>
      <c r="L107" s="17">
        <f t="shared" si="61"/>
        <v>4.465950821961699E-3</v>
      </c>
      <c r="M107" s="17">
        <f t="shared" si="61"/>
        <v>0.99553404917803834</v>
      </c>
      <c r="N107">
        <f t="shared" si="79"/>
        <v>4.47594549820007E-3</v>
      </c>
      <c r="O107">
        <f t="shared" si="93"/>
        <v>2.2329754109808495E-3</v>
      </c>
      <c r="P107">
        <f t="shared" si="80"/>
        <v>44.417935169337412</v>
      </c>
      <c r="S107">
        <v>2008</v>
      </c>
      <c r="T107" t="s">
        <v>58</v>
      </c>
      <c r="U107" s="31">
        <v>1184</v>
      </c>
      <c r="V107" s="31">
        <v>101</v>
      </c>
      <c r="W107" s="31">
        <v>0</v>
      </c>
      <c r="X107" s="31">
        <v>472</v>
      </c>
      <c r="Y107" s="31">
        <v>0</v>
      </c>
      <c r="Z107" s="31">
        <v>116</v>
      </c>
      <c r="AA107" s="31">
        <v>266</v>
      </c>
      <c r="AB107" s="31">
        <v>459</v>
      </c>
      <c r="AC107" s="31">
        <v>5556</v>
      </c>
      <c r="AD107" s="31">
        <v>8154</v>
      </c>
      <c r="AG107">
        <f t="shared" si="94"/>
        <v>0.14520480745646308</v>
      </c>
      <c r="AH107">
        <f t="shared" si="95"/>
        <v>1.2386558744174637E-2</v>
      </c>
      <c r="AI107">
        <f t="shared" si="96"/>
        <v>0</v>
      </c>
      <c r="AJ107">
        <f t="shared" si="97"/>
        <v>5.7885700269806231E-2</v>
      </c>
      <c r="AK107">
        <f t="shared" si="98"/>
        <v>0</v>
      </c>
      <c r="AL107">
        <f t="shared" si="99"/>
        <v>1.4226146676477803E-2</v>
      </c>
      <c r="AM107">
        <f t="shared" si="100"/>
        <v>3.2622025999509446E-2</v>
      </c>
      <c r="AN107">
        <f t="shared" si="101"/>
        <v>5.6291390728476824E-2</v>
      </c>
      <c r="AO107">
        <f t="shared" si="102"/>
        <v>0.68138337012509198</v>
      </c>
      <c r="AP107">
        <f t="shared" si="105"/>
        <v>0.15657233536101561</v>
      </c>
      <c r="AQ107">
        <f t="shared" si="105"/>
        <v>1.2463750231381502E-2</v>
      </c>
      <c r="AR107">
        <f t="shared" si="105"/>
        <v>0</v>
      </c>
      <c r="AS107">
        <f t="shared" si="103"/>
        <v>5.9611012882040924E-2</v>
      </c>
      <c r="AT107">
        <f t="shared" si="103"/>
        <v>0</v>
      </c>
      <c r="AU107">
        <f t="shared" si="103"/>
        <v>1.432806324110672E-2</v>
      </c>
      <c r="AV107">
        <f t="shared" si="103"/>
        <v>3.3162947263433488E-2</v>
      </c>
      <c r="AW107">
        <f t="shared" si="63"/>
        <v>5.7921635434412269E-2</v>
      </c>
      <c r="AX107">
        <f t="shared" si="63"/>
        <v>1.0334821428571428</v>
      </c>
      <c r="AY107">
        <f t="shared" si="82"/>
        <v>5.8467040746187319E-4</v>
      </c>
      <c r="AZ107">
        <f t="shared" si="84"/>
        <v>3.0945084797747853E-5</v>
      </c>
      <c r="BA107">
        <f t="shared" si="85"/>
        <v>0</v>
      </c>
      <c r="BB107">
        <f t="shared" si="86"/>
        <v>1.4568836382656511E-4</v>
      </c>
      <c r="BC107">
        <f t="shared" si="87"/>
        <v>0</v>
      </c>
      <c r="BD107">
        <f t="shared" si="88"/>
        <v>3.6422090956641278E-5</v>
      </c>
      <c r="BE107">
        <f t="shared" si="89"/>
        <v>7.8047337764231318E-5</v>
      </c>
      <c r="BF107">
        <f t="shared" si="90"/>
        <v>1.5308232214107125E-4</v>
      </c>
      <c r="BG107">
        <f t="shared" si="59"/>
        <v>2.386879284045755E-3</v>
      </c>
    </row>
    <row r="108" spans="2:59" x14ac:dyDescent="0.25">
      <c r="B108">
        <v>2008</v>
      </c>
      <c r="C108" t="s">
        <v>59</v>
      </c>
      <c r="D108" s="31">
        <v>930579</v>
      </c>
      <c r="E108" s="31">
        <v>13852</v>
      </c>
      <c r="F108">
        <f t="shared" si="75"/>
        <v>1.4885356321172088E-2</v>
      </c>
      <c r="G108">
        <f t="shared" si="76"/>
        <v>0.98511464367882795</v>
      </c>
      <c r="H108" cm="1">
        <f t="array" ref="H108">+IFERROR(_xlfn.IFS(B108=$H$1,D108/$H$3,B108=$I$1,D108/$I$3,B108=$J$1,D108/$J$3,B108=$K$1,D108/$K$3,B108=$L$1,D108/$L$3,B108=$M$1,D108/$M$3,B108=$N$1,D108/$N$3,B108=$O$1,D108/$O$3,B108=$P$1,D108/P$3,B108=$Q$1,D108/$Q$3,B108=$R$1,D108/$R$3,B108=$S$1,D108/$S$3,B108=$T$1,D108/$T$3,B108=$U$1,D108/$U$3,B108=$V$1,D108/$V$3,B108=$W$1,D108/$W$3,B108=$X$1,D108/$X$3,B108=$Y$1,D108/$Y$3,B108=$Z$1,D108/$Z$3),0)</f>
        <v>0.14882570415130092</v>
      </c>
      <c r="I108" s="15">
        <f t="shared" si="77"/>
        <v>14882.570415130092</v>
      </c>
      <c r="J108" s="16">
        <f t="shared" si="78"/>
        <v>221.53236360414542</v>
      </c>
      <c r="K108" s="16">
        <f t="shared" si="104"/>
        <v>9901.4898770950458</v>
      </c>
      <c r="L108" s="17">
        <f t="shared" si="61"/>
        <v>1.4885356321172088E-2</v>
      </c>
      <c r="M108" s="17">
        <f t="shared" si="61"/>
        <v>0.98511464367882795</v>
      </c>
      <c r="N108">
        <f t="shared" si="79"/>
        <v>1.4996973971827083E-2</v>
      </c>
      <c r="O108">
        <f t="shared" si="93"/>
        <v>7.4426781605860439E-3</v>
      </c>
      <c r="P108">
        <f t="shared" si="80"/>
        <v>147.38720493103818</v>
      </c>
      <c r="S108">
        <v>2008</v>
      </c>
      <c r="T108" t="s">
        <v>59</v>
      </c>
      <c r="U108" s="31">
        <v>288</v>
      </c>
      <c r="V108" s="31">
        <v>771</v>
      </c>
      <c r="W108" s="31">
        <v>0</v>
      </c>
      <c r="X108" s="31">
        <v>2369</v>
      </c>
      <c r="Y108" s="31">
        <v>0</v>
      </c>
      <c r="Z108" s="31">
        <v>789</v>
      </c>
      <c r="AA108" s="31">
        <v>1478</v>
      </c>
      <c r="AB108" s="31">
        <v>1692</v>
      </c>
      <c r="AC108" s="31">
        <v>6465</v>
      </c>
      <c r="AD108" s="31">
        <v>13852</v>
      </c>
      <c r="AG108">
        <f t="shared" si="94"/>
        <v>2.0791221484262202E-2</v>
      </c>
      <c r="AH108">
        <f t="shared" si="95"/>
        <v>5.5659832515160268E-2</v>
      </c>
      <c r="AI108">
        <f t="shared" si="96"/>
        <v>0</v>
      </c>
      <c r="AJ108">
        <f t="shared" si="97"/>
        <v>0.17102223505630956</v>
      </c>
      <c r="AK108">
        <f t="shared" si="98"/>
        <v>0</v>
      </c>
      <c r="AL108">
        <f t="shared" si="99"/>
        <v>5.6959283857926653E-2</v>
      </c>
      <c r="AM108">
        <f t="shared" si="100"/>
        <v>0.10669939358937337</v>
      </c>
      <c r="AN108">
        <f t="shared" si="101"/>
        <v>0.12214842622004042</v>
      </c>
      <c r="AO108">
        <f t="shared" si="102"/>
        <v>0.46671960727692752</v>
      </c>
      <c r="AP108">
        <f t="shared" si="105"/>
        <v>2.1009629413481182E-2</v>
      </c>
      <c r="AQ108">
        <f t="shared" si="105"/>
        <v>5.7253183826532508E-2</v>
      </c>
      <c r="AR108">
        <f t="shared" si="105"/>
        <v>0</v>
      </c>
      <c r="AS108">
        <f t="shared" si="103"/>
        <v>0.18701401223603711</v>
      </c>
      <c r="AT108">
        <f t="shared" si="103"/>
        <v>0</v>
      </c>
      <c r="AU108">
        <f t="shared" si="103"/>
        <v>5.8629017276611559E-2</v>
      </c>
      <c r="AV108">
        <f t="shared" si="103"/>
        <v>0.11271257530694731</v>
      </c>
      <c r="AW108">
        <f t="shared" si="63"/>
        <v>0.13009380286021835</v>
      </c>
      <c r="AX108">
        <f t="shared" si="63"/>
        <v>0.60878572437497058</v>
      </c>
      <c r="AY108">
        <f t="shared" si="82"/>
        <v>7.9090544703888654E-4</v>
      </c>
      <c r="AZ108">
        <f t="shared" si="84"/>
        <v>4.6852550938716647E-4</v>
      </c>
      <c r="BA108">
        <f t="shared" si="85"/>
        <v>0</v>
      </c>
      <c r="BB108">
        <f t="shared" si="86"/>
        <v>1.5264690047808946E-3</v>
      </c>
      <c r="BC108">
        <f t="shared" si="87"/>
        <v>0</v>
      </c>
      <c r="BD108">
        <f t="shared" si="88"/>
        <v>4.8625640595801109E-4</v>
      </c>
      <c r="BE108">
        <f t="shared" si="89"/>
        <v>9.3705101877433294E-4</v>
      </c>
      <c r="BF108">
        <f t="shared" si="90"/>
        <v>1.1557320764814165E-3</v>
      </c>
      <c r="BG108">
        <f t="shared" si="59"/>
        <v>6.4588820508522113E-3</v>
      </c>
    </row>
    <row r="109" spans="2:59" x14ac:dyDescent="0.25">
      <c r="B109">
        <v>2008</v>
      </c>
      <c r="C109" t="s">
        <v>60</v>
      </c>
      <c r="D109" s="31">
        <v>202254</v>
      </c>
      <c r="E109" s="31">
        <v>9065</v>
      </c>
      <c r="F109">
        <f t="shared" si="75"/>
        <v>4.4819879952930471E-2</v>
      </c>
      <c r="G109">
        <f t="shared" si="76"/>
        <v>0.95518012004706954</v>
      </c>
      <c r="H109" cm="1">
        <f t="array" ref="H109">+IFERROR(_xlfn.IFS(B109=$H$1,D109/$H$3,B109=$I$1,D109/$I$3,B109=$J$1,D109/$J$3,B109=$K$1,D109/$K$3,B109=$L$1,D109/$L$3,B109=$M$1,D109/$M$3,B109=$N$1,D109/$N$3,B109=$O$1,D109/$O$3,B109=$P$1,D109/P$3,B109=$Q$1,D109/$Q$3,B109=$R$1,D109/$R$3,B109=$S$1,D109/$S$3,B109=$T$1,D109/$T$3,B109=$U$1,D109/$U$3,B109=$V$1,D109/$V$3,B109=$W$1,D109/$W$3,B109=$X$1,D109/$X$3,B109=$Y$1,D109/$Y$3,B109=$Z$1,D109/$Z$3),0)</f>
        <v>3.234609202165234E-2</v>
      </c>
      <c r="I109" s="15">
        <f t="shared" si="77"/>
        <v>3234.6092021652339</v>
      </c>
      <c r="J109" s="16">
        <f t="shared" si="78"/>
        <v>144.97479613568999</v>
      </c>
      <c r="K109" s="16">
        <f t="shared" si="104"/>
        <v>9754.1026721640083</v>
      </c>
      <c r="L109" s="17">
        <f t="shared" si="61"/>
        <v>4.4819879952930471E-2</v>
      </c>
      <c r="M109" s="17">
        <f t="shared" si="61"/>
        <v>0.95518012004706954</v>
      </c>
      <c r="N109">
        <f t="shared" si="79"/>
        <v>4.5847315542315831E-2</v>
      </c>
      <c r="O109">
        <f t="shared" si="93"/>
        <v>2.2409939976465235E-2</v>
      </c>
      <c r="P109">
        <f t="shared" si="80"/>
        <v>437.17771081494919</v>
      </c>
      <c r="S109">
        <v>2008</v>
      </c>
      <c r="T109" t="s">
        <v>60</v>
      </c>
      <c r="U109" s="31">
        <v>26</v>
      </c>
      <c r="V109" s="31">
        <v>601</v>
      </c>
      <c r="W109" s="31">
        <v>0</v>
      </c>
      <c r="X109" s="31">
        <v>1842</v>
      </c>
      <c r="Y109" s="31">
        <v>0</v>
      </c>
      <c r="Z109" s="31">
        <v>621</v>
      </c>
      <c r="AA109" s="31">
        <v>1122</v>
      </c>
      <c r="AB109" s="31">
        <v>1104</v>
      </c>
      <c r="AC109" s="31">
        <v>3749</v>
      </c>
      <c r="AD109" s="31">
        <v>9065</v>
      </c>
      <c r="AG109">
        <f t="shared" si="94"/>
        <v>2.8681742967457255E-3</v>
      </c>
      <c r="AH109">
        <f t="shared" si="95"/>
        <v>6.6298952013237725E-2</v>
      </c>
      <c r="AI109">
        <f t="shared" si="96"/>
        <v>0</v>
      </c>
      <c r="AJ109">
        <f t="shared" si="97"/>
        <v>0.20319911748483177</v>
      </c>
      <c r="AK109">
        <f t="shared" si="98"/>
        <v>0</v>
      </c>
      <c r="AL109">
        <f t="shared" si="99"/>
        <v>6.8505239933811357E-2</v>
      </c>
      <c r="AM109">
        <f t="shared" si="100"/>
        <v>0.12377275234418092</v>
      </c>
      <c r="AN109">
        <f t="shared" si="101"/>
        <v>0.12178709321566464</v>
      </c>
      <c r="AO109">
        <f t="shared" si="102"/>
        <v>0.41356867071152786</v>
      </c>
      <c r="AP109">
        <f t="shared" si="105"/>
        <v>2.8722934158197087E-3</v>
      </c>
      <c r="AQ109">
        <f t="shared" si="105"/>
        <v>6.8572080552227729E-2</v>
      </c>
      <c r="AR109">
        <f t="shared" si="105"/>
        <v>0</v>
      </c>
      <c r="AS109">
        <f t="shared" si="103"/>
        <v>0.22617878192534382</v>
      </c>
      <c r="AT109">
        <f t="shared" si="103"/>
        <v>0</v>
      </c>
      <c r="AU109">
        <f t="shared" si="103"/>
        <v>7.0934947741161686E-2</v>
      </c>
      <c r="AV109">
        <f t="shared" si="103"/>
        <v>0.13193791157102541</v>
      </c>
      <c r="AW109">
        <f t="shared" si="63"/>
        <v>0.1296840126864795</v>
      </c>
      <c r="AX109">
        <f t="shared" si="63"/>
        <v>0.5213823795285446</v>
      </c>
      <c r="AY109">
        <f t="shared" si="82"/>
        <v>7.7625164397243066E-4</v>
      </c>
      <c r="AZ109">
        <f t="shared" si="84"/>
        <v>3.3917746991406843E-3</v>
      </c>
      <c r="BA109">
        <f t="shared" si="85"/>
        <v>0</v>
      </c>
      <c r="BB109">
        <f t="shared" si="86"/>
        <v>1.0410177301808618E-2</v>
      </c>
      <c r="BC109">
        <f t="shared" si="87"/>
        <v>0</v>
      </c>
      <c r="BD109">
        <f t="shared" si="88"/>
        <v>3.4857159808953098E-3</v>
      </c>
      <c r="BE109">
        <f t="shared" si="89"/>
        <v>6.4275613832112093E-3</v>
      </c>
      <c r="BF109">
        <f t="shared" si="90"/>
        <v>6.9121006259455931E-3</v>
      </c>
      <c r="BG109">
        <f t="shared" si="59"/>
        <v>2.5250427680045883E-2</v>
      </c>
    </row>
    <row r="110" spans="2:59" x14ac:dyDescent="0.25">
      <c r="B110">
        <v>2008</v>
      </c>
      <c r="C110" t="s">
        <v>61</v>
      </c>
      <c r="D110" s="31">
        <v>127048</v>
      </c>
      <c r="E110" s="31">
        <v>17825</v>
      </c>
      <c r="F110">
        <f t="shared" si="75"/>
        <v>0.14030130344436748</v>
      </c>
      <c r="G110">
        <f t="shared" si="76"/>
        <v>0.85969869655563258</v>
      </c>
      <c r="H110" cm="1">
        <f t="array" ref="H110">+IFERROR(_xlfn.IFS(B110=$H$1,D110/$H$3,B110=$I$1,D110/$I$3,B110=$J$1,D110/$J$3,B110=$K$1,D110/$K$3,B110=$L$1,D110/$L$3,B110=$M$1,D110/$M$3,B110=$N$1,D110/$N$3,B110=$O$1,D110/$O$3,B110=$P$1,D110/P$3,B110=$Q$1,D110/$Q$3,B110=$R$1,D110/$R$3,B110=$S$1,D110/$S$3,B110=$T$1,D110/$T$3,B110=$U$1,D110/$U$3,B110=$V$1,D110/$V$3,B110=$W$1,D110/$W$3,B110=$X$1,D110/$X$3,B110=$Y$1,D110/$Y$3,B110=$Z$1,D110/$Z$3),0)</f>
        <v>2.0318541532760227E-2</v>
      </c>
      <c r="I110" s="15">
        <f t="shared" si="77"/>
        <v>2031.8541532760228</v>
      </c>
      <c r="J110" s="16">
        <f t="shared" si="78"/>
        <v>285.07178611347763</v>
      </c>
      <c r="K110" s="16">
        <f t="shared" si="104"/>
        <v>9316.9249613490592</v>
      </c>
      <c r="L110" s="17">
        <f t="shared" si="61"/>
        <v>0.14030130344436748</v>
      </c>
      <c r="M110" s="17">
        <f t="shared" si="61"/>
        <v>0.85969869655563258</v>
      </c>
      <c r="N110">
        <f t="shared" si="79"/>
        <v>0.15088605880535486</v>
      </c>
      <c r="O110">
        <f t="shared" si="93"/>
        <v>7.0150651722183738E-2</v>
      </c>
      <c r="P110">
        <f t="shared" si="80"/>
        <v>1307.1767161706362</v>
      </c>
      <c r="S110">
        <v>2008</v>
      </c>
      <c r="T110" t="s">
        <v>61</v>
      </c>
      <c r="U110" s="31">
        <v>15</v>
      </c>
      <c r="V110" s="31">
        <v>736</v>
      </c>
      <c r="W110" s="31">
        <v>0</v>
      </c>
      <c r="X110" s="31">
        <v>4477</v>
      </c>
      <c r="Y110" s="31">
        <v>0</v>
      </c>
      <c r="Z110" s="31">
        <v>812</v>
      </c>
      <c r="AA110" s="31">
        <v>2351</v>
      </c>
      <c r="AB110" s="31">
        <v>1403</v>
      </c>
      <c r="AC110" s="31">
        <v>8031</v>
      </c>
      <c r="AD110" s="31">
        <v>17825</v>
      </c>
      <c r="AG110">
        <f t="shared" si="94"/>
        <v>8.4151472650771393E-4</v>
      </c>
      <c r="AH110">
        <f t="shared" si="95"/>
        <v>4.1290322580645161E-2</v>
      </c>
      <c r="AI110">
        <f t="shared" si="96"/>
        <v>0</v>
      </c>
      <c r="AJ110">
        <f t="shared" si="97"/>
        <v>0.25116409537166901</v>
      </c>
      <c r="AK110">
        <f t="shared" si="98"/>
        <v>0</v>
      </c>
      <c r="AL110">
        <f t="shared" si="99"/>
        <v>4.5553997194950908E-2</v>
      </c>
      <c r="AM110">
        <f t="shared" si="100"/>
        <v>0.13189340813464234</v>
      </c>
      <c r="AN110">
        <f t="shared" si="101"/>
        <v>7.8709677419354834E-2</v>
      </c>
      <c r="AO110">
        <f t="shared" si="102"/>
        <v>0.45054698457223002</v>
      </c>
      <c r="AP110">
        <f t="shared" si="105"/>
        <v>8.4186894906692863E-4</v>
      </c>
      <c r="AQ110">
        <f t="shared" si="105"/>
        <v>4.2160737812911728E-2</v>
      </c>
      <c r="AR110">
        <f t="shared" si="105"/>
        <v>0</v>
      </c>
      <c r="AS110">
        <f t="shared" si="103"/>
        <v>0.28723574888525327</v>
      </c>
      <c r="AT110">
        <f t="shared" si="103"/>
        <v>0</v>
      </c>
      <c r="AU110">
        <f t="shared" si="103"/>
        <v>4.661576439520064E-2</v>
      </c>
      <c r="AV110">
        <f t="shared" si="103"/>
        <v>0.14120544160485299</v>
      </c>
      <c r="AW110">
        <f t="shared" si="63"/>
        <v>8.1934184016118197E-2</v>
      </c>
      <c r="AX110">
        <f t="shared" si="63"/>
        <v>0.58155617509685364</v>
      </c>
      <c r="AY110">
        <f t="shared" si="82"/>
        <v>1.6135633776210567E-4</v>
      </c>
      <c r="AZ110">
        <f t="shared" si="84"/>
        <v>5.2617908192179336E-3</v>
      </c>
      <c r="BA110">
        <f t="shared" si="85"/>
        <v>0</v>
      </c>
      <c r="BB110">
        <f t="shared" si="86"/>
        <v>2.4868553617530383E-2</v>
      </c>
      <c r="BC110">
        <f t="shared" si="87"/>
        <v>0</v>
      </c>
      <c r="BD110">
        <f t="shared" si="88"/>
        <v>5.6396007808072537E-3</v>
      </c>
      <c r="BE110">
        <f t="shared" si="89"/>
        <v>1.3668062464580317E-2</v>
      </c>
      <c r="BF110">
        <f t="shared" si="90"/>
        <v>9.8663497260877784E-3</v>
      </c>
      <c r="BG110">
        <f t="shared" si="59"/>
        <v>4.6360430703356215E-2</v>
      </c>
    </row>
    <row r="111" spans="2:59" x14ac:dyDescent="0.25">
      <c r="B111" t="s">
        <v>74</v>
      </c>
      <c r="D111" s="31">
        <v>6252811</v>
      </c>
      <c r="E111" s="31">
        <v>54829</v>
      </c>
      <c r="F111">
        <f t="shared" si="75"/>
        <v>8.7686961912010458E-3</v>
      </c>
      <c r="G111">
        <f t="shared" si="76"/>
        <v>0.99123130380879898</v>
      </c>
      <c r="H111" cm="1">
        <f t="array" ref="H111">+IFERROR(_xlfn.IFS(B111=$H$1,D111/$H$3,B111=$I$1,D111/$I$3,B111=$J$1,D111/$J$3,B111=$K$1,D111/$K$3,B111=$L$1,D111/$L$3,B111=$M$1,D111/$M$3,B111=$N$1,D111/$N$3,B111=$O$1,D111/$O$3,B111=$P$1,D111/P$3,B111=$Q$1,D111/$Q$3,B111=$R$1,D111/$R$3,B111=$S$1,D111/$S$3,B111=$T$1,D111/$T$3,B111=$U$1,D111/$U$3,B111=$V$1,D111/$V$3,B111=$W$1,D111/$W$3,B111=$X$1,D111/$X$3,B111=$Y$1,D111/$Y$3,B111=$Z$1,D111/$Z$3),0)</f>
        <v>0</v>
      </c>
      <c r="I111" s="15">
        <f t="shared" si="77"/>
        <v>0</v>
      </c>
      <c r="J111" s="16">
        <f t="shared" si="78"/>
        <v>0</v>
      </c>
      <c r="K111" s="16">
        <f t="shared" si="104"/>
        <v>8009.7482451784235</v>
      </c>
      <c r="L111" s="17">
        <f t="shared" si="61"/>
        <v>8.7686961912010458E-3</v>
      </c>
      <c r="M111" s="17">
        <f t="shared" si="61"/>
        <v>0.99123130380879898</v>
      </c>
      <c r="N111">
        <f t="shared" si="79"/>
        <v>8.8073105062464706E-3</v>
      </c>
      <c r="O111">
        <f t="shared" si="93"/>
        <v>4.3843480956005229E-3</v>
      </c>
      <c r="P111">
        <f t="shared" si="80"/>
        <v>70.235048929975306</v>
      </c>
      <c r="S111" t="s">
        <v>74</v>
      </c>
      <c r="U111" s="31">
        <v>2488</v>
      </c>
      <c r="V111" s="31">
        <v>2225</v>
      </c>
      <c r="W111" s="31">
        <v>0</v>
      </c>
      <c r="X111" s="31">
        <v>9226</v>
      </c>
      <c r="Y111" s="31">
        <v>0</v>
      </c>
      <c r="Z111" s="31">
        <v>2401</v>
      </c>
      <c r="AA111" s="31">
        <v>5236</v>
      </c>
      <c r="AB111" s="31">
        <v>4855</v>
      </c>
      <c r="AC111" s="31">
        <v>28398</v>
      </c>
      <c r="AD111" s="31">
        <v>54829</v>
      </c>
      <c r="AG111">
        <f t="shared" si="94"/>
        <v>4.5377446241952252E-2</v>
      </c>
      <c r="AH111">
        <f t="shared" si="95"/>
        <v>4.058071458534717E-2</v>
      </c>
      <c r="AI111">
        <f t="shared" si="96"/>
        <v>0</v>
      </c>
      <c r="AJ111">
        <f t="shared" si="97"/>
        <v>0.16826861697276987</v>
      </c>
      <c r="AK111">
        <f t="shared" si="98"/>
        <v>0</v>
      </c>
      <c r="AL111">
        <f t="shared" si="99"/>
        <v>4.3790694705356653E-2</v>
      </c>
      <c r="AM111">
        <f t="shared" si="100"/>
        <v>9.5496908570282146E-2</v>
      </c>
      <c r="AN111">
        <f t="shared" si="101"/>
        <v>8.8548031151397977E-2</v>
      </c>
      <c r="AO111">
        <f t="shared" si="102"/>
        <v>0.51793758777289389</v>
      </c>
      <c r="AP111">
        <f t="shared" si="105"/>
        <v>4.6430904170943359E-2</v>
      </c>
      <c r="AQ111">
        <f t="shared" si="105"/>
        <v>4.1421164819003473E-2</v>
      </c>
      <c r="AR111">
        <f t="shared" si="105"/>
        <v>0</v>
      </c>
      <c r="AS111">
        <f t="shared" si="103"/>
        <v>0.1837263023737454</v>
      </c>
      <c r="AT111">
        <f t="shared" si="103"/>
        <v>0</v>
      </c>
      <c r="AU111">
        <f t="shared" si="103"/>
        <v>4.4770970659257669E-2</v>
      </c>
      <c r="AV111">
        <f t="shared" si="103"/>
        <v>0.10028538047537874</v>
      </c>
      <c r="AW111">
        <f t="shared" si="63"/>
        <v>9.2650019560508751E-2</v>
      </c>
      <c r="AX111">
        <f t="shared" si="63"/>
        <v>0.69894166871769625</v>
      </c>
      <c r="AY111">
        <f t="shared" si="82"/>
        <v>2.0014998054475018E-4</v>
      </c>
      <c r="AZ111">
        <f t="shared" si="84"/>
        <v>2.3677350874670608E-4</v>
      </c>
      <c r="BA111">
        <f t="shared" si="85"/>
        <v>0</v>
      </c>
      <c r="BB111">
        <f t="shared" si="86"/>
        <v>1.0957471767497849E-3</v>
      </c>
      <c r="BC111">
        <f t="shared" si="87"/>
        <v>0</v>
      </c>
      <c r="BD111">
        <f t="shared" si="88"/>
        <v>2.5692444566131938E-4</v>
      </c>
      <c r="BE111">
        <f t="shared" si="89"/>
        <v>6.0668713639353564E-4</v>
      </c>
      <c r="BF111">
        <f t="shared" si="90"/>
        <v>5.0041493337956322E-4</v>
      </c>
      <c r="BG111">
        <f t="shared" si="59"/>
        <v>2.9130098446922513E-3</v>
      </c>
    </row>
    <row r="112" spans="2:59" x14ac:dyDescent="0.25">
      <c r="B112">
        <v>2009</v>
      </c>
      <c r="C112" t="s">
        <v>55</v>
      </c>
      <c r="D112" s="31">
        <v>585364</v>
      </c>
      <c r="E112" s="31">
        <v>745</v>
      </c>
      <c r="F112">
        <f t="shared" si="75"/>
        <v>1.2727123635891515E-3</v>
      </c>
      <c r="G112">
        <f t="shared" si="76"/>
        <v>0.99872728763641083</v>
      </c>
      <c r="H112" cm="1">
        <f t="array" ref="H112">+IFERROR(_xlfn.IFS(B112=$H$1,D112/$H$3,B112=$I$1,D112/$I$3,B112=$J$1,D112/$J$3,B112=$K$1,D112/$K$3,B112=$L$1,D112/$L$3,B112=$M$1,D112/$M$3,B112=$N$1,D112/$N$3,B112=$O$1,D112/$O$3,B112=$P$1,D112/P$3,B112=$Q$1,D112/$Q$3,B112=$R$1,D112/$R$3,B112=$S$1,D112/$S$3,B112=$T$1,D112/$T$3,B112=$U$1,D112/$U$3,B112=$V$1,D112/$V$3,B112=$W$1,D112/$W$3,B112=$X$1,D112/$X$3,B112=$Y$1,D112/$Y$3,B112=$Z$1,D112/$Z$3),0)</f>
        <v>9.2314029567538786E-2</v>
      </c>
      <c r="I112" s="15">
        <f t="shared" si="77"/>
        <v>9231.4029567538782</v>
      </c>
      <c r="J112" s="16">
        <f t="shared" si="78"/>
        <v>11.748920676334111</v>
      </c>
      <c r="K112" s="16">
        <v>10000</v>
      </c>
      <c r="L112" s="17">
        <f t="shared" si="61"/>
        <v>1.2727123635891515E-3</v>
      </c>
      <c r="M112" s="17">
        <f t="shared" si="61"/>
        <v>0.99872728763641083</v>
      </c>
      <c r="N112">
        <f t="shared" si="79"/>
        <v>1.2735227776813852E-3</v>
      </c>
      <c r="O112">
        <f t="shared" si="93"/>
        <v>6.3635618179457573E-4</v>
      </c>
      <c r="P112">
        <f t="shared" si="80"/>
        <v>12.727123635891514</v>
      </c>
      <c r="S112">
        <v>2009</v>
      </c>
      <c r="T112" t="s">
        <v>55</v>
      </c>
      <c r="U112" s="31">
        <v>0</v>
      </c>
      <c r="V112" s="31">
        <v>1</v>
      </c>
      <c r="W112" s="31">
        <v>3</v>
      </c>
      <c r="X112" s="31">
        <v>3</v>
      </c>
      <c r="Y112" s="31">
        <v>0</v>
      </c>
      <c r="Z112" s="31">
        <v>21</v>
      </c>
      <c r="AA112" s="31">
        <v>0</v>
      </c>
      <c r="AB112" s="31">
        <v>36</v>
      </c>
      <c r="AC112" s="31">
        <v>681</v>
      </c>
      <c r="AD112" s="31">
        <v>745</v>
      </c>
      <c r="AG112">
        <f t="shared" si="94"/>
        <v>0</v>
      </c>
      <c r="AH112">
        <f t="shared" si="95"/>
        <v>1.3422818791946308E-3</v>
      </c>
      <c r="AI112">
        <f t="shared" si="96"/>
        <v>4.0268456375838931E-3</v>
      </c>
      <c r="AJ112">
        <f t="shared" si="97"/>
        <v>4.0268456375838931E-3</v>
      </c>
      <c r="AK112">
        <f t="shared" si="98"/>
        <v>0</v>
      </c>
      <c r="AL112">
        <f t="shared" si="99"/>
        <v>2.8187919463087248E-2</v>
      </c>
      <c r="AM112">
        <f t="shared" si="100"/>
        <v>0</v>
      </c>
      <c r="AN112">
        <f t="shared" si="101"/>
        <v>4.832214765100671E-2</v>
      </c>
      <c r="AO112">
        <f t="shared" si="102"/>
        <v>0.91409395973154361</v>
      </c>
      <c r="AP112">
        <f t="shared" si="105"/>
        <v>0</v>
      </c>
      <c r="AQ112">
        <f t="shared" si="105"/>
        <v>1.3431833445265277E-3</v>
      </c>
      <c r="AR112">
        <f t="shared" si="105"/>
        <v>4.0349697377269674E-3</v>
      </c>
      <c r="AS112">
        <f t="shared" si="103"/>
        <v>4.0349697377269674E-3</v>
      </c>
      <c r="AT112">
        <f t="shared" si="103"/>
        <v>0</v>
      </c>
      <c r="AU112">
        <f t="shared" si="103"/>
        <v>2.8590878148400271E-2</v>
      </c>
      <c r="AV112">
        <f t="shared" si="103"/>
        <v>0</v>
      </c>
      <c r="AW112">
        <f t="shared" si="63"/>
        <v>4.951856946354883E-2</v>
      </c>
      <c r="AX112">
        <f t="shared" si="63"/>
        <v>1.6835599505562422</v>
      </c>
      <c r="AY112">
        <f t="shared" si="82"/>
        <v>2.1251733963824218E-3</v>
      </c>
      <c r="AZ112">
        <f t="shared" si="84"/>
        <v>1.9013810210399E-3</v>
      </c>
      <c r="BA112">
        <f t="shared" si="85"/>
        <v>2.5625081146090294E-6</v>
      </c>
      <c r="BB112">
        <f t="shared" si="86"/>
        <v>7.8831291299089109E-3</v>
      </c>
      <c r="BC112">
        <f t="shared" si="87"/>
        <v>0</v>
      </c>
      <c r="BD112">
        <f t="shared" si="88"/>
        <v>2.0687982178610232E-3</v>
      </c>
      <c r="BE112">
        <f t="shared" si="89"/>
        <v>4.4724308293642928E-3</v>
      </c>
      <c r="BF112">
        <f t="shared" si="90"/>
        <v>4.1777423961842546E-3</v>
      </c>
      <c r="BG112">
        <f t="shared" si="59"/>
        <v>2.4838391154905323E-2</v>
      </c>
    </row>
    <row r="113" spans="2:59" x14ac:dyDescent="0.25">
      <c r="B113">
        <v>2009</v>
      </c>
      <c r="C113" t="s">
        <v>56</v>
      </c>
      <c r="D113" s="31">
        <v>1351244</v>
      </c>
      <c r="E113" s="31">
        <v>742</v>
      </c>
      <c r="F113">
        <f t="shared" si="75"/>
        <v>5.491236223805619E-4</v>
      </c>
      <c r="G113">
        <f t="shared" si="76"/>
        <v>0.99945087637761942</v>
      </c>
      <c r="H113" cm="1">
        <f t="array" ref="H113">+IFERROR(_xlfn.IFS(B113=$H$1,D113/$H$3,B113=$I$1,D113/$I$3,B113=$J$1,D113/$J$3,B113=$K$1,D113/$K$3,B113=$L$1,D113/$L$3,B113=$M$1,D113/$M$3,B113=$N$1,D113/$N$3,B113=$O$1,D113/$O$3,B113=$P$1,D113/P$3,B113=$Q$1,D113/$Q$3,B113=$R$1,D113/$R$3,B113=$S$1,D113/$S$3,B113=$T$1,D113/$T$3,B113=$U$1,D113/$U$3,B113=$V$1,D113/$V$3,B113=$W$1,D113/$W$3,B113=$X$1,D113/$X$3,B113=$Y$1,D113/$Y$3,B113=$Z$1,D113/$Z$3),0)</f>
        <v>0.21309608819291823</v>
      </c>
      <c r="I113" s="15">
        <f t="shared" si="77"/>
        <v>21309.608819291821</v>
      </c>
      <c r="J113" s="16">
        <f t="shared" si="78"/>
        <v>11.701609586362293</v>
      </c>
      <c r="K113" s="16">
        <f t="shared" ref="K113:K119" si="106">+K112-P112</f>
        <v>9987.272876364108</v>
      </c>
      <c r="L113" s="17">
        <f t="shared" si="61"/>
        <v>5.491236223805619E-4</v>
      </c>
      <c r="M113" s="17">
        <f t="shared" si="61"/>
        <v>0.99945087637761942</v>
      </c>
      <c r="N113">
        <f t="shared" si="79"/>
        <v>5.4927443216349725E-4</v>
      </c>
      <c r="O113">
        <f t="shared" si="93"/>
        <v>2.7456181119028095E-4</v>
      </c>
      <c r="P113">
        <f t="shared" si="80"/>
        <v>5.4842474595721926</v>
      </c>
      <c r="S113">
        <v>2009</v>
      </c>
      <c r="T113" t="s">
        <v>56</v>
      </c>
      <c r="U113" s="31">
        <v>0</v>
      </c>
      <c r="V113" s="31">
        <v>0</v>
      </c>
      <c r="W113" s="31">
        <v>1</v>
      </c>
      <c r="X113" s="31">
        <v>3</v>
      </c>
      <c r="Y113" s="31">
        <v>0</v>
      </c>
      <c r="Z113" s="31">
        <v>7</v>
      </c>
      <c r="AA113" s="31">
        <v>0</v>
      </c>
      <c r="AB113" s="31">
        <v>67</v>
      </c>
      <c r="AC113" s="31">
        <v>664</v>
      </c>
      <c r="AD113" s="31">
        <v>742</v>
      </c>
      <c r="AG113">
        <f t="shared" si="94"/>
        <v>0</v>
      </c>
      <c r="AH113">
        <f t="shared" si="95"/>
        <v>0</v>
      </c>
      <c r="AI113">
        <f t="shared" si="96"/>
        <v>1.3477088948787063E-3</v>
      </c>
      <c r="AJ113">
        <f t="shared" si="97"/>
        <v>4.0431266846361188E-3</v>
      </c>
      <c r="AK113">
        <f t="shared" si="98"/>
        <v>0</v>
      </c>
      <c r="AL113">
        <f t="shared" si="99"/>
        <v>9.433962264150943E-3</v>
      </c>
      <c r="AM113">
        <f t="shared" si="100"/>
        <v>0</v>
      </c>
      <c r="AN113">
        <f t="shared" si="101"/>
        <v>9.0296495956873321E-2</v>
      </c>
      <c r="AO113">
        <f t="shared" si="102"/>
        <v>0.89487870619946097</v>
      </c>
      <c r="AP113">
        <f t="shared" si="105"/>
        <v>0</v>
      </c>
      <c r="AQ113">
        <f t="shared" si="105"/>
        <v>0</v>
      </c>
      <c r="AR113">
        <f t="shared" si="105"/>
        <v>1.3486176668914365E-3</v>
      </c>
      <c r="AS113">
        <f t="shared" si="103"/>
        <v>4.0513166779203242E-3</v>
      </c>
      <c r="AT113">
        <f t="shared" si="103"/>
        <v>0</v>
      </c>
      <c r="AU113">
        <f t="shared" si="103"/>
        <v>9.4786729857819912E-3</v>
      </c>
      <c r="AV113">
        <f t="shared" si="103"/>
        <v>0</v>
      </c>
      <c r="AW113">
        <f t="shared" si="63"/>
        <v>9.456598447424136E-2</v>
      </c>
      <c r="AX113">
        <f t="shared" si="63"/>
        <v>1.6195121951219513</v>
      </c>
      <c r="AY113">
        <f t="shared" si="82"/>
        <v>0</v>
      </c>
      <c r="AZ113">
        <f t="shared" si="84"/>
        <v>3.7002939513514952E-7</v>
      </c>
      <c r="BA113">
        <f t="shared" si="85"/>
        <v>1.4801175805405981E-6</v>
      </c>
      <c r="BB113">
        <f t="shared" si="86"/>
        <v>2.2201763708108972E-6</v>
      </c>
      <c r="BC113">
        <f t="shared" si="87"/>
        <v>0</v>
      </c>
      <c r="BD113">
        <f t="shared" si="88"/>
        <v>1.0360823063784187E-5</v>
      </c>
      <c r="BE113">
        <f t="shared" si="89"/>
        <v>0</v>
      </c>
      <c r="BF113">
        <f t="shared" si="90"/>
        <v>3.81130276989204E-5</v>
      </c>
      <c r="BG113">
        <f t="shared" si="59"/>
        <v>4.9768953645677608E-4</v>
      </c>
    </row>
    <row r="114" spans="2:59" x14ac:dyDescent="0.25">
      <c r="B114">
        <v>2009</v>
      </c>
      <c r="C114" t="s">
        <v>57</v>
      </c>
      <c r="D114" s="31">
        <v>1275181</v>
      </c>
      <c r="E114" s="31">
        <v>4125</v>
      </c>
      <c r="F114">
        <f t="shared" si="75"/>
        <v>3.2348348979478209E-3</v>
      </c>
      <c r="G114">
        <f t="shared" si="76"/>
        <v>0.99676516510205215</v>
      </c>
      <c r="H114" cm="1">
        <f t="array" ref="H114">+IFERROR(_xlfn.IFS(B114=$H$1,D114/$H$3,B114=$I$1,D114/$I$3,B114=$J$1,D114/$J$3,B114=$K$1,D114/$K$3,B114=$L$1,D114/$L$3,B114=$M$1,D114/$M$3,B114=$N$1,D114/$N$3,B114=$O$1,D114/$O$3,B114=$P$1,D114/P$3,B114=$Q$1,D114/$Q$3,B114=$R$1,D114/$R$3,B114=$S$1,D114/$S$3,B114=$T$1,D114/$T$3,B114=$U$1,D114/$U$3,B114=$V$1,D114/$V$3,B114=$W$1,D114/$W$3,B114=$X$1,D114/$X$3,B114=$Y$1,D114/$Y$3,B114=$Z$1,D114/$Z$3),0)</f>
        <v>0.20110067673783097</v>
      </c>
      <c r="I114" s="15">
        <f t="shared" si="77"/>
        <v>20110.067673783098</v>
      </c>
      <c r="J114" s="16">
        <f t="shared" si="78"/>
        <v>65.052748711245926</v>
      </c>
      <c r="K114" s="16">
        <f t="shared" si="106"/>
        <v>9981.7886289045364</v>
      </c>
      <c r="L114" s="17">
        <f t="shared" si="61"/>
        <v>3.2348348979478209E-3</v>
      </c>
      <c r="M114" s="17">
        <f t="shared" si="61"/>
        <v>0.99676516510205215</v>
      </c>
      <c r="N114">
        <f t="shared" si="79"/>
        <v>3.2400754525207199E-3</v>
      </c>
      <c r="O114">
        <f t="shared" si="93"/>
        <v>1.6174174489739105E-3</v>
      </c>
      <c r="P114">
        <f t="shared" si="80"/>
        <v>32.289438200719125</v>
      </c>
      <c r="S114">
        <v>2009</v>
      </c>
      <c r="T114" t="s">
        <v>57</v>
      </c>
      <c r="U114" s="31">
        <v>0</v>
      </c>
      <c r="V114" s="31">
        <v>12</v>
      </c>
      <c r="W114" s="31">
        <v>13</v>
      </c>
      <c r="X114" s="31">
        <v>42</v>
      </c>
      <c r="Y114" s="31">
        <v>0</v>
      </c>
      <c r="Z114" s="31">
        <v>17</v>
      </c>
      <c r="AA114" s="31">
        <v>15</v>
      </c>
      <c r="AB114" s="31">
        <v>95</v>
      </c>
      <c r="AC114" s="31">
        <v>3931</v>
      </c>
      <c r="AD114" s="31">
        <v>4125</v>
      </c>
      <c r="AG114">
        <f t="shared" si="94"/>
        <v>0</v>
      </c>
      <c r="AH114">
        <f t="shared" si="95"/>
        <v>2.9090909090909089E-3</v>
      </c>
      <c r="AI114">
        <f t="shared" si="96"/>
        <v>3.1515151515151517E-3</v>
      </c>
      <c r="AJ114">
        <f t="shared" si="97"/>
        <v>1.0181818181818183E-2</v>
      </c>
      <c r="AK114">
        <f t="shared" si="98"/>
        <v>0</v>
      </c>
      <c r="AL114">
        <f t="shared" si="99"/>
        <v>4.121212121212121E-3</v>
      </c>
      <c r="AM114">
        <f t="shared" si="100"/>
        <v>3.6363636363636364E-3</v>
      </c>
      <c r="AN114">
        <f t="shared" si="101"/>
        <v>2.3030303030303029E-2</v>
      </c>
      <c r="AO114">
        <f t="shared" si="102"/>
        <v>0.95296969696969702</v>
      </c>
      <c r="AP114">
        <f t="shared" si="105"/>
        <v>0</v>
      </c>
      <c r="AQ114">
        <f t="shared" si="105"/>
        <v>2.9133284777858701E-3</v>
      </c>
      <c r="AR114">
        <f t="shared" si="105"/>
        <v>3.1564890129901664E-3</v>
      </c>
      <c r="AS114">
        <f t="shared" si="103"/>
        <v>1.0233918128654972E-2</v>
      </c>
      <c r="AT114">
        <f t="shared" si="103"/>
        <v>0</v>
      </c>
      <c r="AU114">
        <f t="shared" si="103"/>
        <v>4.1297218510870882E-3</v>
      </c>
      <c r="AV114">
        <f t="shared" si="103"/>
        <v>3.6429872495446266E-3</v>
      </c>
      <c r="AW114">
        <f t="shared" si="103"/>
        <v>2.329858982219497E-2</v>
      </c>
      <c r="AX114">
        <f t="shared" si="103"/>
        <v>1.8203287798101415</v>
      </c>
      <c r="AY114">
        <f t="shared" si="82"/>
        <v>0</v>
      </c>
      <c r="AZ114">
        <f t="shared" si="84"/>
        <v>4.7052143970150119E-6</v>
      </c>
      <c r="BA114">
        <f t="shared" si="85"/>
        <v>5.4894167965175141E-6</v>
      </c>
      <c r="BB114">
        <f t="shared" si="86"/>
        <v>1.7644553988806295E-5</v>
      </c>
      <c r="BC114">
        <f t="shared" si="87"/>
        <v>0</v>
      </c>
      <c r="BD114">
        <f t="shared" si="88"/>
        <v>9.4104287940300237E-6</v>
      </c>
      <c r="BE114">
        <f t="shared" si="89"/>
        <v>5.8815179962687652E-6</v>
      </c>
      <c r="BF114">
        <f t="shared" si="90"/>
        <v>6.3520394359702664E-5</v>
      </c>
      <c r="BG114">
        <f t="shared" si="59"/>
        <v>1.8017050128569983E-3</v>
      </c>
    </row>
    <row r="115" spans="2:59" x14ac:dyDescent="0.25">
      <c r="B115">
        <v>2009</v>
      </c>
      <c r="C115" t="s">
        <v>58</v>
      </c>
      <c r="D115" s="31">
        <v>1851569</v>
      </c>
      <c r="E115" s="31">
        <v>8378</v>
      </c>
      <c r="F115">
        <f t="shared" si="75"/>
        <v>4.5248111196504156E-3</v>
      </c>
      <c r="G115">
        <f t="shared" si="76"/>
        <v>0.99547518888034958</v>
      </c>
      <c r="H115" cm="1">
        <f t="array" ref="H115">+IFERROR(_xlfn.IFS(B115=$H$1,D115/$H$3,B115=$I$1,D115/$I$3,B115=$J$1,D115/$J$3,B115=$K$1,D115/$K$3,B115=$L$1,D115/$L$3,B115=$M$1,D115/$M$3,B115=$N$1,D115/$N$3,B115=$O$1,D115/$O$3,B115=$P$1,D115/P$3,B115=$Q$1,D115/$Q$3,B115=$R$1,D115/$R$3,B115=$S$1,D115/$S$3,B115=$T$1,D115/$T$3,B115=$U$1,D115/$U$3,B115=$V$1,D115/$V$3,B115=$W$1,D115/$W$3,B115=$X$1,D115/$X$3,B115=$Y$1,D115/$Y$3,B115=$Z$1,D115/$Z$3),0)</f>
        <v>0.29199915849341301</v>
      </c>
      <c r="I115" s="15">
        <f t="shared" si="77"/>
        <v>29199.915849341302</v>
      </c>
      <c r="J115" s="16">
        <f t="shared" si="78"/>
        <v>132.12410392795593</v>
      </c>
      <c r="K115" s="16">
        <f t="shared" si="106"/>
        <v>9949.4991907038166</v>
      </c>
      <c r="L115" s="17">
        <f t="shared" si="61"/>
        <v>4.5248111196504156E-3</v>
      </c>
      <c r="M115" s="17">
        <f t="shared" si="61"/>
        <v>0.99547518888034958</v>
      </c>
      <c r="N115">
        <f t="shared" si="79"/>
        <v>4.5350712901514574E-3</v>
      </c>
      <c r="O115">
        <f t="shared" si="93"/>
        <v>2.2624055598252078E-3</v>
      </c>
      <c r="P115">
        <f t="shared" si="80"/>
        <v>45.019604573049442</v>
      </c>
      <c r="S115">
        <v>2009</v>
      </c>
      <c r="T115" t="s">
        <v>58</v>
      </c>
      <c r="U115" s="31">
        <v>0</v>
      </c>
      <c r="V115" s="31">
        <v>110</v>
      </c>
      <c r="W115" s="31">
        <v>132</v>
      </c>
      <c r="X115" s="31">
        <v>540</v>
      </c>
      <c r="Y115" s="31">
        <v>0</v>
      </c>
      <c r="Z115" s="31">
        <v>125</v>
      </c>
      <c r="AA115" s="31">
        <v>318</v>
      </c>
      <c r="AB115" s="31">
        <v>486</v>
      </c>
      <c r="AC115" s="31">
        <v>6667</v>
      </c>
      <c r="AD115" s="31">
        <v>8378</v>
      </c>
      <c r="AG115">
        <f t="shared" si="94"/>
        <v>0</v>
      </c>
      <c r="AH115">
        <f t="shared" si="95"/>
        <v>1.3129625208880401E-2</v>
      </c>
      <c r="AI115">
        <f t="shared" si="96"/>
        <v>1.5755550250656482E-2</v>
      </c>
      <c r="AJ115">
        <f t="shared" si="97"/>
        <v>6.4454523752685608E-2</v>
      </c>
      <c r="AK115">
        <f t="shared" si="98"/>
        <v>0</v>
      </c>
      <c r="AL115">
        <f t="shared" si="99"/>
        <v>1.4920028646455001E-2</v>
      </c>
      <c r="AM115">
        <f t="shared" si="100"/>
        <v>3.795655287658152E-2</v>
      </c>
      <c r="AN115">
        <f t="shared" si="101"/>
        <v>5.8009071377417044E-2</v>
      </c>
      <c r="AO115">
        <f t="shared" si="102"/>
        <v>0.79577464788732399</v>
      </c>
      <c r="AP115">
        <f t="shared" si="105"/>
        <v>0</v>
      </c>
      <c r="AQ115">
        <f t="shared" si="105"/>
        <v>1.3216388321518684E-2</v>
      </c>
      <c r="AR115">
        <f t="shared" si="105"/>
        <v>1.5880654475457171E-2</v>
      </c>
      <c r="AS115">
        <f t="shared" si="103"/>
        <v>6.6600888011840165E-2</v>
      </c>
      <c r="AT115">
        <f t="shared" si="103"/>
        <v>0</v>
      </c>
      <c r="AU115">
        <f t="shared" si="103"/>
        <v>1.5032168841320425E-2</v>
      </c>
      <c r="AV115">
        <f t="shared" si="103"/>
        <v>3.8690838301496527E-2</v>
      </c>
      <c r="AW115">
        <f t="shared" si="103"/>
        <v>5.9741856177012907E-2</v>
      </c>
      <c r="AX115">
        <f t="shared" si="103"/>
        <v>1.3216374269005848</v>
      </c>
      <c r="AY115">
        <f t="shared" si="82"/>
        <v>0</v>
      </c>
      <c r="AZ115">
        <f t="shared" si="84"/>
        <v>3.2945032024191374E-5</v>
      </c>
      <c r="BA115">
        <f t="shared" si="85"/>
        <v>3.9155980684489752E-5</v>
      </c>
      <c r="BB115">
        <f t="shared" si="86"/>
        <v>1.5716400523015886E-4</v>
      </c>
      <c r="BC115">
        <f t="shared" si="87"/>
        <v>0</v>
      </c>
      <c r="BD115">
        <f t="shared" si="88"/>
        <v>3.8345856946189959E-5</v>
      </c>
      <c r="BE115">
        <f t="shared" si="89"/>
        <v>8.9923734951276459E-5</v>
      </c>
      <c r="BF115">
        <f t="shared" si="90"/>
        <v>1.5689396398405894E-4</v>
      </c>
      <c r="BG115">
        <f t="shared" si="59"/>
        <v>2.8618971261670507E-3</v>
      </c>
    </row>
    <row r="116" spans="2:59" x14ac:dyDescent="0.25">
      <c r="B116">
        <v>2009</v>
      </c>
      <c r="C116" t="s">
        <v>59</v>
      </c>
      <c r="D116" s="31">
        <v>943703</v>
      </c>
      <c r="E116" s="31">
        <v>13804</v>
      </c>
      <c r="F116">
        <f t="shared" si="75"/>
        <v>1.4627483434936627E-2</v>
      </c>
      <c r="G116">
        <f t="shared" si="76"/>
        <v>0.98537251656506342</v>
      </c>
      <c r="H116" cm="1">
        <f t="array" ref="H116">+IFERROR(_xlfn.IFS(B116=$H$1,D116/$H$3,B116=$I$1,D116/$I$3,B116=$J$1,D116/$J$3,B116=$K$1,D116/$K$3,B116=$L$1,D116/$L$3,B116=$M$1,D116/$M$3,B116=$N$1,D116/$N$3,B116=$O$1,D116/$O$3,B116=$P$1,D116/P$3,B116=$Q$1,D116/$Q$3,B116=$R$1,D116/$R$3,B116=$S$1,D116/$S$3,B116=$T$1,D116/$T$3,B116=$U$1,D116/$U$3,B116=$V$1,D116/$V$3,B116=$W$1,D116/$W$3,B116=$X$1,D116/$X$3,B116=$Y$1,D116/$Y$3,B116=$Z$1,D116/$Z$3),0)</f>
        <v>0.14882539179890641</v>
      </c>
      <c r="I116" s="15">
        <f t="shared" si="77"/>
        <v>14882.539179890642</v>
      </c>
      <c r="J116" s="16">
        <f t="shared" si="78"/>
        <v>217.69409532364571</v>
      </c>
      <c r="K116" s="16">
        <f t="shared" si="106"/>
        <v>9904.4795861307666</v>
      </c>
      <c r="L116" s="17">
        <f t="shared" si="61"/>
        <v>1.4627483434936627E-2</v>
      </c>
      <c r="M116" s="17">
        <f t="shared" si="61"/>
        <v>0.98537251656506342</v>
      </c>
      <c r="N116">
        <f t="shared" si="79"/>
        <v>1.4735253271505901E-2</v>
      </c>
      <c r="O116">
        <f t="shared" si="93"/>
        <v>7.3137417174683134E-3</v>
      </c>
      <c r="P116">
        <f t="shared" si="80"/>
        <v>144.87761107779576</v>
      </c>
      <c r="S116">
        <v>2009</v>
      </c>
      <c r="T116" t="s">
        <v>59</v>
      </c>
      <c r="U116" s="31">
        <v>0</v>
      </c>
      <c r="V116" s="31">
        <v>793</v>
      </c>
      <c r="W116" s="31">
        <v>524</v>
      </c>
      <c r="X116" s="31">
        <v>2387</v>
      </c>
      <c r="Y116" s="31">
        <v>0</v>
      </c>
      <c r="Z116" s="31">
        <v>809</v>
      </c>
      <c r="AA116" s="31">
        <v>1528</v>
      </c>
      <c r="AB116" s="31">
        <v>1692</v>
      </c>
      <c r="AC116" s="31">
        <v>6071</v>
      </c>
      <c r="AD116" s="31">
        <v>13804</v>
      </c>
      <c r="AG116">
        <f t="shared" si="94"/>
        <v>0</v>
      </c>
      <c r="AH116">
        <f t="shared" si="95"/>
        <v>5.7447116777745583E-2</v>
      </c>
      <c r="AI116">
        <f t="shared" si="96"/>
        <v>3.7960011590843237E-2</v>
      </c>
      <c r="AJ116">
        <f t="shared" si="97"/>
        <v>0.17292089249492901</v>
      </c>
      <c r="AK116">
        <f t="shared" si="98"/>
        <v>0</v>
      </c>
      <c r="AL116">
        <f t="shared" si="99"/>
        <v>5.8606201101130108E-2</v>
      </c>
      <c r="AM116">
        <f t="shared" si="100"/>
        <v>0.11069255288322226</v>
      </c>
      <c r="AN116">
        <f t="shared" si="101"/>
        <v>0.12257316719791365</v>
      </c>
      <c r="AO116">
        <f t="shared" si="102"/>
        <v>0.43980005795421617</v>
      </c>
      <c r="AP116">
        <f t="shared" si="105"/>
        <v>0</v>
      </c>
      <c r="AQ116">
        <f t="shared" si="105"/>
        <v>5.9146000372925597E-2</v>
      </c>
      <c r="AR116">
        <f t="shared" si="105"/>
        <v>3.869443213705509E-2</v>
      </c>
      <c r="AS116">
        <f t="shared" si="103"/>
        <v>0.18928670552317514</v>
      </c>
      <c r="AT116">
        <f t="shared" si="103"/>
        <v>0</v>
      </c>
      <c r="AU116">
        <f t="shared" si="103"/>
        <v>6.0375387141311243E-2</v>
      </c>
      <c r="AV116">
        <f t="shared" si="103"/>
        <v>0.11717791411042945</v>
      </c>
      <c r="AW116">
        <f t="shared" si="103"/>
        <v>0.13057570612748881</v>
      </c>
      <c r="AX116">
        <f t="shared" si="103"/>
        <v>0.56377397037656118</v>
      </c>
      <c r="AY116">
        <f t="shared" si="82"/>
        <v>0</v>
      </c>
      <c r="AZ116">
        <f t="shared" si="84"/>
        <v>4.784344226944282E-4</v>
      </c>
      <c r="BA116">
        <f t="shared" si="85"/>
        <v>3.4756697817003867E-4</v>
      </c>
      <c r="BB116">
        <f t="shared" si="86"/>
        <v>1.5508057089995476E-3</v>
      </c>
      <c r="BC116">
        <f t="shared" si="87"/>
        <v>0</v>
      </c>
      <c r="BD116">
        <f t="shared" si="88"/>
        <v>4.9485908172380508E-4</v>
      </c>
      <c r="BE116">
        <f t="shared" si="89"/>
        <v>9.7806195381385875E-4</v>
      </c>
      <c r="BF116">
        <f t="shared" si="90"/>
        <v>1.1539647537413783E-3</v>
      </c>
      <c r="BG116">
        <f t="shared" si="59"/>
        <v>6.7489453779420007E-3</v>
      </c>
    </row>
    <row r="117" spans="2:59" x14ac:dyDescent="0.25">
      <c r="B117">
        <v>2009</v>
      </c>
      <c r="C117" t="s">
        <v>60</v>
      </c>
      <c r="D117" s="31">
        <v>205108</v>
      </c>
      <c r="E117" s="31">
        <v>8950</v>
      </c>
      <c r="F117">
        <f t="shared" si="75"/>
        <v>4.3635548101487995E-2</v>
      </c>
      <c r="G117">
        <f t="shared" si="76"/>
        <v>0.95636445189851205</v>
      </c>
      <c r="H117" cm="1">
        <f t="array" ref="H117">+IFERROR(_xlfn.IFS(B117=$H$1,D117/$H$3,B117=$I$1,D117/$I$3,B117=$J$1,D117/$J$3,B117=$K$1,D117/$K$3,B117=$L$1,D117/$L$3,B117=$M$1,D117/$M$3,B117=$N$1,D117/$N$3,B117=$O$1,D117/$O$3,B117=$P$1,D117/P$3,B117=$Q$1,D117/$Q$3,B117=$R$1,D117/$R$3,B117=$S$1,D117/$S$3,B117=$T$1,D117/$T$3,B117=$U$1,D117/$U$3,B117=$V$1,D117/$V$3,B117=$W$1,D117/$W$3,B117=$X$1,D117/$X$3,B117=$Y$1,D117/$Y$3,B117=$Z$1,D117/$Z$3),0)</f>
        <v>3.2346276806463577E-2</v>
      </c>
      <c r="I117" s="15">
        <f t="shared" si="77"/>
        <v>3234.6276806463575</v>
      </c>
      <c r="J117" s="16">
        <f t="shared" si="78"/>
        <v>141.14475174924868</v>
      </c>
      <c r="K117" s="16">
        <f t="shared" si="106"/>
        <v>9759.6019750529704</v>
      </c>
      <c r="L117" s="17">
        <f t="shared" si="61"/>
        <v>4.3635548101487995E-2</v>
      </c>
      <c r="M117" s="17">
        <f t="shared" si="61"/>
        <v>0.95636445189851205</v>
      </c>
      <c r="N117">
        <f t="shared" si="79"/>
        <v>4.4608813106517868E-2</v>
      </c>
      <c r="O117">
        <f t="shared" si="93"/>
        <v>2.1817774050743997E-2</v>
      </c>
      <c r="P117">
        <f t="shared" si="80"/>
        <v>425.86558143380114</v>
      </c>
      <c r="S117">
        <v>2009</v>
      </c>
      <c r="T117" t="s">
        <v>60</v>
      </c>
      <c r="U117" s="31">
        <v>0</v>
      </c>
      <c r="V117" s="31">
        <v>624</v>
      </c>
      <c r="W117" s="31">
        <v>443</v>
      </c>
      <c r="X117" s="31">
        <v>1879</v>
      </c>
      <c r="Y117" s="31">
        <v>0</v>
      </c>
      <c r="Z117" s="31">
        <v>628</v>
      </c>
      <c r="AA117" s="31">
        <v>1138</v>
      </c>
      <c r="AB117" s="31">
        <v>1088</v>
      </c>
      <c r="AC117" s="31">
        <v>3150</v>
      </c>
      <c r="AD117" s="31">
        <v>8950</v>
      </c>
      <c r="AG117">
        <f t="shared" si="94"/>
        <v>0</v>
      </c>
      <c r="AH117">
        <f t="shared" si="95"/>
        <v>6.9720670391061446E-2</v>
      </c>
      <c r="AI117">
        <f t="shared" si="96"/>
        <v>4.9497206703910612E-2</v>
      </c>
      <c r="AJ117">
        <f t="shared" si="97"/>
        <v>0.2099441340782123</v>
      </c>
      <c r="AK117">
        <f t="shared" si="98"/>
        <v>0</v>
      </c>
      <c r="AL117">
        <f t="shared" si="99"/>
        <v>7.0167597765363132E-2</v>
      </c>
      <c r="AM117">
        <f t="shared" si="100"/>
        <v>0.12715083798882681</v>
      </c>
      <c r="AN117">
        <f t="shared" si="101"/>
        <v>0.12156424581005587</v>
      </c>
      <c r="AO117">
        <f t="shared" si="102"/>
        <v>0.35195530726256985</v>
      </c>
      <c r="AP117">
        <f t="shared" si="105"/>
        <v>0</v>
      </c>
      <c r="AQ117">
        <f t="shared" si="105"/>
        <v>7.2238944200046298E-2</v>
      </c>
      <c r="AR117">
        <f t="shared" si="105"/>
        <v>5.0753279486738842E-2</v>
      </c>
      <c r="AS117">
        <f t="shared" si="103"/>
        <v>0.23456713064103366</v>
      </c>
      <c r="AT117">
        <f t="shared" si="103"/>
        <v>0</v>
      </c>
      <c r="AU117">
        <f t="shared" si="103"/>
        <v>7.271885132005558E-2</v>
      </c>
      <c r="AV117">
        <f t="shared" si="103"/>
        <v>0.13578331941295788</v>
      </c>
      <c r="AW117">
        <f t="shared" si="103"/>
        <v>0.12943135855341423</v>
      </c>
      <c r="AX117">
        <f t="shared" si="103"/>
        <v>0.42711864406779665</v>
      </c>
      <c r="AY117">
        <f t="shared" si="82"/>
        <v>0</v>
      </c>
      <c r="AZ117">
        <f t="shared" si="84"/>
        <v>3.4542777463580161E-3</v>
      </c>
      <c r="BA117">
        <f t="shared" si="85"/>
        <v>2.3572946935273126E-3</v>
      </c>
      <c r="BB117">
        <f t="shared" si="86"/>
        <v>1.0399399340835072E-2</v>
      </c>
      <c r="BC117">
        <f t="shared" si="87"/>
        <v>0</v>
      </c>
      <c r="BD117">
        <f t="shared" si="88"/>
        <v>3.5030325487060477E-3</v>
      </c>
      <c r="BE117">
        <f t="shared" si="89"/>
        <v>6.4990151529925695E-3</v>
      </c>
      <c r="BF117">
        <f t="shared" si="90"/>
        <v>6.7769175263763482E-3</v>
      </c>
      <c r="BG117">
        <f t="shared" si="59"/>
        <v>2.2478401622559822E-2</v>
      </c>
    </row>
    <row r="118" spans="2:59" x14ac:dyDescent="0.25">
      <c r="B118">
        <v>2009</v>
      </c>
      <c r="C118" t="s">
        <v>61</v>
      </c>
      <c r="D118" s="31">
        <v>128839</v>
      </c>
      <c r="E118" s="31">
        <v>17459</v>
      </c>
      <c r="F118">
        <f t="shared" si="75"/>
        <v>0.13551021041765304</v>
      </c>
      <c r="G118">
        <f t="shared" si="76"/>
        <v>0.8644897895823469</v>
      </c>
      <c r="H118" cm="1">
        <f t="array" ref="H118">+IFERROR(_xlfn.IFS(B118=$H$1,D118/$H$3,B118=$I$1,D118/$I$3,B118=$J$1,D118/$J$3,B118=$K$1,D118/$K$3,B118=$L$1,D118/$L$3,B118=$M$1,D118/$M$3,B118=$N$1,D118/$N$3,B118=$O$1,D118/$O$3,B118=$P$1,D118/P$3,B118=$Q$1,D118/$Q$3,B118=$R$1,D118/$R$3,B118=$S$1,D118/$S$3,B118=$T$1,D118/$T$3,B118=$U$1,D118/$U$3,B118=$V$1,D118/$V$3,B118=$W$1,D118/$W$3,B118=$X$1,D118/$X$3,B118=$Y$1,D118/$Y$3,B118=$Z$1,D118/$Z$3),0)</f>
        <v>2.0318378402928997E-2</v>
      </c>
      <c r="I118" s="15">
        <f t="shared" si="77"/>
        <v>2031.8378402928997</v>
      </c>
      <c r="J118" s="16">
        <f t="shared" si="78"/>
        <v>275.33477327264058</v>
      </c>
      <c r="K118" s="16">
        <f t="shared" si="106"/>
        <v>9333.7363936191687</v>
      </c>
      <c r="L118" s="17">
        <f t="shared" si="61"/>
        <v>0.13551021041765304</v>
      </c>
      <c r="M118" s="17">
        <f t="shared" si="61"/>
        <v>0.8644897895823469</v>
      </c>
      <c r="N118">
        <f t="shared" si="79"/>
        <v>0.14535902655493529</v>
      </c>
      <c r="O118">
        <f t="shared" si="93"/>
        <v>6.7755105208826522E-2</v>
      </c>
      <c r="P118">
        <f t="shared" si="80"/>
        <v>1264.8165826822396</v>
      </c>
      <c r="S118">
        <v>2009</v>
      </c>
      <c r="T118" t="s">
        <v>61</v>
      </c>
      <c r="U118" s="31">
        <v>0</v>
      </c>
      <c r="V118" s="31">
        <v>800</v>
      </c>
      <c r="W118" s="31">
        <v>1132</v>
      </c>
      <c r="X118" s="31">
        <v>4388</v>
      </c>
      <c r="Y118" s="31">
        <v>0</v>
      </c>
      <c r="Z118" s="31">
        <v>846</v>
      </c>
      <c r="AA118" s="31">
        <v>2257</v>
      </c>
      <c r="AB118" s="31">
        <v>1393</v>
      </c>
      <c r="AC118" s="31">
        <v>6643</v>
      </c>
      <c r="AD118" s="31">
        <v>17459</v>
      </c>
      <c r="AG118">
        <f t="shared" si="94"/>
        <v>0</v>
      </c>
      <c r="AH118">
        <f t="shared" si="95"/>
        <v>4.5821639269144857E-2</v>
      </c>
      <c r="AI118">
        <f t="shared" si="96"/>
        <v>6.4837619565839971E-2</v>
      </c>
      <c r="AJ118">
        <f t="shared" si="97"/>
        <v>0.25133169139125955</v>
      </c>
      <c r="AK118">
        <f t="shared" si="98"/>
        <v>0</v>
      </c>
      <c r="AL118">
        <f t="shared" si="99"/>
        <v>4.8456383527120686E-2</v>
      </c>
      <c r="AM118">
        <f t="shared" si="100"/>
        <v>0.12927429978807492</v>
      </c>
      <c r="AN118">
        <f t="shared" si="101"/>
        <v>7.978692937739848E-2</v>
      </c>
      <c r="AO118">
        <f t="shared" si="102"/>
        <v>0.38049143708116157</v>
      </c>
      <c r="AP118">
        <f t="shared" si="105"/>
        <v>0</v>
      </c>
      <c r="AQ118">
        <f t="shared" si="105"/>
        <v>4.6896066592414562E-2</v>
      </c>
      <c r="AR118">
        <f t="shared" si="105"/>
        <v>6.701000414372818E-2</v>
      </c>
      <c r="AS118">
        <f t="shared" si="103"/>
        <v>0.28745496233213236</v>
      </c>
      <c r="AT118">
        <f t="shared" si="103"/>
        <v>0</v>
      </c>
      <c r="AU118">
        <f t="shared" si="103"/>
        <v>4.9659544494012685E-2</v>
      </c>
      <c r="AV118">
        <f t="shared" si="103"/>
        <v>0.13820764826551546</v>
      </c>
      <c r="AW118">
        <f t="shared" si="103"/>
        <v>8.3102162565249812E-2</v>
      </c>
      <c r="AX118">
        <f t="shared" si="103"/>
        <v>0.46988505747126436</v>
      </c>
      <c r="AY118">
        <f t="shared" si="82"/>
        <v>0</v>
      </c>
      <c r="AZ118">
        <f t="shared" si="84"/>
        <v>5.5262769813488148E-3</v>
      </c>
      <c r="BA118">
        <f t="shared" si="85"/>
        <v>6.1122796668710557E-3</v>
      </c>
      <c r="BB118">
        <f t="shared" si="86"/>
        <v>2.4321051855416449E-2</v>
      </c>
      <c r="BC118">
        <f t="shared" si="87"/>
        <v>0</v>
      </c>
      <c r="BD118">
        <f t="shared" si="88"/>
        <v>5.7203176056939281E-3</v>
      </c>
      <c r="BE118">
        <f t="shared" si="89"/>
        <v>1.3175358393033165E-2</v>
      </c>
      <c r="BF118">
        <f t="shared" si="90"/>
        <v>9.6282957800045022E-3</v>
      </c>
      <c r="BG118">
        <f t="shared" si="59"/>
        <v>3.8004796684233809E-2</v>
      </c>
    </row>
    <row r="119" spans="2:59" x14ac:dyDescent="0.25">
      <c r="B119" t="s">
        <v>75</v>
      </c>
      <c r="D119" s="31">
        <v>6341008</v>
      </c>
      <c r="E119" s="31">
        <v>54203</v>
      </c>
      <c r="F119">
        <f t="shared" si="75"/>
        <v>8.5480100324743322E-3</v>
      </c>
      <c r="G119">
        <f t="shared" si="76"/>
        <v>0.9914519899675257</v>
      </c>
      <c r="H119" cm="1">
        <f t="array" ref="H119">+IFERROR(_xlfn.IFS(B119=$H$1,D119/$H$3,B119=$I$1,D119/$I$3,B119=$J$1,D119/$J$3,B119=$K$1,D119/$K$3,B119=$L$1,D119/$L$3,B119=$M$1,D119/$M$3,B119=$N$1,D119/$N$3,B119=$O$1,D119/$O$3,B119=$P$1,D119/P$3,B119=$Q$1,D119/$Q$3,B119=$R$1,D119/$R$3,B119=$S$1,D119/$S$3,B119=$T$1,D119/$T$3,B119=$U$1,D119/$U$3,B119=$V$1,D119/$V$3,B119=$W$1,D119/$W$3,B119=$X$1,D119/$X$3,B119=$Y$1,D119/$Y$3,B119=$Z$1,D119/$Z$3),0)</f>
        <v>0</v>
      </c>
      <c r="I119" s="15">
        <f t="shared" si="77"/>
        <v>0</v>
      </c>
      <c r="J119" s="16">
        <f t="shared" si="78"/>
        <v>0</v>
      </c>
      <c r="K119" s="16">
        <f t="shared" si="106"/>
        <v>8068.919810936929</v>
      </c>
      <c r="L119" s="17">
        <f t="shared" si="61"/>
        <v>8.5480100324743322E-3</v>
      </c>
      <c r="M119" s="17">
        <f t="shared" si="61"/>
        <v>0.9914519899675257</v>
      </c>
      <c r="N119">
        <f t="shared" si="79"/>
        <v>8.5847010879872877E-3</v>
      </c>
      <c r="O119">
        <f t="shared" si="93"/>
        <v>4.2740050162371661E-3</v>
      </c>
      <c r="P119">
        <f t="shared" si="80"/>
        <v>68.973207495119766</v>
      </c>
      <c r="S119" t="s">
        <v>75</v>
      </c>
      <c r="U119" s="31">
        <v>0</v>
      </c>
      <c r="V119" s="31">
        <v>2340</v>
      </c>
      <c r="W119" s="31">
        <v>2248</v>
      </c>
      <c r="X119" s="31">
        <v>9242</v>
      </c>
      <c r="Y119" s="31">
        <v>0</v>
      </c>
      <c r="Z119" s="31">
        <v>2453</v>
      </c>
      <c r="AA119" s="31">
        <v>5256</v>
      </c>
      <c r="AB119" s="31">
        <v>4857</v>
      </c>
      <c r="AC119" s="31">
        <v>27807</v>
      </c>
      <c r="AD119" s="31">
        <v>54203</v>
      </c>
      <c r="AG119">
        <f t="shared" si="94"/>
        <v>0</v>
      </c>
      <c r="AH119">
        <f t="shared" si="95"/>
        <v>4.3171042193236538E-2</v>
      </c>
      <c r="AI119">
        <f t="shared" si="96"/>
        <v>4.1473719166835787E-2</v>
      </c>
      <c r="AJ119">
        <f t="shared" si="97"/>
        <v>0.17050716749995387</v>
      </c>
      <c r="AK119">
        <f t="shared" si="98"/>
        <v>0</v>
      </c>
      <c r="AL119">
        <f t="shared" si="99"/>
        <v>4.5255797649576594E-2</v>
      </c>
      <c r="AM119">
        <f t="shared" si="100"/>
        <v>9.6968802464808226E-2</v>
      </c>
      <c r="AN119">
        <f t="shared" si="101"/>
        <v>8.9607586295961481E-2</v>
      </c>
      <c r="AO119">
        <f t="shared" si="102"/>
        <v>0.51301588472962756</v>
      </c>
      <c r="AP119">
        <f t="shared" si="105"/>
        <v>0</v>
      </c>
      <c r="AQ119">
        <f t="shared" si="105"/>
        <v>4.4123470292082287E-2</v>
      </c>
      <c r="AR119">
        <f t="shared" si="105"/>
        <v>4.2351965937564767E-2</v>
      </c>
      <c r="AS119">
        <f t="shared" si="103"/>
        <v>0.18639828970190794</v>
      </c>
      <c r="AT119">
        <f t="shared" si="103"/>
        <v>0</v>
      </c>
      <c r="AU119">
        <f t="shared" si="103"/>
        <v>4.6303549687125425E-2</v>
      </c>
      <c r="AV119">
        <f t="shared" si="103"/>
        <v>0.1019098400387785</v>
      </c>
      <c r="AW119">
        <f t="shared" si="103"/>
        <v>9.3810659687684095E-2</v>
      </c>
      <c r="AX119">
        <f t="shared" si="103"/>
        <v>0.69000856090025942</v>
      </c>
      <c r="AY119">
        <f t="shared" si="82"/>
        <v>0</v>
      </c>
      <c r="AZ119">
        <f t="shared" si="84"/>
        <v>2.4759470418583292E-4</v>
      </c>
      <c r="BA119">
        <f t="shared" si="85"/>
        <v>2.6651914017455897E-4</v>
      </c>
      <c r="BB119">
        <f t="shared" si="86"/>
        <v>1.0747502605264021E-3</v>
      </c>
      <c r="BC119">
        <f t="shared" si="87"/>
        <v>0</v>
      </c>
      <c r="BD119">
        <f t="shared" si="88"/>
        <v>2.6013214302836394E-4</v>
      </c>
      <c r="BE119">
        <f t="shared" si="89"/>
        <v>5.9241369826374605E-4</v>
      </c>
      <c r="BF119">
        <f t="shared" si="90"/>
        <v>4.9282385387307509E-4</v>
      </c>
      <c r="BG119">
        <f t="shared" si="59"/>
        <v>2.7164450825483896E-3</v>
      </c>
    </row>
    <row r="120" spans="2:59" x14ac:dyDescent="0.25">
      <c r="B120">
        <v>2010</v>
      </c>
      <c r="C120" t="s">
        <v>55</v>
      </c>
      <c r="D120" s="31">
        <v>554022</v>
      </c>
      <c r="E120" s="31">
        <v>802</v>
      </c>
      <c r="F120">
        <f t="shared" si="75"/>
        <v>1.4475959438433853E-3</v>
      </c>
      <c r="G120">
        <f t="shared" si="76"/>
        <v>0.99855240405615664</v>
      </c>
      <c r="H120" cm="1">
        <f t="array" ref="H120">+IFERROR(_xlfn.IFS(B120=$H$1,D120/$H$3,B120=$I$1,D120/$I$3,B120=$J$1,D120/$J$3,B120=$K$1,D120/$K$3,B120=$L$1,D120/$L$3,B120=$M$1,D120/$M$3,B120=$N$1,D120/$N$3,B120=$O$1,D120/$O$3,B120=$P$1,D120/P$3,B120=$Q$1,D120/$Q$3,B120=$R$1,D120/$R$3,B120=$S$1,D120/$S$3,B120=$T$1,D120/$T$3,B120=$U$1,D120/$U$3,B120=$V$1,D120/$V$3,B120=$W$1,D120/$W$3,B120=$X$1,D120/$X$3,B120=$Y$1,D120/$Y$3,B120=$Z$1,D120/$Z$3),0)</f>
        <v>8.5682272129390558E-2</v>
      </c>
      <c r="I120" s="15">
        <f t="shared" si="77"/>
        <v>8568.2272129390549</v>
      </c>
      <c r="J120" s="16">
        <f t="shared" si="78"/>
        <v>12.40333095937909</v>
      </c>
      <c r="K120" s="16">
        <v>10000</v>
      </c>
      <c r="L120" s="17">
        <f t="shared" si="61"/>
        <v>1.4475959438433853E-3</v>
      </c>
      <c r="M120" s="17">
        <f t="shared" si="61"/>
        <v>0.99855240405615664</v>
      </c>
      <c r="N120">
        <f t="shared" si="79"/>
        <v>1.4486444697726422E-3</v>
      </c>
      <c r="O120">
        <f t="shared" si="93"/>
        <v>7.2379797192169263E-4</v>
      </c>
      <c r="P120">
        <f t="shared" si="80"/>
        <v>14.475959438433852</v>
      </c>
      <c r="S120">
        <v>2010</v>
      </c>
      <c r="T120" t="s">
        <v>55</v>
      </c>
      <c r="U120" s="31">
        <v>0</v>
      </c>
      <c r="V120" s="31">
        <v>1</v>
      </c>
      <c r="W120" s="31">
        <v>1</v>
      </c>
      <c r="X120" s="31">
        <v>2</v>
      </c>
      <c r="Y120" s="31">
        <v>0</v>
      </c>
      <c r="Z120" s="31">
        <v>37</v>
      </c>
      <c r="AA120" s="31">
        <v>0</v>
      </c>
      <c r="AB120" s="31">
        <v>31</v>
      </c>
      <c r="AC120" s="31">
        <v>730</v>
      </c>
      <c r="AD120" s="31">
        <v>802</v>
      </c>
      <c r="AG120">
        <f t="shared" si="94"/>
        <v>0</v>
      </c>
      <c r="AH120">
        <f t="shared" si="95"/>
        <v>1.2468827930174563E-3</v>
      </c>
      <c r="AI120">
        <f t="shared" si="96"/>
        <v>1.2468827930174563E-3</v>
      </c>
      <c r="AJ120">
        <f t="shared" si="97"/>
        <v>2.4937655860349127E-3</v>
      </c>
      <c r="AK120">
        <f t="shared" si="98"/>
        <v>0</v>
      </c>
      <c r="AL120">
        <f t="shared" si="99"/>
        <v>4.6134663341645885E-2</v>
      </c>
      <c r="AM120">
        <f t="shared" si="100"/>
        <v>0</v>
      </c>
      <c r="AN120">
        <f t="shared" si="101"/>
        <v>3.8653366583541147E-2</v>
      </c>
      <c r="AO120">
        <f t="shared" si="102"/>
        <v>0.91022443890274318</v>
      </c>
      <c r="AP120">
        <f t="shared" si="105"/>
        <v>0</v>
      </c>
      <c r="AQ120">
        <f t="shared" si="105"/>
        <v>1.2476606363069245E-3</v>
      </c>
      <c r="AR120">
        <f t="shared" si="105"/>
        <v>1.2476606363069245E-3</v>
      </c>
      <c r="AS120">
        <f t="shared" si="103"/>
        <v>2.4968789013732834E-3</v>
      </c>
      <c r="AT120">
        <f t="shared" si="103"/>
        <v>0</v>
      </c>
      <c r="AU120">
        <f t="shared" si="103"/>
        <v>4.7223994894703254E-2</v>
      </c>
      <c r="AV120">
        <f t="shared" si="103"/>
        <v>0</v>
      </c>
      <c r="AW120">
        <f t="shared" si="103"/>
        <v>3.9415130324221233E-2</v>
      </c>
      <c r="AX120">
        <f t="shared" si="103"/>
        <v>1.6704805491990848</v>
      </c>
      <c r="AY120">
        <f t="shared" si="82"/>
        <v>0</v>
      </c>
      <c r="AZ120">
        <f t="shared" ref="AZ120:AZ140" si="107">+IFERROR((SUM(V119:V120)/(2*$D120)),0)</f>
        <v>2.1127319853724222E-3</v>
      </c>
      <c r="BA120">
        <f t="shared" ref="BA120:BA140" si="108">+IFERROR((SUM(W119:W120)/(2*$D120)),0)</f>
        <v>2.0297027915858936E-3</v>
      </c>
      <c r="BB120">
        <f t="shared" ref="BB120:BB140" si="109">+IFERROR((SUM(X119:X120)/(2*$D120)),0)</f>
        <v>8.3426289930724779E-3</v>
      </c>
      <c r="BC120">
        <f t="shared" ref="BC120:BC140" si="110">+IFERROR((SUM(Y119:Y120)/(2*$D120)),0)</f>
        <v>0</v>
      </c>
      <c r="BD120">
        <f t="shared" ref="BD120:BD140" si="111">+IFERROR((SUM(Z119:Z120)/(2*$D120)),0)</f>
        <v>2.2472031796571257E-3</v>
      </c>
      <c r="BE120">
        <f t="shared" ref="BE120:BE140" si="112">+IFERROR((SUM(AA119:AA120)/(2*$D120)),0)</f>
        <v>4.7434939406738362E-3</v>
      </c>
      <c r="BF120">
        <f t="shared" ref="BF120:BF140" si="113">+IFERROR((SUM(AB119:AB120)/(2*$D120)),0)</f>
        <v>4.4113771655277228E-3</v>
      </c>
      <c r="BG120">
        <f t="shared" ref="BG120:BG140" si="114">+IFERROR((SUM(AC119:AC120)/(2*$D120)),0)</f>
        <v>2.5754392424849556E-2</v>
      </c>
    </row>
    <row r="121" spans="2:59" x14ac:dyDescent="0.25">
      <c r="B121">
        <v>2010</v>
      </c>
      <c r="C121" t="s">
        <v>56</v>
      </c>
      <c r="D121" s="31">
        <v>1324323</v>
      </c>
      <c r="E121" s="31">
        <v>826</v>
      </c>
      <c r="F121">
        <f t="shared" si="75"/>
        <v>6.2371490942919518E-4</v>
      </c>
      <c r="G121">
        <f t="shared" si="76"/>
        <v>0.99937628509057086</v>
      </c>
      <c r="H121" cm="1">
        <f t="array" ref="H121">+IFERROR(_xlfn.IFS(B121=$H$1,D121/$H$3,B121=$I$1,D121/$I$3,B121=$J$1,D121/$J$3,B121=$K$1,D121/$K$3,B121=$L$1,D121/$L$3,B121=$M$1,D121/$M$3,B121=$N$1,D121/$N$3,B121=$O$1,D121/$O$3,B121=$P$1,D121/P$3,B121=$Q$1,D121/$Q$3,B121=$R$1,D121/$R$3,B121=$S$1,D121/$S$3,B121=$T$1,D121/$T$3,B121=$U$1,D121/$U$3,B121=$V$1,D121/$V$3,B121=$W$1,D121/$W$3,B121=$X$1,D121/$X$3,B121=$Y$1,D121/$Y$3,B121=$Z$1,D121/$Z$3),0)</f>
        <v>0.20481317289423687</v>
      </c>
      <c r="I121" s="15">
        <f t="shared" si="77"/>
        <v>20481.317289423685</v>
      </c>
      <c r="J121" s="16">
        <f t="shared" si="78"/>
        <v>12.774502958163502</v>
      </c>
      <c r="K121" s="16">
        <f t="shared" ref="K121:K127" si="115">+K120-P120</f>
        <v>9985.5240405615659</v>
      </c>
      <c r="L121" s="17">
        <f t="shared" si="61"/>
        <v>6.2371490942919518E-4</v>
      </c>
      <c r="M121" s="17">
        <f t="shared" si="61"/>
        <v>0.99937628509057086</v>
      </c>
      <c r="N121">
        <f t="shared" si="79"/>
        <v>6.2390948025167878E-4</v>
      </c>
      <c r="O121">
        <f t="shared" si="93"/>
        <v>3.1185745471459759E-4</v>
      </c>
      <c r="P121">
        <f t="shared" si="80"/>
        <v>6.2281202225619081</v>
      </c>
      <c r="S121">
        <v>2010</v>
      </c>
      <c r="T121" t="s">
        <v>56</v>
      </c>
      <c r="U121" s="31">
        <v>0</v>
      </c>
      <c r="V121" s="31">
        <v>6</v>
      </c>
      <c r="W121" s="31">
        <v>4</v>
      </c>
      <c r="X121" s="31">
        <v>5</v>
      </c>
      <c r="Y121" s="31">
        <v>0</v>
      </c>
      <c r="Z121" s="31">
        <v>11</v>
      </c>
      <c r="AA121" s="31">
        <v>0</v>
      </c>
      <c r="AB121" s="31">
        <v>62</v>
      </c>
      <c r="AC121" s="31">
        <v>738</v>
      </c>
      <c r="AD121" s="31">
        <v>826</v>
      </c>
      <c r="AG121">
        <f t="shared" si="94"/>
        <v>0</v>
      </c>
      <c r="AH121">
        <f t="shared" si="95"/>
        <v>7.2639225181598066E-3</v>
      </c>
      <c r="AI121">
        <f t="shared" si="96"/>
        <v>4.8426150121065378E-3</v>
      </c>
      <c r="AJ121">
        <f t="shared" si="97"/>
        <v>6.0532687651331718E-3</v>
      </c>
      <c r="AK121">
        <f t="shared" si="98"/>
        <v>0</v>
      </c>
      <c r="AL121">
        <f t="shared" si="99"/>
        <v>1.3317191283292978E-2</v>
      </c>
      <c r="AM121">
        <f t="shared" si="100"/>
        <v>0</v>
      </c>
      <c r="AN121">
        <f t="shared" si="101"/>
        <v>7.5060532687651338E-2</v>
      </c>
      <c r="AO121">
        <f t="shared" si="102"/>
        <v>0.89346246973365617</v>
      </c>
      <c r="AP121">
        <f t="shared" si="105"/>
        <v>0</v>
      </c>
      <c r="AQ121">
        <f t="shared" si="105"/>
        <v>7.2904009720534636E-3</v>
      </c>
      <c r="AR121">
        <f t="shared" si="105"/>
        <v>4.8543689320388354E-3</v>
      </c>
      <c r="AS121">
        <f t="shared" si="103"/>
        <v>6.0716454159077107E-3</v>
      </c>
      <c r="AT121">
        <f t="shared" si="103"/>
        <v>0</v>
      </c>
      <c r="AU121">
        <f t="shared" si="103"/>
        <v>1.3406459475929312E-2</v>
      </c>
      <c r="AV121">
        <f t="shared" si="103"/>
        <v>0</v>
      </c>
      <c r="AW121">
        <f t="shared" si="103"/>
        <v>7.7987421383647809E-2</v>
      </c>
      <c r="AX121">
        <f t="shared" si="103"/>
        <v>1.6148796498905909</v>
      </c>
      <c r="AY121">
        <f t="shared" si="82"/>
        <v>0</v>
      </c>
      <c r="AZ121">
        <f t="shared" si="107"/>
        <v>2.6428597857169285E-6</v>
      </c>
      <c r="BA121">
        <f t="shared" si="108"/>
        <v>1.887756989797806E-6</v>
      </c>
      <c r="BB121">
        <f t="shared" si="109"/>
        <v>2.6428597857169285E-6</v>
      </c>
      <c r="BC121">
        <f t="shared" si="110"/>
        <v>0</v>
      </c>
      <c r="BD121">
        <f t="shared" si="111"/>
        <v>1.812246710205894E-5</v>
      </c>
      <c r="BE121">
        <f t="shared" si="112"/>
        <v>0</v>
      </c>
      <c r="BF121">
        <f t="shared" si="113"/>
        <v>3.5112280010239196E-5</v>
      </c>
      <c r="BG121">
        <f t="shared" si="114"/>
        <v>5.5424545220463591E-4</v>
      </c>
    </row>
    <row r="122" spans="2:59" x14ac:dyDescent="0.25">
      <c r="B122">
        <v>2010</v>
      </c>
      <c r="C122" t="s">
        <v>57</v>
      </c>
      <c r="D122" s="31">
        <v>1233848</v>
      </c>
      <c r="E122" s="31">
        <v>3846</v>
      </c>
      <c r="F122">
        <f t="shared" si="75"/>
        <v>3.1170776303077849E-3</v>
      </c>
      <c r="G122">
        <f t="shared" si="76"/>
        <v>0.99688292236969223</v>
      </c>
      <c r="H122" cm="1">
        <f t="array" ref="H122">+IFERROR(_xlfn.IFS(B122=$H$1,D122/$H$3,B122=$I$1,D122/$I$3,B122=$J$1,D122/$J$3,B122=$K$1,D122/$K$3,B122=$L$1,D122/$L$3,B122=$M$1,D122/$M$3,B122=$N$1,D122/$N$3,B122=$O$1,D122/$O$3,B122=$P$1,D122/P$3,B122=$Q$1,D122/$Q$3,B122=$R$1,D122/$R$3,B122=$S$1,D122/$S$3,B122=$T$1,D122/$T$3,B122=$U$1,D122/$U$3,B122=$V$1,D122/$V$3,B122=$W$1,D122/$W$3,B122=$X$1,D122/$X$3,B122=$Y$1,D122/$Y$3,B122=$Z$1,D122/$Z$3),0)</f>
        <v>0.190820761815062</v>
      </c>
      <c r="I122" s="15">
        <f t="shared" si="77"/>
        <v>19082.0761815062</v>
      </c>
      <c r="J122" s="16">
        <f t="shared" si="78"/>
        <v>59.480312805201969</v>
      </c>
      <c r="K122" s="16">
        <f t="shared" si="115"/>
        <v>9979.2959203390037</v>
      </c>
      <c r="L122" s="17">
        <f t="shared" ref="L122:M140" si="116">+F122</f>
        <v>3.1170776303077849E-3</v>
      </c>
      <c r="M122" s="17">
        <f t="shared" si="116"/>
        <v>0.99688292236969223</v>
      </c>
      <c r="N122">
        <f t="shared" si="79"/>
        <v>3.121943300119731E-3</v>
      </c>
      <c r="O122">
        <f t="shared" si="93"/>
        <v>1.5585388151538925E-3</v>
      </c>
      <c r="P122">
        <f t="shared" si="80"/>
        <v>31.106240079510446</v>
      </c>
      <c r="S122">
        <v>2010</v>
      </c>
      <c r="T122" t="s">
        <v>57</v>
      </c>
      <c r="U122" s="31">
        <v>0</v>
      </c>
      <c r="V122" s="31">
        <v>20</v>
      </c>
      <c r="W122" s="31">
        <v>27</v>
      </c>
      <c r="X122" s="31">
        <v>61</v>
      </c>
      <c r="Y122" s="31">
        <v>0</v>
      </c>
      <c r="Z122" s="31">
        <v>25</v>
      </c>
      <c r="AA122" s="31">
        <v>26</v>
      </c>
      <c r="AB122" s="31">
        <v>95</v>
      </c>
      <c r="AC122" s="31">
        <v>3592</v>
      </c>
      <c r="AD122" s="31">
        <v>3846</v>
      </c>
      <c r="AG122">
        <f t="shared" si="94"/>
        <v>0</v>
      </c>
      <c r="AH122">
        <f t="shared" si="95"/>
        <v>5.2002080083203327E-3</v>
      </c>
      <c r="AI122">
        <f t="shared" si="96"/>
        <v>7.0202808112324495E-3</v>
      </c>
      <c r="AJ122">
        <f t="shared" si="97"/>
        <v>1.5860634425377017E-2</v>
      </c>
      <c r="AK122">
        <f t="shared" si="98"/>
        <v>0</v>
      </c>
      <c r="AL122">
        <f t="shared" si="99"/>
        <v>6.5002600104004157E-3</v>
      </c>
      <c r="AM122">
        <f t="shared" si="100"/>
        <v>6.7602704108164326E-3</v>
      </c>
      <c r="AN122">
        <f t="shared" si="101"/>
        <v>2.4700988039521581E-2</v>
      </c>
      <c r="AO122">
        <f t="shared" si="102"/>
        <v>0.9339573582943318</v>
      </c>
      <c r="AP122">
        <f t="shared" si="105"/>
        <v>0</v>
      </c>
      <c r="AQ122">
        <f t="shared" si="105"/>
        <v>5.2137643378519297E-3</v>
      </c>
      <c r="AR122">
        <f t="shared" si="105"/>
        <v>7.0450097847358124E-3</v>
      </c>
      <c r="AS122">
        <f t="shared" si="103"/>
        <v>1.5987419735290265E-2</v>
      </c>
      <c r="AT122">
        <f t="shared" si="103"/>
        <v>0</v>
      </c>
      <c r="AU122">
        <f t="shared" si="103"/>
        <v>6.5214555888874395E-3</v>
      </c>
      <c r="AV122">
        <f t="shared" si="103"/>
        <v>6.7831985390033921E-3</v>
      </c>
      <c r="AW122">
        <f t="shared" si="103"/>
        <v>2.5009872318020269E-2</v>
      </c>
      <c r="AX122">
        <f t="shared" si="103"/>
        <v>1.7521951219512197</v>
      </c>
      <c r="AY122">
        <f t="shared" si="82"/>
        <v>0</v>
      </c>
      <c r="AZ122">
        <f t="shared" si="107"/>
        <v>1.0536143836193761E-5</v>
      </c>
      <c r="BA122">
        <f t="shared" si="108"/>
        <v>1.2562325343154101E-5</v>
      </c>
      <c r="BB122">
        <f t="shared" si="109"/>
        <v>2.6745595891876471E-5</v>
      </c>
      <c r="BC122">
        <f t="shared" si="110"/>
        <v>0</v>
      </c>
      <c r="BD122">
        <f t="shared" si="111"/>
        <v>1.4588506850114439E-5</v>
      </c>
      <c r="BE122">
        <f t="shared" si="112"/>
        <v>1.0536143836193761E-5</v>
      </c>
      <c r="BF122">
        <f t="shared" si="113"/>
        <v>6.3622099318554637E-5</v>
      </c>
      <c r="BG122">
        <f t="shared" si="114"/>
        <v>1.7546731850276534E-3</v>
      </c>
    </row>
    <row r="123" spans="2:59" x14ac:dyDescent="0.25">
      <c r="B123">
        <v>2010</v>
      </c>
      <c r="C123" t="s">
        <v>58</v>
      </c>
      <c r="D123" s="31">
        <v>1905044</v>
      </c>
      <c r="E123" s="31">
        <v>7949</v>
      </c>
      <c r="F123">
        <f t="shared" si="75"/>
        <v>4.1726070368978355E-3</v>
      </c>
      <c r="G123">
        <f t="shared" si="76"/>
        <v>0.99582739296310219</v>
      </c>
      <c r="H123" cm="1">
        <f t="array" ref="H123">+IFERROR(_xlfn.IFS(B123=$H$1,D123/$H$3,B123=$I$1,D123/$I$3,B123=$J$1,D123/$J$3,B123=$K$1,D123/$K$3,B123=$L$1,D123/$L$3,B123=$M$1,D123/$M$3,B123=$N$1,D123/$N$3,B123=$O$1,D123/$O$3,B123=$P$1,D123/P$3,B123=$Q$1,D123/$Q$3,B123=$R$1,D123/$R$3,B123=$S$1,D123/$S$3,B123=$T$1,D123/$T$3,B123=$U$1,D123/$U$3,B123=$V$1,D123/$V$3,B123=$W$1,D123/$W$3,B123=$X$1,D123/$X$3,B123=$Y$1,D123/$Y$3,B123=$Z$1,D123/$Z$3),0)</f>
        <v>0.29462457885510451</v>
      </c>
      <c r="I123" s="15">
        <f t="shared" si="77"/>
        <v>29462.457885510452</v>
      </c>
      <c r="J123" s="16">
        <f t="shared" si="78"/>
        <v>122.93525909738703</v>
      </c>
      <c r="K123" s="16">
        <f t="shared" si="115"/>
        <v>9948.1896802594929</v>
      </c>
      <c r="L123" s="17">
        <f t="shared" si="116"/>
        <v>4.1726070368978355E-3</v>
      </c>
      <c r="M123" s="17">
        <f t="shared" si="116"/>
        <v>0.99582739296310219</v>
      </c>
      <c r="N123">
        <f t="shared" si="79"/>
        <v>4.1813305615602172E-3</v>
      </c>
      <c r="O123">
        <f t="shared" si="93"/>
        <v>2.0863035184489178E-3</v>
      </c>
      <c r="P123">
        <f t="shared" si="80"/>
        <v>41.509886264245189</v>
      </c>
      <c r="S123">
        <v>2010</v>
      </c>
      <c r="T123" t="s">
        <v>58</v>
      </c>
      <c r="U123" s="31">
        <v>0</v>
      </c>
      <c r="V123" s="31">
        <v>120</v>
      </c>
      <c r="W123" s="31">
        <v>122</v>
      </c>
      <c r="X123" s="31">
        <v>519</v>
      </c>
      <c r="Y123" s="31">
        <v>0</v>
      </c>
      <c r="Z123" s="31">
        <v>136</v>
      </c>
      <c r="AA123" s="31">
        <v>322</v>
      </c>
      <c r="AB123" s="31">
        <v>573</v>
      </c>
      <c r="AC123" s="31">
        <v>6157</v>
      </c>
      <c r="AD123" s="31">
        <v>7949</v>
      </c>
      <c r="AG123">
        <f t="shared" si="94"/>
        <v>0</v>
      </c>
      <c r="AH123">
        <f t="shared" si="95"/>
        <v>1.5096238520568624E-2</v>
      </c>
      <c r="AI123">
        <f t="shared" si="96"/>
        <v>1.5347842495911436E-2</v>
      </c>
      <c r="AJ123">
        <f t="shared" si="97"/>
        <v>6.5291231601459304E-2</v>
      </c>
      <c r="AK123">
        <f t="shared" si="98"/>
        <v>0</v>
      </c>
      <c r="AL123">
        <f t="shared" si="99"/>
        <v>1.7109070323311108E-2</v>
      </c>
      <c r="AM123">
        <f t="shared" si="100"/>
        <v>4.0508240030192474E-2</v>
      </c>
      <c r="AN123">
        <f t="shared" si="101"/>
        <v>7.2084538935715189E-2</v>
      </c>
      <c r="AO123">
        <f t="shared" si="102"/>
        <v>0.77456283809284188</v>
      </c>
      <c r="AP123">
        <f t="shared" si="105"/>
        <v>0</v>
      </c>
      <c r="AQ123">
        <f t="shared" si="105"/>
        <v>1.5211053365445556E-2</v>
      </c>
      <c r="AR123">
        <f t="shared" si="105"/>
        <v>1.5466531440162272E-2</v>
      </c>
      <c r="AS123">
        <f t="shared" si="103"/>
        <v>6.7494635541972825E-2</v>
      </c>
      <c r="AT123">
        <f t="shared" si="103"/>
        <v>0</v>
      </c>
      <c r="AU123">
        <f t="shared" si="103"/>
        <v>1.725669331303134E-2</v>
      </c>
      <c r="AV123">
        <f t="shared" si="103"/>
        <v>4.1345659989727779E-2</v>
      </c>
      <c r="AW123">
        <f t="shared" si="103"/>
        <v>7.4779771615008164E-2</v>
      </c>
      <c r="AX123">
        <f t="shared" si="103"/>
        <v>1.2641412585976799</v>
      </c>
      <c r="AY123">
        <f t="shared" si="82"/>
        <v>0</v>
      </c>
      <c r="AZ123">
        <f t="shared" si="107"/>
        <v>3.674455813094081E-5</v>
      </c>
      <c r="BA123">
        <f t="shared" si="108"/>
        <v>3.9106708296501286E-5</v>
      </c>
      <c r="BB123">
        <f t="shared" si="109"/>
        <v>1.5222745511389764E-4</v>
      </c>
      <c r="BC123">
        <f t="shared" si="110"/>
        <v>0</v>
      </c>
      <c r="BD123">
        <f t="shared" si="111"/>
        <v>4.225624185058193E-5</v>
      </c>
      <c r="BE123">
        <f t="shared" si="112"/>
        <v>9.1336473068338579E-5</v>
      </c>
      <c r="BF123">
        <f t="shared" si="113"/>
        <v>1.7532403451048901E-4</v>
      </c>
      <c r="BG123">
        <f t="shared" si="114"/>
        <v>2.558733551561014E-3</v>
      </c>
    </row>
    <row r="124" spans="2:59" x14ac:dyDescent="0.25">
      <c r="B124">
        <v>2010</v>
      </c>
      <c r="C124" t="s">
        <v>59</v>
      </c>
      <c r="D124" s="31">
        <v>1081101</v>
      </c>
      <c r="E124" s="31">
        <v>14155</v>
      </c>
      <c r="F124">
        <f t="shared" si="75"/>
        <v>1.309313375901049E-2</v>
      </c>
      <c r="G124">
        <f t="shared" si="76"/>
        <v>0.98690686624098956</v>
      </c>
      <c r="H124" cm="1">
        <f t="array" ref="H124">+IFERROR(_xlfn.IFS(B124=$H$1,D124/$H$3,B124=$I$1,D124/$I$3,B124=$J$1,D124/$J$3,B124=$K$1,D124/$K$3,B124=$L$1,D124/$L$3,B124=$M$1,D124/$M$3,B124=$N$1,D124/$N$3,B124=$O$1,D124/$O$3,B124=$P$1,D124/P$3,B124=$Q$1,D124/$Q$3,B124=$R$1,D124/$R$3,B124=$S$1,D124/$S$3,B124=$T$1,D124/$T$3,B124=$U$1,D124/$U$3,B124=$V$1,D124/$V$3,B124=$W$1,D124/$W$3,B124=$X$1,D124/$X$3,B124=$Y$1,D124/$Y$3,B124=$Z$1,D124/$Z$3),0)</f>
        <v>0.16719767460742763</v>
      </c>
      <c r="I124" s="15">
        <f t="shared" si="77"/>
        <v>16719.767460742762</v>
      </c>
      <c r="J124" s="16">
        <f t="shared" si="78"/>
        <v>218.91415178305616</v>
      </c>
      <c r="K124" s="16">
        <f t="shared" si="115"/>
        <v>9906.6797939952485</v>
      </c>
      <c r="L124" s="17">
        <f t="shared" si="116"/>
        <v>1.309313375901049E-2</v>
      </c>
      <c r="M124" s="17">
        <f t="shared" si="116"/>
        <v>0.98690686624098956</v>
      </c>
      <c r="N124">
        <f t="shared" si="79"/>
        <v>1.3179413672047212E-2</v>
      </c>
      <c r="O124">
        <f t="shared" si="93"/>
        <v>6.5465668795052449E-3</v>
      </c>
      <c r="P124">
        <f t="shared" si="80"/>
        <v>129.70948365046627</v>
      </c>
      <c r="S124">
        <v>2010</v>
      </c>
      <c r="T124" t="s">
        <v>59</v>
      </c>
      <c r="U124" s="31">
        <v>0</v>
      </c>
      <c r="V124" s="31">
        <v>872</v>
      </c>
      <c r="W124" s="31">
        <v>504</v>
      </c>
      <c r="X124" s="31">
        <v>2466</v>
      </c>
      <c r="Y124" s="31">
        <v>0</v>
      </c>
      <c r="Z124" s="31">
        <v>890</v>
      </c>
      <c r="AA124" s="31">
        <v>1621</v>
      </c>
      <c r="AB124" s="31">
        <v>1836</v>
      </c>
      <c r="AC124" s="31">
        <v>5966</v>
      </c>
      <c r="AD124" s="31">
        <v>14155</v>
      </c>
      <c r="AG124">
        <f t="shared" si="94"/>
        <v>0</v>
      </c>
      <c r="AH124">
        <f t="shared" si="95"/>
        <v>6.1603673613564114E-2</v>
      </c>
      <c r="AI124">
        <f t="shared" si="96"/>
        <v>3.5605793006004943E-2</v>
      </c>
      <c r="AJ124">
        <f t="shared" si="97"/>
        <v>0.1742140586365242</v>
      </c>
      <c r="AK124">
        <f t="shared" si="98"/>
        <v>0</v>
      </c>
      <c r="AL124">
        <f t="shared" si="99"/>
        <v>6.2875309078064281E-2</v>
      </c>
      <c r="AM124">
        <f t="shared" si="100"/>
        <v>0.11451783821971034</v>
      </c>
      <c r="AN124">
        <f t="shared" si="101"/>
        <v>0.12970681737901801</v>
      </c>
      <c r="AO124">
        <f t="shared" si="102"/>
        <v>0.42147651006711412</v>
      </c>
      <c r="AP124">
        <f t="shared" si="105"/>
        <v>0</v>
      </c>
      <c r="AQ124">
        <f t="shared" si="105"/>
        <v>6.3561484073183183E-2</v>
      </c>
      <c r="AR124">
        <f t="shared" si="105"/>
        <v>3.6251168812486509E-2</v>
      </c>
      <c r="AS124">
        <f t="shared" si="103"/>
        <v>0.19083733168240211</v>
      </c>
      <c r="AT124">
        <f t="shared" si="103"/>
        <v>0</v>
      </c>
      <c r="AU124">
        <f t="shared" si="103"/>
        <v>6.4916119620714793E-2</v>
      </c>
      <c r="AV124">
        <f t="shared" si="103"/>
        <v>0.12147326613960807</v>
      </c>
      <c r="AW124">
        <f t="shared" si="103"/>
        <v>0.13870212283750094</v>
      </c>
      <c r="AX124">
        <f t="shared" si="103"/>
        <v>0.53401360544217691</v>
      </c>
      <c r="AY124">
        <f t="shared" si="82"/>
        <v>0</v>
      </c>
      <c r="AZ124">
        <f t="shared" si="107"/>
        <v>4.5879154676575084E-4</v>
      </c>
      <c r="BA124">
        <f t="shared" si="108"/>
        <v>2.8951966560016132E-4</v>
      </c>
      <c r="BB124">
        <f t="shared" si="109"/>
        <v>1.3805370636046032E-3</v>
      </c>
      <c r="BC124">
        <f t="shared" si="110"/>
        <v>0</v>
      </c>
      <c r="BD124">
        <f t="shared" si="111"/>
        <v>4.7451625703796407E-4</v>
      </c>
      <c r="BE124">
        <f t="shared" si="112"/>
        <v>8.986209429091269E-4</v>
      </c>
      <c r="BF124">
        <f t="shared" si="113"/>
        <v>1.1141419719341672E-3</v>
      </c>
      <c r="BG124">
        <f t="shared" si="114"/>
        <v>5.6067841950012071E-3</v>
      </c>
    </row>
    <row r="125" spans="2:59" x14ac:dyDescent="0.25">
      <c r="B125">
        <v>2010</v>
      </c>
      <c r="C125" t="s">
        <v>60</v>
      </c>
      <c r="D125" s="31">
        <v>226539</v>
      </c>
      <c r="E125" s="31">
        <v>9867</v>
      </c>
      <c r="F125">
        <f t="shared" si="75"/>
        <v>4.3555414299524586E-2</v>
      </c>
      <c r="G125">
        <f t="shared" si="76"/>
        <v>0.95644458570047541</v>
      </c>
      <c r="H125" cm="1">
        <f t="array" ref="H125">+IFERROR(_xlfn.IFS(B125=$H$1,D125/$H$3,B125=$I$1,D125/$I$3,B125=$J$1,D125/$J$3,B125=$K$1,D125/$K$3,B125=$L$1,D125/$L$3,B125=$M$1,D125/$M$3,B125=$N$1,D125/$N$3,B125=$O$1,D125/$O$3,B125=$P$1,D125/P$3,B125=$Q$1,D125/$Q$3,B125=$R$1,D125/$R$3,B125=$S$1,D125/$S$3,B125=$T$1,D125/$T$3,B125=$U$1,D125/$U$3,B125=$V$1,D125/$V$3,B125=$W$1,D125/$W$3,B125=$X$1,D125/$X$3,B125=$Y$1,D125/$Y$3,B125=$Z$1,D125/$Z$3),0)</f>
        <v>3.50353889302591E-2</v>
      </c>
      <c r="I125" s="15">
        <f t="shared" si="77"/>
        <v>3503.5388930259101</v>
      </c>
      <c r="J125" s="16">
        <f t="shared" si="78"/>
        <v>152.59808800024126</v>
      </c>
      <c r="K125" s="16">
        <f t="shared" si="115"/>
        <v>9776.9703103447828</v>
      </c>
      <c r="L125" s="17">
        <f t="shared" si="116"/>
        <v>4.3555414299524586E-2</v>
      </c>
      <c r="M125" s="17">
        <f t="shared" si="116"/>
        <v>0.95644458570047541</v>
      </c>
      <c r="N125">
        <f t="shared" si="79"/>
        <v>4.4525068195509589E-2</v>
      </c>
      <c r="O125">
        <f t="shared" si="93"/>
        <v>2.1777707149762293E-2</v>
      </c>
      <c r="P125">
        <f t="shared" si="80"/>
        <v>425.83999246121846</v>
      </c>
      <c r="S125">
        <v>2010</v>
      </c>
      <c r="T125" t="s">
        <v>60</v>
      </c>
      <c r="U125" s="31">
        <v>0</v>
      </c>
      <c r="V125" s="31">
        <v>717</v>
      </c>
      <c r="W125" s="31">
        <v>472</v>
      </c>
      <c r="X125" s="31">
        <v>2030</v>
      </c>
      <c r="Y125" s="31">
        <v>0</v>
      </c>
      <c r="Z125" s="31">
        <v>733</v>
      </c>
      <c r="AA125" s="31">
        <v>1239</v>
      </c>
      <c r="AB125" s="31">
        <v>1215</v>
      </c>
      <c r="AC125" s="31">
        <v>3461</v>
      </c>
      <c r="AD125" s="31">
        <v>9867</v>
      </c>
      <c r="AG125">
        <f t="shared" si="94"/>
        <v>0</v>
      </c>
      <c r="AH125">
        <f t="shared" si="95"/>
        <v>7.2666463970811793E-2</v>
      </c>
      <c r="AI125">
        <f t="shared" si="96"/>
        <v>4.7836221749265224E-2</v>
      </c>
      <c r="AJ125">
        <f t="shared" si="97"/>
        <v>0.20573629269281443</v>
      </c>
      <c r="AK125">
        <f t="shared" si="98"/>
        <v>0</v>
      </c>
      <c r="AL125">
        <f t="shared" si="99"/>
        <v>7.4288030809769937E-2</v>
      </c>
      <c r="AM125">
        <f t="shared" si="100"/>
        <v>0.12557008209182122</v>
      </c>
      <c r="AN125">
        <f t="shared" si="101"/>
        <v>0.123137731833384</v>
      </c>
      <c r="AO125">
        <f t="shared" si="102"/>
        <v>0.35076517685213338</v>
      </c>
      <c r="AP125">
        <f t="shared" si="105"/>
        <v>0</v>
      </c>
      <c r="AQ125">
        <f t="shared" si="105"/>
        <v>7.5406215491402431E-2</v>
      </c>
      <c r="AR125">
        <f t="shared" si="105"/>
        <v>4.9008410341605226E-2</v>
      </c>
      <c r="AS125">
        <f t="shared" si="103"/>
        <v>0.22932670582919112</v>
      </c>
      <c r="AT125">
        <f t="shared" si="103"/>
        <v>0</v>
      </c>
      <c r="AU125">
        <f t="shared" si="103"/>
        <v>7.7153834008736377E-2</v>
      </c>
      <c r="AV125">
        <f t="shared" si="103"/>
        <v>0.13398215733982158</v>
      </c>
      <c r="AW125">
        <f t="shared" si="103"/>
        <v>0.1312165883687024</v>
      </c>
      <c r="AX125">
        <f t="shared" si="103"/>
        <v>0.42536717261721874</v>
      </c>
      <c r="AY125">
        <f t="shared" si="82"/>
        <v>0</v>
      </c>
      <c r="AZ125">
        <f t="shared" si="107"/>
        <v>3.5071223939365848E-3</v>
      </c>
      <c r="BA125">
        <f t="shared" si="108"/>
        <v>2.1541544722983681E-3</v>
      </c>
      <c r="BB125">
        <f t="shared" si="109"/>
        <v>9.9232361756695312E-3</v>
      </c>
      <c r="BC125">
        <f t="shared" si="110"/>
        <v>0</v>
      </c>
      <c r="BD125">
        <f t="shared" si="111"/>
        <v>3.5821646603896016E-3</v>
      </c>
      <c r="BE125">
        <f t="shared" si="112"/>
        <v>6.3123788839890707E-3</v>
      </c>
      <c r="BF125">
        <f t="shared" si="113"/>
        <v>6.733939851416312E-3</v>
      </c>
      <c r="BG125">
        <f t="shared" si="114"/>
        <v>2.0806571936840896E-2</v>
      </c>
    </row>
    <row r="126" spans="2:59" x14ac:dyDescent="0.25">
      <c r="B126">
        <v>2010</v>
      </c>
      <c r="C126" t="s">
        <v>61</v>
      </c>
      <c r="D126" s="31">
        <v>141128</v>
      </c>
      <c r="E126" s="31">
        <v>19226</v>
      </c>
      <c r="F126">
        <f t="shared" si="75"/>
        <v>0.13623093928915594</v>
      </c>
      <c r="G126">
        <f t="shared" si="76"/>
        <v>0.86376906071084403</v>
      </c>
      <c r="H126" cm="1">
        <f t="array" ref="H126">+IFERROR(_xlfn.IFS(B126=$H$1,D126/$H$3,B126=$I$1,D126/$I$3,B126=$J$1,D126/$J$3,B126=$K$1,D126/$K$3,B126=$L$1,D126/$L$3,B126=$M$1,D126/$M$3,B126=$N$1,D126/$N$3,B126=$O$1,D126/$O$3,B126=$P$1,D126/P$3,B126=$Q$1,D126/$Q$3,B126=$R$1,D126/$R$3,B126=$S$1,D126/$S$3,B126=$T$1,D126/$T$3,B126=$U$1,D126/$U$3,B126=$V$1,D126/$V$3,B126=$W$1,D126/$W$3,B126=$X$1,D126/$X$3,B126=$Y$1,D126/$Y$3,B126=$Z$1,D126/$Z$3),0)</f>
        <v>2.1826150768519355E-2</v>
      </c>
      <c r="I126" s="15">
        <f t="shared" si="77"/>
        <v>2182.6150768519356</v>
      </c>
      <c r="J126" s="16">
        <f t="shared" si="78"/>
        <v>297.33970202621248</v>
      </c>
      <c r="K126" s="16">
        <f t="shared" si="115"/>
        <v>9351.1303178835642</v>
      </c>
      <c r="L126" s="17">
        <f t="shared" si="116"/>
        <v>0.13623093928915594</v>
      </c>
      <c r="M126" s="17">
        <f t="shared" si="116"/>
        <v>0.86376906071084403</v>
      </c>
      <c r="N126">
        <f t="shared" si="79"/>
        <v>0.14618864768277381</v>
      </c>
      <c r="O126">
        <f t="shared" si="93"/>
        <v>6.8115469644577972E-2</v>
      </c>
      <c r="P126">
        <f t="shared" si="80"/>
        <v>1273.9132666205815</v>
      </c>
      <c r="S126">
        <v>2010</v>
      </c>
      <c r="T126" t="s">
        <v>61</v>
      </c>
      <c r="U126" s="31">
        <v>0</v>
      </c>
      <c r="V126" s="31">
        <v>850</v>
      </c>
      <c r="W126" s="31">
        <v>1273</v>
      </c>
      <c r="X126" s="31">
        <v>4822</v>
      </c>
      <c r="Y126" s="31">
        <v>0</v>
      </c>
      <c r="Z126" s="31">
        <v>927</v>
      </c>
      <c r="AA126" s="31">
        <v>2501</v>
      </c>
      <c r="AB126" s="31">
        <v>1598</v>
      </c>
      <c r="AC126" s="31">
        <v>7255</v>
      </c>
      <c r="AD126" s="31">
        <v>19226</v>
      </c>
      <c r="AG126">
        <f t="shared" si="94"/>
        <v>0</v>
      </c>
      <c r="AH126">
        <f t="shared" si="95"/>
        <v>4.4210964319151148E-2</v>
      </c>
      <c r="AI126">
        <f t="shared" si="96"/>
        <v>6.6212420680328718E-2</v>
      </c>
      <c r="AJ126">
        <f t="shared" si="97"/>
        <v>0.25080619993758452</v>
      </c>
      <c r="AK126">
        <f t="shared" si="98"/>
        <v>0</v>
      </c>
      <c r="AL126">
        <f t="shared" si="99"/>
        <v>4.8215957557474251E-2</v>
      </c>
      <c r="AM126">
        <f t="shared" si="100"/>
        <v>0.13008426089670239</v>
      </c>
      <c r="AN126">
        <f t="shared" si="101"/>
        <v>8.3116612920004163E-2</v>
      </c>
      <c r="AO126">
        <f t="shared" si="102"/>
        <v>0.37735358368875482</v>
      </c>
      <c r="AP126">
        <f t="shared" si="105"/>
        <v>0</v>
      </c>
      <c r="AQ126">
        <f t="shared" si="105"/>
        <v>4.5210361151002604E-2</v>
      </c>
      <c r="AR126">
        <f t="shared" si="105"/>
        <v>6.8479518007477341E-2</v>
      </c>
      <c r="AS126">
        <f t="shared" si="103"/>
        <v>0.28676776687481415</v>
      </c>
      <c r="AT126">
        <f t="shared" si="103"/>
        <v>0</v>
      </c>
      <c r="AU126">
        <f t="shared" si="103"/>
        <v>4.9407061958694203E-2</v>
      </c>
      <c r="AV126">
        <f t="shared" si="103"/>
        <v>0.13913382103418542</v>
      </c>
      <c r="AW126">
        <f t="shared" si="103"/>
        <v>8.6720573072122428E-2</v>
      </c>
      <c r="AX126">
        <f t="shared" si="103"/>
        <v>0.4651088245664648</v>
      </c>
      <c r="AY126">
        <f t="shared" si="82"/>
        <v>0</v>
      </c>
      <c r="AZ126">
        <f t="shared" si="107"/>
        <v>5.5516977495606822E-3</v>
      </c>
      <c r="BA126">
        <f t="shared" si="108"/>
        <v>6.1823309336205426E-3</v>
      </c>
      <c r="BB126">
        <f t="shared" si="109"/>
        <v>2.4275834703248116E-2</v>
      </c>
      <c r="BC126">
        <f t="shared" si="110"/>
        <v>0</v>
      </c>
      <c r="BD126">
        <f t="shared" si="111"/>
        <v>5.8811858738166767E-3</v>
      </c>
      <c r="BE126">
        <f t="shared" si="112"/>
        <v>1.3250382631370104E-2</v>
      </c>
      <c r="BF126">
        <f t="shared" si="113"/>
        <v>9.9661300379797063E-3</v>
      </c>
      <c r="BG126">
        <f t="shared" si="114"/>
        <v>3.7965534833626212E-2</v>
      </c>
    </row>
    <row r="127" spans="2:59" x14ac:dyDescent="0.25">
      <c r="B127" t="s">
        <v>76</v>
      </c>
      <c r="D127" s="31">
        <v>6466005</v>
      </c>
      <c r="E127" s="31">
        <v>56671</v>
      </c>
      <c r="F127">
        <f t="shared" si="75"/>
        <v>8.7644534762964157E-3</v>
      </c>
      <c r="G127">
        <f t="shared" si="76"/>
        <v>0.9912355465237036</v>
      </c>
      <c r="H127" cm="1">
        <f t="array" ref="H127">+IFERROR(_xlfn.IFS(B127=$H$1,D127/$H$3,B127=$I$1,D127/$I$3,B127=$J$1,D127/$J$3,B127=$K$1,D127/$K$3,B127=$L$1,D127/$L$3,B127=$M$1,D127/$M$3,B127=$N$1,D127/$N$3,B127=$O$1,D127/$O$3,B127=$P$1,D127/P$3,B127=$Q$1,D127/$Q$3,B127=$R$1,D127/$R$3,B127=$S$1,D127/$S$3,B127=$T$1,D127/$T$3,B127=$U$1,D127/$U$3,B127=$V$1,D127/$V$3,B127=$W$1,D127/$W$3,B127=$X$1,D127/$X$3,B127=$Y$1,D127/$Y$3,B127=$Z$1,D127/$Z$3),0)</f>
        <v>0</v>
      </c>
      <c r="I127" s="15">
        <f t="shared" si="77"/>
        <v>0</v>
      </c>
      <c r="J127" s="16">
        <f t="shared" si="78"/>
        <v>0</v>
      </c>
      <c r="K127" s="16">
        <f t="shared" si="115"/>
        <v>8077.2170512629827</v>
      </c>
      <c r="L127" s="17">
        <f t="shared" si="116"/>
        <v>8.7644534762964157E-3</v>
      </c>
      <c r="M127" s="17">
        <f t="shared" si="116"/>
        <v>0.9912355465237036</v>
      </c>
      <c r="N127">
        <f t="shared" si="79"/>
        <v>8.8030303512785183E-3</v>
      </c>
      <c r="O127">
        <f t="shared" si="93"/>
        <v>4.3822267381482078E-3</v>
      </c>
      <c r="P127">
        <f t="shared" si="80"/>
        <v>70.792393063742537</v>
      </c>
      <c r="S127" t="s">
        <v>76</v>
      </c>
      <c r="U127" s="31">
        <v>0</v>
      </c>
      <c r="V127" s="31">
        <v>2586</v>
      </c>
      <c r="W127" s="31">
        <v>2403</v>
      </c>
      <c r="X127" s="31">
        <v>9905</v>
      </c>
      <c r="Y127" s="31">
        <v>0</v>
      </c>
      <c r="Z127" s="31">
        <v>2759</v>
      </c>
      <c r="AA127" s="31">
        <v>5709</v>
      </c>
      <c r="AB127" s="31">
        <v>5410</v>
      </c>
      <c r="AC127" s="31">
        <v>27899</v>
      </c>
      <c r="AD127" s="31">
        <v>56671</v>
      </c>
      <c r="AG127">
        <f t="shared" si="94"/>
        <v>0</v>
      </c>
      <c r="AH127">
        <f t="shared" si="95"/>
        <v>4.5631804626705019E-2</v>
      </c>
      <c r="AI127">
        <f t="shared" si="96"/>
        <v>4.2402639798133086E-2</v>
      </c>
      <c r="AJ127">
        <f t="shared" si="97"/>
        <v>0.17478075206013657</v>
      </c>
      <c r="AK127">
        <f t="shared" si="98"/>
        <v>0</v>
      </c>
      <c r="AL127">
        <f t="shared" si="99"/>
        <v>4.8684512360819464E-2</v>
      </c>
      <c r="AM127">
        <f t="shared" si="100"/>
        <v>0.10073935522577686</v>
      </c>
      <c r="AN127">
        <f t="shared" si="101"/>
        <v>9.5463288101498123E-2</v>
      </c>
      <c r="AO127">
        <f t="shared" si="102"/>
        <v>0.49229764782693086</v>
      </c>
      <c r="AP127">
        <f t="shared" si="105"/>
        <v>0</v>
      </c>
      <c r="AQ127">
        <f t="shared" si="105"/>
        <v>4.6697244393080289E-2</v>
      </c>
      <c r="AR127">
        <f t="shared" si="105"/>
        <v>4.33211043907012E-2</v>
      </c>
      <c r="AS127">
        <f t="shared" si="103"/>
        <v>0.19151754207875324</v>
      </c>
      <c r="AT127">
        <f t="shared" si="103"/>
        <v>0</v>
      </c>
      <c r="AU127">
        <f t="shared" si="103"/>
        <v>4.9899170758615698E-2</v>
      </c>
      <c r="AV127">
        <f t="shared" si="103"/>
        <v>0.10608270697648492</v>
      </c>
      <c r="AW127">
        <f t="shared" si="103"/>
        <v>0.10024830448801098</v>
      </c>
      <c r="AX127">
        <f t="shared" si="103"/>
        <v>0.65304354950083687</v>
      </c>
      <c r="AY127">
        <f t="shared" si="82"/>
        <v>0</v>
      </c>
      <c r="AZ127">
        <f t="shared" si="107"/>
        <v>2.6569728912984139E-4</v>
      </c>
      <c r="BA127">
        <f t="shared" si="108"/>
        <v>2.8425588906906194E-4</v>
      </c>
      <c r="BB127">
        <f t="shared" si="109"/>
        <v>1.1388020887704233E-3</v>
      </c>
      <c r="BC127">
        <f t="shared" si="110"/>
        <v>0</v>
      </c>
      <c r="BD127">
        <f t="shared" si="111"/>
        <v>2.8502916406652947E-4</v>
      </c>
      <c r="BE127">
        <f t="shared" si="112"/>
        <v>6.3485877292083755E-4</v>
      </c>
      <c r="BF127">
        <f t="shared" si="113"/>
        <v>5.4191111822524108E-4</v>
      </c>
      <c r="BG127">
        <f t="shared" si="114"/>
        <v>2.718370926097335E-3</v>
      </c>
    </row>
    <row r="128" spans="2:59" x14ac:dyDescent="0.25">
      <c r="B128">
        <v>2011</v>
      </c>
      <c r="C128" t="s">
        <v>55</v>
      </c>
      <c r="D128" s="31">
        <v>561373</v>
      </c>
      <c r="E128" s="31">
        <v>755</v>
      </c>
      <c r="F128">
        <f t="shared" si="75"/>
        <v>1.3449168378244056E-3</v>
      </c>
      <c r="G128">
        <f t="shared" si="76"/>
        <v>0.99865508316217555</v>
      </c>
      <c r="H128" cm="1">
        <f t="array" ref="H128">+IFERROR(_xlfn.IFS(B128=$H$1,D128/$H$3,B128=$I$1,D128/$I$3,B128=$J$1,D128/$J$3,B128=$K$1,D128/$K$3,B128=$L$1,D128/$L$3,B128=$M$1,D128/$M$3,B128=$N$1,D128/$N$3,B128=$O$1,D128/$O$3,B128=$P$1,D128/P$3,B128=$Q$1,D128/$Q$3,B128=$R$1,D128/$R$3,B128=$S$1,D128/$S$3,B128=$T$1,D128/$T$3,B128=$U$1,D128/$U$3,B128=$V$1,D128/$V$3,B128=$W$1,D128/$W$3,B128=$X$1,D128/$X$3,B128=$Y$1,D128/$Y$3,B128=$Z$1,D128/$Z$3),0)</f>
        <v>8.5682268335765491E-2</v>
      </c>
      <c r="I128" s="15">
        <f t="shared" si="77"/>
        <v>8568.2268335765493</v>
      </c>
      <c r="J128" s="16">
        <f t="shared" si="78"/>
        <v>11.523552538775991</v>
      </c>
      <c r="K128" s="16">
        <v>10000</v>
      </c>
      <c r="L128" s="17">
        <f t="shared" si="116"/>
        <v>1.3449168378244056E-3</v>
      </c>
      <c r="M128" s="17">
        <f t="shared" si="116"/>
        <v>0.99865508316217555</v>
      </c>
      <c r="N128">
        <f t="shared" si="79"/>
        <v>1.3458218470558142E-3</v>
      </c>
      <c r="O128">
        <f t="shared" si="93"/>
        <v>6.724584189122028E-4</v>
      </c>
      <c r="P128">
        <f t="shared" si="80"/>
        <v>13.449168378244057</v>
      </c>
      <c r="S128">
        <v>2011</v>
      </c>
      <c r="T128" t="s">
        <v>55</v>
      </c>
      <c r="U128" s="31">
        <v>0</v>
      </c>
      <c r="V128" s="31">
        <v>2</v>
      </c>
      <c r="W128" s="31">
        <v>3</v>
      </c>
      <c r="X128" s="31">
        <v>5</v>
      </c>
      <c r="Y128" s="31">
        <v>0</v>
      </c>
      <c r="Z128" s="31">
        <v>33</v>
      </c>
      <c r="AA128" s="31">
        <v>2</v>
      </c>
      <c r="AB128" s="31">
        <v>36</v>
      </c>
      <c r="AC128" s="31">
        <v>674</v>
      </c>
      <c r="AD128" s="31">
        <v>755</v>
      </c>
      <c r="AG128">
        <f t="shared" si="94"/>
        <v>0</v>
      </c>
      <c r="AH128">
        <f t="shared" si="95"/>
        <v>2.6490066225165563E-3</v>
      </c>
      <c r="AI128">
        <f t="shared" si="96"/>
        <v>3.9735099337748344E-3</v>
      </c>
      <c r="AJ128">
        <f t="shared" si="97"/>
        <v>6.6225165562913907E-3</v>
      </c>
      <c r="AK128">
        <f t="shared" si="98"/>
        <v>0</v>
      </c>
      <c r="AL128">
        <f t="shared" si="99"/>
        <v>4.3708609271523181E-2</v>
      </c>
      <c r="AM128">
        <f t="shared" si="100"/>
        <v>2.6490066225165563E-3</v>
      </c>
      <c r="AN128">
        <f t="shared" si="101"/>
        <v>4.7682119205298017E-2</v>
      </c>
      <c r="AO128">
        <f t="shared" si="102"/>
        <v>0.89271523178807943</v>
      </c>
      <c r="AP128">
        <f t="shared" si="105"/>
        <v>0</v>
      </c>
      <c r="AQ128">
        <f t="shared" si="105"/>
        <v>2.6525198938992045E-3</v>
      </c>
      <c r="AR128">
        <f t="shared" si="105"/>
        <v>3.9814200398142E-3</v>
      </c>
      <c r="AS128">
        <f t="shared" si="103"/>
        <v>6.6445182724252493E-3</v>
      </c>
      <c r="AT128">
        <f t="shared" si="103"/>
        <v>0</v>
      </c>
      <c r="AU128">
        <f t="shared" si="103"/>
        <v>4.4685172647257958E-2</v>
      </c>
      <c r="AV128">
        <f t="shared" si="103"/>
        <v>2.6525198938992045E-3</v>
      </c>
      <c r="AW128">
        <f t="shared" si="103"/>
        <v>4.8846675712347361E-2</v>
      </c>
      <c r="AX128">
        <f t="shared" si="103"/>
        <v>1.6124401913875595</v>
      </c>
      <c r="AY128">
        <f t="shared" si="82"/>
        <v>0</v>
      </c>
      <c r="AZ128">
        <f t="shared" si="107"/>
        <v>2.3050627657546763E-3</v>
      </c>
      <c r="BA128">
        <f t="shared" si="108"/>
        <v>2.1429602064937216E-3</v>
      </c>
      <c r="BB128">
        <f t="shared" si="109"/>
        <v>8.8265734190992439E-3</v>
      </c>
      <c r="BC128">
        <f t="shared" si="110"/>
        <v>0</v>
      </c>
      <c r="BD128">
        <f t="shared" si="111"/>
        <v>2.4867601398713512E-3</v>
      </c>
      <c r="BE128">
        <f t="shared" si="112"/>
        <v>5.0866358018643578E-3</v>
      </c>
      <c r="BF128">
        <f t="shared" si="113"/>
        <v>4.8506073501931868E-3</v>
      </c>
      <c r="BG128">
        <f t="shared" si="114"/>
        <v>2.5449211130567376E-2</v>
      </c>
    </row>
    <row r="129" spans="2:59" x14ac:dyDescent="0.25">
      <c r="B129">
        <v>2011</v>
      </c>
      <c r="C129" t="s">
        <v>56</v>
      </c>
      <c r="D129" s="31">
        <v>1341893</v>
      </c>
      <c r="E129" s="31">
        <v>813</v>
      </c>
      <c r="F129">
        <f t="shared" si="75"/>
        <v>6.0586052688254579E-4</v>
      </c>
      <c r="G129">
        <f t="shared" si="76"/>
        <v>0.9993941394731175</v>
      </c>
      <c r="H129" cm="1">
        <f t="array" ref="H129">+IFERROR(_xlfn.IFS(B129=$H$1,D129/$H$3,B129=$I$1,D129/$I$3,B129=$J$1,D129/$J$3,B129=$K$1,D129/$K$3,B129=$L$1,D129/$L$3,B129=$M$1,D129/$M$3,B129=$N$1,D129/$N$3,B129=$O$1,D129/$O$3,B129=$P$1,D129/P$3,B129=$Q$1,D129/$Q$3,B129=$R$1,D129/$R$3,B129=$S$1,D129/$S$3,B129=$T$1,D129/$T$3,B129=$U$1,D129/$U$3,B129=$V$1,D129/$V$3,B129=$W$1,D129/$W$3,B129=$X$1,D129/$X$3,B129=$Y$1,D129/$Y$3,B129=$Z$1,D129/$Z$3),0)</f>
        <v>0.20481290711146663</v>
      </c>
      <c r="I129" s="15">
        <f t="shared" si="77"/>
        <v>20481.290711146663</v>
      </c>
      <c r="J129" s="16">
        <f t="shared" si="78"/>
        <v>12.408805581489908</v>
      </c>
      <c r="K129" s="16">
        <f t="shared" ref="K129:K135" si="117">+K128-P128</f>
        <v>9986.5508316217565</v>
      </c>
      <c r="L129" s="17">
        <f t="shared" si="116"/>
        <v>6.0586052688254579E-4</v>
      </c>
      <c r="M129" s="17">
        <f t="shared" si="116"/>
        <v>0.9993941394731175</v>
      </c>
      <c r="N129">
        <f t="shared" si="79"/>
        <v>6.060441159862586E-4</v>
      </c>
      <c r="O129">
        <f t="shared" si="93"/>
        <v>3.0293026344127289E-4</v>
      </c>
      <c r="P129">
        <f t="shared" si="80"/>
        <v>6.0504569485856834</v>
      </c>
      <c r="S129">
        <v>2011</v>
      </c>
      <c r="T129" t="s">
        <v>56</v>
      </c>
      <c r="U129" s="31">
        <v>0</v>
      </c>
      <c r="V129" s="31">
        <v>0</v>
      </c>
      <c r="W129" s="31">
        <v>3</v>
      </c>
      <c r="X129" s="31">
        <v>10</v>
      </c>
      <c r="Y129" s="31">
        <v>0</v>
      </c>
      <c r="Z129" s="31">
        <v>6</v>
      </c>
      <c r="AA129" s="31">
        <v>2</v>
      </c>
      <c r="AB129" s="31">
        <v>84</v>
      </c>
      <c r="AC129" s="31">
        <v>708</v>
      </c>
      <c r="AD129" s="31">
        <v>813</v>
      </c>
      <c r="AG129">
        <f t="shared" si="94"/>
        <v>0</v>
      </c>
      <c r="AH129">
        <f t="shared" si="95"/>
        <v>0</v>
      </c>
      <c r="AI129">
        <f t="shared" si="96"/>
        <v>3.6900369003690036E-3</v>
      </c>
      <c r="AJ129">
        <f t="shared" si="97"/>
        <v>1.2300123001230012E-2</v>
      </c>
      <c r="AK129">
        <f t="shared" si="98"/>
        <v>0</v>
      </c>
      <c r="AL129">
        <f t="shared" si="99"/>
        <v>7.3800738007380072E-3</v>
      </c>
      <c r="AM129">
        <f t="shared" si="100"/>
        <v>2.4600246002460025E-3</v>
      </c>
      <c r="AN129">
        <f t="shared" si="101"/>
        <v>0.10332103321033211</v>
      </c>
      <c r="AO129">
        <f t="shared" si="102"/>
        <v>0.87084870848708484</v>
      </c>
      <c r="AP129">
        <f t="shared" si="105"/>
        <v>0</v>
      </c>
      <c r="AQ129">
        <f t="shared" si="105"/>
        <v>0</v>
      </c>
      <c r="AR129">
        <f t="shared" si="105"/>
        <v>3.6968576709796672E-3</v>
      </c>
      <c r="AS129">
        <f t="shared" si="103"/>
        <v>1.2376237623762377E-2</v>
      </c>
      <c r="AT129">
        <f t="shared" si="103"/>
        <v>0</v>
      </c>
      <c r="AU129">
        <f t="shared" si="103"/>
        <v>7.4074074074074068E-3</v>
      </c>
      <c r="AV129">
        <f t="shared" si="103"/>
        <v>2.4630541871921183E-3</v>
      </c>
      <c r="AW129">
        <f t="shared" si="103"/>
        <v>0.10894941634241245</v>
      </c>
      <c r="AX129">
        <f t="shared" si="103"/>
        <v>1.5424836601307188</v>
      </c>
      <c r="AY129">
        <f t="shared" si="82"/>
        <v>0</v>
      </c>
      <c r="AZ129">
        <f t="shared" si="107"/>
        <v>7.4521590022453356E-7</v>
      </c>
      <c r="BA129">
        <f t="shared" si="108"/>
        <v>2.2356477006736005E-6</v>
      </c>
      <c r="BB129">
        <f t="shared" si="109"/>
        <v>5.589119251684002E-6</v>
      </c>
      <c r="BC129">
        <f t="shared" si="110"/>
        <v>0</v>
      </c>
      <c r="BD129">
        <f t="shared" si="111"/>
        <v>1.4531710054378405E-5</v>
      </c>
      <c r="BE129">
        <f t="shared" si="112"/>
        <v>1.4904318004490671E-6</v>
      </c>
      <c r="BF129">
        <f t="shared" si="113"/>
        <v>4.4712954013472016E-5</v>
      </c>
      <c r="BG129">
        <f t="shared" si="114"/>
        <v>5.1494418705515265E-4</v>
      </c>
    </row>
    <row r="130" spans="2:59" x14ac:dyDescent="0.25">
      <c r="B130">
        <v>2011</v>
      </c>
      <c r="C130" t="s">
        <v>57</v>
      </c>
      <c r="D130" s="31">
        <v>1250219</v>
      </c>
      <c r="E130" s="31">
        <v>3825</v>
      </c>
      <c r="F130">
        <f t="shared" si="75"/>
        <v>3.0594639819103691E-3</v>
      </c>
      <c r="G130">
        <f t="shared" si="76"/>
        <v>0.99694053601808963</v>
      </c>
      <c r="H130" cm="1">
        <f t="array" ref="H130">+IFERROR(_xlfn.IFS(B130=$H$1,D130/$H$3,B130=$I$1,D130/$I$3,B130=$J$1,D130/$J$3,B130=$K$1,D130/$K$3,B130=$L$1,D130/$L$3,B130=$M$1,D130/$M$3,B130=$N$1,D130/$N$3,B130=$O$1,D130/$O$3,B130=$P$1,D130/P$3,B130=$Q$1,D130/$Q$3,B130=$R$1,D130/$R$3,B130=$S$1,D130/$S$3,B130=$T$1,D130/$T$3,B130=$U$1,D130/$U$3,B130=$V$1,D130/$V$3,B130=$W$1,D130/$W$3,B130=$X$1,D130/$X$3,B130=$Y$1,D130/$Y$3,B130=$Z$1,D130/$Z$3),0)</f>
        <v>0.19082071962219843</v>
      </c>
      <c r="I130" s="15">
        <f t="shared" si="77"/>
        <v>19082.071962219845</v>
      </c>
      <c r="J130" s="16">
        <f t="shared" si="78"/>
        <v>58.380911868633333</v>
      </c>
      <c r="K130" s="16">
        <f t="shared" si="117"/>
        <v>9980.5003746731709</v>
      </c>
      <c r="L130" s="17">
        <f t="shared" si="116"/>
        <v>3.0594639819103691E-3</v>
      </c>
      <c r="M130" s="17">
        <f t="shared" si="116"/>
        <v>0.99694053601808963</v>
      </c>
      <c r="N130">
        <f t="shared" si="79"/>
        <v>3.0641513121977652E-3</v>
      </c>
      <c r="O130">
        <f t="shared" si="93"/>
        <v>1.5297319909551845E-3</v>
      </c>
      <c r="P130">
        <f t="shared" si="80"/>
        <v>30.53498141775551</v>
      </c>
      <c r="S130">
        <v>2011</v>
      </c>
      <c r="T130" t="s">
        <v>57</v>
      </c>
      <c r="U130" s="31">
        <v>0</v>
      </c>
      <c r="V130" s="31">
        <v>11</v>
      </c>
      <c r="W130" s="31">
        <v>14</v>
      </c>
      <c r="X130" s="31">
        <v>57</v>
      </c>
      <c r="Y130" s="31">
        <v>0</v>
      </c>
      <c r="Z130" s="31">
        <v>18</v>
      </c>
      <c r="AA130" s="31">
        <v>32</v>
      </c>
      <c r="AB130" s="31">
        <v>122</v>
      </c>
      <c r="AC130" s="31">
        <v>3571</v>
      </c>
      <c r="AD130" s="31">
        <v>3825</v>
      </c>
      <c r="AG130">
        <f t="shared" si="94"/>
        <v>0</v>
      </c>
      <c r="AH130">
        <f t="shared" si="95"/>
        <v>2.8758169934640521E-3</v>
      </c>
      <c r="AI130">
        <f t="shared" si="96"/>
        <v>3.6601307189542483E-3</v>
      </c>
      <c r="AJ130">
        <f t="shared" si="97"/>
        <v>1.4901960784313726E-2</v>
      </c>
      <c r="AK130">
        <f t="shared" si="98"/>
        <v>0</v>
      </c>
      <c r="AL130">
        <f t="shared" si="99"/>
        <v>4.7058823529411761E-3</v>
      </c>
      <c r="AM130">
        <f t="shared" si="100"/>
        <v>8.3660130718954256E-3</v>
      </c>
      <c r="AN130">
        <f t="shared" si="101"/>
        <v>3.1895424836601308E-2</v>
      </c>
      <c r="AO130">
        <f t="shared" si="102"/>
        <v>0.9335947712418301</v>
      </c>
      <c r="AP130">
        <f t="shared" si="105"/>
        <v>0</v>
      </c>
      <c r="AQ130">
        <f t="shared" si="105"/>
        <v>2.8799581097002222E-3</v>
      </c>
      <c r="AR130">
        <f t="shared" si="105"/>
        <v>3.6668412781561029E-3</v>
      </c>
      <c r="AS130">
        <f t="shared" si="103"/>
        <v>1.5013828526274199E-2</v>
      </c>
      <c r="AT130">
        <f t="shared" si="103"/>
        <v>0</v>
      </c>
      <c r="AU130">
        <f t="shared" si="103"/>
        <v>4.7169811320754715E-3</v>
      </c>
      <c r="AV130">
        <f t="shared" si="103"/>
        <v>8.4011551588343402E-3</v>
      </c>
      <c r="AW130">
        <f t="shared" si="103"/>
        <v>3.2412327311370878E-2</v>
      </c>
      <c r="AX130">
        <f t="shared" si="103"/>
        <v>1.75091934297622</v>
      </c>
      <c r="AY130">
        <f t="shared" si="82"/>
        <v>0</v>
      </c>
      <c r="AZ130">
        <f t="shared" si="107"/>
        <v>4.3992292550345175E-6</v>
      </c>
      <c r="BA130">
        <f t="shared" si="108"/>
        <v>6.7988088486897092E-6</v>
      </c>
      <c r="BB130">
        <f t="shared" si="109"/>
        <v>2.6795305462482972E-5</v>
      </c>
      <c r="BC130">
        <f t="shared" si="110"/>
        <v>0</v>
      </c>
      <c r="BD130">
        <f t="shared" si="111"/>
        <v>9.5983183746207668E-6</v>
      </c>
      <c r="BE130">
        <f t="shared" si="112"/>
        <v>1.3597617697379418E-5</v>
      </c>
      <c r="BF130">
        <f t="shared" si="113"/>
        <v>8.2385566048828244E-5</v>
      </c>
      <c r="BG130">
        <f t="shared" si="114"/>
        <v>1.7113001802084274E-3</v>
      </c>
    </row>
    <row r="131" spans="2:59" x14ac:dyDescent="0.25">
      <c r="B131">
        <v>2011</v>
      </c>
      <c r="C131" t="s">
        <v>58</v>
      </c>
      <c r="D131" s="31">
        <v>1930321</v>
      </c>
      <c r="E131" s="31">
        <v>8000</v>
      </c>
      <c r="F131">
        <f t="shared" si="75"/>
        <v>4.1443884203715342E-3</v>
      </c>
      <c r="G131">
        <f t="shared" si="76"/>
        <v>0.99585561157962843</v>
      </c>
      <c r="H131" cm="1">
        <f t="array" ref="H131">+IFERROR(_xlfn.IFS(B131=$H$1,D131/$H$3,B131=$I$1,D131/$I$3,B131=$J$1,D131/$J$3,B131=$K$1,D131/$K$3,B131=$L$1,D131/$L$3,B131=$M$1,D131/$M$3,B131=$N$1,D131/$N$3,B131=$O$1,D131/$O$3,B131=$P$1,D131/P$3,B131=$Q$1,D131/$Q$3,B131=$R$1,D131/$R$3,B131=$S$1,D131/$S$3,B131=$T$1,D131/$T$3,B131=$U$1,D131/$U$3,B131=$V$1,D131/$V$3,B131=$W$1,D131/$W$3,B131=$X$1,D131/$X$3,B131=$Y$1,D131/$Y$3,B131=$Z$1,D131/$Z$3),0)</f>
        <v>0.29462457563182265</v>
      </c>
      <c r="I131" s="15">
        <f t="shared" si="77"/>
        <v>29462.457563182266</v>
      </c>
      <c r="J131" s="16">
        <f t="shared" si="78"/>
        <v>122.10386796054031</v>
      </c>
      <c r="K131" s="16">
        <f t="shared" si="117"/>
        <v>9949.9653932554156</v>
      </c>
      <c r="L131" s="17">
        <f t="shared" si="116"/>
        <v>4.1443884203715342E-3</v>
      </c>
      <c r="M131" s="17">
        <f t="shared" si="116"/>
        <v>0.99585561157962843</v>
      </c>
      <c r="N131">
        <f t="shared" si="79"/>
        <v>4.1529942309718893E-3</v>
      </c>
      <c r="O131">
        <f t="shared" si="93"/>
        <v>2.0721942101857671E-3</v>
      </c>
      <c r="P131">
        <f t="shared" si="80"/>
        <v>41.236521358905243</v>
      </c>
      <c r="S131">
        <v>2011</v>
      </c>
      <c r="T131" t="s">
        <v>58</v>
      </c>
      <c r="U131" s="31">
        <v>0</v>
      </c>
      <c r="V131" s="31">
        <v>103</v>
      </c>
      <c r="W131" s="31">
        <v>144</v>
      </c>
      <c r="X131" s="31">
        <v>502</v>
      </c>
      <c r="Y131" s="31">
        <v>0</v>
      </c>
      <c r="Z131" s="31">
        <v>119</v>
      </c>
      <c r="AA131" s="31">
        <v>273</v>
      </c>
      <c r="AB131" s="31">
        <v>552</v>
      </c>
      <c r="AC131" s="31">
        <v>6307</v>
      </c>
      <c r="AD131" s="31">
        <v>8000</v>
      </c>
      <c r="AG131">
        <f t="shared" si="94"/>
        <v>0</v>
      </c>
      <c r="AH131">
        <f t="shared" si="95"/>
        <v>1.2874999999999999E-2</v>
      </c>
      <c r="AI131">
        <f t="shared" si="96"/>
        <v>1.7999999999999999E-2</v>
      </c>
      <c r="AJ131">
        <f t="shared" si="97"/>
        <v>6.275E-2</v>
      </c>
      <c r="AK131">
        <f t="shared" si="98"/>
        <v>0</v>
      </c>
      <c r="AL131">
        <f t="shared" si="99"/>
        <v>1.4874999999999999E-2</v>
      </c>
      <c r="AM131">
        <f t="shared" si="100"/>
        <v>3.4125000000000003E-2</v>
      </c>
      <c r="AN131">
        <f t="shared" si="101"/>
        <v>6.9000000000000006E-2</v>
      </c>
      <c r="AO131">
        <f t="shared" si="102"/>
        <v>0.78837500000000005</v>
      </c>
      <c r="AP131">
        <f t="shared" si="105"/>
        <v>0</v>
      </c>
      <c r="AQ131">
        <f t="shared" si="105"/>
        <v>1.2958419827640434E-2</v>
      </c>
      <c r="AR131">
        <f t="shared" si="105"/>
        <v>1.8163471241170532E-2</v>
      </c>
      <c r="AS131">
        <f t="shared" si="103"/>
        <v>6.4782552587430639E-2</v>
      </c>
      <c r="AT131">
        <f t="shared" si="103"/>
        <v>0</v>
      </c>
      <c r="AU131">
        <f t="shared" si="103"/>
        <v>1.4986461809709715E-2</v>
      </c>
      <c r="AV131">
        <f t="shared" si="103"/>
        <v>3.4717365041012277E-2</v>
      </c>
      <c r="AW131">
        <f t="shared" si="103"/>
        <v>7.1465561885033668E-2</v>
      </c>
      <c r="AX131">
        <f t="shared" si="103"/>
        <v>1.3013514907665327</v>
      </c>
      <c r="AY131">
        <f t="shared" si="82"/>
        <v>0</v>
      </c>
      <c r="AZ131">
        <f t="shared" si="107"/>
        <v>2.9528767495147181E-5</v>
      </c>
      <c r="BA131">
        <f t="shared" si="108"/>
        <v>4.09258356511689E-5</v>
      </c>
      <c r="BB131">
        <f t="shared" si="109"/>
        <v>1.4479457043673047E-4</v>
      </c>
      <c r="BC131">
        <f t="shared" si="110"/>
        <v>0</v>
      </c>
      <c r="BD131">
        <f t="shared" si="111"/>
        <v>3.5486325849431258E-5</v>
      </c>
      <c r="BE131">
        <f t="shared" si="112"/>
        <v>7.9002404263332364E-5</v>
      </c>
      <c r="BF131">
        <f t="shared" si="113"/>
        <v>1.7458236220815087E-4</v>
      </c>
      <c r="BG131">
        <f t="shared" si="114"/>
        <v>2.5586418010268759E-3</v>
      </c>
    </row>
    <row r="132" spans="2:59" x14ac:dyDescent="0.25">
      <c r="B132">
        <v>2011</v>
      </c>
      <c r="C132" t="s">
        <v>59</v>
      </c>
      <c r="D132" s="31">
        <v>1095447</v>
      </c>
      <c r="E132" s="31">
        <v>15201</v>
      </c>
      <c r="F132">
        <f t="shared" si="75"/>
        <v>1.3876527116327855E-2</v>
      </c>
      <c r="G132">
        <f t="shared" si="76"/>
        <v>0.98612347288367219</v>
      </c>
      <c r="H132" cm="1">
        <f t="array" ref="H132">+IFERROR(_xlfn.IFS(B132=$H$1,D132/$H$3,B132=$I$1,D132/$I$3,B132=$J$1,D132/$J$3,B132=$K$1,D132/$K$3,B132=$L$1,D132/$L$3,B132=$M$1,D132/$M$3,B132=$N$1,D132/$N$3,B132=$O$1,D132/$O$3,B132=$P$1,D132/P$3,B132=$Q$1,D132/$Q$3,B132=$R$1,D132/$R$3,B132=$S$1,D132/$S$3,B132=$T$1,D132/$T$3,B132=$U$1,D132/$U$3,B132=$V$1,D132/$V$3,B132=$W$1,D132/$W$3,B132=$X$1,D132/$X$3,B132=$Y$1,D132/$Y$3,B132=$Z$1,D132/$Z$3),0)</f>
        <v>0.1671978948072125</v>
      </c>
      <c r="I132" s="15">
        <f t="shared" si="77"/>
        <v>16719.789480721251</v>
      </c>
      <c r="J132" s="16">
        <f t="shared" si="78"/>
        <v>232.01261210852167</v>
      </c>
      <c r="K132" s="16">
        <f t="shared" si="117"/>
        <v>9908.7288718965101</v>
      </c>
      <c r="L132" s="17">
        <f t="shared" si="116"/>
        <v>1.3876527116327855E-2</v>
      </c>
      <c r="M132" s="17">
        <f t="shared" si="116"/>
        <v>0.98612347288367219</v>
      </c>
      <c r="N132">
        <f t="shared" si="79"/>
        <v>1.3973478795032204E-2</v>
      </c>
      <c r="O132">
        <f t="shared" si="93"/>
        <v>6.9382635581639275E-3</v>
      </c>
      <c r="P132">
        <f t="shared" si="80"/>
        <v>137.49874487921264</v>
      </c>
      <c r="S132">
        <v>2011</v>
      </c>
      <c r="T132" t="s">
        <v>59</v>
      </c>
      <c r="U132" s="31">
        <v>0</v>
      </c>
      <c r="V132" s="31">
        <v>929</v>
      </c>
      <c r="W132" s="31">
        <v>576</v>
      </c>
      <c r="X132" s="31">
        <v>2642</v>
      </c>
      <c r="Y132" s="31">
        <v>0</v>
      </c>
      <c r="Z132" s="31">
        <v>955</v>
      </c>
      <c r="AA132" s="31">
        <v>1745</v>
      </c>
      <c r="AB132" s="31">
        <v>1986</v>
      </c>
      <c r="AC132" s="31">
        <v>6368</v>
      </c>
      <c r="AD132" s="31">
        <v>15201</v>
      </c>
      <c r="AG132">
        <f t="shared" si="94"/>
        <v>0</v>
      </c>
      <c r="AH132">
        <f t="shared" si="95"/>
        <v>6.1114400368396819E-2</v>
      </c>
      <c r="AI132">
        <f t="shared" si="96"/>
        <v>3.7892243931320305E-2</v>
      </c>
      <c r="AJ132">
        <f t="shared" si="97"/>
        <v>0.17380435497664629</v>
      </c>
      <c r="AK132">
        <f t="shared" si="98"/>
        <v>0</v>
      </c>
      <c r="AL132">
        <f t="shared" si="99"/>
        <v>6.2824814156963352E-2</v>
      </c>
      <c r="AM132">
        <f t="shared" si="100"/>
        <v>0.11479507927110058</v>
      </c>
      <c r="AN132">
        <f t="shared" si="101"/>
        <v>0.13064929938819814</v>
      </c>
      <c r="AO132">
        <f t="shared" si="102"/>
        <v>0.41891980790737454</v>
      </c>
      <c r="AP132">
        <f t="shared" si="105"/>
        <v>0</v>
      </c>
      <c r="AQ132">
        <f t="shared" si="105"/>
        <v>6.3040749160248363E-2</v>
      </c>
      <c r="AR132">
        <f t="shared" si="105"/>
        <v>3.862401931200965E-2</v>
      </c>
      <c r="AS132">
        <f t="shared" si="103"/>
        <v>0.19034582132564845</v>
      </c>
      <c r="AT132">
        <f t="shared" si="103"/>
        <v>0</v>
      </c>
      <c r="AU132">
        <f t="shared" si="103"/>
        <v>6.4862294970625192E-2</v>
      </c>
      <c r="AV132">
        <f t="shared" si="103"/>
        <v>0.12178525316676553</v>
      </c>
      <c r="AW132">
        <f t="shared" si="103"/>
        <v>0.1397804054054054</v>
      </c>
      <c r="AX132">
        <f t="shared" si="103"/>
        <v>0.52991595240076561</v>
      </c>
      <c r="AY132">
        <f t="shared" si="82"/>
        <v>0</v>
      </c>
      <c r="AZ132">
        <f t="shared" si="107"/>
        <v>4.7104058891028045E-4</v>
      </c>
      <c r="BA132">
        <f t="shared" si="108"/>
        <v>3.2863296900717239E-4</v>
      </c>
      <c r="BB132">
        <f t="shared" si="109"/>
        <v>1.4350306313313196E-3</v>
      </c>
      <c r="BC132">
        <f t="shared" si="110"/>
        <v>0</v>
      </c>
      <c r="BD132">
        <f t="shared" si="111"/>
        <v>4.9021084543569881E-4</v>
      </c>
      <c r="BE132">
        <f t="shared" si="112"/>
        <v>9.2108518257843597E-4</v>
      </c>
      <c r="BF132">
        <f t="shared" si="113"/>
        <v>1.1584312157502828E-3</v>
      </c>
      <c r="BG132">
        <f t="shared" si="114"/>
        <v>5.7853095585637644E-3</v>
      </c>
    </row>
    <row r="133" spans="2:59" x14ac:dyDescent="0.25">
      <c r="B133">
        <v>2011</v>
      </c>
      <c r="C133" t="s">
        <v>60</v>
      </c>
      <c r="D133" s="31">
        <v>229544</v>
      </c>
      <c r="E133" s="31">
        <v>10192</v>
      </c>
      <c r="F133">
        <f t="shared" si="75"/>
        <v>4.440107343254452E-2</v>
      </c>
      <c r="G133">
        <f t="shared" si="76"/>
        <v>0.95559892656745549</v>
      </c>
      <c r="H133" cm="1">
        <f t="array" ref="H133">+IFERROR(_xlfn.IFS(B133=$H$1,D133/$H$3,B133=$I$1,D133/$I$3,B133=$J$1,D133/$J$3,B133=$K$1,D133/$K$3,B133=$L$1,D133/$L$3,B133=$M$1,D133/$M$3,B133=$N$1,D133/$N$3,B133=$O$1,D133/$O$3,B133=$P$1,D133/P$3,B133=$Q$1,D133/$Q$3,B133=$R$1,D133/$R$3,B133=$S$1,D133/$S$3,B133=$T$1,D133/$T$3,B133=$U$1,D133/$U$3,B133=$V$1,D133/$V$3,B133=$W$1,D133/$W$3,B133=$X$1,D133/$X$3,B133=$Y$1,D133/$Y$3,B133=$Z$1,D133/$Z$3),0)</f>
        <v>3.5035262833917828E-2</v>
      </c>
      <c r="I133" s="15">
        <f t="shared" si="77"/>
        <v>3503.5262833917827</v>
      </c>
      <c r="J133" s="16">
        <f t="shared" si="78"/>
        <v>155.56032778172832</v>
      </c>
      <c r="K133" s="16">
        <f t="shared" si="117"/>
        <v>9771.2301270172975</v>
      </c>
      <c r="L133" s="17">
        <f t="shared" si="116"/>
        <v>4.440107343254452E-2</v>
      </c>
      <c r="M133" s="17">
        <f t="shared" si="116"/>
        <v>0.95559892656745549</v>
      </c>
      <c r="N133">
        <f t="shared" si="79"/>
        <v>4.5409181636726546E-2</v>
      </c>
      <c r="O133">
        <f t="shared" si="93"/>
        <v>2.220053671627226E-2</v>
      </c>
      <c r="P133">
        <f t="shared" si="80"/>
        <v>433.85310639598634</v>
      </c>
      <c r="S133">
        <v>2011</v>
      </c>
      <c r="T133" t="s">
        <v>60</v>
      </c>
      <c r="U133" s="31">
        <v>0</v>
      </c>
      <c r="V133" s="31">
        <v>695</v>
      </c>
      <c r="W133" s="31">
        <v>496</v>
      </c>
      <c r="X133" s="31">
        <v>2130</v>
      </c>
      <c r="Y133" s="31">
        <v>0</v>
      </c>
      <c r="Z133" s="31">
        <v>709</v>
      </c>
      <c r="AA133" s="31">
        <v>1330</v>
      </c>
      <c r="AB133" s="31">
        <v>1236</v>
      </c>
      <c r="AC133" s="31">
        <v>3596</v>
      </c>
      <c r="AD133" s="31">
        <v>10192</v>
      </c>
      <c r="AG133">
        <f t="shared" si="94"/>
        <v>0</v>
      </c>
      <c r="AH133">
        <f t="shared" si="95"/>
        <v>6.8190737833594972E-2</v>
      </c>
      <c r="AI133">
        <f t="shared" si="96"/>
        <v>4.8665620094191522E-2</v>
      </c>
      <c r="AJ133">
        <f t="shared" si="97"/>
        <v>0.20898744113029827</v>
      </c>
      <c r="AK133">
        <f t="shared" si="98"/>
        <v>0</v>
      </c>
      <c r="AL133">
        <f t="shared" si="99"/>
        <v>6.9564364207221355E-2</v>
      </c>
      <c r="AM133">
        <f t="shared" si="100"/>
        <v>0.1304945054945055</v>
      </c>
      <c r="AN133">
        <f t="shared" si="101"/>
        <v>0.12127158555729985</v>
      </c>
      <c r="AO133">
        <f t="shared" si="102"/>
        <v>0.35282574568288855</v>
      </c>
      <c r="AP133">
        <f t="shared" si="105"/>
        <v>0</v>
      </c>
      <c r="AQ133">
        <f t="shared" si="105"/>
        <v>7.0597795723500431E-2</v>
      </c>
      <c r="AR133">
        <f t="shared" si="105"/>
        <v>4.9879324215607403E-2</v>
      </c>
      <c r="AS133">
        <f t="shared" si="103"/>
        <v>0.23337350717650926</v>
      </c>
      <c r="AT133">
        <f t="shared" si="103"/>
        <v>0</v>
      </c>
      <c r="AU133">
        <f t="shared" si="103"/>
        <v>7.2071156289707755E-2</v>
      </c>
      <c r="AV133">
        <f t="shared" si="103"/>
        <v>0.13960323291697282</v>
      </c>
      <c r="AW133">
        <f t="shared" si="103"/>
        <v>0.12909964487152706</v>
      </c>
      <c r="AX133">
        <f t="shared" si="103"/>
        <v>0.42840123898022398</v>
      </c>
      <c r="AY133">
        <f t="shared" si="82"/>
        <v>0</v>
      </c>
      <c r="AZ133">
        <f t="shared" si="107"/>
        <v>3.5374481580873383E-3</v>
      </c>
      <c r="BA133">
        <f t="shared" si="108"/>
        <v>2.3350643013975536E-3</v>
      </c>
      <c r="BB133">
        <f t="shared" si="109"/>
        <v>1.0394521311818214E-2</v>
      </c>
      <c r="BC133">
        <f t="shared" si="110"/>
        <v>0</v>
      </c>
      <c r="BD133">
        <f t="shared" si="111"/>
        <v>3.6245774230648591E-3</v>
      </c>
      <c r="BE133">
        <f t="shared" si="112"/>
        <v>6.6980622451468996E-3</v>
      </c>
      <c r="BF133">
        <f t="shared" si="113"/>
        <v>7.0182622939392886E-3</v>
      </c>
      <c r="BG133">
        <f t="shared" si="114"/>
        <v>2.1703899905900395E-2</v>
      </c>
    </row>
    <row r="134" spans="2:59" x14ac:dyDescent="0.25">
      <c r="B134">
        <v>2011</v>
      </c>
      <c r="C134" t="s">
        <v>61</v>
      </c>
      <c r="D134" s="31">
        <v>143002</v>
      </c>
      <c r="E134" s="31">
        <v>20357</v>
      </c>
      <c r="F134">
        <f t="shared" si="75"/>
        <v>0.14235465238248415</v>
      </c>
      <c r="G134">
        <f t="shared" si="76"/>
        <v>0.85764534761751587</v>
      </c>
      <c r="H134" cm="1">
        <f t="array" ref="H134">+IFERROR(_xlfn.IFS(B134=$H$1,D134/$H$3,B134=$I$1,D134/$I$3,B134=$J$1,D134/$J$3,B134=$K$1,D134/$K$3,B134=$L$1,D134/$L$3,B134=$M$1,D134/$M$3,B134=$N$1,D134/$N$3,B134=$O$1,D134/$O$3,B134=$P$1,D134/P$3,B134=$Q$1,D134/$Q$3,B134=$R$1,D134/$R$3,B134=$S$1,D134/$S$3,B134=$T$1,D134/$T$3,B134=$U$1,D134/$U$3,B134=$V$1,D134/$V$3,B134=$W$1,D134/$W$3,B134=$X$1,D134/$X$3,B134=$Y$1,D134/$Y$3,B134=$Z$1,D134/$Z$3),0)</f>
        <v>2.1826371657616479E-2</v>
      </c>
      <c r="I134" s="15">
        <f t="shared" si="77"/>
        <v>2182.6371657616478</v>
      </c>
      <c r="J134" s="16">
        <f t="shared" si="78"/>
        <v>310.70855500908982</v>
      </c>
      <c r="K134" s="16">
        <f t="shared" si="117"/>
        <v>9337.3770206213103</v>
      </c>
      <c r="L134" s="17">
        <f t="shared" si="116"/>
        <v>0.14235465238248415</v>
      </c>
      <c r="M134" s="17">
        <f t="shared" si="116"/>
        <v>0.85764534761751587</v>
      </c>
      <c r="N134">
        <f t="shared" si="79"/>
        <v>0.15326354146668322</v>
      </c>
      <c r="O134">
        <f t="shared" si="93"/>
        <v>7.1177326191242077E-2</v>
      </c>
      <c r="P134">
        <f t="shared" si="80"/>
        <v>1329.2190599347423</v>
      </c>
      <c r="S134">
        <v>2011</v>
      </c>
      <c r="T134" t="s">
        <v>61</v>
      </c>
      <c r="U134" s="31">
        <v>0</v>
      </c>
      <c r="V134" s="31">
        <v>901</v>
      </c>
      <c r="W134" s="31">
        <v>1321</v>
      </c>
      <c r="X134" s="31">
        <v>5219</v>
      </c>
      <c r="Y134" s="31">
        <v>0</v>
      </c>
      <c r="Z134" s="31">
        <v>960</v>
      </c>
      <c r="AA134" s="31">
        <v>2847</v>
      </c>
      <c r="AB134" s="31">
        <v>1566</v>
      </c>
      <c r="AC134" s="31">
        <v>7543</v>
      </c>
      <c r="AD134" s="31">
        <v>20357</v>
      </c>
      <c r="AG134">
        <f t="shared" si="94"/>
        <v>0</v>
      </c>
      <c r="AH134">
        <f t="shared" si="95"/>
        <v>4.4259959719015571E-2</v>
      </c>
      <c r="AI134">
        <f t="shared" si="96"/>
        <v>6.4891683450410173E-2</v>
      </c>
      <c r="AJ134">
        <f t="shared" si="97"/>
        <v>0.25637372893844868</v>
      </c>
      <c r="AK134">
        <f t="shared" si="98"/>
        <v>0</v>
      </c>
      <c r="AL134">
        <f t="shared" si="99"/>
        <v>4.7158225671759098E-2</v>
      </c>
      <c r="AM134">
        <f t="shared" si="100"/>
        <v>0.13985361300781057</v>
      </c>
      <c r="AN134">
        <f t="shared" si="101"/>
        <v>7.6926855627057034E-2</v>
      </c>
      <c r="AO134">
        <f t="shared" si="102"/>
        <v>0.37053593358549886</v>
      </c>
      <c r="AP134">
        <f t="shared" si="105"/>
        <v>0</v>
      </c>
      <c r="AQ134">
        <f t="shared" si="105"/>
        <v>4.5261597970512144E-2</v>
      </c>
      <c r="AR134">
        <f t="shared" si="105"/>
        <v>6.706775315411366E-2</v>
      </c>
      <c r="AS134">
        <f t="shared" si="103"/>
        <v>0.29406958726581206</v>
      </c>
      <c r="AT134">
        <f t="shared" si="103"/>
        <v>0</v>
      </c>
      <c r="AU134">
        <f t="shared" si="103"/>
        <v>4.8297026714292896E-2</v>
      </c>
      <c r="AV134">
        <f t="shared" si="103"/>
        <v>0.15036839464441332</v>
      </c>
      <c r="AW134">
        <f t="shared" si="103"/>
        <v>8.0004087054255643E-2</v>
      </c>
      <c r="AX134">
        <f t="shared" si="103"/>
        <v>0.4547948509239999</v>
      </c>
      <c r="AY134">
        <f t="shared" si="82"/>
        <v>0</v>
      </c>
      <c r="AZ134">
        <f t="shared" si="107"/>
        <v>5.5803415336848437E-3</v>
      </c>
      <c r="BA134">
        <f t="shared" si="108"/>
        <v>6.3530579991888225E-3</v>
      </c>
      <c r="BB134">
        <f t="shared" si="109"/>
        <v>2.569544481895358E-2</v>
      </c>
      <c r="BC134">
        <f t="shared" si="110"/>
        <v>0</v>
      </c>
      <c r="BD134">
        <f t="shared" si="111"/>
        <v>5.8355827191228097E-3</v>
      </c>
      <c r="BE134">
        <f t="shared" si="112"/>
        <v>1.4604690843484706E-2</v>
      </c>
      <c r="BF134">
        <f t="shared" si="113"/>
        <v>9.7970657753038426E-3</v>
      </c>
      <c r="BG134">
        <f t="shared" si="114"/>
        <v>3.8947007734157567E-2</v>
      </c>
    </row>
    <row r="135" spans="2:59" x14ac:dyDescent="0.25">
      <c r="B135" t="s">
        <v>77</v>
      </c>
      <c r="D135" s="31">
        <v>6551799</v>
      </c>
      <c r="E135" s="31">
        <v>59143</v>
      </c>
      <c r="F135">
        <f t="shared" si="75"/>
        <v>9.0269863284877933E-3</v>
      </c>
      <c r="G135">
        <f t="shared" si="76"/>
        <v>0.99097301367151225</v>
      </c>
      <c r="H135" cm="1">
        <f t="array" ref="H135">+IFERROR(_xlfn.IFS(B135=$H$1,D135/$H$3,B135=$I$1,D135/$I$3,B135=$J$1,D135/$J$3,B135=$K$1,D135/$K$3,B135=$L$1,D135/$L$3,B135=$M$1,D135/$M$3,B135=$N$1,D135/$N$3,B135=$O$1,D135/$O$3,B135=$P$1,D135/P$3,B135=$Q$1,D135/$Q$3,B135=$R$1,D135/$R$3,B135=$S$1,D135/$S$3,B135=$T$1,D135/$T$3,B135=$U$1,D135/$U$3,B135=$V$1,D135/$V$3,B135=$W$1,D135/$W$3,B135=$X$1,D135/$X$3,B135=$Y$1,D135/$Y$3,B135=$Z$1,D135/$Z$3),0)</f>
        <v>0</v>
      </c>
      <c r="I135" s="15">
        <f t="shared" si="77"/>
        <v>0</v>
      </c>
      <c r="J135" s="16">
        <f t="shared" si="78"/>
        <v>0</v>
      </c>
      <c r="K135" s="16">
        <f t="shared" si="117"/>
        <v>8008.157960686568</v>
      </c>
      <c r="L135" s="17">
        <f t="shared" si="116"/>
        <v>9.0269863284877933E-3</v>
      </c>
      <c r="M135" s="17">
        <f t="shared" si="116"/>
        <v>0.99097301367151225</v>
      </c>
      <c r="N135">
        <f t="shared" si="79"/>
        <v>9.0679142976843406E-3</v>
      </c>
      <c r="O135">
        <f t="shared" si="93"/>
        <v>4.5134931642438966E-3</v>
      </c>
      <c r="P135">
        <f t="shared" si="80"/>
        <v>72.289532427488339</v>
      </c>
      <c r="S135" t="s">
        <v>77</v>
      </c>
      <c r="U135" s="31">
        <v>0</v>
      </c>
      <c r="V135" s="31">
        <v>2641</v>
      </c>
      <c r="W135" s="31">
        <v>2557</v>
      </c>
      <c r="X135" s="31">
        <v>10565</v>
      </c>
      <c r="Y135" s="31">
        <v>0</v>
      </c>
      <c r="Z135" s="31">
        <v>2800</v>
      </c>
      <c r="AA135" s="31">
        <v>6231</v>
      </c>
      <c r="AB135" s="31">
        <v>5582</v>
      </c>
      <c r="AC135" s="31">
        <v>28767</v>
      </c>
      <c r="AD135" s="31">
        <v>59143</v>
      </c>
      <c r="AG135">
        <f t="shared" si="94"/>
        <v>0</v>
      </c>
      <c r="AH135">
        <f t="shared" si="95"/>
        <v>4.4654481510914223E-2</v>
      </c>
      <c r="AI135">
        <f t="shared" si="96"/>
        <v>4.3234195086485301E-2</v>
      </c>
      <c r="AJ135">
        <f t="shared" si="97"/>
        <v>0.17863483421537629</v>
      </c>
      <c r="AK135">
        <f t="shared" si="98"/>
        <v>0</v>
      </c>
      <c r="AL135">
        <f t="shared" si="99"/>
        <v>4.734288081429755E-2</v>
      </c>
      <c r="AM135">
        <f t="shared" si="100"/>
        <v>0.10535481798353144</v>
      </c>
      <c r="AN135">
        <f t="shared" si="101"/>
        <v>9.4381414537646049E-2</v>
      </c>
      <c r="AO135">
        <f t="shared" si="102"/>
        <v>0.48639737585174914</v>
      </c>
      <c r="AP135">
        <f t="shared" si="105"/>
        <v>0</v>
      </c>
      <c r="AQ135">
        <f t="shared" si="105"/>
        <v>4.5674261749319038E-2</v>
      </c>
      <c r="AR135">
        <f t="shared" si="105"/>
        <v>4.4189442577055024E-2</v>
      </c>
      <c r="AS135">
        <f t="shared" si="103"/>
        <v>0.19615488159226149</v>
      </c>
      <c r="AT135">
        <f t="shared" si="103"/>
        <v>0</v>
      </c>
      <c r="AU135">
        <f t="shared" si="103"/>
        <v>4.8490726148624076E-2</v>
      </c>
      <c r="AV135">
        <f t="shared" si="103"/>
        <v>0.11121324349649726</v>
      </c>
      <c r="AW135">
        <f t="shared" si="103"/>
        <v>9.9055934128336173E-2</v>
      </c>
      <c r="AX135">
        <f t="shared" si="103"/>
        <v>0.64270154939174917</v>
      </c>
      <c r="AY135">
        <f t="shared" si="82"/>
        <v>0</v>
      </c>
      <c r="AZ135">
        <f t="shared" si="107"/>
        <v>2.703074376976461E-4</v>
      </c>
      <c r="BA135">
        <f t="shared" si="108"/>
        <v>2.9594924996935955E-4</v>
      </c>
      <c r="BB135">
        <f t="shared" si="109"/>
        <v>1.2045546574307301E-3</v>
      </c>
      <c r="BC135">
        <f t="shared" si="110"/>
        <v>0</v>
      </c>
      <c r="BD135">
        <f t="shared" si="111"/>
        <v>2.8694408970726974E-4</v>
      </c>
      <c r="BE135">
        <f t="shared" si="112"/>
        <v>6.927868208411156E-4</v>
      </c>
      <c r="BF135">
        <f t="shared" si="113"/>
        <v>5.4549903011371379E-4</v>
      </c>
      <c r="BG135">
        <f t="shared" si="114"/>
        <v>2.7709946535295115E-3</v>
      </c>
    </row>
    <row r="136" spans="2:59" x14ac:dyDescent="0.25">
      <c r="B136">
        <v>2012</v>
      </c>
      <c r="C136" t="s">
        <v>55</v>
      </c>
      <c r="D136" s="31">
        <v>568590</v>
      </c>
      <c r="E136" s="31">
        <v>758</v>
      </c>
      <c r="F136">
        <f t="shared" si="75"/>
        <v>1.3331222849504915E-3</v>
      </c>
      <c r="G136">
        <f t="shared" si="76"/>
        <v>0.99866687771504947</v>
      </c>
      <c r="H136" cm="1">
        <f t="array" ref="H136">+IFERROR(_xlfn.IFS(B136=$H$1,D136/$H$3,B136=$I$1,D136/$I$3,B136=$J$1,D136/$J$3,B136=$K$1,D136/$K$3,B136=$L$1,D136/$L$3,B136=$M$1,D136/$M$3,B136=$N$1,D136/$N$3,B136=$O$1,D136/$O$3,B136=$P$1,D136/P$3,B136=$Q$1,D136/$Q$3,B136=$R$1,D136/$R$3,B136=$S$1,D136/$S$3,B136=$T$1,D136/$T$3,B136=$U$1,D136/$U$3,B136=$V$1,D136/$V$3,B136=$W$1,D136/$W$3,B136=$X$1,D136/$X$3,B136=$Y$1,D136/$Y$3,B136=$Z$1,D136/$Z$3),0)</f>
        <v>8.5682394821352981E-2</v>
      </c>
      <c r="I136" s="15">
        <f t="shared" si="77"/>
        <v>8568.2394821352973</v>
      </c>
      <c r="J136" s="16">
        <f t="shared" si="78"/>
        <v>11.422510996427224</v>
      </c>
      <c r="K136" s="16">
        <v>10000</v>
      </c>
      <c r="L136" s="17">
        <f t="shared" si="116"/>
        <v>1.3331222849504915E-3</v>
      </c>
      <c r="M136" s="17">
        <f t="shared" si="116"/>
        <v>0.99866687771504947</v>
      </c>
      <c r="N136">
        <f t="shared" si="79"/>
        <v>1.3340114851701215E-3</v>
      </c>
      <c r="O136">
        <f t="shared" si="93"/>
        <v>6.6656114247524577E-4</v>
      </c>
      <c r="P136">
        <f t="shared" si="80"/>
        <v>13.331222849504915</v>
      </c>
      <c r="S136">
        <v>2012</v>
      </c>
      <c r="T136" t="s">
        <v>55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22</v>
      </c>
      <c r="AA136" s="31">
        <v>0</v>
      </c>
      <c r="AB136" s="31">
        <v>42</v>
      </c>
      <c r="AC136" s="31">
        <v>694</v>
      </c>
      <c r="AD136" s="31">
        <v>758</v>
      </c>
      <c r="AG136">
        <f t="shared" si="94"/>
        <v>0</v>
      </c>
      <c r="AH136">
        <f t="shared" si="95"/>
        <v>0</v>
      </c>
      <c r="AI136">
        <f t="shared" si="96"/>
        <v>0</v>
      </c>
      <c r="AJ136">
        <f t="shared" si="97"/>
        <v>0</v>
      </c>
      <c r="AK136">
        <f t="shared" si="98"/>
        <v>0</v>
      </c>
      <c r="AL136">
        <f t="shared" si="99"/>
        <v>2.9023746701846966E-2</v>
      </c>
      <c r="AM136">
        <f t="shared" si="100"/>
        <v>0</v>
      </c>
      <c r="AN136">
        <f t="shared" si="101"/>
        <v>5.5408970976253295E-2</v>
      </c>
      <c r="AO136">
        <f t="shared" si="102"/>
        <v>0.91556728232189977</v>
      </c>
      <c r="AP136">
        <f t="shared" si="105"/>
        <v>0</v>
      </c>
      <c r="AQ136">
        <f t="shared" si="105"/>
        <v>0</v>
      </c>
      <c r="AR136">
        <f t="shared" si="105"/>
        <v>0</v>
      </c>
      <c r="AS136">
        <f t="shared" si="103"/>
        <v>0</v>
      </c>
      <c r="AT136">
        <f t="shared" si="103"/>
        <v>0</v>
      </c>
      <c r="AU136">
        <f t="shared" si="103"/>
        <v>2.9451137884872827E-2</v>
      </c>
      <c r="AV136">
        <f t="shared" si="103"/>
        <v>0</v>
      </c>
      <c r="AW136">
        <f t="shared" si="103"/>
        <v>5.698778833107191E-2</v>
      </c>
      <c r="AX136">
        <f t="shared" si="103"/>
        <v>1.6885644768856451</v>
      </c>
      <c r="AY136">
        <f t="shared" si="82"/>
        <v>0</v>
      </c>
      <c r="AZ136">
        <f t="shared" si="107"/>
        <v>2.322411579521272E-3</v>
      </c>
      <c r="BA136">
        <f t="shared" si="108"/>
        <v>2.2485446455266537E-3</v>
      </c>
      <c r="BB136">
        <f t="shared" si="109"/>
        <v>9.2905256863469281E-3</v>
      </c>
      <c r="BC136">
        <f t="shared" si="110"/>
        <v>0</v>
      </c>
      <c r="BD136">
        <f t="shared" si="111"/>
        <v>2.4815772349144373E-3</v>
      </c>
      <c r="BE136">
        <f t="shared" si="112"/>
        <v>5.479343639529362E-3</v>
      </c>
      <c r="BF136">
        <f t="shared" si="113"/>
        <v>4.9455671045920612E-3</v>
      </c>
      <c r="BG136">
        <f t="shared" si="114"/>
        <v>2.5907068362088677E-2</v>
      </c>
    </row>
    <row r="137" spans="2:59" x14ac:dyDescent="0.25">
      <c r="B137">
        <v>2012</v>
      </c>
      <c r="C137" t="s">
        <v>56</v>
      </c>
      <c r="D137" s="31">
        <v>1359141</v>
      </c>
      <c r="E137" s="31">
        <v>768</v>
      </c>
      <c r="F137">
        <f t="shared" ref="F137:F159" si="118">+IFERROR(E137/D137,0)</f>
        <v>5.650627859802625E-4</v>
      </c>
      <c r="G137">
        <f t="shared" ref="G137:G159" si="119">1-F137</f>
        <v>0.99943493721401977</v>
      </c>
      <c r="H137" cm="1">
        <f t="array" ref="H137">+IFERROR(_xlfn.IFS(B137=$H$1,D137/$H$3,B137=$I$1,D137/$I$3,B137=$J$1,D137/$J$3,B137=$K$1,D137/$K$3,B137=$L$1,D137/$L$3,B137=$M$1,D137/$M$3,B137=$N$1,D137/$N$3,B137=$O$1,D137/$O$3,B137=$P$1,D137/P$3,B137=$Q$1,D137/$Q$3,B137=$R$1,D137/$R$3,B137=$S$1,D137/$S$3,B137=$T$1,D137/$T$3,B137=$U$1,D137/$U$3,B137=$V$1,D137/$V$3,B137=$W$1,D137/$W$3,B137=$X$1,D137/$X$3,B137=$Y$1,D137/$Y$3,B137=$Z$1,D137/$Z$3),0)</f>
        <v>0.20481270472552895</v>
      </c>
      <c r="I137" s="15">
        <f t="shared" ref="I137:I159" si="120">+H137*100000</f>
        <v>20481.270472552897</v>
      </c>
      <c r="J137" s="16">
        <f t="shared" ref="J137:J159" si="121">+F137*I137</f>
        <v>11.573203753636028</v>
      </c>
      <c r="K137" s="16">
        <f>+K136-P136</f>
        <v>9986.6687771504949</v>
      </c>
      <c r="L137" s="17">
        <f t="shared" si="116"/>
        <v>5.650627859802625E-4</v>
      </c>
      <c r="M137" s="17">
        <f t="shared" si="116"/>
        <v>0.99943493721401977</v>
      </c>
      <c r="N137">
        <f t="shared" ref="N137:N159" si="122">+(F137/(1-(0.5*F137)))</f>
        <v>5.652224790746248E-4</v>
      </c>
      <c r="O137">
        <f t="shared" si="93"/>
        <v>2.8253139299013125E-4</v>
      </c>
      <c r="P137">
        <f t="shared" ref="P137:P159" si="123">+K137*L137</f>
        <v>5.6430948818787598</v>
      </c>
      <c r="S137">
        <v>2012</v>
      </c>
      <c r="T137" t="s">
        <v>56</v>
      </c>
      <c r="U137" s="31">
        <v>0</v>
      </c>
      <c r="V137" s="31">
        <v>2</v>
      </c>
      <c r="W137" s="31">
        <v>4</v>
      </c>
      <c r="X137" s="31">
        <v>8</v>
      </c>
      <c r="Y137" s="31">
        <v>0</v>
      </c>
      <c r="Z137" s="31">
        <v>11</v>
      </c>
      <c r="AA137" s="31">
        <v>0</v>
      </c>
      <c r="AB137" s="31">
        <v>69</v>
      </c>
      <c r="AC137" s="31">
        <v>674</v>
      </c>
      <c r="AD137" s="31">
        <v>768</v>
      </c>
      <c r="AG137">
        <f t="shared" si="94"/>
        <v>0</v>
      </c>
      <c r="AH137">
        <f t="shared" si="95"/>
        <v>2.6041666666666665E-3</v>
      </c>
      <c r="AI137">
        <f t="shared" si="96"/>
        <v>5.208333333333333E-3</v>
      </c>
      <c r="AJ137">
        <f t="shared" si="97"/>
        <v>1.0416666666666666E-2</v>
      </c>
      <c r="AK137">
        <f t="shared" si="98"/>
        <v>0</v>
      </c>
      <c r="AL137">
        <f t="shared" si="99"/>
        <v>1.4322916666666666E-2</v>
      </c>
      <c r="AM137">
        <f t="shared" si="100"/>
        <v>0</v>
      </c>
      <c r="AN137">
        <f t="shared" si="101"/>
        <v>8.984375E-2</v>
      </c>
      <c r="AO137">
        <f t="shared" si="102"/>
        <v>0.87760416666666663</v>
      </c>
      <c r="AP137">
        <f t="shared" si="105"/>
        <v>0</v>
      </c>
      <c r="AQ137">
        <f t="shared" si="105"/>
        <v>2.6075619295958278E-3</v>
      </c>
      <c r="AR137">
        <f t="shared" si="105"/>
        <v>5.2219321148825057E-3</v>
      </c>
      <c r="AS137">
        <f t="shared" si="103"/>
        <v>1.0471204188481676E-2</v>
      </c>
      <c r="AT137">
        <f t="shared" si="103"/>
        <v>0</v>
      </c>
      <c r="AU137">
        <f t="shared" si="103"/>
        <v>1.4426229508196721E-2</v>
      </c>
      <c r="AV137">
        <f t="shared" si="103"/>
        <v>0</v>
      </c>
      <c r="AW137">
        <f t="shared" si="103"/>
        <v>9.4069529652351741E-2</v>
      </c>
      <c r="AX137">
        <f t="shared" si="103"/>
        <v>1.5638051044083523</v>
      </c>
      <c r="AY137">
        <f t="shared" si="82"/>
        <v>0</v>
      </c>
      <c r="AZ137">
        <f t="shared" si="107"/>
        <v>7.3575883591180013E-7</v>
      </c>
      <c r="BA137">
        <f t="shared" si="108"/>
        <v>1.4715176718236003E-6</v>
      </c>
      <c r="BB137">
        <f t="shared" si="109"/>
        <v>2.9430353436472005E-6</v>
      </c>
      <c r="BC137">
        <f t="shared" si="110"/>
        <v>0</v>
      </c>
      <c r="BD137">
        <f t="shared" si="111"/>
        <v>1.2140020792544702E-5</v>
      </c>
      <c r="BE137">
        <f t="shared" si="112"/>
        <v>0</v>
      </c>
      <c r="BF137">
        <f t="shared" si="113"/>
        <v>4.0834615393104912E-5</v>
      </c>
      <c r="BG137">
        <f t="shared" si="114"/>
        <v>5.0325904376367133E-4</v>
      </c>
    </row>
    <row r="138" spans="2:59" x14ac:dyDescent="0.25">
      <c r="B138">
        <v>2012</v>
      </c>
      <c r="C138" t="s">
        <v>57</v>
      </c>
      <c r="D138" s="31">
        <v>1266289</v>
      </c>
      <c r="E138" s="31">
        <v>4554</v>
      </c>
      <c r="F138">
        <f t="shared" si="118"/>
        <v>3.5963354336964151E-3</v>
      </c>
      <c r="G138">
        <f t="shared" si="119"/>
        <v>0.99640366456630358</v>
      </c>
      <c r="H138" cm="1">
        <f t="array" ref="H138">+IFERROR(_xlfn.IFS(B138=$H$1,D138/$H$3,B138=$I$1,D138/$I$3,B138=$J$1,D138/$J$3,B138=$K$1,D138/$K$3,B138=$L$1,D138/$L$3,B138=$M$1,D138/$M$3,B138=$N$1,D138/$N$3,B138=$O$1,D138/$O$3,B138=$P$1,D138/P$3,B138=$Q$1,D138/$Q$3,B138=$R$1,D138/$R$3,B138=$S$1,D138/$S$3,B138=$T$1,D138/$T$3,B138=$U$1,D138/$U$3,B138=$V$1,D138/$V$3,B138=$W$1,D138/$W$3,B138=$X$1,D138/$X$3,B138=$Y$1,D138/$Y$3,B138=$Z$1,D138/$Z$3),0)</f>
        <v>0.19082058083317724</v>
      </c>
      <c r="I138" s="15">
        <f t="shared" si="120"/>
        <v>19082.058083317723</v>
      </c>
      <c r="J138" s="16">
        <f t="shared" si="121"/>
        <v>68.625481632888622</v>
      </c>
      <c r="K138" s="16">
        <f t="shared" ref="K138:K143" si="124">+K137-P137</f>
        <v>9981.0256822686169</v>
      </c>
      <c r="L138" s="17">
        <f t="shared" si="116"/>
        <v>3.5963354336964151E-3</v>
      </c>
      <c r="M138" s="17">
        <f t="shared" si="116"/>
        <v>0.99640366456630358</v>
      </c>
      <c r="N138">
        <f t="shared" si="122"/>
        <v>3.6028138973364173E-3</v>
      </c>
      <c r="O138">
        <f t="shared" si="93"/>
        <v>1.7981677168482076E-3</v>
      </c>
      <c r="P138">
        <f t="shared" si="123"/>
        <v>35.895116325776563</v>
      </c>
      <c r="S138">
        <v>2012</v>
      </c>
      <c r="T138" t="s">
        <v>57</v>
      </c>
      <c r="U138" s="31">
        <v>0</v>
      </c>
      <c r="V138" s="31">
        <v>9</v>
      </c>
      <c r="W138" s="31">
        <v>22</v>
      </c>
      <c r="X138" s="31">
        <v>57</v>
      </c>
      <c r="Y138" s="31">
        <v>0</v>
      </c>
      <c r="Z138" s="31">
        <v>13</v>
      </c>
      <c r="AA138" s="31">
        <v>17</v>
      </c>
      <c r="AB138" s="31">
        <v>103</v>
      </c>
      <c r="AC138" s="31">
        <v>4333</v>
      </c>
      <c r="AD138" s="31">
        <v>4554</v>
      </c>
      <c r="AG138">
        <f t="shared" si="94"/>
        <v>0</v>
      </c>
      <c r="AH138">
        <f t="shared" si="95"/>
        <v>1.976284584980237E-3</v>
      </c>
      <c r="AI138">
        <f t="shared" si="96"/>
        <v>4.830917874396135E-3</v>
      </c>
      <c r="AJ138">
        <f t="shared" si="97"/>
        <v>1.2516469038208168E-2</v>
      </c>
      <c r="AK138">
        <f t="shared" si="98"/>
        <v>0</v>
      </c>
      <c r="AL138">
        <f t="shared" si="99"/>
        <v>2.854633289415898E-3</v>
      </c>
      <c r="AM138">
        <f t="shared" si="100"/>
        <v>3.732981993851559E-3</v>
      </c>
      <c r="AN138">
        <f t="shared" si="101"/>
        <v>2.2617479139218268E-2</v>
      </c>
      <c r="AO138">
        <f t="shared" si="102"/>
        <v>0.95147123407992973</v>
      </c>
      <c r="AP138">
        <f t="shared" si="105"/>
        <v>0</v>
      </c>
      <c r="AQ138">
        <f t="shared" si="105"/>
        <v>1.9782393669634025E-3</v>
      </c>
      <c r="AR138">
        <f t="shared" si="105"/>
        <v>4.8426150121065378E-3</v>
      </c>
      <c r="AS138">
        <f t="shared" si="103"/>
        <v>1.2595293337752734E-2</v>
      </c>
      <c r="AT138">
        <f t="shared" si="103"/>
        <v>0</v>
      </c>
      <c r="AU138">
        <f t="shared" si="103"/>
        <v>2.8587135788894998E-3</v>
      </c>
      <c r="AV138">
        <f t="shared" si="103"/>
        <v>3.7399626003739965E-3</v>
      </c>
      <c r="AW138">
        <f t="shared" si="103"/>
        <v>2.2876179900055523E-2</v>
      </c>
      <c r="AX138">
        <f t="shared" si="103"/>
        <v>1.8148691099476442</v>
      </c>
      <c r="AY138">
        <f t="shared" ref="AY138:AY160" si="125">+IFERROR((SUM(U137:U138)/(2*$D138)),0)</f>
        <v>0</v>
      </c>
      <c r="AZ138">
        <f t="shared" si="107"/>
        <v>4.343400282242047E-6</v>
      </c>
      <c r="BA138">
        <f t="shared" si="108"/>
        <v>1.0266218848935748E-5</v>
      </c>
      <c r="BB138">
        <f t="shared" si="109"/>
        <v>2.5665547122339373E-5</v>
      </c>
      <c r="BC138">
        <f t="shared" si="110"/>
        <v>0</v>
      </c>
      <c r="BD138">
        <f t="shared" si="111"/>
        <v>9.4765097067099213E-6</v>
      </c>
      <c r="BE138">
        <f t="shared" si="112"/>
        <v>6.7125277089195278E-6</v>
      </c>
      <c r="BF138">
        <f t="shared" si="113"/>
        <v>6.7914986231421102E-5</v>
      </c>
      <c r="BG138">
        <f t="shared" si="114"/>
        <v>1.9770368375623573E-3</v>
      </c>
    </row>
    <row r="139" spans="2:59" x14ac:dyDescent="0.25">
      <c r="B139">
        <v>2012</v>
      </c>
      <c r="C139" t="s">
        <v>58</v>
      </c>
      <c r="D139" s="31">
        <v>1955134</v>
      </c>
      <c r="E139" s="31">
        <v>8590</v>
      </c>
      <c r="F139">
        <f t="shared" si="118"/>
        <v>4.3935607482658481E-3</v>
      </c>
      <c r="G139">
        <f t="shared" si="119"/>
        <v>0.9956064392517342</v>
      </c>
      <c r="H139" cm="1">
        <f t="array" ref="H139">+IFERROR(_xlfn.IFS(B139=$H$1,D139/$H$3,B139=$I$1,D139/$I$3,B139=$J$1,D139/$J$3,B139=$K$1,D139/$K$3,B139=$L$1,D139/$L$3,B139=$M$1,D139/$M$3,B139=$N$1,D139/$N$3,B139=$O$1,D139/$O$3,B139=$P$1,D139/P$3,B139=$Q$1,D139/$Q$3,B139=$R$1,D139/$R$3,B139=$S$1,D139/$S$3,B139=$T$1,D139/$T$3,B139=$U$1,D139/$U$3,B139=$V$1,D139/$V$3,B139=$W$1,D139/$W$3,B139=$X$1,D139/$X$3,B139=$Y$1,D139/$Y$3,B139=$Z$1,D139/$Z$3),0)</f>
        <v>0.29462453317267479</v>
      </c>
      <c r="I139" s="15">
        <f t="shared" si="120"/>
        <v>29462.453317267478</v>
      </c>
      <c r="J139" s="16">
        <f t="shared" si="121"/>
        <v>129.44507844236131</v>
      </c>
      <c r="K139" s="16">
        <f t="shared" si="124"/>
        <v>9945.1305659428399</v>
      </c>
      <c r="L139" s="17">
        <f t="shared" si="116"/>
        <v>4.3935607482658481E-3</v>
      </c>
      <c r="M139" s="17">
        <f t="shared" si="116"/>
        <v>0.9956064392517342</v>
      </c>
      <c r="N139">
        <f t="shared" si="122"/>
        <v>4.4032336856091149E-3</v>
      </c>
      <c r="O139">
        <f t="shared" si="93"/>
        <v>2.196780374132924E-3</v>
      </c>
      <c r="P139">
        <f t="shared" si="123"/>
        <v>43.694535290905378</v>
      </c>
      <c r="S139">
        <v>2012</v>
      </c>
      <c r="T139" t="s">
        <v>58</v>
      </c>
      <c r="U139" s="31">
        <v>0</v>
      </c>
      <c r="V139" s="31">
        <v>129</v>
      </c>
      <c r="W139" s="31">
        <v>113</v>
      </c>
      <c r="X139" s="31">
        <v>460</v>
      </c>
      <c r="Y139" s="31">
        <v>0</v>
      </c>
      <c r="Z139" s="31">
        <v>148</v>
      </c>
      <c r="AA139" s="31">
        <v>277</v>
      </c>
      <c r="AB139" s="31">
        <v>564</v>
      </c>
      <c r="AC139" s="31">
        <v>6899</v>
      </c>
      <c r="AD139" s="31">
        <v>8590</v>
      </c>
      <c r="AG139">
        <f t="shared" si="94"/>
        <v>0</v>
      </c>
      <c r="AH139">
        <f t="shared" si="95"/>
        <v>1.5017462165308498E-2</v>
      </c>
      <c r="AI139">
        <f t="shared" si="96"/>
        <v>1.3154831199068684E-2</v>
      </c>
      <c r="AJ139">
        <f t="shared" si="97"/>
        <v>5.3550640279394643E-2</v>
      </c>
      <c r="AK139">
        <f t="shared" si="98"/>
        <v>0</v>
      </c>
      <c r="AL139">
        <f t="shared" si="99"/>
        <v>1.7229336437718276E-2</v>
      </c>
      <c r="AM139">
        <f t="shared" si="100"/>
        <v>3.2246798603026774E-2</v>
      </c>
      <c r="AN139">
        <f t="shared" si="101"/>
        <v>6.5657741559953436E-2</v>
      </c>
      <c r="AO139">
        <f t="shared" si="102"/>
        <v>0.80314318975552967</v>
      </c>
      <c r="AP139">
        <f t="shared" si="105"/>
        <v>0</v>
      </c>
      <c r="AQ139">
        <f t="shared" si="105"/>
        <v>1.5131077356166794E-2</v>
      </c>
      <c r="AR139">
        <f t="shared" si="105"/>
        <v>1.3241928868576785E-2</v>
      </c>
      <c r="AS139">
        <f t="shared" si="105"/>
        <v>5.5023923444976072E-2</v>
      </c>
      <c r="AT139">
        <f t="shared" si="105"/>
        <v>0</v>
      </c>
      <c r="AU139">
        <f t="shared" si="105"/>
        <v>1.737905119774542E-2</v>
      </c>
      <c r="AV139">
        <f t="shared" si="103"/>
        <v>3.2775246997574392E-2</v>
      </c>
      <c r="AW139">
        <f t="shared" si="103"/>
        <v>6.7886374578719308E-2</v>
      </c>
      <c r="AX139">
        <f t="shared" si="103"/>
        <v>1.3420873455889504</v>
      </c>
      <c r="AY139">
        <f t="shared" si="125"/>
        <v>0</v>
      </c>
      <c r="AZ139">
        <f t="shared" si="107"/>
        <v>3.5291698676407858E-5</v>
      </c>
      <c r="BA139">
        <f t="shared" si="108"/>
        <v>3.4524487835616382E-5</v>
      </c>
      <c r="BB139">
        <f t="shared" si="109"/>
        <v>1.3221600156306421E-4</v>
      </c>
      <c r="BC139">
        <f t="shared" si="110"/>
        <v>0</v>
      </c>
      <c r="BD139">
        <f t="shared" si="111"/>
        <v>4.1173648455809164E-5</v>
      </c>
      <c r="BE139">
        <f t="shared" si="112"/>
        <v>7.5186662397564569E-5</v>
      </c>
      <c r="BF139">
        <f t="shared" si="113"/>
        <v>1.7057654360263798E-4</v>
      </c>
      <c r="BG139">
        <f t="shared" si="114"/>
        <v>2.8724373879232832E-3</v>
      </c>
    </row>
    <row r="140" spans="2:59" x14ac:dyDescent="0.25">
      <c r="B140">
        <v>2012</v>
      </c>
      <c r="C140" t="s">
        <v>59</v>
      </c>
      <c r="D140" s="31">
        <v>1109528</v>
      </c>
      <c r="E140" s="31">
        <v>15475</v>
      </c>
      <c r="F140">
        <f t="shared" si="118"/>
        <v>1.3947372215933262E-2</v>
      </c>
      <c r="G140">
        <f t="shared" si="119"/>
        <v>0.98605262778406677</v>
      </c>
      <c r="H140" cm="1">
        <f t="array" ref="H140">+IFERROR(_xlfn.IFS(B140=$H$1,D140/$H$3,B140=$I$1,D140/$I$3,B140=$J$1,D140/$J$3,B140=$K$1,D140/$K$3,B140=$L$1,D140/$L$3,B140=$M$1,D140/$M$3,B140=$N$1,D140/$N$3,B140=$O$1,D140/$O$3,B140=$P$1,D140/P$3,B140=$Q$1,D140/$Q$3,B140=$R$1,D140/$R$3,B140=$S$1,D140/$S$3,B140=$T$1,D140/$T$3,B140=$U$1,D140/$U$3,B140=$V$1,D140/$V$3,B140=$W$1,D140/$W$3,B140=$X$1,D140/$X$3,B140=$Y$1,D140/$Y$3,B140=$Z$1,D140/$Z$3),0)</f>
        <v>0.16719783352036816</v>
      </c>
      <c r="I140" s="15">
        <f t="shared" si="120"/>
        <v>16719.783352036815</v>
      </c>
      <c r="J140" s="16">
        <f t="shared" si="121"/>
        <v>233.19704178062179</v>
      </c>
      <c r="K140" s="16">
        <f t="shared" si="124"/>
        <v>9901.4360306519338</v>
      </c>
      <c r="L140" s="17">
        <f t="shared" si="116"/>
        <v>1.3947372215933262E-2</v>
      </c>
      <c r="M140" s="17">
        <f t="shared" si="116"/>
        <v>0.98605262778406677</v>
      </c>
      <c r="N140">
        <f t="shared" si="122"/>
        <v>1.4045319867978532E-2</v>
      </c>
      <c r="O140">
        <f t="shared" si="93"/>
        <v>6.9736861079666311E-3</v>
      </c>
      <c r="P140">
        <f t="shared" si="123"/>
        <v>138.09901379175531</v>
      </c>
      <c r="S140">
        <v>2012</v>
      </c>
      <c r="T140" t="s">
        <v>59</v>
      </c>
      <c r="U140" s="31">
        <v>0</v>
      </c>
      <c r="V140" s="31">
        <v>910</v>
      </c>
      <c r="W140" s="31">
        <v>571</v>
      </c>
      <c r="X140" s="31">
        <v>2657</v>
      </c>
      <c r="Y140" s="31">
        <v>0</v>
      </c>
      <c r="Z140" s="31">
        <v>940</v>
      </c>
      <c r="AA140" s="31">
        <v>1722</v>
      </c>
      <c r="AB140" s="31">
        <v>2085</v>
      </c>
      <c r="AC140" s="31">
        <v>6590</v>
      </c>
      <c r="AD140" s="31">
        <v>15475</v>
      </c>
      <c r="AG140">
        <f t="shared" si="94"/>
        <v>0</v>
      </c>
      <c r="AH140">
        <f t="shared" si="95"/>
        <v>5.8804523424878838E-2</v>
      </c>
      <c r="AI140">
        <f t="shared" si="96"/>
        <v>3.6898222940226169E-2</v>
      </c>
      <c r="AJ140">
        <f t="shared" si="97"/>
        <v>0.17169628432956383</v>
      </c>
      <c r="AK140">
        <f t="shared" si="98"/>
        <v>0</v>
      </c>
      <c r="AL140">
        <f t="shared" si="99"/>
        <v>6.0743134087237478E-2</v>
      </c>
      <c r="AM140">
        <f t="shared" si="100"/>
        <v>0.11127625201938611</v>
      </c>
      <c r="AN140">
        <f t="shared" si="101"/>
        <v>0.13473344103392568</v>
      </c>
      <c r="AO140">
        <f t="shared" si="102"/>
        <v>0.4258481421647819</v>
      </c>
      <c r="AP140">
        <f t="shared" si="105"/>
        <v>0</v>
      </c>
      <c r="AQ140">
        <f t="shared" si="105"/>
        <v>6.0585885486018641E-2</v>
      </c>
      <c r="AR140">
        <f t="shared" si="105"/>
        <v>3.7591757464037652E-2</v>
      </c>
      <c r="AS140">
        <f t="shared" si="105"/>
        <v>0.18782030891033119</v>
      </c>
      <c r="AT140">
        <f t="shared" si="105"/>
        <v>0</v>
      </c>
      <c r="AU140">
        <f t="shared" si="105"/>
        <v>6.2645784738420529E-2</v>
      </c>
      <c r="AV140">
        <f t="shared" si="103"/>
        <v>0.11783221568359109</v>
      </c>
      <c r="AW140">
        <f t="shared" si="103"/>
        <v>0.14446561579767883</v>
      </c>
      <c r="AX140">
        <f t="shared" si="103"/>
        <v>0.54105090311986859</v>
      </c>
      <c r="AY140">
        <f t="shared" si="125"/>
        <v>0</v>
      </c>
      <c r="AZ140">
        <f t="shared" si="107"/>
        <v>4.6821711574651561E-4</v>
      </c>
      <c r="BA140">
        <f t="shared" si="108"/>
        <v>3.0823917918249922E-4</v>
      </c>
      <c r="BB140">
        <f t="shared" si="109"/>
        <v>1.4046513472395468E-3</v>
      </c>
      <c r="BC140">
        <f t="shared" si="110"/>
        <v>0</v>
      </c>
      <c r="BD140">
        <f t="shared" si="111"/>
        <v>4.9029857741309814E-4</v>
      </c>
      <c r="BE140">
        <f t="shared" si="112"/>
        <v>9.0083350758160226E-4</v>
      </c>
      <c r="BF140">
        <f t="shared" si="113"/>
        <v>1.1937508562199421E-3</v>
      </c>
      <c r="BG140">
        <f t="shared" si="114"/>
        <v>6.0787109473577957E-3</v>
      </c>
    </row>
    <row r="141" spans="2:59" x14ac:dyDescent="0.25">
      <c r="B141">
        <v>2012</v>
      </c>
      <c r="C141" t="s">
        <v>60</v>
      </c>
      <c r="D141" s="31">
        <v>232496</v>
      </c>
      <c r="E141" s="31">
        <v>10114</v>
      </c>
      <c r="F141">
        <f t="shared" si="118"/>
        <v>4.3501823687289241E-2</v>
      </c>
      <c r="G141">
        <f t="shared" si="119"/>
        <v>0.95649817631271072</v>
      </c>
      <c r="H141" cm="1">
        <f t="array" ref="H141">+IFERROR(_xlfn.IFS(B141=$H$1,D141/$H$3,B141=$I$1,D141/$I$3,B141=$J$1,D141/$J$3,B141=$K$1,D141/$K$3,B141=$L$1,D141/$L$3,B141=$M$1,D141/$M$3,B141=$N$1,D141/$N$3,B141=$O$1,D141/$O$3,B141=$P$1,D141/P$3,B141=$Q$1,D141/$Q$3,B141=$R$1,D141/$R$3,B141=$S$1,D141/$S$3,B141=$T$1,D141/$T$3,B141=$U$1,D141/$U$3,B141=$V$1,D141/$V$3,B141=$W$1,D141/$W$3,B141=$X$1,D141/$X$3,B141=$Y$1,D141/$Y$3,B141=$Z$1,D141/$Z$3),0)</f>
        <v>3.5035463280017734E-2</v>
      </c>
      <c r="I141" s="15">
        <f t="shared" si="120"/>
        <v>3503.5463280017734</v>
      </c>
      <c r="J141" s="16">
        <f t="shared" si="121"/>
        <v>152.41065464098278</v>
      </c>
      <c r="K141" s="16">
        <f t="shared" si="124"/>
        <v>9763.3370168601778</v>
      </c>
      <c r="L141" s="17">
        <f t="shared" ref="L141:M159" si="126">+F141</f>
        <v>4.3501823687289241E-2</v>
      </c>
      <c r="M141" s="17">
        <f t="shared" si="126"/>
        <v>0.95649817631271072</v>
      </c>
      <c r="N141">
        <f t="shared" si="122"/>
        <v>4.4469066430999078E-2</v>
      </c>
      <c r="O141">
        <f t="shared" ref="O141:O159" si="127">+IFERROR((E141/(2*D141)),0)</f>
        <v>2.1750911843644621E-2</v>
      </c>
      <c r="P141">
        <f t="shared" si="123"/>
        <v>424.72296550703595</v>
      </c>
      <c r="S141">
        <v>2012</v>
      </c>
      <c r="T141" t="s">
        <v>60</v>
      </c>
      <c r="U141" s="31">
        <v>0</v>
      </c>
      <c r="V141" s="31">
        <v>714</v>
      </c>
      <c r="W141" s="31">
        <v>455</v>
      </c>
      <c r="X141" s="31">
        <v>2065</v>
      </c>
      <c r="Y141" s="31">
        <v>0</v>
      </c>
      <c r="Z141" s="31">
        <v>739</v>
      </c>
      <c r="AA141" s="31">
        <v>1336</v>
      </c>
      <c r="AB141" s="31">
        <v>1300</v>
      </c>
      <c r="AC141" s="31">
        <v>3505</v>
      </c>
      <c r="AD141" s="31">
        <v>10114</v>
      </c>
      <c r="AG141">
        <f t="shared" ref="AG141:AO156" si="128">+U141/$E141</f>
        <v>0</v>
      </c>
      <c r="AH141">
        <f t="shared" si="128"/>
        <v>7.0595214554083449E-2</v>
      </c>
      <c r="AI141">
        <f t="shared" si="128"/>
        <v>4.4987146529562982E-2</v>
      </c>
      <c r="AJ141">
        <f t="shared" si="128"/>
        <v>0.20417243424955508</v>
      </c>
      <c r="AK141">
        <f t="shared" si="128"/>
        <v>0</v>
      </c>
      <c r="AL141">
        <f t="shared" si="128"/>
        <v>7.3067035791971519E-2</v>
      </c>
      <c r="AM141">
        <f t="shared" si="128"/>
        <v>0.13209412695273878</v>
      </c>
      <c r="AN141">
        <f t="shared" si="128"/>
        <v>0.12853470437017994</v>
      </c>
      <c r="AO141">
        <f t="shared" si="128"/>
        <v>0.34654933755190825</v>
      </c>
      <c r="AP141">
        <f t="shared" si="105"/>
        <v>0</v>
      </c>
      <c r="AQ141">
        <f t="shared" si="105"/>
        <v>7.3178231013631231E-2</v>
      </c>
      <c r="AR141">
        <f t="shared" si="105"/>
        <v>4.6022353714661408E-2</v>
      </c>
      <c r="AS141">
        <f t="shared" si="105"/>
        <v>0.22738534383086495</v>
      </c>
      <c r="AT141">
        <f t="shared" si="105"/>
        <v>0</v>
      </c>
      <c r="AU141">
        <f t="shared" si="105"/>
        <v>7.5837652008825487E-2</v>
      </c>
      <c r="AV141">
        <f t="shared" si="103"/>
        <v>0.14143552826593267</v>
      </c>
      <c r="AW141">
        <f t="shared" si="103"/>
        <v>0.13736263736263735</v>
      </c>
      <c r="AX141">
        <f t="shared" si="103"/>
        <v>0.41918316091610358</v>
      </c>
      <c r="AY141">
        <f t="shared" si="125"/>
        <v>0</v>
      </c>
      <c r="AZ141">
        <f t="shared" ref="AZ141:BF156" si="129">+IFERROR((SUM(V140:V141)/(2*$D141)),0)</f>
        <v>3.4925332048723421E-3</v>
      </c>
      <c r="BA141">
        <f t="shared" si="129"/>
        <v>2.2064895740141767E-3</v>
      </c>
      <c r="BB141">
        <f t="shared" si="129"/>
        <v>1.0155013419585713E-2</v>
      </c>
      <c r="BC141">
        <f t="shared" si="129"/>
        <v>0</v>
      </c>
      <c r="BD141">
        <f t="shared" si="129"/>
        <v>3.6108148097171566E-3</v>
      </c>
      <c r="BE141">
        <f t="shared" si="129"/>
        <v>6.5764572293716883E-3</v>
      </c>
      <c r="BF141">
        <f t="shared" si="129"/>
        <v>7.2796951345399487E-3</v>
      </c>
      <c r="BG141">
        <f t="shared" ref="BG141:BG160" si="130">+IFERROR((SUM(AC140:AC141)/(2*$D141)),0)</f>
        <v>2.1710050925607322E-2</v>
      </c>
    </row>
    <row r="142" spans="2:59" x14ac:dyDescent="0.25">
      <c r="B142">
        <v>2012</v>
      </c>
      <c r="C142" t="s">
        <v>61</v>
      </c>
      <c r="D142" s="31">
        <v>144841</v>
      </c>
      <c r="E142" s="31">
        <v>20598</v>
      </c>
      <c r="F142">
        <f t="shared" si="118"/>
        <v>0.14221111425632246</v>
      </c>
      <c r="G142">
        <f t="shared" si="119"/>
        <v>0.85778888574367751</v>
      </c>
      <c r="H142" cm="1">
        <f t="array" ref="H142">+IFERROR(_xlfn.IFS(B142=$H$1,D142/$H$3,B142=$I$1,D142/$I$3,B142=$J$1,D142/$J$3,B142=$K$1,D142/$K$3,B142=$L$1,D142/$L$3,B142=$M$1,D142/$M$3,B142=$N$1,D142/$N$3,B142=$O$1,D142/$O$3,B142=$P$1,D142/P$3,B142=$Q$1,D142/$Q$3,B142=$R$1,D142/$R$3,B142=$S$1,D142/$S$3,B142=$T$1,D142/$T$3,B142=$U$1,D142/$U$3,B142=$V$1,D142/$V$3,B142=$W$1,D142/$W$3,B142=$X$1,D142/$X$3,B142=$Y$1,D142/$Y$3,B142=$Z$1,D142/$Z$3),0)</f>
        <v>2.1826489646880155E-2</v>
      </c>
      <c r="I142" s="15">
        <f t="shared" si="120"/>
        <v>2182.6489646880154</v>
      </c>
      <c r="J142" s="16">
        <f t="shared" si="121"/>
        <v>310.39694129869127</v>
      </c>
      <c r="K142" s="16">
        <f t="shared" si="124"/>
        <v>9338.6140513531427</v>
      </c>
      <c r="L142" s="17">
        <f t="shared" si="126"/>
        <v>0.14221111425632246</v>
      </c>
      <c r="M142" s="17">
        <f t="shared" si="126"/>
        <v>0.85778888574367751</v>
      </c>
      <c r="N142">
        <f t="shared" si="122"/>
        <v>0.15309717411663273</v>
      </c>
      <c r="O142">
        <f t="shared" si="127"/>
        <v>7.1105557128161231E-2</v>
      </c>
      <c r="P142">
        <f t="shared" si="123"/>
        <v>1328.0547098526802</v>
      </c>
      <c r="S142">
        <v>2012</v>
      </c>
      <c r="T142" t="s">
        <v>61</v>
      </c>
      <c r="U142" s="31">
        <v>0</v>
      </c>
      <c r="V142" s="31">
        <v>967</v>
      </c>
      <c r="W142" s="31">
        <v>1319</v>
      </c>
      <c r="X142" s="31">
        <v>5275</v>
      </c>
      <c r="Y142" s="31">
        <v>0</v>
      </c>
      <c r="Z142" s="31">
        <v>1017</v>
      </c>
      <c r="AA142" s="31">
        <v>3038</v>
      </c>
      <c r="AB142" s="31">
        <v>1660</v>
      </c>
      <c r="AC142" s="31">
        <v>7322</v>
      </c>
      <c r="AD142" s="31">
        <v>20598</v>
      </c>
      <c r="AG142">
        <f t="shared" si="128"/>
        <v>0</v>
      </c>
      <c r="AH142">
        <f t="shared" si="128"/>
        <v>4.6946305466550153E-2</v>
      </c>
      <c r="AI142">
        <f t="shared" si="128"/>
        <v>6.4035343237207498E-2</v>
      </c>
      <c r="AJ142">
        <f t="shared" si="128"/>
        <v>0.25609282454607246</v>
      </c>
      <c r="AK142">
        <f t="shared" si="128"/>
        <v>0</v>
      </c>
      <c r="AL142">
        <f t="shared" si="128"/>
        <v>4.9373725604427612E-2</v>
      </c>
      <c r="AM142">
        <f t="shared" si="128"/>
        <v>0.1474900475774347</v>
      </c>
      <c r="AN142">
        <f t="shared" si="128"/>
        <v>8.0590348577531792E-2</v>
      </c>
      <c r="AO142">
        <f t="shared" si="128"/>
        <v>0.35547140499077579</v>
      </c>
      <c r="AP142">
        <f t="shared" si="105"/>
        <v>0</v>
      </c>
      <c r="AQ142">
        <f t="shared" si="105"/>
        <v>4.8074771930696765E-2</v>
      </c>
      <c r="AR142">
        <f t="shared" si="105"/>
        <v>6.6153421771948745E-2</v>
      </c>
      <c r="AS142">
        <f t="shared" si="105"/>
        <v>0.29370006402939791</v>
      </c>
      <c r="AT142">
        <f t="shared" si="105"/>
        <v>0</v>
      </c>
      <c r="AU142">
        <f t="shared" si="105"/>
        <v>5.0623460016426487E-2</v>
      </c>
      <c r="AV142">
        <f t="shared" si="103"/>
        <v>0.15923266418575396</v>
      </c>
      <c r="AW142">
        <f t="shared" si="103"/>
        <v>8.397409955483609E-2</v>
      </c>
      <c r="AX142">
        <f t="shared" si="103"/>
        <v>0.43230796481076927</v>
      </c>
      <c r="AY142">
        <f t="shared" si="125"/>
        <v>0</v>
      </c>
      <c r="AZ142">
        <f t="shared" si="129"/>
        <v>5.8029149204990296E-3</v>
      </c>
      <c r="BA142">
        <f t="shared" si="129"/>
        <v>6.123956614494515E-3</v>
      </c>
      <c r="BB142">
        <f t="shared" si="129"/>
        <v>2.5338129397062988E-2</v>
      </c>
      <c r="BC142">
        <f t="shared" si="129"/>
        <v>0</v>
      </c>
      <c r="BD142">
        <f t="shared" si="129"/>
        <v>6.0618195124308724E-3</v>
      </c>
      <c r="BE142">
        <f t="shared" si="129"/>
        <v>1.5099315801465054E-2</v>
      </c>
      <c r="BF142">
        <f t="shared" si="129"/>
        <v>1.0218101228243385E-2</v>
      </c>
      <c r="BG142">
        <f t="shared" si="130"/>
        <v>3.7375466891280781E-2</v>
      </c>
    </row>
    <row r="143" spans="2:59" x14ac:dyDescent="0.25">
      <c r="B143" t="s">
        <v>78</v>
      </c>
      <c r="D143" s="31">
        <v>6636019</v>
      </c>
      <c r="E143" s="31">
        <v>60857</v>
      </c>
      <c r="F143">
        <f t="shared" si="118"/>
        <v>9.1707091254560908E-3</v>
      </c>
      <c r="G143">
        <f t="shared" si="119"/>
        <v>0.99082929087454386</v>
      </c>
      <c r="H143" cm="1">
        <f t="array" ref="H143">+IFERROR(_xlfn.IFS(B143=$H$1,D143/$H$3,B143=$I$1,D143/$I$3,B143=$J$1,D143/$J$3,B143=$K$1,D143/$K$3,B143=$L$1,D143/$L$3,B143=$M$1,D143/$M$3,B143=$N$1,D143/$N$3,B143=$O$1,D143/$O$3,B143=$P$1,D143/P$3,B143=$Q$1,D143/$Q$3,B143=$R$1,D143/$R$3,B143=$S$1,D143/$S$3,B143=$T$1,D143/$T$3,B143=$U$1,D143/$U$3,B143=$V$1,D143/$V$3,B143=$W$1,D143/$W$3,B143=$X$1,D143/$X$3,B143=$Y$1,D143/$Y$3,B143=$Z$1,D143/$Z$3),0)</f>
        <v>0</v>
      </c>
      <c r="I143" s="15">
        <f t="shared" si="120"/>
        <v>0</v>
      </c>
      <c r="J143" s="16">
        <f t="shared" si="121"/>
        <v>0</v>
      </c>
      <c r="K143" s="16">
        <f t="shared" si="124"/>
        <v>8010.5593415004623</v>
      </c>
      <c r="L143" s="17">
        <f t="shared" si="126"/>
        <v>9.1707091254560908E-3</v>
      </c>
      <c r="M143" s="17">
        <f t="shared" si="126"/>
        <v>0.99082929087454386</v>
      </c>
      <c r="N143">
        <f t="shared" si="122"/>
        <v>9.2129537851309441E-3</v>
      </c>
      <c r="O143">
        <f t="shared" si="127"/>
        <v>4.5853545627280454E-3</v>
      </c>
      <c r="P143">
        <f t="shared" si="123"/>
        <v>73.462509653105826</v>
      </c>
      <c r="S143" t="s">
        <v>78</v>
      </c>
      <c r="U143" s="31">
        <v>0</v>
      </c>
      <c r="V143" s="31">
        <v>2731</v>
      </c>
      <c r="W143" s="31">
        <v>2484</v>
      </c>
      <c r="X143" s="31">
        <v>10522</v>
      </c>
      <c r="Y143" s="31">
        <v>0</v>
      </c>
      <c r="Z143" s="31">
        <v>2890</v>
      </c>
      <c r="AA143" s="31">
        <v>6390</v>
      </c>
      <c r="AB143" s="31">
        <v>5823</v>
      </c>
      <c r="AC143" s="31">
        <v>30017</v>
      </c>
      <c r="AD143" s="31">
        <v>60857</v>
      </c>
      <c r="AG143">
        <f t="shared" si="128"/>
        <v>0</v>
      </c>
      <c r="AH143">
        <f t="shared" si="128"/>
        <v>4.4875692196460558E-2</v>
      </c>
      <c r="AI143">
        <f t="shared" si="128"/>
        <v>4.0816997222998176E-2</v>
      </c>
      <c r="AJ143">
        <f t="shared" si="128"/>
        <v>0.17289711947680628</v>
      </c>
      <c r="AK143">
        <f t="shared" si="128"/>
        <v>0</v>
      </c>
      <c r="AL143">
        <f t="shared" si="128"/>
        <v>4.7488374385855368E-2</v>
      </c>
      <c r="AM143">
        <f t="shared" si="128"/>
        <v>0.10500024647945183</v>
      </c>
      <c r="AN143">
        <f t="shared" si="128"/>
        <v>9.5683323200289203E-2</v>
      </c>
      <c r="AO143">
        <f t="shared" si="128"/>
        <v>0.49323824703813857</v>
      </c>
      <c r="AP143">
        <f t="shared" si="105"/>
        <v>0</v>
      </c>
      <c r="AQ143">
        <f t="shared" si="105"/>
        <v>4.5905717623526056E-2</v>
      </c>
      <c r="AR143">
        <f t="shared" si="105"/>
        <v>4.1667365595907072E-2</v>
      </c>
      <c r="AS143">
        <f t="shared" si="105"/>
        <v>0.18925822001582848</v>
      </c>
      <c r="AT143">
        <f t="shared" si="105"/>
        <v>0</v>
      </c>
      <c r="AU143">
        <f t="shared" si="105"/>
        <v>4.8643371709418973E-2</v>
      </c>
      <c r="AV143">
        <f t="shared" si="103"/>
        <v>0.11081821650306962</v>
      </c>
      <c r="AW143">
        <f t="shared" si="103"/>
        <v>0.10049097859195279</v>
      </c>
      <c r="AX143">
        <f t="shared" si="103"/>
        <v>0.65469971754801137</v>
      </c>
      <c r="AY143">
        <f t="shared" si="125"/>
        <v>0</v>
      </c>
      <c r="AZ143">
        <f t="shared" si="129"/>
        <v>2.7863090807907573E-4</v>
      </c>
      <c r="BA143">
        <f t="shared" si="129"/>
        <v>2.8654227783253783E-4</v>
      </c>
      <c r="BB143">
        <f t="shared" si="129"/>
        <v>1.1902467428137262E-3</v>
      </c>
      <c r="BC143">
        <f t="shared" si="129"/>
        <v>0</v>
      </c>
      <c r="BD143">
        <f t="shared" si="129"/>
        <v>2.9437830120739559E-4</v>
      </c>
      <c r="BE143">
        <f t="shared" si="129"/>
        <v>7.1036565748229476E-4</v>
      </c>
      <c r="BF143">
        <f t="shared" si="129"/>
        <v>5.6381695109673433E-4</v>
      </c>
      <c r="BG143">
        <f t="shared" si="130"/>
        <v>2.8133584307097372E-3</v>
      </c>
    </row>
    <row r="144" spans="2:59" x14ac:dyDescent="0.25">
      <c r="B144">
        <v>2013</v>
      </c>
      <c r="C144" t="s">
        <v>55</v>
      </c>
      <c r="D144" s="31">
        <v>575689</v>
      </c>
      <c r="E144" s="31">
        <v>642</v>
      </c>
      <c r="F144">
        <f t="shared" si="118"/>
        <v>1.1151854560361584E-3</v>
      </c>
      <c r="G144">
        <f t="shared" si="119"/>
        <v>0.99888481454396383</v>
      </c>
      <c r="H144" cm="1">
        <f t="array" ref="H144">+IFERROR(_xlfn.IFS(B144=$H$1,D144/$H$3,B144=$I$1,D144/$I$3,B144=$J$1,D144/$J$3,B144=$K$1,D144/$K$3,B144=$L$1,D144/$L$3,B144=$M$1,D144/$M$3,B144=$N$1,D144/$N$3,B144=$O$1,D144/$O$3,B144=$P$1,D144/P$3,B144=$Q$1,D144/$Q$3,B144=$R$1,D144/$R$3,B144=$S$1,D144/$S$3,B144=$T$1,D144/$T$3,B144=$U$1,D144/$U$3,B144=$V$1,D144/$V$3,B144=$W$1,D144/$W$3,B144=$X$1,D144/$X$3,B144=$Y$1,D144/$Y$3,B144=$Z$1,D144/$Z$3),0)</f>
        <v>8.5682299085904065E-2</v>
      </c>
      <c r="I144" s="15">
        <f t="shared" si="120"/>
        <v>8568.2299085904069</v>
      </c>
      <c r="J144" s="16">
        <f t="shared" si="121"/>
        <v>9.5551653780340438</v>
      </c>
      <c r="K144" s="16">
        <v>10000</v>
      </c>
      <c r="L144" s="17">
        <f t="shared" si="126"/>
        <v>1.1151854560361584E-3</v>
      </c>
      <c r="M144" s="17">
        <f t="shared" si="126"/>
        <v>0.99888481454396383</v>
      </c>
      <c r="N144">
        <f t="shared" si="122"/>
        <v>1.1158076222521933E-3</v>
      </c>
      <c r="O144">
        <f t="shared" si="127"/>
        <v>5.5759272801807918E-4</v>
      </c>
      <c r="P144">
        <f t="shared" si="123"/>
        <v>11.151854560361583</v>
      </c>
      <c r="S144">
        <v>2013</v>
      </c>
      <c r="T144" t="s">
        <v>55</v>
      </c>
      <c r="U144" s="31">
        <v>0</v>
      </c>
      <c r="V144" s="31">
        <v>1</v>
      </c>
      <c r="W144" s="31">
        <v>2</v>
      </c>
      <c r="X144" s="31">
        <v>3</v>
      </c>
      <c r="Y144" s="31">
        <v>0</v>
      </c>
      <c r="Z144" s="31">
        <v>15</v>
      </c>
      <c r="AA144" s="31">
        <v>0</v>
      </c>
      <c r="AB144" s="31">
        <v>26</v>
      </c>
      <c r="AC144" s="31">
        <v>595</v>
      </c>
      <c r="AD144" s="31">
        <v>642</v>
      </c>
      <c r="AG144">
        <f t="shared" si="128"/>
        <v>0</v>
      </c>
      <c r="AH144">
        <f t="shared" si="128"/>
        <v>1.557632398753894E-3</v>
      </c>
      <c r="AI144">
        <f t="shared" si="128"/>
        <v>3.1152647975077881E-3</v>
      </c>
      <c r="AJ144">
        <f t="shared" si="128"/>
        <v>4.6728971962616819E-3</v>
      </c>
      <c r="AK144">
        <f t="shared" si="128"/>
        <v>0</v>
      </c>
      <c r="AL144">
        <f t="shared" si="128"/>
        <v>2.336448598130841E-2</v>
      </c>
      <c r="AM144">
        <f t="shared" si="128"/>
        <v>0</v>
      </c>
      <c r="AN144">
        <f t="shared" si="128"/>
        <v>4.0498442367601244E-2</v>
      </c>
      <c r="AO144">
        <f t="shared" si="128"/>
        <v>0.92679127725856703</v>
      </c>
      <c r="AP144">
        <f t="shared" si="105"/>
        <v>0</v>
      </c>
      <c r="AQ144">
        <f t="shared" si="105"/>
        <v>1.5588464536243178E-3</v>
      </c>
      <c r="AR144">
        <f t="shared" si="105"/>
        <v>3.1201248049921994E-3</v>
      </c>
      <c r="AS144">
        <f t="shared" si="105"/>
        <v>4.6838407494145199E-3</v>
      </c>
      <c r="AT144">
        <f t="shared" si="105"/>
        <v>0</v>
      </c>
      <c r="AU144">
        <f t="shared" si="105"/>
        <v>2.3640661938534278E-2</v>
      </c>
      <c r="AV144">
        <f t="shared" si="103"/>
        <v>0</v>
      </c>
      <c r="AW144">
        <f t="shared" si="103"/>
        <v>4.133545310015898E-2</v>
      </c>
      <c r="AX144">
        <f t="shared" si="103"/>
        <v>1.7271407837445574</v>
      </c>
      <c r="AY144">
        <f t="shared" si="125"/>
        <v>0</v>
      </c>
      <c r="AZ144">
        <f t="shared" si="129"/>
        <v>2.3728089298214834E-3</v>
      </c>
      <c r="BA144">
        <f t="shared" si="129"/>
        <v>2.1591519031977334E-3</v>
      </c>
      <c r="BB144">
        <f t="shared" si="129"/>
        <v>9.1412203464023116E-3</v>
      </c>
      <c r="BC144">
        <f t="shared" si="129"/>
        <v>0</v>
      </c>
      <c r="BD144">
        <f t="shared" si="129"/>
        <v>2.5230636680568849E-3</v>
      </c>
      <c r="BE144">
        <f t="shared" si="129"/>
        <v>5.5498715452266759E-3</v>
      </c>
      <c r="BF144">
        <f t="shared" si="129"/>
        <v>5.07999979155412E-3</v>
      </c>
      <c r="BG144">
        <f t="shared" si="130"/>
        <v>2.6587271947179813E-2</v>
      </c>
    </row>
    <row r="145" spans="2:59" x14ac:dyDescent="0.25">
      <c r="B145">
        <v>2013</v>
      </c>
      <c r="C145" t="s">
        <v>56</v>
      </c>
      <c r="D145" s="31">
        <v>1376114</v>
      </c>
      <c r="E145" s="31">
        <v>740</v>
      </c>
      <c r="F145">
        <f t="shared" si="118"/>
        <v>5.3774614603150609E-4</v>
      </c>
      <c r="G145">
        <f t="shared" si="119"/>
        <v>0.99946225385396847</v>
      </c>
      <c r="H145" cm="1">
        <f t="array" ref="H145">+IFERROR(_xlfn.IFS(B145=$H$1,D145/$H$3,B145=$I$1,D145/$I$3,B145=$J$1,D145/$J$3,B145=$K$1,D145/$K$3,B145=$L$1,D145/$L$3,B145=$M$1,D145/$M$3,B145=$N$1,D145/$N$3,B145=$O$1,D145/$O$3,B145=$P$1,D145/P$3,B145=$Q$1,D145/$Q$3,B145=$R$1,D145/$R$3,B145=$S$1,D145/$S$3,B145=$T$1,D145/$T$3,B145=$U$1,D145/$U$3,B145=$V$1,D145/$V$3,B145=$W$1,D145/$W$3,B145=$X$1,D145/$X$3,B145=$Y$1,D145/$Y$3,B145=$Z$1,D145/$Z$3),0)</f>
        <v>0.20481303503158785</v>
      </c>
      <c r="I145" s="15">
        <f t="shared" si="120"/>
        <v>20481.303503158786</v>
      </c>
      <c r="J145" s="16">
        <f t="shared" si="121"/>
        <v>11.013742024525222</v>
      </c>
      <c r="K145" s="16">
        <f t="shared" ref="K145:K151" si="131">+K144-P144</f>
        <v>9988.8481454396388</v>
      </c>
      <c r="L145" s="17">
        <f t="shared" si="126"/>
        <v>5.3774614603150609E-4</v>
      </c>
      <c r="M145" s="17">
        <f t="shared" si="126"/>
        <v>0.99946225385396847</v>
      </c>
      <c r="N145">
        <f t="shared" si="122"/>
        <v>5.3789077037588381E-4</v>
      </c>
      <c r="O145">
        <f t="shared" si="127"/>
        <v>2.6887307301575304E-4</v>
      </c>
      <c r="P145">
        <f t="shared" si="123"/>
        <v>5.3714645935041228</v>
      </c>
      <c r="S145">
        <v>2013</v>
      </c>
      <c r="T145" t="s">
        <v>56</v>
      </c>
      <c r="U145" s="31">
        <v>0</v>
      </c>
      <c r="V145" s="31">
        <v>2</v>
      </c>
      <c r="W145" s="31">
        <v>5</v>
      </c>
      <c r="X145" s="31">
        <v>5</v>
      </c>
      <c r="Y145" s="31">
        <v>0</v>
      </c>
      <c r="Z145" s="31">
        <v>13</v>
      </c>
      <c r="AA145" s="31">
        <v>0</v>
      </c>
      <c r="AB145" s="31">
        <v>75</v>
      </c>
      <c r="AC145" s="31">
        <v>640</v>
      </c>
      <c r="AD145" s="31">
        <v>740</v>
      </c>
      <c r="AG145">
        <f t="shared" si="128"/>
        <v>0</v>
      </c>
      <c r="AH145">
        <f t="shared" si="128"/>
        <v>2.7027027027027029E-3</v>
      </c>
      <c r="AI145">
        <f t="shared" si="128"/>
        <v>6.7567567567567571E-3</v>
      </c>
      <c r="AJ145">
        <f t="shared" si="128"/>
        <v>6.7567567567567571E-3</v>
      </c>
      <c r="AK145">
        <f t="shared" si="128"/>
        <v>0</v>
      </c>
      <c r="AL145">
        <f t="shared" si="128"/>
        <v>1.7567567567567569E-2</v>
      </c>
      <c r="AM145">
        <f t="shared" si="128"/>
        <v>0</v>
      </c>
      <c r="AN145">
        <f t="shared" si="128"/>
        <v>0.10135135135135136</v>
      </c>
      <c r="AO145">
        <f t="shared" si="128"/>
        <v>0.86486486486486491</v>
      </c>
      <c r="AP145">
        <f t="shared" si="105"/>
        <v>0</v>
      </c>
      <c r="AQ145">
        <f t="shared" si="105"/>
        <v>2.7063599458728013E-3</v>
      </c>
      <c r="AR145">
        <f t="shared" si="105"/>
        <v>6.7796610169491532E-3</v>
      </c>
      <c r="AS145">
        <f t="shared" si="105"/>
        <v>6.7796610169491532E-3</v>
      </c>
      <c r="AT145">
        <f t="shared" si="105"/>
        <v>0</v>
      </c>
      <c r="AU145">
        <f t="shared" si="105"/>
        <v>1.7723244717109749E-2</v>
      </c>
      <c r="AV145">
        <f t="shared" si="103"/>
        <v>0</v>
      </c>
      <c r="AW145">
        <f t="shared" si="103"/>
        <v>0.10676156583629894</v>
      </c>
      <c r="AX145">
        <f t="shared" si="103"/>
        <v>1.5238095238095239</v>
      </c>
      <c r="AY145">
        <f t="shared" si="125"/>
        <v>0</v>
      </c>
      <c r="AZ145">
        <f t="shared" si="129"/>
        <v>1.0900259716854854E-6</v>
      </c>
      <c r="BA145">
        <f t="shared" si="129"/>
        <v>2.5433939339327993E-6</v>
      </c>
      <c r="BB145">
        <f t="shared" si="129"/>
        <v>2.9067359244946278E-6</v>
      </c>
      <c r="BC145">
        <f t="shared" si="129"/>
        <v>0</v>
      </c>
      <c r="BD145">
        <f t="shared" si="129"/>
        <v>1.0173575735731197E-5</v>
      </c>
      <c r="BE145">
        <f t="shared" si="129"/>
        <v>0</v>
      </c>
      <c r="BF145">
        <f t="shared" si="129"/>
        <v>3.6697541046744676E-5</v>
      </c>
      <c r="BG145">
        <f t="shared" si="130"/>
        <v>4.4872735834385811E-4</v>
      </c>
    </row>
    <row r="146" spans="2:59" x14ac:dyDescent="0.25">
      <c r="B146">
        <v>2013</v>
      </c>
      <c r="C146" t="s">
        <v>57</v>
      </c>
      <c r="D146" s="31">
        <v>1282103</v>
      </c>
      <c r="E146" s="31">
        <v>4319</v>
      </c>
      <c r="F146">
        <f t="shared" si="118"/>
        <v>3.3686841072831123E-3</v>
      </c>
      <c r="G146">
        <f t="shared" si="119"/>
        <v>0.99663131589271692</v>
      </c>
      <c r="H146" cm="1">
        <f t="array" ref="H146">+IFERROR(_xlfn.IFS(B146=$H$1,D146/$H$3,B146=$I$1,D146/$I$3,B146=$J$1,D146/$J$3,B146=$K$1,D146/$K$3,B146=$L$1,D146/$L$3,B146=$M$1,D146/$M$3,B146=$N$1,D146/$N$3,B146=$O$1,D146/$O$3,B146=$P$1,D146/P$3,B146=$Q$1,D146/$Q$3,B146=$R$1,D146/$R$3,B146=$S$1,D146/$S$3,B146=$T$1,D146/$T$3,B146=$U$1,D146/$U$3,B146=$V$1,D146/$V$3,B146=$W$1,D146/$W$3,B146=$X$1,D146/$X$3,B146=$Y$1,D146/$Y$3,B146=$Z$1,D146/$Z$3),0)</f>
        <v>0.19082096879553867</v>
      </c>
      <c r="I146" s="15">
        <f t="shared" si="120"/>
        <v>19082.096879553868</v>
      </c>
      <c r="J146" s="16">
        <f t="shared" si="121"/>
        <v>64.281556491789786</v>
      </c>
      <c r="K146" s="16">
        <f t="shared" si="131"/>
        <v>9983.4766808461354</v>
      </c>
      <c r="L146" s="17">
        <f t="shared" si="126"/>
        <v>3.3686841072831123E-3</v>
      </c>
      <c r="M146" s="17">
        <f t="shared" si="126"/>
        <v>0.99663131589271692</v>
      </c>
      <c r="N146">
        <f t="shared" si="122"/>
        <v>3.3743676966991121E-3</v>
      </c>
      <c r="O146">
        <f t="shared" si="127"/>
        <v>1.6843420536415562E-3</v>
      </c>
      <c r="P146">
        <f t="shared" si="123"/>
        <v>33.631179230197937</v>
      </c>
      <c r="S146">
        <v>2013</v>
      </c>
      <c r="T146" t="s">
        <v>57</v>
      </c>
      <c r="U146" s="31">
        <v>0</v>
      </c>
      <c r="V146" s="31">
        <v>14</v>
      </c>
      <c r="W146" s="31">
        <v>14</v>
      </c>
      <c r="X146" s="31">
        <v>43</v>
      </c>
      <c r="Y146" s="31">
        <v>0</v>
      </c>
      <c r="Z146" s="31">
        <v>16</v>
      </c>
      <c r="AA146" s="31">
        <v>19</v>
      </c>
      <c r="AB146" s="31">
        <v>119</v>
      </c>
      <c r="AC146" s="31">
        <v>4094</v>
      </c>
      <c r="AD146" s="31">
        <v>4319</v>
      </c>
      <c r="AG146">
        <f t="shared" si="128"/>
        <v>0</v>
      </c>
      <c r="AH146">
        <f t="shared" si="128"/>
        <v>3.2414910858995136E-3</v>
      </c>
      <c r="AI146">
        <f t="shared" si="128"/>
        <v>3.2414910858995136E-3</v>
      </c>
      <c r="AJ146">
        <f t="shared" si="128"/>
        <v>9.9560083352627921E-3</v>
      </c>
      <c r="AK146">
        <f t="shared" si="128"/>
        <v>0</v>
      </c>
      <c r="AL146">
        <f t="shared" si="128"/>
        <v>3.7045612410280156E-3</v>
      </c>
      <c r="AM146">
        <f t="shared" si="128"/>
        <v>4.3991664737207687E-3</v>
      </c>
      <c r="AN146">
        <f t="shared" si="128"/>
        <v>2.7552674230145867E-2</v>
      </c>
      <c r="AO146">
        <f t="shared" si="128"/>
        <v>0.94790460754804351</v>
      </c>
      <c r="AP146">
        <f t="shared" si="105"/>
        <v>0</v>
      </c>
      <c r="AQ146">
        <f t="shared" si="105"/>
        <v>3.2467532467532465E-3</v>
      </c>
      <c r="AR146">
        <f t="shared" si="105"/>
        <v>3.2467532467532465E-3</v>
      </c>
      <c r="AS146">
        <f t="shared" si="105"/>
        <v>1.0005817335660267E-2</v>
      </c>
      <c r="AT146">
        <f t="shared" si="105"/>
        <v>0</v>
      </c>
      <c r="AU146">
        <f t="shared" si="105"/>
        <v>3.7114358617490141E-3</v>
      </c>
      <c r="AV146">
        <f t="shared" si="103"/>
        <v>4.4088641373709247E-3</v>
      </c>
      <c r="AW146">
        <f t="shared" si="103"/>
        <v>2.7937551355792935E-2</v>
      </c>
      <c r="AX146">
        <f t="shared" si="103"/>
        <v>1.8019366197183098</v>
      </c>
      <c r="AY146">
        <f t="shared" si="125"/>
        <v>0</v>
      </c>
      <c r="AZ146">
        <f t="shared" si="129"/>
        <v>6.2397482885540396E-6</v>
      </c>
      <c r="BA146">
        <f t="shared" si="129"/>
        <v>7.4097010926579224E-6</v>
      </c>
      <c r="BB146">
        <f t="shared" si="129"/>
        <v>1.8719244865662118E-5</v>
      </c>
      <c r="BC146">
        <f t="shared" si="129"/>
        <v>0</v>
      </c>
      <c r="BD146">
        <f t="shared" si="129"/>
        <v>1.1309543773004197E-5</v>
      </c>
      <c r="BE146">
        <f t="shared" si="129"/>
        <v>7.4097010926579224E-6</v>
      </c>
      <c r="BF146">
        <f t="shared" si="129"/>
        <v>7.565694799871773E-5</v>
      </c>
      <c r="BG146">
        <f t="shared" si="130"/>
        <v>1.8461855248759265E-3</v>
      </c>
    </row>
    <row r="147" spans="2:59" x14ac:dyDescent="0.25">
      <c r="B147">
        <v>2013</v>
      </c>
      <c r="C147" t="s">
        <v>58</v>
      </c>
      <c r="D147" s="31">
        <v>1979545</v>
      </c>
      <c r="E147" s="31">
        <v>8154</v>
      </c>
      <c r="F147">
        <f t="shared" si="118"/>
        <v>4.1191283855633492E-3</v>
      </c>
      <c r="G147">
        <f t="shared" si="119"/>
        <v>0.99588087161443661</v>
      </c>
      <c r="H147" cm="1">
        <f t="array" ref="H147">+IFERROR(_xlfn.IFS(B147=$H$1,D147/$H$3,B147=$I$1,D147/$I$3,B147=$J$1,D147/$J$3,B147=$K$1,D147/$K$3,B147=$L$1,D147/$L$3,B147=$M$1,D147/$M$3,B147=$N$1,D147/$N$3,B147=$O$1,D147/$O$3,B147=$P$1,D147/P$3,B147=$Q$1,D147/$Q$3,B147=$R$1,D147/$R$3,B147=$S$1,D147/$S$3,B147=$T$1,D147/$T$3,B147=$U$1,D147/$U$3,B147=$V$1,D147/$V$3,B147=$W$1,D147/$W$3,B147=$X$1,D147/$X$3,B147=$Y$1,D147/$Y$3,B147=$Z$1,D147/$Z$3),0)</f>
        <v>0.2946242967018754</v>
      </c>
      <c r="I147" s="15">
        <f t="shared" si="120"/>
        <v>29462.429670187539</v>
      </c>
      <c r="J147" s="16">
        <f t="shared" si="121"/>
        <v>121.35953036213331</v>
      </c>
      <c r="K147" s="16">
        <f t="shared" si="131"/>
        <v>9949.8455016159369</v>
      </c>
      <c r="L147" s="17">
        <f t="shared" si="126"/>
        <v>4.1191283855633492E-3</v>
      </c>
      <c r="M147" s="17">
        <f t="shared" si="126"/>
        <v>0.99588087161443661</v>
      </c>
      <c r="N147">
        <f t="shared" si="122"/>
        <v>4.1276295034898061E-3</v>
      </c>
      <c r="O147">
        <f t="shared" si="127"/>
        <v>2.0595641927816746E-3</v>
      </c>
      <c r="P147">
        <f t="shared" si="123"/>
        <v>40.984691037676008</v>
      </c>
      <c r="S147">
        <v>2013</v>
      </c>
      <c r="T147" t="s">
        <v>58</v>
      </c>
      <c r="U147" s="31">
        <v>0</v>
      </c>
      <c r="V147" s="31">
        <v>117</v>
      </c>
      <c r="W147" s="31">
        <v>106</v>
      </c>
      <c r="X147" s="31">
        <v>498</v>
      </c>
      <c r="Y147" s="31">
        <v>0</v>
      </c>
      <c r="Z147" s="31">
        <v>136</v>
      </c>
      <c r="AA147" s="31">
        <v>313</v>
      </c>
      <c r="AB147" s="31">
        <v>505</v>
      </c>
      <c r="AC147" s="31">
        <v>6479</v>
      </c>
      <c r="AD147" s="31">
        <v>8154</v>
      </c>
      <c r="AG147">
        <f t="shared" si="128"/>
        <v>0</v>
      </c>
      <c r="AH147">
        <f t="shared" si="128"/>
        <v>1.434878587196468E-2</v>
      </c>
      <c r="AI147">
        <f t="shared" si="128"/>
        <v>1.2999754721609027E-2</v>
      </c>
      <c r="AJ147">
        <f t="shared" si="128"/>
        <v>6.1074319352465045E-2</v>
      </c>
      <c r="AK147">
        <f t="shared" si="128"/>
        <v>0</v>
      </c>
      <c r="AL147">
        <f t="shared" si="128"/>
        <v>1.6678930586215356E-2</v>
      </c>
      <c r="AM147">
        <f t="shared" si="128"/>
        <v>3.8386068187392694E-2</v>
      </c>
      <c r="AN147">
        <f t="shared" si="128"/>
        <v>6.1932793720873194E-2</v>
      </c>
      <c r="AO147">
        <f t="shared" si="128"/>
        <v>0.79457934755948001</v>
      </c>
      <c r="AP147">
        <f t="shared" si="105"/>
        <v>0</v>
      </c>
      <c r="AQ147">
        <f t="shared" si="105"/>
        <v>1.4452473596442469E-2</v>
      </c>
      <c r="AR147">
        <f t="shared" si="105"/>
        <v>1.3084804345142574E-2</v>
      </c>
      <c r="AS147">
        <f t="shared" si="105"/>
        <v>6.299810246679316E-2</v>
      </c>
      <c r="AT147">
        <f t="shared" si="105"/>
        <v>0</v>
      </c>
      <c r="AU147">
        <f t="shared" si="105"/>
        <v>1.6819193668068267E-2</v>
      </c>
      <c r="AV147">
        <f t="shared" si="103"/>
        <v>3.913723038449516E-2</v>
      </c>
      <c r="AW147">
        <f t="shared" si="103"/>
        <v>6.3911915459090043E-2</v>
      </c>
      <c r="AX147">
        <f t="shared" si="103"/>
        <v>1.3183436768745549</v>
      </c>
      <c r="AY147">
        <f t="shared" si="125"/>
        <v>0</v>
      </c>
      <c r="AZ147">
        <f t="shared" si="129"/>
        <v>3.3088411730978581E-5</v>
      </c>
      <c r="BA147">
        <f t="shared" si="129"/>
        <v>3.0309995478759006E-5</v>
      </c>
      <c r="BB147">
        <f t="shared" si="129"/>
        <v>1.3664756295007186E-4</v>
      </c>
      <c r="BC147">
        <f t="shared" si="129"/>
        <v>0</v>
      </c>
      <c r="BD147">
        <f t="shared" si="129"/>
        <v>3.8392660939761411E-5</v>
      </c>
      <c r="BE147">
        <f t="shared" si="129"/>
        <v>8.3857654157899921E-5</v>
      </c>
      <c r="BF147">
        <f t="shared" si="129"/>
        <v>1.5761197648954685E-4</v>
      </c>
      <c r="BG147">
        <f t="shared" si="130"/>
        <v>2.6705631849743248E-3</v>
      </c>
    </row>
    <row r="148" spans="2:59" x14ac:dyDescent="0.25">
      <c r="B148">
        <v>2013</v>
      </c>
      <c r="C148" t="s">
        <v>59</v>
      </c>
      <c r="D148" s="31">
        <v>1123379</v>
      </c>
      <c r="E148" s="31">
        <v>15776</v>
      </c>
      <c r="F148">
        <f t="shared" si="118"/>
        <v>1.4043346012343118E-2</v>
      </c>
      <c r="G148">
        <f t="shared" si="119"/>
        <v>0.98595665398765686</v>
      </c>
      <c r="H148" cm="1">
        <f t="array" ref="H148">+IFERROR(_xlfn.IFS(B148=$H$1,D148/$H$3,B148=$I$1,D148/$I$3,B148=$J$1,D148/$J$3,B148=$K$1,D148/$K$3,B148=$L$1,D148/$L$3,B148=$M$1,D148/$M$3,B148=$N$1,D148/$N$3,B148=$O$1,D148/$O$3,B148=$P$1,D148/P$3,B148=$Q$1,D148/$Q$3,B148=$R$1,D148/$R$3,B148=$S$1,D148/$S$3,B148=$T$1,D148/$T$3,B148=$U$1,D148/$U$3,B148=$V$1,D148/$V$3,B148=$W$1,D148/$W$3,B148=$X$1,D148/$X$3,B148=$Y$1,D148/$Y$3,B148=$Z$1,D148/$Z$3),0)</f>
        <v>0.16719738515904214</v>
      </c>
      <c r="I148" s="15">
        <f t="shared" si="120"/>
        <v>16719.738515904213</v>
      </c>
      <c r="J148" s="16">
        <f t="shared" si="121"/>
        <v>234.80107321474307</v>
      </c>
      <c r="K148" s="16">
        <f t="shared" si="131"/>
        <v>9908.8608105782605</v>
      </c>
      <c r="L148" s="17">
        <f t="shared" si="126"/>
        <v>1.4043346012343118E-2</v>
      </c>
      <c r="M148" s="17">
        <f t="shared" si="126"/>
        <v>0.98595665398765686</v>
      </c>
      <c r="N148">
        <f t="shared" si="122"/>
        <v>1.4142651083693189E-2</v>
      </c>
      <c r="O148">
        <f t="shared" si="127"/>
        <v>7.0216730061715589E-3</v>
      </c>
      <c r="P148">
        <f t="shared" si="123"/>
        <v>139.15356095109721</v>
      </c>
      <c r="S148">
        <v>2013</v>
      </c>
      <c r="T148" t="s">
        <v>59</v>
      </c>
      <c r="U148" s="31">
        <v>0</v>
      </c>
      <c r="V148" s="31">
        <v>986</v>
      </c>
      <c r="W148" s="31">
        <v>594</v>
      </c>
      <c r="X148" s="31">
        <v>2607</v>
      </c>
      <c r="Y148" s="31">
        <v>0</v>
      </c>
      <c r="Z148" s="31">
        <v>1017</v>
      </c>
      <c r="AA148" s="31">
        <v>1671</v>
      </c>
      <c r="AB148" s="31">
        <v>2079</v>
      </c>
      <c r="AC148" s="31">
        <v>6822</v>
      </c>
      <c r="AD148" s="31">
        <v>15776</v>
      </c>
      <c r="AG148">
        <f t="shared" si="128"/>
        <v>0</v>
      </c>
      <c r="AH148">
        <f t="shared" si="128"/>
        <v>6.25E-2</v>
      </c>
      <c r="AI148">
        <f t="shared" si="128"/>
        <v>3.7652129817444216E-2</v>
      </c>
      <c r="AJ148">
        <f t="shared" si="128"/>
        <v>0.16525101419878296</v>
      </c>
      <c r="AK148">
        <f t="shared" si="128"/>
        <v>0</v>
      </c>
      <c r="AL148">
        <f t="shared" si="128"/>
        <v>6.4465010141987827E-2</v>
      </c>
      <c r="AM148">
        <f t="shared" si="128"/>
        <v>0.10592038539553753</v>
      </c>
      <c r="AN148">
        <f t="shared" si="128"/>
        <v>0.13178245436105476</v>
      </c>
      <c r="AO148">
        <f t="shared" si="128"/>
        <v>0.43242900608519269</v>
      </c>
      <c r="AP148">
        <f t="shared" si="105"/>
        <v>0</v>
      </c>
      <c r="AQ148">
        <f t="shared" si="105"/>
        <v>6.4516129032258063E-2</v>
      </c>
      <c r="AR148">
        <f t="shared" si="105"/>
        <v>3.8374572000775237E-2</v>
      </c>
      <c r="AS148">
        <f t="shared" si="105"/>
        <v>0.18013473829676974</v>
      </c>
      <c r="AT148">
        <f t="shared" si="105"/>
        <v>0</v>
      </c>
      <c r="AU148">
        <f t="shared" si="105"/>
        <v>6.6612084493204521E-2</v>
      </c>
      <c r="AV148">
        <f t="shared" si="103"/>
        <v>0.11184364646430842</v>
      </c>
      <c r="AW148">
        <f t="shared" si="103"/>
        <v>0.14107827503138465</v>
      </c>
      <c r="AX148">
        <f t="shared" si="103"/>
        <v>0.55171856045289125</v>
      </c>
      <c r="AY148">
        <f t="shared" si="125"/>
        <v>0</v>
      </c>
      <c r="AZ148">
        <f t="shared" si="129"/>
        <v>4.9092959722408906E-4</v>
      </c>
      <c r="BA148">
        <f t="shared" si="129"/>
        <v>3.1156003450304837E-4</v>
      </c>
      <c r="BB148">
        <f t="shared" si="129"/>
        <v>1.3819912959028074E-3</v>
      </c>
      <c r="BC148">
        <f t="shared" si="129"/>
        <v>0</v>
      </c>
      <c r="BD148">
        <f t="shared" si="129"/>
        <v>5.1318388540287825E-4</v>
      </c>
      <c r="BE148">
        <f t="shared" si="129"/>
        <v>8.8305015493435432E-4</v>
      </c>
      <c r="BF148">
        <f t="shared" si="129"/>
        <v>1.1501016130798243E-3</v>
      </c>
      <c r="BG148">
        <f t="shared" si="130"/>
        <v>5.9200857413214949E-3</v>
      </c>
    </row>
    <row r="149" spans="2:59" x14ac:dyDescent="0.25">
      <c r="B149">
        <v>2013</v>
      </c>
      <c r="C149" t="s">
        <v>60</v>
      </c>
      <c r="D149" s="31">
        <v>235400</v>
      </c>
      <c r="E149" s="31">
        <v>10409</v>
      </c>
      <c r="F149">
        <f t="shared" si="118"/>
        <v>4.4218351741716226E-2</v>
      </c>
      <c r="G149">
        <f t="shared" si="119"/>
        <v>0.95578164825828382</v>
      </c>
      <c r="H149" cm="1">
        <f t="array" ref="H149">+IFERROR(_xlfn.IFS(B149=$H$1,D149/$H$3,B149=$I$1,D149/$I$3,B149=$J$1,D149/$J$3,B149=$K$1,D149/$K$3,B149=$L$1,D149/$L$3,B149=$M$1,D149/$M$3,B149=$N$1,D149/$N$3,B149=$O$1,D149/$O$3,B149=$P$1,D149/P$3,B149=$Q$1,D149/$Q$3,B149=$R$1,D149/$R$3,B149=$S$1,D149/$S$3,B149=$T$1,D149/$T$3,B149=$U$1,D149/$U$3,B149=$V$1,D149/$V$3,B149=$W$1,D149/$W$3,B149=$X$1,D149/$X$3,B149=$Y$1,D149/$Y$3,B149=$Z$1,D149/$Z$3),0)</f>
        <v>3.503560638612483E-2</v>
      </c>
      <c r="I149" s="15">
        <f t="shared" si="120"/>
        <v>3503.5606386124832</v>
      </c>
      <c r="J149" s="16">
        <f t="shared" si="121"/>
        <v>154.9216766665987</v>
      </c>
      <c r="K149" s="16">
        <f t="shared" si="131"/>
        <v>9769.707249627163</v>
      </c>
      <c r="L149" s="17">
        <f t="shared" si="126"/>
        <v>4.4218351741716226E-2</v>
      </c>
      <c r="M149" s="17">
        <f t="shared" si="126"/>
        <v>0.95578164825828382</v>
      </c>
      <c r="N149">
        <f t="shared" si="122"/>
        <v>4.521808636571957E-2</v>
      </c>
      <c r="O149">
        <f t="shared" si="127"/>
        <v>2.2109175870858113E-2</v>
      </c>
      <c r="P149">
        <f t="shared" si="123"/>
        <v>432.00035157760891</v>
      </c>
      <c r="S149">
        <v>2013</v>
      </c>
      <c r="T149" t="s">
        <v>60</v>
      </c>
      <c r="U149" s="31">
        <v>0</v>
      </c>
      <c r="V149" s="31">
        <v>796</v>
      </c>
      <c r="W149" s="31">
        <v>460</v>
      </c>
      <c r="X149" s="31">
        <v>2091</v>
      </c>
      <c r="Y149" s="31">
        <v>0</v>
      </c>
      <c r="Z149" s="31">
        <v>812</v>
      </c>
      <c r="AA149" s="31">
        <v>1325</v>
      </c>
      <c r="AB149" s="31">
        <v>1259</v>
      </c>
      <c r="AC149" s="31">
        <v>3666</v>
      </c>
      <c r="AD149" s="31">
        <v>10409</v>
      </c>
      <c r="AG149">
        <f t="shared" si="128"/>
        <v>0</v>
      </c>
      <c r="AH149">
        <f t="shared" si="128"/>
        <v>7.6472283600730134E-2</v>
      </c>
      <c r="AI149">
        <f t="shared" si="128"/>
        <v>4.4192525698914402E-2</v>
      </c>
      <c r="AJ149">
        <f t="shared" si="128"/>
        <v>0.20088385051397828</v>
      </c>
      <c r="AK149">
        <f t="shared" si="128"/>
        <v>0</v>
      </c>
      <c r="AL149">
        <f t="shared" si="128"/>
        <v>7.8009414929388024E-2</v>
      </c>
      <c r="AM149">
        <f t="shared" si="128"/>
        <v>0.12729368815448169</v>
      </c>
      <c r="AN149">
        <f t="shared" si="128"/>
        <v>0.12095302142376789</v>
      </c>
      <c r="AO149">
        <f t="shared" si="128"/>
        <v>0.35219521567873957</v>
      </c>
      <c r="AP149">
        <f t="shared" si="105"/>
        <v>0</v>
      </c>
      <c r="AQ149">
        <f t="shared" si="105"/>
        <v>7.9512536210168808E-2</v>
      </c>
      <c r="AR149">
        <f t="shared" si="105"/>
        <v>4.5191079673838293E-2</v>
      </c>
      <c r="AS149">
        <f t="shared" si="105"/>
        <v>0.22331393175628769</v>
      </c>
      <c r="AT149">
        <f t="shared" si="105"/>
        <v>0</v>
      </c>
      <c r="AU149">
        <f t="shared" si="105"/>
        <v>8.1175647305808243E-2</v>
      </c>
      <c r="AV149">
        <f t="shared" si="103"/>
        <v>0.13594623711075771</v>
      </c>
      <c r="AW149">
        <f t="shared" si="103"/>
        <v>0.12873868807198732</v>
      </c>
      <c r="AX149">
        <f t="shared" si="103"/>
        <v>0.42747201492537318</v>
      </c>
      <c r="AY149">
        <f t="shared" si="125"/>
        <v>0</v>
      </c>
      <c r="AZ149">
        <f t="shared" si="129"/>
        <v>3.7850467289719625E-3</v>
      </c>
      <c r="BA149">
        <f t="shared" si="129"/>
        <v>2.2387425658453694E-3</v>
      </c>
      <c r="BB149">
        <f t="shared" si="129"/>
        <v>9.9787595581988103E-3</v>
      </c>
      <c r="BC149">
        <f t="shared" si="129"/>
        <v>0</v>
      </c>
      <c r="BD149">
        <f t="shared" si="129"/>
        <v>3.8848768054375532E-3</v>
      </c>
      <c r="BE149">
        <f t="shared" si="129"/>
        <v>6.3636363636363638E-3</v>
      </c>
      <c r="BF149">
        <f t="shared" si="129"/>
        <v>7.0900594732370434E-3</v>
      </c>
      <c r="BG149">
        <f t="shared" si="130"/>
        <v>2.2276975361087512E-2</v>
      </c>
    </row>
    <row r="150" spans="2:59" x14ac:dyDescent="0.25">
      <c r="B150">
        <v>2013</v>
      </c>
      <c r="C150" t="s">
        <v>61</v>
      </c>
      <c r="D150" s="31">
        <v>146649</v>
      </c>
      <c r="E150" s="31">
        <v>20856</v>
      </c>
      <c r="F150">
        <f t="shared" si="118"/>
        <v>0.1422171306998343</v>
      </c>
      <c r="G150">
        <f t="shared" si="119"/>
        <v>0.85778286930016567</v>
      </c>
      <c r="H150" cm="1">
        <f t="array" ref="H150">+IFERROR(_xlfn.IFS(B150=$H$1,D150/$H$3,B150=$I$1,D150/$I$3,B150=$J$1,D150/$J$3,B150=$K$1,D150/$K$3,B150=$L$1,D150/$L$3,B150=$M$1,D150/$M$3,B150=$N$1,D150/$N$3,B150=$O$1,D150/$O$3,B150=$P$1,D150/P$3,B150=$Q$1,D150/$Q$3,B150=$R$1,D150/$R$3,B150=$S$1,D150/$S$3,B150=$T$1,D150/$T$3,B150=$U$1,D150/$U$3,B150=$V$1,D150/$V$3,B150=$W$1,D150/$W$3,B150=$X$1,D150/$X$3,B150=$Y$1,D150/$Y$3,B150=$Z$1,D150/$Z$3),0)</f>
        <v>2.1826408839927019E-2</v>
      </c>
      <c r="I150" s="15">
        <f t="shared" si="120"/>
        <v>2182.6408839927017</v>
      </c>
      <c r="J150" s="16">
        <f t="shared" si="121"/>
        <v>310.40892386959194</v>
      </c>
      <c r="K150" s="16">
        <f t="shared" si="131"/>
        <v>9337.7068980495533</v>
      </c>
      <c r="L150" s="17">
        <f t="shared" si="126"/>
        <v>0.1422171306998343</v>
      </c>
      <c r="M150" s="17">
        <f t="shared" si="126"/>
        <v>0.85778286930016567</v>
      </c>
      <c r="N150">
        <f t="shared" si="122"/>
        <v>0.15310414693769683</v>
      </c>
      <c r="O150">
        <f t="shared" si="127"/>
        <v>7.1108565349917149E-2</v>
      </c>
      <c r="P150">
        <f t="shared" si="123"/>
        <v>1327.9818823566577</v>
      </c>
      <c r="S150">
        <v>2013</v>
      </c>
      <c r="T150" t="s">
        <v>61</v>
      </c>
      <c r="U150" s="31">
        <v>0</v>
      </c>
      <c r="V150" s="31">
        <v>1059</v>
      </c>
      <c r="W150" s="31">
        <v>1283</v>
      </c>
      <c r="X150" s="31">
        <v>5109</v>
      </c>
      <c r="Y150" s="31">
        <v>0</v>
      </c>
      <c r="Z150" s="31">
        <v>1140</v>
      </c>
      <c r="AA150" s="31">
        <v>2914</v>
      </c>
      <c r="AB150" s="31">
        <v>1734</v>
      </c>
      <c r="AC150" s="31">
        <v>7617</v>
      </c>
      <c r="AD150" s="31">
        <v>20856</v>
      </c>
      <c r="AG150">
        <f t="shared" si="128"/>
        <v>0</v>
      </c>
      <c r="AH150">
        <f t="shared" si="128"/>
        <v>5.0776754890678941E-2</v>
      </c>
      <c r="AI150">
        <f t="shared" si="128"/>
        <v>6.1517069428461836E-2</v>
      </c>
      <c r="AJ150">
        <f t="shared" si="128"/>
        <v>0.24496547756041426</v>
      </c>
      <c r="AK150">
        <f t="shared" si="128"/>
        <v>0</v>
      </c>
      <c r="AL150">
        <f t="shared" si="128"/>
        <v>5.4660529344073651E-2</v>
      </c>
      <c r="AM150">
        <f t="shared" si="128"/>
        <v>0.13971998465669352</v>
      </c>
      <c r="AN150">
        <f t="shared" si="128"/>
        <v>8.3141542002301491E-2</v>
      </c>
      <c r="AO150">
        <f t="shared" si="128"/>
        <v>0.36521864211737631</v>
      </c>
      <c r="AP150">
        <f t="shared" si="105"/>
        <v>0</v>
      </c>
      <c r="AQ150">
        <f t="shared" si="105"/>
        <v>5.2099476053427796E-2</v>
      </c>
      <c r="AR150">
        <f t="shared" si="105"/>
        <v>6.3469291844962777E-2</v>
      </c>
      <c r="AS150">
        <f t="shared" si="105"/>
        <v>0.27915744611097448</v>
      </c>
      <c r="AT150">
        <f t="shared" si="105"/>
        <v>0</v>
      </c>
      <c r="AU150">
        <f t="shared" si="105"/>
        <v>5.6196391600118308E-2</v>
      </c>
      <c r="AV150">
        <f t="shared" si="103"/>
        <v>0.15021392855301821</v>
      </c>
      <c r="AW150">
        <f t="shared" si="103"/>
        <v>8.6747711241182635E-2</v>
      </c>
      <c r="AX150">
        <f t="shared" si="103"/>
        <v>0.44681038275406953</v>
      </c>
      <c r="AY150">
        <f t="shared" si="125"/>
        <v>0</v>
      </c>
      <c r="AZ150">
        <f t="shared" si="129"/>
        <v>6.3246254662493433E-3</v>
      </c>
      <c r="BA150">
        <f t="shared" si="129"/>
        <v>5.9427612871550441E-3</v>
      </c>
      <c r="BB150">
        <f t="shared" si="129"/>
        <v>2.4548411513204998E-2</v>
      </c>
      <c r="BC150">
        <f t="shared" si="129"/>
        <v>0</v>
      </c>
      <c r="BD150">
        <f t="shared" si="129"/>
        <v>6.6553471213577995E-3</v>
      </c>
      <c r="BE150">
        <f t="shared" si="129"/>
        <v>1.4452877278399444E-2</v>
      </c>
      <c r="BF150">
        <f t="shared" si="129"/>
        <v>1.0204638285975356E-2</v>
      </c>
      <c r="BG150">
        <f t="shared" si="130"/>
        <v>3.8469406542151668E-2</v>
      </c>
    </row>
    <row r="151" spans="2:59" x14ac:dyDescent="0.25">
      <c r="B151" t="s">
        <v>79</v>
      </c>
      <c r="D151" s="31">
        <v>6718879</v>
      </c>
      <c r="E151" s="31">
        <v>60896</v>
      </c>
      <c r="F151">
        <f t="shared" si="118"/>
        <v>9.0634166800741614E-3</v>
      </c>
      <c r="G151">
        <f t="shared" si="119"/>
        <v>0.99093658331992585</v>
      </c>
      <c r="H151" cm="1">
        <f t="array" ref="H151">+IFERROR(_xlfn.IFS(B151=$H$1,D151/$H$3,B151=$I$1,D151/$I$3,B151=$J$1,D151/$J$3,B151=$K$1,D151/$K$3,B151=$L$1,D151/$L$3,B151=$M$1,D151/$M$3,B151=$N$1,D151/$N$3,B151=$O$1,D151/$O$3,B151=$P$1,D151/P$3,B151=$Q$1,D151/$Q$3,B151=$R$1,D151/$R$3,B151=$S$1,D151/$S$3,B151=$T$1,D151/$T$3,B151=$U$1,D151/$U$3,B151=$V$1,D151/$V$3,B151=$W$1,D151/$W$3,B151=$X$1,D151/$X$3,B151=$Y$1,D151/$Y$3,B151=$Z$1,D151/$Z$3),0)</f>
        <v>0</v>
      </c>
      <c r="I151" s="15">
        <f t="shared" si="120"/>
        <v>0</v>
      </c>
      <c r="J151" s="16">
        <f t="shared" si="121"/>
        <v>0</v>
      </c>
      <c r="K151" s="16">
        <f t="shared" si="131"/>
        <v>8009.7250156928958</v>
      </c>
      <c r="L151" s="17">
        <f t="shared" si="126"/>
        <v>9.0634166800741614E-3</v>
      </c>
      <c r="M151" s="17">
        <f t="shared" si="126"/>
        <v>0.99093658331992585</v>
      </c>
      <c r="N151">
        <f t="shared" si="122"/>
        <v>9.1046764181315475E-3</v>
      </c>
      <c r="O151">
        <f t="shared" si="127"/>
        <v>4.5317083400370807E-3</v>
      </c>
      <c r="P151">
        <f t="shared" si="123"/>
        <v>72.595475310038267</v>
      </c>
      <c r="S151" t="s">
        <v>79</v>
      </c>
      <c r="U151" s="31">
        <v>0</v>
      </c>
      <c r="V151" s="31">
        <v>2975</v>
      </c>
      <c r="W151" s="31">
        <v>2464</v>
      </c>
      <c r="X151" s="31">
        <v>10356</v>
      </c>
      <c r="Y151" s="31">
        <v>0</v>
      </c>
      <c r="Z151" s="31">
        <v>3149</v>
      </c>
      <c r="AA151" s="31">
        <v>6242</v>
      </c>
      <c r="AB151" s="31">
        <v>5797</v>
      </c>
      <c r="AC151" s="31">
        <v>29913</v>
      </c>
      <c r="AD151" s="31">
        <v>60896</v>
      </c>
      <c r="AG151">
        <f t="shared" si="128"/>
        <v>0</v>
      </c>
      <c r="AH151">
        <f t="shared" si="128"/>
        <v>4.8853783499737256E-2</v>
      </c>
      <c r="AI151">
        <f t="shared" si="128"/>
        <v>4.046242774566474E-2</v>
      </c>
      <c r="AJ151">
        <f t="shared" si="128"/>
        <v>0.17006043089858119</v>
      </c>
      <c r="AK151">
        <f t="shared" si="128"/>
        <v>0</v>
      </c>
      <c r="AL151">
        <f t="shared" si="128"/>
        <v>5.1711114030478192E-2</v>
      </c>
      <c r="AM151">
        <f t="shared" si="128"/>
        <v>0.1025026274303731</v>
      </c>
      <c r="AN151">
        <f t="shared" si="128"/>
        <v>9.5195086705202311E-2</v>
      </c>
      <c r="AO151">
        <f t="shared" si="128"/>
        <v>0.49121452968996321</v>
      </c>
      <c r="AP151">
        <f t="shared" si="105"/>
        <v>0</v>
      </c>
      <c r="AQ151">
        <f t="shared" si="105"/>
        <v>5.0077009182187736E-2</v>
      </c>
      <c r="AR151">
        <f t="shared" si="105"/>
        <v>4.1297935103244837E-2</v>
      </c>
      <c r="AS151">
        <f t="shared" si="105"/>
        <v>0.18586453210811588</v>
      </c>
      <c r="AT151">
        <f t="shared" si="105"/>
        <v>0</v>
      </c>
      <c r="AU151">
        <f t="shared" si="105"/>
        <v>5.3083620609728342E-2</v>
      </c>
      <c r="AV151">
        <f t="shared" si="103"/>
        <v>0.10803980960623107</v>
      </c>
      <c r="AW151">
        <f t="shared" si="103"/>
        <v>9.9952584163110481E-2</v>
      </c>
      <c r="AX151">
        <f t="shared" si="103"/>
        <v>0.65113899803001773</v>
      </c>
      <c r="AY151">
        <f t="shared" si="125"/>
        <v>0</v>
      </c>
      <c r="AZ151">
        <f t="shared" si="129"/>
        <v>3.0019888734415367E-4</v>
      </c>
      <c r="BA151">
        <f t="shared" si="129"/>
        <v>2.7884115787767572E-4</v>
      </c>
      <c r="BB151">
        <f t="shared" si="129"/>
        <v>1.1508616243870442E-3</v>
      </c>
      <c r="BC151">
        <f t="shared" si="129"/>
        <v>0</v>
      </c>
      <c r="BD151">
        <f t="shared" si="129"/>
        <v>3.1917526718370728E-4</v>
      </c>
      <c r="BE151">
        <f t="shared" si="129"/>
        <v>6.8136366200373605E-4</v>
      </c>
      <c r="BF151">
        <f t="shared" si="129"/>
        <v>5.6043575126148279E-4</v>
      </c>
      <c r="BG151">
        <f t="shared" si="130"/>
        <v>2.7928766093272403E-3</v>
      </c>
    </row>
    <row r="152" spans="2:59" x14ac:dyDescent="0.25">
      <c r="B152">
        <v>2014</v>
      </c>
      <c r="C152" t="s">
        <v>55</v>
      </c>
      <c r="D152" s="31">
        <v>582539</v>
      </c>
      <c r="E152" s="31">
        <v>764</v>
      </c>
      <c r="F152">
        <f t="shared" si="118"/>
        <v>1.3115001742372613E-3</v>
      </c>
      <c r="G152">
        <f t="shared" si="119"/>
        <v>0.99868849982576269</v>
      </c>
      <c r="H152" cm="1">
        <f t="array" ref="H152">+IFERROR(_xlfn.IFS(B152=$H$1,D152/$H$3,B152=$I$1,D152/$I$3,B152=$J$1,D152/$J$3,B152=$K$1,D152/$K$3,B152=$L$1,D152/$L$3,B152=$M$1,D152/$M$3,B152=$N$1,D152/$N$3,B152=$O$1,D152/$O$3,B152=$P$1,D152/P$3,B152=$Q$1,D152/$Q$3,B152=$R$1,D152/$R$3,B152=$S$1,D152/$S$3,B152=$T$1,D152/$T$3,B152=$U$1,D152/$U$3,B152=$V$1,D152/$V$3,B152=$W$1,D152/$W$3,B152=$X$1,D152/$X$3,B152=$Y$1,D152/$Y$3,B152=$Z$1,D152/$Z$3),0)</f>
        <v>8.568235580845561E-2</v>
      </c>
      <c r="I152" s="15">
        <f t="shared" si="120"/>
        <v>8568.2355808455613</v>
      </c>
      <c r="J152" s="16">
        <f t="shared" si="121"/>
        <v>11.237242457184855</v>
      </c>
      <c r="K152" s="16">
        <v>10000</v>
      </c>
      <c r="L152" s="17">
        <f t="shared" si="126"/>
        <v>1.3115001742372613E-3</v>
      </c>
      <c r="M152" s="17">
        <f t="shared" si="126"/>
        <v>0.99868849982576269</v>
      </c>
      <c r="N152">
        <f t="shared" si="122"/>
        <v>1.3123607549166288E-3</v>
      </c>
      <c r="O152">
        <f t="shared" si="127"/>
        <v>6.5575008711863064E-4</v>
      </c>
      <c r="P152">
        <f t="shared" si="123"/>
        <v>13.115001742372613</v>
      </c>
      <c r="S152">
        <v>2014</v>
      </c>
      <c r="T152" t="s">
        <v>55</v>
      </c>
      <c r="U152" s="31">
        <v>0</v>
      </c>
      <c r="V152" s="31">
        <v>0</v>
      </c>
      <c r="W152" s="31">
        <v>1</v>
      </c>
      <c r="X152" s="31">
        <v>1</v>
      </c>
      <c r="Y152" s="31">
        <v>0</v>
      </c>
      <c r="Z152" s="31">
        <v>41</v>
      </c>
      <c r="AA152" s="31">
        <v>0</v>
      </c>
      <c r="AB152" s="31">
        <v>34</v>
      </c>
      <c r="AC152" s="31">
        <v>687</v>
      </c>
      <c r="AD152" s="31">
        <v>764</v>
      </c>
      <c r="AG152">
        <f t="shared" si="128"/>
        <v>0</v>
      </c>
      <c r="AH152">
        <f t="shared" si="128"/>
        <v>0</v>
      </c>
      <c r="AI152">
        <f t="shared" si="128"/>
        <v>1.3089005235602095E-3</v>
      </c>
      <c r="AJ152">
        <f t="shared" si="128"/>
        <v>1.3089005235602095E-3</v>
      </c>
      <c r="AK152">
        <f t="shared" si="128"/>
        <v>0</v>
      </c>
      <c r="AL152">
        <f t="shared" si="128"/>
        <v>5.3664921465968587E-2</v>
      </c>
      <c r="AM152">
        <f t="shared" si="128"/>
        <v>0</v>
      </c>
      <c r="AN152">
        <f t="shared" si="128"/>
        <v>4.4502617801047119E-2</v>
      </c>
      <c r="AO152">
        <f t="shared" si="128"/>
        <v>0.89921465968586389</v>
      </c>
      <c r="AP152">
        <f t="shared" si="105"/>
        <v>0</v>
      </c>
      <c r="AQ152">
        <f t="shared" si="105"/>
        <v>0</v>
      </c>
      <c r="AR152">
        <f t="shared" si="105"/>
        <v>1.3097576948264572E-3</v>
      </c>
      <c r="AS152">
        <f t="shared" si="105"/>
        <v>1.3097576948264572E-3</v>
      </c>
      <c r="AT152">
        <f t="shared" si="105"/>
        <v>0</v>
      </c>
      <c r="AU152">
        <f t="shared" si="105"/>
        <v>5.5144586415601882E-2</v>
      </c>
      <c r="AV152">
        <f t="shared" si="103"/>
        <v>0</v>
      </c>
      <c r="AW152">
        <f t="shared" si="103"/>
        <v>4.5515394912985271E-2</v>
      </c>
      <c r="AX152">
        <f t="shared" si="103"/>
        <v>1.6337693222354341</v>
      </c>
      <c r="AY152">
        <f t="shared" si="125"/>
        <v>0</v>
      </c>
      <c r="AZ152">
        <f t="shared" si="129"/>
        <v>2.5534771062538301E-3</v>
      </c>
      <c r="BA152">
        <f t="shared" si="129"/>
        <v>2.1157381737531736E-3</v>
      </c>
      <c r="BB152">
        <f t="shared" si="129"/>
        <v>8.889533576292746E-3</v>
      </c>
      <c r="BC152">
        <f t="shared" si="129"/>
        <v>0</v>
      </c>
      <c r="BD152">
        <f t="shared" si="129"/>
        <v>2.7380141072099896E-3</v>
      </c>
      <c r="BE152">
        <f t="shared" si="129"/>
        <v>5.3575812091550953E-3</v>
      </c>
      <c r="BF152">
        <f t="shared" si="129"/>
        <v>5.0048151282575072E-3</v>
      </c>
      <c r="BG152">
        <f t="shared" si="130"/>
        <v>2.6264335950039398E-2</v>
      </c>
    </row>
    <row r="153" spans="2:59" x14ac:dyDescent="0.25">
      <c r="B153">
        <v>2014</v>
      </c>
      <c r="C153" t="s">
        <v>56</v>
      </c>
      <c r="D153" s="31">
        <v>1392485</v>
      </c>
      <c r="E153" s="31">
        <v>788</v>
      </c>
      <c r="F153">
        <f t="shared" si="118"/>
        <v>5.6589478522210289E-4</v>
      </c>
      <c r="G153">
        <f t="shared" si="119"/>
        <v>0.99943410521477793</v>
      </c>
      <c r="H153" cm="1">
        <f t="array" ref="H153">+IFERROR(_xlfn.IFS(B153=$H$1,D153/$H$3,B153=$I$1,D153/$I$3,B153=$J$1,D153/$J$3,B153=$K$1,D153/$K$3,B153=$L$1,D153/$L$3,B153=$M$1,D153/$M$3,B153=$N$1,D153/$N$3,B153=$O$1,D153/$O$3,B153=$P$1,D153/P$3,B153=$Q$1,D153/$Q$3,B153=$R$1,D153/$R$3,B153=$S$1,D153/$S$3,B153=$T$1,D153/$T$3,B153=$U$1,D153/$U$3,B153=$V$1,D153/$V$3,B153=$W$1,D153/$W$3,B153=$X$1,D153/$X$3,B153=$Y$1,D153/$Y$3,B153=$Z$1,D153/$Z$3),0)</f>
        <v>0.20481271679310281</v>
      </c>
      <c r="I153" s="15">
        <f t="shared" si="120"/>
        <v>20481.271679310281</v>
      </c>
      <c r="J153" s="16">
        <f t="shared" si="121"/>
        <v>11.59024483803883</v>
      </c>
      <c r="K153" s="16">
        <f t="shared" ref="K153:K159" si="132">+K152-P152</f>
        <v>9986.8849982576266</v>
      </c>
      <c r="L153" s="17">
        <f t="shared" si="126"/>
        <v>5.6589478522210289E-4</v>
      </c>
      <c r="M153" s="17">
        <f t="shared" si="126"/>
        <v>0.99943410521477793</v>
      </c>
      <c r="N153">
        <f t="shared" si="122"/>
        <v>5.6605494899399534E-4</v>
      </c>
      <c r="O153">
        <f t="shared" si="127"/>
        <v>2.8294739261105144E-4</v>
      </c>
      <c r="P153">
        <f t="shared" si="123"/>
        <v>5.6515261411268414</v>
      </c>
      <c r="S153">
        <v>2014</v>
      </c>
      <c r="T153" t="s">
        <v>56</v>
      </c>
      <c r="U153" s="31">
        <v>0</v>
      </c>
      <c r="V153" s="31">
        <v>0</v>
      </c>
      <c r="W153" s="31">
        <v>4</v>
      </c>
      <c r="X153" s="31">
        <v>11</v>
      </c>
      <c r="Y153" s="31">
        <v>0</v>
      </c>
      <c r="Z153" s="31">
        <v>12</v>
      </c>
      <c r="AA153" s="31">
        <v>0</v>
      </c>
      <c r="AB153" s="31">
        <v>70</v>
      </c>
      <c r="AC153" s="31">
        <v>691</v>
      </c>
      <c r="AD153" s="31">
        <v>788</v>
      </c>
      <c r="AG153">
        <f t="shared" si="128"/>
        <v>0</v>
      </c>
      <c r="AH153">
        <f t="shared" si="128"/>
        <v>0</v>
      </c>
      <c r="AI153">
        <f t="shared" si="128"/>
        <v>5.076142131979695E-3</v>
      </c>
      <c r="AJ153">
        <f t="shared" si="128"/>
        <v>1.3959390862944163E-2</v>
      </c>
      <c r="AK153">
        <f t="shared" si="128"/>
        <v>0</v>
      </c>
      <c r="AL153">
        <f t="shared" si="128"/>
        <v>1.5228426395939087E-2</v>
      </c>
      <c r="AM153">
        <f t="shared" si="128"/>
        <v>0</v>
      </c>
      <c r="AN153">
        <f t="shared" si="128"/>
        <v>8.8832487309644673E-2</v>
      </c>
      <c r="AO153">
        <f t="shared" si="128"/>
        <v>0.87690355329949243</v>
      </c>
      <c r="AP153">
        <f t="shared" si="105"/>
        <v>0</v>
      </c>
      <c r="AQ153">
        <f t="shared" si="105"/>
        <v>0</v>
      </c>
      <c r="AR153">
        <f t="shared" si="105"/>
        <v>5.0890585241730275E-3</v>
      </c>
      <c r="AS153">
        <f t="shared" si="105"/>
        <v>1.4057507987220446E-2</v>
      </c>
      <c r="AT153">
        <f t="shared" si="105"/>
        <v>0</v>
      </c>
      <c r="AU153">
        <f t="shared" si="105"/>
        <v>1.5345268542199489E-2</v>
      </c>
      <c r="AV153">
        <f t="shared" si="103"/>
        <v>0</v>
      </c>
      <c r="AW153">
        <f t="shared" si="103"/>
        <v>9.2961487383798141E-2</v>
      </c>
      <c r="AX153">
        <f t="shared" si="103"/>
        <v>1.561581920903955</v>
      </c>
      <c r="AY153">
        <f t="shared" si="125"/>
        <v>0</v>
      </c>
      <c r="AZ153">
        <f t="shared" si="129"/>
        <v>0</v>
      </c>
      <c r="BA153">
        <f t="shared" si="129"/>
        <v>1.7953514759584483E-6</v>
      </c>
      <c r="BB153">
        <f t="shared" si="129"/>
        <v>4.3088435423002765E-6</v>
      </c>
      <c r="BC153">
        <f t="shared" si="129"/>
        <v>0</v>
      </c>
      <c r="BD153">
        <f t="shared" si="129"/>
        <v>1.9030725645159553E-5</v>
      </c>
      <c r="BE153">
        <f t="shared" si="129"/>
        <v>0</v>
      </c>
      <c r="BF153">
        <f t="shared" si="129"/>
        <v>3.7343310699935728E-5</v>
      </c>
      <c r="BG153">
        <f t="shared" si="130"/>
        <v>4.947988667741484E-4</v>
      </c>
    </row>
    <row r="154" spans="2:59" x14ac:dyDescent="0.25">
      <c r="B154">
        <v>2014</v>
      </c>
      <c r="C154" t="s">
        <v>57</v>
      </c>
      <c r="D154" s="31">
        <v>1297356</v>
      </c>
      <c r="E154" s="31">
        <v>4121</v>
      </c>
      <c r="F154">
        <f t="shared" si="118"/>
        <v>3.1764604318321264E-3</v>
      </c>
      <c r="G154">
        <f t="shared" si="119"/>
        <v>0.99682353956816783</v>
      </c>
      <c r="H154" cm="1">
        <f t="array" ref="H154">+IFERROR(_xlfn.IFS(B154=$H$1,D154/$H$3,B154=$I$1,D154/$I$3,B154=$J$1,D154/$J$3,B154=$K$1,D154/$K$3,B154=$L$1,D154/$L$3,B154=$M$1,D154/$M$3,B154=$N$1,D154/$N$3,B154=$O$1,D154/$O$3,B154=$P$1,D154/P$3,B154=$Q$1,D154/$Q$3,B154=$R$1,D154/$R$3,B154=$S$1,D154/$S$3,B154=$T$1,D154/$T$3,B154=$U$1,D154/$U$3,B154=$V$1,D154/$V$3,B154=$W$1,D154/$W$3,B154=$X$1,D154/$X$3,B154=$Y$1,D154/$Y$3,B154=$Z$1,D154/$Z$3),0)</f>
        <v>0.19082073200632874</v>
      </c>
      <c r="I154" s="15">
        <f t="shared" si="120"/>
        <v>19082.073200632873</v>
      </c>
      <c r="J154" s="16">
        <f t="shared" si="121"/>
        <v>60.613450479134542</v>
      </c>
      <c r="K154" s="16">
        <f t="shared" si="132"/>
        <v>9981.2334721165007</v>
      </c>
      <c r="L154" s="17">
        <f t="shared" si="126"/>
        <v>3.1764604318321264E-3</v>
      </c>
      <c r="M154" s="17">
        <f t="shared" si="126"/>
        <v>0.99682353956816783</v>
      </c>
      <c r="N154">
        <f t="shared" si="122"/>
        <v>3.1815134075583525E-3</v>
      </c>
      <c r="O154">
        <f t="shared" si="127"/>
        <v>1.5882302159160632E-3</v>
      </c>
      <c r="P154">
        <f t="shared" si="123"/>
        <v>31.704993185056455</v>
      </c>
      <c r="S154">
        <v>2014</v>
      </c>
      <c r="T154" t="s">
        <v>57</v>
      </c>
      <c r="U154" s="31">
        <v>0</v>
      </c>
      <c r="V154" s="31">
        <v>20</v>
      </c>
      <c r="W154" s="31">
        <v>20</v>
      </c>
      <c r="X154" s="31">
        <v>52</v>
      </c>
      <c r="Y154" s="31">
        <v>0</v>
      </c>
      <c r="Z154" s="31">
        <v>26</v>
      </c>
      <c r="AA154" s="31">
        <v>17</v>
      </c>
      <c r="AB154" s="31">
        <v>96</v>
      </c>
      <c r="AC154" s="31">
        <v>3890</v>
      </c>
      <c r="AD154" s="31">
        <v>4121</v>
      </c>
      <c r="AG154">
        <f t="shared" si="128"/>
        <v>0</v>
      </c>
      <c r="AH154">
        <f t="shared" si="128"/>
        <v>4.8531909730647905E-3</v>
      </c>
      <c r="AI154">
        <f t="shared" si="128"/>
        <v>4.8531909730647905E-3</v>
      </c>
      <c r="AJ154">
        <f t="shared" si="128"/>
        <v>1.2618296529968454E-2</v>
      </c>
      <c r="AK154">
        <f t="shared" si="128"/>
        <v>0</v>
      </c>
      <c r="AL154">
        <f t="shared" si="128"/>
        <v>6.3091482649842269E-3</v>
      </c>
      <c r="AM154">
        <f t="shared" si="128"/>
        <v>4.1252123271050718E-3</v>
      </c>
      <c r="AN154">
        <f t="shared" si="128"/>
        <v>2.3295316670710994E-2</v>
      </c>
      <c r="AO154">
        <f t="shared" si="128"/>
        <v>0.94394564426110172</v>
      </c>
      <c r="AP154">
        <f t="shared" si="105"/>
        <v>0</v>
      </c>
      <c r="AQ154">
        <f t="shared" si="105"/>
        <v>4.8649963512527369E-3</v>
      </c>
      <c r="AR154">
        <f t="shared" si="105"/>
        <v>4.8649963512527369E-3</v>
      </c>
      <c r="AS154">
        <f t="shared" si="105"/>
        <v>1.2698412698412697E-2</v>
      </c>
      <c r="AT154">
        <f t="shared" si="105"/>
        <v>0</v>
      </c>
      <c r="AU154">
        <f t="shared" si="105"/>
        <v>6.3291139240506328E-3</v>
      </c>
      <c r="AV154">
        <f t="shared" si="103"/>
        <v>4.1337386018237086E-3</v>
      </c>
      <c r="AW154">
        <f t="shared" si="103"/>
        <v>2.356985023324331E-2</v>
      </c>
      <c r="AX154">
        <f t="shared" si="103"/>
        <v>1.7876838235294117</v>
      </c>
      <c r="AY154">
        <f t="shared" si="125"/>
        <v>0</v>
      </c>
      <c r="AZ154">
        <f t="shared" si="129"/>
        <v>7.7079845470325808E-6</v>
      </c>
      <c r="BA154">
        <f t="shared" si="129"/>
        <v>9.2495814564390959E-6</v>
      </c>
      <c r="BB154">
        <f t="shared" si="129"/>
        <v>2.4280151323152628E-5</v>
      </c>
      <c r="BC154">
        <f t="shared" si="129"/>
        <v>0</v>
      </c>
      <c r="BD154">
        <f t="shared" si="129"/>
        <v>1.4645170639361901E-5</v>
      </c>
      <c r="BE154">
        <f t="shared" si="129"/>
        <v>6.5517868649776932E-6</v>
      </c>
      <c r="BF154">
        <f t="shared" si="129"/>
        <v>6.3976271740370411E-5</v>
      </c>
      <c r="BG154">
        <f t="shared" si="130"/>
        <v>1.7655138604978126E-3</v>
      </c>
    </row>
    <row r="155" spans="2:59" x14ac:dyDescent="0.25">
      <c r="B155">
        <v>2014</v>
      </c>
      <c r="C155" t="s">
        <v>58</v>
      </c>
      <c r="D155" s="31">
        <v>2003102</v>
      </c>
      <c r="E155" s="31">
        <v>8233</v>
      </c>
      <c r="F155">
        <f t="shared" si="118"/>
        <v>4.1101251958212811E-3</v>
      </c>
      <c r="G155">
        <f t="shared" si="119"/>
        <v>0.99588987480417868</v>
      </c>
      <c r="H155" cm="1">
        <f t="array" ref="H155">+IFERROR(_xlfn.IFS(B155=$H$1,D155/$H$3,B155=$I$1,D155/$I$3,B155=$J$1,D155/$J$3,B155=$K$1,D155/$K$3,B155=$L$1,D155/$L$3,B155=$M$1,D155/$M$3,B155=$N$1,D155/$N$3,B155=$O$1,D155/$O$3,B155=$P$1,D155/P$3,B155=$Q$1,D155/$Q$3,B155=$R$1,D155/$R$3,B155=$S$1,D155/$S$3,B155=$T$1,D155/$T$3,B155=$U$1,D155/$U$3,B155=$V$1,D155/$V$3,B155=$W$1,D155/$W$3,B155=$X$1,D155/$X$3,B155=$Y$1,D155/$Y$3,B155=$Z$1,D155/$Z$3),0)</f>
        <v>0.2946249062888992</v>
      </c>
      <c r="I155" s="15">
        <f t="shared" si="120"/>
        <v>29462.490628889922</v>
      </c>
      <c r="J155" s="16">
        <f t="shared" si="121"/>
        <v>121.09452506544885</v>
      </c>
      <c r="K155" s="16">
        <f t="shared" si="132"/>
        <v>9949.5284789314446</v>
      </c>
      <c r="L155" s="17">
        <f t="shared" si="126"/>
        <v>4.1101251958212811E-3</v>
      </c>
      <c r="M155" s="17">
        <f t="shared" si="126"/>
        <v>0.99588987480417868</v>
      </c>
      <c r="N155">
        <f t="shared" si="122"/>
        <v>4.1185891543485433E-3</v>
      </c>
      <c r="O155">
        <f t="shared" si="127"/>
        <v>2.0550625979106406E-3</v>
      </c>
      <c r="P155">
        <f t="shared" si="123"/>
        <v>40.893807687797519</v>
      </c>
      <c r="S155">
        <v>2014</v>
      </c>
      <c r="T155" t="s">
        <v>58</v>
      </c>
      <c r="U155" s="31">
        <v>0</v>
      </c>
      <c r="V155" s="31">
        <v>123</v>
      </c>
      <c r="W155" s="31">
        <v>134</v>
      </c>
      <c r="X155" s="31">
        <v>571</v>
      </c>
      <c r="Y155" s="31">
        <v>0</v>
      </c>
      <c r="Z155" s="31">
        <v>139</v>
      </c>
      <c r="AA155" s="31">
        <v>318</v>
      </c>
      <c r="AB155" s="31">
        <v>514</v>
      </c>
      <c r="AC155" s="31">
        <v>6434</v>
      </c>
      <c r="AD155" s="31">
        <v>8233</v>
      </c>
      <c r="AG155">
        <f t="shared" si="128"/>
        <v>0</v>
      </c>
      <c r="AH155">
        <f t="shared" si="128"/>
        <v>1.4939876108344467E-2</v>
      </c>
      <c r="AI155">
        <f t="shared" si="128"/>
        <v>1.6275962589578526E-2</v>
      </c>
      <c r="AJ155">
        <f t="shared" si="128"/>
        <v>6.9355034616786104E-2</v>
      </c>
      <c r="AK155">
        <f t="shared" si="128"/>
        <v>0</v>
      </c>
      <c r="AL155">
        <f t="shared" si="128"/>
        <v>1.6883274626503096E-2</v>
      </c>
      <c r="AM155">
        <f t="shared" si="128"/>
        <v>3.8625045548402771E-2</v>
      </c>
      <c r="AN155">
        <f t="shared" si="128"/>
        <v>6.2431677395845986E-2</v>
      </c>
      <c r="AO155">
        <f t="shared" si="128"/>
        <v>0.78148912911453905</v>
      </c>
      <c r="AP155">
        <f t="shared" si="105"/>
        <v>0</v>
      </c>
      <c r="AQ155">
        <f t="shared" si="105"/>
        <v>1.5052315976258949E-2</v>
      </c>
      <c r="AR155">
        <f t="shared" si="105"/>
        <v>1.6409502816556454E-2</v>
      </c>
      <c r="AS155">
        <f t="shared" si="105"/>
        <v>7.1846492607738288E-2</v>
      </c>
      <c r="AT155">
        <f t="shared" si="105"/>
        <v>0</v>
      </c>
      <c r="AU155">
        <f t="shared" si="105"/>
        <v>1.7027010473448886E-2</v>
      </c>
      <c r="AV155">
        <f t="shared" si="103"/>
        <v>3.9385682437453558E-2</v>
      </c>
      <c r="AW155">
        <f t="shared" si="103"/>
        <v>6.4443329989969905E-2</v>
      </c>
      <c r="AX155">
        <f t="shared" si="103"/>
        <v>1.282695374800638</v>
      </c>
      <c r="AY155">
        <f t="shared" si="125"/>
        <v>0</v>
      </c>
      <c r="AZ155">
        <f t="shared" si="129"/>
        <v>3.5694637617055943E-5</v>
      </c>
      <c r="BA155">
        <f t="shared" si="129"/>
        <v>3.8440378972214095E-5</v>
      </c>
      <c r="BB155">
        <f t="shared" si="129"/>
        <v>1.5550880584213884E-4</v>
      </c>
      <c r="BC155">
        <f t="shared" si="129"/>
        <v>0</v>
      </c>
      <c r="BD155">
        <f t="shared" si="129"/>
        <v>4.1186120327372247E-5</v>
      </c>
      <c r="BE155">
        <f t="shared" si="129"/>
        <v>8.3620304907089108E-5</v>
      </c>
      <c r="BF155">
        <f t="shared" si="129"/>
        <v>1.5226383878604285E-4</v>
      </c>
      <c r="BG155">
        <f t="shared" si="130"/>
        <v>2.577003068241158E-3</v>
      </c>
    </row>
    <row r="156" spans="2:59" x14ac:dyDescent="0.25">
      <c r="B156">
        <v>2014</v>
      </c>
      <c r="C156" t="s">
        <v>59</v>
      </c>
      <c r="D156" s="31">
        <v>1136746</v>
      </c>
      <c r="E156" s="31">
        <v>17410</v>
      </c>
      <c r="F156">
        <f t="shared" si="118"/>
        <v>1.5315646591234982E-2</v>
      </c>
      <c r="G156">
        <f t="shared" si="119"/>
        <v>0.98468435340876503</v>
      </c>
      <c r="H156" cm="1">
        <f t="array" ref="H156">+IFERROR(_xlfn.IFS(B156=$H$1,D156/$H$3,B156=$I$1,D156/$I$3,B156=$J$1,D156/$J$3,B156=$K$1,D156/$K$3,B156=$L$1,D156/$L$3,B156=$M$1,D156/$M$3,B156=$N$1,D156/$N$3,B156=$O$1,D156/$O$3,B156=$P$1,D156/P$3,B156=$Q$1,D156/$Q$3,B156=$R$1,D156/$R$3,B156=$S$1,D156/$S$3,B156=$T$1,D156/$T$3,B156=$U$1,D156/$U$3,B156=$V$1,D156/$V$3,B156=$W$1,D156/$W$3,B156=$X$1,D156/$X$3,B156=$Y$1,D156/$Y$3,B156=$Z$1,D156/$Z$3),0)</f>
        <v>0.16719751851093007</v>
      </c>
      <c r="I156" s="15">
        <f t="shared" si="120"/>
        <v>16719.751851093006</v>
      </c>
      <c r="J156" s="16">
        <f t="shared" si="121"/>
        <v>256.07381044448738</v>
      </c>
      <c r="K156" s="16">
        <f t="shared" si="132"/>
        <v>9908.634671243648</v>
      </c>
      <c r="L156" s="17">
        <f t="shared" si="126"/>
        <v>1.5315646591234982E-2</v>
      </c>
      <c r="M156" s="17">
        <f t="shared" si="126"/>
        <v>0.98468435340876503</v>
      </c>
      <c r="N156">
        <f t="shared" si="122"/>
        <v>1.5433836181486311E-2</v>
      </c>
      <c r="O156">
        <f t="shared" si="127"/>
        <v>7.6578232956174908E-3</v>
      </c>
      <c r="P156">
        <f t="shared" si="123"/>
        <v>151.75714682642553</v>
      </c>
      <c r="S156">
        <v>2014</v>
      </c>
      <c r="T156" t="s">
        <v>59</v>
      </c>
      <c r="U156" s="31">
        <v>0</v>
      </c>
      <c r="V156" s="31">
        <v>1189</v>
      </c>
      <c r="W156" s="31">
        <v>596</v>
      </c>
      <c r="X156" s="31">
        <v>2885</v>
      </c>
      <c r="Y156" s="31">
        <v>0</v>
      </c>
      <c r="Z156" s="31">
        <v>1220</v>
      </c>
      <c r="AA156" s="31">
        <v>1923</v>
      </c>
      <c r="AB156" s="31">
        <v>2259</v>
      </c>
      <c r="AC156" s="31">
        <v>7338</v>
      </c>
      <c r="AD156" s="31">
        <v>17410</v>
      </c>
      <c r="AG156">
        <f t="shared" si="128"/>
        <v>0</v>
      </c>
      <c r="AH156">
        <f t="shared" si="128"/>
        <v>6.8294083859850654E-2</v>
      </c>
      <c r="AI156">
        <f t="shared" si="128"/>
        <v>3.4233199310740953E-2</v>
      </c>
      <c r="AJ156">
        <f t="shared" si="128"/>
        <v>0.16570936243538195</v>
      </c>
      <c r="AK156">
        <f t="shared" si="128"/>
        <v>0</v>
      </c>
      <c r="AL156">
        <f t="shared" si="128"/>
        <v>7.0074669730040201E-2</v>
      </c>
      <c r="AM156">
        <f t="shared" si="128"/>
        <v>0.11045376220562896</v>
      </c>
      <c r="AN156">
        <f t="shared" si="128"/>
        <v>0.12975301550832855</v>
      </c>
      <c r="AO156">
        <f t="shared" si="128"/>
        <v>0.42148190695002874</v>
      </c>
      <c r="AP156">
        <f t="shared" si="105"/>
        <v>0</v>
      </c>
      <c r="AQ156">
        <f t="shared" si="105"/>
        <v>7.0708572448039006E-2</v>
      </c>
      <c r="AR156">
        <f t="shared" si="105"/>
        <v>3.4829359513791493E-2</v>
      </c>
      <c r="AS156">
        <f t="shared" si="105"/>
        <v>0.18067950524502896</v>
      </c>
      <c r="AT156">
        <f t="shared" si="105"/>
        <v>0</v>
      </c>
      <c r="AU156">
        <f t="shared" si="105"/>
        <v>7.2619047619047611E-2</v>
      </c>
      <c r="AV156">
        <f t="shared" si="103"/>
        <v>0.11691035656746816</v>
      </c>
      <c r="AW156">
        <f t="shared" si="103"/>
        <v>0.13875495224348147</v>
      </c>
      <c r="AX156">
        <f t="shared" si="103"/>
        <v>0.53402226912160689</v>
      </c>
      <c r="AY156">
        <f t="shared" si="125"/>
        <v>0</v>
      </c>
      <c r="AZ156">
        <f t="shared" si="129"/>
        <v>5.770858221625587E-4</v>
      </c>
      <c r="BA156">
        <f t="shared" si="129"/>
        <v>3.2109195897764319E-4</v>
      </c>
      <c r="BB156">
        <f t="shared" si="129"/>
        <v>1.5201285071599108E-3</v>
      </c>
      <c r="BC156">
        <f t="shared" si="129"/>
        <v>0</v>
      </c>
      <c r="BD156">
        <f t="shared" si="129"/>
        <v>5.9775886609673577E-4</v>
      </c>
      <c r="BE156">
        <f t="shared" si="129"/>
        <v>9.8570832886150472E-4</v>
      </c>
      <c r="BF156">
        <f t="shared" si="129"/>
        <v>1.2197095921164447E-3</v>
      </c>
      <c r="BG156">
        <f t="shared" si="130"/>
        <v>6.0576417247124687E-3</v>
      </c>
    </row>
    <row r="157" spans="2:59" x14ac:dyDescent="0.25">
      <c r="B157">
        <v>2014</v>
      </c>
      <c r="C157" t="s">
        <v>60</v>
      </c>
      <c r="D157" s="31">
        <v>238199</v>
      </c>
      <c r="E157" s="31">
        <v>12088</v>
      </c>
      <c r="F157">
        <f t="shared" si="118"/>
        <v>5.074748424636543E-2</v>
      </c>
      <c r="G157">
        <f t="shared" si="119"/>
        <v>0.94925251575363456</v>
      </c>
      <c r="H157" cm="1">
        <f t="array" ref="H157">+IFERROR(_xlfn.IFS(B157=$H$1,D157/$H$3,B157=$I$1,D157/$I$3,B157=$J$1,D157/$J$3,B157=$K$1,D157/$K$3,B157=$L$1,D157/$L$3,B157=$M$1,D157/$M$3,B157=$N$1,D157/$N$3,B157=$O$1,D157/$O$3,B157=$P$1,D157/P$3,B157=$Q$1,D157/$Q$3,B157=$R$1,D157/$R$3,B157=$S$1,D157/$S$3,B157=$T$1,D157/$T$3,B157=$U$1,D157/$U$3,B157=$V$1,D157/$V$3,B157=$W$1,D157/$W$3,B157=$X$1,D157/$X$3,B157=$Y$1,D157/$Y$3,B157=$Z$1,D157/$Z$3),0)</f>
        <v>3.5035339215431616E-2</v>
      </c>
      <c r="I157" s="15">
        <f t="shared" si="120"/>
        <v>3503.5339215431613</v>
      </c>
      <c r="J157" s="16">
        <f t="shared" si="121"/>
        <v>177.79553249011849</v>
      </c>
      <c r="K157" s="16">
        <f t="shared" si="132"/>
        <v>9756.877524417223</v>
      </c>
      <c r="L157" s="17">
        <f t="shared" si="126"/>
        <v>5.074748424636543E-2</v>
      </c>
      <c r="M157" s="17">
        <f t="shared" si="126"/>
        <v>0.94925251575363456</v>
      </c>
      <c r="N157">
        <f t="shared" si="122"/>
        <v>5.2068661023884896E-2</v>
      </c>
      <c r="O157">
        <f t="shared" si="127"/>
        <v>2.5373742123182715E-2</v>
      </c>
      <c r="P157">
        <f t="shared" si="123"/>
        <v>495.13698846407999</v>
      </c>
      <c r="S157">
        <v>2014</v>
      </c>
      <c r="T157" t="s">
        <v>60</v>
      </c>
      <c r="U157" s="31">
        <v>0</v>
      </c>
      <c r="V157" s="31">
        <v>995</v>
      </c>
      <c r="W157" s="31">
        <v>546</v>
      </c>
      <c r="X157" s="31">
        <v>2456</v>
      </c>
      <c r="Y157" s="31">
        <v>0</v>
      </c>
      <c r="Z157" s="31">
        <v>1015</v>
      </c>
      <c r="AA157" s="31">
        <v>1507</v>
      </c>
      <c r="AB157" s="31">
        <v>1387</v>
      </c>
      <c r="AC157" s="31">
        <v>4182</v>
      </c>
      <c r="AD157" s="31">
        <v>12088</v>
      </c>
      <c r="AG157">
        <f t="shared" ref="AG157:AO160" si="133">+U157/$E157</f>
        <v>0</v>
      </c>
      <c r="AH157">
        <f t="shared" si="133"/>
        <v>8.2313037723362015E-2</v>
      </c>
      <c r="AI157">
        <f t="shared" si="133"/>
        <v>4.5168762409000661E-2</v>
      </c>
      <c r="AJ157">
        <f t="shared" si="133"/>
        <v>0.20317670416942421</v>
      </c>
      <c r="AK157">
        <f t="shared" si="133"/>
        <v>0</v>
      </c>
      <c r="AL157">
        <f t="shared" si="133"/>
        <v>8.3967571144937123E-2</v>
      </c>
      <c r="AM157">
        <f t="shared" si="133"/>
        <v>0.12466909331568497</v>
      </c>
      <c r="AN157">
        <f t="shared" si="133"/>
        <v>0.11474189278623428</v>
      </c>
      <c r="AO157">
        <f t="shared" si="133"/>
        <v>0.34596293845135673</v>
      </c>
      <c r="AP157">
        <f t="shared" si="105"/>
        <v>0</v>
      </c>
      <c r="AQ157">
        <f t="shared" si="105"/>
        <v>8.584616711962384E-2</v>
      </c>
      <c r="AR157">
        <f t="shared" si="105"/>
        <v>4.6212441811256874E-2</v>
      </c>
      <c r="AS157">
        <f t="shared" si="105"/>
        <v>0.22615101289134434</v>
      </c>
      <c r="AT157">
        <f t="shared" si="105"/>
        <v>0</v>
      </c>
      <c r="AU157">
        <f t="shared" si="105"/>
        <v>8.7647338197832547E-2</v>
      </c>
      <c r="AV157">
        <f t="shared" si="103"/>
        <v>0.13295690149543429</v>
      </c>
      <c r="AW157">
        <f t="shared" si="103"/>
        <v>0.12172539383035676</v>
      </c>
      <c r="AX157">
        <f t="shared" si="103"/>
        <v>0.41832549764929483</v>
      </c>
      <c r="AY157">
        <f t="shared" si="125"/>
        <v>0</v>
      </c>
      <c r="AZ157">
        <f t="shared" ref="AZ157:BF160" si="134">+IFERROR((SUM(V156:V157)/(2*$D157)),0)</f>
        <v>4.5844021175571684E-3</v>
      </c>
      <c r="BA157">
        <f t="shared" si="134"/>
        <v>2.3971553197116697E-3</v>
      </c>
      <c r="BB157">
        <f t="shared" si="134"/>
        <v>1.1211214152872179E-2</v>
      </c>
      <c r="BC157">
        <f t="shared" si="134"/>
        <v>0</v>
      </c>
      <c r="BD157">
        <f t="shared" si="134"/>
        <v>4.6914554637089156E-3</v>
      </c>
      <c r="BE157">
        <f t="shared" si="134"/>
        <v>7.1998623000096556E-3</v>
      </c>
      <c r="BF157">
        <f t="shared" si="134"/>
        <v>7.6532647072405846E-3</v>
      </c>
      <c r="BG157">
        <f t="shared" si="130"/>
        <v>2.4181461718982868E-2</v>
      </c>
    </row>
    <row r="158" spans="2:59" x14ac:dyDescent="0.25">
      <c r="B158">
        <v>2014</v>
      </c>
      <c r="C158" t="s">
        <v>61</v>
      </c>
      <c r="D158" s="31">
        <v>148394</v>
      </c>
      <c r="E158" s="31">
        <v>24754</v>
      </c>
      <c r="F158">
        <f t="shared" si="118"/>
        <v>0.16681267436688815</v>
      </c>
      <c r="G158">
        <f t="shared" si="119"/>
        <v>0.83318732563311182</v>
      </c>
      <c r="H158" cm="1">
        <f t="array" ref="H158">+IFERROR(_xlfn.IFS(B158=$H$1,D158/$H$3,B158=$I$1,D158/$I$3,B158=$J$1,D158/$J$3,B158=$K$1,D158/$K$3,B158=$L$1,D158/$L$3,B158=$M$1,D158/$M$3,B158=$N$1,D158/$N$3,B158=$O$1,D158/$O$3,B158=$P$1,D158/P$3,B158=$Q$1,D158/$Q$3,B158=$R$1,D158/$R$3,B158=$S$1,D158/$S$3,B158=$T$1,D158/$T$3,B158=$U$1,D158/$U$3,B158=$V$1,D158/$V$3,B158=$W$1,D158/$W$3,B158=$X$1,D158/$X$3,B158=$Y$1,D158/$Y$3,B158=$Z$1,D158/$Z$3),0)</f>
        <v>2.1826431376851956E-2</v>
      </c>
      <c r="I158" s="15">
        <f t="shared" si="120"/>
        <v>2182.6431376851956</v>
      </c>
      <c r="J158" s="16">
        <f t="shared" si="121"/>
        <v>364.09253898580357</v>
      </c>
      <c r="K158" s="16">
        <f t="shared" si="132"/>
        <v>9261.7405359531422</v>
      </c>
      <c r="L158" s="17">
        <f t="shared" si="126"/>
        <v>0.16681267436688815</v>
      </c>
      <c r="M158" s="17">
        <f t="shared" si="126"/>
        <v>0.83318732563311182</v>
      </c>
      <c r="N158">
        <f t="shared" si="122"/>
        <v>0.18199195688774197</v>
      </c>
      <c r="O158">
        <f t="shared" si="127"/>
        <v>8.3406337183444076E-2</v>
      </c>
      <c r="P158">
        <f t="shared" si="123"/>
        <v>1544.9757080945596</v>
      </c>
      <c r="S158">
        <v>2014</v>
      </c>
      <c r="T158" t="s">
        <v>61</v>
      </c>
      <c r="U158" s="31">
        <v>0</v>
      </c>
      <c r="V158" s="31">
        <v>1371</v>
      </c>
      <c r="W158" s="31">
        <v>1432</v>
      </c>
      <c r="X158" s="31">
        <v>6096</v>
      </c>
      <c r="Y158" s="31">
        <v>0</v>
      </c>
      <c r="Z158" s="31">
        <v>1450</v>
      </c>
      <c r="AA158" s="31">
        <v>3504</v>
      </c>
      <c r="AB158" s="31">
        <v>1860</v>
      </c>
      <c r="AC158" s="31">
        <v>9041</v>
      </c>
      <c r="AD158" s="31">
        <v>24754</v>
      </c>
      <c r="AG158">
        <f t="shared" si="133"/>
        <v>0</v>
      </c>
      <c r="AH158">
        <f t="shared" si="133"/>
        <v>5.5384988284721659E-2</v>
      </c>
      <c r="AI158">
        <f t="shared" si="133"/>
        <v>5.7849236487032399E-2</v>
      </c>
      <c r="AJ158">
        <f t="shared" si="133"/>
        <v>0.24626323018502061</v>
      </c>
      <c r="AK158">
        <f t="shared" si="133"/>
        <v>0</v>
      </c>
      <c r="AL158">
        <f t="shared" si="133"/>
        <v>5.8576391694271632E-2</v>
      </c>
      <c r="AM158">
        <f t="shared" si="133"/>
        <v>0.14155288034257091</v>
      </c>
      <c r="AN158">
        <f t="shared" si="133"/>
        <v>7.5139371414720851E-2</v>
      </c>
      <c r="AO158">
        <f t="shared" si="133"/>
        <v>0.36523390159166197</v>
      </c>
      <c r="AP158">
        <f t="shared" si="105"/>
        <v>0</v>
      </c>
      <c r="AQ158">
        <f t="shared" si="105"/>
        <v>5.6962419760267571E-2</v>
      </c>
      <c r="AR158">
        <f t="shared" si="105"/>
        <v>5.9572343789000753E-2</v>
      </c>
      <c r="AS158">
        <f t="shared" si="105"/>
        <v>0.28084400626554873</v>
      </c>
      <c r="AT158">
        <f t="shared" si="105"/>
        <v>0</v>
      </c>
      <c r="AU158">
        <f t="shared" si="105"/>
        <v>6.034375130051188E-2</v>
      </c>
      <c r="AV158">
        <f t="shared" si="103"/>
        <v>0.15233457960177377</v>
      </c>
      <c r="AW158">
        <f t="shared" si="103"/>
        <v>7.8072531900604425E-2</v>
      </c>
      <c r="AX158">
        <f t="shared" si="103"/>
        <v>0.44683322213161342</v>
      </c>
      <c r="AY158">
        <f t="shared" si="125"/>
        <v>0</v>
      </c>
      <c r="AZ158">
        <f t="shared" si="134"/>
        <v>7.9720204320929411E-3</v>
      </c>
      <c r="BA158">
        <f t="shared" si="134"/>
        <v>6.6646899470328988E-3</v>
      </c>
      <c r="BB158">
        <f t="shared" si="134"/>
        <v>2.8815181206787336E-2</v>
      </c>
      <c r="BC158">
        <f t="shared" si="134"/>
        <v>0</v>
      </c>
      <c r="BD158">
        <f t="shared" si="134"/>
        <v>8.3055918702912516E-3</v>
      </c>
      <c r="BE158">
        <f t="shared" si="134"/>
        <v>1.688410582638112E-2</v>
      </c>
      <c r="BF158">
        <f t="shared" si="134"/>
        <v>1.0940469291211235E-2</v>
      </c>
      <c r="BG158">
        <f t="shared" si="130"/>
        <v>4.4553688154507595E-2</v>
      </c>
    </row>
    <row r="159" spans="2:59" x14ac:dyDescent="0.25">
      <c r="B159" t="s">
        <v>80</v>
      </c>
      <c r="D159" s="31">
        <v>6798821</v>
      </c>
      <c r="E159" s="31">
        <v>68158</v>
      </c>
      <c r="F159">
        <f t="shared" si="118"/>
        <v>1.0024973447602165E-2</v>
      </c>
      <c r="G159">
        <f t="shared" si="119"/>
        <v>0.98997502655239789</v>
      </c>
      <c r="H159" cm="1">
        <f t="array" ref="H159">+IFERROR(_xlfn.IFS(B159=$H$1,D159/$H$3,B159=$I$1,D159/$I$3,B159=$J$1,D159/$J$3,B159=$K$1,D159/$K$3,B159=$L$1,D159/$L$3,B159=$M$1,D159/$M$3,B159=$N$1,D159/$N$3,B159=$O$1,D159/$O$3,B159=$P$1,D159/P$3,B159=$Q$1,D159/$Q$3,B159=$R$1,D159/$R$3,B159=$S$1,D159/$S$3,B159=$T$1,D159/$T$3,B159=$U$1,D159/$U$3,B159=$V$1,D159/$V$3,B159=$W$1,D159/$W$3,B159=$X$1,D159/$X$3,B159=$Y$1,D159/$Y$3,B159=$Z$1,D159/$Z$3),0)</f>
        <v>0</v>
      </c>
      <c r="I159" s="15">
        <f t="shared" si="120"/>
        <v>0</v>
      </c>
      <c r="J159" s="16">
        <f t="shared" si="121"/>
        <v>0</v>
      </c>
      <c r="K159" s="16">
        <f t="shared" si="132"/>
        <v>7716.7648278585821</v>
      </c>
      <c r="L159" s="17">
        <f t="shared" si="126"/>
        <v>1.0024973447602165E-2</v>
      </c>
      <c r="M159" s="17">
        <f t="shared" si="126"/>
        <v>0.98997502655239789</v>
      </c>
      <c r="N159">
        <f t="shared" si="122"/>
        <v>1.0075476640498631E-2</v>
      </c>
      <c r="O159">
        <f t="shared" si="127"/>
        <v>5.0124867238010825E-3</v>
      </c>
      <c r="P159">
        <f t="shared" si="123"/>
        <v>77.360362500672579</v>
      </c>
      <c r="S159" t="s">
        <v>80</v>
      </c>
      <c r="U159" s="31">
        <v>0</v>
      </c>
      <c r="V159" s="31">
        <v>3698</v>
      </c>
      <c r="W159" s="31">
        <v>2733</v>
      </c>
      <c r="X159" s="31">
        <v>12072</v>
      </c>
      <c r="Y159" s="31">
        <v>0</v>
      </c>
      <c r="Z159" s="31">
        <v>3903</v>
      </c>
      <c r="AA159" s="31">
        <v>7269</v>
      </c>
      <c r="AB159" s="31">
        <v>6220</v>
      </c>
      <c r="AC159" s="31">
        <v>32263</v>
      </c>
      <c r="AD159" s="31">
        <v>68158</v>
      </c>
      <c r="AG159">
        <f t="shared" si="133"/>
        <v>0</v>
      </c>
      <c r="AH159">
        <f t="shared" si="133"/>
        <v>5.425628686287743E-2</v>
      </c>
      <c r="AI159">
        <f t="shared" si="133"/>
        <v>4.0098007570644675E-2</v>
      </c>
      <c r="AJ159">
        <f t="shared" si="133"/>
        <v>0.17711787317702984</v>
      </c>
      <c r="AK159">
        <f t="shared" si="133"/>
        <v>0</v>
      </c>
      <c r="AL159">
        <f t="shared" si="133"/>
        <v>5.7264004225476096E-2</v>
      </c>
      <c r="AM159">
        <f t="shared" si="133"/>
        <v>0.10664925614014496</v>
      </c>
      <c r="AN159">
        <f t="shared" si="133"/>
        <v>9.1258546318847389E-2</v>
      </c>
      <c r="AO159">
        <f t="shared" si="133"/>
        <v>0.47335602570497959</v>
      </c>
      <c r="AP159">
        <f t="shared" si="105"/>
        <v>0</v>
      </c>
      <c r="AQ159">
        <f t="shared" si="105"/>
        <v>5.5769201767482547E-2</v>
      </c>
      <c r="AR159">
        <f t="shared" si="105"/>
        <v>4.0918380332826777E-2</v>
      </c>
      <c r="AS159">
        <f t="shared" si="105"/>
        <v>0.19432729145874247</v>
      </c>
      <c r="AT159">
        <f t="shared" si="105"/>
        <v>0</v>
      </c>
      <c r="AU159">
        <f t="shared" si="105"/>
        <v>5.8951915597411128E-2</v>
      </c>
      <c r="AV159">
        <f t="shared" si="103"/>
        <v>0.11265662898013902</v>
      </c>
      <c r="AW159">
        <f t="shared" si="103"/>
        <v>9.5621694748493427E-2</v>
      </c>
      <c r="AX159">
        <f t="shared" si="103"/>
        <v>0.62012628179869866</v>
      </c>
      <c r="AY159">
        <f t="shared" si="125"/>
        <v>0</v>
      </c>
      <c r="AZ159">
        <f t="shared" si="134"/>
        <v>3.7278522261433266E-4</v>
      </c>
      <c r="BA159">
        <f t="shared" si="134"/>
        <v>3.0630310755350084E-4</v>
      </c>
      <c r="BB159">
        <f t="shared" si="134"/>
        <v>1.3361140115322936E-3</v>
      </c>
      <c r="BC159">
        <f t="shared" si="134"/>
        <v>0</v>
      </c>
      <c r="BD159">
        <f t="shared" si="134"/>
        <v>3.936711968148595E-4</v>
      </c>
      <c r="BE159">
        <f t="shared" si="134"/>
        <v>7.9226971852913914E-4</v>
      </c>
      <c r="BF159">
        <f t="shared" si="134"/>
        <v>5.9422067443752385E-4</v>
      </c>
      <c r="BG159">
        <f t="shared" si="130"/>
        <v>3.037585487248451E-3</v>
      </c>
    </row>
    <row r="160" spans="2:59" x14ac:dyDescent="0.25">
      <c r="B160" t="s">
        <v>54</v>
      </c>
      <c r="D160" s="31">
        <v>113003045</v>
      </c>
      <c r="E160" s="19">
        <v>945292</v>
      </c>
      <c r="I160" s="15"/>
      <c r="J160" s="16"/>
      <c r="K160" s="16"/>
      <c r="L160" s="17"/>
      <c r="M160" s="17"/>
      <c r="S160" t="s">
        <v>54</v>
      </c>
      <c r="U160" s="31">
        <v>10624</v>
      </c>
      <c r="V160" s="31">
        <v>31508</v>
      </c>
      <c r="W160" s="31">
        <v>32340</v>
      </c>
      <c r="X160" s="31">
        <v>163390</v>
      </c>
      <c r="Y160" s="31">
        <v>4296</v>
      </c>
      <c r="Z160" s="31">
        <v>42885</v>
      </c>
      <c r="AA160" s="31">
        <v>92858</v>
      </c>
      <c r="AB160" s="31">
        <v>85151</v>
      </c>
      <c r="AC160" s="31">
        <v>482240</v>
      </c>
      <c r="AD160" s="31">
        <v>945292</v>
      </c>
      <c r="AG160">
        <f t="shared" si="133"/>
        <v>1.1238855295506573E-2</v>
      </c>
      <c r="AH160">
        <f t="shared" si="133"/>
        <v>3.3331499684753498E-2</v>
      </c>
      <c r="AI160">
        <f t="shared" si="133"/>
        <v>3.4211651003076299E-2</v>
      </c>
      <c r="AJ160">
        <f t="shared" si="133"/>
        <v>0.1728460623807247</v>
      </c>
      <c r="AK160">
        <f t="shared" si="133"/>
        <v>4.5446274801860167E-3</v>
      </c>
      <c r="AL160">
        <f t="shared" si="133"/>
        <v>4.5366934238309432E-2</v>
      </c>
      <c r="AM160">
        <f t="shared" si="133"/>
        <v>9.8232080669253527E-2</v>
      </c>
      <c r="AN160">
        <f t="shared" si="133"/>
        <v>9.0079044358780141E-2</v>
      </c>
      <c r="AO160">
        <f t="shared" si="133"/>
        <v>0.51014924488940983</v>
      </c>
      <c r="AP160">
        <f t="shared" si="105"/>
        <v>1.1302368135492244E-2</v>
      </c>
      <c r="AQ160">
        <f t="shared" si="105"/>
        <v>3.3896408753595876E-2</v>
      </c>
      <c r="AR160">
        <f t="shared" si="105"/>
        <v>3.4807054401897707E-2</v>
      </c>
      <c r="AS160">
        <f t="shared" si="105"/>
        <v>0.18919704445476304</v>
      </c>
      <c r="AT160">
        <f t="shared" si="105"/>
        <v>4.5549778188696526E-3</v>
      </c>
      <c r="AU160">
        <f t="shared" si="105"/>
        <v>4.6419898479135399E-2</v>
      </c>
      <c r="AV160">
        <f t="shared" si="103"/>
        <v>0.10330606555170255</v>
      </c>
      <c r="AW160">
        <f t="shared" si="103"/>
        <v>9.4327510353471991E-2</v>
      </c>
      <c r="AX160">
        <f t="shared" si="103"/>
        <v>0.6848326829240583</v>
      </c>
      <c r="AY160">
        <f t="shared" si="125"/>
        <v>4.7007582848763061E-5</v>
      </c>
      <c r="AZ160">
        <f t="shared" si="134"/>
        <v>1.5577456341995033E-4</v>
      </c>
      <c r="BA160">
        <f t="shared" si="134"/>
        <v>1.5518608370243474E-4</v>
      </c>
      <c r="BB160">
        <f t="shared" si="134"/>
        <v>7.7635961048660236E-4</v>
      </c>
      <c r="BC160">
        <f t="shared" si="134"/>
        <v>1.9008337341706146E-5</v>
      </c>
      <c r="BD160">
        <f t="shared" si="134"/>
        <v>2.070209700986376E-4</v>
      </c>
      <c r="BE160">
        <f t="shared" si="134"/>
        <v>4.4302788477956501E-4</v>
      </c>
      <c r="BF160">
        <f t="shared" si="134"/>
        <v>4.0428556593320118E-4</v>
      </c>
      <c r="BG160">
        <f t="shared" si="130"/>
        <v>2.2765006022625318E-3</v>
      </c>
    </row>
    <row r="161" spans="9:29" x14ac:dyDescent="0.25">
      <c r="I161" s="15"/>
      <c r="J161" s="16"/>
      <c r="K161" s="16"/>
      <c r="L161" s="17"/>
      <c r="M161" s="17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9:29" x14ac:dyDescent="0.25">
      <c r="I162" s="15"/>
      <c r="J162" s="16"/>
      <c r="K162" s="16"/>
      <c r="L162" s="17"/>
      <c r="M162" s="17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9:29" x14ac:dyDescent="0.25">
      <c r="I163" s="15"/>
      <c r="J163" s="16"/>
      <c r="K163" s="16"/>
      <c r="L163" s="17"/>
      <c r="M163" s="17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9:29" x14ac:dyDescent="0.25">
      <c r="I164" s="15"/>
      <c r="J164" s="16"/>
      <c r="K164" s="16"/>
      <c r="L164" s="17"/>
      <c r="M164" s="17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9:29" x14ac:dyDescent="0.25">
      <c r="I165" s="15"/>
      <c r="J165" s="16"/>
      <c r="K165" s="16"/>
      <c r="L165" s="17"/>
      <c r="M165" s="17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9:29" x14ac:dyDescent="0.25">
      <c r="I166" s="15"/>
      <c r="J166" s="16"/>
      <c r="K166" s="16"/>
      <c r="L166" s="17"/>
      <c r="M166" s="17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9:29" x14ac:dyDescent="0.25">
      <c r="I167" s="15"/>
      <c r="J167" s="16"/>
      <c r="K167" s="16"/>
      <c r="L167" s="17"/>
      <c r="M167" s="17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9:29" x14ac:dyDescent="0.25">
      <c r="I168" s="15"/>
      <c r="J168" s="16"/>
      <c r="K168" s="16"/>
      <c r="L168" s="17"/>
      <c r="M168" s="17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9:29" x14ac:dyDescent="0.25">
      <c r="I169" s="15"/>
      <c r="J169" s="16"/>
      <c r="K169" s="16"/>
      <c r="L169" s="17"/>
      <c r="M169" s="17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9:29" x14ac:dyDescent="0.25">
      <c r="I170" s="15"/>
      <c r="J170" s="16"/>
      <c r="K170" s="16"/>
      <c r="L170" s="17"/>
      <c r="M170" s="17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9:29" x14ac:dyDescent="0.25">
      <c r="I171" s="15"/>
      <c r="J171" s="16"/>
      <c r="K171" s="16"/>
      <c r="L171" s="17"/>
      <c r="M171" s="17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9:29" x14ac:dyDescent="0.25">
      <c r="I172" s="15"/>
      <c r="J172" s="16"/>
      <c r="K172" s="16"/>
      <c r="L172" s="17"/>
      <c r="M172" s="17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9:29" x14ac:dyDescent="0.25">
      <c r="I173" s="15"/>
      <c r="J173" s="16"/>
      <c r="K173" s="16"/>
      <c r="L173" s="17"/>
      <c r="M173" s="17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9:29" x14ac:dyDescent="0.25">
      <c r="I174" s="15"/>
      <c r="J174" s="16"/>
      <c r="K174" s="16"/>
      <c r="L174" s="17"/>
      <c r="M174" s="17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9:29" x14ac:dyDescent="0.25">
      <c r="I175" s="15"/>
      <c r="J175" s="16"/>
      <c r="K175" s="16"/>
      <c r="L175" s="17"/>
      <c r="M175" s="17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9:29" x14ac:dyDescent="0.25">
      <c r="I176" s="15"/>
      <c r="J176" s="16"/>
      <c r="K176" s="16"/>
      <c r="L176" s="17"/>
      <c r="M176" s="17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9:29" x14ac:dyDescent="0.25">
      <c r="I177" s="15"/>
      <c r="J177" s="16"/>
      <c r="K177" s="16"/>
      <c r="L177" s="17"/>
      <c r="M177" s="17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9:29" x14ac:dyDescent="0.25">
      <c r="I178" s="15"/>
      <c r="J178" s="16"/>
      <c r="K178" s="16"/>
      <c r="L178" s="17"/>
      <c r="M178" s="17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9:29" x14ac:dyDescent="0.25">
      <c r="I179" s="15"/>
      <c r="J179" s="16"/>
      <c r="K179" s="16"/>
      <c r="L179" s="17"/>
      <c r="M179" s="17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9:29" x14ac:dyDescent="0.25">
      <c r="I180" s="15"/>
      <c r="J180" s="16"/>
      <c r="K180" s="16"/>
      <c r="L180" s="17"/>
      <c r="M180" s="17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9:29" x14ac:dyDescent="0.25">
      <c r="I181" s="15"/>
      <c r="J181" s="16"/>
      <c r="K181" s="16"/>
      <c r="L181" s="17"/>
      <c r="M181" s="17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9:29" x14ac:dyDescent="0.25">
      <c r="I182" s="15"/>
      <c r="J182" s="16"/>
      <c r="K182" s="16"/>
      <c r="L182" s="17"/>
      <c r="M182" s="17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9:29" x14ac:dyDescent="0.25">
      <c r="I183" s="15"/>
      <c r="J183" s="16"/>
      <c r="K183" s="16"/>
      <c r="L183" s="17"/>
      <c r="M183" s="17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9:29" x14ac:dyDescent="0.25">
      <c r="I184" s="15"/>
      <c r="J184" s="16"/>
      <c r="K184" s="16"/>
      <c r="L184" s="17"/>
      <c r="M184" s="17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9:29" x14ac:dyDescent="0.25">
      <c r="I185" s="15"/>
      <c r="J185" s="16"/>
      <c r="K185" s="16"/>
      <c r="L185" s="17"/>
      <c r="M185" s="17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9:29" x14ac:dyDescent="0.25">
      <c r="I186" s="15"/>
      <c r="J186" s="16"/>
      <c r="K186" s="16"/>
      <c r="L186" s="17"/>
      <c r="M186" s="17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9:29" x14ac:dyDescent="0.25">
      <c r="I187" s="15"/>
      <c r="J187" s="16"/>
      <c r="K187" s="16"/>
      <c r="L187" s="17"/>
      <c r="M187" s="17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9:29" x14ac:dyDescent="0.25">
      <c r="I188" s="15"/>
      <c r="J188" s="16"/>
      <c r="K188" s="16"/>
      <c r="L188" s="17"/>
      <c r="M188" s="17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9:29" x14ac:dyDescent="0.25">
      <c r="I189" s="15"/>
      <c r="J189" s="16"/>
      <c r="K189" s="16"/>
      <c r="L189" s="17"/>
      <c r="M189" s="17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9:29" x14ac:dyDescent="0.25">
      <c r="I190" s="15"/>
      <c r="J190" s="16"/>
      <c r="K190" s="16"/>
      <c r="L190" s="17"/>
      <c r="M190" s="17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9:29" x14ac:dyDescent="0.25">
      <c r="I191" s="15"/>
      <c r="J191" s="16"/>
      <c r="K191" s="16"/>
      <c r="L191" s="17"/>
      <c r="M191" s="17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9:29" x14ac:dyDescent="0.25">
      <c r="I192" s="15"/>
      <c r="J192" s="16"/>
      <c r="K192" s="16"/>
      <c r="L192" s="17"/>
      <c r="M192" s="17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9:29" x14ac:dyDescent="0.25">
      <c r="I193" s="15"/>
      <c r="J193" s="16"/>
      <c r="K193" s="16"/>
      <c r="L193" s="17"/>
      <c r="M193" s="17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9:29" x14ac:dyDescent="0.25">
      <c r="I194" s="15"/>
      <c r="J194" s="16"/>
      <c r="K194" s="16"/>
      <c r="L194" s="17"/>
      <c r="M194" s="17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9:29" x14ac:dyDescent="0.25">
      <c r="I195" s="15"/>
      <c r="J195" s="16"/>
      <c r="K195" s="16"/>
      <c r="L195" s="17"/>
      <c r="M195" s="17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9:29" x14ac:dyDescent="0.25">
      <c r="I196" s="15"/>
      <c r="J196" s="16"/>
      <c r="K196" s="16"/>
      <c r="L196" s="17"/>
      <c r="M196" s="17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9:29" x14ac:dyDescent="0.25">
      <c r="I197" s="15"/>
      <c r="J197" s="16"/>
      <c r="K197" s="16"/>
      <c r="L197" s="17"/>
      <c r="M197" s="17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9:29" x14ac:dyDescent="0.25">
      <c r="I198" s="15"/>
      <c r="J198" s="16"/>
      <c r="K198" s="16"/>
      <c r="L198" s="17"/>
      <c r="M198" s="17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9:29" x14ac:dyDescent="0.25">
      <c r="I199" s="15"/>
      <c r="J199" s="16"/>
      <c r="K199" s="16"/>
      <c r="L199" s="17"/>
      <c r="M199" s="17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9:29" x14ac:dyDescent="0.25">
      <c r="I200" s="15"/>
      <c r="J200" s="16"/>
      <c r="K200" s="16"/>
      <c r="L200" s="17"/>
      <c r="M200" s="17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9:29" x14ac:dyDescent="0.25">
      <c r="I201" s="15"/>
      <c r="J201" s="16"/>
      <c r="K201" s="16"/>
      <c r="L201" s="17"/>
      <c r="M201" s="17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9:29" x14ac:dyDescent="0.25">
      <c r="I202" s="15"/>
      <c r="J202" s="16"/>
      <c r="K202" s="16"/>
      <c r="L202" s="17"/>
      <c r="M202" s="17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9:29" x14ac:dyDescent="0.25">
      <c r="I203" s="15"/>
      <c r="J203" s="16"/>
      <c r="K203" s="16"/>
      <c r="L203" s="17"/>
      <c r="M203" s="17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9:29" x14ac:dyDescent="0.25">
      <c r="I204" s="15"/>
      <c r="J204" s="16"/>
      <c r="K204" s="16"/>
      <c r="L204" s="17"/>
      <c r="M204" s="17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9:29" x14ac:dyDescent="0.25">
      <c r="I205" s="15"/>
      <c r="J205" s="16"/>
      <c r="K205" s="16"/>
      <c r="L205" s="17"/>
      <c r="M205" s="17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9:29" x14ac:dyDescent="0.25">
      <c r="I206" s="15"/>
      <c r="J206" s="16"/>
      <c r="K206" s="16"/>
      <c r="L206" s="17"/>
      <c r="M206" s="17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9:29" x14ac:dyDescent="0.25">
      <c r="I207" s="15"/>
      <c r="J207" s="16"/>
      <c r="K207" s="16"/>
      <c r="L207" s="17"/>
      <c r="M207" s="17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9:29" x14ac:dyDescent="0.25">
      <c r="I208" s="15"/>
      <c r="J208" s="16"/>
      <c r="K208" s="16"/>
      <c r="L208" s="17"/>
      <c r="M208" s="17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9:29" x14ac:dyDescent="0.25">
      <c r="I209" s="15"/>
      <c r="J209" s="16"/>
      <c r="K209" s="16"/>
      <c r="L209" s="17"/>
      <c r="M209" s="17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9:29" x14ac:dyDescent="0.25">
      <c r="I210" s="15"/>
      <c r="J210" s="16"/>
      <c r="K210" s="16"/>
      <c r="L210" s="17"/>
      <c r="M210" s="17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9:29" x14ac:dyDescent="0.25">
      <c r="I211" s="15"/>
      <c r="J211" s="16"/>
      <c r="K211" s="16"/>
      <c r="L211" s="17"/>
      <c r="M211" s="17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9:29" x14ac:dyDescent="0.25">
      <c r="I212" s="15"/>
      <c r="J212" s="16"/>
      <c r="K212" s="16"/>
      <c r="L212" s="17"/>
      <c r="M212" s="17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9:29" x14ac:dyDescent="0.25">
      <c r="I213" s="15"/>
      <c r="J213" s="16"/>
      <c r="K213" s="16"/>
      <c r="L213" s="17"/>
      <c r="M213" s="17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9:29" x14ac:dyDescent="0.25">
      <c r="I214" s="15"/>
      <c r="J214" s="16"/>
      <c r="K214" s="16"/>
      <c r="L214" s="17"/>
      <c r="M214" s="17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9:29" x14ac:dyDescent="0.25">
      <c r="I215" s="15"/>
      <c r="J215" s="16"/>
      <c r="K215" s="16"/>
      <c r="L215" s="17"/>
      <c r="M215" s="17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9:29" x14ac:dyDescent="0.25">
      <c r="I216" s="15"/>
      <c r="J216" s="16"/>
      <c r="K216" s="16"/>
      <c r="L216" s="17"/>
      <c r="M216" s="17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9:29" x14ac:dyDescent="0.25">
      <c r="I217" s="15"/>
      <c r="J217" s="16"/>
      <c r="K217" s="16"/>
      <c r="L217" s="17"/>
      <c r="M217" s="17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9:29" x14ac:dyDescent="0.25">
      <c r="I218" s="15"/>
      <c r="J218" s="16"/>
      <c r="K218" s="16"/>
      <c r="L218" s="17"/>
      <c r="M218" s="17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9:29" x14ac:dyDescent="0.25">
      <c r="I219" s="15"/>
      <c r="J219" s="16"/>
      <c r="K219" s="16"/>
      <c r="L219" s="17"/>
      <c r="M219" s="17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9:29" x14ac:dyDescent="0.25">
      <c r="I220" s="15"/>
      <c r="J220" s="16"/>
      <c r="K220" s="16"/>
      <c r="L220" s="17"/>
      <c r="M220" s="17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9:29" x14ac:dyDescent="0.25">
      <c r="I221" s="15"/>
      <c r="J221" s="16"/>
      <c r="K221" s="16"/>
      <c r="L221" s="17"/>
      <c r="M221" s="17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9:29" x14ac:dyDescent="0.25">
      <c r="I222" s="15"/>
      <c r="J222" s="16"/>
      <c r="K222" s="16"/>
      <c r="L222" s="17"/>
      <c r="M222" s="17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9:29" x14ac:dyDescent="0.25">
      <c r="I223" s="15"/>
      <c r="J223" s="16"/>
      <c r="K223" s="16"/>
      <c r="L223" s="17"/>
      <c r="M223" s="17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9:29" x14ac:dyDescent="0.25">
      <c r="I224" s="15"/>
      <c r="J224" s="16"/>
      <c r="K224" s="16"/>
      <c r="L224" s="17"/>
      <c r="M224" s="17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9:29" x14ac:dyDescent="0.25">
      <c r="I225" s="15"/>
      <c r="J225" s="16"/>
      <c r="K225" s="16"/>
      <c r="L225" s="17"/>
      <c r="M225" s="17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9:29" x14ac:dyDescent="0.25">
      <c r="I226" s="15"/>
      <c r="J226" s="16"/>
      <c r="K226" s="16"/>
      <c r="L226" s="17"/>
      <c r="M226" s="17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9:29" x14ac:dyDescent="0.25">
      <c r="I227" s="15"/>
      <c r="J227" s="16"/>
      <c r="K227" s="16"/>
      <c r="L227" s="17"/>
      <c r="M227" s="17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9:29" x14ac:dyDescent="0.25">
      <c r="I228" s="15"/>
      <c r="J228" s="16"/>
      <c r="K228" s="16"/>
      <c r="L228" s="17"/>
      <c r="M228" s="17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9:29" x14ac:dyDescent="0.25">
      <c r="I229" s="15"/>
      <c r="J229" s="16"/>
      <c r="K229" s="16"/>
      <c r="L229" s="17"/>
      <c r="M229" s="17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9:29" x14ac:dyDescent="0.25">
      <c r="I230" s="15"/>
      <c r="J230" s="16"/>
      <c r="K230" s="16"/>
      <c r="L230" s="17"/>
      <c r="M230" s="17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9:29" x14ac:dyDescent="0.25">
      <c r="I231" s="15"/>
      <c r="J231" s="16"/>
      <c r="K231" s="16"/>
      <c r="L231" s="17"/>
      <c r="M231" s="17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9:29" x14ac:dyDescent="0.25">
      <c r="I232" s="15"/>
      <c r="J232" s="16"/>
      <c r="K232" s="16"/>
      <c r="L232" s="17"/>
      <c r="M232" s="17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9:29" x14ac:dyDescent="0.25">
      <c r="I233" s="15"/>
      <c r="J233" s="16"/>
      <c r="K233" s="16"/>
      <c r="L233" s="17"/>
      <c r="M233" s="17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9:29" x14ac:dyDescent="0.25">
      <c r="I234" s="15"/>
      <c r="J234" s="16"/>
      <c r="K234" s="16"/>
      <c r="L234" s="17"/>
      <c r="M234" s="17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9:29" x14ac:dyDescent="0.25">
      <c r="I235" s="15"/>
      <c r="J235" s="16"/>
      <c r="K235" s="16"/>
      <c r="L235" s="17"/>
      <c r="M235" s="17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9:29" x14ac:dyDescent="0.25">
      <c r="I236" s="15"/>
      <c r="J236" s="16"/>
      <c r="K236" s="16"/>
      <c r="L236" s="17"/>
      <c r="M236" s="17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9:29" x14ac:dyDescent="0.25">
      <c r="I237" s="15"/>
      <c r="J237" s="16"/>
      <c r="K237" s="16"/>
      <c r="L237" s="17"/>
      <c r="M237" s="17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9:29" x14ac:dyDescent="0.25">
      <c r="I238" s="15"/>
      <c r="J238" s="16"/>
      <c r="K238" s="16"/>
      <c r="L238" s="17"/>
      <c r="M238" s="17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9:29" x14ac:dyDescent="0.25">
      <c r="I239" s="15"/>
      <c r="J239" s="16"/>
      <c r="K239" s="16"/>
      <c r="L239" s="17"/>
      <c r="M239" s="17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9:29" x14ac:dyDescent="0.25">
      <c r="I240" s="15"/>
      <c r="J240" s="16"/>
      <c r="K240" s="16"/>
      <c r="L240" s="17"/>
      <c r="M240" s="17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9:29" x14ac:dyDescent="0.25">
      <c r="I241" s="15"/>
      <c r="J241" s="16"/>
      <c r="K241" s="16"/>
      <c r="L241" s="17"/>
      <c r="M241" s="17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9:29" x14ac:dyDescent="0.25">
      <c r="I242" s="15"/>
      <c r="J242" s="16"/>
      <c r="K242" s="16"/>
      <c r="L242" s="17"/>
      <c r="M242" s="17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9:29" x14ac:dyDescent="0.25">
      <c r="I243" s="15"/>
      <c r="J243" s="16"/>
      <c r="K243" s="16"/>
      <c r="L243" s="17"/>
      <c r="M243" s="17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9:29" x14ac:dyDescent="0.25">
      <c r="I244" s="15"/>
      <c r="J244" s="16"/>
      <c r="K244" s="16"/>
      <c r="L244" s="17"/>
      <c r="M244" s="17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9:29" x14ac:dyDescent="0.25">
      <c r="I245" s="15"/>
      <c r="J245" s="16"/>
      <c r="K245" s="16"/>
      <c r="L245" s="17"/>
      <c r="M245" s="17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9:29" x14ac:dyDescent="0.25">
      <c r="I246" s="15"/>
      <c r="J246" s="16"/>
      <c r="K246" s="16"/>
      <c r="L246" s="17"/>
      <c r="M246" s="17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9:29" x14ac:dyDescent="0.25">
      <c r="I247" s="15"/>
      <c r="J247" s="16"/>
      <c r="K247" s="16"/>
      <c r="L247" s="17"/>
      <c r="M247" s="17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9:29" x14ac:dyDescent="0.25">
      <c r="I248" s="15"/>
      <c r="J248" s="16"/>
      <c r="K248" s="16"/>
      <c r="L248" s="17"/>
      <c r="M248" s="17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9:29" x14ac:dyDescent="0.25">
      <c r="I249" s="15"/>
      <c r="J249" s="16"/>
      <c r="K249" s="16"/>
      <c r="L249" s="17"/>
      <c r="M249" s="17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9:29" x14ac:dyDescent="0.25">
      <c r="I250" s="15"/>
      <c r="J250" s="16"/>
      <c r="K250" s="16"/>
      <c r="L250" s="17"/>
      <c r="M250" s="17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9:29" x14ac:dyDescent="0.25">
      <c r="I251" s="15"/>
      <c r="J251" s="16"/>
      <c r="K251" s="16"/>
      <c r="L251" s="17"/>
      <c r="M251" s="17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9:29" x14ac:dyDescent="0.25">
      <c r="I252" s="15"/>
      <c r="J252" s="16"/>
      <c r="K252" s="16"/>
      <c r="L252" s="17"/>
      <c r="M252" s="17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9:29" x14ac:dyDescent="0.25">
      <c r="I253" s="15"/>
      <c r="J253" s="16"/>
      <c r="K253" s="16"/>
      <c r="L253" s="17"/>
      <c r="M253" s="17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9:29" x14ac:dyDescent="0.25">
      <c r="I254" s="15"/>
      <c r="J254" s="16"/>
      <c r="K254" s="16"/>
      <c r="L254" s="17"/>
      <c r="M254" s="17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9:29" x14ac:dyDescent="0.25">
      <c r="I255" s="15"/>
      <c r="J255" s="16"/>
      <c r="K255" s="16"/>
      <c r="L255" s="17"/>
      <c r="M255" s="17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9:29" x14ac:dyDescent="0.25">
      <c r="I256" s="15"/>
      <c r="J256" s="16"/>
      <c r="K256" s="16"/>
      <c r="L256" s="17"/>
      <c r="M256" s="17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9:29" x14ac:dyDescent="0.25">
      <c r="I257" s="15"/>
      <c r="J257" s="16"/>
      <c r="K257" s="16"/>
      <c r="L257" s="17"/>
      <c r="M257" s="17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9:29" x14ac:dyDescent="0.25">
      <c r="I258" s="15"/>
      <c r="J258" s="16"/>
      <c r="K258" s="16"/>
      <c r="L258" s="17"/>
      <c r="M258" s="17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9:29" x14ac:dyDescent="0.25">
      <c r="I259" s="15"/>
      <c r="J259" s="16"/>
      <c r="K259" s="16"/>
      <c r="L259" s="17"/>
      <c r="M259" s="17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9:29" x14ac:dyDescent="0.25">
      <c r="I260" s="15"/>
      <c r="J260" s="16"/>
      <c r="K260" s="16"/>
      <c r="L260" s="17"/>
      <c r="M260" s="17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9:29" x14ac:dyDescent="0.25">
      <c r="I261" s="15"/>
      <c r="J261" s="16"/>
      <c r="K261" s="16"/>
      <c r="L261" s="17"/>
      <c r="M261" s="17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9:29" x14ac:dyDescent="0.25">
      <c r="I262" s="15"/>
      <c r="J262" s="16"/>
      <c r="K262" s="16"/>
      <c r="L262" s="17"/>
      <c r="M262" s="17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9:29" x14ac:dyDescent="0.25">
      <c r="I263" s="15"/>
      <c r="J263" s="16"/>
      <c r="K263" s="16"/>
      <c r="L263" s="17"/>
      <c r="M263" s="17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9:29" x14ac:dyDescent="0.25">
      <c r="I264" s="15"/>
      <c r="J264" s="16"/>
      <c r="K264" s="16"/>
      <c r="L264" s="17"/>
      <c r="M264" s="17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9:29" x14ac:dyDescent="0.25">
      <c r="I265" s="15"/>
      <c r="J265" s="16"/>
      <c r="K265" s="16"/>
      <c r="L265" s="17"/>
      <c r="M265" s="17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9:29" x14ac:dyDescent="0.25">
      <c r="I266" s="15"/>
      <c r="J266" s="16"/>
      <c r="K266" s="16"/>
      <c r="L266" s="17"/>
      <c r="M266" s="17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9:29" x14ac:dyDescent="0.25">
      <c r="I267" s="15"/>
      <c r="J267" s="16"/>
      <c r="K267" s="16"/>
      <c r="L267" s="17"/>
      <c r="M267" s="17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9:29" x14ac:dyDescent="0.25">
      <c r="I268" s="15"/>
      <c r="J268" s="16"/>
      <c r="K268" s="16"/>
      <c r="L268" s="17"/>
      <c r="M268" s="17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9:29" x14ac:dyDescent="0.25">
      <c r="I269" s="15"/>
      <c r="J269" s="16"/>
      <c r="K269" s="16"/>
      <c r="L269" s="17"/>
      <c r="M269" s="17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9:29" x14ac:dyDescent="0.25">
      <c r="I270" s="15"/>
      <c r="J270" s="16"/>
      <c r="K270" s="16"/>
      <c r="L270" s="17"/>
      <c r="M270" s="17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9:29" x14ac:dyDescent="0.25">
      <c r="I271" s="15"/>
      <c r="J271" s="16"/>
      <c r="K271" s="16"/>
      <c r="L271" s="17"/>
      <c r="M271" s="17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9:29" x14ac:dyDescent="0.25">
      <c r="I272" s="15"/>
      <c r="J272" s="16"/>
      <c r="K272" s="16"/>
      <c r="L272" s="17"/>
      <c r="M272" s="17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9:29" x14ac:dyDescent="0.25">
      <c r="I273" s="15"/>
      <c r="J273" s="16"/>
      <c r="K273" s="16"/>
      <c r="L273" s="17"/>
      <c r="M273" s="17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9:29" x14ac:dyDescent="0.25">
      <c r="I274" s="15"/>
      <c r="J274" s="16"/>
      <c r="K274" s="16"/>
      <c r="L274" s="17"/>
      <c r="M274" s="17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9:29" x14ac:dyDescent="0.25">
      <c r="I275" s="15"/>
      <c r="J275" s="16"/>
      <c r="K275" s="16"/>
      <c r="L275" s="17"/>
      <c r="M275" s="17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9:29" x14ac:dyDescent="0.25">
      <c r="I276" s="15"/>
      <c r="J276" s="16"/>
      <c r="K276" s="16"/>
      <c r="L276" s="17"/>
      <c r="M276" s="17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9:29" x14ac:dyDescent="0.25">
      <c r="I277" s="15"/>
      <c r="J277" s="16"/>
      <c r="K277" s="16"/>
      <c r="L277" s="17"/>
      <c r="M277" s="17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9:29" x14ac:dyDescent="0.25">
      <c r="I278" s="15"/>
      <c r="J278" s="16"/>
      <c r="K278" s="16"/>
      <c r="L278" s="17"/>
      <c r="M278" s="17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9:29" x14ac:dyDescent="0.25">
      <c r="I279" s="15"/>
      <c r="J279" s="16"/>
      <c r="K279" s="16"/>
      <c r="L279" s="17"/>
      <c r="M279" s="17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9:29" x14ac:dyDescent="0.25">
      <c r="I280" s="15"/>
      <c r="J280" s="16"/>
      <c r="K280" s="16"/>
      <c r="L280" s="17"/>
      <c r="M280" s="17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9:29" x14ac:dyDescent="0.25">
      <c r="I281" s="15"/>
      <c r="J281" s="16"/>
      <c r="K281" s="16"/>
      <c r="L281" s="17"/>
      <c r="M281" s="17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9:29" x14ac:dyDescent="0.25">
      <c r="I282" s="15"/>
      <c r="J282" s="16"/>
      <c r="K282" s="16"/>
      <c r="L282" s="17"/>
      <c r="M282" s="17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9:29" x14ac:dyDescent="0.25">
      <c r="I283" s="15"/>
      <c r="J283" s="16"/>
      <c r="K283" s="16"/>
      <c r="L283" s="17"/>
      <c r="M283" s="17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9:29" x14ac:dyDescent="0.25">
      <c r="I284" s="15"/>
      <c r="J284" s="16"/>
      <c r="K284" s="16"/>
      <c r="L284" s="17"/>
      <c r="M284" s="17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9:29" x14ac:dyDescent="0.25">
      <c r="I285" s="15"/>
      <c r="J285" s="16"/>
      <c r="K285" s="16"/>
      <c r="L285" s="17"/>
      <c r="M285" s="17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9:29" x14ac:dyDescent="0.25">
      <c r="I286" s="15"/>
      <c r="J286" s="16"/>
      <c r="K286" s="16"/>
      <c r="L286" s="17"/>
      <c r="M286" s="17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9:29" x14ac:dyDescent="0.25">
      <c r="I287" s="15"/>
      <c r="J287" s="16"/>
      <c r="K287" s="16"/>
      <c r="L287" s="17"/>
      <c r="M287" s="17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9:29" x14ac:dyDescent="0.25">
      <c r="I288" s="15"/>
      <c r="J288" s="16"/>
      <c r="K288" s="16"/>
      <c r="L288" s="17"/>
      <c r="M288" s="17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9:29" x14ac:dyDescent="0.25">
      <c r="I289" s="15"/>
      <c r="J289" s="16"/>
      <c r="K289" s="16"/>
      <c r="L289" s="17"/>
      <c r="M289" s="17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9:29" x14ac:dyDescent="0.25">
      <c r="I290" s="15"/>
      <c r="J290" s="16"/>
      <c r="K290" s="16"/>
      <c r="L290" s="17"/>
      <c r="M290" s="17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9:29" x14ac:dyDescent="0.25">
      <c r="I291" s="15"/>
      <c r="J291" s="16"/>
      <c r="K291" s="16"/>
      <c r="L291" s="17"/>
      <c r="M291" s="17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9:29" x14ac:dyDescent="0.25">
      <c r="I292" s="15"/>
      <c r="J292" s="16"/>
      <c r="K292" s="16"/>
      <c r="L292" s="17"/>
      <c r="M292" s="17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9:29" x14ac:dyDescent="0.25">
      <c r="I293" s="15"/>
      <c r="J293" s="16"/>
      <c r="K293" s="16"/>
      <c r="L293" s="17"/>
      <c r="M293" s="17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9:29" x14ac:dyDescent="0.25">
      <c r="I294" s="15"/>
      <c r="J294" s="16"/>
      <c r="K294" s="16"/>
      <c r="L294" s="17"/>
      <c r="M294" s="17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9:29" x14ac:dyDescent="0.25">
      <c r="I295" s="15"/>
      <c r="J295" s="16"/>
      <c r="K295" s="16"/>
      <c r="L295" s="17"/>
      <c r="M295" s="17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9:29" x14ac:dyDescent="0.25">
      <c r="I296" s="15"/>
      <c r="J296" s="16"/>
      <c r="K296" s="16"/>
      <c r="L296" s="17"/>
      <c r="M296" s="17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9:29" x14ac:dyDescent="0.25">
      <c r="I297" s="15"/>
      <c r="J297" s="16"/>
      <c r="K297" s="16"/>
      <c r="L297" s="17"/>
      <c r="M297" s="17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9:29" x14ac:dyDescent="0.25">
      <c r="I298" s="15"/>
      <c r="J298" s="16"/>
      <c r="K298" s="16"/>
      <c r="L298" s="17"/>
      <c r="M298" s="17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9:29" x14ac:dyDescent="0.25">
      <c r="I299" s="15"/>
      <c r="J299" s="16"/>
      <c r="K299" s="16"/>
      <c r="L299" s="17"/>
      <c r="M299" s="17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9:29" x14ac:dyDescent="0.25">
      <c r="I300" s="15"/>
      <c r="J300" s="16"/>
      <c r="K300" s="16"/>
      <c r="L300" s="17"/>
      <c r="M300" s="17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9:29" x14ac:dyDescent="0.25">
      <c r="I301" s="15"/>
      <c r="J301" s="16"/>
      <c r="K301" s="16"/>
      <c r="L301" s="17"/>
      <c r="M301" s="17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9:29" x14ac:dyDescent="0.25">
      <c r="I302" s="15"/>
      <c r="J302" s="16"/>
      <c r="K302" s="16"/>
      <c r="L302" s="17"/>
      <c r="M302" s="17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9:29" x14ac:dyDescent="0.25">
      <c r="I303" s="15"/>
      <c r="J303" s="16"/>
      <c r="K303" s="16"/>
      <c r="L303" s="17"/>
      <c r="M303" s="17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9:29" x14ac:dyDescent="0.25">
      <c r="I304" s="15"/>
      <c r="J304" s="16"/>
      <c r="K304" s="16"/>
      <c r="L304" s="17"/>
      <c r="M304" s="17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9:29" x14ac:dyDescent="0.25">
      <c r="I305" s="15"/>
      <c r="J305" s="16"/>
      <c r="K305" s="16"/>
      <c r="L305" s="17"/>
      <c r="M305" s="17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9:29" x14ac:dyDescent="0.25">
      <c r="I306" s="15"/>
      <c r="J306" s="16"/>
      <c r="K306" s="16"/>
      <c r="L306" s="17"/>
      <c r="M306" s="17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9:29" x14ac:dyDescent="0.25">
      <c r="I307" s="15"/>
      <c r="J307" s="16"/>
      <c r="K307" s="16"/>
      <c r="L307" s="17"/>
      <c r="M307" s="17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9:29" x14ac:dyDescent="0.25">
      <c r="I308" s="15"/>
      <c r="J308" s="16"/>
      <c r="K308" s="16"/>
      <c r="L308" s="17"/>
      <c r="M308" s="17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9:29" x14ac:dyDescent="0.25">
      <c r="I309" s="15"/>
      <c r="J309" s="16"/>
      <c r="K309" s="16"/>
      <c r="L309" s="17"/>
      <c r="M309" s="17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9:29" x14ac:dyDescent="0.25">
      <c r="I310" s="15"/>
      <c r="J310" s="16"/>
      <c r="K310" s="16"/>
      <c r="L310" s="17"/>
      <c r="M310" s="17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9:29" x14ac:dyDescent="0.25">
      <c r="I311" s="15"/>
      <c r="J311" s="16"/>
      <c r="K311" s="16"/>
      <c r="L311" s="17"/>
      <c r="M311" s="17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9:29" x14ac:dyDescent="0.25">
      <c r="I312" s="15"/>
      <c r="J312" s="16"/>
      <c r="K312" s="16"/>
      <c r="L312" s="17"/>
      <c r="M312" s="17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9:29" x14ac:dyDescent="0.25">
      <c r="I313" s="15"/>
      <c r="J313" s="16"/>
      <c r="K313" s="16"/>
      <c r="L313" s="17"/>
      <c r="M313" s="17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9:29" x14ac:dyDescent="0.25">
      <c r="I314" s="15"/>
      <c r="J314" s="16"/>
      <c r="K314" s="16"/>
      <c r="L314" s="17"/>
      <c r="M314" s="17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9:29" x14ac:dyDescent="0.25">
      <c r="I315" s="15"/>
      <c r="J315" s="16"/>
      <c r="K315" s="16"/>
      <c r="L315" s="17"/>
      <c r="M315" s="17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9:29" x14ac:dyDescent="0.25">
      <c r="I316" s="15"/>
      <c r="J316" s="16"/>
      <c r="K316" s="16"/>
      <c r="L316" s="17"/>
      <c r="M316" s="17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9:29" x14ac:dyDescent="0.25">
      <c r="I317" s="15"/>
      <c r="J317" s="16"/>
      <c r="K317" s="16"/>
      <c r="L317" s="17"/>
      <c r="M317" s="17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9:29" x14ac:dyDescent="0.25">
      <c r="I318" s="15"/>
      <c r="J318" s="16"/>
      <c r="K318" s="16"/>
      <c r="L318" s="17"/>
      <c r="M318" s="17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9:29" x14ac:dyDescent="0.25">
      <c r="I319" s="15"/>
      <c r="J319" s="16"/>
      <c r="K319" s="16"/>
      <c r="L319" s="17"/>
      <c r="M319" s="17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9:29" x14ac:dyDescent="0.25">
      <c r="I320" s="15"/>
      <c r="J320" s="16"/>
      <c r="K320" s="16"/>
      <c r="L320" s="17"/>
      <c r="M320" s="17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9:29" x14ac:dyDescent="0.25">
      <c r="I321" s="15"/>
      <c r="J321" s="16"/>
      <c r="K321" s="16"/>
      <c r="L321" s="17"/>
      <c r="M321" s="17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9:29" x14ac:dyDescent="0.25">
      <c r="I322" s="15"/>
      <c r="J322" s="16"/>
      <c r="K322" s="16"/>
      <c r="L322" s="17"/>
      <c r="M322" s="17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9:29" x14ac:dyDescent="0.25">
      <c r="I323" s="15"/>
      <c r="J323" s="16"/>
      <c r="K323" s="16"/>
      <c r="L323" s="17"/>
      <c r="M323" s="17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9:29" x14ac:dyDescent="0.25">
      <c r="I324" s="15"/>
      <c r="J324" s="16"/>
      <c r="K324" s="16"/>
      <c r="L324" s="17"/>
      <c r="M324" s="17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9:29" x14ac:dyDescent="0.25">
      <c r="I325" s="15"/>
      <c r="J325" s="16"/>
      <c r="K325" s="16"/>
      <c r="L325" s="17"/>
      <c r="M325" s="17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9:29" x14ac:dyDescent="0.25">
      <c r="I326" s="15"/>
      <c r="J326" s="16"/>
      <c r="K326" s="16"/>
      <c r="L326" s="17"/>
      <c r="M326" s="17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9:29" x14ac:dyDescent="0.25">
      <c r="I327" s="15"/>
      <c r="J327" s="16"/>
      <c r="K327" s="16"/>
      <c r="L327" s="17"/>
      <c r="M327" s="17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9:29" x14ac:dyDescent="0.25">
      <c r="I328" s="15"/>
      <c r="J328" s="16"/>
      <c r="K328" s="16"/>
      <c r="L328" s="17"/>
      <c r="M328" s="17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9:29" x14ac:dyDescent="0.25">
      <c r="I329" s="15"/>
      <c r="J329" s="16"/>
      <c r="K329" s="16"/>
      <c r="L329" s="17"/>
      <c r="M329" s="17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9:29" x14ac:dyDescent="0.25">
      <c r="I330" s="15"/>
      <c r="J330" s="16"/>
      <c r="K330" s="16"/>
      <c r="L330" s="17"/>
      <c r="M330" s="17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9:29" x14ac:dyDescent="0.25">
      <c r="I331" s="15"/>
      <c r="J331" s="16"/>
      <c r="K331" s="16"/>
      <c r="L331" s="17"/>
      <c r="M331" s="17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9:29" x14ac:dyDescent="0.25">
      <c r="I332" s="15"/>
      <c r="J332" s="16"/>
      <c r="K332" s="16"/>
      <c r="L332" s="17"/>
      <c r="M332" s="17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9:29" x14ac:dyDescent="0.25">
      <c r="I333" s="15"/>
      <c r="J333" s="16"/>
      <c r="K333" s="16"/>
      <c r="L333" s="17"/>
      <c r="M333" s="17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9:29" x14ac:dyDescent="0.25">
      <c r="I334" s="15"/>
      <c r="J334" s="16"/>
      <c r="K334" s="16"/>
      <c r="L334" s="17"/>
      <c r="M334" s="17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9:29" x14ac:dyDescent="0.25">
      <c r="I335" s="15"/>
      <c r="J335" s="16"/>
      <c r="K335" s="16"/>
      <c r="L335" s="17"/>
      <c r="M335" s="17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9:29" x14ac:dyDescent="0.25">
      <c r="I336" s="15"/>
      <c r="J336" s="16"/>
      <c r="K336" s="16"/>
      <c r="L336" s="17"/>
      <c r="M336" s="17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9:29" x14ac:dyDescent="0.25">
      <c r="I337" s="15"/>
      <c r="J337" s="16"/>
      <c r="K337" s="16"/>
      <c r="L337" s="17"/>
      <c r="M337" s="17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9:29" x14ac:dyDescent="0.25">
      <c r="I338" s="15"/>
      <c r="J338" s="16"/>
      <c r="K338" s="16"/>
      <c r="L338" s="17"/>
      <c r="M338" s="17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9:29" x14ac:dyDescent="0.25">
      <c r="I339" s="15"/>
      <c r="J339" s="16"/>
      <c r="K339" s="16"/>
      <c r="L339" s="17"/>
      <c r="M339" s="17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9:29" x14ac:dyDescent="0.25">
      <c r="I340" s="15"/>
      <c r="J340" s="16"/>
      <c r="K340" s="16"/>
      <c r="L340" s="17"/>
      <c r="M340" s="17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9:29" x14ac:dyDescent="0.25">
      <c r="I341" s="15"/>
      <c r="J341" s="16"/>
      <c r="K341" s="16"/>
      <c r="L341" s="17"/>
      <c r="M341" s="17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9:29" x14ac:dyDescent="0.25">
      <c r="I342" s="15"/>
      <c r="J342" s="16"/>
      <c r="K342" s="16"/>
      <c r="L342" s="17"/>
      <c r="M342" s="17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9:29" x14ac:dyDescent="0.25">
      <c r="I343" s="15"/>
      <c r="J343" s="16"/>
      <c r="K343" s="16"/>
      <c r="L343" s="17"/>
      <c r="M343" s="17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9:29" x14ac:dyDescent="0.25">
      <c r="I344" s="15"/>
      <c r="J344" s="16"/>
      <c r="K344" s="16"/>
      <c r="L344" s="17"/>
      <c r="M344" s="17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9:29" x14ac:dyDescent="0.25">
      <c r="I345" s="15"/>
      <c r="J345" s="16"/>
      <c r="K345" s="16"/>
      <c r="L345" s="17"/>
      <c r="M345" s="17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9:29" x14ac:dyDescent="0.25">
      <c r="I346" s="15"/>
      <c r="J346" s="16"/>
      <c r="K346" s="16"/>
      <c r="L346" s="17"/>
      <c r="M346" s="17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9:29" x14ac:dyDescent="0.25">
      <c r="I347" s="15"/>
      <c r="J347" s="16"/>
      <c r="K347" s="16"/>
      <c r="L347" s="17"/>
      <c r="M347" s="17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9:29" x14ac:dyDescent="0.25">
      <c r="I348" s="15"/>
      <c r="J348" s="16"/>
      <c r="K348" s="16"/>
      <c r="L348" s="17"/>
      <c r="M348" s="17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9:29" x14ac:dyDescent="0.25">
      <c r="I349" s="15"/>
      <c r="J349" s="16"/>
      <c r="K349" s="16"/>
      <c r="L349" s="17"/>
      <c r="M349" s="17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9:29" x14ac:dyDescent="0.25">
      <c r="I350" s="15"/>
      <c r="J350" s="16"/>
      <c r="K350" s="16"/>
      <c r="L350" s="17"/>
      <c r="M350" s="17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9:29" x14ac:dyDescent="0.25">
      <c r="I351" s="15"/>
      <c r="J351" s="16"/>
      <c r="K351" s="16"/>
      <c r="L351" s="17"/>
      <c r="M351" s="17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9:29" x14ac:dyDescent="0.25">
      <c r="I352" s="15"/>
      <c r="J352" s="16"/>
      <c r="K352" s="16"/>
      <c r="L352" s="17"/>
      <c r="M352" s="17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9:29" x14ac:dyDescent="0.25">
      <c r="I353" s="15"/>
      <c r="J353" s="16"/>
      <c r="K353" s="16"/>
      <c r="L353" s="17"/>
      <c r="M353" s="17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9:29" x14ac:dyDescent="0.25">
      <c r="I354" s="15"/>
      <c r="J354" s="16"/>
      <c r="K354" s="16"/>
      <c r="L354" s="17"/>
      <c r="M354" s="17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9:29" x14ac:dyDescent="0.25">
      <c r="I355" s="15"/>
      <c r="J355" s="16"/>
      <c r="K355" s="16"/>
      <c r="L355" s="17"/>
      <c r="M355" s="17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9:29" x14ac:dyDescent="0.25">
      <c r="I356" s="15"/>
      <c r="J356" s="16"/>
      <c r="K356" s="16"/>
      <c r="L356" s="17"/>
      <c r="M356" s="17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9:29" x14ac:dyDescent="0.25">
      <c r="I357" s="15"/>
      <c r="J357" s="16"/>
      <c r="K357" s="16"/>
      <c r="L357" s="17"/>
      <c r="M357" s="17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9:29" x14ac:dyDescent="0.25">
      <c r="I358" s="15"/>
      <c r="J358" s="16"/>
      <c r="K358" s="16"/>
      <c r="L358" s="17"/>
      <c r="M358" s="17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9:29" x14ac:dyDescent="0.25">
      <c r="I359" s="15"/>
      <c r="J359" s="16"/>
      <c r="K359" s="16"/>
      <c r="L359" s="17"/>
      <c r="M359" s="17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9:29" x14ac:dyDescent="0.25">
      <c r="I360" s="15"/>
      <c r="J360" s="16"/>
      <c r="K360" s="16"/>
      <c r="L360" s="17"/>
      <c r="M360" s="17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9:29" x14ac:dyDescent="0.25">
      <c r="I361" s="15"/>
      <c r="J361" s="16"/>
      <c r="K361" s="16"/>
      <c r="L361" s="17"/>
      <c r="M361" s="17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9:29" x14ac:dyDescent="0.25">
      <c r="I362" s="15"/>
      <c r="J362" s="16"/>
      <c r="K362" s="16"/>
      <c r="L362" s="17"/>
      <c r="M362" s="17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9:29" x14ac:dyDescent="0.25">
      <c r="I363" s="15"/>
      <c r="J363" s="16"/>
      <c r="K363" s="16"/>
      <c r="L363" s="17"/>
      <c r="M363" s="17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9:29" x14ac:dyDescent="0.25">
      <c r="I364" s="15"/>
      <c r="J364" s="16"/>
      <c r="K364" s="16"/>
      <c r="L364" s="17"/>
      <c r="M364" s="17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9:29" x14ac:dyDescent="0.25">
      <c r="I365" s="15"/>
      <c r="J365" s="16"/>
      <c r="K365" s="16"/>
      <c r="L365" s="17"/>
      <c r="M365" s="17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9:29" x14ac:dyDescent="0.25">
      <c r="I366" s="15"/>
      <c r="J366" s="16"/>
      <c r="K366" s="16"/>
      <c r="L366" s="17"/>
      <c r="M366" s="17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9:29" x14ac:dyDescent="0.25">
      <c r="I367" s="15"/>
      <c r="J367" s="16"/>
      <c r="K367" s="16"/>
      <c r="L367" s="17"/>
      <c r="M367" s="17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9:29" x14ac:dyDescent="0.25">
      <c r="I368" s="15"/>
      <c r="J368" s="16"/>
      <c r="K368" s="16"/>
      <c r="L368" s="17"/>
      <c r="M368" s="17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9:29" x14ac:dyDescent="0.25">
      <c r="I369" s="15"/>
      <c r="J369" s="16"/>
      <c r="K369" s="16"/>
      <c r="L369" s="17"/>
      <c r="M369" s="17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9:29" x14ac:dyDescent="0.25">
      <c r="I370" s="15"/>
      <c r="J370" s="16"/>
      <c r="K370" s="16"/>
      <c r="L370" s="17"/>
      <c r="M370" s="17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9:29" x14ac:dyDescent="0.25">
      <c r="I371" s="15"/>
      <c r="J371" s="16"/>
      <c r="K371" s="16"/>
      <c r="L371" s="17"/>
      <c r="M371" s="17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9:29" x14ac:dyDescent="0.25">
      <c r="I372" s="15"/>
      <c r="J372" s="16"/>
      <c r="K372" s="16"/>
      <c r="L372" s="17"/>
      <c r="M372" s="17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9:29" x14ac:dyDescent="0.25">
      <c r="I373" s="15"/>
      <c r="J373" s="16"/>
      <c r="K373" s="16"/>
      <c r="L373" s="17"/>
      <c r="M373" s="17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9:29" x14ac:dyDescent="0.25">
      <c r="I374" s="15"/>
      <c r="J374" s="16"/>
      <c r="K374" s="16"/>
      <c r="L374" s="17"/>
      <c r="M374" s="17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9:29" x14ac:dyDescent="0.25">
      <c r="I375" s="15"/>
      <c r="J375" s="16"/>
      <c r="K375" s="16"/>
      <c r="L375" s="17"/>
      <c r="M375" s="17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9:29" x14ac:dyDescent="0.25">
      <c r="I376" s="15"/>
      <c r="J376" s="16"/>
      <c r="K376" s="16"/>
      <c r="L376" s="17"/>
      <c r="M376" s="17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9:29" x14ac:dyDescent="0.25">
      <c r="I377" s="15"/>
      <c r="J377" s="16"/>
      <c r="K377" s="16"/>
      <c r="L377" s="17"/>
      <c r="M377" s="17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9:29" x14ac:dyDescent="0.25">
      <c r="I378" s="15"/>
      <c r="J378" s="16"/>
      <c r="K378" s="16"/>
      <c r="L378" s="17"/>
      <c r="M378" s="17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9:29" x14ac:dyDescent="0.25">
      <c r="I379" s="15"/>
      <c r="J379" s="16"/>
      <c r="K379" s="16"/>
      <c r="L379" s="17"/>
      <c r="M379" s="17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9:29" x14ac:dyDescent="0.25">
      <c r="I380" s="15"/>
      <c r="J380" s="16"/>
      <c r="K380" s="16"/>
      <c r="L380" s="17"/>
      <c r="M380" s="17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9:29" x14ac:dyDescent="0.25">
      <c r="I381" s="15"/>
      <c r="J381" s="16"/>
      <c r="K381" s="16"/>
      <c r="L381" s="17"/>
      <c r="M381" s="17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9:29" x14ac:dyDescent="0.25">
      <c r="I382" s="15"/>
      <c r="J382" s="16"/>
      <c r="K382" s="16"/>
      <c r="L382" s="17"/>
      <c r="M382" s="17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9:29" x14ac:dyDescent="0.25">
      <c r="I383" s="15"/>
      <c r="J383" s="16"/>
      <c r="K383" s="16"/>
      <c r="L383" s="17"/>
      <c r="M383" s="17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9:29" x14ac:dyDescent="0.25">
      <c r="I384" s="15"/>
      <c r="J384" s="16"/>
      <c r="K384" s="16"/>
      <c r="L384" s="17"/>
      <c r="M384" s="17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9:29" x14ac:dyDescent="0.25">
      <c r="I385" s="15"/>
      <c r="J385" s="16"/>
      <c r="K385" s="16"/>
      <c r="L385" s="17"/>
      <c r="M385" s="17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9:29" x14ac:dyDescent="0.25">
      <c r="I386" s="15"/>
      <c r="J386" s="16"/>
      <c r="K386" s="16"/>
      <c r="L386" s="17"/>
      <c r="M386" s="17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9:29" x14ac:dyDescent="0.25">
      <c r="I387" s="15"/>
      <c r="J387" s="16"/>
      <c r="K387" s="16"/>
      <c r="L387" s="17"/>
      <c r="M387" s="17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9:29" x14ac:dyDescent="0.25">
      <c r="I388" s="15"/>
      <c r="J388" s="16"/>
      <c r="K388" s="16"/>
      <c r="L388" s="17"/>
      <c r="M388" s="17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9:29" x14ac:dyDescent="0.25">
      <c r="I389" s="15"/>
      <c r="J389" s="16"/>
      <c r="K389" s="16"/>
      <c r="L389" s="17"/>
      <c r="M389" s="17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9:29" x14ac:dyDescent="0.25">
      <c r="I390" s="15"/>
      <c r="J390" s="16"/>
      <c r="K390" s="16"/>
      <c r="L390" s="17"/>
      <c r="M390" s="17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9:29" x14ac:dyDescent="0.25">
      <c r="I391" s="15"/>
      <c r="J391" s="16"/>
      <c r="K391" s="16"/>
      <c r="L391" s="17"/>
      <c r="M391" s="17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9:29" x14ac:dyDescent="0.25">
      <c r="I392" s="15"/>
      <c r="J392" s="16"/>
      <c r="K392" s="16"/>
      <c r="L392" s="17"/>
      <c r="M392" s="17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9:29" x14ac:dyDescent="0.25">
      <c r="I393" s="15"/>
      <c r="J393" s="16"/>
      <c r="K393" s="16"/>
      <c r="L393" s="17"/>
      <c r="M393" s="17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9:29" x14ac:dyDescent="0.25">
      <c r="I394" s="15"/>
      <c r="J394" s="16"/>
      <c r="K394" s="16"/>
      <c r="L394" s="17"/>
      <c r="M394" s="17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9:29" x14ac:dyDescent="0.25">
      <c r="I395" s="15"/>
      <c r="J395" s="16"/>
      <c r="K395" s="16"/>
      <c r="L395" s="17"/>
      <c r="M395" s="17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9:29" x14ac:dyDescent="0.25">
      <c r="I396" s="15"/>
      <c r="J396" s="16"/>
      <c r="K396" s="16"/>
      <c r="L396" s="17"/>
      <c r="M396" s="17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9:29" x14ac:dyDescent="0.25">
      <c r="I397" s="15"/>
      <c r="J397" s="16"/>
      <c r="K397" s="16"/>
      <c r="L397" s="17"/>
      <c r="M397" s="17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9:29" x14ac:dyDescent="0.25">
      <c r="I398" s="15"/>
      <c r="J398" s="16"/>
      <c r="K398" s="16"/>
      <c r="L398" s="17"/>
      <c r="M398" s="17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9:29" x14ac:dyDescent="0.25">
      <c r="I399" s="15"/>
      <c r="J399" s="16"/>
      <c r="K399" s="16"/>
      <c r="L399" s="17"/>
      <c r="M399" s="17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9:29" x14ac:dyDescent="0.25">
      <c r="I400" s="15"/>
      <c r="J400" s="16"/>
      <c r="K400" s="16"/>
      <c r="L400" s="17"/>
      <c r="M400" s="17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9:29" x14ac:dyDescent="0.25">
      <c r="I401" s="15"/>
      <c r="J401" s="16"/>
      <c r="K401" s="16"/>
      <c r="L401" s="17"/>
      <c r="M401" s="17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9:29" x14ac:dyDescent="0.25">
      <c r="I402" s="15"/>
      <c r="J402" s="16"/>
      <c r="K402" s="16"/>
      <c r="L402" s="17"/>
      <c r="M402" s="17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9:29" x14ac:dyDescent="0.25">
      <c r="I403" s="15"/>
      <c r="J403" s="16"/>
      <c r="K403" s="16"/>
      <c r="L403" s="17"/>
      <c r="M403" s="17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9:29" x14ac:dyDescent="0.25">
      <c r="I404" s="15"/>
      <c r="J404" s="16"/>
      <c r="K404" s="16"/>
      <c r="L404" s="17"/>
      <c r="M404" s="17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9:29" x14ac:dyDescent="0.25">
      <c r="I405" s="15"/>
      <c r="J405" s="16"/>
      <c r="K405" s="16"/>
      <c r="L405" s="17"/>
      <c r="M405" s="17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9:29" x14ac:dyDescent="0.25">
      <c r="I406" s="15"/>
      <c r="J406" s="16"/>
      <c r="K406" s="16"/>
      <c r="L406" s="17"/>
      <c r="M406" s="17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9:29" x14ac:dyDescent="0.25">
      <c r="I407" s="15"/>
      <c r="J407" s="16"/>
      <c r="K407" s="16"/>
      <c r="L407" s="17"/>
      <c r="M407" s="17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9:29" x14ac:dyDescent="0.25">
      <c r="I408" s="15"/>
      <c r="J408" s="16"/>
      <c r="K408" s="16"/>
      <c r="L408" s="17"/>
      <c r="M408" s="17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9:29" x14ac:dyDescent="0.25">
      <c r="I409" s="15"/>
      <c r="J409" s="16"/>
      <c r="K409" s="16"/>
      <c r="L409" s="17"/>
      <c r="M409" s="17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9:29" x14ac:dyDescent="0.25">
      <c r="I410" s="15"/>
      <c r="J410" s="16"/>
      <c r="K410" s="16"/>
      <c r="L410" s="17"/>
      <c r="M410" s="17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9:29" x14ac:dyDescent="0.25">
      <c r="I411" s="15"/>
      <c r="J411" s="16"/>
      <c r="K411" s="16"/>
      <c r="L411" s="17"/>
      <c r="M411" s="17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9:29" x14ac:dyDescent="0.25">
      <c r="I412" s="15"/>
      <c r="J412" s="16"/>
      <c r="K412" s="16"/>
      <c r="L412" s="17"/>
      <c r="M412" s="17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9:29" x14ac:dyDescent="0.25">
      <c r="I413" s="15"/>
      <c r="J413" s="16"/>
      <c r="K413" s="16"/>
      <c r="L413" s="17"/>
      <c r="M413" s="17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9:29" x14ac:dyDescent="0.25">
      <c r="I414" s="15"/>
      <c r="J414" s="16"/>
      <c r="K414" s="16"/>
      <c r="L414" s="17"/>
      <c r="M414" s="17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9:29" x14ac:dyDescent="0.25">
      <c r="I415" s="15"/>
      <c r="J415" s="16"/>
      <c r="K415" s="16"/>
      <c r="L415" s="17"/>
      <c r="M415" s="17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9:29" x14ac:dyDescent="0.25">
      <c r="I416" s="15"/>
      <c r="J416" s="16"/>
      <c r="K416" s="16"/>
      <c r="L416" s="17"/>
      <c r="M416" s="17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9:29" x14ac:dyDescent="0.25">
      <c r="I417" s="15"/>
      <c r="J417" s="16"/>
      <c r="K417" s="16"/>
      <c r="L417" s="17"/>
      <c r="M417" s="17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9:29" x14ac:dyDescent="0.25">
      <c r="I418" s="15"/>
      <c r="J418" s="16"/>
      <c r="K418" s="16"/>
      <c r="L418" s="17"/>
      <c r="M418" s="17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9:29" x14ac:dyDescent="0.25">
      <c r="I419" s="15"/>
      <c r="J419" s="16"/>
      <c r="K419" s="16"/>
      <c r="L419" s="17"/>
      <c r="M419" s="17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9:29" x14ac:dyDescent="0.25">
      <c r="I420" s="15"/>
      <c r="J420" s="16"/>
      <c r="K420" s="16"/>
      <c r="L420" s="17"/>
      <c r="M420" s="17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9:29" x14ac:dyDescent="0.25">
      <c r="I421" s="15"/>
      <c r="J421" s="16"/>
      <c r="K421" s="16"/>
      <c r="L421" s="17"/>
      <c r="M421" s="17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9:29" x14ac:dyDescent="0.25">
      <c r="I422" s="15"/>
      <c r="J422" s="16"/>
      <c r="K422" s="16"/>
      <c r="L422" s="17"/>
      <c r="M422" s="17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9:29" x14ac:dyDescent="0.25">
      <c r="I423" s="15"/>
      <c r="J423" s="16"/>
      <c r="K423" s="16"/>
      <c r="L423" s="17"/>
      <c r="M423" s="17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9:29" x14ac:dyDescent="0.25">
      <c r="I424" s="15"/>
      <c r="J424" s="16"/>
      <c r="K424" s="16"/>
      <c r="L424" s="17"/>
      <c r="M424" s="17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9:29" x14ac:dyDescent="0.25">
      <c r="I425" s="15"/>
      <c r="J425" s="16"/>
      <c r="K425" s="16"/>
      <c r="L425" s="17"/>
      <c r="M425" s="17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9:29" x14ac:dyDescent="0.25">
      <c r="I426" s="15"/>
      <c r="J426" s="16"/>
      <c r="K426" s="16"/>
      <c r="L426" s="17"/>
      <c r="M426" s="17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9:29" x14ac:dyDescent="0.25">
      <c r="I427" s="15"/>
      <c r="J427" s="16"/>
      <c r="K427" s="16"/>
      <c r="L427" s="17"/>
      <c r="M427" s="17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9:29" x14ac:dyDescent="0.25">
      <c r="I428" s="15"/>
      <c r="J428" s="16"/>
      <c r="K428" s="16"/>
      <c r="L428" s="17"/>
      <c r="M428" s="17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9:29" x14ac:dyDescent="0.25">
      <c r="I429" s="15"/>
      <c r="J429" s="16"/>
      <c r="K429" s="16"/>
      <c r="L429" s="17"/>
      <c r="M429" s="17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9:29" x14ac:dyDescent="0.25">
      <c r="I430" s="15"/>
      <c r="J430" s="16"/>
      <c r="K430" s="16"/>
      <c r="L430" s="17"/>
      <c r="M430" s="17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9:29" x14ac:dyDescent="0.25">
      <c r="I431" s="15"/>
      <c r="J431" s="16"/>
      <c r="K431" s="16"/>
      <c r="L431" s="17"/>
      <c r="M431" s="17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9:29" x14ac:dyDescent="0.25">
      <c r="I432" s="15"/>
      <c r="J432" s="16"/>
      <c r="K432" s="16"/>
      <c r="L432" s="17"/>
      <c r="M432" s="17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9:29" x14ac:dyDescent="0.25">
      <c r="I433" s="15"/>
      <c r="J433" s="16"/>
      <c r="K433" s="16"/>
      <c r="L433" s="17"/>
      <c r="M433" s="17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9:29" x14ac:dyDescent="0.25">
      <c r="I434" s="15"/>
      <c r="J434" s="16"/>
      <c r="K434" s="16"/>
      <c r="L434" s="17"/>
      <c r="M434" s="17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9:29" x14ac:dyDescent="0.25">
      <c r="I435" s="15"/>
      <c r="J435" s="16"/>
      <c r="K435" s="16"/>
      <c r="L435" s="17"/>
      <c r="M435" s="17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9:29" x14ac:dyDescent="0.25">
      <c r="I436" s="15"/>
      <c r="J436" s="16"/>
      <c r="K436" s="16"/>
      <c r="L436" s="17"/>
      <c r="M436" s="17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9:29" x14ac:dyDescent="0.25">
      <c r="I437" s="15"/>
      <c r="J437" s="16"/>
      <c r="K437" s="16"/>
      <c r="L437" s="17"/>
      <c r="M437" s="17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9:29" x14ac:dyDescent="0.25">
      <c r="I438" s="15"/>
      <c r="J438" s="16"/>
      <c r="K438" s="16"/>
      <c r="L438" s="17"/>
      <c r="M438" s="17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9:29" x14ac:dyDescent="0.25">
      <c r="I439" s="15"/>
      <c r="J439" s="16"/>
      <c r="K439" s="16"/>
      <c r="L439" s="17"/>
      <c r="M439" s="17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9:29" x14ac:dyDescent="0.25">
      <c r="I440" s="15"/>
      <c r="J440" s="16"/>
      <c r="K440" s="16"/>
      <c r="L440" s="17"/>
      <c r="M440" s="17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9:29" x14ac:dyDescent="0.25">
      <c r="I441" s="15"/>
      <c r="J441" s="16"/>
      <c r="K441" s="16"/>
      <c r="L441" s="17"/>
      <c r="M441" s="17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9:29" x14ac:dyDescent="0.25">
      <c r="I442" s="15"/>
      <c r="J442" s="16"/>
      <c r="K442" s="16"/>
      <c r="L442" s="17"/>
      <c r="M442" s="17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9:29" x14ac:dyDescent="0.25">
      <c r="I443" s="15"/>
      <c r="J443" s="16"/>
      <c r="K443" s="16"/>
      <c r="L443" s="17"/>
      <c r="M443" s="17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9:29" x14ac:dyDescent="0.25">
      <c r="I444" s="15"/>
      <c r="J444" s="16"/>
      <c r="K444" s="16"/>
      <c r="L444" s="17"/>
      <c r="M444" s="17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9:29" x14ac:dyDescent="0.25">
      <c r="I445" s="15"/>
      <c r="J445" s="16"/>
      <c r="K445" s="16"/>
      <c r="L445" s="17"/>
      <c r="M445" s="17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9:29" x14ac:dyDescent="0.25">
      <c r="I446" s="15"/>
      <c r="J446" s="16"/>
      <c r="K446" s="16"/>
      <c r="L446" s="17"/>
      <c r="M446" s="17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9:29" x14ac:dyDescent="0.25">
      <c r="I447" s="15"/>
      <c r="J447" s="16"/>
      <c r="K447" s="16"/>
      <c r="L447" s="17"/>
      <c r="M447" s="17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9:29" x14ac:dyDescent="0.25">
      <c r="I448" s="15"/>
      <c r="J448" s="16"/>
      <c r="K448" s="16"/>
      <c r="L448" s="17"/>
      <c r="M448" s="17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9:29" x14ac:dyDescent="0.25">
      <c r="I449" s="15"/>
      <c r="J449" s="16"/>
      <c r="K449" s="16"/>
      <c r="L449" s="17"/>
      <c r="M449" s="17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9:29" x14ac:dyDescent="0.25">
      <c r="I450" s="15"/>
      <c r="J450" s="16"/>
      <c r="K450" s="16"/>
      <c r="L450" s="17"/>
      <c r="M450" s="17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9:29" x14ac:dyDescent="0.25">
      <c r="I451" s="15"/>
      <c r="J451" s="16"/>
      <c r="K451" s="16"/>
      <c r="L451" s="17"/>
      <c r="M451" s="17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9:29" x14ac:dyDescent="0.25">
      <c r="I452" s="15"/>
      <c r="J452" s="16"/>
      <c r="K452" s="16"/>
      <c r="L452" s="17"/>
      <c r="M452" s="17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9:29" x14ac:dyDescent="0.25">
      <c r="I453" s="15"/>
      <c r="J453" s="16"/>
      <c r="K453" s="16"/>
      <c r="L453" s="17"/>
      <c r="M453" s="17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9:29" x14ac:dyDescent="0.25">
      <c r="I454" s="15"/>
      <c r="J454" s="16"/>
      <c r="K454" s="16"/>
      <c r="L454" s="17"/>
      <c r="M454" s="17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9:29" x14ac:dyDescent="0.25">
      <c r="I455" s="15"/>
      <c r="J455" s="16"/>
      <c r="K455" s="16"/>
      <c r="L455" s="17"/>
      <c r="M455" s="17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9:29" x14ac:dyDescent="0.25">
      <c r="I456" s="15"/>
      <c r="J456" s="16"/>
      <c r="K456" s="16"/>
      <c r="L456" s="17"/>
      <c r="M456" s="17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9:29" x14ac:dyDescent="0.25">
      <c r="I457" s="15"/>
      <c r="J457" s="16"/>
      <c r="K457" s="16"/>
      <c r="L457" s="17"/>
      <c r="M457" s="17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9:29" x14ac:dyDescent="0.25">
      <c r="I458" s="15"/>
      <c r="J458" s="16"/>
      <c r="K458" s="16"/>
      <c r="L458" s="17"/>
      <c r="M458" s="17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9:29" x14ac:dyDescent="0.25">
      <c r="I459" s="15"/>
      <c r="J459" s="16"/>
      <c r="K459" s="16"/>
      <c r="L459" s="17"/>
      <c r="M459" s="17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9:29" x14ac:dyDescent="0.25">
      <c r="I460" s="15"/>
      <c r="J460" s="16"/>
      <c r="K460" s="16"/>
      <c r="L460" s="17"/>
      <c r="M460" s="17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9:29" x14ac:dyDescent="0.25">
      <c r="I461" s="15"/>
      <c r="J461" s="16"/>
      <c r="K461" s="16"/>
      <c r="L461" s="17"/>
      <c r="M461" s="17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9:29" x14ac:dyDescent="0.25">
      <c r="I462" s="15"/>
      <c r="J462" s="16"/>
      <c r="K462" s="16"/>
      <c r="L462" s="17"/>
      <c r="M462" s="17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9:29" x14ac:dyDescent="0.25">
      <c r="I463" s="15"/>
      <c r="J463" s="16"/>
      <c r="K463" s="16"/>
      <c r="L463" s="17"/>
      <c r="M463" s="17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9:29" x14ac:dyDescent="0.25">
      <c r="I464" s="15"/>
      <c r="J464" s="16"/>
      <c r="K464" s="16"/>
      <c r="L464" s="17"/>
      <c r="M464" s="17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9:29" x14ac:dyDescent="0.25">
      <c r="I465" s="15"/>
      <c r="J465" s="16"/>
      <c r="K465" s="16"/>
      <c r="L465" s="17"/>
      <c r="M465" s="17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9:29" x14ac:dyDescent="0.25">
      <c r="I466" s="15"/>
      <c r="J466" s="16"/>
      <c r="K466" s="16"/>
      <c r="L466" s="17"/>
      <c r="M466" s="17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9:29" x14ac:dyDescent="0.25">
      <c r="I467" s="15"/>
      <c r="J467" s="16"/>
      <c r="K467" s="16"/>
      <c r="L467" s="17"/>
      <c r="M467" s="17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9:29" x14ac:dyDescent="0.25">
      <c r="I468" s="15"/>
      <c r="J468" s="16"/>
      <c r="K468" s="16"/>
      <c r="L468" s="17"/>
      <c r="M468" s="17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9:29" x14ac:dyDescent="0.25">
      <c r="I469" s="15"/>
      <c r="J469" s="16"/>
      <c r="K469" s="16"/>
      <c r="L469" s="17"/>
      <c r="M469" s="17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9:29" x14ac:dyDescent="0.25">
      <c r="I470" s="15"/>
      <c r="J470" s="16"/>
      <c r="K470" s="16"/>
      <c r="L470" s="17"/>
      <c r="M470" s="17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9:29" x14ac:dyDescent="0.25">
      <c r="I471" s="15"/>
      <c r="J471" s="16"/>
      <c r="K471" s="16"/>
      <c r="L471" s="17"/>
      <c r="M471" s="17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9:29" x14ac:dyDescent="0.25">
      <c r="I472" s="15"/>
      <c r="J472" s="16"/>
      <c r="K472" s="16"/>
      <c r="L472" s="17"/>
      <c r="M472" s="17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9:29" x14ac:dyDescent="0.25">
      <c r="I473" s="15"/>
      <c r="J473" s="16"/>
      <c r="K473" s="16"/>
      <c r="L473" s="17"/>
      <c r="M473" s="17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9:29" x14ac:dyDescent="0.25">
      <c r="I474" s="15"/>
      <c r="J474" s="16"/>
      <c r="K474" s="16"/>
      <c r="L474" s="17"/>
      <c r="M474" s="17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9:29" x14ac:dyDescent="0.25">
      <c r="I475" s="15"/>
      <c r="J475" s="16"/>
      <c r="K475" s="16"/>
      <c r="L475" s="17"/>
      <c r="M475" s="17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9:29" x14ac:dyDescent="0.25">
      <c r="I476" s="15"/>
      <c r="J476" s="16"/>
      <c r="K476" s="16"/>
      <c r="L476" s="17"/>
      <c r="M476" s="17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9:29" x14ac:dyDescent="0.25">
      <c r="I477" s="15"/>
      <c r="J477" s="16"/>
      <c r="K477" s="16"/>
      <c r="L477" s="17"/>
      <c r="M477" s="17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9:29" x14ac:dyDescent="0.25">
      <c r="I478" s="15"/>
      <c r="J478" s="16"/>
      <c r="K478" s="16"/>
      <c r="L478" s="17"/>
      <c r="M478" s="17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9:29" x14ac:dyDescent="0.25">
      <c r="I479" s="15"/>
      <c r="J479" s="16"/>
      <c r="K479" s="16"/>
      <c r="L479" s="17"/>
      <c r="M479" s="17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9:29" x14ac:dyDescent="0.25">
      <c r="I480" s="15"/>
      <c r="J480" s="16"/>
      <c r="K480" s="16"/>
      <c r="L480" s="17"/>
      <c r="M480" s="17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9:29" x14ac:dyDescent="0.25">
      <c r="I481" s="15"/>
      <c r="J481" s="16"/>
      <c r="K481" s="16"/>
      <c r="L481" s="17"/>
      <c r="M481" s="17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9:29" x14ac:dyDescent="0.25">
      <c r="I482" s="15"/>
      <c r="J482" s="16"/>
      <c r="K482" s="16"/>
      <c r="L482" s="17"/>
      <c r="M482" s="17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9:29" x14ac:dyDescent="0.25">
      <c r="I483" s="15"/>
      <c r="J483" s="16"/>
      <c r="K483" s="16"/>
      <c r="L483" s="17"/>
      <c r="M483" s="17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9:29" x14ac:dyDescent="0.25">
      <c r="I484" s="15"/>
      <c r="J484" s="16"/>
      <c r="K484" s="16"/>
      <c r="L484" s="17"/>
      <c r="M484" s="17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9:29" x14ac:dyDescent="0.25">
      <c r="I485" s="15"/>
      <c r="J485" s="16"/>
      <c r="K485" s="16"/>
      <c r="L485" s="17"/>
      <c r="M485" s="17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9:29" x14ac:dyDescent="0.25">
      <c r="I486" s="15"/>
      <c r="J486" s="16"/>
      <c r="K486" s="16"/>
      <c r="L486" s="17"/>
      <c r="M486" s="17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9:29" x14ac:dyDescent="0.25">
      <c r="I487" s="15"/>
      <c r="J487" s="16"/>
      <c r="K487" s="16"/>
      <c r="L487" s="17"/>
      <c r="M487" s="17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9:29" x14ac:dyDescent="0.25">
      <c r="I488" s="15"/>
      <c r="J488" s="16"/>
      <c r="K488" s="16"/>
      <c r="L488" s="17"/>
      <c r="M488" s="17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9:29" x14ac:dyDescent="0.25">
      <c r="I489" s="15"/>
      <c r="J489" s="16"/>
      <c r="K489" s="16"/>
      <c r="L489" s="17"/>
      <c r="M489" s="17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9:29" x14ac:dyDescent="0.25">
      <c r="I490" s="15"/>
      <c r="J490" s="16"/>
      <c r="K490" s="16"/>
      <c r="L490" s="17"/>
      <c r="M490" s="17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9:29" x14ac:dyDescent="0.25">
      <c r="I491" s="15"/>
      <c r="J491" s="16"/>
      <c r="K491" s="16"/>
      <c r="L491" s="17"/>
      <c r="M491" s="17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9:29" x14ac:dyDescent="0.25">
      <c r="I492" s="15"/>
      <c r="J492" s="16"/>
      <c r="K492" s="16"/>
      <c r="L492" s="17"/>
      <c r="M492" s="17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9:29" x14ac:dyDescent="0.25">
      <c r="I493" s="15"/>
      <c r="J493" s="16"/>
      <c r="K493" s="16"/>
      <c r="L493" s="17"/>
      <c r="M493" s="17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9:29" x14ac:dyDescent="0.25">
      <c r="I494" s="15"/>
      <c r="J494" s="16"/>
      <c r="K494" s="16"/>
      <c r="L494" s="17"/>
      <c r="M494" s="17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9:29" x14ac:dyDescent="0.25">
      <c r="I495" s="15"/>
      <c r="J495" s="16"/>
      <c r="K495" s="16"/>
      <c r="L495" s="17"/>
      <c r="M495" s="17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9:29" x14ac:dyDescent="0.25">
      <c r="I496" s="15"/>
      <c r="J496" s="16"/>
      <c r="K496" s="16"/>
      <c r="L496" s="17"/>
      <c r="M496" s="17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9:29" x14ac:dyDescent="0.25">
      <c r="I497" s="15"/>
      <c r="J497" s="16"/>
      <c r="K497" s="16"/>
      <c r="L497" s="17"/>
      <c r="M497" s="17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9:29" x14ac:dyDescent="0.25">
      <c r="I498" s="15"/>
      <c r="J498" s="16"/>
      <c r="K498" s="16"/>
      <c r="L498" s="17"/>
      <c r="M498" s="17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9:29" x14ac:dyDescent="0.25">
      <c r="I499" s="15"/>
      <c r="J499" s="16"/>
      <c r="K499" s="16"/>
      <c r="L499" s="17"/>
      <c r="M499" s="17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9:29" x14ac:dyDescent="0.25">
      <c r="I500" s="15"/>
      <c r="J500" s="16"/>
      <c r="K500" s="16"/>
      <c r="L500" s="17"/>
      <c r="M500" s="17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9:29" x14ac:dyDescent="0.25">
      <c r="I501" s="15"/>
      <c r="J501" s="16"/>
      <c r="K501" s="16"/>
      <c r="L501" s="17"/>
      <c r="M501" s="17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9:29" x14ac:dyDescent="0.25">
      <c r="I502" s="15"/>
      <c r="J502" s="16"/>
      <c r="K502" s="16"/>
      <c r="L502" s="17"/>
      <c r="M502" s="17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9:29" x14ac:dyDescent="0.25">
      <c r="I503" s="15"/>
      <c r="J503" s="16"/>
      <c r="K503" s="16"/>
      <c r="L503" s="17"/>
      <c r="M503" s="17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9:29" x14ac:dyDescent="0.25">
      <c r="I504" s="15"/>
      <c r="J504" s="16"/>
      <c r="K504" s="16"/>
      <c r="L504" s="17"/>
      <c r="M504" s="17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9:29" x14ac:dyDescent="0.25">
      <c r="I505" s="15"/>
      <c r="J505" s="16"/>
      <c r="K505" s="16"/>
      <c r="L505" s="17"/>
      <c r="M505" s="17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9:29" x14ac:dyDescent="0.25">
      <c r="I506" s="15"/>
      <c r="J506" s="16"/>
      <c r="K506" s="16"/>
      <c r="L506" s="17"/>
      <c r="M506" s="17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9:29" x14ac:dyDescent="0.25">
      <c r="I507" s="15"/>
      <c r="J507" s="16"/>
      <c r="K507" s="16"/>
      <c r="L507" s="17"/>
      <c r="M507" s="17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9:29" x14ac:dyDescent="0.25">
      <c r="I508" s="15"/>
      <c r="J508" s="16"/>
      <c r="K508" s="16"/>
      <c r="L508" s="17"/>
      <c r="M508" s="17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9:29" x14ac:dyDescent="0.25">
      <c r="I509" s="15"/>
      <c r="J509" s="16"/>
      <c r="K509" s="16"/>
      <c r="L509" s="17"/>
      <c r="M509" s="17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9:29" x14ac:dyDescent="0.25">
      <c r="I510" s="15"/>
      <c r="J510" s="16"/>
      <c r="K510" s="16"/>
      <c r="L510" s="17"/>
      <c r="M510" s="17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9:29" x14ac:dyDescent="0.25">
      <c r="I511" s="15"/>
      <c r="J511" s="16"/>
      <c r="K511" s="16"/>
      <c r="L511" s="17"/>
      <c r="M511" s="17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9:29" x14ac:dyDescent="0.25">
      <c r="I512" s="15"/>
      <c r="J512" s="16"/>
      <c r="K512" s="16"/>
      <c r="L512" s="17"/>
      <c r="M512" s="17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9:29" x14ac:dyDescent="0.25">
      <c r="I513" s="15"/>
      <c r="J513" s="16"/>
      <c r="K513" s="16"/>
      <c r="L513" s="17"/>
      <c r="M513" s="17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9:29" x14ac:dyDescent="0.25">
      <c r="I514" s="15"/>
      <c r="J514" s="16"/>
      <c r="K514" s="16"/>
      <c r="L514" s="17"/>
      <c r="M514" s="17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9:29" x14ac:dyDescent="0.25">
      <c r="I515" s="15"/>
      <c r="J515" s="16"/>
      <c r="K515" s="16"/>
      <c r="L515" s="17"/>
      <c r="M515" s="17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9:29" x14ac:dyDescent="0.25">
      <c r="I516" s="15"/>
      <c r="J516" s="16"/>
      <c r="K516" s="16"/>
      <c r="L516" s="17"/>
      <c r="M516" s="17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9:29" x14ac:dyDescent="0.25">
      <c r="I517" s="15"/>
      <c r="J517" s="16"/>
      <c r="K517" s="16"/>
      <c r="L517" s="17"/>
      <c r="M517" s="17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9:29" x14ac:dyDescent="0.25">
      <c r="I518" s="15"/>
      <c r="J518" s="16"/>
      <c r="K518" s="16"/>
      <c r="L518" s="17"/>
      <c r="M518" s="17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9:29" x14ac:dyDescent="0.25">
      <c r="I519" s="15"/>
      <c r="J519" s="16"/>
      <c r="K519" s="16"/>
      <c r="L519" s="17"/>
      <c r="M519" s="17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9:29" x14ac:dyDescent="0.25">
      <c r="I520" s="15"/>
      <c r="J520" s="16"/>
      <c r="K520" s="16"/>
      <c r="L520" s="17"/>
      <c r="M520" s="17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9:29" x14ac:dyDescent="0.25">
      <c r="I521" s="15"/>
      <c r="J521" s="16"/>
      <c r="K521" s="16"/>
      <c r="L521" s="17"/>
      <c r="M521" s="17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9:29" x14ac:dyDescent="0.25">
      <c r="I522" s="15"/>
      <c r="J522" s="16"/>
      <c r="K522" s="16"/>
      <c r="L522" s="17"/>
      <c r="M522" s="17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9:29" x14ac:dyDescent="0.25">
      <c r="I523" s="15"/>
      <c r="J523" s="16"/>
      <c r="K523" s="16"/>
      <c r="L523" s="17"/>
      <c r="M523" s="17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9:29" x14ac:dyDescent="0.25">
      <c r="I524" s="15"/>
      <c r="J524" s="16"/>
      <c r="K524" s="16"/>
      <c r="L524" s="17"/>
      <c r="M524" s="17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9:29" x14ac:dyDescent="0.25">
      <c r="I525" s="15"/>
      <c r="J525" s="16"/>
      <c r="K525" s="16"/>
      <c r="L525" s="17"/>
      <c r="M525" s="17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9:29" x14ac:dyDescent="0.25">
      <c r="I526" s="15"/>
      <c r="J526" s="16"/>
      <c r="K526" s="16"/>
      <c r="L526" s="17"/>
      <c r="M526" s="17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9:29" x14ac:dyDescent="0.25">
      <c r="I527" s="15"/>
      <c r="J527" s="16"/>
      <c r="K527" s="16"/>
      <c r="L527" s="17"/>
      <c r="M527" s="17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9:29" x14ac:dyDescent="0.25">
      <c r="I528" s="15"/>
      <c r="J528" s="16"/>
      <c r="K528" s="16"/>
      <c r="L528" s="17"/>
      <c r="M528" s="17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9:29" x14ac:dyDescent="0.25">
      <c r="I529" s="15"/>
      <c r="J529" s="16"/>
      <c r="K529" s="16"/>
      <c r="L529" s="17"/>
      <c r="M529" s="17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9:29" x14ac:dyDescent="0.25">
      <c r="I530" s="15"/>
      <c r="J530" s="16"/>
      <c r="K530" s="16"/>
      <c r="L530" s="17"/>
      <c r="M530" s="17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9:29" x14ac:dyDescent="0.25">
      <c r="I531" s="15"/>
      <c r="J531" s="16"/>
      <c r="K531" s="16"/>
      <c r="L531" s="17"/>
      <c r="M531" s="17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9:29" x14ac:dyDescent="0.25">
      <c r="I532" s="15"/>
      <c r="J532" s="16"/>
      <c r="K532" s="16"/>
      <c r="L532" s="17"/>
      <c r="M532" s="17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9:29" x14ac:dyDescent="0.25">
      <c r="I533" s="15"/>
      <c r="J533" s="16"/>
      <c r="K533" s="16"/>
      <c r="L533" s="17"/>
      <c r="M533" s="17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9:29" x14ac:dyDescent="0.25">
      <c r="I534" s="15"/>
      <c r="J534" s="16"/>
      <c r="K534" s="16"/>
      <c r="L534" s="17"/>
      <c r="M534" s="17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9:29" x14ac:dyDescent="0.25">
      <c r="I535" s="15"/>
      <c r="J535" s="16"/>
      <c r="K535" s="16"/>
      <c r="L535" s="17"/>
      <c r="M535" s="17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9:29" x14ac:dyDescent="0.25">
      <c r="I536" s="15"/>
      <c r="J536" s="16"/>
      <c r="K536" s="16"/>
      <c r="L536" s="17"/>
      <c r="M536" s="17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9:29" x14ac:dyDescent="0.25">
      <c r="I537" s="15"/>
      <c r="J537" s="16"/>
      <c r="K537" s="16"/>
      <c r="L537" s="17"/>
      <c r="M537" s="17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9:29" x14ac:dyDescent="0.25">
      <c r="I538" s="15"/>
      <c r="J538" s="16"/>
      <c r="K538" s="16"/>
      <c r="L538" s="17"/>
      <c r="M538" s="17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9:29" x14ac:dyDescent="0.25">
      <c r="I539" s="15"/>
      <c r="J539" s="16"/>
      <c r="K539" s="16"/>
      <c r="L539" s="17"/>
      <c r="M539" s="17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9:29" x14ac:dyDescent="0.25">
      <c r="I540" s="15"/>
      <c r="J540" s="16"/>
      <c r="K540" s="16"/>
      <c r="L540" s="17"/>
      <c r="M540" s="17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9:29" x14ac:dyDescent="0.25">
      <c r="I541" s="15"/>
      <c r="J541" s="16"/>
      <c r="K541" s="16"/>
      <c r="L541" s="17"/>
      <c r="M541" s="17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9:29" x14ac:dyDescent="0.25">
      <c r="I542" s="15"/>
      <c r="J542" s="16"/>
      <c r="K542" s="16"/>
      <c r="L542" s="17"/>
      <c r="M542" s="17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9:29" x14ac:dyDescent="0.25">
      <c r="I543" s="15"/>
      <c r="J543" s="16"/>
      <c r="K543" s="16"/>
      <c r="L543" s="17"/>
      <c r="M543" s="17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9:29" x14ac:dyDescent="0.25">
      <c r="I544" s="15"/>
      <c r="J544" s="16"/>
      <c r="K544" s="16"/>
      <c r="L544" s="17"/>
      <c r="M544" s="17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9:29" x14ac:dyDescent="0.25">
      <c r="I545" s="15"/>
      <c r="J545" s="16"/>
      <c r="K545" s="16"/>
      <c r="L545" s="17"/>
      <c r="M545" s="17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9:29" x14ac:dyDescent="0.25">
      <c r="I546" s="15"/>
      <c r="J546" s="16"/>
      <c r="K546" s="16"/>
      <c r="L546" s="17"/>
      <c r="M546" s="17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9:29" x14ac:dyDescent="0.25">
      <c r="I547" s="15"/>
      <c r="J547" s="16"/>
      <c r="K547" s="16"/>
      <c r="L547" s="17"/>
      <c r="M547" s="17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9:29" x14ac:dyDescent="0.25">
      <c r="I548" s="15"/>
      <c r="J548" s="16"/>
      <c r="K548" s="16"/>
      <c r="L548" s="17"/>
      <c r="M548" s="17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9:29" x14ac:dyDescent="0.25">
      <c r="I549" s="15"/>
      <c r="J549" s="16"/>
      <c r="K549" s="16"/>
      <c r="L549" s="17"/>
      <c r="M549" s="17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9:29" x14ac:dyDescent="0.25">
      <c r="I550" s="15"/>
      <c r="J550" s="16"/>
      <c r="K550" s="16"/>
      <c r="L550" s="17"/>
      <c r="M550" s="17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9:29" x14ac:dyDescent="0.25">
      <c r="I551" s="15"/>
      <c r="J551" s="16"/>
      <c r="K551" s="16"/>
      <c r="L551" s="17"/>
      <c r="M551" s="17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9:29" x14ac:dyDescent="0.25">
      <c r="I552" s="15"/>
      <c r="J552" s="16"/>
      <c r="K552" s="16"/>
      <c r="L552" s="17"/>
      <c r="M552" s="17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9:29" x14ac:dyDescent="0.25">
      <c r="I553" s="15"/>
      <c r="J553" s="16"/>
      <c r="K553" s="16"/>
      <c r="L553" s="17"/>
      <c r="M553" s="17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9:29" x14ac:dyDescent="0.25">
      <c r="I554" s="15"/>
      <c r="J554" s="16"/>
      <c r="K554" s="16"/>
      <c r="L554" s="17"/>
      <c r="M554" s="17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9:29" x14ac:dyDescent="0.25">
      <c r="I555" s="15"/>
      <c r="J555" s="16"/>
      <c r="K555" s="16"/>
      <c r="L555" s="17"/>
      <c r="M555" s="17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9:29" x14ac:dyDescent="0.25">
      <c r="I556" s="15"/>
      <c r="J556" s="16"/>
      <c r="K556" s="16"/>
      <c r="L556" s="17"/>
      <c r="M556" s="17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9:29" x14ac:dyDescent="0.25">
      <c r="I557" s="15"/>
      <c r="J557" s="16"/>
      <c r="K557" s="16"/>
      <c r="L557" s="17"/>
      <c r="M557" s="17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9:29" x14ac:dyDescent="0.25">
      <c r="I558" s="15"/>
      <c r="J558" s="16"/>
      <c r="K558" s="16"/>
      <c r="L558" s="17"/>
      <c r="M558" s="17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9:29" x14ac:dyDescent="0.25">
      <c r="I559" s="15"/>
      <c r="J559" s="16"/>
      <c r="K559" s="16"/>
      <c r="L559" s="17"/>
      <c r="M559" s="17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9:29" x14ac:dyDescent="0.25">
      <c r="I560" s="15"/>
      <c r="J560" s="16"/>
      <c r="K560" s="16"/>
      <c r="L560" s="17"/>
      <c r="M560" s="17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9:29" x14ac:dyDescent="0.25">
      <c r="I561" s="15"/>
      <c r="J561" s="16"/>
      <c r="K561" s="16"/>
      <c r="L561" s="17"/>
      <c r="M561" s="17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9:29" x14ac:dyDescent="0.25">
      <c r="I562" s="15"/>
      <c r="J562" s="16"/>
      <c r="K562" s="16"/>
      <c r="L562" s="17"/>
      <c r="M562" s="17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9:29" x14ac:dyDescent="0.25">
      <c r="I563" s="15"/>
      <c r="J563" s="16"/>
      <c r="K563" s="16"/>
      <c r="L563" s="17"/>
      <c r="M563" s="17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9:29" x14ac:dyDescent="0.25">
      <c r="I564" s="15"/>
      <c r="J564" s="16"/>
      <c r="K564" s="16"/>
      <c r="L564" s="17"/>
      <c r="M564" s="17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9:29" x14ac:dyDescent="0.25">
      <c r="I565" s="15"/>
      <c r="J565" s="16"/>
      <c r="K565" s="16"/>
      <c r="L565" s="17"/>
      <c r="M565" s="17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9:29" x14ac:dyDescent="0.25">
      <c r="I566" s="15"/>
      <c r="J566" s="16"/>
      <c r="K566" s="16"/>
      <c r="L566" s="17"/>
      <c r="M566" s="17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9:29" x14ac:dyDescent="0.25">
      <c r="I567" s="15"/>
      <c r="J567" s="16"/>
      <c r="K567" s="16"/>
      <c r="L567" s="17"/>
      <c r="M567" s="17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9:29" x14ac:dyDescent="0.25">
      <c r="I568" s="15"/>
      <c r="J568" s="16"/>
      <c r="K568" s="16"/>
      <c r="L568" s="17"/>
      <c r="M568" s="17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9:29" x14ac:dyDescent="0.25">
      <c r="I569" s="15"/>
      <c r="J569" s="16"/>
      <c r="K569" s="16"/>
      <c r="L569" s="17"/>
      <c r="M569" s="17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9:29" x14ac:dyDescent="0.25">
      <c r="I570" s="15"/>
      <c r="J570" s="16"/>
      <c r="K570" s="16"/>
      <c r="L570" s="17"/>
      <c r="M570" s="17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9:29" x14ac:dyDescent="0.25">
      <c r="I571" s="15"/>
      <c r="J571" s="16"/>
      <c r="K571" s="16"/>
      <c r="L571" s="17"/>
      <c r="M571" s="17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9:29" x14ac:dyDescent="0.25">
      <c r="I572" s="15"/>
      <c r="J572" s="16"/>
      <c r="K572" s="16"/>
      <c r="L572" s="17"/>
      <c r="M572" s="17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9:29" x14ac:dyDescent="0.25">
      <c r="I573" s="15"/>
      <c r="J573" s="16"/>
      <c r="K573" s="16"/>
      <c r="L573" s="17"/>
      <c r="M573" s="17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9:29" x14ac:dyDescent="0.25">
      <c r="I574" s="15"/>
      <c r="J574" s="16"/>
      <c r="K574" s="16"/>
      <c r="L574" s="17"/>
      <c r="M574" s="17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9:29" x14ac:dyDescent="0.25">
      <c r="I575" s="15"/>
      <c r="J575" s="16"/>
      <c r="K575" s="16"/>
      <c r="L575" s="17"/>
      <c r="M575" s="17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9:29" x14ac:dyDescent="0.25">
      <c r="I576" s="15"/>
      <c r="J576" s="16"/>
      <c r="K576" s="16"/>
      <c r="L576" s="17"/>
      <c r="M576" s="17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9:29" x14ac:dyDescent="0.25">
      <c r="I577" s="15"/>
      <c r="J577" s="16"/>
      <c r="K577" s="16"/>
      <c r="L577" s="17"/>
      <c r="M577" s="17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9:29" x14ac:dyDescent="0.25">
      <c r="I578" s="15"/>
      <c r="J578" s="16"/>
      <c r="K578" s="16"/>
      <c r="L578" s="17"/>
      <c r="M578" s="17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9:29" x14ac:dyDescent="0.25">
      <c r="I579" s="15"/>
      <c r="J579" s="16"/>
      <c r="K579" s="16"/>
      <c r="L579" s="17"/>
      <c r="M579" s="17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9:29" x14ac:dyDescent="0.25">
      <c r="I580" s="15"/>
      <c r="J580" s="16"/>
      <c r="K580" s="16"/>
      <c r="L580" s="17"/>
      <c r="M580" s="17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9:29" x14ac:dyDescent="0.25">
      <c r="I581" s="15"/>
      <c r="J581" s="16"/>
      <c r="K581" s="16"/>
      <c r="L581" s="17"/>
      <c r="M581" s="17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9:29" x14ac:dyDescent="0.25">
      <c r="I582" s="15"/>
      <c r="J582" s="16"/>
      <c r="K582" s="16"/>
      <c r="L582" s="17"/>
      <c r="M582" s="17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9:29" x14ac:dyDescent="0.25">
      <c r="I583" s="15"/>
      <c r="J583" s="16"/>
      <c r="K583" s="16"/>
      <c r="L583" s="17"/>
      <c r="M583" s="17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9:29" x14ac:dyDescent="0.25">
      <c r="I584" s="15"/>
      <c r="J584" s="16"/>
      <c r="K584" s="16"/>
      <c r="L584" s="17"/>
      <c r="M584" s="17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9:29" x14ac:dyDescent="0.25">
      <c r="I585" s="15"/>
      <c r="J585" s="16"/>
      <c r="K585" s="16"/>
      <c r="L585" s="17"/>
      <c r="M585" s="17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9:29" x14ac:dyDescent="0.25">
      <c r="I586" s="15"/>
      <c r="J586" s="16"/>
      <c r="K586" s="16"/>
      <c r="L586" s="17"/>
      <c r="M586" s="17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9:29" x14ac:dyDescent="0.25">
      <c r="I587" s="15"/>
      <c r="J587" s="16"/>
      <c r="K587" s="16"/>
      <c r="L587" s="17"/>
      <c r="M587" s="17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9:29" x14ac:dyDescent="0.25">
      <c r="I588" s="15"/>
      <c r="J588" s="16"/>
      <c r="K588" s="16"/>
      <c r="L588" s="17"/>
      <c r="M588" s="17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9:29" x14ac:dyDescent="0.25">
      <c r="I589" s="15"/>
      <c r="J589" s="16"/>
      <c r="K589" s="16"/>
      <c r="L589" s="17"/>
      <c r="M589" s="17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9:29" x14ac:dyDescent="0.25">
      <c r="I590" s="15"/>
      <c r="J590" s="16"/>
      <c r="K590" s="16"/>
      <c r="L590" s="17"/>
      <c r="M590" s="17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9:29" x14ac:dyDescent="0.25">
      <c r="I591" s="15"/>
      <c r="J591" s="16"/>
      <c r="K591" s="16"/>
      <c r="L591" s="17"/>
      <c r="M591" s="17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9:29" x14ac:dyDescent="0.25">
      <c r="I592" s="15"/>
      <c r="J592" s="16"/>
      <c r="K592" s="16"/>
      <c r="L592" s="17"/>
      <c r="M592" s="17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9:29" x14ac:dyDescent="0.25">
      <c r="I593" s="15"/>
      <c r="J593" s="16"/>
      <c r="K593" s="16"/>
      <c r="L593" s="17"/>
      <c r="M593" s="17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9:29" x14ac:dyDescent="0.25">
      <c r="I594" s="15"/>
      <c r="J594" s="16"/>
      <c r="K594" s="16"/>
      <c r="L594" s="17"/>
      <c r="M594" s="17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9:29" x14ac:dyDescent="0.25">
      <c r="I595" s="15"/>
      <c r="J595" s="16"/>
      <c r="K595" s="16"/>
      <c r="L595" s="17"/>
      <c r="M595" s="17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9:29" x14ac:dyDescent="0.25">
      <c r="I596" s="15"/>
      <c r="J596" s="16"/>
      <c r="K596" s="16"/>
      <c r="L596" s="17"/>
      <c r="M596" s="17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9:29" x14ac:dyDescent="0.25">
      <c r="I597" s="15"/>
      <c r="J597" s="16"/>
      <c r="K597" s="16"/>
      <c r="L597" s="17"/>
      <c r="M597" s="17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9:29" x14ac:dyDescent="0.25">
      <c r="I598" s="15"/>
      <c r="J598" s="16"/>
      <c r="K598" s="16"/>
      <c r="L598" s="17"/>
      <c r="M598" s="17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9:29" x14ac:dyDescent="0.25">
      <c r="I599" s="15"/>
      <c r="J599" s="16"/>
      <c r="K599" s="16"/>
      <c r="L599" s="17"/>
      <c r="M599" s="17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9:29" x14ac:dyDescent="0.25">
      <c r="I600" s="15"/>
      <c r="J600" s="16"/>
      <c r="K600" s="16"/>
      <c r="L600" s="17"/>
      <c r="M600" s="17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9:29" x14ac:dyDescent="0.25">
      <c r="I601" s="15"/>
      <c r="J601" s="16"/>
      <c r="K601" s="16"/>
      <c r="L601" s="17"/>
      <c r="M601" s="17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9:29" x14ac:dyDescent="0.25">
      <c r="I602" s="15"/>
      <c r="J602" s="16"/>
      <c r="K602" s="16"/>
      <c r="L602" s="17"/>
      <c r="M602" s="17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9:29" x14ac:dyDescent="0.25">
      <c r="I603" s="15"/>
      <c r="J603" s="16"/>
      <c r="K603" s="16"/>
      <c r="L603" s="17"/>
      <c r="M603" s="17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9:29" x14ac:dyDescent="0.25">
      <c r="I604" s="15"/>
      <c r="J604" s="16"/>
      <c r="K604" s="16"/>
      <c r="L604" s="17"/>
      <c r="M604" s="17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9:29" x14ac:dyDescent="0.25">
      <c r="I605" s="15"/>
      <c r="J605" s="16"/>
      <c r="K605" s="16"/>
      <c r="L605" s="17"/>
      <c r="M605" s="17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9:29" x14ac:dyDescent="0.25">
      <c r="I606" s="15"/>
      <c r="J606" s="16"/>
      <c r="K606" s="16"/>
      <c r="L606" s="17"/>
      <c r="M606" s="17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9:29" x14ac:dyDescent="0.25">
      <c r="I607" s="15"/>
      <c r="J607" s="16"/>
      <c r="K607" s="16"/>
      <c r="L607" s="17"/>
      <c r="M607" s="17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9:29" x14ac:dyDescent="0.25">
      <c r="I608" s="15"/>
      <c r="J608" s="16"/>
      <c r="K608" s="16"/>
      <c r="L608" s="17"/>
      <c r="M608" s="17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9:29" x14ac:dyDescent="0.25">
      <c r="I609" s="15"/>
      <c r="J609" s="16"/>
      <c r="K609" s="16"/>
      <c r="L609" s="17"/>
      <c r="M609" s="17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9:29" x14ac:dyDescent="0.25">
      <c r="I610" s="15"/>
      <c r="J610" s="16"/>
      <c r="K610" s="16"/>
      <c r="L610" s="17"/>
      <c r="M610" s="17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9:29" x14ac:dyDescent="0.25">
      <c r="I611" s="15"/>
      <c r="J611" s="16"/>
      <c r="K611" s="16"/>
      <c r="L611" s="17"/>
      <c r="M611" s="17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9:29" x14ac:dyDescent="0.25">
      <c r="I612" s="15"/>
      <c r="J612" s="16"/>
      <c r="K612" s="16"/>
      <c r="L612" s="17"/>
      <c r="M612" s="17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9:29" x14ac:dyDescent="0.25">
      <c r="I613" s="15"/>
      <c r="J613" s="16"/>
      <c r="K613" s="16"/>
      <c r="L613" s="17"/>
      <c r="M613" s="17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9:29" x14ac:dyDescent="0.25">
      <c r="I614" s="15"/>
      <c r="J614" s="16"/>
      <c r="K614" s="16"/>
      <c r="L614" s="17"/>
      <c r="M614" s="17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9:29" x14ac:dyDescent="0.25">
      <c r="I615" s="15"/>
      <c r="J615" s="16"/>
      <c r="K615" s="16"/>
      <c r="L615" s="17"/>
      <c r="M615" s="17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9:29" x14ac:dyDescent="0.25">
      <c r="I616" s="15"/>
      <c r="J616" s="16"/>
      <c r="K616" s="16"/>
      <c r="L616" s="17"/>
      <c r="M616" s="17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9:29" x14ac:dyDescent="0.25">
      <c r="I617" s="15"/>
      <c r="J617" s="16"/>
      <c r="K617" s="16"/>
      <c r="L617" s="17"/>
      <c r="M617" s="17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9:29" x14ac:dyDescent="0.25">
      <c r="I618" s="15"/>
      <c r="J618" s="16"/>
      <c r="K618" s="16"/>
      <c r="L618" s="17"/>
      <c r="M618" s="17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9:29" x14ac:dyDescent="0.25">
      <c r="I619" s="15"/>
      <c r="J619" s="16"/>
      <c r="K619" s="16"/>
      <c r="L619" s="17"/>
      <c r="M619" s="17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9:29" x14ac:dyDescent="0.25">
      <c r="I620" s="15"/>
      <c r="J620" s="16"/>
      <c r="K620" s="16"/>
      <c r="L620" s="17"/>
      <c r="M620" s="17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9:29" x14ac:dyDescent="0.25">
      <c r="I621" s="15"/>
      <c r="J621" s="16"/>
      <c r="K621" s="16"/>
      <c r="L621" s="17"/>
      <c r="M621" s="17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9:29" x14ac:dyDescent="0.25">
      <c r="I622" s="15"/>
      <c r="J622" s="16"/>
      <c r="K622" s="16"/>
      <c r="L622" s="17"/>
      <c r="M622" s="17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9:29" x14ac:dyDescent="0.25">
      <c r="I623" s="15"/>
      <c r="J623" s="16"/>
      <c r="K623" s="16"/>
      <c r="L623" s="17"/>
      <c r="M623" s="17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9:29" x14ac:dyDescent="0.25">
      <c r="I624" s="15"/>
      <c r="J624" s="16"/>
      <c r="K624" s="16"/>
      <c r="L624" s="17"/>
      <c r="M624" s="17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9:29" x14ac:dyDescent="0.25">
      <c r="I625" s="15"/>
      <c r="J625" s="16"/>
      <c r="K625" s="16"/>
      <c r="L625" s="17"/>
      <c r="M625" s="17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9:29" x14ac:dyDescent="0.25">
      <c r="I626" s="15"/>
      <c r="J626" s="16"/>
      <c r="K626" s="16"/>
      <c r="L626" s="17"/>
      <c r="M626" s="17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9:29" x14ac:dyDescent="0.25">
      <c r="I627" s="15"/>
      <c r="J627" s="16"/>
      <c r="K627" s="16"/>
      <c r="L627" s="17"/>
      <c r="M627" s="17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9:29" x14ac:dyDescent="0.25">
      <c r="I628" s="15"/>
      <c r="J628" s="16"/>
      <c r="K628" s="16"/>
      <c r="L628" s="17"/>
      <c r="M628" s="17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9:29" x14ac:dyDescent="0.25">
      <c r="I629" s="15"/>
      <c r="J629" s="16"/>
      <c r="K629" s="16"/>
      <c r="L629" s="17"/>
      <c r="M629" s="17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9:29" x14ac:dyDescent="0.25">
      <c r="I630" s="15"/>
      <c r="J630" s="16"/>
      <c r="K630" s="16"/>
      <c r="L630" s="17"/>
      <c r="M630" s="17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9:29" x14ac:dyDescent="0.25">
      <c r="I631" s="15"/>
      <c r="J631" s="16"/>
      <c r="K631" s="16"/>
      <c r="L631" s="17"/>
      <c r="M631" s="17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9:29" x14ac:dyDescent="0.25">
      <c r="I632" s="15"/>
      <c r="J632" s="16"/>
      <c r="K632" s="16"/>
      <c r="L632" s="17"/>
      <c r="M632" s="17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9:29" x14ac:dyDescent="0.25">
      <c r="I633" s="15"/>
      <c r="J633" s="16"/>
      <c r="K633" s="16"/>
      <c r="L633" s="17"/>
      <c r="M633" s="17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9:29" x14ac:dyDescent="0.25">
      <c r="I634" s="15"/>
      <c r="J634" s="16"/>
      <c r="K634" s="16"/>
      <c r="L634" s="17"/>
      <c r="M634" s="17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9:29" x14ac:dyDescent="0.25">
      <c r="I635" s="15"/>
      <c r="J635" s="16"/>
      <c r="K635" s="16"/>
      <c r="L635" s="17"/>
      <c r="M635" s="17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9:29" x14ac:dyDescent="0.25">
      <c r="I636" s="15"/>
      <c r="J636" s="16"/>
      <c r="K636" s="16"/>
      <c r="L636" s="17"/>
      <c r="M636" s="17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9:29" x14ac:dyDescent="0.25">
      <c r="I637" s="15"/>
      <c r="J637" s="16"/>
      <c r="K637" s="16"/>
      <c r="L637" s="17"/>
      <c r="M637" s="17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9:29" x14ac:dyDescent="0.25">
      <c r="I638" s="15"/>
      <c r="J638" s="16"/>
      <c r="K638" s="16"/>
      <c r="L638" s="17"/>
      <c r="M638" s="17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9:29" x14ac:dyDescent="0.25">
      <c r="I639" s="15"/>
      <c r="J639" s="16"/>
      <c r="K639" s="16"/>
      <c r="L639" s="17"/>
      <c r="M639" s="17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9:29" x14ac:dyDescent="0.25">
      <c r="I640" s="15"/>
      <c r="J640" s="16"/>
      <c r="K640" s="16"/>
      <c r="L640" s="17"/>
      <c r="M640" s="17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9:29" x14ac:dyDescent="0.25">
      <c r="I641" s="15"/>
      <c r="J641" s="16"/>
      <c r="K641" s="16"/>
      <c r="L641" s="17"/>
      <c r="M641" s="17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9:29" x14ac:dyDescent="0.25">
      <c r="I642" s="15"/>
      <c r="J642" s="16"/>
      <c r="K642" s="16"/>
      <c r="L642" s="17"/>
      <c r="M642" s="17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9:29" x14ac:dyDescent="0.25">
      <c r="I643" s="15"/>
      <c r="J643" s="16"/>
      <c r="K643" s="16"/>
      <c r="L643" s="17"/>
      <c r="M643" s="17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9:29" x14ac:dyDescent="0.25">
      <c r="I644" s="15"/>
      <c r="J644" s="16"/>
      <c r="K644" s="16"/>
      <c r="L644" s="17"/>
      <c r="M644" s="17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9:29" x14ac:dyDescent="0.25">
      <c r="I645" s="15"/>
      <c r="J645" s="16"/>
      <c r="K645" s="16"/>
      <c r="L645" s="17"/>
      <c r="M645" s="17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9:29" x14ac:dyDescent="0.25">
      <c r="I646" s="15"/>
      <c r="J646" s="16"/>
      <c r="K646" s="16"/>
      <c r="L646" s="17"/>
      <c r="M646" s="17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9:29" x14ac:dyDescent="0.25">
      <c r="I647" s="15"/>
      <c r="J647" s="16"/>
      <c r="K647" s="16"/>
      <c r="L647" s="17"/>
      <c r="M647" s="17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9:29" x14ac:dyDescent="0.25">
      <c r="I648" s="15"/>
      <c r="J648" s="16"/>
      <c r="K648" s="16"/>
      <c r="L648" s="17"/>
      <c r="M648" s="17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9:29" x14ac:dyDescent="0.25">
      <c r="I649" s="15"/>
      <c r="J649" s="16"/>
      <c r="K649" s="16"/>
      <c r="L649" s="17"/>
      <c r="M649" s="17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9:29" x14ac:dyDescent="0.25">
      <c r="I650" s="15"/>
      <c r="J650" s="16"/>
      <c r="K650" s="16"/>
      <c r="L650" s="17"/>
      <c r="M650" s="17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9:29" x14ac:dyDescent="0.25">
      <c r="I651" s="15"/>
      <c r="J651" s="16"/>
      <c r="K651" s="16"/>
      <c r="L651" s="17"/>
      <c r="M651" s="17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9:29" x14ac:dyDescent="0.25">
      <c r="I652" s="15"/>
      <c r="J652" s="16"/>
      <c r="K652" s="16"/>
      <c r="L652" s="17"/>
      <c r="M652" s="17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9:29" x14ac:dyDescent="0.25">
      <c r="I653" s="15"/>
      <c r="J653" s="16"/>
      <c r="K653" s="16"/>
      <c r="L653" s="17"/>
      <c r="M653" s="17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9:29" x14ac:dyDescent="0.25">
      <c r="I654" s="15"/>
      <c r="J654" s="16"/>
      <c r="K654" s="16"/>
      <c r="L654" s="17"/>
      <c r="M654" s="17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9:29" x14ac:dyDescent="0.25">
      <c r="I655" s="15"/>
      <c r="J655" s="16"/>
      <c r="K655" s="16"/>
      <c r="L655" s="17"/>
      <c r="M655" s="17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9:29" x14ac:dyDescent="0.25">
      <c r="I656" s="15"/>
      <c r="J656" s="16"/>
      <c r="K656" s="16"/>
      <c r="L656" s="17"/>
      <c r="M656" s="17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9:29" x14ac:dyDescent="0.25">
      <c r="I657" s="15"/>
      <c r="J657" s="16"/>
      <c r="K657" s="16"/>
      <c r="L657" s="17"/>
      <c r="M657" s="17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9:29" x14ac:dyDescent="0.25">
      <c r="I658" s="15"/>
      <c r="J658" s="16"/>
      <c r="K658" s="16"/>
      <c r="L658" s="17"/>
      <c r="M658" s="17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9:29" x14ac:dyDescent="0.25">
      <c r="I659" s="15"/>
      <c r="J659" s="16"/>
      <c r="K659" s="16"/>
      <c r="L659" s="17"/>
      <c r="M659" s="17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9:29" x14ac:dyDescent="0.25">
      <c r="I660" s="15"/>
      <c r="J660" s="16"/>
      <c r="K660" s="16"/>
      <c r="L660" s="17"/>
      <c r="M660" s="17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9:29" x14ac:dyDescent="0.25">
      <c r="I661" s="15"/>
      <c r="J661" s="16"/>
      <c r="K661" s="16"/>
      <c r="L661" s="17"/>
      <c r="M661" s="17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9:29" x14ac:dyDescent="0.25">
      <c r="I662" s="15"/>
      <c r="J662" s="16"/>
      <c r="K662" s="16"/>
      <c r="L662" s="17"/>
      <c r="M662" s="17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9:29" x14ac:dyDescent="0.25">
      <c r="I663" s="15"/>
      <c r="J663" s="16"/>
      <c r="K663" s="16"/>
      <c r="L663" s="17"/>
      <c r="M663" s="17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9:29" x14ac:dyDescent="0.25">
      <c r="I664" s="15"/>
      <c r="J664" s="16"/>
      <c r="K664" s="16"/>
      <c r="L664" s="17"/>
      <c r="M664" s="17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9:29" x14ac:dyDescent="0.25">
      <c r="I665" s="15"/>
      <c r="J665" s="16"/>
      <c r="K665" s="16"/>
      <c r="L665" s="17"/>
      <c r="M665" s="17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9:29" x14ac:dyDescent="0.25">
      <c r="I666" s="15"/>
      <c r="J666" s="16"/>
      <c r="K666" s="16"/>
      <c r="L666" s="17"/>
      <c r="M666" s="17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9:29" x14ac:dyDescent="0.25">
      <c r="I667" s="15"/>
      <c r="J667" s="16"/>
      <c r="K667" s="16"/>
      <c r="L667" s="17"/>
      <c r="M667" s="17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9:29" x14ac:dyDescent="0.25">
      <c r="I668" s="15"/>
      <c r="J668" s="16"/>
      <c r="K668" s="16"/>
      <c r="L668" s="17"/>
      <c r="M668" s="17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9:29" x14ac:dyDescent="0.25">
      <c r="I669" s="15"/>
      <c r="J669" s="16"/>
      <c r="K669" s="16"/>
      <c r="L669" s="17"/>
      <c r="M669" s="17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9:29" x14ac:dyDescent="0.25">
      <c r="I670" s="15"/>
      <c r="J670" s="16"/>
      <c r="K670" s="16"/>
      <c r="L670" s="17"/>
      <c r="M670" s="17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9:29" x14ac:dyDescent="0.25">
      <c r="I671" s="15"/>
      <c r="J671" s="16"/>
      <c r="K671" s="16"/>
      <c r="L671" s="17"/>
      <c r="M671" s="17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9:29" x14ac:dyDescent="0.25">
      <c r="I672" s="15"/>
      <c r="J672" s="16"/>
      <c r="K672" s="16"/>
      <c r="L672" s="17"/>
      <c r="M672" s="17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9:29" x14ac:dyDescent="0.25">
      <c r="I673" s="15"/>
      <c r="J673" s="16"/>
      <c r="K673" s="16"/>
      <c r="L673" s="17"/>
      <c r="M673" s="17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9:29" x14ac:dyDescent="0.25">
      <c r="I674" s="15"/>
      <c r="J674" s="16"/>
      <c r="K674" s="16"/>
      <c r="L674" s="17"/>
      <c r="M674" s="17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9:29" x14ac:dyDescent="0.25">
      <c r="I675" s="15"/>
      <c r="J675" s="16"/>
      <c r="K675" s="16"/>
      <c r="L675" s="17"/>
      <c r="M675" s="17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9:29" x14ac:dyDescent="0.25">
      <c r="I676" s="15"/>
      <c r="J676" s="16"/>
      <c r="K676" s="16"/>
      <c r="L676" s="17"/>
      <c r="M676" s="17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9:29" x14ac:dyDescent="0.25">
      <c r="I677" s="15"/>
      <c r="J677" s="16"/>
      <c r="K677" s="16"/>
      <c r="L677" s="17"/>
      <c r="M677" s="17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9:29" x14ac:dyDescent="0.25">
      <c r="I678" s="15"/>
      <c r="J678" s="16"/>
      <c r="K678" s="16"/>
      <c r="L678" s="17"/>
      <c r="M678" s="17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9:29" x14ac:dyDescent="0.25">
      <c r="I679" s="15"/>
      <c r="J679" s="16"/>
      <c r="K679" s="16"/>
      <c r="L679" s="17"/>
      <c r="M679" s="17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9:29" x14ac:dyDescent="0.25">
      <c r="I680" s="15"/>
      <c r="J680" s="16"/>
      <c r="K680" s="16"/>
      <c r="L680" s="17"/>
      <c r="M680" s="17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9:29" x14ac:dyDescent="0.25">
      <c r="I681" s="15"/>
      <c r="J681" s="16"/>
      <c r="K681" s="16"/>
      <c r="L681" s="17"/>
      <c r="M681" s="17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9:29" x14ac:dyDescent="0.25">
      <c r="I682" s="15"/>
      <c r="J682" s="16"/>
      <c r="K682" s="16"/>
      <c r="L682" s="17"/>
      <c r="M682" s="17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9:29" x14ac:dyDescent="0.25">
      <c r="I683" s="15"/>
      <c r="J683" s="16"/>
      <c r="K683" s="16"/>
      <c r="L683" s="17"/>
      <c r="M683" s="17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9:29" x14ac:dyDescent="0.25">
      <c r="I684" s="15"/>
      <c r="J684" s="16"/>
      <c r="K684" s="16"/>
      <c r="L684" s="17"/>
      <c r="M684" s="17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9:29" x14ac:dyDescent="0.25">
      <c r="I685" s="15"/>
      <c r="J685" s="16"/>
      <c r="K685" s="16"/>
      <c r="L685" s="17"/>
      <c r="M685" s="17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9:29" x14ac:dyDescent="0.25">
      <c r="I686" s="15"/>
      <c r="J686" s="16"/>
      <c r="K686" s="16"/>
      <c r="L686" s="17"/>
      <c r="M686" s="17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9:29" x14ac:dyDescent="0.25">
      <c r="I687" s="15"/>
      <c r="J687" s="16"/>
      <c r="K687" s="16"/>
      <c r="L687" s="17"/>
      <c r="M687" s="17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9:29" x14ac:dyDescent="0.25">
      <c r="I688" s="15"/>
      <c r="J688" s="16"/>
      <c r="K688" s="16"/>
      <c r="L688" s="17"/>
      <c r="M688" s="17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9:29" x14ac:dyDescent="0.25">
      <c r="I689" s="15"/>
      <c r="J689" s="16"/>
      <c r="K689" s="16"/>
      <c r="L689" s="17"/>
      <c r="M689" s="17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9:29" x14ac:dyDescent="0.25">
      <c r="I690" s="15"/>
      <c r="J690" s="16"/>
      <c r="K690" s="16"/>
      <c r="L690" s="17"/>
      <c r="M690" s="17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9:29" x14ac:dyDescent="0.25">
      <c r="I691" s="15"/>
      <c r="J691" s="16"/>
      <c r="K691" s="16"/>
      <c r="L691" s="17"/>
      <c r="M691" s="17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9:29" x14ac:dyDescent="0.25">
      <c r="I692" s="15"/>
      <c r="J692" s="16"/>
      <c r="K692" s="16"/>
      <c r="L692" s="17"/>
      <c r="M692" s="17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9:29" x14ac:dyDescent="0.25">
      <c r="I693" s="15"/>
      <c r="J693" s="16"/>
      <c r="K693" s="16"/>
      <c r="L693" s="17"/>
      <c r="M693" s="17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9:29" x14ac:dyDescent="0.25">
      <c r="I694" s="15"/>
      <c r="J694" s="16"/>
      <c r="K694" s="16"/>
      <c r="L694" s="17"/>
      <c r="M694" s="17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9:29" x14ac:dyDescent="0.25">
      <c r="I695" s="15"/>
      <c r="J695" s="16"/>
      <c r="K695" s="16"/>
      <c r="L695" s="17"/>
      <c r="M695" s="17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9:29" x14ac:dyDescent="0.25">
      <c r="I696" s="15"/>
      <c r="J696" s="16"/>
      <c r="K696" s="16"/>
      <c r="L696" s="17"/>
      <c r="M696" s="17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9:29" x14ac:dyDescent="0.25">
      <c r="I697" s="15"/>
      <c r="J697" s="16"/>
      <c r="K697" s="16"/>
      <c r="L697" s="17"/>
      <c r="M697" s="17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9:29" x14ac:dyDescent="0.25">
      <c r="I698" s="15"/>
      <c r="J698" s="16"/>
      <c r="K698" s="16"/>
      <c r="L698" s="17"/>
      <c r="M698" s="17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9:29" x14ac:dyDescent="0.25">
      <c r="I699" s="15"/>
      <c r="J699" s="16"/>
      <c r="K699" s="16"/>
      <c r="L699" s="17"/>
      <c r="M699" s="17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9:29" x14ac:dyDescent="0.25">
      <c r="I700" s="15"/>
      <c r="J700" s="16"/>
      <c r="K700" s="16"/>
      <c r="L700" s="17"/>
      <c r="M700" s="17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9:29" x14ac:dyDescent="0.25">
      <c r="I701" s="15"/>
      <c r="J701" s="16"/>
      <c r="K701" s="16"/>
      <c r="L701" s="17"/>
      <c r="M701" s="17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9:29" x14ac:dyDescent="0.25">
      <c r="I702" s="15"/>
      <c r="J702" s="16"/>
      <c r="K702" s="16"/>
      <c r="L702" s="17"/>
      <c r="M702" s="17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9:29" x14ac:dyDescent="0.25">
      <c r="I703" s="15"/>
      <c r="J703" s="16"/>
      <c r="K703" s="16"/>
      <c r="L703" s="17"/>
      <c r="M703" s="17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9:29" x14ac:dyDescent="0.25">
      <c r="I704" s="15"/>
      <c r="J704" s="16"/>
      <c r="K704" s="16"/>
      <c r="L704" s="17"/>
      <c r="M704" s="17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9:29" x14ac:dyDescent="0.25">
      <c r="I705" s="15"/>
      <c r="J705" s="16"/>
      <c r="K705" s="16"/>
      <c r="L705" s="17"/>
      <c r="M705" s="17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9:29" x14ac:dyDescent="0.25">
      <c r="I706" s="15"/>
      <c r="J706" s="16"/>
      <c r="K706" s="16"/>
      <c r="L706" s="17"/>
      <c r="M706" s="17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9:29" x14ac:dyDescent="0.25">
      <c r="I707" s="15"/>
      <c r="J707" s="16"/>
      <c r="K707" s="16"/>
      <c r="L707" s="17"/>
      <c r="M707" s="17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9:29" x14ac:dyDescent="0.25">
      <c r="I708" s="15"/>
      <c r="J708" s="16"/>
      <c r="K708" s="16"/>
      <c r="L708" s="17"/>
      <c r="M708" s="17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9:29" x14ac:dyDescent="0.25">
      <c r="I709" s="15"/>
      <c r="J709" s="16"/>
      <c r="K709" s="16"/>
      <c r="L709" s="17"/>
      <c r="M709" s="17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9:29" x14ac:dyDescent="0.25">
      <c r="I710" s="15"/>
      <c r="J710" s="16"/>
      <c r="K710" s="16"/>
      <c r="L710" s="17"/>
      <c r="M710" s="17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9:29" x14ac:dyDescent="0.25">
      <c r="I711" s="15"/>
      <c r="J711" s="16"/>
      <c r="K711" s="16"/>
      <c r="L711" s="17"/>
      <c r="M711" s="17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9:29" x14ac:dyDescent="0.25">
      <c r="I712" s="15"/>
      <c r="J712" s="16"/>
      <c r="K712" s="16"/>
      <c r="L712" s="17"/>
      <c r="M712" s="17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9:29" x14ac:dyDescent="0.25">
      <c r="I713" s="15"/>
      <c r="J713" s="16"/>
      <c r="K713" s="16"/>
      <c r="L713" s="17"/>
      <c r="M713" s="17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9:29" x14ac:dyDescent="0.25">
      <c r="I714" s="15"/>
      <c r="J714" s="16"/>
      <c r="K714" s="16"/>
      <c r="L714" s="17"/>
      <c r="M714" s="17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9:29" x14ac:dyDescent="0.25">
      <c r="I715" s="15"/>
      <c r="J715" s="16"/>
      <c r="K715" s="16"/>
      <c r="L715" s="17"/>
      <c r="M715" s="17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9:29" x14ac:dyDescent="0.25">
      <c r="I716" s="15"/>
      <c r="J716" s="16"/>
      <c r="K716" s="16"/>
      <c r="L716" s="17"/>
      <c r="M716" s="17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9:29" x14ac:dyDescent="0.25">
      <c r="I717" s="15"/>
      <c r="J717" s="16"/>
      <c r="K717" s="16"/>
      <c r="L717" s="17"/>
      <c r="M717" s="17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9:29" x14ac:dyDescent="0.25">
      <c r="I718" s="15"/>
      <c r="J718" s="16"/>
      <c r="K718" s="16"/>
      <c r="L718" s="17"/>
      <c r="M718" s="17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9:29" x14ac:dyDescent="0.25">
      <c r="I719" s="15"/>
      <c r="J719" s="16"/>
      <c r="K719" s="16"/>
      <c r="L719" s="17"/>
      <c r="M719" s="17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9:29" x14ac:dyDescent="0.25">
      <c r="I720" s="15"/>
      <c r="J720" s="16"/>
      <c r="K720" s="16"/>
      <c r="L720" s="17"/>
      <c r="M720" s="17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9:29" x14ac:dyDescent="0.25">
      <c r="I721" s="15"/>
      <c r="J721" s="16"/>
      <c r="K721" s="16"/>
      <c r="L721" s="17"/>
      <c r="M721" s="17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9:29" x14ac:dyDescent="0.25">
      <c r="I722" s="15"/>
      <c r="J722" s="16"/>
      <c r="K722" s="16"/>
      <c r="L722" s="17"/>
      <c r="M722" s="17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9:29" x14ac:dyDescent="0.25">
      <c r="I723" s="15"/>
      <c r="J723" s="16"/>
      <c r="K723" s="16"/>
      <c r="L723" s="17"/>
      <c r="M723" s="17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9:29" x14ac:dyDescent="0.25">
      <c r="I724" s="15"/>
      <c r="J724" s="16"/>
      <c r="K724" s="16"/>
      <c r="L724" s="17"/>
      <c r="M724" s="17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9:29" x14ac:dyDescent="0.25">
      <c r="I725" s="15"/>
      <c r="J725" s="16"/>
      <c r="K725" s="16"/>
      <c r="L725" s="17"/>
      <c r="M725" s="17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9:29" x14ac:dyDescent="0.25">
      <c r="I726" s="15"/>
      <c r="J726" s="16"/>
      <c r="K726" s="16"/>
      <c r="L726" s="17"/>
      <c r="M726" s="17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9:29" x14ac:dyDescent="0.25">
      <c r="I727" s="15"/>
      <c r="J727" s="16"/>
      <c r="K727" s="16"/>
      <c r="L727" s="17"/>
      <c r="M727" s="17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9:29" x14ac:dyDescent="0.25">
      <c r="I728" s="15"/>
      <c r="J728" s="16"/>
      <c r="K728" s="16"/>
      <c r="L728" s="17"/>
      <c r="M728" s="17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9:29" x14ac:dyDescent="0.25">
      <c r="I729" s="15"/>
      <c r="J729" s="16"/>
      <c r="K729" s="16"/>
      <c r="L729" s="17"/>
      <c r="M729" s="17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9:29" x14ac:dyDescent="0.25">
      <c r="I730" s="15"/>
      <c r="J730" s="16"/>
      <c r="K730" s="16"/>
      <c r="L730" s="17"/>
      <c r="M730" s="17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9:29" x14ac:dyDescent="0.25">
      <c r="I731" s="15"/>
      <c r="J731" s="16"/>
      <c r="K731" s="16"/>
      <c r="L731" s="17"/>
      <c r="M731" s="17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9:29" x14ac:dyDescent="0.25">
      <c r="I732" s="15"/>
      <c r="J732" s="16"/>
      <c r="K732" s="16"/>
      <c r="L732" s="17"/>
      <c r="M732" s="17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9:29" x14ac:dyDescent="0.25">
      <c r="I733" s="15"/>
      <c r="J733" s="16"/>
      <c r="K733" s="16"/>
      <c r="L733" s="17"/>
      <c r="M733" s="17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9:29" x14ac:dyDescent="0.25">
      <c r="I734" s="15"/>
      <c r="J734" s="16"/>
      <c r="K734" s="16"/>
      <c r="L734" s="17"/>
      <c r="M734" s="17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9:29" x14ac:dyDescent="0.25">
      <c r="I735" s="15"/>
      <c r="J735" s="16"/>
      <c r="K735" s="16"/>
      <c r="L735" s="17"/>
      <c r="M735" s="17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9:29" x14ac:dyDescent="0.25">
      <c r="I736" s="15"/>
      <c r="J736" s="16"/>
      <c r="K736" s="16"/>
      <c r="L736" s="17"/>
      <c r="M736" s="17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9:29" x14ac:dyDescent="0.25">
      <c r="I737" s="15"/>
      <c r="J737" s="16"/>
      <c r="K737" s="16"/>
      <c r="L737" s="17"/>
      <c r="M737" s="17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9:29" x14ac:dyDescent="0.25">
      <c r="I738" s="15"/>
      <c r="J738" s="16"/>
      <c r="K738" s="16"/>
      <c r="L738" s="17"/>
      <c r="M738" s="17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9:29" x14ac:dyDescent="0.25">
      <c r="I739" s="15"/>
      <c r="J739" s="16"/>
      <c r="K739" s="16"/>
      <c r="L739" s="17"/>
      <c r="M739" s="17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9:29" x14ac:dyDescent="0.25">
      <c r="I740" s="15"/>
      <c r="J740" s="16"/>
      <c r="K740" s="16"/>
      <c r="L740" s="17"/>
      <c r="M740" s="17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9:29" x14ac:dyDescent="0.25">
      <c r="I741" s="15"/>
      <c r="J741" s="16"/>
      <c r="K741" s="16"/>
      <c r="L741" s="17"/>
      <c r="M741" s="17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9:29" x14ac:dyDescent="0.25">
      <c r="I742" s="15"/>
      <c r="J742" s="16"/>
      <c r="K742" s="16"/>
      <c r="L742" s="17"/>
      <c r="M742" s="17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9:29" x14ac:dyDescent="0.25">
      <c r="I743" s="15"/>
      <c r="J743" s="16"/>
      <c r="K743" s="16"/>
      <c r="L743" s="17"/>
      <c r="M743" s="17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9:29" x14ac:dyDescent="0.25">
      <c r="I744" s="15"/>
      <c r="J744" s="16"/>
      <c r="K744" s="16"/>
      <c r="L744" s="17"/>
      <c r="M744" s="17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9:29" x14ac:dyDescent="0.25">
      <c r="I745" s="15"/>
      <c r="J745" s="16"/>
      <c r="K745" s="16"/>
      <c r="L745" s="17"/>
      <c r="M745" s="17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9:29" x14ac:dyDescent="0.25">
      <c r="I746" s="15"/>
      <c r="J746" s="16"/>
      <c r="K746" s="16"/>
      <c r="L746" s="17"/>
      <c r="M746" s="17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9:29" x14ac:dyDescent="0.25">
      <c r="I747" s="15"/>
      <c r="J747" s="16"/>
      <c r="K747" s="16"/>
      <c r="L747" s="17"/>
      <c r="M747" s="17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9:29" x14ac:dyDescent="0.25">
      <c r="I748" s="15"/>
      <c r="J748" s="16"/>
      <c r="K748" s="16"/>
      <c r="L748" s="17"/>
      <c r="M748" s="17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9:29" x14ac:dyDescent="0.25">
      <c r="I749" s="15"/>
      <c r="J749" s="16"/>
      <c r="K749" s="16"/>
      <c r="L749" s="17"/>
      <c r="M749" s="17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9:29" x14ac:dyDescent="0.25">
      <c r="I750" s="15"/>
      <c r="J750" s="16"/>
      <c r="K750" s="16"/>
      <c r="L750" s="17"/>
      <c r="M750" s="17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9:29" x14ac:dyDescent="0.25">
      <c r="I751" s="15"/>
      <c r="J751" s="16"/>
      <c r="K751" s="16"/>
      <c r="L751" s="17"/>
      <c r="M751" s="17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9:29" x14ac:dyDescent="0.25">
      <c r="I752" s="15"/>
      <c r="J752" s="16"/>
      <c r="K752" s="16"/>
      <c r="L752" s="17"/>
      <c r="M752" s="17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9:29" x14ac:dyDescent="0.25">
      <c r="I753" s="15"/>
      <c r="J753" s="16"/>
      <c r="K753" s="16"/>
      <c r="L753" s="17"/>
      <c r="M753" s="17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9:29" x14ac:dyDescent="0.25">
      <c r="I754" s="15"/>
      <c r="J754" s="16"/>
      <c r="K754" s="16"/>
      <c r="L754" s="17"/>
      <c r="M754" s="17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9:29" x14ac:dyDescent="0.25">
      <c r="I755" s="15"/>
      <c r="J755" s="16"/>
      <c r="K755" s="16"/>
      <c r="L755" s="17"/>
      <c r="M755" s="17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9:29" x14ac:dyDescent="0.25">
      <c r="I756" s="15"/>
      <c r="J756" s="16"/>
      <c r="K756" s="16"/>
      <c r="L756" s="17"/>
      <c r="M756" s="17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9:29" x14ac:dyDescent="0.25">
      <c r="I757" s="15"/>
      <c r="J757" s="16"/>
      <c r="K757" s="16"/>
      <c r="L757" s="17"/>
      <c r="M757" s="17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9:29" x14ac:dyDescent="0.25">
      <c r="I758" s="15"/>
      <c r="J758" s="16"/>
      <c r="K758" s="16"/>
      <c r="L758" s="17"/>
      <c r="M758" s="17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9:29" x14ac:dyDescent="0.25">
      <c r="I759" s="15"/>
      <c r="J759" s="16"/>
      <c r="K759" s="16"/>
      <c r="L759" s="17"/>
      <c r="M759" s="17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9:29" x14ac:dyDescent="0.25">
      <c r="I760" s="15"/>
      <c r="J760" s="16"/>
      <c r="K760" s="16"/>
      <c r="L760" s="17"/>
      <c r="M760" s="17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9:29" x14ac:dyDescent="0.25">
      <c r="I761" s="15"/>
      <c r="J761" s="16"/>
      <c r="K761" s="16"/>
      <c r="L761" s="17"/>
      <c r="M761" s="17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9:29" x14ac:dyDescent="0.25">
      <c r="I762" s="15"/>
      <c r="J762" s="16"/>
      <c r="K762" s="16"/>
      <c r="L762" s="17"/>
      <c r="M762" s="17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9:29" x14ac:dyDescent="0.25">
      <c r="I763" s="15"/>
      <c r="J763" s="16"/>
      <c r="K763" s="16"/>
      <c r="L763" s="17"/>
      <c r="M763" s="17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9:29" x14ac:dyDescent="0.25">
      <c r="I764" s="15"/>
      <c r="J764" s="16"/>
      <c r="K764" s="16"/>
      <c r="L764" s="17"/>
      <c r="M764" s="17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9:29" x14ac:dyDescent="0.25">
      <c r="I765" s="15"/>
      <c r="J765" s="16"/>
      <c r="K765" s="16"/>
      <c r="L765" s="17"/>
      <c r="M765" s="17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9:29" x14ac:dyDescent="0.25">
      <c r="I766" s="15"/>
      <c r="J766" s="16"/>
      <c r="K766" s="16"/>
      <c r="L766" s="17"/>
      <c r="M766" s="17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9:29" x14ac:dyDescent="0.25">
      <c r="I767" s="15"/>
      <c r="J767" s="16"/>
      <c r="K767" s="16"/>
      <c r="L767" s="17"/>
      <c r="M767" s="17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9:29" x14ac:dyDescent="0.25">
      <c r="I768" s="15"/>
      <c r="J768" s="16"/>
      <c r="K768" s="16"/>
      <c r="L768" s="17"/>
      <c r="M768" s="17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9:29" x14ac:dyDescent="0.25">
      <c r="I769" s="15"/>
      <c r="J769" s="16"/>
      <c r="K769" s="16"/>
      <c r="L769" s="17"/>
      <c r="M769" s="17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9:29" x14ac:dyDescent="0.25">
      <c r="I770" s="15"/>
      <c r="J770" s="16"/>
      <c r="K770" s="16"/>
      <c r="L770" s="17"/>
      <c r="M770" s="17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9:29" x14ac:dyDescent="0.25">
      <c r="I771" s="15"/>
      <c r="J771" s="16"/>
      <c r="K771" s="16"/>
      <c r="L771" s="17"/>
      <c r="M771" s="17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9:29" x14ac:dyDescent="0.25">
      <c r="I772" s="15"/>
      <c r="J772" s="16"/>
      <c r="K772" s="16"/>
      <c r="L772" s="17"/>
      <c r="M772" s="17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9:29" x14ac:dyDescent="0.25">
      <c r="I773" s="15"/>
      <c r="J773" s="16"/>
      <c r="K773" s="16"/>
      <c r="L773" s="17"/>
      <c r="M773" s="17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9:29" x14ac:dyDescent="0.25">
      <c r="I774" s="15"/>
      <c r="J774" s="16"/>
      <c r="K774" s="16"/>
      <c r="L774" s="17"/>
      <c r="M774" s="17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9:29" x14ac:dyDescent="0.25">
      <c r="I775" s="15"/>
      <c r="J775" s="16"/>
      <c r="K775" s="16"/>
      <c r="L775" s="17"/>
      <c r="M775" s="17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9:29" x14ac:dyDescent="0.25">
      <c r="I776" s="15"/>
      <c r="J776" s="16"/>
      <c r="K776" s="16"/>
      <c r="L776" s="17"/>
      <c r="M776" s="17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9:29" x14ac:dyDescent="0.25">
      <c r="I777" s="15"/>
      <c r="J777" s="16"/>
      <c r="K777" s="16"/>
      <c r="L777" s="17"/>
      <c r="M777" s="17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9:29" x14ac:dyDescent="0.25">
      <c r="I778" s="15"/>
      <c r="J778" s="16"/>
      <c r="K778" s="16"/>
      <c r="L778" s="17"/>
      <c r="M778" s="17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9:29" x14ac:dyDescent="0.25">
      <c r="I779" s="15"/>
      <c r="J779" s="16"/>
      <c r="K779" s="16"/>
      <c r="L779" s="17"/>
      <c r="M779" s="17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9:29" x14ac:dyDescent="0.25">
      <c r="I780" s="15"/>
      <c r="J780" s="16"/>
      <c r="K780" s="16"/>
      <c r="L780" s="17"/>
      <c r="M780" s="17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9:29" x14ac:dyDescent="0.25">
      <c r="I781" s="15"/>
      <c r="J781" s="16"/>
      <c r="K781" s="16"/>
      <c r="L781" s="17"/>
      <c r="M781" s="17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9:29" x14ac:dyDescent="0.25">
      <c r="I782" s="15"/>
      <c r="J782" s="16"/>
      <c r="K782" s="16"/>
      <c r="L782" s="17"/>
      <c r="M782" s="17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9:29" x14ac:dyDescent="0.25">
      <c r="I783" s="15"/>
      <c r="J783" s="16"/>
      <c r="K783" s="16"/>
      <c r="L783" s="17"/>
      <c r="M783" s="17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9:29" x14ac:dyDescent="0.25">
      <c r="I784" s="15"/>
      <c r="J784" s="16"/>
      <c r="K784" s="16"/>
      <c r="L784" s="17"/>
      <c r="M784" s="17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9:29" x14ac:dyDescent="0.25">
      <c r="I785" s="15"/>
      <c r="J785" s="16"/>
      <c r="K785" s="16"/>
      <c r="L785" s="17"/>
      <c r="M785" s="17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9:29" x14ac:dyDescent="0.25">
      <c r="I786" s="15"/>
      <c r="J786" s="16"/>
      <c r="K786" s="16"/>
      <c r="L786" s="17"/>
      <c r="M786" s="17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9:29" x14ac:dyDescent="0.25">
      <c r="I787" s="15"/>
      <c r="J787" s="16"/>
      <c r="K787" s="16"/>
      <c r="L787" s="17"/>
      <c r="M787" s="17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9:29" x14ac:dyDescent="0.25">
      <c r="I788" s="15"/>
      <c r="J788" s="16"/>
      <c r="K788" s="16"/>
      <c r="L788" s="17"/>
      <c r="M788" s="17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9:29" x14ac:dyDescent="0.25">
      <c r="I789" s="15"/>
      <c r="J789" s="16"/>
      <c r="K789" s="16"/>
      <c r="L789" s="17"/>
      <c r="M789" s="17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9:29" x14ac:dyDescent="0.25">
      <c r="I790" s="15"/>
      <c r="J790" s="16"/>
      <c r="K790" s="16"/>
      <c r="L790" s="17"/>
      <c r="M790" s="17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9:29" x14ac:dyDescent="0.25">
      <c r="I791" s="15"/>
      <c r="J791" s="16"/>
      <c r="K791" s="16"/>
      <c r="L791" s="17"/>
      <c r="M791" s="17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9:29" x14ac:dyDescent="0.25">
      <c r="I792" s="15"/>
      <c r="J792" s="16"/>
      <c r="K792" s="16"/>
      <c r="L792" s="17"/>
      <c r="M792" s="17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9:29" x14ac:dyDescent="0.25">
      <c r="I793" s="15"/>
      <c r="J793" s="16"/>
      <c r="K793" s="16"/>
      <c r="L793" s="17"/>
      <c r="M793" s="17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9:29" x14ac:dyDescent="0.25">
      <c r="I794" s="15"/>
      <c r="J794" s="16"/>
      <c r="K794" s="16"/>
      <c r="L794" s="17"/>
      <c r="M794" s="17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9:29" x14ac:dyDescent="0.25">
      <c r="I795" s="15"/>
      <c r="J795" s="16"/>
      <c r="K795" s="16"/>
      <c r="L795" s="17"/>
      <c r="M795" s="17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9:29" x14ac:dyDescent="0.25">
      <c r="I796" s="15"/>
      <c r="J796" s="16"/>
      <c r="K796" s="16"/>
      <c r="L796" s="17"/>
      <c r="M796" s="17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9:29" x14ac:dyDescent="0.25">
      <c r="I797" s="15"/>
      <c r="J797" s="16"/>
      <c r="K797" s="16"/>
      <c r="L797" s="17"/>
      <c r="M797" s="17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9:29" x14ac:dyDescent="0.25">
      <c r="I798" s="15"/>
      <c r="J798" s="16"/>
      <c r="K798" s="16"/>
      <c r="L798" s="17"/>
      <c r="M798" s="17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9:29" x14ac:dyDescent="0.25">
      <c r="I799" s="15"/>
      <c r="J799" s="16"/>
      <c r="K799" s="16"/>
      <c r="L799" s="17"/>
      <c r="M799" s="17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9:29" x14ac:dyDescent="0.25">
      <c r="I800" s="15"/>
      <c r="J800" s="16"/>
      <c r="K800" s="16"/>
      <c r="L800" s="17"/>
      <c r="M800" s="17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9:29" x14ac:dyDescent="0.25">
      <c r="I801" s="15"/>
      <c r="J801" s="16"/>
      <c r="K801" s="16"/>
      <c r="L801" s="17"/>
      <c r="M801" s="17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9:29" x14ac:dyDescent="0.25">
      <c r="I802" s="15"/>
      <c r="J802" s="16"/>
      <c r="K802" s="16"/>
      <c r="L802" s="17"/>
      <c r="M802" s="17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9:29" x14ac:dyDescent="0.25">
      <c r="I803" s="15"/>
      <c r="J803" s="16"/>
      <c r="K803" s="16"/>
      <c r="L803" s="17"/>
      <c r="M803" s="17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9:29" x14ac:dyDescent="0.25">
      <c r="I804" s="15"/>
      <c r="J804" s="16"/>
      <c r="K804" s="16"/>
      <c r="L804" s="17"/>
      <c r="M804" s="17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9:29" x14ac:dyDescent="0.25">
      <c r="I805" s="15"/>
      <c r="J805" s="16"/>
      <c r="K805" s="16"/>
      <c r="L805" s="17"/>
      <c r="M805" s="17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9:29" x14ac:dyDescent="0.25">
      <c r="I806" s="15"/>
      <c r="J806" s="16"/>
      <c r="K806" s="16"/>
      <c r="L806" s="17"/>
      <c r="M806" s="17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9:29" x14ac:dyDescent="0.25">
      <c r="I807" s="15"/>
      <c r="J807" s="16"/>
      <c r="K807" s="16"/>
      <c r="L807" s="17"/>
      <c r="M807" s="17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9:29" x14ac:dyDescent="0.25">
      <c r="I808" s="15"/>
      <c r="J808" s="16"/>
      <c r="K808" s="16"/>
      <c r="L808" s="17"/>
      <c r="M808" s="17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9:29" x14ac:dyDescent="0.25">
      <c r="I809" s="15"/>
      <c r="J809" s="16"/>
      <c r="K809" s="16"/>
      <c r="L809" s="17"/>
      <c r="M809" s="17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9:29" x14ac:dyDescent="0.25">
      <c r="I810" s="15"/>
      <c r="J810" s="16"/>
      <c r="K810" s="16"/>
      <c r="L810" s="17"/>
      <c r="M810" s="17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9:29" x14ac:dyDescent="0.25">
      <c r="I811" s="15"/>
      <c r="J811" s="16"/>
      <c r="K811" s="16"/>
      <c r="L811" s="17"/>
      <c r="M811" s="17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9:29" x14ac:dyDescent="0.25">
      <c r="I812" s="15"/>
      <c r="J812" s="16"/>
      <c r="K812" s="16"/>
      <c r="L812" s="17"/>
      <c r="M812" s="17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9:29" x14ac:dyDescent="0.25">
      <c r="I813" s="15"/>
      <c r="J813" s="16"/>
      <c r="K813" s="16"/>
      <c r="L813" s="17"/>
      <c r="M813" s="17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9:29" x14ac:dyDescent="0.25">
      <c r="I814" s="15"/>
      <c r="J814" s="16"/>
      <c r="K814" s="16"/>
      <c r="L814" s="17"/>
      <c r="M814" s="17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9:29" x14ac:dyDescent="0.25">
      <c r="I815" s="15"/>
      <c r="J815" s="16"/>
      <c r="K815" s="16"/>
      <c r="L815" s="17"/>
      <c r="M815" s="17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9:29" x14ac:dyDescent="0.25">
      <c r="I816" s="15"/>
      <c r="J816" s="16"/>
      <c r="K816" s="16"/>
      <c r="L816" s="17"/>
      <c r="M816" s="17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9:29" x14ac:dyDescent="0.25">
      <c r="I817" s="15"/>
      <c r="J817" s="16"/>
      <c r="K817" s="16"/>
      <c r="L817" s="17"/>
      <c r="M817" s="17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9:29" x14ac:dyDescent="0.25">
      <c r="I818" s="15"/>
      <c r="J818" s="16"/>
      <c r="K818" s="16"/>
      <c r="L818" s="17"/>
      <c r="M818" s="17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9:29" x14ac:dyDescent="0.25">
      <c r="I819" s="15"/>
      <c r="J819" s="16"/>
      <c r="K819" s="16"/>
      <c r="L819" s="17"/>
      <c r="M819" s="17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9:29" x14ac:dyDescent="0.25">
      <c r="I820" s="15"/>
      <c r="J820" s="16"/>
      <c r="K820" s="16"/>
      <c r="L820" s="17"/>
      <c r="M820" s="17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9:29" x14ac:dyDescent="0.25">
      <c r="I821" s="15"/>
      <c r="J821" s="16"/>
      <c r="K821" s="16"/>
      <c r="L821" s="17"/>
      <c r="M821" s="17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9:29" x14ac:dyDescent="0.25">
      <c r="I822" s="15"/>
      <c r="J822" s="16"/>
      <c r="K822" s="16"/>
      <c r="L822" s="17"/>
      <c r="M822" s="17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9:29" x14ac:dyDescent="0.25">
      <c r="I823" s="15"/>
      <c r="J823" s="16"/>
      <c r="K823" s="16"/>
      <c r="L823" s="17"/>
      <c r="M823" s="17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9:29" x14ac:dyDescent="0.25">
      <c r="I824" s="15"/>
      <c r="J824" s="16"/>
      <c r="K824" s="16"/>
      <c r="L824" s="17"/>
      <c r="M824" s="17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9:29" x14ac:dyDescent="0.25">
      <c r="I825" s="15"/>
      <c r="J825" s="16"/>
      <c r="K825" s="16"/>
      <c r="L825" s="17"/>
      <c r="M825" s="17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9:29" x14ac:dyDescent="0.25">
      <c r="I826" s="15"/>
      <c r="J826" s="16"/>
      <c r="K826" s="16"/>
      <c r="L826" s="17"/>
      <c r="M826" s="17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9:29" x14ac:dyDescent="0.25">
      <c r="I827" s="15"/>
      <c r="J827" s="16"/>
      <c r="K827" s="16"/>
      <c r="L827" s="17"/>
      <c r="M827" s="17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9:29" x14ac:dyDescent="0.25">
      <c r="I828" s="15"/>
      <c r="J828" s="16"/>
      <c r="K828" s="16"/>
      <c r="L828" s="17"/>
      <c r="M828" s="17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9:29" x14ac:dyDescent="0.25">
      <c r="I829" s="15"/>
      <c r="J829" s="16"/>
      <c r="K829" s="16"/>
      <c r="L829" s="17"/>
      <c r="M829" s="17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9:29" x14ac:dyDescent="0.25">
      <c r="I830" s="15"/>
      <c r="J830" s="16"/>
      <c r="K830" s="16"/>
      <c r="L830" s="17"/>
      <c r="M830" s="17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9:29" x14ac:dyDescent="0.25">
      <c r="I831" s="15"/>
      <c r="J831" s="16"/>
      <c r="K831" s="16"/>
      <c r="L831" s="17"/>
      <c r="M831" s="17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9:29" x14ac:dyDescent="0.25">
      <c r="I832" s="15"/>
      <c r="J832" s="16"/>
      <c r="K832" s="16"/>
      <c r="L832" s="17"/>
      <c r="M832" s="17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9:29" x14ac:dyDescent="0.25">
      <c r="I833" s="15"/>
      <c r="J833" s="16"/>
      <c r="K833" s="16"/>
      <c r="L833" s="17"/>
      <c r="M833" s="17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9:29" x14ac:dyDescent="0.25">
      <c r="I834" s="15"/>
      <c r="J834" s="16"/>
      <c r="K834" s="16"/>
      <c r="L834" s="17"/>
      <c r="M834" s="17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9:29" x14ac:dyDescent="0.25">
      <c r="I835" s="15"/>
      <c r="J835" s="16"/>
      <c r="K835" s="16"/>
      <c r="L835" s="17"/>
      <c r="M835" s="17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9:29" x14ac:dyDescent="0.25">
      <c r="I836" s="15"/>
      <c r="J836" s="16"/>
      <c r="K836" s="16"/>
      <c r="L836" s="17"/>
      <c r="M836" s="17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9:29" x14ac:dyDescent="0.25">
      <c r="I837" s="15"/>
      <c r="J837" s="16"/>
      <c r="K837" s="16"/>
      <c r="L837" s="17"/>
      <c r="M837" s="17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9:29" x14ac:dyDescent="0.25">
      <c r="I838" s="15"/>
      <c r="J838" s="16"/>
      <c r="K838" s="16"/>
      <c r="L838" s="17"/>
      <c r="M838" s="17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9:29" x14ac:dyDescent="0.25">
      <c r="I839" s="15"/>
      <c r="J839" s="16"/>
      <c r="K839" s="16"/>
      <c r="L839" s="17"/>
      <c r="M839" s="17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9:29" x14ac:dyDescent="0.25">
      <c r="I840" s="15"/>
      <c r="J840" s="16"/>
      <c r="K840" s="16"/>
      <c r="L840" s="17"/>
      <c r="M840" s="17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9:29" x14ac:dyDescent="0.25">
      <c r="I841" s="15"/>
      <c r="J841" s="16"/>
      <c r="K841" s="16"/>
      <c r="L841" s="17"/>
      <c r="M841" s="17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9:29" x14ac:dyDescent="0.25">
      <c r="I842" s="15"/>
      <c r="J842" s="16"/>
      <c r="K842" s="16"/>
      <c r="L842" s="17"/>
      <c r="M842" s="17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9:29" x14ac:dyDescent="0.25">
      <c r="I843" s="15"/>
      <c r="J843" s="16"/>
      <c r="K843" s="16"/>
      <c r="L843" s="17"/>
      <c r="M843" s="17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9:29" x14ac:dyDescent="0.25">
      <c r="I844" s="15"/>
      <c r="J844" s="16"/>
      <c r="K844" s="16"/>
      <c r="L844" s="17"/>
      <c r="M844" s="17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9:29" x14ac:dyDescent="0.25">
      <c r="I845" s="15"/>
      <c r="J845" s="16"/>
      <c r="K845" s="16"/>
      <c r="L845" s="17"/>
      <c r="M845" s="17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9:29" x14ac:dyDescent="0.25">
      <c r="I846" s="15"/>
      <c r="J846" s="16"/>
      <c r="K846" s="16"/>
      <c r="L846" s="17"/>
      <c r="M846" s="17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9:29" x14ac:dyDescent="0.25">
      <c r="I847" s="15"/>
      <c r="J847" s="16"/>
      <c r="K847" s="16"/>
      <c r="L847" s="17"/>
      <c r="M847" s="17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9:29" x14ac:dyDescent="0.25">
      <c r="I848" s="15"/>
      <c r="J848" s="16"/>
      <c r="K848" s="16"/>
      <c r="L848" s="17"/>
      <c r="M848" s="17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9:29" x14ac:dyDescent="0.25">
      <c r="I849" s="15"/>
      <c r="J849" s="16"/>
      <c r="K849" s="16"/>
      <c r="L849" s="17"/>
      <c r="M849" s="17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9:29" x14ac:dyDescent="0.25">
      <c r="I850" s="15"/>
      <c r="J850" s="16"/>
      <c r="K850" s="16"/>
      <c r="L850" s="17"/>
      <c r="M850" s="17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9:29" x14ac:dyDescent="0.25">
      <c r="I851" s="15"/>
      <c r="J851" s="16"/>
      <c r="K851" s="16"/>
      <c r="L851" s="17"/>
      <c r="M851" s="17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9:29" x14ac:dyDescent="0.25">
      <c r="I852" s="15"/>
      <c r="J852" s="16"/>
      <c r="K852" s="16"/>
      <c r="L852" s="17"/>
      <c r="M852" s="17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9:29" x14ac:dyDescent="0.25">
      <c r="I853" s="15"/>
      <c r="J853" s="16"/>
      <c r="K853" s="16"/>
      <c r="L853" s="17"/>
      <c r="M853" s="17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9:29" x14ac:dyDescent="0.25">
      <c r="I854" s="15"/>
      <c r="J854" s="16"/>
      <c r="K854" s="16"/>
      <c r="L854" s="17"/>
      <c r="M854" s="17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9:29" x14ac:dyDescent="0.25">
      <c r="I855" s="15"/>
      <c r="J855" s="16"/>
      <c r="K855" s="16"/>
      <c r="L855" s="17"/>
      <c r="M855" s="17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9:29" x14ac:dyDescent="0.25">
      <c r="I856" s="15"/>
      <c r="J856" s="16"/>
      <c r="K856" s="16"/>
      <c r="L856" s="17"/>
      <c r="M856" s="17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9:29" x14ac:dyDescent="0.25">
      <c r="I857" s="15"/>
      <c r="J857" s="16"/>
      <c r="K857" s="16"/>
      <c r="L857" s="17"/>
      <c r="M857" s="17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9:29" x14ac:dyDescent="0.25">
      <c r="I858" s="15"/>
      <c r="J858" s="16"/>
      <c r="K858" s="16"/>
      <c r="L858" s="17"/>
      <c r="M858" s="17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9:29" x14ac:dyDescent="0.25">
      <c r="I859" s="15"/>
      <c r="J859" s="16"/>
      <c r="K859" s="16"/>
      <c r="L859" s="17"/>
      <c r="M859" s="17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9:29" x14ac:dyDescent="0.25">
      <c r="I860" s="15"/>
      <c r="J860" s="16"/>
      <c r="K860" s="16"/>
      <c r="L860" s="17"/>
      <c r="M860" s="17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9:29" x14ac:dyDescent="0.25">
      <c r="I861" s="15"/>
      <c r="J861" s="16"/>
      <c r="K861" s="16"/>
      <c r="L861" s="17"/>
      <c r="M861" s="17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9:29" x14ac:dyDescent="0.25">
      <c r="I862" s="15"/>
      <c r="J862" s="16"/>
      <c r="K862" s="16"/>
      <c r="L862" s="17"/>
      <c r="M862" s="17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9:29" x14ac:dyDescent="0.25">
      <c r="I863" s="15"/>
      <c r="J863" s="16"/>
      <c r="K863" s="16"/>
      <c r="L863" s="17"/>
      <c r="M863" s="17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9:29" x14ac:dyDescent="0.25">
      <c r="I864" s="15"/>
      <c r="J864" s="16"/>
      <c r="K864" s="16"/>
      <c r="L864" s="17"/>
      <c r="M864" s="17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9:29" x14ac:dyDescent="0.25">
      <c r="I865" s="15"/>
      <c r="J865" s="16"/>
      <c r="K865" s="16"/>
      <c r="L865" s="17"/>
      <c r="M865" s="17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9:29" x14ac:dyDescent="0.25">
      <c r="I866" s="15"/>
      <c r="J866" s="16"/>
      <c r="K866" s="16"/>
      <c r="L866" s="17"/>
      <c r="M866" s="17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9:29" x14ac:dyDescent="0.25">
      <c r="I867" s="15"/>
      <c r="J867" s="16"/>
      <c r="K867" s="16"/>
      <c r="L867" s="17"/>
      <c r="M867" s="17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9:29" x14ac:dyDescent="0.25">
      <c r="I868" s="15"/>
      <c r="J868" s="16"/>
      <c r="K868" s="16"/>
      <c r="L868" s="17"/>
      <c r="M868" s="17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9:29" x14ac:dyDescent="0.25">
      <c r="I869" s="15"/>
      <c r="J869" s="16"/>
      <c r="K869" s="16"/>
      <c r="L869" s="17"/>
      <c r="M869" s="17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9:29" x14ac:dyDescent="0.25">
      <c r="I870" s="15"/>
      <c r="J870" s="16"/>
      <c r="K870" s="16"/>
      <c r="L870" s="17"/>
      <c r="M870" s="17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9:29" x14ac:dyDescent="0.25">
      <c r="I871" s="15"/>
      <c r="J871" s="16"/>
      <c r="K871" s="16"/>
      <c r="L871" s="17"/>
      <c r="M871" s="17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9:29" x14ac:dyDescent="0.25">
      <c r="I872" s="15"/>
      <c r="J872" s="16"/>
      <c r="K872" s="16"/>
      <c r="L872" s="17"/>
      <c r="M872" s="17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9:29" x14ac:dyDescent="0.25">
      <c r="I873" s="15"/>
      <c r="J873" s="16"/>
      <c r="K873" s="16"/>
      <c r="L873" s="17"/>
      <c r="M873" s="17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9:29" x14ac:dyDescent="0.25">
      <c r="I874" s="15"/>
      <c r="J874" s="16"/>
      <c r="K874" s="16"/>
      <c r="L874" s="17"/>
      <c r="M874" s="17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9:29" x14ac:dyDescent="0.25">
      <c r="I875" s="15"/>
      <c r="J875" s="16"/>
      <c r="K875" s="16"/>
      <c r="L875" s="17"/>
      <c r="M875" s="17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9:29" x14ac:dyDescent="0.25">
      <c r="I876" s="15"/>
      <c r="J876" s="16"/>
      <c r="K876" s="16"/>
      <c r="L876" s="17"/>
      <c r="M876" s="17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9:29" x14ac:dyDescent="0.25">
      <c r="I877" s="15"/>
      <c r="J877" s="16"/>
      <c r="K877" s="16"/>
      <c r="L877" s="17"/>
      <c r="M877" s="17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9:29" x14ac:dyDescent="0.25">
      <c r="I878" s="15"/>
      <c r="J878" s="16"/>
      <c r="K878" s="16"/>
      <c r="L878" s="17"/>
      <c r="M878" s="17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9:29" x14ac:dyDescent="0.25">
      <c r="I879" s="15"/>
      <c r="J879" s="16"/>
      <c r="K879" s="16"/>
      <c r="L879" s="17"/>
      <c r="M879" s="17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9:29" x14ac:dyDescent="0.25">
      <c r="I880" s="15"/>
      <c r="J880" s="16"/>
      <c r="K880" s="16"/>
      <c r="L880" s="17"/>
      <c r="M880" s="17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9:29" x14ac:dyDescent="0.25">
      <c r="I881" s="15"/>
      <c r="J881" s="16"/>
      <c r="K881" s="16"/>
      <c r="L881" s="17"/>
      <c r="M881" s="17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9:29" x14ac:dyDescent="0.25">
      <c r="I882" s="15"/>
      <c r="J882" s="16"/>
      <c r="K882" s="16"/>
      <c r="L882" s="17"/>
      <c r="M882" s="17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9:29" x14ac:dyDescent="0.25">
      <c r="I883" s="15"/>
      <c r="J883" s="16"/>
      <c r="K883" s="16"/>
      <c r="L883" s="17"/>
      <c r="M883" s="17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9:29" x14ac:dyDescent="0.25">
      <c r="I884" s="15"/>
      <c r="J884" s="16"/>
      <c r="K884" s="16"/>
      <c r="L884" s="17"/>
      <c r="M884" s="17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9:29" x14ac:dyDescent="0.25">
      <c r="I885" s="15"/>
      <c r="J885" s="16"/>
      <c r="K885" s="16"/>
      <c r="L885" s="17"/>
      <c r="M885" s="17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9:29" x14ac:dyDescent="0.25">
      <c r="I886" s="15"/>
      <c r="J886" s="16"/>
      <c r="K886" s="16"/>
      <c r="L886" s="17"/>
      <c r="M886" s="17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9:29" x14ac:dyDescent="0.25">
      <c r="I887" s="15"/>
      <c r="J887" s="16"/>
      <c r="K887" s="16"/>
      <c r="L887" s="17"/>
      <c r="M887" s="17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9:29" x14ac:dyDescent="0.25">
      <c r="I888" s="15"/>
      <c r="J888" s="16"/>
      <c r="K888" s="16"/>
      <c r="L888" s="17"/>
      <c r="M888" s="17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9:29" x14ac:dyDescent="0.25">
      <c r="I889" s="15"/>
      <c r="J889" s="16"/>
      <c r="K889" s="16"/>
      <c r="L889" s="17"/>
      <c r="M889" s="17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9:29" x14ac:dyDescent="0.25">
      <c r="I890" s="15"/>
      <c r="J890" s="16"/>
      <c r="K890" s="16"/>
      <c r="L890" s="17"/>
      <c r="M890" s="17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9:29" x14ac:dyDescent="0.25">
      <c r="I891" s="15"/>
      <c r="J891" s="16"/>
      <c r="K891" s="16"/>
      <c r="L891" s="17"/>
      <c r="M891" s="17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9:29" x14ac:dyDescent="0.25">
      <c r="I892" s="15"/>
      <c r="J892" s="16"/>
      <c r="K892" s="16"/>
      <c r="L892" s="17"/>
      <c r="M892" s="17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9:29" x14ac:dyDescent="0.25">
      <c r="I893" s="15"/>
      <c r="J893" s="16"/>
      <c r="K893" s="16"/>
      <c r="L893" s="17"/>
      <c r="M893" s="17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9:29" x14ac:dyDescent="0.25">
      <c r="I894" s="15"/>
      <c r="J894" s="16"/>
      <c r="K894" s="16"/>
      <c r="L894" s="17"/>
      <c r="M894" s="17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9:29" x14ac:dyDescent="0.25">
      <c r="I895" s="15"/>
      <c r="J895" s="16"/>
      <c r="K895" s="16"/>
      <c r="L895" s="17"/>
      <c r="M895" s="17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9:29" x14ac:dyDescent="0.25">
      <c r="I896" s="15"/>
      <c r="J896" s="16"/>
      <c r="K896" s="16"/>
      <c r="L896" s="17"/>
      <c r="M896" s="17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9:29" x14ac:dyDescent="0.25">
      <c r="I897" s="15"/>
      <c r="J897" s="16"/>
      <c r="K897" s="16"/>
      <c r="L897" s="17"/>
      <c r="M897" s="17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9:29" x14ac:dyDescent="0.25">
      <c r="I898" s="15"/>
      <c r="J898" s="16"/>
      <c r="K898" s="16"/>
      <c r="L898" s="17"/>
      <c r="M898" s="17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9:29" x14ac:dyDescent="0.25">
      <c r="I899" s="15"/>
      <c r="J899" s="16"/>
      <c r="K899" s="16"/>
      <c r="L899" s="17"/>
      <c r="M899" s="17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9:29" x14ac:dyDescent="0.25">
      <c r="I900" s="15"/>
      <c r="J900" s="16"/>
      <c r="K900" s="16"/>
      <c r="L900" s="17"/>
      <c r="M900" s="17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9:29" x14ac:dyDescent="0.25">
      <c r="I901" s="15"/>
      <c r="J901" s="16"/>
      <c r="K901" s="16"/>
      <c r="L901" s="17"/>
      <c r="M901" s="17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9:29" x14ac:dyDescent="0.25">
      <c r="I902" s="15"/>
      <c r="J902" s="16"/>
      <c r="K902" s="16"/>
      <c r="L902" s="17"/>
      <c r="M902" s="17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9:29" x14ac:dyDescent="0.25">
      <c r="I903" s="15"/>
      <c r="J903" s="16"/>
      <c r="K903" s="16"/>
      <c r="L903" s="17"/>
      <c r="M903" s="17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9:29" x14ac:dyDescent="0.25">
      <c r="I904" s="15"/>
      <c r="J904" s="16"/>
      <c r="K904" s="16"/>
      <c r="L904" s="17"/>
      <c r="M904" s="17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9:29" x14ac:dyDescent="0.25">
      <c r="I905" s="15"/>
      <c r="J905" s="16"/>
      <c r="K905" s="16"/>
      <c r="L905" s="17"/>
      <c r="M905" s="17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9:29" x14ac:dyDescent="0.25">
      <c r="I906" s="15"/>
      <c r="J906" s="16"/>
      <c r="K906" s="16"/>
      <c r="L906" s="17"/>
      <c r="M906" s="17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9:29" x14ac:dyDescent="0.25">
      <c r="I907" s="15"/>
      <c r="J907" s="16"/>
      <c r="K907" s="16"/>
      <c r="L907" s="17"/>
      <c r="M907" s="17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9:29" x14ac:dyDescent="0.25">
      <c r="I908" s="15"/>
      <c r="J908" s="16"/>
      <c r="K908" s="16"/>
      <c r="L908" s="17"/>
      <c r="M908" s="17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9:29" x14ac:dyDescent="0.25">
      <c r="I909" s="15"/>
      <c r="J909" s="16"/>
      <c r="K909" s="16"/>
      <c r="L909" s="17"/>
      <c r="M909" s="17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9:29" x14ac:dyDescent="0.25">
      <c r="I910" s="15"/>
      <c r="J910" s="16"/>
      <c r="K910" s="16"/>
      <c r="L910" s="17"/>
      <c r="M910" s="17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9:29" x14ac:dyDescent="0.25">
      <c r="I911" s="15"/>
      <c r="J911" s="16"/>
      <c r="K911" s="16"/>
      <c r="L911" s="17"/>
      <c r="M911" s="17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9:29" x14ac:dyDescent="0.25">
      <c r="I912" s="15"/>
      <c r="J912" s="16"/>
      <c r="K912" s="16"/>
      <c r="L912" s="17"/>
      <c r="M912" s="17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9:29" x14ac:dyDescent="0.25">
      <c r="I913" s="15"/>
      <c r="J913" s="16"/>
      <c r="K913" s="16"/>
      <c r="L913" s="17"/>
      <c r="M913" s="17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9:29" x14ac:dyDescent="0.25">
      <c r="I914" s="15"/>
      <c r="J914" s="16"/>
      <c r="K914" s="16"/>
      <c r="L914" s="17"/>
      <c r="M914" s="17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9:29" x14ac:dyDescent="0.25">
      <c r="I915" s="15"/>
      <c r="J915" s="16"/>
      <c r="K915" s="16"/>
      <c r="L915" s="17"/>
      <c r="M915" s="17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9:29" x14ac:dyDescent="0.25">
      <c r="I916" s="15"/>
      <c r="J916" s="16"/>
      <c r="K916" s="16"/>
      <c r="L916" s="17"/>
      <c r="M916" s="17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9:29" x14ac:dyDescent="0.25">
      <c r="I917" s="15"/>
      <c r="J917" s="16"/>
      <c r="K917" s="16"/>
      <c r="L917" s="17"/>
      <c r="M917" s="17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9:29" x14ac:dyDescent="0.25">
      <c r="I918" s="15"/>
      <c r="J918" s="16"/>
      <c r="K918" s="16"/>
      <c r="L918" s="17"/>
      <c r="M918" s="17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9:29" x14ac:dyDescent="0.25">
      <c r="I919" s="15"/>
      <c r="J919" s="16"/>
      <c r="K919" s="16"/>
      <c r="L919" s="17"/>
      <c r="M919" s="17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9:29" x14ac:dyDescent="0.25">
      <c r="I920" s="15"/>
      <c r="J920" s="16"/>
      <c r="K920" s="16"/>
      <c r="L920" s="17"/>
      <c r="M920" s="17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9:29" x14ac:dyDescent="0.25">
      <c r="I921" s="15"/>
      <c r="J921" s="16"/>
      <c r="K921" s="16"/>
      <c r="L921" s="17"/>
      <c r="M921" s="17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9:29" x14ac:dyDescent="0.25">
      <c r="I922" s="15"/>
      <c r="J922" s="16"/>
      <c r="K922" s="16"/>
      <c r="L922" s="17"/>
      <c r="M922" s="17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9:29" x14ac:dyDescent="0.25">
      <c r="I923" s="15"/>
      <c r="J923" s="16"/>
      <c r="K923" s="16"/>
      <c r="L923" s="17"/>
      <c r="M923" s="17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9:29" x14ac:dyDescent="0.25">
      <c r="I924" s="15"/>
      <c r="J924" s="16"/>
      <c r="K924" s="16"/>
      <c r="L924" s="17"/>
      <c r="M924" s="17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9:29" x14ac:dyDescent="0.25">
      <c r="I925" s="15"/>
      <c r="J925" s="16"/>
      <c r="K925" s="16"/>
      <c r="L925" s="17"/>
      <c r="M925" s="17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9:29" x14ac:dyDescent="0.25">
      <c r="I926" s="15"/>
      <c r="J926" s="16"/>
      <c r="K926" s="16"/>
      <c r="L926" s="17"/>
      <c r="M926" s="17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9:29" x14ac:dyDescent="0.25">
      <c r="I927" s="15"/>
      <c r="J927" s="16"/>
      <c r="K927" s="16"/>
      <c r="L927" s="17"/>
      <c r="M927" s="17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9:29" x14ac:dyDescent="0.25">
      <c r="I928" s="15"/>
      <c r="J928" s="16"/>
      <c r="K928" s="16"/>
      <c r="L928" s="17"/>
      <c r="M928" s="17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9:29" x14ac:dyDescent="0.25">
      <c r="I929" s="15"/>
      <c r="J929" s="16"/>
      <c r="K929" s="16"/>
      <c r="L929" s="17"/>
      <c r="M929" s="17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9:29" x14ac:dyDescent="0.25">
      <c r="I930" s="15"/>
      <c r="J930" s="16"/>
      <c r="K930" s="16"/>
      <c r="L930" s="17"/>
      <c r="M930" s="17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9:29" x14ac:dyDescent="0.25">
      <c r="I931" s="15"/>
      <c r="J931" s="16"/>
      <c r="K931" s="16"/>
      <c r="L931" s="17"/>
      <c r="M931" s="17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9:29" x14ac:dyDescent="0.25">
      <c r="I932" s="15"/>
      <c r="J932" s="16"/>
      <c r="K932" s="16"/>
      <c r="L932" s="17"/>
      <c r="M932" s="17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9:29" x14ac:dyDescent="0.25">
      <c r="I933" s="15"/>
      <c r="J933" s="16"/>
      <c r="K933" s="16"/>
      <c r="L933" s="17"/>
      <c r="M933" s="17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9:29" x14ac:dyDescent="0.25">
      <c r="I934" s="15"/>
      <c r="J934" s="16"/>
      <c r="K934" s="16"/>
      <c r="L934" s="17"/>
      <c r="M934" s="17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9:29" x14ac:dyDescent="0.25">
      <c r="I935" s="15"/>
      <c r="J935" s="16"/>
      <c r="K935" s="16"/>
      <c r="L935" s="17"/>
      <c r="M935" s="17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9:29" x14ac:dyDescent="0.25">
      <c r="I936" s="15"/>
      <c r="J936" s="16"/>
      <c r="K936" s="16"/>
      <c r="L936" s="17"/>
      <c r="M936" s="17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9:29" x14ac:dyDescent="0.25">
      <c r="I937" s="15"/>
      <c r="J937" s="16"/>
      <c r="K937" s="16"/>
      <c r="L937" s="17"/>
      <c r="M937" s="17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9:29" x14ac:dyDescent="0.25">
      <c r="I938" s="15"/>
      <c r="J938" s="16"/>
      <c r="K938" s="16"/>
      <c r="L938" s="17"/>
      <c r="M938" s="17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9:29" x14ac:dyDescent="0.25">
      <c r="I939" s="15"/>
      <c r="J939" s="16"/>
      <c r="K939" s="16"/>
      <c r="L939" s="17"/>
      <c r="M939" s="17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9:29" x14ac:dyDescent="0.25">
      <c r="I940" s="15"/>
      <c r="J940" s="16"/>
      <c r="K940" s="16"/>
      <c r="L940" s="17"/>
      <c r="M940" s="17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9:29" x14ac:dyDescent="0.25">
      <c r="I941" s="15"/>
      <c r="J941" s="16"/>
      <c r="K941" s="16"/>
      <c r="L941" s="17"/>
      <c r="M941" s="17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9:29" x14ac:dyDescent="0.25">
      <c r="I942" s="15"/>
      <c r="J942" s="16"/>
      <c r="K942" s="16"/>
      <c r="L942" s="17"/>
      <c r="M942" s="17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9:29" x14ac:dyDescent="0.25">
      <c r="I943" s="15"/>
      <c r="J943" s="16"/>
      <c r="K943" s="16"/>
      <c r="L943" s="17"/>
      <c r="M943" s="17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9:29" x14ac:dyDescent="0.25">
      <c r="I944" s="15"/>
      <c r="J944" s="16"/>
      <c r="K944" s="16"/>
      <c r="L944" s="17"/>
      <c r="M944" s="17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9:29" x14ac:dyDescent="0.25">
      <c r="I945" s="15"/>
      <c r="J945" s="16"/>
      <c r="K945" s="16"/>
      <c r="L945" s="17"/>
      <c r="M945" s="17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9:29" x14ac:dyDescent="0.25">
      <c r="I946" s="15"/>
      <c r="J946" s="16"/>
      <c r="K946" s="16"/>
      <c r="L946" s="17"/>
      <c r="M946" s="17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9:29" x14ac:dyDescent="0.25">
      <c r="I947" s="15"/>
      <c r="J947" s="16"/>
      <c r="K947" s="16"/>
      <c r="L947" s="17"/>
      <c r="M947" s="17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9:29" x14ac:dyDescent="0.25">
      <c r="I948" s="15"/>
      <c r="J948" s="16"/>
      <c r="K948" s="16"/>
      <c r="L948" s="17"/>
      <c r="M948" s="17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9:29" x14ac:dyDescent="0.25">
      <c r="I949" s="15"/>
      <c r="J949" s="16"/>
      <c r="K949" s="16"/>
      <c r="L949" s="17"/>
      <c r="M949" s="17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9:29" x14ac:dyDescent="0.25">
      <c r="I950" s="15"/>
      <c r="J950" s="16"/>
      <c r="K950" s="16"/>
      <c r="L950" s="17"/>
      <c r="M950" s="17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9:29" x14ac:dyDescent="0.25">
      <c r="I951" s="15"/>
      <c r="J951" s="16"/>
      <c r="K951" s="16"/>
      <c r="L951" s="17"/>
      <c r="M951" s="17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9:29" x14ac:dyDescent="0.25">
      <c r="I952" s="15"/>
      <c r="J952" s="16"/>
      <c r="K952" s="16"/>
      <c r="L952" s="17"/>
      <c r="M952" s="17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9:29" x14ac:dyDescent="0.25">
      <c r="I953" s="15"/>
      <c r="J953" s="16"/>
      <c r="K953" s="16"/>
      <c r="L953" s="17"/>
      <c r="M953" s="17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9:29" x14ac:dyDescent="0.25">
      <c r="I954" s="15"/>
      <c r="J954" s="16"/>
      <c r="K954" s="16"/>
      <c r="L954" s="17"/>
      <c r="M954" s="17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9:29" x14ac:dyDescent="0.25">
      <c r="I955" s="15"/>
      <c r="J955" s="16"/>
      <c r="K955" s="16"/>
      <c r="L955" s="17"/>
      <c r="M955" s="17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9:29" x14ac:dyDescent="0.25">
      <c r="I956" s="15"/>
      <c r="J956" s="16"/>
      <c r="K956" s="16"/>
      <c r="L956" s="17"/>
      <c r="M956" s="17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9:29" x14ac:dyDescent="0.25">
      <c r="I957" s="15"/>
      <c r="J957" s="16"/>
      <c r="K957" s="16"/>
      <c r="L957" s="17"/>
      <c r="M957" s="17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9:29" x14ac:dyDescent="0.25">
      <c r="I958" s="15"/>
      <c r="J958" s="16"/>
      <c r="K958" s="16"/>
      <c r="L958" s="17"/>
      <c r="M958" s="17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9:29" x14ac:dyDescent="0.25">
      <c r="I959" s="15"/>
      <c r="J959" s="16"/>
      <c r="K959" s="16"/>
      <c r="L959" s="17"/>
      <c r="M959" s="17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9:29" x14ac:dyDescent="0.25">
      <c r="I960" s="15"/>
      <c r="J960" s="16"/>
      <c r="K960" s="16"/>
      <c r="L960" s="17"/>
      <c r="M960" s="17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9:29" x14ac:dyDescent="0.25">
      <c r="I961" s="15"/>
      <c r="J961" s="16"/>
      <c r="K961" s="16"/>
      <c r="L961" s="17"/>
      <c r="M961" s="17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9:29" x14ac:dyDescent="0.25">
      <c r="I962" s="15"/>
      <c r="J962" s="16"/>
      <c r="K962" s="16"/>
      <c r="L962" s="17"/>
      <c r="M962" s="17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9:29" x14ac:dyDescent="0.25">
      <c r="I963" s="15"/>
      <c r="J963" s="16"/>
      <c r="K963" s="16"/>
      <c r="L963" s="17"/>
      <c r="M963" s="17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9:29" x14ac:dyDescent="0.25">
      <c r="I964" s="15"/>
      <c r="J964" s="16"/>
      <c r="K964" s="16"/>
      <c r="L964" s="17"/>
      <c r="M964" s="17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9:29" x14ac:dyDescent="0.25">
      <c r="I965" s="15"/>
      <c r="J965" s="16"/>
      <c r="K965" s="16"/>
      <c r="L965" s="17"/>
      <c r="M965" s="17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9:29" x14ac:dyDescent="0.25">
      <c r="I966" s="15"/>
      <c r="J966" s="16"/>
      <c r="K966" s="16"/>
      <c r="L966" s="17"/>
      <c r="M966" s="17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9:29" x14ac:dyDescent="0.25">
      <c r="I967" s="15"/>
      <c r="J967" s="16"/>
      <c r="K967" s="16"/>
      <c r="L967" s="17"/>
      <c r="M967" s="17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9:29" x14ac:dyDescent="0.25">
      <c r="I968" s="15"/>
      <c r="J968" s="16"/>
      <c r="K968" s="16"/>
      <c r="L968" s="17"/>
      <c r="M968" s="17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9:29" x14ac:dyDescent="0.25">
      <c r="I969" s="15"/>
      <c r="J969" s="16"/>
      <c r="K969" s="16"/>
      <c r="L969" s="17"/>
      <c r="M969" s="17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9:29" x14ac:dyDescent="0.25">
      <c r="I970" s="15"/>
      <c r="J970" s="16"/>
      <c r="K970" s="16"/>
      <c r="L970" s="17"/>
      <c r="M970" s="17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9:29" x14ac:dyDescent="0.25">
      <c r="I971" s="15"/>
      <c r="J971" s="16"/>
      <c r="K971" s="16"/>
      <c r="L971" s="17"/>
      <c r="M971" s="17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9:29" x14ac:dyDescent="0.25">
      <c r="I972" s="15"/>
      <c r="J972" s="16"/>
      <c r="K972" s="16"/>
      <c r="L972" s="17"/>
      <c r="M972" s="17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9:29" x14ac:dyDescent="0.25">
      <c r="I973" s="15"/>
      <c r="J973" s="16"/>
      <c r="K973" s="16"/>
      <c r="L973" s="17"/>
      <c r="M973" s="17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9:29" x14ac:dyDescent="0.25">
      <c r="I974" s="15"/>
      <c r="J974" s="16"/>
      <c r="K974" s="16"/>
      <c r="L974" s="17"/>
      <c r="M974" s="17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9:29" x14ac:dyDescent="0.25">
      <c r="I975" s="15"/>
      <c r="J975" s="16"/>
      <c r="K975" s="16"/>
      <c r="L975" s="17"/>
      <c r="M975" s="17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9:29" x14ac:dyDescent="0.25">
      <c r="I976" s="15"/>
      <c r="J976" s="16"/>
      <c r="K976" s="16"/>
      <c r="L976" s="17"/>
      <c r="M976" s="17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9:29" x14ac:dyDescent="0.25">
      <c r="I977" s="15"/>
      <c r="J977" s="16"/>
      <c r="K977" s="16"/>
      <c r="L977" s="17"/>
      <c r="M977" s="17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9:29" x14ac:dyDescent="0.25">
      <c r="I978" s="15"/>
      <c r="J978" s="16"/>
      <c r="K978" s="16"/>
      <c r="L978" s="17"/>
      <c r="M978" s="17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9:29" x14ac:dyDescent="0.25">
      <c r="I979" s="15"/>
      <c r="J979" s="16"/>
      <c r="K979" s="16"/>
      <c r="L979" s="17"/>
      <c r="M979" s="17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9:29" x14ac:dyDescent="0.25">
      <c r="I980" s="15"/>
      <c r="J980" s="16"/>
      <c r="K980" s="16"/>
      <c r="L980" s="17"/>
      <c r="M980" s="17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9:29" x14ac:dyDescent="0.25">
      <c r="I981" s="15"/>
      <c r="J981" s="16"/>
      <c r="K981" s="16"/>
      <c r="L981" s="17"/>
      <c r="M981" s="17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9:29" x14ac:dyDescent="0.25">
      <c r="I982" s="15"/>
      <c r="J982" s="16"/>
      <c r="K982" s="16"/>
      <c r="L982" s="17"/>
      <c r="M982" s="17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9:29" x14ac:dyDescent="0.25">
      <c r="I983" s="15"/>
      <c r="J983" s="16"/>
      <c r="K983" s="16"/>
      <c r="L983" s="17"/>
      <c r="M983" s="17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9:29" x14ac:dyDescent="0.25">
      <c r="I984" s="15"/>
      <c r="J984" s="16"/>
      <c r="K984" s="16"/>
      <c r="L984" s="17"/>
      <c r="M984" s="17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9:29" x14ac:dyDescent="0.25">
      <c r="I985" s="15"/>
      <c r="J985" s="16"/>
      <c r="K985" s="16"/>
      <c r="L985" s="17"/>
      <c r="M985" s="17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9:29" x14ac:dyDescent="0.25">
      <c r="I986" s="15"/>
      <c r="J986" s="16"/>
      <c r="K986" s="16"/>
      <c r="L986" s="17"/>
      <c r="M986" s="17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9:29" x14ac:dyDescent="0.25">
      <c r="I987" s="15"/>
      <c r="J987" s="16"/>
      <c r="K987" s="16"/>
      <c r="L987" s="17"/>
      <c r="M987" s="17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9:29" x14ac:dyDescent="0.25">
      <c r="I988" s="15"/>
      <c r="J988" s="16"/>
      <c r="K988" s="16"/>
      <c r="L988" s="17"/>
      <c r="M988" s="17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9:29" x14ac:dyDescent="0.25">
      <c r="I989" s="15"/>
      <c r="J989" s="16"/>
      <c r="K989" s="16"/>
      <c r="L989" s="17"/>
      <c r="M989" s="17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9:29" x14ac:dyDescent="0.25">
      <c r="I990" s="15"/>
      <c r="J990" s="16"/>
      <c r="K990" s="16"/>
      <c r="L990" s="17"/>
      <c r="M990" s="17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9:29" x14ac:dyDescent="0.25">
      <c r="I991" s="15"/>
      <c r="J991" s="16"/>
      <c r="K991" s="16"/>
      <c r="L991" s="17"/>
      <c r="M991" s="17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9:29" x14ac:dyDescent="0.25">
      <c r="I992" s="15"/>
      <c r="J992" s="16"/>
      <c r="K992" s="16"/>
      <c r="L992" s="17"/>
      <c r="M992" s="17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9:29" x14ac:dyDescent="0.25">
      <c r="I993" s="15"/>
      <c r="J993" s="16"/>
      <c r="K993" s="16"/>
      <c r="L993" s="17"/>
      <c r="M993" s="17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9:29" x14ac:dyDescent="0.25">
      <c r="I994" s="15"/>
      <c r="J994" s="16"/>
      <c r="K994" s="16"/>
      <c r="L994" s="17"/>
      <c r="M994" s="17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9:29" x14ac:dyDescent="0.25">
      <c r="I995" s="15"/>
      <c r="J995" s="16"/>
      <c r="K995" s="16"/>
      <c r="L995" s="17"/>
      <c r="M995" s="17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9:29" x14ac:dyDescent="0.25">
      <c r="I996" s="15"/>
      <c r="J996" s="16"/>
      <c r="K996" s="16"/>
      <c r="L996" s="17"/>
      <c r="M996" s="17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9:29" x14ac:dyDescent="0.25">
      <c r="I997" s="15"/>
      <c r="J997" s="16"/>
      <c r="K997" s="16"/>
      <c r="L997" s="17"/>
      <c r="M997" s="17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9:29" x14ac:dyDescent="0.25">
      <c r="I998" s="15"/>
      <c r="J998" s="16"/>
      <c r="K998" s="16"/>
      <c r="L998" s="17"/>
      <c r="M998" s="17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9:29" x14ac:dyDescent="0.25">
      <c r="I999" s="15"/>
      <c r="J999" s="16"/>
      <c r="K999" s="16"/>
      <c r="L999" s="17"/>
      <c r="M999" s="17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9:29" x14ac:dyDescent="0.25">
      <c r="I1000" s="15"/>
      <c r="J1000" s="16"/>
      <c r="K1000" s="16"/>
      <c r="L1000" s="17"/>
      <c r="M1000" s="17"/>
      <c r="U1000" s="20"/>
      <c r="V1000" s="20"/>
      <c r="W1000" s="20"/>
      <c r="X1000" s="20"/>
      <c r="Y1000" s="20"/>
      <c r="Z1000" s="20"/>
      <c r="AA1000" s="20"/>
      <c r="AB1000" s="20"/>
      <c r="AC1000" s="20"/>
    </row>
    <row r="1001" spans="9:29" x14ac:dyDescent="0.25">
      <c r="I1001" s="15"/>
      <c r="J1001" s="16"/>
      <c r="K1001" s="16"/>
      <c r="L1001" s="17"/>
      <c r="M1001" s="17"/>
      <c r="U1001" s="20"/>
      <c r="V1001" s="20"/>
      <c r="W1001" s="20"/>
      <c r="X1001" s="20"/>
      <c r="Y1001" s="20"/>
      <c r="Z1001" s="20"/>
      <c r="AA1001" s="20"/>
      <c r="AB1001" s="20"/>
      <c r="AC1001" s="20"/>
    </row>
    <row r="1002" spans="9:29" x14ac:dyDescent="0.25">
      <c r="I1002" s="15"/>
      <c r="J1002" s="16"/>
      <c r="K1002" s="16"/>
      <c r="L1002" s="17"/>
      <c r="M1002" s="17"/>
      <c r="U1002" s="20"/>
      <c r="V1002" s="20"/>
      <c r="W1002" s="20"/>
      <c r="X1002" s="20"/>
      <c r="Y1002" s="20"/>
      <c r="Z1002" s="20"/>
      <c r="AA1002" s="20"/>
      <c r="AB1002" s="20"/>
      <c r="AC1002" s="20"/>
    </row>
    <row r="1003" spans="9:29" x14ac:dyDescent="0.25">
      <c r="I1003" s="15"/>
      <c r="J1003" s="16"/>
      <c r="K1003" s="16"/>
      <c r="L1003" s="17"/>
      <c r="M1003" s="17"/>
      <c r="U1003" s="20"/>
      <c r="V1003" s="20"/>
      <c r="W1003" s="20"/>
      <c r="X1003" s="20"/>
      <c r="Y1003" s="20"/>
      <c r="Z1003" s="20"/>
      <c r="AA1003" s="20"/>
      <c r="AB1003" s="20"/>
      <c r="AC1003" s="20"/>
    </row>
    <row r="1004" spans="9:29" x14ac:dyDescent="0.25">
      <c r="I1004" s="15"/>
      <c r="J1004" s="16"/>
      <c r="K1004" s="16"/>
      <c r="L1004" s="17"/>
      <c r="M1004" s="17"/>
      <c r="U1004" s="20"/>
      <c r="V1004" s="20"/>
      <c r="W1004" s="20"/>
      <c r="X1004" s="20"/>
      <c r="Y1004" s="20"/>
      <c r="Z1004" s="20"/>
      <c r="AA1004" s="20"/>
      <c r="AB1004" s="20"/>
      <c r="AC1004" s="20"/>
    </row>
    <row r="1005" spans="9:29" x14ac:dyDescent="0.25">
      <c r="I1005" s="15"/>
      <c r="J1005" s="16"/>
      <c r="K1005" s="16"/>
      <c r="L1005" s="17"/>
      <c r="M1005" s="17"/>
      <c r="U1005" s="20"/>
      <c r="V1005" s="20"/>
      <c r="W1005" s="20"/>
      <c r="X1005" s="20"/>
      <c r="Y1005" s="20"/>
      <c r="Z1005" s="20"/>
      <c r="AA1005" s="20"/>
      <c r="AB1005" s="20"/>
      <c r="AC1005" s="20"/>
    </row>
    <row r="1006" spans="9:29" x14ac:dyDescent="0.25">
      <c r="I1006" s="15"/>
      <c r="J1006" s="16"/>
      <c r="K1006" s="16"/>
      <c r="L1006" s="17"/>
      <c r="M1006" s="17"/>
      <c r="U1006" s="20"/>
      <c r="V1006" s="20"/>
      <c r="W1006" s="20"/>
      <c r="X1006" s="20"/>
      <c r="Y1006" s="20"/>
      <c r="Z1006" s="20"/>
      <c r="AA1006" s="20"/>
      <c r="AB1006" s="20"/>
      <c r="AC1006" s="20"/>
    </row>
    <row r="1007" spans="9:29" x14ac:dyDescent="0.25">
      <c r="I1007" s="15"/>
      <c r="J1007" s="16"/>
      <c r="K1007" s="16"/>
      <c r="L1007" s="17"/>
      <c r="M1007" s="17"/>
      <c r="U1007" s="20"/>
      <c r="V1007" s="20"/>
      <c r="W1007" s="20"/>
      <c r="X1007" s="20"/>
      <c r="Y1007" s="20"/>
      <c r="Z1007" s="20"/>
      <c r="AA1007" s="20"/>
      <c r="AB1007" s="20"/>
      <c r="AC1007" s="20"/>
    </row>
    <row r="1008" spans="9:29" x14ac:dyDescent="0.25">
      <c r="I1008" s="15"/>
      <c r="J1008" s="16"/>
      <c r="K1008" s="16"/>
      <c r="L1008" s="17"/>
      <c r="M1008" s="17"/>
      <c r="U1008" s="20"/>
      <c r="V1008" s="20"/>
      <c r="W1008" s="20"/>
      <c r="X1008" s="20"/>
      <c r="Y1008" s="20"/>
      <c r="Z1008" s="20"/>
      <c r="AA1008" s="20"/>
      <c r="AB1008" s="20"/>
      <c r="AC1008" s="20"/>
    </row>
    <row r="1009" spans="9:29" x14ac:dyDescent="0.25">
      <c r="I1009" s="15"/>
      <c r="J1009" s="16"/>
      <c r="K1009" s="16"/>
      <c r="L1009" s="17"/>
      <c r="M1009" s="17"/>
      <c r="U1009" s="20"/>
      <c r="V1009" s="20"/>
      <c r="W1009" s="20"/>
      <c r="X1009" s="20"/>
      <c r="Y1009" s="20"/>
      <c r="Z1009" s="20"/>
      <c r="AA1009" s="20"/>
      <c r="AB1009" s="20"/>
      <c r="AC1009" s="20"/>
    </row>
    <row r="1010" spans="9:29" x14ac:dyDescent="0.25">
      <c r="I1010" s="15"/>
      <c r="J1010" s="16"/>
      <c r="K1010" s="16"/>
      <c r="L1010" s="17"/>
      <c r="M1010" s="17"/>
      <c r="U1010" s="20"/>
      <c r="V1010" s="20"/>
      <c r="W1010" s="20"/>
      <c r="X1010" s="20"/>
      <c r="Y1010" s="20"/>
      <c r="Z1010" s="20"/>
      <c r="AA1010" s="20"/>
      <c r="AB1010" s="20"/>
      <c r="AC1010" s="20"/>
    </row>
    <row r="1011" spans="9:29" x14ac:dyDescent="0.25">
      <c r="I1011" s="15"/>
      <c r="J1011" s="16"/>
      <c r="K1011" s="16"/>
      <c r="L1011" s="17"/>
      <c r="M1011" s="17"/>
      <c r="U1011" s="20"/>
      <c r="V1011" s="20"/>
      <c r="W1011" s="20"/>
      <c r="X1011" s="20"/>
      <c r="Y1011" s="20"/>
      <c r="Z1011" s="20"/>
      <c r="AA1011" s="20"/>
      <c r="AB1011" s="20"/>
      <c r="AC1011" s="20"/>
    </row>
    <row r="1012" spans="9:29" x14ac:dyDescent="0.25">
      <c r="I1012" s="15"/>
      <c r="J1012" s="16"/>
      <c r="K1012" s="16"/>
      <c r="L1012" s="17"/>
      <c r="M1012" s="17"/>
      <c r="U1012" s="20"/>
      <c r="V1012" s="20"/>
      <c r="W1012" s="20"/>
      <c r="X1012" s="20"/>
      <c r="Y1012" s="20"/>
      <c r="Z1012" s="20"/>
      <c r="AA1012" s="20"/>
      <c r="AB1012" s="20"/>
      <c r="AC1012" s="20"/>
    </row>
    <row r="1013" spans="9:29" x14ac:dyDescent="0.25">
      <c r="I1013" s="15"/>
      <c r="J1013" s="16"/>
      <c r="K1013" s="16"/>
      <c r="L1013" s="17"/>
      <c r="M1013" s="17"/>
      <c r="U1013" s="20"/>
      <c r="V1013" s="20"/>
      <c r="W1013" s="20"/>
      <c r="X1013" s="20"/>
      <c r="Y1013" s="20"/>
      <c r="Z1013" s="20"/>
      <c r="AA1013" s="20"/>
      <c r="AB1013" s="20"/>
      <c r="AC1013" s="20"/>
    </row>
    <row r="1014" spans="9:29" x14ac:dyDescent="0.25">
      <c r="I1014" s="15"/>
      <c r="J1014" s="16"/>
      <c r="K1014" s="16"/>
      <c r="L1014" s="17"/>
      <c r="M1014" s="17"/>
      <c r="U1014" s="20"/>
      <c r="V1014" s="20"/>
      <c r="W1014" s="20"/>
      <c r="X1014" s="20"/>
      <c r="Y1014" s="20"/>
      <c r="Z1014" s="20"/>
      <c r="AA1014" s="20"/>
      <c r="AB1014" s="20"/>
      <c r="AC1014" s="20"/>
    </row>
    <row r="1015" spans="9:29" x14ac:dyDescent="0.25">
      <c r="I1015" s="15"/>
      <c r="J1015" s="16"/>
      <c r="K1015" s="16"/>
      <c r="L1015" s="17"/>
      <c r="M1015" s="17"/>
      <c r="U1015" s="20"/>
      <c r="V1015" s="20"/>
      <c r="W1015" s="20"/>
      <c r="X1015" s="20"/>
      <c r="Y1015" s="20"/>
      <c r="Z1015" s="20"/>
      <c r="AA1015" s="20"/>
      <c r="AB1015" s="20"/>
      <c r="AC1015" s="20"/>
    </row>
    <row r="1016" spans="9:29" x14ac:dyDescent="0.25">
      <c r="I1016" s="15"/>
      <c r="J1016" s="16"/>
      <c r="K1016" s="16"/>
      <c r="L1016" s="17"/>
      <c r="M1016" s="17"/>
      <c r="U1016" s="20"/>
      <c r="V1016" s="20"/>
      <c r="W1016" s="20"/>
      <c r="X1016" s="20"/>
      <c r="Y1016" s="20"/>
      <c r="Z1016" s="20"/>
      <c r="AA1016" s="20"/>
      <c r="AB1016" s="20"/>
      <c r="AC1016" s="20"/>
    </row>
    <row r="1017" spans="9:29" x14ac:dyDescent="0.25">
      <c r="I1017" s="15"/>
      <c r="J1017" s="16"/>
      <c r="K1017" s="16"/>
      <c r="L1017" s="17"/>
      <c r="M1017" s="17"/>
      <c r="U1017" s="20"/>
      <c r="V1017" s="20"/>
      <c r="W1017" s="20"/>
      <c r="X1017" s="20"/>
      <c r="Y1017" s="20"/>
      <c r="Z1017" s="20"/>
      <c r="AA1017" s="20"/>
      <c r="AB1017" s="20"/>
      <c r="AC1017" s="20"/>
    </row>
    <row r="1018" spans="9:29" x14ac:dyDescent="0.25">
      <c r="I1018" s="15"/>
      <c r="J1018" s="16"/>
      <c r="K1018" s="16"/>
      <c r="L1018" s="17"/>
      <c r="M1018" s="17"/>
      <c r="U1018" s="20"/>
      <c r="V1018" s="20"/>
      <c r="W1018" s="20"/>
      <c r="X1018" s="20"/>
      <c r="Y1018" s="20"/>
      <c r="Z1018" s="20"/>
      <c r="AA1018" s="20"/>
      <c r="AB1018" s="20"/>
      <c r="AC1018" s="20"/>
    </row>
    <row r="1019" spans="9:29" x14ac:dyDescent="0.25">
      <c r="I1019" s="15"/>
      <c r="J1019" s="16"/>
      <c r="K1019" s="16"/>
      <c r="L1019" s="17"/>
      <c r="M1019" s="17"/>
      <c r="U1019" s="20"/>
      <c r="V1019" s="20"/>
      <c r="W1019" s="20"/>
      <c r="X1019" s="20"/>
      <c r="Y1019" s="20"/>
      <c r="Z1019" s="20"/>
      <c r="AA1019" s="20"/>
      <c r="AB1019" s="20"/>
      <c r="AC1019" s="20"/>
    </row>
    <row r="1020" spans="9:29" x14ac:dyDescent="0.25">
      <c r="I1020" s="15"/>
      <c r="J1020" s="16"/>
      <c r="K1020" s="16"/>
      <c r="L1020" s="17"/>
      <c r="M1020" s="17"/>
      <c r="U1020" s="20"/>
      <c r="V1020" s="20"/>
      <c r="W1020" s="20"/>
      <c r="X1020" s="20"/>
      <c r="Y1020" s="20"/>
      <c r="Z1020" s="20"/>
      <c r="AA1020" s="20"/>
      <c r="AB1020" s="20"/>
      <c r="AC1020" s="20"/>
    </row>
    <row r="1021" spans="9:29" x14ac:dyDescent="0.25">
      <c r="I1021" s="15"/>
      <c r="J1021" s="16"/>
      <c r="K1021" s="16"/>
      <c r="L1021" s="17"/>
      <c r="M1021" s="17"/>
      <c r="U1021" s="20"/>
      <c r="V1021" s="20"/>
      <c r="W1021" s="20"/>
      <c r="X1021" s="20"/>
      <c r="Y1021" s="20"/>
      <c r="Z1021" s="20"/>
      <c r="AA1021" s="20"/>
      <c r="AB1021" s="20"/>
      <c r="AC1021" s="20"/>
    </row>
    <row r="1022" spans="9:29" x14ac:dyDescent="0.25">
      <c r="I1022" s="15"/>
      <c r="J1022" s="16"/>
      <c r="K1022" s="16"/>
      <c r="L1022" s="17"/>
      <c r="M1022" s="17"/>
      <c r="U1022" s="20"/>
      <c r="V1022" s="20"/>
      <c r="W1022" s="20"/>
      <c r="X1022" s="20"/>
      <c r="Y1022" s="20"/>
      <c r="Z1022" s="20"/>
      <c r="AA1022" s="20"/>
      <c r="AB1022" s="20"/>
      <c r="AC1022" s="20"/>
    </row>
    <row r="1023" spans="9:29" x14ac:dyDescent="0.25">
      <c r="I1023" s="15"/>
      <c r="J1023" s="16"/>
      <c r="K1023" s="16"/>
      <c r="L1023" s="17"/>
      <c r="M1023" s="17"/>
      <c r="U1023" s="20"/>
      <c r="V1023" s="20"/>
      <c r="W1023" s="20"/>
      <c r="X1023" s="20"/>
      <c r="Y1023" s="20"/>
      <c r="Z1023" s="20"/>
      <c r="AA1023" s="20"/>
      <c r="AB1023" s="20"/>
      <c r="AC1023" s="20"/>
    </row>
    <row r="1024" spans="9:29" x14ac:dyDescent="0.25">
      <c r="I1024" s="15"/>
      <c r="J1024" s="16"/>
      <c r="K1024" s="16"/>
      <c r="L1024" s="17"/>
      <c r="M1024" s="17"/>
      <c r="U1024" s="20"/>
      <c r="V1024" s="20"/>
      <c r="W1024" s="20"/>
      <c r="X1024" s="20"/>
      <c r="Y1024" s="20"/>
      <c r="Z1024" s="20"/>
      <c r="AA1024" s="20"/>
      <c r="AB1024" s="20"/>
      <c r="AC1024" s="20"/>
    </row>
    <row r="1025" spans="9:29" x14ac:dyDescent="0.25">
      <c r="I1025" s="15"/>
      <c r="J1025" s="16"/>
      <c r="K1025" s="16"/>
      <c r="L1025" s="17"/>
      <c r="M1025" s="17"/>
      <c r="U1025" s="20"/>
      <c r="V1025" s="20"/>
      <c r="W1025" s="20"/>
      <c r="X1025" s="20"/>
      <c r="Y1025" s="20"/>
      <c r="Z1025" s="20"/>
      <c r="AA1025" s="20"/>
      <c r="AB1025" s="20"/>
      <c r="AC1025" s="20"/>
    </row>
    <row r="1026" spans="9:29" x14ac:dyDescent="0.25">
      <c r="I1026" s="15"/>
      <c r="J1026" s="16"/>
      <c r="K1026" s="16"/>
      <c r="L1026" s="17"/>
      <c r="M1026" s="17"/>
      <c r="U1026" s="20"/>
      <c r="V1026" s="20"/>
      <c r="W1026" s="20"/>
      <c r="X1026" s="20"/>
      <c r="Y1026" s="20"/>
      <c r="Z1026" s="20"/>
      <c r="AA1026" s="20"/>
      <c r="AB1026" s="20"/>
      <c r="AC1026" s="20"/>
    </row>
    <row r="1027" spans="9:29" x14ac:dyDescent="0.25">
      <c r="I1027" s="15"/>
      <c r="J1027" s="16"/>
      <c r="K1027" s="16"/>
      <c r="L1027" s="17"/>
      <c r="M1027" s="17"/>
      <c r="U1027" s="20"/>
      <c r="V1027" s="20"/>
      <c r="W1027" s="20"/>
      <c r="X1027" s="20"/>
      <c r="Y1027" s="20"/>
      <c r="Z1027" s="20"/>
      <c r="AA1027" s="20"/>
      <c r="AB1027" s="20"/>
      <c r="AC1027" s="20"/>
    </row>
    <row r="1028" spans="9:29" x14ac:dyDescent="0.25">
      <c r="I1028" s="15"/>
      <c r="J1028" s="16"/>
      <c r="K1028" s="16"/>
      <c r="L1028" s="17"/>
      <c r="M1028" s="17"/>
      <c r="U1028" s="20"/>
      <c r="V1028" s="20"/>
      <c r="W1028" s="20"/>
      <c r="X1028" s="20"/>
      <c r="Y1028" s="20"/>
      <c r="Z1028" s="20"/>
      <c r="AA1028" s="20"/>
      <c r="AB1028" s="20"/>
      <c r="AC1028" s="20"/>
    </row>
    <row r="1029" spans="9:29" x14ac:dyDescent="0.25">
      <c r="I1029" s="15"/>
      <c r="J1029" s="16"/>
      <c r="K1029" s="16"/>
      <c r="L1029" s="17"/>
      <c r="M1029" s="17"/>
      <c r="U1029" s="20"/>
      <c r="V1029" s="20"/>
      <c r="W1029" s="20"/>
      <c r="X1029" s="20"/>
      <c r="Y1029" s="20"/>
      <c r="Z1029" s="20"/>
      <c r="AA1029" s="20"/>
      <c r="AB1029" s="20"/>
      <c r="AC1029" s="20"/>
    </row>
    <row r="1030" spans="9:29" x14ac:dyDescent="0.25">
      <c r="I1030" s="15"/>
      <c r="J1030" s="16"/>
      <c r="K1030" s="16"/>
      <c r="L1030" s="17"/>
      <c r="M1030" s="17"/>
      <c r="U1030" s="20"/>
      <c r="V1030" s="20"/>
      <c r="W1030" s="20"/>
      <c r="X1030" s="20"/>
      <c r="Y1030" s="20"/>
      <c r="Z1030" s="20"/>
      <c r="AA1030" s="20"/>
      <c r="AB1030" s="20"/>
      <c r="AC1030" s="20"/>
    </row>
    <row r="1031" spans="9:29" x14ac:dyDescent="0.25">
      <c r="I1031" s="15"/>
      <c r="J1031" s="16"/>
      <c r="K1031" s="16"/>
      <c r="L1031" s="17"/>
      <c r="M1031" s="17"/>
      <c r="U1031" s="20"/>
      <c r="V1031" s="20"/>
      <c r="W1031" s="20"/>
      <c r="X1031" s="20"/>
      <c r="Y1031" s="20"/>
      <c r="Z1031" s="20"/>
      <c r="AA1031" s="20"/>
      <c r="AB1031" s="20"/>
      <c r="AC1031" s="20"/>
    </row>
    <row r="1032" spans="9:29" x14ac:dyDescent="0.25">
      <c r="I1032" s="15"/>
      <c r="J1032" s="16"/>
      <c r="K1032" s="16"/>
      <c r="L1032" s="17"/>
      <c r="M1032" s="17"/>
      <c r="U1032" s="20"/>
      <c r="V1032" s="20"/>
      <c r="W1032" s="20"/>
      <c r="X1032" s="20"/>
      <c r="Y1032" s="20"/>
      <c r="Z1032" s="20"/>
      <c r="AA1032" s="20"/>
      <c r="AB1032" s="20"/>
      <c r="AC1032" s="20"/>
    </row>
    <row r="1033" spans="9:29" x14ac:dyDescent="0.25">
      <c r="I1033" s="15"/>
      <c r="J1033" s="16"/>
      <c r="K1033" s="16"/>
      <c r="L1033" s="17"/>
      <c r="M1033" s="17"/>
      <c r="U1033" s="20"/>
      <c r="V1033" s="20"/>
      <c r="W1033" s="20"/>
      <c r="X1033" s="20"/>
      <c r="Y1033" s="20"/>
      <c r="Z1033" s="20"/>
      <c r="AA1033" s="20"/>
      <c r="AB1033" s="20"/>
      <c r="AC1033" s="20"/>
    </row>
    <row r="1034" spans="9:29" x14ac:dyDescent="0.25">
      <c r="I1034" s="15"/>
      <c r="J1034" s="16"/>
      <c r="K1034" s="16"/>
      <c r="L1034" s="17"/>
      <c r="M1034" s="17"/>
      <c r="U1034" s="20"/>
      <c r="V1034" s="20"/>
      <c r="W1034" s="20"/>
      <c r="X1034" s="20"/>
      <c r="Y1034" s="20"/>
      <c r="Z1034" s="20"/>
      <c r="AA1034" s="20"/>
      <c r="AB1034" s="20"/>
      <c r="AC1034" s="20"/>
    </row>
    <row r="1035" spans="9:29" x14ac:dyDescent="0.25">
      <c r="I1035" s="15"/>
      <c r="J1035" s="16"/>
      <c r="K1035" s="16"/>
      <c r="L1035" s="17"/>
      <c r="M1035" s="17"/>
      <c r="U1035" s="20"/>
      <c r="V1035" s="20"/>
      <c r="W1035" s="20"/>
      <c r="X1035" s="20"/>
      <c r="Y1035" s="20"/>
      <c r="Z1035" s="20"/>
      <c r="AA1035" s="20"/>
      <c r="AB1035" s="20"/>
      <c r="AC1035" s="20"/>
    </row>
    <row r="1036" spans="9:29" x14ac:dyDescent="0.25">
      <c r="I1036" s="15"/>
      <c r="J1036" s="16"/>
      <c r="K1036" s="16"/>
      <c r="L1036" s="17"/>
      <c r="M1036" s="17"/>
      <c r="U1036" s="20"/>
      <c r="V1036" s="20"/>
      <c r="W1036" s="20"/>
      <c r="X1036" s="20"/>
      <c r="Y1036" s="20"/>
      <c r="Z1036" s="20"/>
      <c r="AA1036" s="20"/>
      <c r="AB1036" s="20"/>
      <c r="AC1036" s="20"/>
    </row>
    <row r="1037" spans="9:29" x14ac:dyDescent="0.25">
      <c r="I1037" s="15"/>
      <c r="J1037" s="16"/>
      <c r="K1037" s="16"/>
      <c r="L1037" s="17"/>
      <c r="M1037" s="17"/>
      <c r="U1037" s="20"/>
      <c r="V1037" s="20"/>
      <c r="W1037" s="20"/>
      <c r="X1037" s="20"/>
      <c r="Y1037" s="20"/>
      <c r="Z1037" s="20"/>
      <c r="AA1037" s="20"/>
      <c r="AB1037" s="20"/>
      <c r="AC1037" s="20"/>
    </row>
    <row r="1038" spans="9:29" x14ac:dyDescent="0.25">
      <c r="I1038" s="15"/>
      <c r="J1038" s="16"/>
      <c r="K1038" s="16"/>
      <c r="L1038" s="17"/>
      <c r="M1038" s="17"/>
      <c r="U1038" s="20"/>
      <c r="V1038" s="20"/>
      <c r="W1038" s="20"/>
      <c r="X1038" s="20"/>
      <c r="Y1038" s="20"/>
      <c r="Z1038" s="20"/>
      <c r="AA1038" s="20"/>
      <c r="AB1038" s="20"/>
      <c r="AC1038" s="20"/>
    </row>
    <row r="1039" spans="9:29" x14ac:dyDescent="0.25">
      <c r="I1039" s="15"/>
      <c r="J1039" s="16"/>
      <c r="K1039" s="16"/>
      <c r="L1039" s="17"/>
      <c r="M1039" s="17"/>
      <c r="U1039" s="20"/>
      <c r="V1039" s="20"/>
      <c r="W1039" s="20"/>
      <c r="X1039" s="20"/>
      <c r="Y1039" s="20"/>
      <c r="Z1039" s="20"/>
      <c r="AA1039" s="20"/>
      <c r="AB1039" s="20"/>
      <c r="AC1039" s="20"/>
    </row>
    <row r="1040" spans="9:29" x14ac:dyDescent="0.25">
      <c r="I1040" s="15"/>
      <c r="J1040" s="16"/>
      <c r="K1040" s="16"/>
      <c r="L1040" s="17"/>
      <c r="M1040" s="17"/>
      <c r="U1040" s="20"/>
      <c r="V1040" s="20"/>
      <c r="W1040" s="20"/>
      <c r="X1040" s="20"/>
      <c r="Y1040" s="20"/>
      <c r="Z1040" s="20"/>
      <c r="AA1040" s="20"/>
      <c r="AB1040" s="20"/>
      <c r="AC1040" s="20"/>
    </row>
    <row r="1041" spans="9:29" x14ac:dyDescent="0.25">
      <c r="I1041" s="15"/>
      <c r="J1041" s="16"/>
      <c r="K1041" s="16"/>
      <c r="L1041" s="17"/>
      <c r="M1041" s="17"/>
      <c r="U1041" s="20"/>
      <c r="V1041" s="20"/>
      <c r="W1041" s="20"/>
      <c r="X1041" s="20"/>
      <c r="Y1041" s="20"/>
      <c r="Z1041" s="20"/>
      <c r="AA1041" s="20"/>
      <c r="AB1041" s="20"/>
      <c r="AC1041" s="20"/>
    </row>
    <row r="1042" spans="9:29" x14ac:dyDescent="0.25">
      <c r="I1042" s="15"/>
      <c r="J1042" s="16"/>
      <c r="K1042" s="16"/>
      <c r="L1042" s="17"/>
      <c r="M1042" s="17"/>
      <c r="U1042" s="20"/>
      <c r="V1042" s="20"/>
      <c r="W1042" s="20"/>
      <c r="X1042" s="20"/>
      <c r="Y1042" s="20"/>
      <c r="Z1042" s="20"/>
      <c r="AA1042" s="20"/>
      <c r="AB1042" s="20"/>
      <c r="AC1042" s="20"/>
    </row>
    <row r="1043" spans="9:29" x14ac:dyDescent="0.25">
      <c r="I1043" s="15"/>
      <c r="J1043" s="16"/>
      <c r="K1043" s="16"/>
      <c r="L1043" s="17"/>
      <c r="M1043" s="17"/>
      <c r="U1043" s="20"/>
      <c r="V1043" s="20"/>
      <c r="W1043" s="20"/>
      <c r="X1043" s="20"/>
      <c r="Y1043" s="20"/>
      <c r="Z1043" s="20"/>
      <c r="AA1043" s="20"/>
      <c r="AB1043" s="20"/>
      <c r="AC1043" s="20"/>
    </row>
    <row r="1044" spans="9:29" x14ac:dyDescent="0.25">
      <c r="I1044" s="15"/>
      <c r="J1044" s="16"/>
      <c r="K1044" s="16"/>
      <c r="L1044" s="17"/>
      <c r="M1044" s="17"/>
      <c r="U1044" s="20"/>
      <c r="V1044" s="20"/>
      <c r="W1044" s="20"/>
      <c r="X1044" s="20"/>
      <c r="Y1044" s="20"/>
      <c r="Z1044" s="20"/>
      <c r="AA1044" s="20"/>
      <c r="AB1044" s="20"/>
      <c r="AC1044" s="20"/>
    </row>
    <row r="1045" spans="9:29" x14ac:dyDescent="0.25">
      <c r="I1045" s="15"/>
      <c r="J1045" s="16"/>
      <c r="K1045" s="16"/>
      <c r="L1045" s="17"/>
      <c r="M1045" s="17"/>
      <c r="U1045" s="20"/>
      <c r="V1045" s="20"/>
      <c r="W1045" s="20"/>
      <c r="X1045" s="20"/>
      <c r="Y1045" s="20"/>
      <c r="Z1045" s="20"/>
      <c r="AA1045" s="20"/>
      <c r="AB1045" s="20"/>
      <c r="AC1045" s="20"/>
    </row>
    <row r="1046" spans="9:29" x14ac:dyDescent="0.25">
      <c r="I1046" s="15"/>
      <c r="J1046" s="16"/>
      <c r="K1046" s="16"/>
      <c r="L1046" s="17"/>
      <c r="M1046" s="17"/>
      <c r="U1046" s="20"/>
      <c r="V1046" s="20"/>
      <c r="W1046" s="20"/>
      <c r="X1046" s="20"/>
      <c r="Y1046" s="20"/>
      <c r="Z1046" s="20"/>
      <c r="AA1046" s="20"/>
      <c r="AB1046" s="20"/>
      <c r="AC1046" s="20"/>
    </row>
    <row r="1047" spans="9:29" x14ac:dyDescent="0.25">
      <c r="I1047" s="15"/>
      <c r="J1047" s="16"/>
      <c r="K1047" s="16"/>
      <c r="L1047" s="17"/>
      <c r="M1047" s="17"/>
      <c r="U1047" s="20"/>
      <c r="V1047" s="20"/>
      <c r="W1047" s="20"/>
      <c r="X1047" s="20"/>
      <c r="Y1047" s="20"/>
      <c r="Z1047" s="20"/>
      <c r="AA1047" s="20"/>
      <c r="AB1047" s="20"/>
      <c r="AC1047" s="20"/>
    </row>
    <row r="1048" spans="9:29" x14ac:dyDescent="0.25">
      <c r="I1048" s="15"/>
      <c r="J1048" s="16"/>
      <c r="K1048" s="16"/>
      <c r="L1048" s="17"/>
      <c r="M1048" s="17"/>
      <c r="U1048" s="20"/>
      <c r="V1048" s="20"/>
      <c r="W1048" s="20"/>
      <c r="X1048" s="20"/>
      <c r="Y1048" s="20"/>
      <c r="Z1048" s="20"/>
      <c r="AA1048" s="20"/>
      <c r="AB1048" s="20"/>
      <c r="AC1048" s="20"/>
    </row>
    <row r="1049" spans="9:29" x14ac:dyDescent="0.25">
      <c r="I1049" s="15"/>
      <c r="J1049" s="16"/>
      <c r="K1049" s="16"/>
      <c r="L1049" s="17"/>
      <c r="M1049" s="17"/>
      <c r="U1049" s="20"/>
      <c r="V1049" s="20"/>
      <c r="W1049" s="20"/>
      <c r="X1049" s="20"/>
      <c r="Y1049" s="20"/>
      <c r="Z1049" s="20"/>
      <c r="AA1049" s="20"/>
      <c r="AB1049" s="20"/>
      <c r="AC1049" s="20"/>
    </row>
    <row r="1050" spans="9:29" x14ac:dyDescent="0.25">
      <c r="I1050" s="15"/>
      <c r="J1050" s="16"/>
      <c r="K1050" s="16"/>
      <c r="L1050" s="17"/>
      <c r="M1050" s="17"/>
      <c r="U1050" s="20"/>
      <c r="V1050" s="20"/>
      <c r="W1050" s="20"/>
      <c r="X1050" s="20"/>
      <c r="Y1050" s="20"/>
      <c r="Z1050" s="20"/>
      <c r="AA1050" s="20"/>
      <c r="AB1050" s="20"/>
      <c r="AC1050" s="20"/>
    </row>
    <row r="1051" spans="9:29" x14ac:dyDescent="0.25">
      <c r="I1051" s="15"/>
      <c r="J1051" s="16"/>
      <c r="K1051" s="16"/>
      <c r="L1051" s="17"/>
      <c r="M1051" s="17"/>
      <c r="U1051" s="20"/>
      <c r="V1051" s="20"/>
      <c r="W1051" s="20"/>
      <c r="X1051" s="20"/>
      <c r="Y1051" s="20"/>
      <c r="Z1051" s="20"/>
      <c r="AA1051" s="20"/>
      <c r="AB1051" s="20"/>
      <c r="AC1051" s="20"/>
    </row>
    <row r="1052" spans="9:29" x14ac:dyDescent="0.25">
      <c r="I1052" s="15"/>
      <c r="J1052" s="16"/>
      <c r="K1052" s="16"/>
      <c r="L1052" s="17"/>
      <c r="M1052" s="17"/>
      <c r="U1052" s="20"/>
      <c r="V1052" s="20"/>
      <c r="W1052" s="20"/>
      <c r="X1052" s="20"/>
      <c r="Y1052" s="20"/>
      <c r="Z1052" s="20"/>
      <c r="AA1052" s="20"/>
      <c r="AB1052" s="20"/>
      <c r="AC1052" s="20"/>
    </row>
    <row r="1053" spans="9:29" x14ac:dyDescent="0.25">
      <c r="I1053" s="15"/>
      <c r="J1053" s="16"/>
      <c r="K1053" s="16"/>
      <c r="L1053" s="17"/>
      <c r="M1053" s="17"/>
      <c r="U1053" s="20"/>
      <c r="V1053" s="20"/>
      <c r="W1053" s="20"/>
      <c r="X1053" s="20"/>
      <c r="Y1053" s="20"/>
      <c r="Z1053" s="20"/>
      <c r="AA1053" s="20"/>
      <c r="AB1053" s="20"/>
      <c r="AC1053" s="20"/>
    </row>
    <row r="1054" spans="9:29" x14ac:dyDescent="0.25">
      <c r="I1054" s="15"/>
      <c r="J1054" s="16"/>
      <c r="K1054" s="16"/>
      <c r="L1054" s="17"/>
      <c r="M1054" s="17"/>
      <c r="U1054" s="20"/>
      <c r="V1054" s="20"/>
      <c r="W1054" s="20"/>
      <c r="X1054" s="20"/>
      <c r="Y1054" s="20"/>
      <c r="Z1054" s="20"/>
      <c r="AA1054" s="20"/>
      <c r="AB1054" s="20"/>
      <c r="AC1054" s="20"/>
    </row>
    <row r="1055" spans="9:29" x14ac:dyDescent="0.25">
      <c r="I1055" s="15"/>
      <c r="J1055" s="16"/>
      <c r="K1055" s="16"/>
      <c r="L1055" s="17"/>
      <c r="M1055" s="17"/>
      <c r="U1055" s="20"/>
      <c r="V1055" s="20"/>
      <c r="W1055" s="20"/>
      <c r="X1055" s="20"/>
      <c r="Y1055" s="20"/>
      <c r="Z1055" s="20"/>
      <c r="AA1055" s="20"/>
      <c r="AB1055" s="20"/>
      <c r="AC1055" s="20"/>
    </row>
    <row r="1056" spans="9:29" x14ac:dyDescent="0.25">
      <c r="I1056" s="15"/>
      <c r="J1056" s="16"/>
      <c r="K1056" s="16"/>
      <c r="L1056" s="17"/>
      <c r="M1056" s="17"/>
      <c r="U1056" s="20"/>
      <c r="V1056" s="20"/>
      <c r="W1056" s="20"/>
      <c r="X1056" s="20"/>
      <c r="Y1056" s="20"/>
      <c r="Z1056" s="20"/>
      <c r="AA1056" s="20"/>
      <c r="AB1056" s="20"/>
      <c r="AC1056" s="20"/>
    </row>
    <row r="1057" spans="9:29" x14ac:dyDescent="0.25">
      <c r="I1057" s="15"/>
      <c r="J1057" s="16"/>
      <c r="K1057" s="16"/>
      <c r="L1057" s="17"/>
      <c r="M1057" s="17"/>
      <c r="U1057" s="20"/>
      <c r="V1057" s="20"/>
      <c r="W1057" s="20"/>
      <c r="X1057" s="20"/>
      <c r="Y1057" s="20"/>
      <c r="Z1057" s="20"/>
      <c r="AA1057" s="20"/>
      <c r="AB1057" s="20"/>
      <c r="AC1057" s="20"/>
    </row>
    <row r="1058" spans="9:29" x14ac:dyDescent="0.25">
      <c r="I1058" s="15"/>
      <c r="J1058" s="16"/>
      <c r="K1058" s="16"/>
      <c r="L1058" s="17"/>
      <c r="M1058" s="17"/>
      <c r="U1058" s="20"/>
      <c r="V1058" s="20"/>
      <c r="W1058" s="20"/>
      <c r="X1058" s="20"/>
      <c r="Y1058" s="20"/>
      <c r="Z1058" s="20"/>
      <c r="AA1058" s="20"/>
      <c r="AB1058" s="20"/>
      <c r="AC1058" s="20"/>
    </row>
    <row r="1059" spans="9:29" x14ac:dyDescent="0.25">
      <c r="I1059" s="15"/>
      <c r="J1059" s="16"/>
      <c r="K1059" s="16"/>
      <c r="L1059" s="17"/>
      <c r="M1059" s="17"/>
      <c r="U1059" s="20"/>
      <c r="V1059" s="20"/>
      <c r="W1059" s="20"/>
      <c r="X1059" s="20"/>
      <c r="Y1059" s="20"/>
      <c r="Z1059" s="20"/>
      <c r="AA1059" s="20"/>
      <c r="AB1059" s="20"/>
      <c r="AC1059" s="20"/>
    </row>
    <row r="1060" spans="9:29" x14ac:dyDescent="0.25">
      <c r="I1060" s="15"/>
      <c r="J1060" s="16"/>
      <c r="K1060" s="16"/>
      <c r="L1060" s="17"/>
      <c r="M1060" s="17"/>
      <c r="U1060" s="20"/>
      <c r="V1060" s="20"/>
      <c r="W1060" s="20"/>
      <c r="X1060" s="20"/>
      <c r="Y1060" s="20"/>
      <c r="Z1060" s="20"/>
      <c r="AA1060" s="20"/>
      <c r="AB1060" s="20"/>
      <c r="AC1060" s="20"/>
    </row>
    <row r="1061" spans="9:29" x14ac:dyDescent="0.25">
      <c r="I1061" s="15"/>
      <c r="J1061" s="16"/>
      <c r="K1061" s="16"/>
      <c r="L1061" s="17"/>
      <c r="M1061" s="17"/>
      <c r="U1061" s="20"/>
      <c r="V1061" s="20"/>
      <c r="W1061" s="20"/>
      <c r="X1061" s="20"/>
      <c r="Y1061" s="20"/>
      <c r="Z1061" s="20"/>
      <c r="AA1061" s="20"/>
      <c r="AB1061" s="20"/>
      <c r="AC1061" s="20"/>
    </row>
    <row r="1062" spans="9:29" x14ac:dyDescent="0.25">
      <c r="I1062" s="15"/>
      <c r="J1062" s="16"/>
      <c r="K1062" s="16"/>
      <c r="L1062" s="17"/>
      <c r="M1062" s="17"/>
      <c r="U1062" s="20"/>
      <c r="V1062" s="20"/>
      <c r="W1062" s="20"/>
      <c r="X1062" s="20"/>
      <c r="Y1062" s="20"/>
      <c r="Z1062" s="20"/>
      <c r="AA1062" s="20"/>
      <c r="AB1062" s="20"/>
      <c r="AC1062" s="20"/>
    </row>
    <row r="1063" spans="9:29" x14ac:dyDescent="0.25">
      <c r="I1063" s="15"/>
      <c r="J1063" s="16"/>
      <c r="K1063" s="16"/>
      <c r="L1063" s="17"/>
      <c r="M1063" s="17"/>
      <c r="U1063" s="20"/>
      <c r="V1063" s="20"/>
      <c r="W1063" s="20"/>
      <c r="X1063" s="20"/>
      <c r="Y1063" s="20"/>
      <c r="Z1063" s="20"/>
      <c r="AA1063" s="20"/>
      <c r="AB1063" s="20"/>
      <c r="AC1063" s="20"/>
    </row>
    <row r="1064" spans="9:29" x14ac:dyDescent="0.25">
      <c r="I1064" s="15"/>
      <c r="J1064" s="16"/>
      <c r="K1064" s="16"/>
      <c r="L1064" s="17"/>
      <c r="M1064" s="17"/>
      <c r="U1064" s="20"/>
      <c r="V1064" s="20"/>
      <c r="W1064" s="20"/>
      <c r="X1064" s="20"/>
      <c r="Y1064" s="20"/>
      <c r="Z1064" s="20"/>
      <c r="AA1064" s="20"/>
      <c r="AB1064" s="20"/>
      <c r="AC1064" s="20"/>
    </row>
    <row r="1065" spans="9:29" x14ac:dyDescent="0.25">
      <c r="I1065" s="15"/>
      <c r="J1065" s="16"/>
      <c r="K1065" s="16"/>
      <c r="L1065" s="17"/>
      <c r="M1065" s="17"/>
      <c r="U1065" s="20"/>
      <c r="V1065" s="20"/>
      <c r="W1065" s="20"/>
      <c r="X1065" s="20"/>
      <c r="Y1065" s="20"/>
      <c r="Z1065" s="20"/>
      <c r="AA1065" s="20"/>
      <c r="AB1065" s="20"/>
      <c r="AC1065" s="20"/>
    </row>
    <row r="1066" spans="9:29" x14ac:dyDescent="0.25">
      <c r="I1066" s="15"/>
      <c r="J1066" s="16"/>
      <c r="K1066" s="16"/>
      <c r="L1066" s="17"/>
      <c r="M1066" s="17"/>
      <c r="U1066" s="20"/>
      <c r="V1066" s="20"/>
      <c r="W1066" s="20"/>
      <c r="X1066" s="20"/>
      <c r="Y1066" s="20"/>
      <c r="Z1066" s="20"/>
      <c r="AA1066" s="20"/>
      <c r="AB1066" s="20"/>
      <c r="AC1066" s="20"/>
    </row>
    <row r="1067" spans="9:29" x14ac:dyDescent="0.25">
      <c r="I1067" s="15"/>
      <c r="J1067" s="16"/>
      <c r="K1067" s="16"/>
      <c r="L1067" s="17"/>
      <c r="M1067" s="17"/>
      <c r="U1067" s="20"/>
      <c r="V1067" s="20"/>
      <c r="W1067" s="20"/>
      <c r="X1067" s="20"/>
      <c r="Y1067" s="20"/>
      <c r="Z1067" s="20"/>
      <c r="AA1067" s="20"/>
      <c r="AB1067" s="20"/>
      <c r="AC1067" s="20"/>
    </row>
    <row r="1068" spans="9:29" x14ac:dyDescent="0.25">
      <c r="I1068" s="15"/>
      <c r="J1068" s="16"/>
      <c r="K1068" s="16"/>
      <c r="L1068" s="17"/>
      <c r="M1068" s="17"/>
      <c r="U1068" s="20"/>
      <c r="V1068" s="20"/>
      <c r="W1068" s="20"/>
      <c r="X1068" s="20"/>
      <c r="Y1068" s="20"/>
      <c r="Z1068" s="20"/>
      <c r="AA1068" s="20"/>
      <c r="AB1068" s="20"/>
      <c r="AC1068" s="20"/>
    </row>
    <row r="1069" spans="9:29" x14ac:dyDescent="0.25">
      <c r="I1069" s="15"/>
      <c r="J1069" s="16"/>
      <c r="K1069" s="16"/>
      <c r="L1069" s="17"/>
      <c r="M1069" s="17"/>
      <c r="U1069" s="20"/>
      <c r="V1069" s="20"/>
      <c r="W1069" s="20"/>
      <c r="X1069" s="20"/>
      <c r="Y1069" s="20"/>
      <c r="Z1069" s="20"/>
      <c r="AA1069" s="20"/>
      <c r="AB1069" s="20"/>
      <c r="AC1069" s="20"/>
    </row>
    <row r="1070" spans="9:29" x14ac:dyDescent="0.25">
      <c r="I1070" s="15"/>
      <c r="J1070" s="16"/>
      <c r="K1070" s="16"/>
      <c r="L1070" s="17"/>
      <c r="M1070" s="17"/>
      <c r="U1070" s="20"/>
      <c r="V1070" s="20"/>
      <c r="W1070" s="20"/>
      <c r="X1070" s="20"/>
      <c r="Y1070" s="20"/>
      <c r="Z1070" s="20"/>
      <c r="AA1070" s="20"/>
      <c r="AB1070" s="20"/>
      <c r="AC1070" s="20"/>
    </row>
    <row r="1071" spans="9:29" x14ac:dyDescent="0.25">
      <c r="I1071" s="15"/>
      <c r="J1071" s="16"/>
      <c r="K1071" s="16"/>
      <c r="L1071" s="17"/>
      <c r="M1071" s="17"/>
      <c r="U1071" s="20"/>
      <c r="V1071" s="20"/>
      <c r="W1071" s="20"/>
      <c r="X1071" s="20"/>
      <c r="Y1071" s="20"/>
      <c r="Z1071" s="20"/>
      <c r="AA1071" s="20"/>
      <c r="AB1071" s="20"/>
      <c r="AC1071" s="20"/>
    </row>
    <row r="1072" spans="9:29" x14ac:dyDescent="0.25">
      <c r="I1072" s="15"/>
      <c r="J1072" s="16"/>
      <c r="K1072" s="16"/>
      <c r="L1072" s="17"/>
      <c r="M1072" s="17"/>
      <c r="U1072" s="20"/>
      <c r="V1072" s="20"/>
      <c r="W1072" s="20"/>
      <c r="X1072" s="20"/>
      <c r="Y1072" s="20"/>
      <c r="Z1072" s="20"/>
      <c r="AA1072" s="20"/>
      <c r="AB1072" s="20"/>
      <c r="AC1072" s="20"/>
    </row>
  </sheetData>
  <autoFilter ref="F7:P7" xr:uid="{00000000-0001-0000-0000-000000000000}"/>
  <mergeCells count="1">
    <mergeCell ref="AG6:BD6"/>
  </mergeCell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6865-60FB-4F47-82EC-F0333E4614A5}">
  <sheetPr>
    <tabColor rgb="FF002060"/>
  </sheetPr>
  <dimension ref="C4:H145"/>
  <sheetViews>
    <sheetView workbookViewId="0">
      <selection activeCell="E28" sqref="E28"/>
    </sheetView>
  </sheetViews>
  <sheetFormatPr baseColWidth="10" defaultRowHeight="15" x14ac:dyDescent="0.25"/>
  <cols>
    <col min="3" max="3" width="12.5703125" bestFit="1" customWidth="1"/>
    <col min="4" max="4" width="7.28515625" bestFit="1" customWidth="1"/>
    <col min="5" max="5" width="51.5703125" bestFit="1" customWidth="1"/>
    <col min="6" max="8" width="10.42578125" customWidth="1"/>
    <col min="9" max="9" width="95.85546875" bestFit="1" customWidth="1"/>
    <col min="10" max="10" width="114.7109375" bestFit="1" customWidth="1"/>
    <col min="11" max="11" width="95" bestFit="1" customWidth="1"/>
    <col min="12" max="12" width="77.85546875" bestFit="1" customWidth="1"/>
    <col min="13" max="13" width="67.28515625" bestFit="1" customWidth="1"/>
  </cols>
  <sheetData>
    <row r="4" spans="3:8" x14ac:dyDescent="0.25">
      <c r="C4" s="21" t="s">
        <v>30</v>
      </c>
      <c r="D4" s="21" t="s">
        <v>29</v>
      </c>
      <c r="E4" t="s">
        <v>102</v>
      </c>
      <c r="G4" t="s">
        <v>103</v>
      </c>
      <c r="H4" t="s">
        <v>104</v>
      </c>
    </row>
    <row r="5" spans="3:8" x14ac:dyDescent="0.25">
      <c r="C5" t="s">
        <v>55</v>
      </c>
      <c r="D5">
        <v>1996</v>
      </c>
      <c r="E5" s="31">
        <v>3.2478883553893226E-3</v>
      </c>
      <c r="G5">
        <f>+D5</f>
        <v>1996</v>
      </c>
      <c r="H5">
        <f>+E5</f>
        <v>3.2478883553893226E-3</v>
      </c>
    </row>
    <row r="6" spans="3:8" x14ac:dyDescent="0.25">
      <c r="D6">
        <v>1997</v>
      </c>
      <c r="E6" s="31">
        <v>2.7092006439670639E-3</v>
      </c>
      <c r="G6">
        <f t="shared" ref="G6:H69" si="0">+D6</f>
        <v>1997</v>
      </c>
      <c r="H6">
        <f t="shared" si="0"/>
        <v>2.7092006439670639E-3</v>
      </c>
    </row>
    <row r="7" spans="3:8" x14ac:dyDescent="0.25">
      <c r="D7">
        <v>1998</v>
      </c>
      <c r="E7" s="31">
        <v>3.0028821227880914E-3</v>
      </c>
      <c r="G7">
        <f t="shared" si="0"/>
        <v>1998</v>
      </c>
      <c r="H7">
        <f t="shared" si="0"/>
        <v>3.0028821227880914E-3</v>
      </c>
    </row>
    <row r="8" spans="3:8" x14ac:dyDescent="0.25">
      <c r="D8">
        <v>1999</v>
      </c>
      <c r="E8" s="31">
        <v>2.6937874157698062E-3</v>
      </c>
      <c r="G8">
        <f t="shared" si="0"/>
        <v>1999</v>
      </c>
      <c r="H8">
        <f t="shared" si="0"/>
        <v>2.6937874157698062E-3</v>
      </c>
    </row>
    <row r="9" spans="3:8" x14ac:dyDescent="0.25">
      <c r="D9">
        <v>2000</v>
      </c>
      <c r="E9" s="31">
        <v>2.44127438007409E-3</v>
      </c>
      <c r="G9">
        <f t="shared" si="0"/>
        <v>2000</v>
      </c>
      <c r="H9">
        <f t="shared" si="0"/>
        <v>2.44127438007409E-3</v>
      </c>
    </row>
    <row r="10" spans="3:8" x14ac:dyDescent="0.25">
      <c r="D10">
        <v>2001</v>
      </c>
      <c r="E10" s="31">
        <v>2.5662520743870935E-3</v>
      </c>
      <c r="G10">
        <f t="shared" si="0"/>
        <v>2001</v>
      </c>
      <c r="H10">
        <f t="shared" si="0"/>
        <v>2.5662520743870935E-3</v>
      </c>
    </row>
    <row r="11" spans="3:8" x14ac:dyDescent="0.25">
      <c r="D11">
        <v>2002</v>
      </c>
      <c r="E11" s="31">
        <v>2.389669161506164E-3</v>
      </c>
      <c r="G11">
        <f t="shared" si="0"/>
        <v>2002</v>
      </c>
      <c r="H11">
        <f t="shared" si="0"/>
        <v>2.389669161506164E-3</v>
      </c>
    </row>
    <row r="12" spans="3:8" x14ac:dyDescent="0.25">
      <c r="D12">
        <v>2003</v>
      </c>
      <c r="E12" s="31">
        <v>3.044033904556051E-3</v>
      </c>
      <c r="G12">
        <f t="shared" si="0"/>
        <v>2003</v>
      </c>
      <c r="H12">
        <f t="shared" si="0"/>
        <v>3.044033904556051E-3</v>
      </c>
    </row>
    <row r="13" spans="3:8" x14ac:dyDescent="0.25">
      <c r="D13">
        <v>2004</v>
      </c>
      <c r="E13" s="31">
        <v>2.1382545640737174E-3</v>
      </c>
      <c r="G13">
        <f t="shared" si="0"/>
        <v>2004</v>
      </c>
      <c r="H13">
        <f t="shared" si="0"/>
        <v>2.1382545640737174E-3</v>
      </c>
    </row>
    <row r="14" spans="3:8" x14ac:dyDescent="0.25">
      <c r="D14">
        <v>2005</v>
      </c>
      <c r="E14" s="31">
        <v>1.6181303239620403E-3</v>
      </c>
      <c r="G14">
        <f t="shared" si="0"/>
        <v>2005</v>
      </c>
      <c r="H14">
        <f t="shared" si="0"/>
        <v>1.6181303239620403E-3</v>
      </c>
    </row>
    <row r="15" spans="3:8" x14ac:dyDescent="0.25">
      <c r="D15">
        <v>2006</v>
      </c>
      <c r="E15" s="31">
        <v>1.670948285490897E-3</v>
      </c>
      <c r="G15">
        <f t="shared" si="0"/>
        <v>2006</v>
      </c>
      <c r="H15">
        <f t="shared" si="0"/>
        <v>1.670948285490897E-3</v>
      </c>
    </row>
    <row r="16" spans="3:8" x14ac:dyDescent="0.25">
      <c r="D16">
        <v>2007</v>
      </c>
      <c r="E16" s="31">
        <v>1.5941779074391449E-3</v>
      </c>
      <c r="G16">
        <f t="shared" si="0"/>
        <v>2007</v>
      </c>
      <c r="H16">
        <f t="shared" si="0"/>
        <v>1.5941779074391449E-3</v>
      </c>
    </row>
    <row r="17" spans="3:8" x14ac:dyDescent="0.25">
      <c r="D17">
        <v>2008</v>
      </c>
      <c r="E17" s="31">
        <v>1.3608874026033689E-3</v>
      </c>
      <c r="G17">
        <f t="shared" si="0"/>
        <v>2008</v>
      </c>
      <c r="H17">
        <f t="shared" si="0"/>
        <v>1.3608874026033689E-3</v>
      </c>
    </row>
    <row r="18" spans="3:8" x14ac:dyDescent="0.25">
      <c r="D18">
        <v>2009</v>
      </c>
      <c r="E18" s="31">
        <v>1.2735227776813852E-3</v>
      </c>
      <c r="G18">
        <f t="shared" si="0"/>
        <v>2009</v>
      </c>
      <c r="H18">
        <f t="shared" si="0"/>
        <v>1.2735227776813852E-3</v>
      </c>
    </row>
    <row r="19" spans="3:8" x14ac:dyDescent="0.25">
      <c r="D19">
        <v>2010</v>
      </c>
      <c r="E19" s="31">
        <v>1.4486444697726422E-3</v>
      </c>
      <c r="G19">
        <f t="shared" si="0"/>
        <v>2010</v>
      </c>
      <c r="H19">
        <f t="shared" si="0"/>
        <v>1.4486444697726422E-3</v>
      </c>
    </row>
    <row r="20" spans="3:8" x14ac:dyDescent="0.25">
      <c r="D20">
        <v>2011</v>
      </c>
      <c r="E20" s="31">
        <v>1.3458218470558142E-3</v>
      </c>
      <c r="G20">
        <f t="shared" si="0"/>
        <v>2011</v>
      </c>
      <c r="H20">
        <f t="shared" si="0"/>
        <v>1.3458218470558142E-3</v>
      </c>
    </row>
    <row r="21" spans="3:8" x14ac:dyDescent="0.25">
      <c r="D21">
        <v>2012</v>
      </c>
      <c r="E21" s="31">
        <v>1.3340114851701215E-3</v>
      </c>
      <c r="G21">
        <f t="shared" si="0"/>
        <v>2012</v>
      </c>
      <c r="H21">
        <f t="shared" si="0"/>
        <v>1.3340114851701215E-3</v>
      </c>
    </row>
    <row r="22" spans="3:8" x14ac:dyDescent="0.25">
      <c r="D22">
        <v>2013</v>
      </c>
      <c r="E22" s="31">
        <v>1.1158076222521933E-3</v>
      </c>
      <c r="G22">
        <f t="shared" si="0"/>
        <v>2013</v>
      </c>
      <c r="H22">
        <f t="shared" si="0"/>
        <v>1.1158076222521933E-3</v>
      </c>
    </row>
    <row r="23" spans="3:8" x14ac:dyDescent="0.25">
      <c r="D23">
        <v>2014</v>
      </c>
      <c r="E23" s="31">
        <v>1.3123607549166288E-3</v>
      </c>
      <c r="G23">
        <f t="shared" si="0"/>
        <v>2014</v>
      </c>
      <c r="H23">
        <f t="shared" si="0"/>
        <v>1.3123607549166288E-3</v>
      </c>
    </row>
    <row r="24" spans="3:8" x14ac:dyDescent="0.25">
      <c r="C24" t="s">
        <v>95</v>
      </c>
      <c r="E24" s="31">
        <v>3.830755549885563E-2</v>
      </c>
      <c r="G24">
        <f t="shared" si="0"/>
        <v>0</v>
      </c>
      <c r="H24">
        <f t="shared" si="0"/>
        <v>3.830755549885563E-2</v>
      </c>
    </row>
    <row r="25" spans="3:8" x14ac:dyDescent="0.25">
      <c r="C25" t="s">
        <v>57</v>
      </c>
      <c r="D25">
        <v>1996</v>
      </c>
      <c r="E25" s="31">
        <v>2.1358460627544009E-3</v>
      </c>
      <c r="G25">
        <f t="shared" si="0"/>
        <v>1996</v>
      </c>
      <c r="H25">
        <f t="shared" si="0"/>
        <v>2.1358460627544009E-3</v>
      </c>
    </row>
    <row r="26" spans="3:8" x14ac:dyDescent="0.25">
      <c r="D26">
        <v>1997</v>
      </c>
      <c r="E26" s="31">
        <v>2.0705628283715929E-3</v>
      </c>
      <c r="G26">
        <f t="shared" si="0"/>
        <v>1997</v>
      </c>
      <c r="H26">
        <f t="shared" si="0"/>
        <v>2.0705628283715929E-3</v>
      </c>
    </row>
    <row r="27" spans="3:8" x14ac:dyDescent="0.25">
      <c r="D27">
        <v>1998</v>
      </c>
      <c r="E27" s="31">
        <v>2.1914177236731585E-3</v>
      </c>
      <c r="G27">
        <f t="shared" si="0"/>
        <v>1998</v>
      </c>
      <c r="H27">
        <f t="shared" si="0"/>
        <v>2.1914177236731585E-3</v>
      </c>
    </row>
    <row r="28" spans="3:8" x14ac:dyDescent="0.25">
      <c r="D28">
        <v>1999</v>
      </c>
      <c r="E28" s="31">
        <v>2.279710714500499E-3</v>
      </c>
      <c r="G28">
        <f t="shared" si="0"/>
        <v>1999</v>
      </c>
      <c r="H28">
        <f t="shared" si="0"/>
        <v>2.279710714500499E-3</v>
      </c>
    </row>
    <row r="29" spans="3:8" x14ac:dyDescent="0.25">
      <c r="D29">
        <v>2000</v>
      </c>
      <c r="E29" s="31">
        <v>2.6415123687650081E-3</v>
      </c>
      <c r="G29">
        <f t="shared" si="0"/>
        <v>2000</v>
      </c>
      <c r="H29">
        <f t="shared" si="0"/>
        <v>2.6415123687650081E-3</v>
      </c>
    </row>
    <row r="30" spans="3:8" x14ac:dyDescent="0.25">
      <c r="D30">
        <v>2001</v>
      </c>
      <c r="E30" s="31">
        <v>2.9641156912593629E-3</v>
      </c>
      <c r="G30">
        <f t="shared" si="0"/>
        <v>2001</v>
      </c>
      <c r="H30">
        <f t="shared" si="0"/>
        <v>2.9641156912593629E-3</v>
      </c>
    </row>
    <row r="31" spans="3:8" x14ac:dyDescent="0.25">
      <c r="D31">
        <v>2002</v>
      </c>
      <c r="E31" s="31">
        <v>2.8812175063305159E-3</v>
      </c>
      <c r="G31">
        <f t="shared" si="0"/>
        <v>2002</v>
      </c>
      <c r="H31">
        <f t="shared" si="0"/>
        <v>2.8812175063305159E-3</v>
      </c>
    </row>
    <row r="32" spans="3:8" x14ac:dyDescent="0.25">
      <c r="D32">
        <v>2003</v>
      </c>
      <c r="E32" s="31">
        <v>3.1737525461559874E-3</v>
      </c>
      <c r="G32">
        <f t="shared" si="0"/>
        <v>2003</v>
      </c>
      <c r="H32">
        <f t="shared" si="0"/>
        <v>3.1737525461559874E-3</v>
      </c>
    </row>
    <row r="33" spans="3:8" x14ac:dyDescent="0.25">
      <c r="D33">
        <v>2004</v>
      </c>
      <c r="E33" s="31">
        <v>2.8807980321933443E-3</v>
      </c>
      <c r="G33">
        <f t="shared" si="0"/>
        <v>2004</v>
      </c>
      <c r="H33">
        <f t="shared" si="0"/>
        <v>2.8807980321933443E-3</v>
      </c>
    </row>
    <row r="34" spans="3:8" x14ac:dyDescent="0.25">
      <c r="D34">
        <v>2005</v>
      </c>
      <c r="E34" s="31">
        <v>2.6373736362726458E-3</v>
      </c>
      <c r="G34">
        <f t="shared" si="0"/>
        <v>2005</v>
      </c>
      <c r="H34">
        <f t="shared" si="0"/>
        <v>2.6373736362726458E-3</v>
      </c>
    </row>
    <row r="35" spans="3:8" x14ac:dyDescent="0.25">
      <c r="D35">
        <v>2006</v>
      </c>
      <c r="E35" s="31">
        <v>2.896007236734637E-3</v>
      </c>
      <c r="G35">
        <f t="shared" si="0"/>
        <v>2006</v>
      </c>
      <c r="H35">
        <f t="shared" si="0"/>
        <v>2.896007236734637E-3</v>
      </c>
    </row>
    <row r="36" spans="3:8" x14ac:dyDescent="0.25">
      <c r="D36">
        <v>2007</v>
      </c>
      <c r="E36" s="31">
        <v>3.1258601268531758E-3</v>
      </c>
      <c r="G36">
        <f t="shared" si="0"/>
        <v>2007</v>
      </c>
      <c r="H36">
        <f t="shared" si="0"/>
        <v>3.1258601268531758E-3</v>
      </c>
    </row>
    <row r="37" spans="3:8" x14ac:dyDescent="0.25">
      <c r="D37">
        <v>2008</v>
      </c>
      <c r="E37" s="31">
        <v>3.4406542899239174E-3</v>
      </c>
      <c r="G37">
        <f t="shared" si="0"/>
        <v>2008</v>
      </c>
      <c r="H37">
        <f t="shared" si="0"/>
        <v>3.4406542899239174E-3</v>
      </c>
    </row>
    <row r="38" spans="3:8" x14ac:dyDescent="0.25">
      <c r="D38">
        <v>2009</v>
      </c>
      <c r="E38" s="31">
        <v>3.2400754525207199E-3</v>
      </c>
      <c r="G38">
        <f t="shared" si="0"/>
        <v>2009</v>
      </c>
      <c r="H38">
        <f t="shared" si="0"/>
        <v>3.2400754525207199E-3</v>
      </c>
    </row>
    <row r="39" spans="3:8" x14ac:dyDescent="0.25">
      <c r="D39">
        <v>2010</v>
      </c>
      <c r="E39" s="31">
        <v>3.121943300119731E-3</v>
      </c>
      <c r="G39">
        <f t="shared" si="0"/>
        <v>2010</v>
      </c>
      <c r="H39">
        <f t="shared" si="0"/>
        <v>3.121943300119731E-3</v>
      </c>
    </row>
    <row r="40" spans="3:8" x14ac:dyDescent="0.25">
      <c r="D40">
        <v>2011</v>
      </c>
      <c r="E40" s="31">
        <v>3.0641513121977652E-3</v>
      </c>
      <c r="G40">
        <f t="shared" si="0"/>
        <v>2011</v>
      </c>
      <c r="H40">
        <f t="shared" si="0"/>
        <v>3.0641513121977652E-3</v>
      </c>
    </row>
    <row r="41" spans="3:8" x14ac:dyDescent="0.25">
      <c r="D41">
        <v>2012</v>
      </c>
      <c r="E41" s="31">
        <v>3.6028138973364173E-3</v>
      </c>
      <c r="G41">
        <f t="shared" si="0"/>
        <v>2012</v>
      </c>
      <c r="H41">
        <f t="shared" si="0"/>
        <v>3.6028138973364173E-3</v>
      </c>
    </row>
    <row r="42" spans="3:8" x14ac:dyDescent="0.25">
      <c r="D42">
        <v>2013</v>
      </c>
      <c r="E42" s="31">
        <v>3.3743676966991121E-3</v>
      </c>
      <c r="G42">
        <f t="shared" si="0"/>
        <v>2013</v>
      </c>
      <c r="H42">
        <f t="shared" si="0"/>
        <v>3.3743676966991121E-3</v>
      </c>
    </row>
    <row r="43" spans="3:8" x14ac:dyDescent="0.25">
      <c r="D43">
        <v>2014</v>
      </c>
      <c r="E43" s="31">
        <v>3.1815134075583525E-3</v>
      </c>
      <c r="G43">
        <f t="shared" si="0"/>
        <v>2014</v>
      </c>
      <c r="H43">
        <f t="shared" si="0"/>
        <v>3.1815134075583525E-3</v>
      </c>
    </row>
    <row r="44" spans="3:8" x14ac:dyDescent="0.25">
      <c r="C44" t="s">
        <v>96</v>
      </c>
      <c r="E44" s="31">
        <v>5.4903693830220347E-2</v>
      </c>
      <c r="G44">
        <f t="shared" si="0"/>
        <v>0</v>
      </c>
      <c r="H44">
        <f t="shared" si="0"/>
        <v>5.4903693830220347E-2</v>
      </c>
    </row>
    <row r="45" spans="3:8" x14ac:dyDescent="0.25">
      <c r="C45" t="s">
        <v>58</v>
      </c>
      <c r="D45">
        <v>1996</v>
      </c>
      <c r="E45" s="31">
        <v>3.7562834515447213E-3</v>
      </c>
      <c r="G45">
        <f t="shared" si="0"/>
        <v>1996</v>
      </c>
      <c r="H45">
        <f t="shared" si="0"/>
        <v>3.7562834515447213E-3</v>
      </c>
    </row>
    <row r="46" spans="3:8" x14ac:dyDescent="0.25">
      <c r="D46">
        <v>1997</v>
      </c>
      <c r="E46" s="31">
        <v>3.5944895983877172E-3</v>
      </c>
      <c r="G46">
        <f t="shared" si="0"/>
        <v>1997</v>
      </c>
      <c r="H46">
        <f t="shared" si="0"/>
        <v>3.5944895983877172E-3</v>
      </c>
    </row>
    <row r="47" spans="3:8" x14ac:dyDescent="0.25">
      <c r="D47">
        <v>1998</v>
      </c>
      <c r="E47" s="31">
        <v>3.7431470286424821E-3</v>
      </c>
      <c r="G47">
        <f t="shared" si="0"/>
        <v>1998</v>
      </c>
      <c r="H47">
        <f t="shared" si="0"/>
        <v>3.7431470286424821E-3</v>
      </c>
    </row>
    <row r="48" spans="3:8" x14ac:dyDescent="0.25">
      <c r="D48">
        <v>1999</v>
      </c>
      <c r="E48" s="31">
        <v>3.9715366747195219E-3</v>
      </c>
      <c r="G48">
        <f t="shared" si="0"/>
        <v>1999</v>
      </c>
      <c r="H48">
        <f t="shared" si="0"/>
        <v>3.9715366747195219E-3</v>
      </c>
    </row>
    <row r="49" spans="3:8" x14ac:dyDescent="0.25">
      <c r="D49">
        <v>2000</v>
      </c>
      <c r="E49" s="31">
        <v>4.1459582609786631E-3</v>
      </c>
      <c r="G49">
        <f t="shared" si="0"/>
        <v>2000</v>
      </c>
      <c r="H49">
        <f t="shared" si="0"/>
        <v>4.1459582609786631E-3</v>
      </c>
    </row>
    <row r="50" spans="3:8" x14ac:dyDescent="0.25">
      <c r="D50">
        <v>2001</v>
      </c>
      <c r="E50" s="31">
        <v>4.4165109563444882E-3</v>
      </c>
      <c r="G50">
        <f t="shared" si="0"/>
        <v>2001</v>
      </c>
      <c r="H50">
        <f t="shared" si="0"/>
        <v>4.4165109563444882E-3</v>
      </c>
    </row>
    <row r="51" spans="3:8" x14ac:dyDescent="0.25">
      <c r="D51">
        <v>2002</v>
      </c>
      <c r="E51" s="31">
        <v>3.9397020294842213E-3</v>
      </c>
      <c r="G51">
        <f t="shared" si="0"/>
        <v>2002</v>
      </c>
      <c r="H51">
        <f t="shared" si="0"/>
        <v>3.9397020294842213E-3</v>
      </c>
    </row>
    <row r="52" spans="3:8" x14ac:dyDescent="0.25">
      <c r="D52">
        <v>2003</v>
      </c>
      <c r="E52" s="31">
        <v>4.3573455677653706E-3</v>
      </c>
      <c r="G52">
        <f t="shared" si="0"/>
        <v>2003</v>
      </c>
      <c r="H52">
        <f t="shared" si="0"/>
        <v>4.3573455677653706E-3</v>
      </c>
    </row>
    <row r="53" spans="3:8" x14ac:dyDescent="0.25">
      <c r="D53">
        <v>2004</v>
      </c>
      <c r="E53" s="31">
        <v>4.0200815229098031E-3</v>
      </c>
      <c r="G53">
        <f t="shared" si="0"/>
        <v>2004</v>
      </c>
      <c r="H53">
        <f t="shared" si="0"/>
        <v>4.0200815229098031E-3</v>
      </c>
    </row>
    <row r="54" spans="3:8" x14ac:dyDescent="0.25">
      <c r="D54">
        <v>2005</v>
      </c>
      <c r="E54" s="31">
        <v>4.0301823929143289E-3</v>
      </c>
      <c r="G54">
        <f t="shared" si="0"/>
        <v>2005</v>
      </c>
      <c r="H54">
        <f t="shared" si="0"/>
        <v>4.0301823929143289E-3</v>
      </c>
    </row>
    <row r="55" spans="3:8" x14ac:dyDescent="0.25">
      <c r="D55">
        <v>2006</v>
      </c>
      <c r="E55" s="31">
        <v>4.1952226732099168E-3</v>
      </c>
      <c r="G55">
        <f t="shared" si="0"/>
        <v>2006</v>
      </c>
      <c r="H55">
        <f t="shared" si="0"/>
        <v>4.1952226732099168E-3</v>
      </c>
    </row>
    <row r="56" spans="3:8" x14ac:dyDescent="0.25">
      <c r="D56">
        <v>2007</v>
      </c>
      <c r="E56" s="31">
        <v>4.4404322778370288E-3</v>
      </c>
      <c r="G56">
        <f t="shared" si="0"/>
        <v>2007</v>
      </c>
      <c r="H56">
        <f t="shared" si="0"/>
        <v>4.4404322778370288E-3</v>
      </c>
    </row>
    <row r="57" spans="3:8" x14ac:dyDescent="0.25">
      <c r="D57">
        <v>2008</v>
      </c>
      <c r="E57" s="31">
        <v>4.47594549820007E-3</v>
      </c>
      <c r="G57">
        <f t="shared" si="0"/>
        <v>2008</v>
      </c>
      <c r="H57">
        <f t="shared" si="0"/>
        <v>4.47594549820007E-3</v>
      </c>
    </row>
    <row r="58" spans="3:8" x14ac:dyDescent="0.25">
      <c r="D58">
        <v>2009</v>
      </c>
      <c r="E58" s="31">
        <v>4.5350712901514574E-3</v>
      </c>
      <c r="G58">
        <f t="shared" si="0"/>
        <v>2009</v>
      </c>
      <c r="H58">
        <f t="shared" si="0"/>
        <v>4.5350712901514574E-3</v>
      </c>
    </row>
    <row r="59" spans="3:8" x14ac:dyDescent="0.25">
      <c r="D59">
        <v>2010</v>
      </c>
      <c r="E59" s="31">
        <v>4.1813305615602172E-3</v>
      </c>
      <c r="G59">
        <f t="shared" si="0"/>
        <v>2010</v>
      </c>
      <c r="H59">
        <f t="shared" si="0"/>
        <v>4.1813305615602172E-3</v>
      </c>
    </row>
    <row r="60" spans="3:8" x14ac:dyDescent="0.25">
      <c r="D60">
        <v>2011</v>
      </c>
      <c r="E60" s="31">
        <v>4.1529942309718893E-3</v>
      </c>
      <c r="G60">
        <f t="shared" si="0"/>
        <v>2011</v>
      </c>
      <c r="H60">
        <f t="shared" si="0"/>
        <v>4.1529942309718893E-3</v>
      </c>
    </row>
    <row r="61" spans="3:8" x14ac:dyDescent="0.25">
      <c r="D61">
        <v>2012</v>
      </c>
      <c r="E61" s="31">
        <v>4.4032336856091149E-3</v>
      </c>
      <c r="G61">
        <f t="shared" si="0"/>
        <v>2012</v>
      </c>
      <c r="H61">
        <f t="shared" si="0"/>
        <v>4.4032336856091149E-3</v>
      </c>
    </row>
    <row r="62" spans="3:8" x14ac:dyDescent="0.25">
      <c r="D62">
        <v>2013</v>
      </c>
      <c r="E62" s="31">
        <v>4.1276295034898061E-3</v>
      </c>
      <c r="G62">
        <f t="shared" si="0"/>
        <v>2013</v>
      </c>
      <c r="H62">
        <f t="shared" si="0"/>
        <v>4.1276295034898061E-3</v>
      </c>
    </row>
    <row r="63" spans="3:8" x14ac:dyDescent="0.25">
      <c r="D63">
        <v>2014</v>
      </c>
      <c r="E63" s="31">
        <v>4.1185891543485433E-3</v>
      </c>
      <c r="G63">
        <f t="shared" si="0"/>
        <v>2014</v>
      </c>
      <c r="H63">
        <f t="shared" si="0"/>
        <v>4.1185891543485433E-3</v>
      </c>
    </row>
    <row r="64" spans="3:8" x14ac:dyDescent="0.25">
      <c r="C64" t="s">
        <v>97</v>
      </c>
      <c r="E64" s="31">
        <v>7.8605686359069366E-2</v>
      </c>
      <c r="G64">
        <f t="shared" si="0"/>
        <v>0</v>
      </c>
      <c r="H64">
        <f t="shared" si="0"/>
        <v>7.8605686359069366E-2</v>
      </c>
    </row>
    <row r="65" spans="3:8" x14ac:dyDescent="0.25">
      <c r="C65" t="s">
        <v>59</v>
      </c>
      <c r="D65">
        <v>1996</v>
      </c>
      <c r="E65" s="31">
        <v>1.3016679291241513E-2</v>
      </c>
      <c r="G65">
        <f t="shared" si="0"/>
        <v>1996</v>
      </c>
      <c r="H65">
        <f t="shared" si="0"/>
        <v>1.3016679291241513E-2</v>
      </c>
    </row>
    <row r="66" spans="3:8" x14ac:dyDescent="0.25">
      <c r="D66">
        <v>1997</v>
      </c>
      <c r="E66" s="31">
        <v>1.278678601776298E-2</v>
      </c>
      <c r="G66">
        <f t="shared" si="0"/>
        <v>1997</v>
      </c>
      <c r="H66">
        <f t="shared" si="0"/>
        <v>1.278678601776298E-2</v>
      </c>
    </row>
    <row r="67" spans="3:8" x14ac:dyDescent="0.25">
      <c r="D67">
        <v>1998</v>
      </c>
      <c r="E67" s="31">
        <v>1.3665608219314724E-2</v>
      </c>
      <c r="G67">
        <f t="shared" si="0"/>
        <v>1998</v>
      </c>
      <c r="H67">
        <f t="shared" si="0"/>
        <v>1.3665608219314724E-2</v>
      </c>
    </row>
    <row r="68" spans="3:8" x14ac:dyDescent="0.25">
      <c r="D68">
        <v>1999</v>
      </c>
      <c r="E68" s="31">
        <v>1.4083608307797459E-2</v>
      </c>
      <c r="G68">
        <f t="shared" si="0"/>
        <v>1999</v>
      </c>
      <c r="H68">
        <f t="shared" si="0"/>
        <v>1.4083608307797459E-2</v>
      </c>
    </row>
    <row r="69" spans="3:8" x14ac:dyDescent="0.25">
      <c r="D69">
        <v>2000</v>
      </c>
      <c r="E69" s="31">
        <v>1.3772554627354399E-2</v>
      </c>
      <c r="G69">
        <f t="shared" si="0"/>
        <v>2000</v>
      </c>
      <c r="H69">
        <f t="shared" si="0"/>
        <v>1.3772554627354399E-2</v>
      </c>
    </row>
    <row r="70" spans="3:8" x14ac:dyDescent="0.25">
      <c r="D70">
        <v>2001</v>
      </c>
      <c r="E70" s="31">
        <v>1.4435293924771435E-2</v>
      </c>
      <c r="G70">
        <f t="shared" ref="G70:H133" si="1">+D70</f>
        <v>2001</v>
      </c>
      <c r="H70">
        <f t="shared" si="1"/>
        <v>1.4435293924771435E-2</v>
      </c>
    </row>
    <row r="71" spans="3:8" x14ac:dyDescent="0.25">
      <c r="D71">
        <v>2002</v>
      </c>
      <c r="E71" s="31">
        <v>1.4304892391275907E-2</v>
      </c>
      <c r="G71">
        <f t="shared" si="1"/>
        <v>2002</v>
      </c>
      <c r="H71">
        <f t="shared" si="1"/>
        <v>1.4304892391275907E-2</v>
      </c>
    </row>
    <row r="72" spans="3:8" x14ac:dyDescent="0.25">
      <c r="D72">
        <v>2003</v>
      </c>
      <c r="E72" s="31">
        <v>1.4965270497132359E-2</v>
      </c>
      <c r="G72">
        <f t="shared" si="1"/>
        <v>2003</v>
      </c>
      <c r="H72">
        <f t="shared" si="1"/>
        <v>1.4965270497132359E-2</v>
      </c>
    </row>
    <row r="73" spans="3:8" x14ac:dyDescent="0.25">
      <c r="D73">
        <v>2004</v>
      </c>
      <c r="E73" s="31">
        <v>1.499285360091007E-2</v>
      </c>
      <c r="G73">
        <f t="shared" si="1"/>
        <v>2004</v>
      </c>
      <c r="H73">
        <f t="shared" si="1"/>
        <v>1.499285360091007E-2</v>
      </c>
    </row>
    <row r="74" spans="3:8" x14ac:dyDescent="0.25">
      <c r="D74">
        <v>2005</v>
      </c>
      <c r="E74" s="31">
        <v>1.3559944336915776E-2</v>
      </c>
      <c r="G74">
        <f t="shared" si="1"/>
        <v>2005</v>
      </c>
      <c r="H74">
        <f t="shared" si="1"/>
        <v>1.3559944336915776E-2</v>
      </c>
    </row>
    <row r="75" spans="3:8" x14ac:dyDescent="0.25">
      <c r="D75">
        <v>2006</v>
      </c>
      <c r="E75" s="31">
        <v>1.373477476352233E-2</v>
      </c>
      <c r="G75">
        <f t="shared" si="1"/>
        <v>2006</v>
      </c>
      <c r="H75">
        <f t="shared" si="1"/>
        <v>1.373477476352233E-2</v>
      </c>
    </row>
    <row r="76" spans="3:8" x14ac:dyDescent="0.25">
      <c r="D76">
        <v>2007</v>
      </c>
      <c r="E76" s="31">
        <v>1.4340570986705095E-2</v>
      </c>
      <c r="G76">
        <f t="shared" si="1"/>
        <v>2007</v>
      </c>
      <c r="H76">
        <f t="shared" si="1"/>
        <v>1.4340570986705095E-2</v>
      </c>
    </row>
    <row r="77" spans="3:8" x14ac:dyDescent="0.25">
      <c r="D77">
        <v>2008</v>
      </c>
      <c r="E77" s="31">
        <v>1.4996973971827083E-2</v>
      </c>
      <c r="G77">
        <f t="shared" si="1"/>
        <v>2008</v>
      </c>
      <c r="H77">
        <f t="shared" si="1"/>
        <v>1.4996973971827083E-2</v>
      </c>
    </row>
    <row r="78" spans="3:8" x14ac:dyDescent="0.25">
      <c r="D78">
        <v>2009</v>
      </c>
      <c r="E78" s="31">
        <v>1.4735253271505901E-2</v>
      </c>
      <c r="G78">
        <f t="shared" si="1"/>
        <v>2009</v>
      </c>
      <c r="H78">
        <f t="shared" si="1"/>
        <v>1.4735253271505901E-2</v>
      </c>
    </row>
    <row r="79" spans="3:8" x14ac:dyDescent="0.25">
      <c r="D79">
        <v>2010</v>
      </c>
      <c r="E79" s="31">
        <v>1.3179413672047212E-2</v>
      </c>
      <c r="G79">
        <f t="shared" si="1"/>
        <v>2010</v>
      </c>
      <c r="H79">
        <f t="shared" si="1"/>
        <v>1.3179413672047212E-2</v>
      </c>
    </row>
    <row r="80" spans="3:8" x14ac:dyDescent="0.25">
      <c r="D80">
        <v>2011</v>
      </c>
      <c r="E80" s="31">
        <v>1.3973478795032204E-2</v>
      </c>
      <c r="G80">
        <f t="shared" si="1"/>
        <v>2011</v>
      </c>
      <c r="H80">
        <f t="shared" si="1"/>
        <v>1.3973478795032204E-2</v>
      </c>
    </row>
    <row r="81" spans="3:8" x14ac:dyDescent="0.25">
      <c r="D81">
        <v>2012</v>
      </c>
      <c r="E81" s="31">
        <v>1.4045319867978532E-2</v>
      </c>
      <c r="G81">
        <f t="shared" si="1"/>
        <v>2012</v>
      </c>
      <c r="H81">
        <f t="shared" si="1"/>
        <v>1.4045319867978532E-2</v>
      </c>
    </row>
    <row r="82" spans="3:8" x14ac:dyDescent="0.25">
      <c r="D82">
        <v>2013</v>
      </c>
      <c r="E82" s="31">
        <v>1.4142651083693189E-2</v>
      </c>
      <c r="G82">
        <f t="shared" si="1"/>
        <v>2013</v>
      </c>
      <c r="H82">
        <f t="shared" si="1"/>
        <v>1.4142651083693189E-2</v>
      </c>
    </row>
    <row r="83" spans="3:8" x14ac:dyDescent="0.25">
      <c r="D83">
        <v>2014</v>
      </c>
      <c r="E83" s="31">
        <v>1.5433836181486311E-2</v>
      </c>
      <c r="G83">
        <f t="shared" si="1"/>
        <v>2014</v>
      </c>
      <c r="H83">
        <f t="shared" si="1"/>
        <v>1.5433836181486311E-2</v>
      </c>
    </row>
    <row r="84" spans="3:8" x14ac:dyDescent="0.25">
      <c r="C84" t="s">
        <v>98</v>
      </c>
      <c r="E84" s="31">
        <v>0.2681657638082745</v>
      </c>
      <c r="G84">
        <f t="shared" si="1"/>
        <v>0</v>
      </c>
      <c r="H84">
        <f t="shared" si="1"/>
        <v>0.2681657638082745</v>
      </c>
    </row>
    <row r="85" spans="3:8" x14ac:dyDescent="0.25">
      <c r="C85" t="s">
        <v>56</v>
      </c>
      <c r="D85">
        <v>1996</v>
      </c>
      <c r="E85" s="31">
        <v>7.9411572153575527E-4</v>
      </c>
      <c r="G85">
        <f t="shared" si="1"/>
        <v>1996</v>
      </c>
      <c r="H85">
        <f t="shared" si="1"/>
        <v>7.9411572153575527E-4</v>
      </c>
    </row>
    <row r="86" spans="3:8" x14ac:dyDescent="0.25">
      <c r="D86">
        <v>1997</v>
      </c>
      <c r="E86" s="31">
        <v>7.6387925709618415E-4</v>
      </c>
      <c r="G86">
        <f t="shared" si="1"/>
        <v>1997</v>
      </c>
      <c r="H86">
        <f t="shared" si="1"/>
        <v>7.6387925709618415E-4</v>
      </c>
    </row>
    <row r="87" spans="3:8" x14ac:dyDescent="0.25">
      <c r="D87">
        <v>1998</v>
      </c>
      <c r="E87" s="31">
        <v>7.6771620973212662E-4</v>
      </c>
      <c r="G87">
        <f t="shared" si="1"/>
        <v>1998</v>
      </c>
      <c r="H87">
        <f t="shared" si="1"/>
        <v>7.6771620973212662E-4</v>
      </c>
    </row>
    <row r="88" spans="3:8" x14ac:dyDescent="0.25">
      <c r="D88">
        <v>1999</v>
      </c>
      <c r="E88" s="31">
        <v>7.3421290145929885E-4</v>
      </c>
      <c r="G88">
        <f t="shared" si="1"/>
        <v>1999</v>
      </c>
      <c r="H88">
        <f t="shared" si="1"/>
        <v>7.3421290145929885E-4</v>
      </c>
    </row>
    <row r="89" spans="3:8" x14ac:dyDescent="0.25">
      <c r="D89">
        <v>2000</v>
      </c>
      <c r="E89" s="31">
        <v>6.8133608733200409E-4</v>
      </c>
      <c r="G89">
        <f t="shared" si="1"/>
        <v>2000</v>
      </c>
      <c r="H89">
        <f t="shared" si="1"/>
        <v>6.8133608733200409E-4</v>
      </c>
    </row>
    <row r="90" spans="3:8" x14ac:dyDescent="0.25">
      <c r="D90">
        <v>2001</v>
      </c>
      <c r="E90" s="31">
        <v>6.8537069606544869E-4</v>
      </c>
      <c r="G90">
        <f t="shared" si="1"/>
        <v>2001</v>
      </c>
      <c r="H90">
        <f t="shared" si="1"/>
        <v>6.8537069606544869E-4</v>
      </c>
    </row>
    <row r="91" spans="3:8" x14ac:dyDescent="0.25">
      <c r="D91">
        <v>2002</v>
      </c>
      <c r="E91" s="31">
        <v>7.1693171647576638E-4</v>
      </c>
      <c r="G91">
        <f t="shared" si="1"/>
        <v>2002</v>
      </c>
      <c r="H91">
        <f t="shared" si="1"/>
        <v>7.1693171647576638E-4</v>
      </c>
    </row>
    <row r="92" spans="3:8" x14ac:dyDescent="0.25">
      <c r="D92">
        <v>2003</v>
      </c>
      <c r="E92" s="31">
        <v>6.4554273854915785E-4</v>
      </c>
      <c r="G92">
        <f t="shared" si="1"/>
        <v>2003</v>
      </c>
      <c r="H92">
        <f t="shared" si="1"/>
        <v>6.4554273854915785E-4</v>
      </c>
    </row>
    <row r="93" spans="3:8" x14ac:dyDescent="0.25">
      <c r="D93">
        <v>2004</v>
      </c>
      <c r="E93" s="31">
        <v>6.879807246779724E-4</v>
      </c>
      <c r="G93">
        <f t="shared" si="1"/>
        <v>2004</v>
      </c>
      <c r="H93">
        <f t="shared" si="1"/>
        <v>6.879807246779724E-4</v>
      </c>
    </row>
    <row r="94" spans="3:8" x14ac:dyDescent="0.25">
      <c r="D94">
        <v>2005</v>
      </c>
      <c r="E94" s="31">
        <v>6.1413010358039421E-4</v>
      </c>
      <c r="G94">
        <f t="shared" si="1"/>
        <v>2005</v>
      </c>
      <c r="H94">
        <f t="shared" si="1"/>
        <v>6.1413010358039421E-4</v>
      </c>
    </row>
    <row r="95" spans="3:8" x14ac:dyDescent="0.25">
      <c r="D95">
        <v>2006</v>
      </c>
      <c r="E95" s="31">
        <v>7.033924175225962E-4</v>
      </c>
      <c r="G95">
        <f t="shared" si="1"/>
        <v>2006</v>
      </c>
      <c r="H95">
        <f t="shared" si="1"/>
        <v>7.033924175225962E-4</v>
      </c>
    </row>
    <row r="96" spans="3:8" x14ac:dyDescent="0.25">
      <c r="D96">
        <v>2007</v>
      </c>
      <c r="E96" s="31">
        <v>6.5980499943238489E-4</v>
      </c>
      <c r="G96">
        <f t="shared" si="1"/>
        <v>2007</v>
      </c>
      <c r="H96">
        <f t="shared" si="1"/>
        <v>6.5980499943238489E-4</v>
      </c>
    </row>
    <row r="97" spans="3:8" x14ac:dyDescent="0.25">
      <c r="D97">
        <v>2008</v>
      </c>
      <c r="E97" s="31">
        <v>6.22356252784744E-4</v>
      </c>
      <c r="G97">
        <f t="shared" si="1"/>
        <v>2008</v>
      </c>
      <c r="H97">
        <f t="shared" si="1"/>
        <v>6.22356252784744E-4</v>
      </c>
    </row>
    <row r="98" spans="3:8" x14ac:dyDescent="0.25">
      <c r="D98">
        <v>2009</v>
      </c>
      <c r="E98" s="31">
        <v>5.4927443216349725E-4</v>
      </c>
      <c r="G98">
        <f t="shared" si="1"/>
        <v>2009</v>
      </c>
      <c r="H98">
        <f t="shared" si="1"/>
        <v>5.4927443216349725E-4</v>
      </c>
    </row>
    <row r="99" spans="3:8" x14ac:dyDescent="0.25">
      <c r="D99">
        <v>2010</v>
      </c>
      <c r="E99" s="31">
        <v>6.2390948025167878E-4</v>
      </c>
      <c r="G99">
        <f t="shared" si="1"/>
        <v>2010</v>
      </c>
      <c r="H99">
        <f t="shared" si="1"/>
        <v>6.2390948025167878E-4</v>
      </c>
    </row>
    <row r="100" spans="3:8" x14ac:dyDescent="0.25">
      <c r="D100">
        <v>2011</v>
      </c>
      <c r="E100" s="31">
        <v>6.060441159862586E-4</v>
      </c>
      <c r="G100">
        <f t="shared" si="1"/>
        <v>2011</v>
      </c>
      <c r="H100">
        <f t="shared" si="1"/>
        <v>6.060441159862586E-4</v>
      </c>
    </row>
    <row r="101" spans="3:8" x14ac:dyDescent="0.25">
      <c r="D101">
        <v>2012</v>
      </c>
      <c r="E101" s="31">
        <v>5.652224790746248E-4</v>
      </c>
      <c r="G101">
        <f t="shared" si="1"/>
        <v>2012</v>
      </c>
      <c r="H101">
        <f t="shared" si="1"/>
        <v>5.652224790746248E-4</v>
      </c>
    </row>
    <row r="102" spans="3:8" x14ac:dyDescent="0.25">
      <c r="D102">
        <v>2013</v>
      </c>
      <c r="E102" s="31">
        <v>5.3789077037588381E-4</v>
      </c>
      <c r="G102">
        <f t="shared" si="1"/>
        <v>2013</v>
      </c>
      <c r="H102">
        <f t="shared" si="1"/>
        <v>5.3789077037588381E-4</v>
      </c>
    </row>
    <row r="103" spans="3:8" x14ac:dyDescent="0.25">
      <c r="D103">
        <v>2014</v>
      </c>
      <c r="E103" s="31">
        <v>5.6605494899399534E-4</v>
      </c>
      <c r="G103">
        <f t="shared" si="1"/>
        <v>2014</v>
      </c>
      <c r="H103">
        <f t="shared" si="1"/>
        <v>5.6605494899399534E-4</v>
      </c>
    </row>
    <row r="104" spans="3:8" x14ac:dyDescent="0.25">
      <c r="C104" t="s">
        <v>99</v>
      </c>
      <c r="E104" s="31">
        <v>1.2525166053089773E-2</v>
      </c>
      <c r="G104">
        <f t="shared" si="1"/>
        <v>0</v>
      </c>
      <c r="H104">
        <f t="shared" si="1"/>
        <v>1.2525166053089773E-2</v>
      </c>
    </row>
    <row r="105" spans="3:8" x14ac:dyDescent="0.25">
      <c r="C105" t="s">
        <v>60</v>
      </c>
      <c r="D105">
        <v>1996</v>
      </c>
      <c r="E105" s="31">
        <v>4.7536321903782132E-2</v>
      </c>
      <c r="G105">
        <f t="shared" si="1"/>
        <v>1996</v>
      </c>
      <c r="H105">
        <f t="shared" si="1"/>
        <v>4.7536321903782132E-2</v>
      </c>
    </row>
    <row r="106" spans="3:8" x14ac:dyDescent="0.25">
      <c r="D106">
        <v>1997</v>
      </c>
      <c r="E106" s="31">
        <v>4.7240401223319121E-2</v>
      </c>
      <c r="G106">
        <f t="shared" si="1"/>
        <v>1997</v>
      </c>
      <c r="H106">
        <f t="shared" si="1"/>
        <v>4.7240401223319121E-2</v>
      </c>
    </row>
    <row r="107" spans="3:8" x14ac:dyDescent="0.25">
      <c r="D107">
        <v>1998</v>
      </c>
      <c r="E107" s="31">
        <v>4.8144288021864871E-2</v>
      </c>
      <c r="G107">
        <f t="shared" si="1"/>
        <v>1998</v>
      </c>
      <c r="H107">
        <f t="shared" si="1"/>
        <v>4.8144288021864871E-2</v>
      </c>
    </row>
    <row r="108" spans="3:8" x14ac:dyDescent="0.25">
      <c r="D108">
        <v>1999</v>
      </c>
      <c r="E108" s="31">
        <v>4.9190710549649498E-2</v>
      </c>
      <c r="G108">
        <f t="shared" si="1"/>
        <v>1999</v>
      </c>
      <c r="H108">
        <f t="shared" si="1"/>
        <v>4.9190710549649498E-2</v>
      </c>
    </row>
    <row r="109" spans="3:8" x14ac:dyDescent="0.25">
      <c r="D109">
        <v>2000</v>
      </c>
      <c r="E109" s="31">
        <v>4.7973632072899564E-2</v>
      </c>
      <c r="G109">
        <f t="shared" si="1"/>
        <v>2000</v>
      </c>
      <c r="H109">
        <f t="shared" si="1"/>
        <v>4.7973632072899564E-2</v>
      </c>
    </row>
    <row r="110" spans="3:8" x14ac:dyDescent="0.25">
      <c r="D110">
        <v>2001</v>
      </c>
      <c r="E110" s="31">
        <v>4.9182620910500484E-2</v>
      </c>
      <c r="G110">
        <f t="shared" si="1"/>
        <v>2001</v>
      </c>
      <c r="H110">
        <f t="shared" si="1"/>
        <v>4.9182620910500484E-2</v>
      </c>
    </row>
    <row r="111" spans="3:8" x14ac:dyDescent="0.25">
      <c r="D111">
        <v>2002</v>
      </c>
      <c r="E111" s="31">
        <v>4.5417543204437305E-2</v>
      </c>
      <c r="G111">
        <f t="shared" si="1"/>
        <v>2002</v>
      </c>
      <c r="H111">
        <f t="shared" si="1"/>
        <v>4.5417543204437305E-2</v>
      </c>
    </row>
    <row r="112" spans="3:8" x14ac:dyDescent="0.25">
      <c r="D112">
        <v>2003</v>
      </c>
      <c r="E112" s="31">
        <v>4.8955868501458798E-2</v>
      </c>
      <c r="G112">
        <f t="shared" si="1"/>
        <v>2003</v>
      </c>
      <c r="H112">
        <f t="shared" si="1"/>
        <v>4.8955868501458798E-2</v>
      </c>
    </row>
    <row r="113" spans="3:8" x14ac:dyDescent="0.25">
      <c r="D113">
        <v>2004</v>
      </c>
      <c r="E113" s="31">
        <v>4.6661403113016017E-2</v>
      </c>
      <c r="G113">
        <f t="shared" si="1"/>
        <v>2004</v>
      </c>
      <c r="H113">
        <f t="shared" si="1"/>
        <v>4.6661403113016017E-2</v>
      </c>
    </row>
    <row r="114" spans="3:8" x14ac:dyDescent="0.25">
      <c r="D114">
        <v>2005</v>
      </c>
      <c r="E114" s="31">
        <v>4.2576598209138367E-2</v>
      </c>
      <c r="G114">
        <f t="shared" si="1"/>
        <v>2005</v>
      </c>
      <c r="H114">
        <f t="shared" si="1"/>
        <v>4.2576598209138367E-2</v>
      </c>
    </row>
    <row r="115" spans="3:8" x14ac:dyDescent="0.25">
      <c r="D115">
        <v>2006</v>
      </c>
      <c r="E115" s="31">
        <v>4.2535695791448627E-2</v>
      </c>
      <c r="G115">
        <f t="shared" si="1"/>
        <v>2006</v>
      </c>
      <c r="H115">
        <f t="shared" si="1"/>
        <v>4.2535695791448627E-2</v>
      </c>
    </row>
    <row r="116" spans="3:8" x14ac:dyDescent="0.25">
      <c r="D116">
        <v>2007</v>
      </c>
      <c r="E116" s="31">
        <v>4.5719330120457195E-2</v>
      </c>
      <c r="G116">
        <f t="shared" si="1"/>
        <v>2007</v>
      </c>
      <c r="H116">
        <f t="shared" si="1"/>
        <v>4.5719330120457195E-2</v>
      </c>
    </row>
    <row r="117" spans="3:8" x14ac:dyDescent="0.25">
      <c r="D117">
        <v>2008</v>
      </c>
      <c r="E117" s="31">
        <v>4.5847315542315831E-2</v>
      </c>
      <c r="G117">
        <f t="shared" si="1"/>
        <v>2008</v>
      </c>
      <c r="H117">
        <f t="shared" si="1"/>
        <v>4.5847315542315831E-2</v>
      </c>
    </row>
    <row r="118" spans="3:8" x14ac:dyDescent="0.25">
      <c r="D118">
        <v>2009</v>
      </c>
      <c r="E118" s="31">
        <v>4.4608813106517868E-2</v>
      </c>
      <c r="G118">
        <f t="shared" si="1"/>
        <v>2009</v>
      </c>
      <c r="H118">
        <f t="shared" si="1"/>
        <v>4.4608813106517868E-2</v>
      </c>
    </row>
    <row r="119" spans="3:8" x14ac:dyDescent="0.25">
      <c r="D119">
        <v>2010</v>
      </c>
      <c r="E119" s="31">
        <v>4.4525068195509589E-2</v>
      </c>
      <c r="G119">
        <f t="shared" si="1"/>
        <v>2010</v>
      </c>
      <c r="H119">
        <f t="shared" si="1"/>
        <v>4.4525068195509589E-2</v>
      </c>
    </row>
    <row r="120" spans="3:8" x14ac:dyDescent="0.25">
      <c r="D120">
        <v>2011</v>
      </c>
      <c r="E120" s="31">
        <v>4.5409181636726546E-2</v>
      </c>
      <c r="G120">
        <f t="shared" si="1"/>
        <v>2011</v>
      </c>
      <c r="H120">
        <f t="shared" si="1"/>
        <v>4.5409181636726546E-2</v>
      </c>
    </row>
    <row r="121" spans="3:8" x14ac:dyDescent="0.25">
      <c r="D121">
        <v>2012</v>
      </c>
      <c r="E121" s="31">
        <v>4.4469066430999078E-2</v>
      </c>
      <c r="G121">
        <f t="shared" si="1"/>
        <v>2012</v>
      </c>
      <c r="H121">
        <f t="shared" si="1"/>
        <v>4.4469066430999078E-2</v>
      </c>
    </row>
    <row r="122" spans="3:8" x14ac:dyDescent="0.25">
      <c r="D122">
        <v>2013</v>
      </c>
      <c r="E122" s="31">
        <v>4.521808636571957E-2</v>
      </c>
      <c r="G122">
        <f t="shared" si="1"/>
        <v>2013</v>
      </c>
      <c r="H122">
        <f t="shared" si="1"/>
        <v>4.521808636571957E-2</v>
      </c>
    </row>
    <row r="123" spans="3:8" x14ac:dyDescent="0.25">
      <c r="D123">
        <v>2014</v>
      </c>
      <c r="E123" s="31">
        <v>5.2068661023884896E-2</v>
      </c>
      <c r="G123">
        <f t="shared" si="1"/>
        <v>2014</v>
      </c>
      <c r="H123">
        <f t="shared" si="1"/>
        <v>5.2068661023884896E-2</v>
      </c>
    </row>
    <row r="124" spans="3:8" x14ac:dyDescent="0.25">
      <c r="C124" t="s">
        <v>100</v>
      </c>
      <c r="E124" s="31">
        <v>0.88328060592364532</v>
      </c>
      <c r="G124">
        <f t="shared" si="1"/>
        <v>0</v>
      </c>
      <c r="H124">
        <f t="shared" si="1"/>
        <v>0.88328060592364532</v>
      </c>
    </row>
    <row r="125" spans="3:8" x14ac:dyDescent="0.25">
      <c r="C125" t="s">
        <v>61</v>
      </c>
      <c r="D125">
        <v>1996</v>
      </c>
      <c r="E125" s="31">
        <v>0.14073289557297183</v>
      </c>
      <c r="G125">
        <f t="shared" si="1"/>
        <v>1996</v>
      </c>
      <c r="H125">
        <f t="shared" si="1"/>
        <v>0.14073289557297183</v>
      </c>
    </row>
    <row r="126" spans="3:8" x14ac:dyDescent="0.25">
      <c r="D126">
        <v>1997</v>
      </c>
      <c r="E126" s="31">
        <v>0.13565217391304349</v>
      </c>
      <c r="G126">
        <f t="shared" si="1"/>
        <v>1997</v>
      </c>
      <c r="H126">
        <f t="shared" si="1"/>
        <v>0.13565217391304349</v>
      </c>
    </row>
    <row r="127" spans="3:8" x14ac:dyDescent="0.25">
      <c r="D127">
        <v>1998</v>
      </c>
      <c r="E127" s="31">
        <v>0.13773029043203161</v>
      </c>
      <c r="G127">
        <f t="shared" si="1"/>
        <v>1998</v>
      </c>
      <c r="H127">
        <f t="shared" si="1"/>
        <v>0.13773029043203161</v>
      </c>
    </row>
    <row r="128" spans="3:8" x14ac:dyDescent="0.25">
      <c r="D128">
        <v>1999</v>
      </c>
      <c r="E128" s="31">
        <v>0.14474742390317</v>
      </c>
      <c r="G128">
        <f t="shared" si="1"/>
        <v>1999</v>
      </c>
      <c r="H128">
        <f t="shared" si="1"/>
        <v>0.14474742390317</v>
      </c>
    </row>
    <row r="129" spans="3:8" x14ac:dyDescent="0.25">
      <c r="D129">
        <v>2000</v>
      </c>
      <c r="E129" s="31">
        <v>0.14017458096602978</v>
      </c>
      <c r="G129">
        <f t="shared" si="1"/>
        <v>2000</v>
      </c>
      <c r="H129">
        <f t="shared" si="1"/>
        <v>0.14017458096602978</v>
      </c>
    </row>
    <row r="130" spans="3:8" x14ac:dyDescent="0.25">
      <c r="D130">
        <v>2001</v>
      </c>
      <c r="E130" s="31">
        <v>0.1508451082096226</v>
      </c>
      <c r="G130">
        <f t="shared" si="1"/>
        <v>2001</v>
      </c>
      <c r="H130">
        <f t="shared" si="1"/>
        <v>0.1508451082096226</v>
      </c>
    </row>
    <row r="131" spans="3:8" x14ac:dyDescent="0.25">
      <c r="D131">
        <v>2002</v>
      </c>
      <c r="E131" s="31">
        <v>0.14320177238040532</v>
      </c>
      <c r="G131">
        <f t="shared" si="1"/>
        <v>2002</v>
      </c>
      <c r="H131">
        <f t="shared" si="1"/>
        <v>0.14320177238040532</v>
      </c>
    </row>
    <row r="132" spans="3:8" x14ac:dyDescent="0.25">
      <c r="D132">
        <v>2003</v>
      </c>
      <c r="E132" s="31">
        <v>0.16586552823537717</v>
      </c>
      <c r="G132">
        <f t="shared" si="1"/>
        <v>2003</v>
      </c>
      <c r="H132">
        <f t="shared" si="1"/>
        <v>0.16586552823537717</v>
      </c>
    </row>
    <row r="133" spans="3:8" x14ac:dyDescent="0.25">
      <c r="D133">
        <v>2004</v>
      </c>
      <c r="E133" s="31">
        <v>0.16102412751516959</v>
      </c>
      <c r="G133">
        <f t="shared" si="1"/>
        <v>2004</v>
      </c>
      <c r="H133">
        <f t="shared" si="1"/>
        <v>0.16102412751516959</v>
      </c>
    </row>
    <row r="134" spans="3:8" x14ac:dyDescent="0.25">
      <c r="D134">
        <v>2005</v>
      </c>
      <c r="E134" s="31">
        <v>0.13875247961207846</v>
      </c>
      <c r="G134">
        <f t="shared" ref="G134:H145" si="2">+D134</f>
        <v>2005</v>
      </c>
      <c r="H134">
        <f t="shared" si="2"/>
        <v>0.13875247961207846</v>
      </c>
    </row>
    <row r="135" spans="3:8" x14ac:dyDescent="0.25">
      <c r="D135">
        <v>2006</v>
      </c>
      <c r="E135" s="31">
        <v>0.13576369787357542</v>
      </c>
      <c r="G135">
        <f t="shared" si="2"/>
        <v>2006</v>
      </c>
      <c r="H135">
        <f t="shared" si="2"/>
        <v>0.13576369787357542</v>
      </c>
    </row>
    <row r="136" spans="3:8" x14ac:dyDescent="0.25">
      <c r="D136">
        <v>2007</v>
      </c>
      <c r="E136" s="31">
        <v>0.14042316734344945</v>
      </c>
      <c r="G136">
        <f t="shared" si="2"/>
        <v>2007</v>
      </c>
      <c r="H136">
        <f t="shared" si="2"/>
        <v>0.14042316734344945</v>
      </c>
    </row>
    <row r="137" spans="3:8" x14ac:dyDescent="0.25">
      <c r="D137">
        <v>2008</v>
      </c>
      <c r="E137" s="31">
        <v>0.15088605880535486</v>
      </c>
      <c r="G137">
        <f t="shared" si="2"/>
        <v>2008</v>
      </c>
      <c r="H137">
        <f t="shared" si="2"/>
        <v>0.15088605880535486</v>
      </c>
    </row>
    <row r="138" spans="3:8" x14ac:dyDescent="0.25">
      <c r="D138">
        <v>2009</v>
      </c>
      <c r="E138" s="31">
        <v>0.14535902655493529</v>
      </c>
      <c r="G138">
        <f t="shared" si="2"/>
        <v>2009</v>
      </c>
      <c r="H138">
        <f t="shared" si="2"/>
        <v>0.14535902655493529</v>
      </c>
    </row>
    <row r="139" spans="3:8" x14ac:dyDescent="0.25">
      <c r="D139">
        <v>2010</v>
      </c>
      <c r="E139" s="31">
        <v>0.14618864768277381</v>
      </c>
      <c r="G139">
        <f t="shared" si="2"/>
        <v>2010</v>
      </c>
      <c r="H139">
        <f t="shared" si="2"/>
        <v>0.14618864768277381</v>
      </c>
    </row>
    <row r="140" spans="3:8" x14ac:dyDescent="0.25">
      <c r="D140">
        <v>2011</v>
      </c>
      <c r="E140" s="31">
        <v>0.15326354146668322</v>
      </c>
      <c r="G140">
        <f t="shared" si="2"/>
        <v>2011</v>
      </c>
      <c r="H140">
        <f t="shared" si="2"/>
        <v>0.15326354146668322</v>
      </c>
    </row>
    <row r="141" spans="3:8" x14ac:dyDescent="0.25">
      <c r="D141">
        <v>2012</v>
      </c>
      <c r="E141" s="31">
        <v>0.15309717411663273</v>
      </c>
      <c r="G141">
        <f t="shared" si="2"/>
        <v>2012</v>
      </c>
      <c r="H141">
        <f t="shared" si="2"/>
        <v>0.15309717411663273</v>
      </c>
    </row>
    <row r="142" spans="3:8" x14ac:dyDescent="0.25">
      <c r="D142">
        <v>2013</v>
      </c>
      <c r="E142" s="31">
        <v>0.15310414693769683</v>
      </c>
      <c r="G142">
        <f t="shared" si="2"/>
        <v>2013</v>
      </c>
      <c r="H142">
        <f t="shared" si="2"/>
        <v>0.15310414693769683</v>
      </c>
    </row>
    <row r="143" spans="3:8" x14ac:dyDescent="0.25">
      <c r="D143">
        <v>2014</v>
      </c>
      <c r="E143" s="31">
        <v>0.18199195688774197</v>
      </c>
      <c r="G143">
        <f t="shared" si="2"/>
        <v>2014</v>
      </c>
      <c r="H143">
        <f t="shared" si="2"/>
        <v>0.18199195688774197</v>
      </c>
    </row>
    <row r="144" spans="3:8" x14ac:dyDescent="0.25">
      <c r="C144" t="s">
        <v>101</v>
      </c>
      <c r="E144" s="31">
        <v>2.818803798408744</v>
      </c>
      <c r="G144">
        <f t="shared" si="2"/>
        <v>0</v>
      </c>
      <c r="H144">
        <f t="shared" si="2"/>
        <v>2.818803798408744</v>
      </c>
    </row>
    <row r="145" spans="3:8" x14ac:dyDescent="0.25">
      <c r="C145" t="s">
        <v>54</v>
      </c>
      <c r="E145" s="31">
        <v>4.1545922698818991</v>
      </c>
      <c r="G145">
        <f t="shared" si="2"/>
        <v>0</v>
      </c>
      <c r="H145">
        <f t="shared" si="2"/>
        <v>4.1545922698818991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57D2-199C-4CD5-96D8-A1D3FC5A01A2}">
  <sheetPr>
    <tabColor theme="8" tint="0.39997558519241921"/>
  </sheetPr>
  <dimension ref="B1:BH1072"/>
  <sheetViews>
    <sheetView topLeftCell="A7" zoomScaleNormal="100" workbookViewId="0">
      <selection activeCell="K8" sqref="K8"/>
    </sheetView>
  </sheetViews>
  <sheetFormatPr baseColWidth="10" defaultRowHeight="15" x14ac:dyDescent="0.25"/>
  <cols>
    <col min="2" max="2" width="14.7109375" customWidth="1"/>
    <col min="3" max="3" width="15.5703125" bestFit="1" customWidth="1"/>
    <col min="4" max="4" width="9.85546875" bestFit="1" customWidth="1"/>
    <col min="5" max="5" width="13.42578125" bestFit="1" customWidth="1"/>
    <col min="8" max="8" width="12.5703125" bestFit="1" customWidth="1"/>
    <col min="9" max="9" width="13.5703125" bestFit="1" customWidth="1"/>
    <col min="10" max="10" width="12.5703125" bestFit="1" customWidth="1"/>
    <col min="11" max="13" width="11.42578125" customWidth="1"/>
    <col min="14" max="15" width="12.5703125" bestFit="1" customWidth="1"/>
    <col min="16" max="18" width="14" customWidth="1"/>
    <col min="19" max="19" width="12.5703125" bestFit="1" customWidth="1"/>
    <col min="20" max="20" width="19.7109375" bestFit="1" customWidth="1"/>
    <col min="21" max="29" width="69.85546875" bestFit="1" customWidth="1"/>
    <col min="30" max="30" width="12.5703125" bestFit="1" customWidth="1"/>
    <col min="33" max="61" width="22.140625" customWidth="1"/>
  </cols>
  <sheetData>
    <row r="1" spans="2:60" ht="30.75" thickBot="1" x14ac:dyDescent="0.3"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G1" s="1" t="s">
        <v>0</v>
      </c>
      <c r="AP1" s="2" t="s">
        <v>1</v>
      </c>
      <c r="AY1" s="3" t="s">
        <v>2</v>
      </c>
    </row>
    <row r="2" spans="2:60" x14ac:dyDescent="0.25"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G2" s="4"/>
      <c r="AP2" s="4"/>
      <c r="AY2" s="5"/>
    </row>
    <row r="3" spans="2:60" x14ac:dyDescent="0.25">
      <c r="H3" s="6">
        <f>+VLOOKUP(H2,$B$7:$E$160,3,0)</f>
        <v>4218680</v>
      </c>
      <c r="I3" s="6">
        <f t="shared" ref="I3:Z3" si="0">+VLOOKUP(I2,$B$7:$E$160,3,0)</f>
        <v>4305774</v>
      </c>
      <c r="J3" s="6">
        <f t="shared" si="0"/>
        <v>4635797</v>
      </c>
      <c r="K3" s="6">
        <f t="shared" si="0"/>
        <v>4727120</v>
      </c>
      <c r="L3" s="6">
        <f t="shared" si="0"/>
        <v>4818048</v>
      </c>
      <c r="M3" s="6">
        <f t="shared" si="0"/>
        <v>4907195</v>
      </c>
      <c r="N3" s="6">
        <f t="shared" si="0"/>
        <v>4996150</v>
      </c>
      <c r="O3" s="6">
        <f t="shared" si="0"/>
        <v>5085105</v>
      </c>
      <c r="P3" s="6">
        <f t="shared" si="0"/>
        <v>5172872</v>
      </c>
      <c r="Q3" s="6">
        <f t="shared" si="0"/>
        <v>5104176</v>
      </c>
      <c r="R3" s="6">
        <f t="shared" si="0"/>
        <v>5187043</v>
      </c>
      <c r="S3" s="6">
        <f t="shared" si="0"/>
        <v>5267997</v>
      </c>
      <c r="T3" s="6">
        <f t="shared" si="0"/>
        <v>5346276</v>
      </c>
      <c r="U3" s="6">
        <f t="shared" si="0"/>
        <v>5421686</v>
      </c>
      <c r="V3" s="6">
        <f t="shared" si="0"/>
        <v>5342045</v>
      </c>
      <c r="W3" s="6">
        <f t="shared" si="0"/>
        <v>5412920</v>
      </c>
      <c r="X3" s="6">
        <f t="shared" si="0"/>
        <v>5482501</v>
      </c>
      <c r="Y3" s="6">
        <f t="shared" si="0"/>
        <v>5550963</v>
      </c>
      <c r="Z3" s="6">
        <f t="shared" si="0"/>
        <v>5617004</v>
      </c>
      <c r="AG3" s="4"/>
      <c r="AP3" s="4"/>
      <c r="AY3" s="5"/>
    </row>
    <row r="4" spans="2:60" x14ac:dyDescent="0.25">
      <c r="B4" s="21" t="s">
        <v>22</v>
      </c>
      <c r="C4" t="s">
        <v>85</v>
      </c>
      <c r="H4" s="23">
        <f>+SUM(H3:Z3)-D160</f>
        <v>0</v>
      </c>
      <c r="I4" s="24">
        <f>+IF(C5=T4,0,11)</f>
        <v>0</v>
      </c>
      <c r="J4" s="24">
        <f>+SUM(H8:H159)</f>
        <v>19.000000000000004</v>
      </c>
      <c r="S4" s="21" t="s">
        <v>24</v>
      </c>
      <c r="T4" t="s">
        <v>86</v>
      </c>
    </row>
    <row r="5" spans="2:60" ht="15.75" thickBot="1" x14ac:dyDescent="0.3">
      <c r="B5" s="21" t="s">
        <v>24</v>
      </c>
      <c r="C5" t="s">
        <v>86</v>
      </c>
    </row>
    <row r="6" spans="2:60" ht="15.75" thickBot="1" x14ac:dyDescent="0.3">
      <c r="S6" s="21" t="s">
        <v>26</v>
      </c>
      <c r="U6" s="21" t="s">
        <v>27</v>
      </c>
      <c r="AG6" s="25" t="s">
        <v>28</v>
      </c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7"/>
    </row>
    <row r="7" spans="2:60" s="7" customFormat="1" ht="62.25" customHeight="1" thickBot="1" x14ac:dyDescent="0.3">
      <c r="B7" s="21" t="s">
        <v>29</v>
      </c>
      <c r="C7" s="22" t="s">
        <v>30</v>
      </c>
      <c r="D7" s="7" t="s">
        <v>31</v>
      </c>
      <c r="E7" s="7" t="s">
        <v>32</v>
      </c>
      <c r="F7" s="8" t="s">
        <v>33</v>
      </c>
      <c r="G7" s="8" t="s">
        <v>34</v>
      </c>
      <c r="H7" s="8" t="s">
        <v>35</v>
      </c>
      <c r="I7" s="8" t="s">
        <v>36</v>
      </c>
      <c r="J7" s="8" t="s">
        <v>37</v>
      </c>
      <c r="K7" s="9" t="s">
        <v>38</v>
      </c>
      <c r="L7" s="10" t="s">
        <v>39</v>
      </c>
      <c r="M7" s="11" t="s">
        <v>40</v>
      </c>
      <c r="N7" s="8" t="s">
        <v>41</v>
      </c>
      <c r="O7" s="8" t="s">
        <v>42</v>
      </c>
      <c r="P7" s="8" t="s">
        <v>43</v>
      </c>
      <c r="Q7" s="8"/>
      <c r="R7" s="8"/>
      <c r="S7" s="21" t="s">
        <v>29</v>
      </c>
      <c r="T7" s="21" t="s">
        <v>44</v>
      </c>
      <c r="U7" t="s">
        <v>87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  <c r="AB7" t="s">
        <v>52</v>
      </c>
      <c r="AC7" t="s">
        <v>53</v>
      </c>
      <c r="AD7" t="s">
        <v>54</v>
      </c>
      <c r="AE7"/>
      <c r="AG7" s="12" t="str">
        <f>+$AG$1&amp;U7</f>
        <v>Probabilidad de abandonar el grupo por CIERTAS ENFERMEDADES INFECCIOSAS Y PARASITARIAS (A00-B99)</v>
      </c>
      <c r="AH7" s="12" t="str">
        <f t="shared" ref="AH7:AO7" si="1">+$AG$1&amp;V7</f>
        <v>Probabilidad de abandonar el grupo por DIABETES MELLITUS (E10-B14)</v>
      </c>
      <c r="AI7" s="12" t="str">
        <f t="shared" si="1"/>
        <v>Probabilidad de abandonar el grupo por ENFERMEDADES CEREBROVASCULARES (I60-I69)</v>
      </c>
      <c r="AJ7" s="12" t="str">
        <f t="shared" si="1"/>
        <v>Probabilidad de abandonar el grupo por ENFERMEDADES DEL SISTEMA CIRCULATORIO (I00-I99)</v>
      </c>
      <c r="AK7" s="12" t="str">
        <f t="shared" si="1"/>
        <v>Probabilidad de abandonar el grupo por ENFERMEDADES DEL SISTEMA RESPIRATORIO (J00-J98)</v>
      </c>
      <c r="AL7" s="12" t="str">
        <f t="shared" si="1"/>
        <v>Probabilidad de abandonar el grupo por ENFERMEDADES ENDOCRINAS, NUTRICIONALES Y METABÓLICAS (E00-E88)</v>
      </c>
      <c r="AM7" s="12" t="str">
        <f t="shared" si="1"/>
        <v>Probabilidad de abandonar el grupo por ENFERMEDADES ISQUÉMICAS DEL CORAZÓN (I20-I25)</v>
      </c>
      <c r="AN7" s="12" t="str">
        <f t="shared" si="1"/>
        <v>Probabilidad de abandonar el grupo por TUMORES [NEOPLASIAS] (C00-D48)</v>
      </c>
      <c r="AO7" s="12" t="str">
        <f t="shared" si="1"/>
        <v>Probabilidad de abandonar el grupo por Todas las demás causas</v>
      </c>
      <c r="AP7" s="13" t="str">
        <f>+$AP$1&amp;U7</f>
        <v>Tasa central de mortalidad por CIERTAS ENFERMEDADES INFECCIOSAS Y PARASITARIAS (A00-B99)</v>
      </c>
      <c r="AQ7" s="13" t="str">
        <f t="shared" ref="AQ7:AX7" si="2">+$AP$1&amp;V7</f>
        <v>Tasa central de mortalidad por DIABETES MELLITUS (E10-B14)</v>
      </c>
      <c r="AR7" s="13" t="str">
        <f t="shared" si="2"/>
        <v>Tasa central de mortalidad por ENFERMEDADES CEREBROVASCULARES (I60-I69)</v>
      </c>
      <c r="AS7" s="13" t="str">
        <f t="shared" si="2"/>
        <v>Tasa central de mortalidad por ENFERMEDADES DEL SISTEMA CIRCULATORIO (I00-I99)</v>
      </c>
      <c r="AT7" s="13" t="str">
        <f t="shared" si="2"/>
        <v>Tasa central de mortalidad por ENFERMEDADES DEL SISTEMA RESPIRATORIO (J00-J98)</v>
      </c>
      <c r="AU7" s="13" t="str">
        <f t="shared" si="2"/>
        <v>Tasa central de mortalidad por ENFERMEDADES ENDOCRINAS, NUTRICIONALES Y METABÓLICAS (E00-E88)</v>
      </c>
      <c r="AV7" s="13" t="str">
        <f t="shared" si="2"/>
        <v>Tasa central de mortalidad por ENFERMEDADES ISQUÉMICAS DEL CORAZÓN (I20-I25)</v>
      </c>
      <c r="AW7" s="13" t="str">
        <f t="shared" si="2"/>
        <v>Tasa central de mortalidad por TUMORES [NEOPLASIAS] (C00-D48)</v>
      </c>
      <c r="AX7" s="13" t="str">
        <f t="shared" si="2"/>
        <v>Tasa central de mortalidad por Todas las demás causas</v>
      </c>
      <c r="AY7" s="14" t="str">
        <f>+$AY$1&amp;U7</f>
        <v>Tasa instantánea de mortalidad por CIERTAS ENFERMEDADES INFECCIOSAS Y PARASITARIAS (A00-B99)</v>
      </c>
      <c r="AZ7" s="14" t="str">
        <f t="shared" ref="AZ7:BG7" si="3">+$AY$1&amp;V7</f>
        <v>Tasa instantánea de mortalidad por DIABETES MELLITUS (E10-B14)</v>
      </c>
      <c r="BA7" s="14" t="str">
        <f t="shared" si="3"/>
        <v>Tasa instantánea de mortalidad por ENFERMEDADES CEREBROVASCULARES (I60-I69)</v>
      </c>
      <c r="BB7" s="14" t="str">
        <f t="shared" si="3"/>
        <v>Tasa instantánea de mortalidad por ENFERMEDADES DEL SISTEMA CIRCULATORIO (I00-I99)</v>
      </c>
      <c r="BC7" s="14" t="str">
        <f t="shared" si="3"/>
        <v>Tasa instantánea de mortalidad por ENFERMEDADES DEL SISTEMA RESPIRATORIO (J00-J98)</v>
      </c>
      <c r="BD7" s="14" t="str">
        <f t="shared" si="3"/>
        <v>Tasa instantánea de mortalidad por ENFERMEDADES ENDOCRINAS, NUTRICIONALES Y METABÓLICAS (E00-E88)</v>
      </c>
      <c r="BE7" s="14" t="str">
        <f t="shared" si="3"/>
        <v>Tasa instantánea de mortalidad por ENFERMEDADES ISQUÉMICAS DEL CORAZÓN (I20-I25)</v>
      </c>
      <c r="BF7" s="14" t="str">
        <f t="shared" si="3"/>
        <v>Tasa instantánea de mortalidad por TUMORES [NEOPLASIAS] (C00-D48)</v>
      </c>
      <c r="BG7" s="14" t="str">
        <f t="shared" si="3"/>
        <v>Tasa instantánea de mortalidad por Todas las demás causas</v>
      </c>
      <c r="BH7"/>
    </row>
    <row r="8" spans="2:60" x14ac:dyDescent="0.25">
      <c r="B8">
        <v>1996</v>
      </c>
      <c r="C8" t="s">
        <v>55</v>
      </c>
      <c r="D8" s="31">
        <v>321527</v>
      </c>
      <c r="E8" s="31">
        <v>728</v>
      </c>
      <c r="F8">
        <f>+IFERROR(E8/D8,0)</f>
        <v>2.2641955418985032E-3</v>
      </c>
      <c r="G8">
        <f>1-F8</f>
        <v>0.99773580445810151</v>
      </c>
      <c r="H8" cm="1">
        <f t="array" ref="H8">+IFERROR(_xlfn.IFS(B8=$H$1,D8/$H$3,B8=$I$1,D8/$I$3,B8=$J$1,D8/$J$3,B8=$K$1,D8/$K$3,B8=$L$1,D8/$L$3,B8=$M$1,D8/$M$3,B8=$N$1,D8/$N$3,B8=$O$1,D8/$O$3,B8=$P$1,D8/P$3,B8=$Q$1,D8/$Q$3,B8=$R$1,D8/$R$3,B8=$S$1,D8/$S$3,B8=$T$1,D8/$T$3,B8=$U$1,D8/$U$3,B8=$V$1,D8/$V$3,B8=$W$1,D8/$W$3,B8=$X$1,D8/$X$3,B8=$Y$1,D8/$Y$3,B8=$Z$1,D8/$Z$3),0)</f>
        <v>7.6215072013046739E-2</v>
      </c>
      <c r="I8" s="15">
        <f>+H8*100000</f>
        <v>7621.5072013046738</v>
      </c>
      <c r="J8" s="16">
        <f>+F8*I8</f>
        <v>17.256582627741381</v>
      </c>
      <c r="K8" s="16">
        <v>10000</v>
      </c>
      <c r="L8" s="17">
        <f>+F8</f>
        <v>2.2641955418985032E-3</v>
      </c>
      <c r="M8" s="17">
        <f>+G8</f>
        <v>0.99773580445810151</v>
      </c>
      <c r="N8">
        <f>+(F8/(1-(0.5*F8)))</f>
        <v>2.2667617378091501E-3</v>
      </c>
      <c r="O8">
        <f t="shared" ref="O8:O39" si="4">+IFERROR((E8/(2*D8)),0)</f>
        <v>1.1320977709492516E-3</v>
      </c>
      <c r="P8">
        <f>+K8*L8</f>
        <v>22.641955418985031</v>
      </c>
      <c r="S8">
        <v>1996</v>
      </c>
      <c r="T8" t="s">
        <v>55</v>
      </c>
      <c r="U8" s="31">
        <v>0</v>
      </c>
      <c r="V8" s="31">
        <v>0</v>
      </c>
      <c r="W8" s="31">
        <v>0</v>
      </c>
      <c r="X8" s="31">
        <v>11</v>
      </c>
      <c r="Y8" s="31">
        <v>54</v>
      </c>
      <c r="Z8" s="31">
        <v>46</v>
      </c>
      <c r="AA8" s="31">
        <v>0</v>
      </c>
      <c r="AB8" s="31">
        <v>26</v>
      </c>
      <c r="AC8" s="31">
        <v>591</v>
      </c>
      <c r="AD8" s="31">
        <v>728</v>
      </c>
      <c r="AG8">
        <f t="shared" ref="AG8:AG39" si="5">+U8/$E8</f>
        <v>0</v>
      </c>
      <c r="AH8">
        <f t="shared" ref="AH8:AH39" si="6">+V8/$E8</f>
        <v>0</v>
      </c>
      <c r="AI8">
        <f t="shared" ref="AI8:AI39" si="7">+W8/$E8</f>
        <v>0</v>
      </c>
      <c r="AJ8">
        <f t="shared" ref="AJ8:AJ39" si="8">+X8/$E8</f>
        <v>1.510989010989011E-2</v>
      </c>
      <c r="AK8">
        <f t="shared" ref="AK8:AK39" si="9">+Y8/$E8</f>
        <v>7.4175824175824176E-2</v>
      </c>
      <c r="AL8">
        <f t="shared" ref="AL8:AL39" si="10">+Z8/$E8</f>
        <v>6.3186813186813184E-2</v>
      </c>
      <c r="AM8">
        <f t="shared" ref="AM8:AM39" si="11">+AA8/$E8</f>
        <v>0</v>
      </c>
      <c r="AN8">
        <f t="shared" ref="AN8:AN39" si="12">+AB8/$E8</f>
        <v>3.5714285714285712E-2</v>
      </c>
      <c r="AO8">
        <f t="shared" ref="AO8:AO39" si="13">+AC8/$E8</f>
        <v>0.81181318681318682</v>
      </c>
      <c r="AP8">
        <f>+(AG8/(1-(0.5*AG8)))</f>
        <v>0</v>
      </c>
      <c r="AQ8">
        <f t="shared" ref="AQ8:AX10" si="14">+(AH8/(1-(0.5*AH8)))</f>
        <v>0</v>
      </c>
      <c r="AR8">
        <f t="shared" si="14"/>
        <v>0</v>
      </c>
      <c r="AS8">
        <f t="shared" si="14"/>
        <v>1.5224913494809688E-2</v>
      </c>
      <c r="AT8">
        <f t="shared" si="14"/>
        <v>7.7032810271041363E-2</v>
      </c>
      <c r="AU8">
        <f t="shared" si="14"/>
        <v>6.5248226950354607E-2</v>
      </c>
      <c r="AV8">
        <f t="shared" si="14"/>
        <v>0</v>
      </c>
      <c r="AW8">
        <f t="shared" si="14"/>
        <v>3.6363636363636362E-2</v>
      </c>
      <c r="AX8">
        <f>+(AO8/(1-(0.5*AO8)))</f>
        <v>1.3664739884393065</v>
      </c>
      <c r="AY8">
        <f t="shared" ref="AY8:BG8" si="15">+IFERROR((U8/(2*$D8)),0)</f>
        <v>0</v>
      </c>
      <c r="AZ8">
        <f t="shared" si="15"/>
        <v>0</v>
      </c>
      <c r="BA8" s="18">
        <f t="shared" si="15"/>
        <v>0</v>
      </c>
      <c r="BB8">
        <f t="shared" si="15"/>
        <v>1.7105872912694736E-5</v>
      </c>
      <c r="BC8">
        <f t="shared" si="15"/>
        <v>8.3974285207774152E-5</v>
      </c>
      <c r="BD8">
        <f t="shared" si="15"/>
        <v>7.1533650362177979E-5</v>
      </c>
      <c r="BE8">
        <f t="shared" si="15"/>
        <v>0</v>
      </c>
      <c r="BF8">
        <f t="shared" si="15"/>
        <v>4.0432063248187553E-5</v>
      </c>
      <c r="BG8">
        <f t="shared" si="15"/>
        <v>9.1905189921841711E-4</v>
      </c>
    </row>
    <row r="9" spans="2:60" x14ac:dyDescent="0.25">
      <c r="B9">
        <v>1996</v>
      </c>
      <c r="C9" t="s">
        <v>56</v>
      </c>
      <c r="D9" s="31">
        <v>821195</v>
      </c>
      <c r="E9" s="31">
        <v>755</v>
      </c>
      <c r="F9">
        <f t="shared" ref="F9:F72" si="16">+IFERROR(E9/D9,0)</f>
        <v>9.1939186185985061E-4</v>
      </c>
      <c r="G9">
        <f t="shared" ref="G9:G72" si="17">1-F9</f>
        <v>0.99908060813814015</v>
      </c>
      <c r="H9" cm="1">
        <f t="array" ref="H9">+IFERROR(_xlfn.IFS(B9=$H$1,D9/$H$3,B9=$I$1,D9/$I$3,B9=$J$1,D9/$J$3,B9=$K$1,D9/$K$3,B9=$L$1,D9/$L$3,B9=$M$1,D9/$M$3,B9=$N$1,D9/$N$3,B9=$O$1,D9/$O$3,B9=$P$1,D9/P$3,B9=$Q$1,D9/$Q$3,B9=$R$1,D9/$R$3,B9=$S$1,D9/$S$3,B9=$T$1,D9/$T$3,B9=$U$1,D9/$U$3,B9=$V$1,D9/$V$3,B9=$W$1,D9/$W$3,B9=$X$1,D9/$X$3,B9=$Y$1,D9/$Y$3,B9=$Z$1,D9/$Z$3),0)</f>
        <v>0.19465685949159453</v>
      </c>
      <c r="I9" s="15">
        <f t="shared" ref="I9:I72" si="18">+H9*100000</f>
        <v>19465.685949159451</v>
      </c>
      <c r="J9" s="16">
        <f t="shared" ref="J9:J72" si="19">+F9*I9</f>
        <v>17.896593247176842</v>
      </c>
      <c r="K9" s="16">
        <f>+K8-P8</f>
        <v>9977.3580445810148</v>
      </c>
      <c r="L9" s="17">
        <f t="shared" ref="L9:M57" si="20">+F9</f>
        <v>9.1939186185985061E-4</v>
      </c>
      <c r="M9" s="17">
        <f t="shared" si="20"/>
        <v>0.99908060813814015</v>
      </c>
      <c r="N9">
        <f t="shared" ref="N9:N72" si="21">+(F9/(1-(0.5*F9)))</f>
        <v>9.1981469693324031E-4</v>
      </c>
      <c r="O9">
        <f t="shared" si="4"/>
        <v>4.5969593092992531E-4</v>
      </c>
      <c r="P9">
        <f t="shared" ref="P9:P72" si="22">+K9*L9</f>
        <v>9.1731017890496975</v>
      </c>
      <c r="S9">
        <v>1996</v>
      </c>
      <c r="T9" t="s">
        <v>56</v>
      </c>
      <c r="U9" s="31">
        <v>0</v>
      </c>
      <c r="V9" s="31">
        <v>0</v>
      </c>
      <c r="W9" s="31">
        <v>2</v>
      </c>
      <c r="X9" s="31">
        <v>16</v>
      </c>
      <c r="Y9" s="31">
        <v>18</v>
      </c>
      <c r="Z9" s="31">
        <v>12</v>
      </c>
      <c r="AA9" s="31">
        <v>0</v>
      </c>
      <c r="AB9" s="31">
        <v>65</v>
      </c>
      <c r="AC9" s="31">
        <v>642</v>
      </c>
      <c r="AD9" s="31">
        <v>755</v>
      </c>
      <c r="AG9">
        <f t="shared" si="5"/>
        <v>0</v>
      </c>
      <c r="AH9">
        <f t="shared" si="6"/>
        <v>0</v>
      </c>
      <c r="AI9">
        <f t="shared" si="7"/>
        <v>2.6490066225165563E-3</v>
      </c>
      <c r="AJ9">
        <f t="shared" si="8"/>
        <v>2.119205298013245E-2</v>
      </c>
      <c r="AK9">
        <f t="shared" si="9"/>
        <v>2.3841059602649008E-2</v>
      </c>
      <c r="AL9">
        <f t="shared" si="10"/>
        <v>1.5894039735099338E-2</v>
      </c>
      <c r="AM9">
        <f t="shared" si="11"/>
        <v>0</v>
      </c>
      <c r="AN9">
        <f t="shared" si="12"/>
        <v>8.6092715231788075E-2</v>
      </c>
      <c r="AO9">
        <f t="shared" si="13"/>
        <v>0.85033112582781456</v>
      </c>
      <c r="AP9">
        <f>+(AG9/(1-(0.5*AG9)))</f>
        <v>0</v>
      </c>
      <c r="AQ9">
        <f t="shared" si="14"/>
        <v>0</v>
      </c>
      <c r="AR9">
        <f t="shared" si="14"/>
        <v>2.6525198938992045E-3</v>
      </c>
      <c r="AS9">
        <f t="shared" si="14"/>
        <v>2.1419009370816599E-2</v>
      </c>
      <c r="AT9">
        <f t="shared" si="14"/>
        <v>2.412868632707775E-2</v>
      </c>
      <c r="AU9">
        <f t="shared" si="14"/>
        <v>1.602136181575434E-2</v>
      </c>
      <c r="AV9">
        <f t="shared" si="14"/>
        <v>0</v>
      </c>
      <c r="AW9">
        <f t="shared" si="14"/>
        <v>8.9965397923875423E-2</v>
      </c>
      <c r="AX9">
        <f>+(AO9/(1-(0.5*AO9)))</f>
        <v>1.4792626728110598</v>
      </c>
      <c r="AY9">
        <f t="shared" ref="AY9:BG9" si="23">+IFERROR((SUM(U8:U9)/(2*$D9)),0)</f>
        <v>0</v>
      </c>
      <c r="AZ9">
        <f t="shared" si="23"/>
        <v>0</v>
      </c>
      <c r="BA9">
        <f t="shared" si="23"/>
        <v>1.2177375653772856E-6</v>
      </c>
      <c r="BB9">
        <f t="shared" si="23"/>
        <v>1.6439457132593355E-5</v>
      </c>
      <c r="BC9">
        <f t="shared" si="23"/>
        <v>4.3838552353582282E-5</v>
      </c>
      <c r="BD9">
        <f t="shared" si="23"/>
        <v>3.5314389395941281E-5</v>
      </c>
      <c r="BE9">
        <f t="shared" si="23"/>
        <v>0</v>
      </c>
      <c r="BF9">
        <f t="shared" si="23"/>
        <v>5.5407059224666492E-5</v>
      </c>
      <c r="BG9">
        <f t="shared" si="23"/>
        <v>7.5073520905509657E-4</v>
      </c>
    </row>
    <row r="10" spans="2:60" x14ac:dyDescent="0.25">
      <c r="B10">
        <v>1996</v>
      </c>
      <c r="C10" t="s">
        <v>57</v>
      </c>
      <c r="D10" s="31">
        <v>805403</v>
      </c>
      <c r="E10" s="31">
        <v>3900</v>
      </c>
      <c r="F10">
        <f t="shared" si="16"/>
        <v>4.8422963410863877E-3</v>
      </c>
      <c r="G10">
        <f t="shared" si="17"/>
        <v>0.99515770365891365</v>
      </c>
      <c r="H10" cm="1">
        <f t="array" ref="H10">+IFERROR(_xlfn.IFS(B10=$H$1,D10/$H$3,B10=$I$1,D10/$I$3,B10=$J$1,D10/$J$3,B10=$K$1,D10/$K$3,B10=$L$1,D10/$L$3,B10=$M$1,D10/$M$3,B10=$N$1,D10/$N$3,B10=$O$1,D10/$O$3,B10=$P$1,D10/P$3,B10=$Q$1,D10/$Q$3,B10=$R$1,D10/$R$3,B10=$S$1,D10/$S$3,B10=$T$1,D10/$T$3,B10=$U$1,D10/$U$3,B10=$V$1,D10/$V$3,B10=$W$1,D10/$W$3,B10=$X$1,D10/$X$3,B10=$Y$1,D10/$Y$3,B10=$Z$1,D10/$Z$3),0)</f>
        <v>0.19091350849080754</v>
      </c>
      <c r="I10" s="15">
        <f t="shared" si="18"/>
        <v>19091.350849080754</v>
      </c>
      <c r="J10" s="16">
        <f t="shared" si="19"/>
        <v>92.445978362900235</v>
      </c>
      <c r="K10" s="16">
        <f>+K9-P9</f>
        <v>9968.184942791966</v>
      </c>
      <c r="L10" s="17">
        <f t="shared" si="20"/>
        <v>4.8422963410863877E-3</v>
      </c>
      <c r="M10" s="17">
        <f t="shared" si="20"/>
        <v>0.99515770365891365</v>
      </c>
      <c r="N10">
        <f t="shared" si="21"/>
        <v>4.854048712245769E-3</v>
      </c>
      <c r="O10">
        <f t="shared" si="4"/>
        <v>2.4211481705431939E-3</v>
      </c>
      <c r="P10">
        <f t="shared" si="22"/>
        <v>48.268905475753961</v>
      </c>
      <c r="S10">
        <v>1996</v>
      </c>
      <c r="T10" t="s">
        <v>57</v>
      </c>
      <c r="U10" s="31">
        <v>0</v>
      </c>
      <c r="V10" s="31">
        <v>0</v>
      </c>
      <c r="W10" s="31">
        <v>15</v>
      </c>
      <c r="X10" s="31">
        <v>53</v>
      </c>
      <c r="Y10" s="31">
        <v>37</v>
      </c>
      <c r="Z10" s="31">
        <v>19</v>
      </c>
      <c r="AA10" s="31">
        <v>2</v>
      </c>
      <c r="AB10" s="31">
        <v>62</v>
      </c>
      <c r="AC10" s="31">
        <v>3712</v>
      </c>
      <c r="AD10" s="31">
        <v>3900</v>
      </c>
      <c r="AG10">
        <f t="shared" si="5"/>
        <v>0</v>
      </c>
      <c r="AH10">
        <f t="shared" si="6"/>
        <v>0</v>
      </c>
      <c r="AI10">
        <f t="shared" si="7"/>
        <v>3.8461538461538464E-3</v>
      </c>
      <c r="AJ10">
        <f t="shared" si="8"/>
        <v>1.358974358974359E-2</v>
      </c>
      <c r="AK10">
        <f t="shared" si="9"/>
        <v>9.4871794871794878E-3</v>
      </c>
      <c r="AL10">
        <f t="shared" si="10"/>
        <v>4.871794871794872E-3</v>
      </c>
      <c r="AM10">
        <f t="shared" si="11"/>
        <v>5.1282051282051282E-4</v>
      </c>
      <c r="AN10">
        <f t="shared" si="12"/>
        <v>1.5897435897435898E-2</v>
      </c>
      <c r="AO10">
        <f t="shared" si="13"/>
        <v>0.95179487179487177</v>
      </c>
      <c r="AP10">
        <f t="shared" ref="AP10:AX39" si="24">+(AG10/(1-(0.5*AG10)))</f>
        <v>0</v>
      </c>
      <c r="AQ10">
        <f>+(AH10/(1-(0.5*AH10)))</f>
        <v>0</v>
      </c>
      <c r="AR10">
        <f t="shared" si="14"/>
        <v>3.8535645472061661E-3</v>
      </c>
      <c r="AS10">
        <f t="shared" si="14"/>
        <v>1.3682715890021945E-2</v>
      </c>
      <c r="AT10">
        <f t="shared" si="14"/>
        <v>9.5323972690969996E-3</v>
      </c>
      <c r="AU10">
        <f t="shared" si="14"/>
        <v>4.883691042282483E-3</v>
      </c>
      <c r="AV10">
        <f t="shared" si="14"/>
        <v>5.1295203898435492E-4</v>
      </c>
      <c r="AW10">
        <f t="shared" si="14"/>
        <v>1.6024812613078317E-2</v>
      </c>
      <c r="AX10">
        <f t="shared" si="14"/>
        <v>1.8160469667318984</v>
      </c>
      <c r="AY10">
        <f t="shared" ref="AY10:AY73" si="25">+IFERROR((SUM(U9:U10)/(2*$D10)),0)</f>
        <v>0</v>
      </c>
      <c r="AZ10">
        <f t="shared" ref="AZ10:AZ55" si="26">+IFERROR((SUM(V9:V10)/(2*$D10)),0)</f>
        <v>0</v>
      </c>
      <c r="BA10">
        <f t="shared" ref="BA10:BA55" si="27">+IFERROR((SUM(W9:W10)/(2*$D10)),0)</f>
        <v>1.0553722794675461E-5</v>
      </c>
      <c r="BB10">
        <f t="shared" ref="BB10:BB55" si="28">+IFERROR((SUM(X9:X10)/(2*$D10)),0)</f>
        <v>4.2835698401918043E-5</v>
      </c>
      <c r="BC10">
        <f t="shared" ref="BC10:BC55" si="29">+IFERROR((SUM(Y9:Y10)/(2*$D10)),0)</f>
        <v>3.4144397276891198E-5</v>
      </c>
      <c r="BD10">
        <f t="shared" ref="BD10:BD55" si="30">+IFERROR((SUM(Z9:Z10)/(2*$D10)),0)</f>
        <v>1.9245023919702312E-5</v>
      </c>
      <c r="BE10">
        <f t="shared" ref="BE10:BE55" si="31">+IFERROR((SUM(AA9:AA10)/(2*$D10)),0)</f>
        <v>1.2416144464324071E-6</v>
      </c>
      <c r="BF10">
        <f t="shared" ref="BF10:BF55" si="32">+IFERROR((SUM(AB9:AB10)/(2*$D10)),0)</f>
        <v>7.8842517348457858E-5</v>
      </c>
      <c r="BG10">
        <f t="shared" ref="BG10:BG55" si="33">+IFERROR((SUM(AC9:AC10)/(2*$D10)),0)</f>
        <v>2.7029946498833505E-3</v>
      </c>
    </row>
    <row r="11" spans="2:60" x14ac:dyDescent="0.25">
      <c r="B11">
        <v>1996</v>
      </c>
      <c r="C11" t="s">
        <v>58</v>
      </c>
      <c r="D11" s="31">
        <v>1334174</v>
      </c>
      <c r="E11" s="31">
        <v>6942</v>
      </c>
      <c r="F11">
        <f t="shared" si="16"/>
        <v>5.2032193701870974E-3</v>
      </c>
      <c r="G11">
        <f t="shared" si="17"/>
        <v>0.99479678062981292</v>
      </c>
      <c r="H11" cm="1">
        <f t="array" ref="H11">+IFERROR(_xlfn.IFS(B11=$H$1,D11/$H$3,B11=$I$1,D11/$I$3,B11=$J$1,D11/$J$3,B11=$K$1,D11/$K$3,B11=$L$1,D11/$L$3,B11=$M$1,D11/$M$3,B11=$N$1,D11/$N$3,B11=$O$1,D11/$O$3,B11=$P$1,D11/P$3,B11=$Q$1,D11/$Q$3,B11=$R$1,D11/$R$3,B11=$S$1,D11/$S$3,B11=$T$1,D11/$T$3,B11=$U$1,D11/$U$3,B11=$V$1,D11/$V$3,B11=$W$1,D11/$W$3,B11=$X$1,D11/$X$3,B11=$Y$1,D11/$Y$3,B11=$Z$1,D11/$Z$3),0)</f>
        <v>0.31625389932395914</v>
      </c>
      <c r="I11" s="15">
        <f t="shared" si="18"/>
        <v>31625.389932395916</v>
      </c>
      <c r="J11" s="16">
        <f t="shared" si="19"/>
        <v>164.55384148596244</v>
      </c>
      <c r="K11" s="16">
        <f t="shared" ref="K11:K15" si="34">+K10-P10</f>
        <v>9919.9160373162122</v>
      </c>
      <c r="L11" s="17">
        <f t="shared" si="20"/>
        <v>5.2032193701870974E-3</v>
      </c>
      <c r="M11" s="17">
        <f t="shared" si="20"/>
        <v>0.99479678062981292</v>
      </c>
      <c r="N11">
        <f t="shared" si="21"/>
        <v>5.2167914252842298E-3</v>
      </c>
      <c r="O11">
        <f t="shared" si="4"/>
        <v>2.6016096850935487E-3</v>
      </c>
      <c r="P11">
        <f t="shared" si="22"/>
        <v>51.615499275993351</v>
      </c>
      <c r="S11">
        <v>1996</v>
      </c>
      <c r="T11" t="s">
        <v>58</v>
      </c>
      <c r="U11" s="31">
        <v>0</v>
      </c>
      <c r="V11" s="31">
        <v>0</v>
      </c>
      <c r="W11" s="31">
        <v>136</v>
      </c>
      <c r="X11" s="31">
        <v>478</v>
      </c>
      <c r="Y11" s="31">
        <v>110</v>
      </c>
      <c r="Z11" s="31">
        <v>76</v>
      </c>
      <c r="AA11" s="31">
        <v>213</v>
      </c>
      <c r="AB11" s="31">
        <v>383</v>
      </c>
      <c r="AC11" s="31">
        <v>5546</v>
      </c>
      <c r="AD11" s="31">
        <v>6942</v>
      </c>
      <c r="AG11">
        <f t="shared" si="5"/>
        <v>0</v>
      </c>
      <c r="AH11">
        <f t="shared" si="6"/>
        <v>0</v>
      </c>
      <c r="AI11">
        <f t="shared" si="7"/>
        <v>1.9590895995390378E-2</v>
      </c>
      <c r="AJ11">
        <f t="shared" si="8"/>
        <v>6.8856237395563236E-2</v>
      </c>
      <c r="AK11">
        <f t="shared" si="9"/>
        <v>1.5845577643330451E-2</v>
      </c>
      <c r="AL11">
        <f t="shared" si="10"/>
        <v>1.0947853644482858E-2</v>
      </c>
      <c r="AM11">
        <f t="shared" si="11"/>
        <v>3.0682800345721694E-2</v>
      </c>
      <c r="AN11">
        <f t="shared" si="12"/>
        <v>5.5171420339959663E-2</v>
      </c>
      <c r="AO11">
        <f t="shared" si="13"/>
        <v>0.79890521463555175</v>
      </c>
      <c r="AP11">
        <f t="shared" si="24"/>
        <v>0</v>
      </c>
      <c r="AQ11">
        <f t="shared" si="24"/>
        <v>0</v>
      </c>
      <c r="AR11">
        <f t="shared" si="24"/>
        <v>1.9784695955775387E-2</v>
      </c>
      <c r="AS11">
        <f t="shared" si="24"/>
        <v>7.1311353125466201E-2</v>
      </c>
      <c r="AT11">
        <f t="shared" si="24"/>
        <v>1.5972121388122547E-2</v>
      </c>
      <c r="AU11">
        <f t="shared" si="24"/>
        <v>1.1008111239860952E-2</v>
      </c>
      <c r="AV11">
        <f t="shared" si="24"/>
        <v>3.1160851437349136E-2</v>
      </c>
      <c r="AW11">
        <f t="shared" si="24"/>
        <v>5.6736538034219686E-2</v>
      </c>
      <c r="AX11">
        <f t="shared" si="24"/>
        <v>1.3302950347805229</v>
      </c>
      <c r="AY11">
        <f t="shared" si="25"/>
        <v>0</v>
      </c>
      <c r="AZ11">
        <f t="shared" si="26"/>
        <v>0</v>
      </c>
      <c r="BA11">
        <f t="shared" si="27"/>
        <v>5.6589320433466697E-5</v>
      </c>
      <c r="BB11">
        <f t="shared" si="28"/>
        <v>1.9899953079583323E-4</v>
      </c>
      <c r="BC11">
        <f t="shared" si="29"/>
        <v>5.5090265587547054E-5</v>
      </c>
      <c r="BD11">
        <f t="shared" si="30"/>
        <v>3.5602552590591634E-5</v>
      </c>
      <c r="BE11">
        <f t="shared" si="31"/>
        <v>8.0574197968181065E-5</v>
      </c>
      <c r="BF11">
        <f t="shared" si="32"/>
        <v>1.6676985160856081E-4</v>
      </c>
      <c r="BG11">
        <f t="shared" si="33"/>
        <v>3.4695624408810247E-3</v>
      </c>
    </row>
    <row r="12" spans="2:60" x14ac:dyDescent="0.25">
      <c r="B12">
        <v>1996</v>
      </c>
      <c r="C12" t="s">
        <v>59</v>
      </c>
      <c r="D12" s="31">
        <v>681609</v>
      </c>
      <c r="E12" s="31">
        <v>9685</v>
      </c>
      <c r="F12">
        <f t="shared" si="16"/>
        <v>1.4209025995842192E-2</v>
      </c>
      <c r="G12">
        <f t="shared" si="17"/>
        <v>0.98579097400415783</v>
      </c>
      <c r="H12" cm="1">
        <f t="array" ref="H12">+IFERROR(_xlfn.IFS(B12=$H$1,D12/$H$3,B12=$I$1,D12/$I$3,B12=$J$1,D12/$J$3,B12=$K$1,D12/$K$3,B12=$L$1,D12/$L$3,B12=$M$1,D12/$M$3,B12=$N$1,D12/$N$3,B12=$O$1,D12/$O$3,B12=$P$1,D12/P$3,B12=$Q$1,D12/$Q$3,B12=$R$1,D12/$R$3,B12=$S$1,D12/$S$3,B12=$T$1,D12/$T$3,B12=$U$1,D12/$U$3,B12=$V$1,D12/$V$3,B12=$W$1,D12/$W$3,B12=$X$1,D12/$X$3,B12=$Y$1,D12/$Y$3,B12=$Z$1,D12/$Z$3),0)</f>
        <v>0.16156925863066171</v>
      </c>
      <c r="I12" s="15">
        <f t="shared" si="18"/>
        <v>16156.925863066172</v>
      </c>
      <c r="J12" s="16">
        <f t="shared" si="19"/>
        <v>229.57417960120227</v>
      </c>
      <c r="K12" s="16">
        <f t="shared" si="34"/>
        <v>9868.3005380402192</v>
      </c>
      <c r="L12" s="17">
        <f t="shared" si="20"/>
        <v>1.4209025995842192E-2</v>
      </c>
      <c r="M12" s="17">
        <f t="shared" si="20"/>
        <v>0.98579097400415783</v>
      </c>
      <c r="N12">
        <f t="shared" si="21"/>
        <v>1.4310696525315601E-2</v>
      </c>
      <c r="O12">
        <f t="shared" si="4"/>
        <v>7.1045129979210959E-3</v>
      </c>
      <c r="P12">
        <f t="shared" si="22"/>
        <v>140.21893887979695</v>
      </c>
      <c r="S12">
        <v>1996</v>
      </c>
      <c r="T12" t="s">
        <v>59</v>
      </c>
      <c r="U12" s="31">
        <v>0</v>
      </c>
      <c r="V12" s="31">
        <v>0</v>
      </c>
      <c r="W12" s="31">
        <v>432</v>
      </c>
      <c r="X12" s="31">
        <v>1802</v>
      </c>
      <c r="Y12" s="31">
        <v>267</v>
      </c>
      <c r="Z12" s="31">
        <v>320</v>
      </c>
      <c r="AA12" s="31">
        <v>1011</v>
      </c>
      <c r="AB12" s="31">
        <v>1163</v>
      </c>
      <c r="AC12" s="31">
        <v>4690</v>
      </c>
      <c r="AD12" s="31">
        <v>9685</v>
      </c>
      <c r="AG12">
        <f t="shared" si="5"/>
        <v>0</v>
      </c>
      <c r="AH12">
        <f t="shared" si="6"/>
        <v>0</v>
      </c>
      <c r="AI12">
        <f t="shared" si="7"/>
        <v>4.4605059370160044E-2</v>
      </c>
      <c r="AJ12">
        <f t="shared" si="8"/>
        <v>0.186060918946825</v>
      </c>
      <c r="AK12">
        <f t="shared" si="9"/>
        <v>2.7568404749612804E-2</v>
      </c>
      <c r="AL12">
        <f t="shared" si="10"/>
        <v>3.304078471863707E-2</v>
      </c>
      <c r="AM12">
        <f t="shared" si="11"/>
        <v>0.10438822922044398</v>
      </c>
      <c r="AN12">
        <f t="shared" si="12"/>
        <v>0.1200826019617966</v>
      </c>
      <c r="AO12">
        <f t="shared" si="13"/>
        <v>0.48425400103252453</v>
      </c>
      <c r="AP12">
        <f t="shared" si="24"/>
        <v>0</v>
      </c>
      <c r="AQ12">
        <f t="shared" si="24"/>
        <v>0</v>
      </c>
      <c r="AR12">
        <f t="shared" si="24"/>
        <v>4.5622557820255573E-2</v>
      </c>
      <c r="AS12">
        <f t="shared" si="24"/>
        <v>0.20514571948998181</v>
      </c>
      <c r="AT12">
        <f t="shared" si="24"/>
        <v>2.7953724545882845E-2</v>
      </c>
      <c r="AU12">
        <f t="shared" si="24"/>
        <v>3.359580052493439E-2</v>
      </c>
      <c r="AV12">
        <f t="shared" si="24"/>
        <v>0.11013671768614847</v>
      </c>
      <c r="AW12">
        <f t="shared" si="24"/>
        <v>0.12775306200911737</v>
      </c>
      <c r="AX12">
        <f t="shared" si="24"/>
        <v>0.63896457765667569</v>
      </c>
      <c r="AY12">
        <f t="shared" si="25"/>
        <v>0</v>
      </c>
      <c r="AZ12">
        <f t="shared" si="26"/>
        <v>0</v>
      </c>
      <c r="BA12">
        <f t="shared" si="27"/>
        <v>4.1666116497874879E-4</v>
      </c>
      <c r="BB12">
        <f t="shared" si="28"/>
        <v>1.6725131270273719E-3</v>
      </c>
      <c r="BC12">
        <f t="shared" si="29"/>
        <v>2.7655151267075404E-4</v>
      </c>
      <c r="BD12">
        <f t="shared" si="30"/>
        <v>2.9048912206264884E-4</v>
      </c>
      <c r="BE12">
        <f t="shared" si="31"/>
        <v>8.9787546819364186E-4</v>
      </c>
      <c r="BF12">
        <f t="shared" si="32"/>
        <v>1.1340812694668057E-3</v>
      </c>
      <c r="BG12">
        <f t="shared" si="33"/>
        <v>7.5087036702860439E-3</v>
      </c>
    </row>
    <row r="13" spans="2:60" x14ac:dyDescent="0.25">
      <c r="B13">
        <v>1996</v>
      </c>
      <c r="C13" t="s">
        <v>60</v>
      </c>
      <c r="D13" s="31">
        <v>163169</v>
      </c>
      <c r="E13" s="31">
        <v>8127</v>
      </c>
      <c r="F13">
        <f t="shared" si="16"/>
        <v>4.9807255054575318E-2</v>
      </c>
      <c r="G13">
        <f t="shared" si="17"/>
        <v>0.95019274494542472</v>
      </c>
      <c r="H13" cm="1">
        <f t="array" ref="H13">+IFERROR(_xlfn.IFS(B13=$H$1,D13/$H$3,B13=$I$1,D13/$I$3,B13=$J$1,D13/$J$3,B13=$K$1,D13/$K$3,B13=$L$1,D13/$L$3,B13=$M$1,D13/$M$3,B13=$N$1,D13/$N$3,B13=$O$1,D13/$O$3,B13=$P$1,D13/P$3,B13=$Q$1,D13/$Q$3,B13=$R$1,D13/$R$3,B13=$S$1,D13/$S$3,B13=$T$1,D13/$T$3,B13=$U$1,D13/$U$3,B13=$V$1,D13/$V$3,B13=$W$1,D13/$W$3,B13=$X$1,D13/$X$3,B13=$Y$1,D13/$Y$3,B13=$Z$1,D13/$Z$3),0)</f>
        <v>3.8677738060246332E-2</v>
      </c>
      <c r="I13" s="15">
        <f t="shared" si="18"/>
        <v>3867.7738060246334</v>
      </c>
      <c r="J13" s="16">
        <f t="shared" si="19"/>
        <v>192.64319645007444</v>
      </c>
      <c r="K13" s="16">
        <f t="shared" si="34"/>
        <v>9728.0815991604213</v>
      </c>
      <c r="L13" s="17">
        <f t="shared" si="20"/>
        <v>4.9807255054575318E-2</v>
      </c>
      <c r="M13" s="17">
        <f t="shared" si="20"/>
        <v>0.95019274494542472</v>
      </c>
      <c r="N13">
        <f t="shared" si="21"/>
        <v>5.1079315297082754E-2</v>
      </c>
      <c r="O13">
        <f t="shared" si="4"/>
        <v>2.4903627527287659E-2</v>
      </c>
      <c r="P13">
        <f t="shared" si="22"/>
        <v>484.52904140110405</v>
      </c>
      <c r="S13">
        <v>1996</v>
      </c>
      <c r="T13" t="s">
        <v>60</v>
      </c>
      <c r="U13" s="31">
        <v>0</v>
      </c>
      <c r="V13" s="31">
        <v>0</v>
      </c>
      <c r="W13" s="31">
        <v>364</v>
      </c>
      <c r="X13" s="31">
        <v>1773</v>
      </c>
      <c r="Y13" s="31">
        <v>326</v>
      </c>
      <c r="Z13" s="31">
        <v>363</v>
      </c>
      <c r="AA13" s="31">
        <v>986</v>
      </c>
      <c r="AB13" s="31">
        <v>901</v>
      </c>
      <c r="AC13" s="31">
        <v>3414</v>
      </c>
      <c r="AD13" s="31">
        <v>8127</v>
      </c>
      <c r="AG13">
        <f t="shared" si="5"/>
        <v>0</v>
      </c>
      <c r="AH13">
        <f t="shared" si="6"/>
        <v>0</v>
      </c>
      <c r="AI13">
        <f t="shared" si="7"/>
        <v>4.4788975021533159E-2</v>
      </c>
      <c r="AJ13">
        <f t="shared" si="8"/>
        <v>0.21816168327796234</v>
      </c>
      <c r="AK13">
        <f t="shared" si="9"/>
        <v>4.011320290390058E-2</v>
      </c>
      <c r="AL13">
        <f t="shared" si="10"/>
        <v>4.4665928386858622E-2</v>
      </c>
      <c r="AM13">
        <f t="shared" si="11"/>
        <v>0.12132398178909806</v>
      </c>
      <c r="AN13">
        <f t="shared" si="12"/>
        <v>0.11086501784176203</v>
      </c>
      <c r="AO13">
        <f t="shared" si="13"/>
        <v>0.42008121077888522</v>
      </c>
      <c r="AP13">
        <f t="shared" si="24"/>
        <v>0</v>
      </c>
      <c r="AQ13">
        <f t="shared" si="24"/>
        <v>0</v>
      </c>
      <c r="AR13">
        <f t="shared" si="24"/>
        <v>4.5814977973568281E-2</v>
      </c>
      <c r="AS13">
        <f t="shared" si="24"/>
        <v>0.24487259167184586</v>
      </c>
      <c r="AT13">
        <f t="shared" si="24"/>
        <v>4.0934203917629336E-2</v>
      </c>
      <c r="AU13">
        <f t="shared" si="24"/>
        <v>4.5686237492920528E-2</v>
      </c>
      <c r="AV13">
        <f t="shared" si="24"/>
        <v>0.12915902541262772</v>
      </c>
      <c r="AW13">
        <f t="shared" si="24"/>
        <v>0.11737119781150264</v>
      </c>
      <c r="AX13">
        <f t="shared" si="24"/>
        <v>0.53177570093457949</v>
      </c>
      <c r="AY13">
        <f t="shared" si="25"/>
        <v>0</v>
      </c>
      <c r="AZ13">
        <f t="shared" si="26"/>
        <v>0</v>
      </c>
      <c r="BA13">
        <f t="shared" si="27"/>
        <v>2.4391888165031348E-3</v>
      </c>
      <c r="BB13">
        <f t="shared" si="28"/>
        <v>1.0954899521355159E-2</v>
      </c>
      <c r="BC13">
        <f t="shared" si="29"/>
        <v>1.817134382143667E-3</v>
      </c>
      <c r="BD13">
        <f t="shared" si="30"/>
        <v>2.0929220624015593E-3</v>
      </c>
      <c r="BE13">
        <f t="shared" si="31"/>
        <v>6.1194221941667844E-3</v>
      </c>
      <c r="BF13">
        <f t="shared" si="32"/>
        <v>6.3247308005809928E-3</v>
      </c>
      <c r="BG13">
        <f t="shared" si="33"/>
        <v>2.4833148453443976E-2</v>
      </c>
    </row>
    <row r="14" spans="2:60" x14ac:dyDescent="0.25">
      <c r="B14">
        <v>1996</v>
      </c>
      <c r="C14" t="s">
        <v>61</v>
      </c>
      <c r="D14" s="31">
        <v>91603</v>
      </c>
      <c r="E14" s="31">
        <v>12398</v>
      </c>
      <c r="F14">
        <f t="shared" si="16"/>
        <v>0.13534491228453216</v>
      </c>
      <c r="G14">
        <f t="shared" si="17"/>
        <v>0.86465508771546784</v>
      </c>
      <c r="H14" cm="1">
        <f t="array" ref="H14">+IFERROR(_xlfn.IFS(B14=$H$1,D14/$H$3,B14=$I$1,D14/$I$3,B14=$J$1,D14/$J$3,B14=$K$1,D14/$K$3,B14=$L$1,D14/$L$3,B14=$M$1,D14/$M$3,B14=$N$1,D14/$N$3,B14=$O$1,D14/$O$3,B14=$P$1,D14/P$3,B14=$Q$1,D14/$Q$3,B14=$R$1,D14/$R$3,B14=$S$1,D14/$S$3,B14=$T$1,D14/$T$3,B14=$U$1,D14/$U$3,B14=$V$1,D14/$V$3,B14=$W$1,D14/$W$3,B14=$X$1,D14/$X$3,B14=$Y$1,D14/$Y$3,B14=$Z$1,D14/$Z$3),0)</f>
        <v>2.1713663989683978E-2</v>
      </c>
      <c r="I14" s="15">
        <f t="shared" si="18"/>
        <v>2171.3663989683978</v>
      </c>
      <c r="J14" s="16">
        <f t="shared" si="19"/>
        <v>293.88339480595823</v>
      </c>
      <c r="K14" s="16">
        <f t="shared" si="34"/>
        <v>9243.552557759318</v>
      </c>
      <c r="L14" s="17">
        <f t="shared" si="20"/>
        <v>0.13534491228453216</v>
      </c>
      <c r="M14" s="17">
        <f t="shared" si="20"/>
        <v>0.86465508771546784</v>
      </c>
      <c r="N14">
        <f t="shared" si="21"/>
        <v>0.14516884455060652</v>
      </c>
      <c r="O14">
        <f t="shared" si="4"/>
        <v>6.767245614226608E-2</v>
      </c>
      <c r="P14">
        <f t="shared" si="22"/>
        <v>1251.0678101273977</v>
      </c>
      <c r="S14">
        <v>1996</v>
      </c>
      <c r="T14" t="s">
        <v>61</v>
      </c>
      <c r="U14" s="31">
        <v>0</v>
      </c>
      <c r="V14" s="31">
        <v>0</v>
      </c>
      <c r="W14" s="31">
        <v>744</v>
      </c>
      <c r="X14" s="31">
        <v>3241</v>
      </c>
      <c r="Y14" s="31">
        <v>652</v>
      </c>
      <c r="Z14" s="31">
        <v>422</v>
      </c>
      <c r="AA14" s="31">
        <v>1576</v>
      </c>
      <c r="AB14" s="31">
        <v>892</v>
      </c>
      <c r="AC14" s="31">
        <v>4871</v>
      </c>
      <c r="AD14" s="31">
        <v>12398</v>
      </c>
      <c r="AG14">
        <f t="shared" si="5"/>
        <v>0</v>
      </c>
      <c r="AH14">
        <f t="shared" si="6"/>
        <v>0</v>
      </c>
      <c r="AI14">
        <f t="shared" si="7"/>
        <v>6.0009678980480721E-2</v>
      </c>
      <c r="AJ14">
        <f t="shared" si="8"/>
        <v>0.2614131311501855</v>
      </c>
      <c r="AK14">
        <f t="shared" si="9"/>
        <v>5.2589127278593321E-2</v>
      </c>
      <c r="AL14">
        <f t="shared" si="10"/>
        <v>3.4037748023874818E-2</v>
      </c>
      <c r="AM14">
        <f t="shared" si="11"/>
        <v>0.12711727698015809</v>
      </c>
      <c r="AN14">
        <f t="shared" si="12"/>
        <v>7.1947088240038717E-2</v>
      </c>
      <c r="AO14">
        <f t="shared" si="13"/>
        <v>0.39288594934666882</v>
      </c>
      <c r="AP14">
        <f t="shared" si="24"/>
        <v>0</v>
      </c>
      <c r="AQ14">
        <f t="shared" si="24"/>
        <v>0</v>
      </c>
      <c r="AR14">
        <f t="shared" si="24"/>
        <v>6.1865957092965239E-2</v>
      </c>
      <c r="AS14">
        <f t="shared" si="24"/>
        <v>0.30071909069821384</v>
      </c>
      <c r="AT14">
        <f t="shared" si="24"/>
        <v>5.4009277667329353E-2</v>
      </c>
      <c r="AU14">
        <f t="shared" si="24"/>
        <v>3.4627061623040946E-2</v>
      </c>
      <c r="AV14">
        <f t="shared" si="24"/>
        <v>0.13574504737295434</v>
      </c>
      <c r="AW14">
        <f t="shared" si="24"/>
        <v>7.4631860776439102E-2</v>
      </c>
      <c r="AX14">
        <f t="shared" si="24"/>
        <v>0.48893350062735258</v>
      </c>
      <c r="AY14">
        <f t="shared" si="25"/>
        <v>0</v>
      </c>
      <c r="AZ14">
        <f t="shared" si="26"/>
        <v>0</v>
      </c>
      <c r="BA14">
        <f t="shared" si="27"/>
        <v>6.0478368612381693E-3</v>
      </c>
      <c r="BB14">
        <f t="shared" si="28"/>
        <v>2.7368099298057925E-2</v>
      </c>
      <c r="BC14">
        <f t="shared" si="29"/>
        <v>5.3382531139809829E-3</v>
      </c>
      <c r="BD14">
        <f t="shared" si="30"/>
        <v>4.2847941661299299E-3</v>
      </c>
      <c r="BE14">
        <f t="shared" si="31"/>
        <v>1.3984258157483925E-2</v>
      </c>
      <c r="BF14">
        <f t="shared" si="32"/>
        <v>9.7867973756318033E-3</v>
      </c>
      <c r="BG14">
        <f t="shared" si="33"/>
        <v>4.522231804635219E-2</v>
      </c>
    </row>
    <row r="15" spans="2:60" x14ac:dyDescent="0.25">
      <c r="B15" t="s">
        <v>62</v>
      </c>
      <c r="D15" s="31">
        <v>4218680</v>
      </c>
      <c r="E15" s="31">
        <v>42535</v>
      </c>
      <c r="F15">
        <f t="shared" si="16"/>
        <v>1.0082537665810158E-2</v>
      </c>
      <c r="G15">
        <f t="shared" si="17"/>
        <v>0.98991746233418987</v>
      </c>
      <c r="H15" cm="1">
        <f t="array" ref="H15">+IFERROR(_xlfn.IFS(B15=$H$1,D15/$H$3,B15=$I$1,D15/$I$3,B15=$J$1,D15/$J$3,B15=$K$1,D15/$K$3,B15=$L$1,D15/$L$3,B15=$M$1,D15/$M$3,B15=$N$1,D15/$N$3,B15=$O$1,D15/$O$3,B15=$P$1,D15/P$3,B15=$Q$1,D15/$Q$3,B15=$R$1,D15/$R$3,B15=$S$1,D15/$S$3,B15=$T$1,D15/$T$3,B15=$U$1,D15/$U$3,B15=$V$1,D15/$V$3,B15=$W$1,D15/$W$3,B15=$X$1,D15/$X$3,B15=$Y$1,D15/$Y$3,B15=$Z$1,D15/$Z$3),0)</f>
        <v>0</v>
      </c>
      <c r="I15" s="15">
        <f t="shared" si="18"/>
        <v>0</v>
      </c>
      <c r="J15" s="16">
        <f t="shared" si="19"/>
        <v>0</v>
      </c>
      <c r="K15" s="16">
        <f t="shared" si="34"/>
        <v>7992.4847476319201</v>
      </c>
      <c r="L15" s="17">
        <f t="shared" si="20"/>
        <v>1.0082537665810158E-2</v>
      </c>
      <c r="M15" s="17">
        <f t="shared" si="20"/>
        <v>0.98991746233418987</v>
      </c>
      <c r="N15">
        <f t="shared" si="21"/>
        <v>1.0133623988588207E-2</v>
      </c>
      <c r="O15">
        <f t="shared" si="4"/>
        <v>5.0412688329050789E-3</v>
      </c>
      <c r="P15">
        <f t="shared" si="22"/>
        <v>80.584528511412032</v>
      </c>
      <c r="S15" t="s">
        <v>62</v>
      </c>
      <c r="U15" s="31">
        <v>0</v>
      </c>
      <c r="V15" s="31">
        <v>0</v>
      </c>
      <c r="W15" s="31">
        <v>1693</v>
      </c>
      <c r="X15" s="31">
        <v>7374</v>
      </c>
      <c r="Y15" s="31">
        <v>1464</v>
      </c>
      <c r="Z15" s="31">
        <v>1258</v>
      </c>
      <c r="AA15" s="31">
        <v>3788</v>
      </c>
      <c r="AB15" s="31">
        <v>3492</v>
      </c>
      <c r="AC15" s="31">
        <v>23466</v>
      </c>
      <c r="AD15" s="31">
        <v>42535</v>
      </c>
      <c r="AG15">
        <f t="shared" si="5"/>
        <v>0</v>
      </c>
      <c r="AH15">
        <f t="shared" si="6"/>
        <v>0</v>
      </c>
      <c r="AI15">
        <f t="shared" si="7"/>
        <v>3.9802515575408488E-2</v>
      </c>
      <c r="AJ15">
        <f t="shared" si="8"/>
        <v>0.17336311273069238</v>
      </c>
      <c r="AK15">
        <f t="shared" si="9"/>
        <v>3.44187140002351E-2</v>
      </c>
      <c r="AL15">
        <f t="shared" si="10"/>
        <v>2.9575643587633715E-2</v>
      </c>
      <c r="AM15">
        <f t="shared" si="11"/>
        <v>8.9056071470553666E-2</v>
      </c>
      <c r="AN15">
        <f t="shared" si="12"/>
        <v>8.2097096508757489E-2</v>
      </c>
      <c r="AO15">
        <f t="shared" si="13"/>
        <v>0.55168684612671914</v>
      </c>
      <c r="AP15">
        <f t="shared" si="24"/>
        <v>0</v>
      </c>
      <c r="AQ15">
        <f t="shared" si="24"/>
        <v>0</v>
      </c>
      <c r="AR15">
        <f t="shared" si="24"/>
        <v>4.0610719982729054E-2</v>
      </c>
      <c r="AS15">
        <f t="shared" si="24"/>
        <v>0.18981672158154864</v>
      </c>
      <c r="AT15">
        <f t="shared" si="24"/>
        <v>3.5021409946654543E-2</v>
      </c>
      <c r="AU15">
        <f t="shared" si="24"/>
        <v>3.001956760368444E-2</v>
      </c>
      <c r="AV15">
        <f t="shared" si="24"/>
        <v>9.3206367953544464E-2</v>
      </c>
      <c r="AW15">
        <f t="shared" si="24"/>
        <v>8.5611316776581917E-2</v>
      </c>
      <c r="AX15">
        <f t="shared" si="24"/>
        <v>0.76183364716576829</v>
      </c>
      <c r="AY15">
        <f t="shared" si="25"/>
        <v>0</v>
      </c>
      <c r="AZ15">
        <f t="shared" si="26"/>
        <v>0</v>
      </c>
      <c r="BA15">
        <f t="shared" si="27"/>
        <v>2.8883442214152293E-4</v>
      </c>
      <c r="BB15">
        <f t="shared" si="28"/>
        <v>1.2580949491310079E-3</v>
      </c>
      <c r="BC15">
        <f t="shared" si="29"/>
        <v>2.5078934643063707E-4</v>
      </c>
      <c r="BD15">
        <f t="shared" si="30"/>
        <v>1.9911441493547743E-4</v>
      </c>
      <c r="BE15">
        <f t="shared" si="31"/>
        <v>6.3574388197256012E-4</v>
      </c>
      <c r="BF15">
        <f t="shared" si="32"/>
        <v>5.195938065935316E-4</v>
      </c>
      <c r="BG15">
        <f t="shared" si="33"/>
        <v>3.3585149857301337E-3</v>
      </c>
    </row>
    <row r="16" spans="2:60" x14ac:dyDescent="0.25">
      <c r="B16">
        <v>1997</v>
      </c>
      <c r="C16" t="s">
        <v>55</v>
      </c>
      <c r="D16" s="31">
        <v>328163</v>
      </c>
      <c r="E16" s="31">
        <v>594</v>
      </c>
      <c r="F16">
        <f t="shared" si="16"/>
        <v>1.810076090235645E-3</v>
      </c>
      <c r="G16">
        <f t="shared" si="17"/>
        <v>0.99818992390976435</v>
      </c>
      <c r="H16" cm="1">
        <f t="array" ref="H16">+IFERROR(_xlfn.IFS(B16=$H$1,D16/$H$3,B16=$I$1,D16/$I$3,B16=$J$1,D16/$J$3,B16=$K$1,D16/$K$3,B16=$L$1,D16/$L$3,B16=$M$1,D16/$M$3,B16=$N$1,D16/$N$3,B16=$O$1,D16/$O$3,B16=$P$1,D16/P$3,B16=$Q$1,D16/$Q$3,B16=$R$1,D16/$R$3,B16=$S$1,D16/$S$3,B16=$T$1,D16/$T$3,B16=$U$1,D16/$U$3,B16=$V$1,D16/$V$3,B16=$W$1,D16/$W$3,B16=$X$1,D16/$X$3,B16=$Y$1,D16/$Y$3,B16=$Z$1,D16/$Z$3),0)</f>
        <v>7.6214636439348657E-2</v>
      </c>
      <c r="I16" s="15">
        <f t="shared" si="18"/>
        <v>7621.463643934866</v>
      </c>
      <c r="J16" s="16">
        <f t="shared" si="19"/>
        <v>13.795429114486735</v>
      </c>
      <c r="K16" s="16">
        <v>10000</v>
      </c>
      <c r="L16" s="17">
        <f t="shared" si="20"/>
        <v>1.810076090235645E-3</v>
      </c>
      <c r="M16" s="17">
        <f t="shared" si="20"/>
        <v>0.99818992390976435</v>
      </c>
      <c r="N16">
        <f t="shared" si="21"/>
        <v>1.8117157619271286E-3</v>
      </c>
      <c r="O16">
        <f t="shared" si="4"/>
        <v>9.050380451178225E-4</v>
      </c>
      <c r="P16">
        <f t="shared" si="22"/>
        <v>18.100760902356448</v>
      </c>
      <c r="S16">
        <v>1997</v>
      </c>
      <c r="T16" t="s">
        <v>55</v>
      </c>
      <c r="U16" s="31">
        <v>66</v>
      </c>
      <c r="V16" s="31">
        <v>0</v>
      </c>
      <c r="W16" s="31">
        <v>2</v>
      </c>
      <c r="X16" s="31">
        <v>5</v>
      </c>
      <c r="Y16" s="31">
        <v>56</v>
      </c>
      <c r="Z16" s="31">
        <v>0</v>
      </c>
      <c r="AA16" s="31">
        <v>3</v>
      </c>
      <c r="AB16" s="31">
        <v>30</v>
      </c>
      <c r="AC16" s="31">
        <v>432</v>
      </c>
      <c r="AD16" s="31">
        <v>594</v>
      </c>
      <c r="AG16">
        <f t="shared" si="5"/>
        <v>0.1111111111111111</v>
      </c>
      <c r="AH16">
        <f t="shared" si="6"/>
        <v>0</v>
      </c>
      <c r="AI16">
        <f t="shared" si="7"/>
        <v>3.3670033670033669E-3</v>
      </c>
      <c r="AJ16">
        <f t="shared" si="8"/>
        <v>8.4175084175084174E-3</v>
      </c>
      <c r="AK16">
        <f t="shared" si="9"/>
        <v>9.4276094276094277E-2</v>
      </c>
      <c r="AL16">
        <f t="shared" si="10"/>
        <v>0</v>
      </c>
      <c r="AM16">
        <f t="shared" si="11"/>
        <v>5.0505050505050509E-3</v>
      </c>
      <c r="AN16">
        <f t="shared" si="12"/>
        <v>5.0505050505050504E-2</v>
      </c>
      <c r="AO16">
        <f t="shared" si="13"/>
        <v>0.72727272727272729</v>
      </c>
      <c r="AP16">
        <f t="shared" si="24"/>
        <v>0.11764705882352941</v>
      </c>
      <c r="AQ16">
        <f t="shared" si="24"/>
        <v>0</v>
      </c>
      <c r="AR16">
        <f t="shared" si="24"/>
        <v>3.3726812816188868E-3</v>
      </c>
      <c r="AS16">
        <f t="shared" si="24"/>
        <v>8.4530853761622983E-3</v>
      </c>
      <c r="AT16">
        <f t="shared" si="24"/>
        <v>9.8939929328621903E-2</v>
      </c>
      <c r="AU16">
        <f t="shared" si="24"/>
        <v>0</v>
      </c>
      <c r="AV16">
        <f t="shared" si="24"/>
        <v>5.0632911392405064E-3</v>
      </c>
      <c r="AW16">
        <f t="shared" si="24"/>
        <v>5.1813471502590677E-2</v>
      </c>
      <c r="AX16">
        <f t="shared" si="24"/>
        <v>1.142857142857143</v>
      </c>
      <c r="AY16">
        <f t="shared" si="25"/>
        <v>1.0055978279086918E-4</v>
      </c>
      <c r="AZ16">
        <f t="shared" si="26"/>
        <v>0</v>
      </c>
      <c r="BA16">
        <f t="shared" si="27"/>
        <v>2.5825580580382309E-3</v>
      </c>
      <c r="BB16">
        <f t="shared" si="28"/>
        <v>1.1242888442633691E-2</v>
      </c>
      <c r="BC16">
        <f t="shared" si="29"/>
        <v>2.315922270335169E-3</v>
      </c>
      <c r="BD16">
        <f t="shared" si="30"/>
        <v>1.9167304053168699E-3</v>
      </c>
      <c r="BE16">
        <f t="shared" si="31"/>
        <v>5.7760929781846219E-3</v>
      </c>
      <c r="BF16">
        <f t="shared" si="32"/>
        <v>5.3662356816582E-3</v>
      </c>
      <c r="BG16">
        <f t="shared" si="33"/>
        <v>3.6411783168730172E-2</v>
      </c>
    </row>
    <row r="17" spans="2:59" x14ac:dyDescent="0.25">
      <c r="B17">
        <v>1997</v>
      </c>
      <c r="C17" t="s">
        <v>56</v>
      </c>
      <c r="D17" s="31">
        <v>838147</v>
      </c>
      <c r="E17" s="31">
        <v>699</v>
      </c>
      <c r="F17">
        <f t="shared" si="16"/>
        <v>8.3398258300751535E-4</v>
      </c>
      <c r="G17">
        <f t="shared" si="17"/>
        <v>0.99916601741699251</v>
      </c>
      <c r="H17" cm="1">
        <f t="array" ref="H17">+IFERROR(_xlfn.IFS(B17=$H$1,D17/$H$3,B17=$I$1,D17/$I$3,B17=$J$1,D17/$J$3,B17=$K$1,D17/$K$3,B17=$L$1,D17/$L$3,B17=$M$1,D17/$M$3,B17=$N$1,D17/$N$3,B17=$O$1,D17/$O$3,B17=$P$1,D17/P$3,B17=$Q$1,D17/$Q$3,B17=$R$1,D17/$R$3,B17=$S$1,D17/$S$3,B17=$T$1,D17/$T$3,B17=$U$1,D17/$U$3,B17=$V$1,D17/$V$3,B17=$W$1,D17/$W$3,B17=$X$1,D17/$X$3,B17=$Y$1,D17/$Y$3,B17=$Z$1,D17/$Z$3),0)</f>
        <v>0.19465652400706587</v>
      </c>
      <c r="I17" s="15">
        <f t="shared" si="18"/>
        <v>19465.652400706589</v>
      </c>
      <c r="J17" s="16">
        <f t="shared" si="19"/>
        <v>16.234015069067723</v>
      </c>
      <c r="K17" s="16">
        <f>+K16-P16</f>
        <v>9981.8992390976437</v>
      </c>
      <c r="L17" s="17">
        <f t="shared" si="20"/>
        <v>8.3398258300751535E-4</v>
      </c>
      <c r="M17" s="17">
        <f t="shared" si="20"/>
        <v>0.99916601741699251</v>
      </c>
      <c r="N17">
        <f t="shared" si="21"/>
        <v>8.3433049155673053E-4</v>
      </c>
      <c r="O17">
        <f t="shared" si="4"/>
        <v>4.1699129150375768E-4</v>
      </c>
      <c r="P17">
        <f t="shared" si="22"/>
        <v>8.3247301107434044</v>
      </c>
      <c r="S17">
        <v>1997</v>
      </c>
      <c r="T17" t="s">
        <v>56</v>
      </c>
      <c r="U17" s="31">
        <v>23</v>
      </c>
      <c r="V17" s="31">
        <v>0</v>
      </c>
      <c r="W17" s="31">
        <v>7</v>
      </c>
      <c r="X17" s="31">
        <v>20</v>
      </c>
      <c r="Y17" s="31">
        <v>22</v>
      </c>
      <c r="Z17" s="31">
        <v>0</v>
      </c>
      <c r="AA17" s="31">
        <v>1</v>
      </c>
      <c r="AB17" s="31">
        <v>49</v>
      </c>
      <c r="AC17" s="31">
        <v>577</v>
      </c>
      <c r="AD17" s="31">
        <v>699</v>
      </c>
      <c r="AG17">
        <f t="shared" si="5"/>
        <v>3.2904148783977114E-2</v>
      </c>
      <c r="AH17">
        <f t="shared" si="6"/>
        <v>0</v>
      </c>
      <c r="AI17">
        <f t="shared" si="7"/>
        <v>1.0014306151645207E-2</v>
      </c>
      <c r="AJ17">
        <f t="shared" si="8"/>
        <v>2.8612303290414878E-2</v>
      </c>
      <c r="AK17">
        <f t="shared" si="9"/>
        <v>3.1473533619456366E-2</v>
      </c>
      <c r="AL17">
        <f t="shared" si="10"/>
        <v>0</v>
      </c>
      <c r="AM17">
        <f t="shared" si="11"/>
        <v>1.4306151645207439E-3</v>
      </c>
      <c r="AN17">
        <f t="shared" si="12"/>
        <v>7.0100143061516448E-2</v>
      </c>
      <c r="AO17">
        <f t="shared" si="13"/>
        <v>0.82546494992846919</v>
      </c>
      <c r="AP17">
        <f t="shared" si="24"/>
        <v>3.3454545454545459E-2</v>
      </c>
      <c r="AQ17">
        <f t="shared" si="24"/>
        <v>0</v>
      </c>
      <c r="AR17">
        <f t="shared" si="24"/>
        <v>1.0064701653486699E-2</v>
      </c>
      <c r="AS17">
        <f t="shared" si="24"/>
        <v>2.9027576197387519E-2</v>
      </c>
      <c r="AT17">
        <f t="shared" si="24"/>
        <v>3.1976744186046513E-2</v>
      </c>
      <c r="AU17">
        <f t="shared" si="24"/>
        <v>0</v>
      </c>
      <c r="AV17">
        <f t="shared" si="24"/>
        <v>1.4316392269148174E-3</v>
      </c>
      <c r="AW17">
        <f t="shared" si="24"/>
        <v>7.2646404744255003E-2</v>
      </c>
      <c r="AX17">
        <f t="shared" si="24"/>
        <v>1.4056029232643117</v>
      </c>
      <c r="AY17">
        <f t="shared" si="25"/>
        <v>5.3093311793754553E-5</v>
      </c>
      <c r="AZ17">
        <f t="shared" si="26"/>
        <v>0</v>
      </c>
      <c r="BA17">
        <f t="shared" si="27"/>
        <v>5.3689865858852923E-6</v>
      </c>
      <c r="BB17">
        <f t="shared" si="28"/>
        <v>1.4913851627459145E-5</v>
      </c>
      <c r="BC17">
        <f t="shared" si="29"/>
        <v>4.6531217077672534E-5</v>
      </c>
      <c r="BD17">
        <f t="shared" si="30"/>
        <v>0</v>
      </c>
      <c r="BE17">
        <f t="shared" si="31"/>
        <v>2.3862162603934631E-6</v>
      </c>
      <c r="BF17">
        <f t="shared" si="32"/>
        <v>4.71277711427709E-5</v>
      </c>
      <c r="BG17">
        <f t="shared" si="33"/>
        <v>6.0192305168425104E-4</v>
      </c>
    </row>
    <row r="18" spans="2:59" x14ac:dyDescent="0.25">
      <c r="B18">
        <v>1997</v>
      </c>
      <c r="C18" t="s">
        <v>57</v>
      </c>
      <c r="D18" s="31">
        <v>822032</v>
      </c>
      <c r="E18" s="31">
        <v>3321</v>
      </c>
      <c r="F18">
        <f t="shared" si="16"/>
        <v>4.039988710901765E-3</v>
      </c>
      <c r="G18">
        <f t="shared" si="17"/>
        <v>0.99596001128909828</v>
      </c>
      <c r="H18" cm="1">
        <f t="array" ref="H18">+IFERROR(_xlfn.IFS(B18=$H$1,D18/$H$3,B18=$I$1,D18/$I$3,B18=$J$1,D18/$J$3,B18=$K$1,D18/$K$3,B18=$L$1,D18/$L$3,B18=$M$1,D18/$M$3,B18=$N$1,D18/$N$3,B18=$O$1,D18/$O$3,B18=$P$1,D18/P$3,B18=$Q$1,D18/$Q$3,B18=$R$1,D18/$R$3,B18=$S$1,D18/$S$3,B18=$T$1,D18/$T$3,B18=$U$1,D18/$U$3,B18=$V$1,D18/$V$3,B18=$W$1,D18/$W$3,B18=$X$1,D18/$X$3,B18=$Y$1,D18/$Y$3,B18=$Z$1,D18/$Z$3),0)</f>
        <v>0.19091387518248751</v>
      </c>
      <c r="I18" s="15">
        <f t="shared" si="18"/>
        <v>19091.38751824875</v>
      </c>
      <c r="J18" s="16">
        <f t="shared" si="19"/>
        <v>77.128990049175812</v>
      </c>
      <c r="K18" s="16">
        <f t="shared" ref="K18:K23" si="35">+K17-P17</f>
        <v>9973.5745089868997</v>
      </c>
      <c r="L18" s="17">
        <f t="shared" si="20"/>
        <v>4.039988710901765E-3</v>
      </c>
      <c r="M18" s="17">
        <f t="shared" si="20"/>
        <v>0.99596001128909828</v>
      </c>
      <c r="N18">
        <f t="shared" si="21"/>
        <v>4.0481659833380363E-3</v>
      </c>
      <c r="O18">
        <f t="shared" si="4"/>
        <v>2.0199943554508825E-3</v>
      </c>
      <c r="P18">
        <f t="shared" si="22"/>
        <v>40.293128423644688</v>
      </c>
      <c r="S18">
        <v>1997</v>
      </c>
      <c r="T18" t="s">
        <v>57</v>
      </c>
      <c r="U18" s="31">
        <v>73</v>
      </c>
      <c r="V18" s="31">
        <v>0</v>
      </c>
      <c r="W18" s="31">
        <v>18</v>
      </c>
      <c r="X18" s="31">
        <v>58</v>
      </c>
      <c r="Y18" s="31">
        <v>42</v>
      </c>
      <c r="Z18" s="31">
        <v>0</v>
      </c>
      <c r="AA18" s="31">
        <v>13</v>
      </c>
      <c r="AB18" s="31">
        <v>59</v>
      </c>
      <c r="AC18" s="31">
        <v>3058</v>
      </c>
      <c r="AD18" s="31">
        <v>3321</v>
      </c>
      <c r="AG18">
        <f t="shared" si="5"/>
        <v>2.1981330924420357E-2</v>
      </c>
      <c r="AH18">
        <f t="shared" si="6"/>
        <v>0</v>
      </c>
      <c r="AI18">
        <f t="shared" si="7"/>
        <v>5.4200542005420054E-3</v>
      </c>
      <c r="AJ18">
        <f t="shared" si="8"/>
        <v>1.7464619090635351E-2</v>
      </c>
      <c r="AK18">
        <f t="shared" si="9"/>
        <v>1.2646793134598013E-2</v>
      </c>
      <c r="AL18">
        <f t="shared" si="10"/>
        <v>0</v>
      </c>
      <c r="AM18">
        <f t="shared" si="11"/>
        <v>3.9144835892803371E-3</v>
      </c>
      <c r="AN18">
        <f t="shared" si="12"/>
        <v>1.7765733212887685E-2</v>
      </c>
      <c r="AO18">
        <f t="shared" si="13"/>
        <v>0.92080698584763621</v>
      </c>
      <c r="AP18">
        <f t="shared" si="24"/>
        <v>2.222560511493378E-2</v>
      </c>
      <c r="AQ18">
        <f t="shared" si="24"/>
        <v>0</v>
      </c>
      <c r="AR18">
        <f t="shared" si="24"/>
        <v>5.434782608695652E-3</v>
      </c>
      <c r="AS18">
        <f t="shared" si="24"/>
        <v>1.7618469015795869E-2</v>
      </c>
      <c r="AT18">
        <f t="shared" si="24"/>
        <v>1.2727272727272728E-2</v>
      </c>
      <c r="AU18">
        <f t="shared" si="24"/>
        <v>0</v>
      </c>
      <c r="AV18">
        <f t="shared" si="24"/>
        <v>3.9221602051591493E-3</v>
      </c>
      <c r="AW18">
        <f t="shared" si="24"/>
        <v>1.7924958225732951E-2</v>
      </c>
      <c r="AX18">
        <f t="shared" si="24"/>
        <v>1.7064732142857142</v>
      </c>
      <c r="AY18">
        <f t="shared" si="25"/>
        <v>5.8391887420441056E-5</v>
      </c>
      <c r="AZ18">
        <f t="shared" si="26"/>
        <v>0</v>
      </c>
      <c r="BA18">
        <f t="shared" si="27"/>
        <v>1.5206220682406524E-5</v>
      </c>
      <c r="BB18">
        <f t="shared" si="28"/>
        <v>4.7443408529108355E-5</v>
      </c>
      <c r="BC18">
        <f t="shared" si="29"/>
        <v>3.89279249469607E-5</v>
      </c>
      <c r="BD18">
        <f t="shared" si="30"/>
        <v>0</v>
      </c>
      <c r="BE18">
        <f t="shared" si="31"/>
        <v>8.5154835821476539E-6</v>
      </c>
      <c r="BF18">
        <f t="shared" si="32"/>
        <v>6.5690873347996179E-5</v>
      </c>
      <c r="BG18">
        <f t="shared" si="33"/>
        <v>2.2109844872219087E-3</v>
      </c>
    </row>
    <row r="19" spans="2:59" x14ac:dyDescent="0.25">
      <c r="B19">
        <v>1997</v>
      </c>
      <c r="C19" t="s">
        <v>58</v>
      </c>
      <c r="D19" s="31">
        <v>1361718</v>
      </c>
      <c r="E19" s="31">
        <v>6670</v>
      </c>
      <c r="F19">
        <f t="shared" si="16"/>
        <v>4.8982241550746923E-3</v>
      </c>
      <c r="G19">
        <f t="shared" si="17"/>
        <v>0.99510177584492532</v>
      </c>
      <c r="H19" cm="1">
        <f t="array" ref="H19">+IFERROR(_xlfn.IFS(B19=$H$1,D19/$H$3,B19=$I$1,D19/$I$3,B19=$J$1,D19/$J$3,B19=$K$1,D19/$K$3,B19=$L$1,D19/$L$3,B19=$M$1,D19/$M$3,B19=$N$1,D19/$N$3,B19=$O$1,D19/$O$3,B19=$P$1,D19/P$3,B19=$Q$1,D19/$Q$3,B19=$R$1,D19/$R$3,B19=$S$1,D19/$S$3,B19=$T$1,D19/$T$3,B19=$U$1,D19/$U$3,B19=$V$1,D19/$V$3,B19=$W$1,D19/$W$3,B19=$X$1,D19/$X$3,B19=$Y$1,D19/$Y$3,B19=$Z$1,D19/$Z$3),0)</f>
        <v>0.31625394180001087</v>
      </c>
      <c r="I19" s="15">
        <f t="shared" si="18"/>
        <v>31625.394180001087</v>
      </c>
      <c r="J19" s="16">
        <f t="shared" si="19"/>
        <v>154.90826968623992</v>
      </c>
      <c r="K19" s="16">
        <f t="shared" si="35"/>
        <v>9933.2813805632559</v>
      </c>
      <c r="L19" s="17">
        <f t="shared" si="20"/>
        <v>4.8982241550746923E-3</v>
      </c>
      <c r="M19" s="17">
        <f t="shared" si="20"/>
        <v>0.99510177584492532</v>
      </c>
      <c r="N19">
        <f t="shared" si="21"/>
        <v>4.9102499074266982E-3</v>
      </c>
      <c r="O19">
        <f t="shared" si="4"/>
        <v>2.4491120775373462E-3</v>
      </c>
      <c r="P19">
        <f t="shared" si="22"/>
        <v>48.65543879742863</v>
      </c>
      <c r="S19">
        <v>1997</v>
      </c>
      <c r="T19" t="s">
        <v>58</v>
      </c>
      <c r="U19" s="31">
        <v>466</v>
      </c>
      <c r="V19" s="31">
        <v>0</v>
      </c>
      <c r="W19" s="31">
        <v>150</v>
      </c>
      <c r="X19" s="31">
        <v>472</v>
      </c>
      <c r="Y19" s="31">
        <v>119</v>
      </c>
      <c r="Z19" s="31">
        <v>0</v>
      </c>
      <c r="AA19" s="31">
        <v>203</v>
      </c>
      <c r="AB19" s="31">
        <v>406</v>
      </c>
      <c r="AC19" s="31">
        <v>4854</v>
      </c>
      <c r="AD19" s="31">
        <v>6670</v>
      </c>
      <c r="AG19">
        <f t="shared" si="5"/>
        <v>6.9865067466266861E-2</v>
      </c>
      <c r="AH19">
        <f t="shared" si="6"/>
        <v>0</v>
      </c>
      <c r="AI19">
        <f t="shared" si="7"/>
        <v>2.2488755622188907E-2</v>
      </c>
      <c r="AJ19">
        <f t="shared" si="8"/>
        <v>7.0764617691154427E-2</v>
      </c>
      <c r="AK19">
        <f t="shared" si="9"/>
        <v>1.7841079460269867E-2</v>
      </c>
      <c r="AL19">
        <f t="shared" si="10"/>
        <v>0</v>
      </c>
      <c r="AM19">
        <f t="shared" si="11"/>
        <v>3.0434782608695653E-2</v>
      </c>
      <c r="AN19">
        <f t="shared" si="12"/>
        <v>6.0869565217391307E-2</v>
      </c>
      <c r="AO19">
        <f t="shared" si="13"/>
        <v>0.72773613193403297</v>
      </c>
      <c r="AP19">
        <f t="shared" si="24"/>
        <v>7.2393972347366775E-2</v>
      </c>
      <c r="AQ19">
        <f t="shared" si="24"/>
        <v>0</v>
      </c>
      <c r="AR19">
        <f t="shared" si="24"/>
        <v>2.2744503411675512E-2</v>
      </c>
      <c r="AS19">
        <f t="shared" si="24"/>
        <v>7.336027354678272E-2</v>
      </c>
      <c r="AT19">
        <f t="shared" si="24"/>
        <v>1.8001664019363137E-2</v>
      </c>
      <c r="AU19">
        <f t="shared" si="24"/>
        <v>0</v>
      </c>
      <c r="AV19">
        <f t="shared" si="24"/>
        <v>3.0905077262693158E-2</v>
      </c>
      <c r="AW19">
        <f t="shared" si="24"/>
        <v>6.2780269058295965E-2</v>
      </c>
      <c r="AX19">
        <f t="shared" si="24"/>
        <v>1.144001885458402</v>
      </c>
      <c r="AY19">
        <f t="shared" si="25"/>
        <v>1.9791175559109888E-4</v>
      </c>
      <c r="AZ19">
        <f t="shared" si="26"/>
        <v>0</v>
      </c>
      <c r="BA19">
        <f t="shared" si="27"/>
        <v>6.1686780963459393E-5</v>
      </c>
      <c r="BB19">
        <f t="shared" si="28"/>
        <v>1.9460710661091355E-4</v>
      </c>
      <c r="BC19">
        <f t="shared" si="29"/>
        <v>5.9116498423315256E-5</v>
      </c>
      <c r="BD19">
        <f t="shared" si="30"/>
        <v>0</v>
      </c>
      <c r="BE19">
        <f t="shared" si="31"/>
        <v>7.9311575524447788E-5</v>
      </c>
      <c r="BF19">
        <f t="shared" si="32"/>
        <v>1.707401973095751E-4</v>
      </c>
      <c r="BG19">
        <f t="shared" si="33"/>
        <v>2.9051536368029209E-3</v>
      </c>
    </row>
    <row r="20" spans="2:59" x14ac:dyDescent="0.25">
      <c r="B20">
        <v>1997</v>
      </c>
      <c r="C20" t="s">
        <v>59</v>
      </c>
      <c r="D20" s="31">
        <v>695682</v>
      </c>
      <c r="E20" s="31">
        <v>9726</v>
      </c>
      <c r="F20">
        <f t="shared" si="16"/>
        <v>1.3980525584965545E-2</v>
      </c>
      <c r="G20">
        <f t="shared" si="17"/>
        <v>0.98601947441503446</v>
      </c>
      <c r="H20" cm="1">
        <f t="array" ref="H20">+IFERROR(_xlfn.IFS(B20=$H$1,D20/$H$3,B20=$I$1,D20/$I$3,B20=$J$1,D20/$J$3,B20=$K$1,D20/$K$3,B20=$L$1,D20/$L$3,B20=$M$1,D20/$M$3,B20=$N$1,D20/$N$3,B20=$O$1,D20/$O$3,B20=$P$1,D20/P$3,B20=$Q$1,D20/$Q$3,B20=$R$1,D20/$R$3,B20=$S$1,D20/$S$3,B20=$T$1,D20/$T$3,B20=$U$1,D20/$U$3,B20=$V$1,D20/$V$3,B20=$W$1,D20/$W$3,B20=$X$1,D20/$X$3,B20=$Y$1,D20/$Y$3,B20=$Z$1,D20/$Z$3),0)</f>
        <v>0.16156955752902963</v>
      </c>
      <c r="I20" s="15">
        <f t="shared" si="18"/>
        <v>16156.955752902963</v>
      </c>
      <c r="J20" s="16">
        <f t="shared" si="19"/>
        <v>225.88273327861612</v>
      </c>
      <c r="K20" s="16">
        <f t="shared" si="35"/>
        <v>9884.6259417658275</v>
      </c>
      <c r="L20" s="17">
        <f t="shared" si="20"/>
        <v>1.3980525584965545E-2</v>
      </c>
      <c r="M20" s="17">
        <f t="shared" si="20"/>
        <v>0.98601947441503446</v>
      </c>
      <c r="N20">
        <f t="shared" si="21"/>
        <v>1.4078941082975426E-2</v>
      </c>
      <c r="O20">
        <f t="shared" si="4"/>
        <v>6.9902627924827727E-3</v>
      </c>
      <c r="P20">
        <f t="shared" si="22"/>
        <v>138.19226587667131</v>
      </c>
      <c r="S20">
        <v>1997</v>
      </c>
      <c r="T20" t="s">
        <v>59</v>
      </c>
      <c r="U20" s="31">
        <v>260</v>
      </c>
      <c r="V20" s="31">
        <v>0</v>
      </c>
      <c r="W20" s="31">
        <v>393</v>
      </c>
      <c r="X20" s="31">
        <v>1731</v>
      </c>
      <c r="Y20" s="31">
        <v>281</v>
      </c>
      <c r="Z20" s="31">
        <v>0</v>
      </c>
      <c r="AA20" s="31">
        <v>946</v>
      </c>
      <c r="AB20" s="31">
        <v>1228</v>
      </c>
      <c r="AC20" s="31">
        <v>4887</v>
      </c>
      <c r="AD20" s="31">
        <v>9726</v>
      </c>
      <c r="AG20">
        <f t="shared" si="5"/>
        <v>2.6732469668928643E-2</v>
      </c>
      <c r="AH20">
        <f t="shared" si="6"/>
        <v>0</v>
      </c>
      <c r="AI20">
        <f t="shared" si="7"/>
        <v>4.040715607649599E-2</v>
      </c>
      <c r="AJ20">
        <f t="shared" si="8"/>
        <v>0.17797655768044418</v>
      </c>
      <c r="AK20">
        <f t="shared" si="9"/>
        <v>2.8891630680649805E-2</v>
      </c>
      <c r="AL20">
        <f t="shared" si="10"/>
        <v>0</v>
      </c>
      <c r="AM20">
        <f t="shared" si="11"/>
        <v>9.7265062718486534E-2</v>
      </c>
      <c r="AN20">
        <f t="shared" si="12"/>
        <v>0.12625951059017068</v>
      </c>
      <c r="AO20">
        <f t="shared" si="13"/>
        <v>0.5024676125848242</v>
      </c>
      <c r="AP20">
        <f t="shared" si="24"/>
        <v>2.7094622759483118E-2</v>
      </c>
      <c r="AQ20">
        <f t="shared" si="24"/>
        <v>0</v>
      </c>
      <c r="AR20">
        <f t="shared" si="24"/>
        <v>4.1240358885565875E-2</v>
      </c>
      <c r="AS20">
        <f t="shared" si="24"/>
        <v>0.1953614355848993</v>
      </c>
      <c r="AT20">
        <f t="shared" si="24"/>
        <v>2.9315111366125919E-2</v>
      </c>
      <c r="AU20">
        <f t="shared" si="24"/>
        <v>0</v>
      </c>
      <c r="AV20">
        <f t="shared" si="24"/>
        <v>0.10223711228790663</v>
      </c>
      <c r="AW20">
        <f t="shared" si="24"/>
        <v>0.13476733977172958</v>
      </c>
      <c r="AX20">
        <f t="shared" si="24"/>
        <v>0.67106076210092691</v>
      </c>
      <c r="AY20">
        <f t="shared" si="25"/>
        <v>5.2179012824825138E-4</v>
      </c>
      <c r="AZ20">
        <f t="shared" si="26"/>
        <v>0</v>
      </c>
      <c r="BA20">
        <f t="shared" si="27"/>
        <v>3.9026451740881607E-4</v>
      </c>
      <c r="BB20">
        <f t="shared" si="28"/>
        <v>1.5833383643676278E-3</v>
      </c>
      <c r="BC20">
        <f t="shared" si="29"/>
        <v>2.8748767396597868E-4</v>
      </c>
      <c r="BD20">
        <f t="shared" si="30"/>
        <v>0</v>
      </c>
      <c r="BE20">
        <f t="shared" si="31"/>
        <v>8.2580834346727386E-4</v>
      </c>
      <c r="BF20">
        <f t="shared" si="32"/>
        <v>1.174387148151023E-3</v>
      </c>
      <c r="BG20">
        <f t="shared" si="33"/>
        <v>7.0010435802564967E-3</v>
      </c>
    </row>
    <row r="21" spans="2:59" x14ac:dyDescent="0.25">
      <c r="B21">
        <v>1997</v>
      </c>
      <c r="C21" t="s">
        <v>60</v>
      </c>
      <c r="D21" s="31">
        <v>166538</v>
      </c>
      <c r="E21" s="31">
        <v>7940</v>
      </c>
      <c r="F21">
        <f t="shared" si="16"/>
        <v>4.7676806494613845E-2</v>
      </c>
      <c r="G21">
        <f t="shared" si="17"/>
        <v>0.95232319350538619</v>
      </c>
      <c r="H21" cm="1">
        <f t="array" ref="H21">+IFERROR(_xlfn.IFS(B21=$H$1,D21/$H$3,B21=$I$1,D21/$I$3,B21=$J$1,D21/$J$3,B21=$K$1,D21/$K$3,B21=$L$1,D21/$L$3,B21=$M$1,D21/$M$3,B21=$N$1,D21/$N$3,B21=$O$1,D21/$O$3,B21=$P$1,D21/P$3,B21=$Q$1,D21/$Q$3,B21=$R$1,D21/$R$3,B21=$S$1,D21/$S$3,B21=$T$1,D21/$T$3,B21=$U$1,D21/$U$3,B21=$V$1,D21/$V$3,B21=$W$1,D21/$W$3,B21=$X$1,D21/$X$3,B21=$Y$1,D21/$Y$3,B21=$Z$1,D21/$Z$3),0)</f>
        <v>3.8677831209905582E-2</v>
      </c>
      <c r="I21" s="15">
        <f t="shared" si="18"/>
        <v>3867.783120990558</v>
      </c>
      <c r="J21" s="16">
        <f t="shared" si="19"/>
        <v>184.40354742260044</v>
      </c>
      <c r="K21" s="16">
        <f t="shared" si="35"/>
        <v>9746.4336758891568</v>
      </c>
      <c r="L21" s="17">
        <f t="shared" si="20"/>
        <v>4.7676806494613845E-2</v>
      </c>
      <c r="M21" s="17">
        <f t="shared" si="20"/>
        <v>0.95232319350538619</v>
      </c>
      <c r="N21">
        <f t="shared" si="21"/>
        <v>4.884110033955022E-2</v>
      </c>
      <c r="O21">
        <f t="shared" si="4"/>
        <v>2.3838403247306923E-2</v>
      </c>
      <c r="P21">
        <f t="shared" si="22"/>
        <v>464.67883237795525</v>
      </c>
      <c r="S21">
        <v>1997</v>
      </c>
      <c r="T21" t="s">
        <v>60</v>
      </c>
      <c r="U21" s="31">
        <v>148</v>
      </c>
      <c r="V21" s="31">
        <v>0</v>
      </c>
      <c r="W21" s="31">
        <v>385</v>
      </c>
      <c r="X21" s="31">
        <v>1717</v>
      </c>
      <c r="Y21" s="31">
        <v>285</v>
      </c>
      <c r="Z21" s="31">
        <v>0</v>
      </c>
      <c r="AA21" s="31">
        <v>940</v>
      </c>
      <c r="AB21" s="31">
        <v>948</v>
      </c>
      <c r="AC21" s="31">
        <v>3517</v>
      </c>
      <c r="AD21" s="31">
        <v>7940</v>
      </c>
      <c r="AG21">
        <f t="shared" si="5"/>
        <v>1.8639798488664986E-2</v>
      </c>
      <c r="AH21">
        <f t="shared" si="6"/>
        <v>0</v>
      </c>
      <c r="AI21">
        <f t="shared" si="7"/>
        <v>4.848866498740554E-2</v>
      </c>
      <c r="AJ21">
        <f t="shared" si="8"/>
        <v>0.21624685138539043</v>
      </c>
      <c r="AK21">
        <f t="shared" si="9"/>
        <v>3.5894206549118388E-2</v>
      </c>
      <c r="AL21">
        <f t="shared" si="10"/>
        <v>0</v>
      </c>
      <c r="AM21">
        <f t="shared" si="11"/>
        <v>0.11838790931989925</v>
      </c>
      <c r="AN21">
        <f t="shared" si="12"/>
        <v>0.11939546599496222</v>
      </c>
      <c r="AO21">
        <f t="shared" si="13"/>
        <v>0.44294710327455922</v>
      </c>
      <c r="AP21">
        <f t="shared" si="24"/>
        <v>1.8815153826595474E-2</v>
      </c>
      <c r="AQ21">
        <f t="shared" si="24"/>
        <v>0</v>
      </c>
      <c r="AR21">
        <f t="shared" si="24"/>
        <v>4.969344949983865E-2</v>
      </c>
      <c r="AS21">
        <f t="shared" si="24"/>
        <v>0.24246275506601708</v>
      </c>
      <c r="AT21">
        <f t="shared" si="24"/>
        <v>3.6550176338570051E-2</v>
      </c>
      <c r="AU21">
        <f t="shared" si="24"/>
        <v>0</v>
      </c>
      <c r="AV21">
        <f t="shared" si="24"/>
        <v>0.12583668005354753</v>
      </c>
      <c r="AW21">
        <f t="shared" si="24"/>
        <v>0.12697562282346639</v>
      </c>
      <c r="AX21">
        <f t="shared" si="24"/>
        <v>0.56895575507562901</v>
      </c>
      <c r="AY21">
        <f t="shared" si="25"/>
        <v>1.2249456580480131E-3</v>
      </c>
      <c r="AZ21">
        <f t="shared" si="26"/>
        <v>0</v>
      </c>
      <c r="BA21">
        <f t="shared" si="27"/>
        <v>2.3358032401013581E-3</v>
      </c>
      <c r="BB21">
        <f t="shared" si="28"/>
        <v>1.0351991737621444E-2</v>
      </c>
      <c r="BC21">
        <f t="shared" si="29"/>
        <v>1.6993118687626848E-3</v>
      </c>
      <c r="BD21">
        <f t="shared" si="30"/>
        <v>0</v>
      </c>
      <c r="BE21">
        <f t="shared" si="31"/>
        <v>5.662371350682727E-3</v>
      </c>
      <c r="BF21">
        <f t="shared" si="32"/>
        <v>6.5330435095894033E-3</v>
      </c>
      <c r="BG21">
        <f t="shared" si="33"/>
        <v>2.5231478701557602E-2</v>
      </c>
    </row>
    <row r="22" spans="2:59" x14ac:dyDescent="0.25">
      <c r="B22">
        <v>1997</v>
      </c>
      <c r="C22" t="s">
        <v>61</v>
      </c>
      <c r="D22" s="31">
        <v>93494</v>
      </c>
      <c r="E22" s="31">
        <v>12322</v>
      </c>
      <c r="F22">
        <f t="shared" si="16"/>
        <v>0.13179455366119752</v>
      </c>
      <c r="G22">
        <f t="shared" si="17"/>
        <v>0.86820544633880248</v>
      </c>
      <c r="H22" cm="1">
        <f t="array" ref="H22">+IFERROR(_xlfn.IFS(B22=$H$1,D22/$H$3,B22=$I$1,D22/$I$3,B22=$J$1,D22/$J$3,B22=$K$1,D22/$K$3,B22=$L$1,D22/$L$3,B22=$M$1,D22/$M$3,B22=$N$1,D22/$N$3,B22=$O$1,D22/$O$3,B22=$P$1,D22/P$3,B22=$Q$1,D22/$Q$3,B22=$R$1,D22/$R$3,B22=$S$1,D22/$S$3,B22=$T$1,D22/$T$3,B22=$U$1,D22/$U$3,B22=$V$1,D22/$V$3,B22=$W$1,D22/$W$3,B22=$X$1,D22/$X$3,B22=$Y$1,D22/$Y$3,B22=$Z$1,D22/$Z$3),0)</f>
        <v>2.1713633832151896E-2</v>
      </c>
      <c r="I22" s="15">
        <f t="shared" si="18"/>
        <v>2171.3633832151895</v>
      </c>
      <c r="J22" s="16">
        <f t="shared" si="19"/>
        <v>286.17386792711369</v>
      </c>
      <c r="K22" s="16">
        <f t="shared" si="35"/>
        <v>9281.7548435112021</v>
      </c>
      <c r="L22" s="17">
        <f t="shared" si="20"/>
        <v>0.13179455366119752</v>
      </c>
      <c r="M22" s="17">
        <f t="shared" si="20"/>
        <v>0.86820544633880248</v>
      </c>
      <c r="N22">
        <f t="shared" si="21"/>
        <v>0.14109214157305947</v>
      </c>
      <c r="O22">
        <f t="shared" si="4"/>
        <v>6.5897276830598761E-2</v>
      </c>
      <c r="P22">
        <f t="shared" si="22"/>
        <v>1223.2847367932172</v>
      </c>
      <c r="S22">
        <v>1997</v>
      </c>
      <c r="T22" t="s">
        <v>61</v>
      </c>
      <c r="U22" s="31">
        <v>203</v>
      </c>
      <c r="V22" s="31">
        <v>0</v>
      </c>
      <c r="W22" s="31">
        <v>721</v>
      </c>
      <c r="X22" s="31">
        <v>3216</v>
      </c>
      <c r="Y22" s="31">
        <v>645</v>
      </c>
      <c r="Z22" s="31">
        <v>0</v>
      </c>
      <c r="AA22" s="31">
        <v>1549</v>
      </c>
      <c r="AB22" s="31">
        <v>875</v>
      </c>
      <c r="AC22" s="31">
        <v>5113</v>
      </c>
      <c r="AD22" s="31">
        <v>12322</v>
      </c>
      <c r="AG22">
        <f t="shared" si="5"/>
        <v>1.6474598279500083E-2</v>
      </c>
      <c r="AH22">
        <f t="shared" si="6"/>
        <v>0</v>
      </c>
      <c r="AI22">
        <f t="shared" si="7"/>
        <v>5.8513228372017528E-2</v>
      </c>
      <c r="AJ22">
        <f t="shared" si="8"/>
        <v>0.26099659146242493</v>
      </c>
      <c r="AK22">
        <f t="shared" si="9"/>
        <v>5.2345398474273656E-2</v>
      </c>
      <c r="AL22">
        <f t="shared" si="10"/>
        <v>0</v>
      </c>
      <c r="AM22">
        <f t="shared" si="11"/>
        <v>0.12571011199480603</v>
      </c>
      <c r="AN22">
        <f t="shared" si="12"/>
        <v>7.1011199480603804E-2</v>
      </c>
      <c r="AO22">
        <f t="shared" si="13"/>
        <v>0.41494887193637398</v>
      </c>
      <c r="AP22">
        <f t="shared" si="24"/>
        <v>1.6611431610817889E-2</v>
      </c>
      <c r="AQ22">
        <f t="shared" si="24"/>
        <v>0</v>
      </c>
      <c r="AR22">
        <f t="shared" si="24"/>
        <v>6.0276721147013337E-2</v>
      </c>
      <c r="AS22">
        <f t="shared" si="24"/>
        <v>0.30016800448011943</v>
      </c>
      <c r="AT22">
        <f t="shared" si="24"/>
        <v>5.3752239676653192E-2</v>
      </c>
      <c r="AU22">
        <f t="shared" si="24"/>
        <v>0</v>
      </c>
      <c r="AV22">
        <f t="shared" si="24"/>
        <v>0.13414158908854729</v>
      </c>
      <c r="AW22">
        <f t="shared" si="24"/>
        <v>7.3625310278093326E-2</v>
      </c>
      <c r="AX22">
        <f t="shared" si="24"/>
        <v>0.52357790179714303</v>
      </c>
      <c r="AY22">
        <f t="shared" si="25"/>
        <v>1.8771258048644833E-3</v>
      </c>
      <c r="AZ22">
        <f t="shared" si="26"/>
        <v>0</v>
      </c>
      <c r="BA22">
        <f t="shared" si="27"/>
        <v>5.914818063191221E-3</v>
      </c>
      <c r="BB22">
        <f t="shared" si="28"/>
        <v>2.6381372066656684E-2</v>
      </c>
      <c r="BC22">
        <f t="shared" si="29"/>
        <v>4.973581192375981E-3</v>
      </c>
      <c r="BD22">
        <f t="shared" si="30"/>
        <v>0</v>
      </c>
      <c r="BE22">
        <f t="shared" si="31"/>
        <v>1.3311014610563245E-2</v>
      </c>
      <c r="BF22">
        <f t="shared" si="32"/>
        <v>9.7492887244101222E-3</v>
      </c>
      <c r="BG22">
        <f t="shared" si="33"/>
        <v>4.6152694290542709E-2</v>
      </c>
    </row>
    <row r="23" spans="2:59" x14ac:dyDescent="0.25">
      <c r="B23" t="s">
        <v>63</v>
      </c>
      <c r="D23" s="31">
        <v>4305774</v>
      </c>
      <c r="E23" s="31">
        <v>41272</v>
      </c>
      <c r="F23">
        <f t="shared" si="16"/>
        <v>9.5852685254730046E-3</v>
      </c>
      <c r="G23">
        <f t="shared" si="17"/>
        <v>0.99041473147452697</v>
      </c>
      <c r="H23" cm="1">
        <f t="array" ref="H23">+IFERROR(_xlfn.IFS(B23=$H$1,D23/$H$3,B23=$I$1,D23/$I$3,B23=$J$1,D23/$J$3,B23=$K$1,D23/$K$3,B23=$L$1,D23/$L$3,B23=$M$1,D23/$M$3,B23=$N$1,D23/$N$3,B23=$O$1,D23/$O$3,B23=$P$1,D23/P$3,B23=$Q$1,D23/$Q$3,B23=$R$1,D23/$R$3,B23=$S$1,D23/$S$3,B23=$T$1,D23/$T$3,B23=$U$1,D23/$U$3,B23=$V$1,D23/$V$3,B23=$W$1,D23/$W$3,B23=$X$1,D23/$X$3,B23=$Y$1,D23/$Y$3,B23=$Z$1,D23/$Z$3),0)</f>
        <v>0</v>
      </c>
      <c r="I23" s="15">
        <f t="shared" si="18"/>
        <v>0</v>
      </c>
      <c r="J23" s="16">
        <f t="shared" si="19"/>
        <v>0</v>
      </c>
      <c r="K23" s="16">
        <f t="shared" si="35"/>
        <v>8058.4701067179849</v>
      </c>
      <c r="L23" s="17">
        <f t="shared" si="20"/>
        <v>9.5852685254730046E-3</v>
      </c>
      <c r="M23" s="17">
        <f t="shared" si="20"/>
        <v>0.99041473147452697</v>
      </c>
      <c r="N23">
        <f t="shared" si="21"/>
        <v>9.6314284394108194E-3</v>
      </c>
      <c r="O23">
        <f t="shared" si="4"/>
        <v>4.7926342627365023E-3</v>
      </c>
      <c r="P23">
        <f t="shared" si="22"/>
        <v>77.242599877388983</v>
      </c>
      <c r="S23" t="s">
        <v>63</v>
      </c>
      <c r="U23" s="31">
        <v>1239</v>
      </c>
      <c r="V23" s="31">
        <v>0</v>
      </c>
      <c r="W23" s="31">
        <v>1676</v>
      </c>
      <c r="X23" s="31">
        <v>7219</v>
      </c>
      <c r="Y23" s="31">
        <v>1450</v>
      </c>
      <c r="Z23" s="31">
        <v>0</v>
      </c>
      <c r="AA23" s="31">
        <v>3655</v>
      </c>
      <c r="AB23" s="31">
        <v>3595</v>
      </c>
      <c r="AC23" s="31">
        <v>22438</v>
      </c>
      <c r="AD23" s="31">
        <v>41272</v>
      </c>
      <c r="AG23">
        <f t="shared" si="5"/>
        <v>3.002035278154681E-2</v>
      </c>
      <c r="AH23">
        <f t="shared" si="6"/>
        <v>0</v>
      </c>
      <c r="AI23">
        <f t="shared" si="7"/>
        <v>4.0608645086257028E-2</v>
      </c>
      <c r="AJ23">
        <f t="shared" si="8"/>
        <v>0.17491277379337081</v>
      </c>
      <c r="AK23">
        <f t="shared" si="9"/>
        <v>3.5132777670091105E-2</v>
      </c>
      <c r="AL23">
        <f t="shared" si="10"/>
        <v>0</v>
      </c>
      <c r="AM23">
        <f t="shared" si="11"/>
        <v>8.8558829230471023E-2</v>
      </c>
      <c r="AN23">
        <f t="shared" si="12"/>
        <v>8.7105059119984493E-2</v>
      </c>
      <c r="AO23">
        <f t="shared" si="13"/>
        <v>0.54366156231827878</v>
      </c>
      <c r="AP23">
        <f t="shared" si="24"/>
        <v>3.0477830391734823E-2</v>
      </c>
      <c r="AQ23">
        <f t="shared" si="24"/>
        <v>0</v>
      </c>
      <c r="AR23">
        <f t="shared" si="24"/>
        <v>4.1450264628777767E-2</v>
      </c>
      <c r="AS23">
        <f t="shared" si="24"/>
        <v>0.19167607036176568</v>
      </c>
      <c r="AT23">
        <f t="shared" si="24"/>
        <v>3.5760968752312133E-2</v>
      </c>
      <c r="AU23">
        <f t="shared" si="24"/>
        <v>0</v>
      </c>
      <c r="AV23">
        <f t="shared" si="24"/>
        <v>9.2661841321350261E-2</v>
      </c>
      <c r="AW23">
        <f t="shared" si="24"/>
        <v>9.1071451190008743E-2</v>
      </c>
      <c r="AX23">
        <f t="shared" si="24"/>
        <v>0.74661431471067785</v>
      </c>
      <c r="AY23">
        <f t="shared" si="25"/>
        <v>1.6744956888122787E-4</v>
      </c>
      <c r="AZ23">
        <f t="shared" si="26"/>
        <v>0</v>
      </c>
      <c r="BA23">
        <f t="shared" si="27"/>
        <v>2.7834716824431564E-4</v>
      </c>
      <c r="BB23">
        <f t="shared" si="28"/>
        <v>1.2117449731453625E-3</v>
      </c>
      <c r="BC23">
        <f t="shared" si="29"/>
        <v>2.4327797975462717E-4</v>
      </c>
      <c r="BD23">
        <f t="shared" si="30"/>
        <v>0</v>
      </c>
      <c r="BE23">
        <f t="shared" si="31"/>
        <v>6.0430482417330779E-4</v>
      </c>
      <c r="BF23">
        <f t="shared" si="32"/>
        <v>5.1907043890366748E-4</v>
      </c>
      <c r="BG23">
        <f t="shared" si="33"/>
        <v>3.1993086492695623E-3</v>
      </c>
    </row>
    <row r="24" spans="2:59" x14ac:dyDescent="0.25">
      <c r="B24">
        <v>1998</v>
      </c>
      <c r="C24" t="s">
        <v>55</v>
      </c>
      <c r="D24" s="31">
        <v>354300</v>
      </c>
      <c r="E24" s="31">
        <v>627</v>
      </c>
      <c r="F24">
        <f t="shared" si="16"/>
        <v>1.7696867061812024E-3</v>
      </c>
      <c r="G24">
        <f t="shared" si="17"/>
        <v>0.99823031329381884</v>
      </c>
      <c r="H24" cm="1">
        <f t="array" ref="H24">+IFERROR(_xlfn.IFS(B24=$H$1,D24/$H$3,B24=$I$1,D24/$I$3,B24=$J$1,D24/$J$3,B24=$K$1,D24/$K$3,B24=$L$1,D24/$L$3,B24=$M$1,D24/$M$3,B24=$N$1,D24/$N$3,B24=$O$1,D24/$O$3,B24=$P$1,D24/P$3,B24=$Q$1,D24/$Q$3,B24=$R$1,D24/$R$3,B24=$S$1,D24/$S$3,B24=$T$1,D24/$T$3,B24=$U$1,D24/$U$3,B24=$V$1,D24/$V$3,B24=$W$1,D24/$W$3,B24=$X$1,D24/$X$3,B24=$Y$1,D24/$Y$3,B24=$Z$1,D24/$Z$3),0)</f>
        <v>7.6426987635567309E-2</v>
      </c>
      <c r="I24" s="15">
        <f t="shared" si="18"/>
        <v>7642.6987635567311</v>
      </c>
      <c r="J24" s="16">
        <f t="shared" si="19"/>
        <v>13.52518240121386</v>
      </c>
      <c r="K24" s="16">
        <v>10000</v>
      </c>
      <c r="L24" s="17">
        <f t="shared" si="20"/>
        <v>1.7696867061812024E-3</v>
      </c>
      <c r="M24" s="17">
        <f t="shared" si="20"/>
        <v>0.99823031329381884</v>
      </c>
      <c r="N24">
        <f t="shared" si="21"/>
        <v>1.7712539884995615E-3</v>
      </c>
      <c r="O24">
        <f t="shared" si="4"/>
        <v>8.848433530906012E-4</v>
      </c>
      <c r="P24">
        <f t="shared" si="22"/>
        <v>17.696867061812025</v>
      </c>
      <c r="S24">
        <v>1998</v>
      </c>
      <c r="T24" t="s">
        <v>55</v>
      </c>
      <c r="U24" s="31">
        <v>0</v>
      </c>
      <c r="V24" s="31">
        <v>0</v>
      </c>
      <c r="W24" s="31">
        <v>1</v>
      </c>
      <c r="X24" s="31">
        <v>7</v>
      </c>
      <c r="Y24" s="31">
        <v>51</v>
      </c>
      <c r="Z24" s="31">
        <v>23</v>
      </c>
      <c r="AA24" s="31">
        <v>2</v>
      </c>
      <c r="AB24" s="31">
        <v>24</v>
      </c>
      <c r="AC24" s="31">
        <v>519</v>
      </c>
      <c r="AD24" s="31">
        <v>627</v>
      </c>
      <c r="AG24">
        <f t="shared" si="5"/>
        <v>0</v>
      </c>
      <c r="AH24">
        <f t="shared" si="6"/>
        <v>0</v>
      </c>
      <c r="AI24">
        <f t="shared" si="7"/>
        <v>1.594896331738437E-3</v>
      </c>
      <c r="AJ24">
        <f t="shared" si="8"/>
        <v>1.1164274322169059E-2</v>
      </c>
      <c r="AK24">
        <f t="shared" si="9"/>
        <v>8.1339712918660281E-2</v>
      </c>
      <c r="AL24">
        <f t="shared" si="10"/>
        <v>3.6682615629984053E-2</v>
      </c>
      <c r="AM24">
        <f t="shared" si="11"/>
        <v>3.189792663476874E-3</v>
      </c>
      <c r="AN24">
        <f t="shared" si="12"/>
        <v>3.8277511961722487E-2</v>
      </c>
      <c r="AO24">
        <f t="shared" si="13"/>
        <v>0.82775119617224879</v>
      </c>
      <c r="AP24">
        <f t="shared" si="24"/>
        <v>0</v>
      </c>
      <c r="AQ24">
        <f t="shared" si="24"/>
        <v>0</v>
      </c>
      <c r="AR24">
        <f t="shared" si="24"/>
        <v>1.5961691939345571E-3</v>
      </c>
      <c r="AS24">
        <f t="shared" si="24"/>
        <v>1.1226944667201283E-2</v>
      </c>
      <c r="AT24">
        <f t="shared" si="24"/>
        <v>8.4788029925187025E-2</v>
      </c>
      <c r="AU24">
        <f>+(AL24/(1-(0.5*AL24)))</f>
        <v>3.736799350121852E-2</v>
      </c>
      <c r="AV24">
        <f t="shared" si="24"/>
        <v>3.1948881789137383E-3</v>
      </c>
      <c r="AW24">
        <f t="shared" si="24"/>
        <v>3.9024390243902439E-2</v>
      </c>
      <c r="AX24">
        <f t="shared" si="24"/>
        <v>1.4122448979591837</v>
      </c>
      <c r="AY24">
        <f t="shared" si="25"/>
        <v>1.7485182049110923E-3</v>
      </c>
      <c r="AZ24">
        <f t="shared" si="26"/>
        <v>0</v>
      </c>
      <c r="BA24">
        <f t="shared" si="27"/>
        <v>2.3666384419983063E-3</v>
      </c>
      <c r="BB24">
        <f t="shared" si="28"/>
        <v>1.0197572678521028E-2</v>
      </c>
      <c r="BC24">
        <f t="shared" si="29"/>
        <v>2.1182613604290149E-3</v>
      </c>
      <c r="BD24">
        <f t="shared" si="30"/>
        <v>3.2458368614168784E-5</v>
      </c>
      <c r="BE24">
        <f t="shared" si="31"/>
        <v>5.1608806096528365E-3</v>
      </c>
      <c r="BF24">
        <f t="shared" si="32"/>
        <v>5.107253739768558E-3</v>
      </c>
      <c r="BG24">
        <f t="shared" si="33"/>
        <v>3.2397685577194468E-2</v>
      </c>
    </row>
    <row r="25" spans="2:59" x14ac:dyDescent="0.25">
      <c r="B25">
        <v>1998</v>
      </c>
      <c r="C25" t="s">
        <v>56</v>
      </c>
      <c r="D25" s="31">
        <v>904890</v>
      </c>
      <c r="E25" s="31">
        <v>638</v>
      </c>
      <c r="F25">
        <f t="shared" si="16"/>
        <v>7.0505807335698265E-4</v>
      </c>
      <c r="G25">
        <f t="shared" si="17"/>
        <v>0.99929494192664303</v>
      </c>
      <c r="H25" cm="1">
        <f t="array" ref="H25">+IFERROR(_xlfn.IFS(B25=$H$1,D25/$H$3,B25=$I$1,D25/$I$3,B25=$J$1,D25/$J$3,B25=$K$1,D25/$K$3,B25=$L$1,D25/$L$3,B25=$M$1,D25/$M$3,B25=$N$1,D25/$N$3,B25=$O$1,D25/$O$3,B25=$P$1,D25/P$3,B25=$Q$1,D25/$Q$3,B25=$R$1,D25/$R$3,B25=$S$1,D25/$S$3,B25=$T$1,D25/$T$3,B25=$U$1,D25/$U$3,B25=$V$1,D25/$V$3,B25=$W$1,D25/$W$3,B25=$X$1,D25/$X$3,B25=$Y$1,D25/$Y$3,B25=$Z$1,D25/$Z$3),0)</f>
        <v>0.19519620897981513</v>
      </c>
      <c r="I25" s="15">
        <f t="shared" si="18"/>
        <v>19519.620897981513</v>
      </c>
      <c r="J25" s="16">
        <f t="shared" si="19"/>
        <v>13.762466302989541</v>
      </c>
      <c r="K25" s="16">
        <f t="shared" ref="K25:K31" si="36">+K24-P24</f>
        <v>9982.3031329381884</v>
      </c>
      <c r="L25" s="17">
        <f t="shared" si="20"/>
        <v>7.0505807335698265E-4</v>
      </c>
      <c r="M25" s="17">
        <f t="shared" si="20"/>
        <v>0.99929494192664303</v>
      </c>
      <c r="N25">
        <f t="shared" si="21"/>
        <v>7.0530671445359183E-4</v>
      </c>
      <c r="O25">
        <f t="shared" si="4"/>
        <v>3.5252903667849132E-4</v>
      </c>
      <c r="P25">
        <f t="shared" si="22"/>
        <v>7.0381034145747705</v>
      </c>
      <c r="S25">
        <v>1998</v>
      </c>
      <c r="T25" t="s">
        <v>56</v>
      </c>
      <c r="U25" s="31">
        <v>0</v>
      </c>
      <c r="V25" s="31">
        <v>0</v>
      </c>
      <c r="W25" s="31">
        <v>4</v>
      </c>
      <c r="X25" s="31">
        <v>11</v>
      </c>
      <c r="Y25" s="31">
        <v>17</v>
      </c>
      <c r="Z25" s="31">
        <v>6</v>
      </c>
      <c r="AA25" s="31">
        <v>2</v>
      </c>
      <c r="AB25" s="31">
        <v>46</v>
      </c>
      <c r="AC25" s="31">
        <v>552</v>
      </c>
      <c r="AD25" s="31">
        <v>638</v>
      </c>
      <c r="AG25">
        <f t="shared" si="5"/>
        <v>0</v>
      </c>
      <c r="AH25">
        <f t="shared" si="6"/>
        <v>0</v>
      </c>
      <c r="AI25">
        <f t="shared" si="7"/>
        <v>6.269592476489028E-3</v>
      </c>
      <c r="AJ25">
        <f t="shared" si="8"/>
        <v>1.7241379310344827E-2</v>
      </c>
      <c r="AK25">
        <f t="shared" si="9"/>
        <v>2.664576802507837E-2</v>
      </c>
      <c r="AL25">
        <f t="shared" si="10"/>
        <v>9.4043887147335428E-3</v>
      </c>
      <c r="AM25">
        <f t="shared" si="11"/>
        <v>3.134796238244514E-3</v>
      </c>
      <c r="AN25">
        <f t="shared" si="12"/>
        <v>7.2100313479623826E-2</v>
      </c>
      <c r="AO25">
        <f t="shared" si="13"/>
        <v>0.86520376175548586</v>
      </c>
      <c r="AP25">
        <f t="shared" si="24"/>
        <v>0</v>
      </c>
      <c r="AQ25">
        <f t="shared" si="24"/>
        <v>0</v>
      </c>
      <c r="AR25">
        <f t="shared" si="24"/>
        <v>6.2893081761006284E-3</v>
      </c>
      <c r="AS25">
        <f t="shared" si="24"/>
        <v>1.7391304347826087E-2</v>
      </c>
      <c r="AT25">
        <f t="shared" si="24"/>
        <v>2.7005559968228756E-2</v>
      </c>
      <c r="AU25">
        <f t="shared" si="24"/>
        <v>9.4488188976377951E-3</v>
      </c>
      <c r="AV25">
        <f t="shared" si="24"/>
        <v>3.1397174254317109E-3</v>
      </c>
      <c r="AW25">
        <f t="shared" si="24"/>
        <v>7.4796747967479676E-2</v>
      </c>
      <c r="AX25">
        <f t="shared" si="24"/>
        <v>1.5248618784530388</v>
      </c>
      <c r="AY25">
        <f t="shared" si="25"/>
        <v>0</v>
      </c>
      <c r="AZ25">
        <f t="shared" si="26"/>
        <v>0</v>
      </c>
      <c r="BA25">
        <f t="shared" si="27"/>
        <v>2.7627667451292424E-6</v>
      </c>
      <c r="BB25">
        <f t="shared" si="28"/>
        <v>9.9459602824652725E-6</v>
      </c>
      <c r="BC25">
        <f t="shared" si="29"/>
        <v>3.7573627733757696E-5</v>
      </c>
      <c r="BD25">
        <f t="shared" si="30"/>
        <v>1.6024047121749605E-5</v>
      </c>
      <c r="BE25">
        <f t="shared" si="31"/>
        <v>2.2102133961033938E-6</v>
      </c>
      <c r="BF25">
        <f t="shared" si="32"/>
        <v>3.8678734431809393E-5</v>
      </c>
      <c r="BG25">
        <f t="shared" si="33"/>
        <v>5.917846368066837E-4</v>
      </c>
    </row>
    <row r="26" spans="2:59" x14ac:dyDescent="0.25">
      <c r="B26">
        <v>1998</v>
      </c>
      <c r="C26" t="s">
        <v>57</v>
      </c>
      <c r="D26" s="31">
        <v>887087</v>
      </c>
      <c r="E26" s="31">
        <v>3141</v>
      </c>
      <c r="F26">
        <f t="shared" si="16"/>
        <v>3.5408026495710116E-3</v>
      </c>
      <c r="G26">
        <f t="shared" si="17"/>
        <v>0.99645919735042898</v>
      </c>
      <c r="H26" cm="1">
        <f t="array" ref="H26">+IFERROR(_xlfn.IFS(B26=$H$1,D26/$H$3,B26=$I$1,D26/$I$3,B26=$J$1,D26/$J$3,B26=$K$1,D26/$K$3,B26=$L$1,D26/$L$3,B26=$M$1,D26/$M$3,B26=$N$1,D26/$N$3,B26=$O$1,D26/$O$3,B26=$P$1,D26/P$3,B26=$Q$1,D26/$Q$3,B26=$R$1,D26/$R$3,B26=$S$1,D26/$S$3,B26=$T$1,D26/$T$3,B26=$U$1,D26/$U$3,B26=$V$1,D26/$V$3,B26=$W$1,D26/$W$3,B26=$X$1,D26/$X$3,B26=$Y$1,D26/$Y$3,B26=$Z$1,D26/$Z$3),0)</f>
        <v>0.1913558768858947</v>
      </c>
      <c r="I26" s="15">
        <f t="shared" si="18"/>
        <v>19135.587688589469</v>
      </c>
      <c r="J26" s="16">
        <f t="shared" si="19"/>
        <v>67.755339588856017</v>
      </c>
      <c r="K26" s="16">
        <f t="shared" si="36"/>
        <v>9975.2650295236144</v>
      </c>
      <c r="L26" s="17">
        <f t="shared" si="20"/>
        <v>3.5408026495710116E-3</v>
      </c>
      <c r="M26" s="17">
        <f t="shared" si="20"/>
        <v>0.99645919735042898</v>
      </c>
      <c r="N26">
        <f t="shared" si="21"/>
        <v>3.5470824089669697E-3</v>
      </c>
      <c r="O26">
        <f t="shared" si="4"/>
        <v>1.7704013247855058E-3</v>
      </c>
      <c r="P26">
        <f t="shared" si="22"/>
        <v>35.320444846710267</v>
      </c>
      <c r="S26">
        <v>1998</v>
      </c>
      <c r="T26" t="s">
        <v>57</v>
      </c>
      <c r="U26" s="31">
        <v>0</v>
      </c>
      <c r="V26" s="31">
        <v>0</v>
      </c>
      <c r="W26" s="31">
        <v>10</v>
      </c>
      <c r="X26" s="31">
        <v>33</v>
      </c>
      <c r="Y26" s="31">
        <v>34</v>
      </c>
      <c r="Z26" s="31">
        <v>19</v>
      </c>
      <c r="AA26" s="31">
        <v>2</v>
      </c>
      <c r="AB26" s="31">
        <v>46</v>
      </c>
      <c r="AC26" s="31">
        <v>2997</v>
      </c>
      <c r="AD26" s="31">
        <v>3141</v>
      </c>
      <c r="AG26">
        <f t="shared" si="5"/>
        <v>0</v>
      </c>
      <c r="AH26">
        <f t="shared" si="6"/>
        <v>0</v>
      </c>
      <c r="AI26">
        <f t="shared" si="7"/>
        <v>3.1836994587710922E-3</v>
      </c>
      <c r="AJ26">
        <f t="shared" si="8"/>
        <v>1.0506208213944603E-2</v>
      </c>
      <c r="AK26">
        <f t="shared" si="9"/>
        <v>1.0824578159821713E-2</v>
      </c>
      <c r="AL26">
        <f t="shared" si="10"/>
        <v>6.0490289716650745E-3</v>
      </c>
      <c r="AM26">
        <f t="shared" si="11"/>
        <v>6.3673989175421842E-4</v>
      </c>
      <c r="AN26">
        <f t="shared" si="12"/>
        <v>1.4645017510347023E-2</v>
      </c>
      <c r="AO26">
        <f t="shared" si="13"/>
        <v>0.95415472779369626</v>
      </c>
      <c r="AP26">
        <f t="shared" si="24"/>
        <v>0</v>
      </c>
      <c r="AQ26">
        <f t="shared" si="24"/>
        <v>0</v>
      </c>
      <c r="AR26">
        <f t="shared" si="24"/>
        <v>3.1887755102040817E-3</v>
      </c>
      <c r="AS26">
        <f t="shared" si="24"/>
        <v>1.0561689870379261E-2</v>
      </c>
      <c r="AT26">
        <f t="shared" si="24"/>
        <v>1.088348271446863E-2</v>
      </c>
      <c r="AU26">
        <f t="shared" si="24"/>
        <v>6.0673798499121826E-3</v>
      </c>
      <c r="AV26">
        <f t="shared" si="24"/>
        <v>6.3694267515923564E-4</v>
      </c>
      <c r="AW26">
        <f t="shared" si="24"/>
        <v>1.4753046824887747E-2</v>
      </c>
      <c r="AX26">
        <f t="shared" si="24"/>
        <v>1.8246575342465754</v>
      </c>
      <c r="AY26">
        <f t="shared" si="25"/>
        <v>0</v>
      </c>
      <c r="AZ26">
        <f t="shared" si="26"/>
        <v>0</v>
      </c>
      <c r="BA26">
        <f t="shared" si="27"/>
        <v>7.8909960353381352E-6</v>
      </c>
      <c r="BB26">
        <f t="shared" si="28"/>
        <v>2.4800273253919854E-5</v>
      </c>
      <c r="BC26">
        <f t="shared" si="29"/>
        <v>2.874577127158892E-5</v>
      </c>
      <c r="BD26">
        <f t="shared" si="30"/>
        <v>1.4091064348818098E-5</v>
      </c>
      <c r="BE26">
        <f t="shared" si="31"/>
        <v>2.2545702958108955E-6</v>
      </c>
      <c r="BF26">
        <f t="shared" si="32"/>
        <v>5.1855116803650598E-5</v>
      </c>
      <c r="BG26">
        <f t="shared" si="33"/>
        <v>2.0003674949582171E-3</v>
      </c>
    </row>
    <row r="27" spans="2:59" x14ac:dyDescent="0.25">
      <c r="B27">
        <v>1998</v>
      </c>
      <c r="C27" t="s">
        <v>58</v>
      </c>
      <c r="D27" s="31">
        <v>1464906</v>
      </c>
      <c r="E27" s="31">
        <v>6811</v>
      </c>
      <c r="F27">
        <f t="shared" si="16"/>
        <v>4.6494450838483834E-3</v>
      </c>
      <c r="G27">
        <f t="shared" si="17"/>
        <v>0.99535055491615165</v>
      </c>
      <c r="H27" cm="1">
        <f t="array" ref="H27">+IFERROR(_xlfn.IFS(B27=$H$1,D27/$H$3,B27=$I$1,D27/$I$3,B27=$J$1,D27/$J$3,B27=$K$1,D27/$K$3,B27=$L$1,D27/$L$3,B27=$M$1,D27/$M$3,B27=$N$1,D27/$N$3,B27=$O$1,D27/$O$3,B27=$P$1,D27/P$3,B27=$Q$1,D27/$Q$3,B27=$R$1,D27/$R$3,B27=$S$1,D27/$S$3,B27=$T$1,D27/$T$3,B27=$U$1,D27/$U$3,B27=$V$1,D27/$V$3,B27=$W$1,D27/$W$3,B27=$X$1,D27/$X$3,B27=$Y$1,D27/$Y$3,B27=$Z$1,D27/$Z$3),0)</f>
        <v>0.31599873764964254</v>
      </c>
      <c r="I27" s="15">
        <f t="shared" si="18"/>
        <v>31599.873764964253</v>
      </c>
      <c r="J27" s="16">
        <f t="shared" si="19"/>
        <v>146.92187772674257</v>
      </c>
      <c r="K27" s="16">
        <f t="shared" si="36"/>
        <v>9939.9445846769049</v>
      </c>
      <c r="L27" s="17">
        <f t="shared" si="20"/>
        <v>4.6494450838483834E-3</v>
      </c>
      <c r="M27" s="17">
        <f t="shared" si="20"/>
        <v>0.99535055491615165</v>
      </c>
      <c r="N27">
        <f t="shared" si="21"/>
        <v>4.6602789393503452E-3</v>
      </c>
      <c r="O27">
        <f t="shared" si="4"/>
        <v>2.3247225419241917E-3</v>
      </c>
      <c r="P27">
        <f t="shared" si="22"/>
        <v>46.215226482951394</v>
      </c>
      <c r="S27">
        <v>1998</v>
      </c>
      <c r="T27" t="s">
        <v>58</v>
      </c>
      <c r="U27" s="31">
        <v>0</v>
      </c>
      <c r="V27" s="31">
        <v>0</v>
      </c>
      <c r="W27" s="31">
        <v>125</v>
      </c>
      <c r="X27" s="31">
        <v>460</v>
      </c>
      <c r="Y27" s="31">
        <v>143</v>
      </c>
      <c r="Z27" s="31">
        <v>69</v>
      </c>
      <c r="AA27" s="31">
        <v>195</v>
      </c>
      <c r="AB27" s="31">
        <v>416</v>
      </c>
      <c r="AC27" s="31">
        <v>5403</v>
      </c>
      <c r="AD27" s="31">
        <v>6811</v>
      </c>
      <c r="AG27">
        <f t="shared" si="5"/>
        <v>0</v>
      </c>
      <c r="AH27">
        <f t="shared" si="6"/>
        <v>0</v>
      </c>
      <c r="AI27">
        <f t="shared" si="7"/>
        <v>1.8352664806929965E-2</v>
      </c>
      <c r="AJ27">
        <f t="shared" si="8"/>
        <v>6.7537806489502278E-2</v>
      </c>
      <c r="AK27">
        <f t="shared" si="9"/>
        <v>2.0995448539127881E-2</v>
      </c>
      <c r="AL27">
        <f t="shared" si="10"/>
        <v>1.0130670973425342E-2</v>
      </c>
      <c r="AM27">
        <f t="shared" si="11"/>
        <v>2.8630157098810748E-2</v>
      </c>
      <c r="AN27">
        <f t="shared" si="12"/>
        <v>6.1077668477462925E-2</v>
      </c>
      <c r="AO27">
        <f t="shared" si="13"/>
        <v>0.79327558361474082</v>
      </c>
      <c r="AP27">
        <f t="shared" si="24"/>
        <v>0</v>
      </c>
      <c r="AQ27">
        <f t="shared" si="24"/>
        <v>0</v>
      </c>
      <c r="AR27">
        <f t="shared" si="24"/>
        <v>1.8522634659553974E-2</v>
      </c>
      <c r="AS27">
        <f t="shared" si="24"/>
        <v>6.9898191764169587E-2</v>
      </c>
      <c r="AT27">
        <f t="shared" si="24"/>
        <v>2.1218191260479264E-2</v>
      </c>
      <c r="AU27">
        <f t="shared" si="24"/>
        <v>1.0182247472884232E-2</v>
      </c>
      <c r="AV27">
        <f t="shared" si="24"/>
        <v>2.9045952185894095E-2</v>
      </c>
      <c r="AW27">
        <f t="shared" si="24"/>
        <v>6.3001665909435109E-2</v>
      </c>
      <c r="AX27">
        <f t="shared" si="24"/>
        <v>1.3147584864338728</v>
      </c>
      <c r="AY27">
        <f t="shared" si="25"/>
        <v>0</v>
      </c>
      <c r="AZ27">
        <f t="shared" si="26"/>
        <v>0</v>
      </c>
      <c r="BA27">
        <f t="shared" si="27"/>
        <v>4.6078041867532798E-5</v>
      </c>
      <c r="BB27">
        <f t="shared" si="28"/>
        <v>1.6827018252365682E-4</v>
      </c>
      <c r="BC27">
        <f t="shared" si="29"/>
        <v>6.0413432670765222E-5</v>
      </c>
      <c r="BD27">
        <f t="shared" si="30"/>
        <v>3.0036056921058418E-5</v>
      </c>
      <c r="BE27">
        <f t="shared" si="31"/>
        <v>6.7239809243733044E-5</v>
      </c>
      <c r="BF27">
        <f t="shared" si="32"/>
        <v>1.576892988355567E-4</v>
      </c>
      <c r="BG27">
        <f t="shared" si="33"/>
        <v>2.8670781606464852E-3</v>
      </c>
    </row>
    <row r="28" spans="2:59" x14ac:dyDescent="0.25">
      <c r="B28">
        <v>1998</v>
      </c>
      <c r="C28" t="s">
        <v>59</v>
      </c>
      <c r="D28" s="31">
        <v>746061</v>
      </c>
      <c r="E28" s="31">
        <v>10404</v>
      </c>
      <c r="F28">
        <f t="shared" si="16"/>
        <v>1.3945240402594426E-2</v>
      </c>
      <c r="G28">
        <f t="shared" si="17"/>
        <v>0.98605475959740563</v>
      </c>
      <c r="H28" cm="1">
        <f t="array" ref="H28">+IFERROR(_xlfn.IFS(B28=$H$1,D28/$H$3,B28=$I$1,D28/$I$3,B28=$J$1,D28/$J$3,B28=$K$1,D28/$K$3,B28=$L$1,D28/$L$3,B28=$M$1,D28/$M$3,B28=$N$1,D28/$N$3,B28=$O$1,D28/$O$3,B28=$P$1,D28/P$3,B28=$Q$1,D28/$Q$3,B28=$R$1,D28/$R$3,B28=$S$1,D28/$S$3,B28=$T$1,D28/$T$3,B28=$U$1,D28/$U$3,B28=$V$1,D28/$V$3,B28=$W$1,D28/$W$3,B28=$X$1,D28/$X$3,B28=$Y$1,D28/$Y$3,B28=$Z$1,D28/$Z$3),0)</f>
        <v>0.16093478640242445</v>
      </c>
      <c r="I28" s="15">
        <f t="shared" si="18"/>
        <v>16093.478640242445</v>
      </c>
      <c r="J28" s="16">
        <f t="shared" si="19"/>
        <v>224.42742855219936</v>
      </c>
      <c r="K28" s="16">
        <f t="shared" si="36"/>
        <v>9893.7293581939539</v>
      </c>
      <c r="L28" s="17">
        <f t="shared" si="20"/>
        <v>1.3945240402594426E-2</v>
      </c>
      <c r="M28" s="17">
        <f t="shared" si="20"/>
        <v>0.98605475959740563</v>
      </c>
      <c r="N28">
        <f t="shared" si="21"/>
        <v>1.404315800982373E-2</v>
      </c>
      <c r="O28">
        <f t="shared" si="4"/>
        <v>6.972620201297213E-3</v>
      </c>
      <c r="P28">
        <f t="shared" si="22"/>
        <v>137.97043437822094</v>
      </c>
      <c r="S28">
        <v>1998</v>
      </c>
      <c r="T28" t="s">
        <v>59</v>
      </c>
      <c r="U28" s="31">
        <v>0</v>
      </c>
      <c r="V28" s="31">
        <v>0</v>
      </c>
      <c r="W28" s="31">
        <v>451</v>
      </c>
      <c r="X28" s="31">
        <v>1884</v>
      </c>
      <c r="Y28" s="31">
        <v>271</v>
      </c>
      <c r="Z28" s="31">
        <v>349</v>
      </c>
      <c r="AA28" s="31">
        <v>991</v>
      </c>
      <c r="AB28" s="31">
        <v>1299</v>
      </c>
      <c r="AC28" s="31">
        <v>5159</v>
      </c>
      <c r="AD28" s="31">
        <v>10404</v>
      </c>
      <c r="AG28">
        <f t="shared" si="5"/>
        <v>0</v>
      </c>
      <c r="AH28">
        <f t="shared" si="6"/>
        <v>0</v>
      </c>
      <c r="AI28">
        <f t="shared" si="7"/>
        <v>4.3348712033833142E-2</v>
      </c>
      <c r="AJ28">
        <f t="shared" si="8"/>
        <v>0.18108419838523646</v>
      </c>
      <c r="AK28">
        <f t="shared" si="9"/>
        <v>2.6047673971549404E-2</v>
      </c>
      <c r="AL28">
        <f t="shared" si="10"/>
        <v>3.3544790465205691E-2</v>
      </c>
      <c r="AM28">
        <f t="shared" si="11"/>
        <v>9.5251826220684357E-2</v>
      </c>
      <c r="AN28">
        <f t="shared" si="12"/>
        <v>0.1248558246828143</v>
      </c>
      <c r="AO28">
        <f t="shared" si="13"/>
        <v>0.49586697424067666</v>
      </c>
      <c r="AP28">
        <f t="shared" si="24"/>
        <v>0</v>
      </c>
      <c r="AQ28">
        <f t="shared" si="24"/>
        <v>0</v>
      </c>
      <c r="AR28">
        <f t="shared" si="24"/>
        <v>4.4309082870756987E-2</v>
      </c>
      <c r="AS28">
        <f t="shared" si="24"/>
        <v>0.19911223842739381</v>
      </c>
      <c r="AT28">
        <f t="shared" si="24"/>
        <v>2.6391391147684667E-2</v>
      </c>
      <c r="AU28">
        <f t="shared" si="24"/>
        <v>3.4117014516838559E-2</v>
      </c>
      <c r="AV28">
        <f t="shared" si="24"/>
        <v>0.10001513851743453</v>
      </c>
      <c r="AW28">
        <f t="shared" si="24"/>
        <v>0.1331693064739351</v>
      </c>
      <c r="AX28">
        <f t="shared" si="24"/>
        <v>0.65933925490446676</v>
      </c>
      <c r="AY28">
        <f t="shared" si="25"/>
        <v>0</v>
      </c>
      <c r="AZ28">
        <f t="shared" si="26"/>
        <v>0</v>
      </c>
      <c r="BA28">
        <f t="shared" si="27"/>
        <v>3.8602741598877305E-4</v>
      </c>
      <c r="BB28">
        <f t="shared" si="28"/>
        <v>1.5709171233987569E-3</v>
      </c>
      <c r="BC28">
        <f t="shared" si="29"/>
        <v>2.774572052419306E-4</v>
      </c>
      <c r="BD28">
        <f t="shared" si="30"/>
        <v>2.8013795118629712E-4</v>
      </c>
      <c r="BE28">
        <f t="shared" si="31"/>
        <v>7.9484117250466118E-4</v>
      </c>
      <c r="BF28">
        <f t="shared" si="32"/>
        <v>1.1493698236471281E-3</v>
      </c>
      <c r="BG28">
        <f t="shared" si="33"/>
        <v>7.0785096660996886E-3</v>
      </c>
    </row>
    <row r="29" spans="2:59" x14ac:dyDescent="0.25">
      <c r="B29">
        <v>1998</v>
      </c>
      <c r="C29" t="s">
        <v>60</v>
      </c>
      <c r="D29" s="31">
        <v>178808</v>
      </c>
      <c r="E29" s="31">
        <v>8531</v>
      </c>
      <c r="F29">
        <f t="shared" si="16"/>
        <v>4.7710393270994585E-2</v>
      </c>
      <c r="G29">
        <f t="shared" si="17"/>
        <v>0.95228960672900542</v>
      </c>
      <c r="H29" cm="1">
        <f t="array" ref="H29">+IFERROR(_xlfn.IFS(B29=$H$1,D29/$H$3,B29=$I$1,D29/$I$3,B29=$J$1,D29/$J$3,B29=$K$1,D29/$K$3,B29=$L$1,D29/$L$3,B29=$M$1,D29/$M$3,B29=$N$1,D29/$N$3,B29=$O$1,D29/$O$3,B29=$P$1,D29/P$3,B29=$Q$1,D29/$Q$3,B29=$R$1,D29/$R$3,B29=$S$1,D29/$S$3,B29=$T$1,D29/$T$3,B29=$U$1,D29/$U$3,B29=$V$1,D29/$V$3,B29=$W$1,D29/$W$3,B29=$X$1,D29/$X$3,B29=$Y$1,D29/$Y$3,B29=$Z$1,D29/$Z$3),0)</f>
        <v>3.8571145371550999E-2</v>
      </c>
      <c r="I29" s="15">
        <f t="shared" si="18"/>
        <v>3857.1145371551002</v>
      </c>
      <c r="J29" s="16">
        <f t="shared" si="19"/>
        <v>184.02445145894009</v>
      </c>
      <c r="K29" s="16">
        <f t="shared" si="36"/>
        <v>9755.7589238157325</v>
      </c>
      <c r="L29" s="17">
        <f t="shared" si="20"/>
        <v>4.7710393270994585E-2</v>
      </c>
      <c r="M29" s="17">
        <f t="shared" si="20"/>
        <v>0.95228960672900542</v>
      </c>
      <c r="N29">
        <f t="shared" si="21"/>
        <v>4.8876348167351792E-2</v>
      </c>
      <c r="O29">
        <f t="shared" si="4"/>
        <v>2.3855196635497292E-2</v>
      </c>
      <c r="P29">
        <f t="shared" si="22"/>
        <v>465.4510949122635</v>
      </c>
      <c r="S29">
        <v>1998</v>
      </c>
      <c r="T29" t="s">
        <v>60</v>
      </c>
      <c r="U29" s="31">
        <v>0</v>
      </c>
      <c r="V29" s="31">
        <v>0</v>
      </c>
      <c r="W29" s="31">
        <v>405</v>
      </c>
      <c r="X29" s="31">
        <v>1878</v>
      </c>
      <c r="Y29" s="31">
        <v>351</v>
      </c>
      <c r="Z29" s="31">
        <v>363</v>
      </c>
      <c r="AA29" s="31">
        <v>1039</v>
      </c>
      <c r="AB29" s="31">
        <v>974</v>
      </c>
      <c r="AC29" s="31">
        <v>3521</v>
      </c>
      <c r="AD29" s="31">
        <v>8531</v>
      </c>
      <c r="AG29">
        <f t="shared" si="5"/>
        <v>0</v>
      </c>
      <c r="AH29">
        <f t="shared" si="6"/>
        <v>0</v>
      </c>
      <c r="AI29">
        <f t="shared" si="7"/>
        <v>4.7473918649630756E-2</v>
      </c>
      <c r="AJ29">
        <f t="shared" si="8"/>
        <v>0.22013831907162115</v>
      </c>
      <c r="AK29">
        <f t="shared" si="9"/>
        <v>4.1144062829679993E-2</v>
      </c>
      <c r="AL29">
        <f t="shared" si="10"/>
        <v>4.2550697456335718E-2</v>
      </c>
      <c r="AM29">
        <f t="shared" si="11"/>
        <v>0.12179111475794162</v>
      </c>
      <c r="AN29">
        <f t="shared" si="12"/>
        <v>0.11417184386355644</v>
      </c>
      <c r="AO29">
        <f t="shared" si="13"/>
        <v>0.41273004337123431</v>
      </c>
      <c r="AP29">
        <f t="shared" si="24"/>
        <v>0</v>
      </c>
      <c r="AQ29">
        <f t="shared" si="24"/>
        <v>0</v>
      </c>
      <c r="AR29">
        <f t="shared" si="24"/>
        <v>4.8628204358527945E-2</v>
      </c>
      <c r="AS29">
        <f t="shared" si="24"/>
        <v>0.24736564805057956</v>
      </c>
      <c r="AT29">
        <f t="shared" si="24"/>
        <v>4.2008258033630543E-2</v>
      </c>
      <c r="AU29">
        <f t="shared" si="24"/>
        <v>4.3475657224983533E-2</v>
      </c>
      <c r="AV29">
        <f t="shared" si="24"/>
        <v>0.12968857267677714</v>
      </c>
      <c r="AW29">
        <f t="shared" si="24"/>
        <v>0.12108403779214322</v>
      </c>
      <c r="AX29">
        <f t="shared" si="24"/>
        <v>0.5200502178568791</v>
      </c>
      <c r="AY29">
        <f t="shared" si="25"/>
        <v>0</v>
      </c>
      <c r="AZ29">
        <f t="shared" si="26"/>
        <v>0</v>
      </c>
      <c r="BA29">
        <f t="shared" si="27"/>
        <v>2.3936289204062457E-3</v>
      </c>
      <c r="BB29">
        <f t="shared" si="28"/>
        <v>1.0519663549729318E-2</v>
      </c>
      <c r="BC29">
        <f t="shared" si="29"/>
        <v>1.7392957809493983E-3</v>
      </c>
      <c r="BD29">
        <f t="shared" si="30"/>
        <v>1.9909623730481859E-3</v>
      </c>
      <c r="BE29">
        <f t="shared" si="31"/>
        <v>5.676479799561541E-3</v>
      </c>
      <c r="BF29">
        <f t="shared" si="32"/>
        <v>6.3559795982282676E-3</v>
      </c>
      <c r="BG29">
        <f t="shared" si="33"/>
        <v>2.4271844660194174E-2</v>
      </c>
    </row>
    <row r="30" spans="2:59" x14ac:dyDescent="0.25">
      <c r="B30">
        <v>1998</v>
      </c>
      <c r="C30" t="s">
        <v>61</v>
      </c>
      <c r="D30" s="31">
        <v>99745</v>
      </c>
      <c r="E30" s="31">
        <v>12282</v>
      </c>
      <c r="F30">
        <f t="shared" si="16"/>
        <v>0.12313399167878089</v>
      </c>
      <c r="G30">
        <f t="shared" si="17"/>
        <v>0.87686600832121908</v>
      </c>
      <c r="H30" cm="1">
        <f t="array" ref="H30">+IFERROR(_xlfn.IFS(B30=$H$1,D30/$H$3,B30=$I$1,D30/$I$3,B30=$J$1,D30/$J$3,B30=$K$1,D30/$K$3,B30=$L$1,D30/$L$3,B30=$M$1,D30/$M$3,B30=$N$1,D30/$N$3,B30=$O$1,D30/$O$3,B30=$P$1,D30/P$3,B30=$Q$1,D30/$Q$3,B30=$R$1,D30/$R$3,B30=$S$1,D30/$S$3,B30=$T$1,D30/$T$3,B30=$U$1,D30/$U$3,B30=$V$1,D30/$V$3,B30=$W$1,D30/$W$3,B30=$X$1,D30/$X$3,B30=$Y$1,D30/$Y$3,B30=$Z$1,D30/$Z$3),0)</f>
        <v>2.1516257075104885E-2</v>
      </c>
      <c r="I30" s="15">
        <f t="shared" si="18"/>
        <v>2151.6257075104886</v>
      </c>
      <c r="J30" s="16">
        <f t="shared" si="19"/>
        <v>264.93826196444758</v>
      </c>
      <c r="K30" s="16">
        <f t="shared" si="36"/>
        <v>9290.3078289034693</v>
      </c>
      <c r="L30" s="17">
        <f t="shared" si="20"/>
        <v>0.12313399167878089</v>
      </c>
      <c r="M30" s="17">
        <f t="shared" si="20"/>
        <v>0.87686600832121908</v>
      </c>
      <c r="N30">
        <f t="shared" si="21"/>
        <v>0.13121234135293364</v>
      </c>
      <c r="O30">
        <f t="shared" si="4"/>
        <v>6.1566995839390445E-2</v>
      </c>
      <c r="P30">
        <f t="shared" si="22"/>
        <v>1143.9526868975126</v>
      </c>
      <c r="S30">
        <v>1998</v>
      </c>
      <c r="T30" t="s">
        <v>61</v>
      </c>
      <c r="U30" s="31">
        <v>0</v>
      </c>
      <c r="V30" s="31">
        <v>0</v>
      </c>
      <c r="W30" s="31">
        <v>677</v>
      </c>
      <c r="X30" s="31">
        <v>3089</v>
      </c>
      <c r="Y30" s="31">
        <v>686</v>
      </c>
      <c r="Z30" s="31">
        <v>426</v>
      </c>
      <c r="AA30" s="31">
        <v>1540</v>
      </c>
      <c r="AB30" s="31">
        <v>950</v>
      </c>
      <c r="AC30" s="31">
        <v>4914</v>
      </c>
      <c r="AD30" s="31">
        <v>12282</v>
      </c>
      <c r="AG30">
        <f t="shared" si="5"/>
        <v>0</v>
      </c>
      <c r="AH30">
        <f t="shared" si="6"/>
        <v>0</v>
      </c>
      <c r="AI30">
        <f t="shared" si="7"/>
        <v>5.5121315746621075E-2</v>
      </c>
      <c r="AJ30">
        <f t="shared" si="8"/>
        <v>0.25150626933724152</v>
      </c>
      <c r="AK30">
        <f t="shared" si="9"/>
        <v>5.5854095424198016E-2</v>
      </c>
      <c r="AL30">
        <f t="shared" si="10"/>
        <v>3.4684904738641914E-2</v>
      </c>
      <c r="AM30">
        <f t="shared" si="11"/>
        <v>0.12538674482983228</v>
      </c>
      <c r="AN30">
        <f t="shared" si="12"/>
        <v>7.7348965966454977E-2</v>
      </c>
      <c r="AO30">
        <f t="shared" si="13"/>
        <v>0.40009770395701028</v>
      </c>
      <c r="AP30">
        <f t="shared" si="24"/>
        <v>0</v>
      </c>
      <c r="AQ30">
        <f t="shared" si="24"/>
        <v>0</v>
      </c>
      <c r="AR30">
        <f t="shared" si="24"/>
        <v>5.6683551722694354E-2</v>
      </c>
      <c r="AS30">
        <f t="shared" si="24"/>
        <v>0.28768335273573925</v>
      </c>
      <c r="AT30">
        <f t="shared" si="24"/>
        <v>5.7458748638914481E-2</v>
      </c>
      <c r="AU30">
        <f t="shared" si="24"/>
        <v>3.5297042008451407E-2</v>
      </c>
      <c r="AV30">
        <f t="shared" si="24"/>
        <v>0.13377345378735234</v>
      </c>
      <c r="AW30">
        <f t="shared" si="24"/>
        <v>8.0460743626662154E-2</v>
      </c>
      <c r="AX30">
        <f t="shared" si="24"/>
        <v>0.5001526717557252</v>
      </c>
      <c r="AY30">
        <f t="shared" si="25"/>
        <v>0</v>
      </c>
      <c r="AZ30">
        <f t="shared" si="26"/>
        <v>0</v>
      </c>
      <c r="BA30">
        <f t="shared" si="27"/>
        <v>5.4238307684595722E-3</v>
      </c>
      <c r="BB30">
        <f t="shared" si="28"/>
        <v>2.489849115243872E-2</v>
      </c>
      <c r="BC30">
        <f t="shared" si="29"/>
        <v>5.1982555516567244E-3</v>
      </c>
      <c r="BD30">
        <f t="shared" si="30"/>
        <v>3.955085467943255E-3</v>
      </c>
      <c r="BE30">
        <f t="shared" si="31"/>
        <v>1.2927966314100958E-2</v>
      </c>
      <c r="BF30">
        <f t="shared" si="32"/>
        <v>9.6445937139706256E-3</v>
      </c>
      <c r="BG30">
        <f t="shared" si="33"/>
        <v>4.2282821194044813E-2</v>
      </c>
    </row>
    <row r="31" spans="2:59" x14ac:dyDescent="0.25">
      <c r="B31" t="s">
        <v>64</v>
      </c>
      <c r="D31" s="31">
        <v>4635797</v>
      </c>
      <c r="E31" s="31">
        <v>42434</v>
      </c>
      <c r="F31">
        <f t="shared" si="16"/>
        <v>9.1535500799538889E-3</v>
      </c>
      <c r="G31">
        <f t="shared" si="17"/>
        <v>0.99084644992004611</v>
      </c>
      <c r="H31" cm="1">
        <f t="array" ref="H31">+IFERROR(_xlfn.IFS(B31=$H$1,D31/$H$3,B31=$I$1,D31/$I$3,B31=$J$1,D31/$J$3,B31=$K$1,D31/$K$3,B31=$L$1,D31/$L$3,B31=$M$1,D31/$M$3,B31=$N$1,D31/$N$3,B31=$O$1,D31/$O$3,B31=$P$1,D31/P$3,B31=$Q$1,D31/$Q$3,B31=$R$1,D31/$R$3,B31=$S$1,D31/$S$3,B31=$T$1,D31/$T$3,B31=$U$1,D31/$U$3,B31=$V$1,D31/$V$3,B31=$W$1,D31/$W$3,B31=$X$1,D31/$X$3,B31=$Y$1,D31/$Y$3,B31=$Z$1,D31/$Z$3),0)</f>
        <v>0</v>
      </c>
      <c r="I31" s="15">
        <f t="shared" si="18"/>
        <v>0</v>
      </c>
      <c r="J31" s="16">
        <f t="shared" si="19"/>
        <v>0</v>
      </c>
      <c r="K31" s="16">
        <f t="shared" si="36"/>
        <v>8146.3551420059566</v>
      </c>
      <c r="L31" s="17">
        <f t="shared" si="20"/>
        <v>9.1535500799538889E-3</v>
      </c>
      <c r="M31" s="17">
        <f t="shared" si="20"/>
        <v>0.99084644992004611</v>
      </c>
      <c r="N31">
        <f t="shared" si="21"/>
        <v>9.195636439285915E-3</v>
      </c>
      <c r="O31">
        <f t="shared" si="4"/>
        <v>4.5767750399769444E-3</v>
      </c>
      <c r="P31">
        <f t="shared" si="22"/>
        <v>74.568069761441393</v>
      </c>
      <c r="S31" t="s">
        <v>64</v>
      </c>
      <c r="U31" s="31">
        <v>0</v>
      </c>
      <c r="V31" s="31">
        <v>0</v>
      </c>
      <c r="W31" s="31">
        <v>1673</v>
      </c>
      <c r="X31" s="31">
        <v>7362</v>
      </c>
      <c r="Y31" s="31">
        <v>1553</v>
      </c>
      <c r="Z31" s="31">
        <v>1255</v>
      </c>
      <c r="AA31" s="31">
        <v>3771</v>
      </c>
      <c r="AB31" s="31">
        <v>3755</v>
      </c>
      <c r="AC31" s="31">
        <v>23065</v>
      </c>
      <c r="AD31" s="31">
        <v>42434</v>
      </c>
      <c r="AG31">
        <f t="shared" si="5"/>
        <v>0</v>
      </c>
      <c r="AH31">
        <f t="shared" si="6"/>
        <v>0</v>
      </c>
      <c r="AI31">
        <f t="shared" si="7"/>
        <v>3.9425932035631807E-2</v>
      </c>
      <c r="AJ31">
        <f t="shared" si="8"/>
        <v>0.17349295376349155</v>
      </c>
      <c r="AK31">
        <f t="shared" si="9"/>
        <v>3.6598011028891923E-2</v>
      </c>
      <c r="AL31">
        <f t="shared" si="10"/>
        <v>2.9575340528821228E-2</v>
      </c>
      <c r="AM31">
        <f t="shared" si="11"/>
        <v>8.8867417636800672E-2</v>
      </c>
      <c r="AN31">
        <f t="shared" si="12"/>
        <v>8.8490361502568698E-2</v>
      </c>
      <c r="AO31">
        <f t="shared" si="13"/>
        <v>0.54354998350379413</v>
      </c>
      <c r="AP31">
        <f t="shared" si="24"/>
        <v>0</v>
      </c>
      <c r="AQ31">
        <f t="shared" si="24"/>
        <v>0</v>
      </c>
      <c r="AR31">
        <f t="shared" si="24"/>
        <v>4.0218763146823731E-2</v>
      </c>
      <c r="AS31">
        <f t="shared" si="24"/>
        <v>0.18997238923438187</v>
      </c>
      <c r="AT31">
        <f t="shared" si="24"/>
        <v>3.7280201644361757E-2</v>
      </c>
      <c r="AU31">
        <f t="shared" si="24"/>
        <v>3.0019255378948249E-2</v>
      </c>
      <c r="AV31">
        <f t="shared" si="24"/>
        <v>9.2999741050840343E-2</v>
      </c>
      <c r="AW31">
        <f t="shared" si="24"/>
        <v>9.258688496295292E-2</v>
      </c>
      <c r="AX31">
        <f t="shared" si="24"/>
        <v>0.74640389625099102</v>
      </c>
      <c r="AY31">
        <f t="shared" si="25"/>
        <v>0</v>
      </c>
      <c r="AZ31">
        <f t="shared" si="26"/>
        <v>0</v>
      </c>
      <c r="BA31">
        <f t="shared" si="27"/>
        <v>2.5346234962402367E-4</v>
      </c>
      <c r="BB31">
        <f t="shared" si="28"/>
        <v>1.1272063897534771E-3</v>
      </c>
      <c r="BC31">
        <f t="shared" si="29"/>
        <v>2.4149029821625062E-4</v>
      </c>
      <c r="BD31">
        <f t="shared" si="30"/>
        <v>1.8130647222041861E-4</v>
      </c>
      <c r="BE31">
        <f t="shared" si="31"/>
        <v>5.7282491015029345E-4</v>
      </c>
      <c r="BF31">
        <f t="shared" si="32"/>
        <v>5.0746398084299199E-4</v>
      </c>
      <c r="BG31">
        <f t="shared" si="33"/>
        <v>3.017711948991727E-3</v>
      </c>
    </row>
    <row r="32" spans="2:59" x14ac:dyDescent="0.25">
      <c r="B32">
        <v>1999</v>
      </c>
      <c r="C32" t="s">
        <v>55</v>
      </c>
      <c r="D32" s="31">
        <v>361281</v>
      </c>
      <c r="E32" s="31">
        <v>622</v>
      </c>
      <c r="F32">
        <f t="shared" si="16"/>
        <v>1.7216515676163429E-3</v>
      </c>
      <c r="G32">
        <f t="shared" si="17"/>
        <v>0.99827834843238361</v>
      </c>
      <c r="H32" cm="1">
        <f t="array" ref="H32">+IFERROR(_xlfn.IFS(B32=$H$1,D32/$H$3,B32=$I$1,D32/$I$3,B32=$J$1,D32/$J$3,B32=$K$1,D32/$K$3,B32=$L$1,D32/$L$3,B32=$M$1,D32/$M$3,B32=$N$1,D32/$N$3,B32=$O$1,D32/$O$3,B32=$P$1,D32/P$3,B32=$Q$1,D32/$Q$3,B32=$R$1,D32/$R$3,B32=$S$1,D32/$S$3,B32=$T$1,D32/$T$3,B32=$U$1,D32/$U$3,B32=$V$1,D32/$V$3,B32=$W$1,D32/$W$3,B32=$X$1,D32/$X$3,B32=$Y$1,D32/$Y$3,B32=$Z$1,D32/$Z$3),0)</f>
        <v>7.6427296112643636E-2</v>
      </c>
      <c r="I32" s="15">
        <f t="shared" si="18"/>
        <v>7642.7296112643635</v>
      </c>
      <c r="J32" s="16">
        <f t="shared" si="19"/>
        <v>13.158117416101135</v>
      </c>
      <c r="K32" s="16">
        <v>10000</v>
      </c>
      <c r="L32" s="17">
        <f t="shared" si="20"/>
        <v>1.7216515676163429E-3</v>
      </c>
      <c r="M32" s="17">
        <f t="shared" si="20"/>
        <v>0.99827834843238361</v>
      </c>
      <c r="N32">
        <f t="shared" si="21"/>
        <v>1.7231348865556695E-3</v>
      </c>
      <c r="O32">
        <f t="shared" si="4"/>
        <v>8.6082578380817143E-4</v>
      </c>
      <c r="P32">
        <f t="shared" si="22"/>
        <v>17.216515676163429</v>
      </c>
      <c r="S32">
        <v>1999</v>
      </c>
      <c r="T32" t="s">
        <v>55</v>
      </c>
      <c r="U32" s="31">
        <v>0</v>
      </c>
      <c r="V32" s="31">
        <v>0</v>
      </c>
      <c r="W32" s="31">
        <v>5</v>
      </c>
      <c r="X32" s="31">
        <v>19</v>
      </c>
      <c r="Y32" s="31">
        <v>45</v>
      </c>
      <c r="Z32" s="31">
        <v>26</v>
      </c>
      <c r="AA32" s="31">
        <v>4</v>
      </c>
      <c r="AB32" s="31">
        <v>22</v>
      </c>
      <c r="AC32" s="31">
        <v>501</v>
      </c>
      <c r="AD32" s="31">
        <v>622</v>
      </c>
      <c r="AG32">
        <f t="shared" si="5"/>
        <v>0</v>
      </c>
      <c r="AH32">
        <f t="shared" si="6"/>
        <v>0</v>
      </c>
      <c r="AI32">
        <f t="shared" si="7"/>
        <v>8.0385852090032149E-3</v>
      </c>
      <c r="AJ32">
        <f t="shared" si="8"/>
        <v>3.0546623794212219E-2</v>
      </c>
      <c r="AK32">
        <f t="shared" si="9"/>
        <v>7.2347266881028938E-2</v>
      </c>
      <c r="AL32">
        <f t="shared" si="10"/>
        <v>4.1800643086816719E-2</v>
      </c>
      <c r="AM32">
        <f t="shared" si="11"/>
        <v>6.4308681672025723E-3</v>
      </c>
      <c r="AN32">
        <f t="shared" si="12"/>
        <v>3.5369774919614148E-2</v>
      </c>
      <c r="AO32">
        <f t="shared" si="13"/>
        <v>0.80546623794212213</v>
      </c>
      <c r="AP32">
        <f t="shared" si="24"/>
        <v>0</v>
      </c>
      <c r="AQ32">
        <f t="shared" si="24"/>
        <v>0</v>
      </c>
      <c r="AR32">
        <f t="shared" si="24"/>
        <v>8.0710250201775618E-3</v>
      </c>
      <c r="AS32">
        <f t="shared" si="24"/>
        <v>3.1020408163265307E-2</v>
      </c>
      <c r="AT32">
        <f t="shared" si="24"/>
        <v>7.5062552126772306E-2</v>
      </c>
      <c r="AU32">
        <f t="shared" si="24"/>
        <v>4.2692939244663379E-2</v>
      </c>
      <c r="AV32">
        <f t="shared" si="24"/>
        <v>6.4516129032258064E-3</v>
      </c>
      <c r="AW32">
        <f t="shared" si="24"/>
        <v>3.6006546644844518E-2</v>
      </c>
      <c r="AX32">
        <f t="shared" si="24"/>
        <v>1.3485868102288019</v>
      </c>
      <c r="AY32">
        <f t="shared" si="25"/>
        <v>0</v>
      </c>
      <c r="AZ32">
        <f t="shared" si="26"/>
        <v>0</v>
      </c>
      <c r="BA32">
        <f t="shared" si="27"/>
        <v>2.3222920662863532E-3</v>
      </c>
      <c r="BB32">
        <f t="shared" si="28"/>
        <v>1.0215040370238125E-2</v>
      </c>
      <c r="BC32">
        <f t="shared" si="29"/>
        <v>2.2115749236743696E-3</v>
      </c>
      <c r="BD32">
        <f t="shared" si="30"/>
        <v>1.7728582460743852E-3</v>
      </c>
      <c r="BE32">
        <f t="shared" si="31"/>
        <v>5.2244651670029698E-3</v>
      </c>
      <c r="BF32">
        <f t="shared" si="32"/>
        <v>5.2272330955682698E-3</v>
      </c>
      <c r="BG32">
        <f t="shared" si="33"/>
        <v>3.2614502284925032E-2</v>
      </c>
    </row>
    <row r="33" spans="2:59" x14ac:dyDescent="0.25">
      <c r="B33">
        <v>1999</v>
      </c>
      <c r="C33" t="s">
        <v>56</v>
      </c>
      <c r="D33" s="31">
        <v>922716</v>
      </c>
      <c r="E33" s="31">
        <v>714</v>
      </c>
      <c r="F33">
        <f t="shared" si="16"/>
        <v>7.7380255679970864E-4</v>
      </c>
      <c r="G33">
        <f t="shared" si="17"/>
        <v>0.99922619744320029</v>
      </c>
      <c r="H33" cm="1">
        <f t="array" ref="H33">+IFERROR(_xlfn.IFS(B33=$H$1,D33/$H$3,B33=$I$1,D33/$I$3,B33=$J$1,D33/$J$3,B33=$K$1,D33/$K$3,B33=$L$1,D33/$L$3,B33=$M$1,D33/$M$3,B33=$N$1,D33/$N$3,B33=$O$1,D33/$O$3,B33=$P$1,D33/P$3,B33=$Q$1,D33/$Q$3,B33=$R$1,D33/$R$3,B33=$S$1,D33/$S$3,B33=$T$1,D33/$T$3,B33=$U$1,D33/$U$3,B33=$V$1,D33/$V$3,B33=$W$1,D33/$W$3,B33=$X$1,D33/$X$3,B33=$Y$1,D33/$Y$3,B33=$Z$1,D33/$Z$3),0)</f>
        <v>0.19519622941664269</v>
      </c>
      <c r="I33" s="15">
        <f t="shared" si="18"/>
        <v>19519.622941664271</v>
      </c>
      <c r="J33" s="16">
        <f t="shared" si="19"/>
        <v>15.104334140026063</v>
      </c>
      <c r="K33" s="16">
        <f t="shared" ref="K33:K39" si="37">+K32-P32</f>
        <v>9982.7834843238361</v>
      </c>
      <c r="L33" s="17">
        <f t="shared" si="20"/>
        <v>7.7380255679970864E-4</v>
      </c>
      <c r="M33" s="17">
        <f t="shared" si="20"/>
        <v>0.99922619744320029</v>
      </c>
      <c r="N33">
        <f t="shared" si="21"/>
        <v>7.7410205787551269E-4</v>
      </c>
      <c r="O33">
        <f t="shared" si="4"/>
        <v>3.8690127839985432E-4</v>
      </c>
      <c r="P33">
        <f t="shared" si="22"/>
        <v>7.7247033841476886</v>
      </c>
      <c r="S33">
        <v>1999</v>
      </c>
      <c r="T33" t="s">
        <v>56</v>
      </c>
      <c r="U33" s="31">
        <v>0</v>
      </c>
      <c r="V33" s="31">
        <v>0</v>
      </c>
      <c r="W33" s="31">
        <v>4</v>
      </c>
      <c r="X33" s="31">
        <v>20</v>
      </c>
      <c r="Y33" s="31">
        <v>16</v>
      </c>
      <c r="Z33" s="31">
        <v>14</v>
      </c>
      <c r="AA33" s="31">
        <v>10</v>
      </c>
      <c r="AB33" s="31">
        <v>40</v>
      </c>
      <c r="AC33" s="31">
        <v>610</v>
      </c>
      <c r="AD33" s="31">
        <v>714</v>
      </c>
      <c r="AG33">
        <f t="shared" si="5"/>
        <v>0</v>
      </c>
      <c r="AH33">
        <f t="shared" si="6"/>
        <v>0</v>
      </c>
      <c r="AI33">
        <f t="shared" si="7"/>
        <v>5.6022408963585435E-3</v>
      </c>
      <c r="AJ33">
        <f t="shared" si="8"/>
        <v>2.8011204481792718E-2</v>
      </c>
      <c r="AK33">
        <f t="shared" si="9"/>
        <v>2.2408963585434174E-2</v>
      </c>
      <c r="AL33">
        <f t="shared" si="10"/>
        <v>1.9607843137254902E-2</v>
      </c>
      <c r="AM33">
        <f t="shared" si="11"/>
        <v>1.4005602240896359E-2</v>
      </c>
      <c r="AN33">
        <f t="shared" si="12"/>
        <v>5.6022408963585436E-2</v>
      </c>
      <c r="AO33">
        <f t="shared" si="13"/>
        <v>0.85434173669467783</v>
      </c>
      <c r="AP33">
        <f t="shared" si="24"/>
        <v>0</v>
      </c>
      <c r="AQ33">
        <f t="shared" si="24"/>
        <v>0</v>
      </c>
      <c r="AR33">
        <f t="shared" si="24"/>
        <v>5.6179775280898875E-3</v>
      </c>
      <c r="AS33">
        <f t="shared" si="24"/>
        <v>2.8409090909090908E-2</v>
      </c>
      <c r="AT33">
        <f t="shared" si="24"/>
        <v>2.2662889518413595E-2</v>
      </c>
      <c r="AU33">
        <f t="shared" si="24"/>
        <v>1.9801980198019802E-2</v>
      </c>
      <c r="AV33">
        <f t="shared" si="24"/>
        <v>1.4104372355430184E-2</v>
      </c>
      <c r="AW33">
        <f t="shared" si="24"/>
        <v>5.7636887608069169E-2</v>
      </c>
      <c r="AX33">
        <f t="shared" si="24"/>
        <v>1.4914425427872862</v>
      </c>
      <c r="AY33">
        <f t="shared" si="25"/>
        <v>0</v>
      </c>
      <c r="AZ33">
        <f t="shared" si="26"/>
        <v>0</v>
      </c>
      <c r="BA33">
        <f t="shared" si="27"/>
        <v>4.8769068705863996E-6</v>
      </c>
      <c r="BB33">
        <f t="shared" si="28"/>
        <v>2.1133263105874397E-5</v>
      </c>
      <c r="BC33">
        <f t="shared" si="29"/>
        <v>3.3054591011752259E-5</v>
      </c>
      <c r="BD33">
        <f t="shared" si="30"/>
        <v>2.1675141647050665E-5</v>
      </c>
      <c r="BE33">
        <f t="shared" si="31"/>
        <v>7.5862995764677323E-6</v>
      </c>
      <c r="BF33">
        <f t="shared" si="32"/>
        <v>3.359646955292853E-5</v>
      </c>
      <c r="BG33">
        <f t="shared" si="33"/>
        <v>6.0202705924683215E-4</v>
      </c>
    </row>
    <row r="34" spans="2:59" x14ac:dyDescent="0.25">
      <c r="B34">
        <v>1999</v>
      </c>
      <c r="C34" t="s">
        <v>57</v>
      </c>
      <c r="D34" s="31">
        <v>904561</v>
      </c>
      <c r="E34" s="31">
        <v>3916</v>
      </c>
      <c r="F34">
        <f t="shared" si="16"/>
        <v>4.3291718303132684E-3</v>
      </c>
      <c r="G34">
        <f t="shared" si="17"/>
        <v>0.99567082816968677</v>
      </c>
      <c r="H34" cm="1">
        <f t="array" ref="H34">+IFERROR(_xlfn.IFS(B34=$H$1,D34/$H$3,B34=$I$1,D34/$I$3,B34=$J$1,D34/$J$3,B34=$K$1,D34/$K$3,B34=$L$1,D34/$L$3,B34=$M$1,D34/$M$3,B34=$N$1,D34/$N$3,B34=$O$1,D34/$O$3,B34=$P$1,D34/P$3,B34=$Q$1,D34/$Q$3,B34=$R$1,D34/$R$3,B34=$S$1,D34/$S$3,B34=$T$1,D34/$T$3,B34=$U$1,D34/$U$3,B34=$V$1,D34/$V$3,B34=$W$1,D34/$W$3,B34=$X$1,D34/$X$3,B34=$Y$1,D34/$Y$3,B34=$Z$1,D34/$Z$3),0)</f>
        <v>0.19135562456633215</v>
      </c>
      <c r="I34" s="15">
        <f t="shared" si="18"/>
        <v>19135.562456633215</v>
      </c>
      <c r="J34" s="16">
        <f t="shared" si="19"/>
        <v>82.841137944456676</v>
      </c>
      <c r="K34" s="16">
        <f t="shared" si="37"/>
        <v>9975.0587809396875</v>
      </c>
      <c r="L34" s="17">
        <f t="shared" si="20"/>
        <v>4.3291718303132684E-3</v>
      </c>
      <c r="M34" s="17">
        <f t="shared" si="20"/>
        <v>0.99567082816968677</v>
      </c>
      <c r="N34">
        <f t="shared" si="21"/>
        <v>4.3385630227242766E-3</v>
      </c>
      <c r="O34">
        <f t="shared" si="4"/>
        <v>2.1645859151566342E-3</v>
      </c>
      <c r="P34">
        <f t="shared" si="22"/>
        <v>43.183743480163109</v>
      </c>
      <c r="S34">
        <v>1999</v>
      </c>
      <c r="T34" t="s">
        <v>57</v>
      </c>
      <c r="U34" s="31">
        <v>0</v>
      </c>
      <c r="V34" s="31">
        <v>0</v>
      </c>
      <c r="W34" s="31">
        <v>13</v>
      </c>
      <c r="X34" s="31">
        <v>43</v>
      </c>
      <c r="Y34" s="31">
        <v>43</v>
      </c>
      <c r="Z34" s="31">
        <v>18</v>
      </c>
      <c r="AA34" s="31">
        <v>7</v>
      </c>
      <c r="AB34" s="31">
        <v>61</v>
      </c>
      <c r="AC34" s="31">
        <v>3731</v>
      </c>
      <c r="AD34" s="31">
        <v>3916</v>
      </c>
      <c r="AG34">
        <f t="shared" si="5"/>
        <v>0</v>
      </c>
      <c r="AH34">
        <f t="shared" si="6"/>
        <v>0</v>
      </c>
      <c r="AI34">
        <f t="shared" si="7"/>
        <v>3.3197139938712971E-3</v>
      </c>
      <c r="AJ34">
        <f t="shared" si="8"/>
        <v>1.0980592441266599E-2</v>
      </c>
      <c r="AK34">
        <f t="shared" si="9"/>
        <v>1.0980592441266599E-2</v>
      </c>
      <c r="AL34">
        <f t="shared" si="10"/>
        <v>4.5965270684371808E-3</v>
      </c>
      <c r="AM34">
        <f t="shared" si="11"/>
        <v>1.7875383043922371E-3</v>
      </c>
      <c r="AN34">
        <f t="shared" si="12"/>
        <v>1.557711950970378E-2</v>
      </c>
      <c r="AO34">
        <f t="shared" si="13"/>
        <v>0.95275791624106232</v>
      </c>
      <c r="AP34">
        <f t="shared" si="24"/>
        <v>0</v>
      </c>
      <c r="AQ34">
        <f t="shared" si="24"/>
        <v>0</v>
      </c>
      <c r="AR34">
        <f t="shared" si="24"/>
        <v>3.3252334058063689E-3</v>
      </c>
      <c r="AS34">
        <f t="shared" si="24"/>
        <v>1.1041211965592502E-2</v>
      </c>
      <c r="AT34">
        <f t="shared" si="24"/>
        <v>1.1041211965592502E-2</v>
      </c>
      <c r="AU34">
        <f t="shared" si="24"/>
        <v>4.6071154338367037E-3</v>
      </c>
      <c r="AV34">
        <f t="shared" si="24"/>
        <v>1.7891373801916933E-3</v>
      </c>
      <c r="AW34">
        <f t="shared" si="24"/>
        <v>1.569939518723459E-2</v>
      </c>
      <c r="AX34">
        <f t="shared" si="24"/>
        <v>1.8195562058034624</v>
      </c>
      <c r="AY34">
        <f t="shared" si="25"/>
        <v>0</v>
      </c>
      <c r="AZ34">
        <f t="shared" si="26"/>
        <v>0</v>
      </c>
      <c r="BA34">
        <f t="shared" si="27"/>
        <v>9.3968234314767054E-6</v>
      </c>
      <c r="BB34">
        <f t="shared" si="28"/>
        <v>3.4823522128413674E-5</v>
      </c>
      <c r="BC34">
        <f t="shared" si="29"/>
        <v>3.2612504850419152E-5</v>
      </c>
      <c r="BD34">
        <f t="shared" si="30"/>
        <v>1.768813822395615E-5</v>
      </c>
      <c r="BE34">
        <f t="shared" si="31"/>
        <v>9.3968234314767054E-6</v>
      </c>
      <c r="BF34">
        <f t="shared" si="32"/>
        <v>5.5828186269361604E-5</v>
      </c>
      <c r="BG34">
        <f t="shared" si="33"/>
        <v>2.3995065009435514E-3</v>
      </c>
    </row>
    <row r="35" spans="2:59" x14ac:dyDescent="0.25">
      <c r="B35">
        <v>1999</v>
      </c>
      <c r="C35" t="s">
        <v>58</v>
      </c>
      <c r="D35" s="31">
        <v>1493764</v>
      </c>
      <c r="E35" s="31">
        <v>7702</v>
      </c>
      <c r="F35">
        <f t="shared" si="16"/>
        <v>5.1561023026395064E-3</v>
      </c>
      <c r="G35">
        <f t="shared" si="17"/>
        <v>0.99484389769736048</v>
      </c>
      <c r="H35" cm="1">
        <f t="array" ref="H35">+IFERROR(_xlfn.IFS(B35=$H$1,D35/$H$3,B35=$I$1,D35/$I$3,B35=$J$1,D35/$J$3,B35=$K$1,D35/$K$3,B35=$L$1,D35/$L$3,B35=$M$1,D35/$M$3,B35=$N$1,D35/$N$3,B35=$O$1,D35/$O$3,B35=$P$1,D35/P$3,B35=$Q$1,D35/$Q$3,B35=$R$1,D35/$R$3,B35=$S$1,D35/$S$3,B35=$T$1,D35/$T$3,B35=$U$1,D35/$U$3,B35=$V$1,D35/$V$3,B35=$W$1,D35/$W$3,B35=$X$1,D35/$X$3,B35=$Y$1,D35/$Y$3,B35=$Z$1,D35/$Z$3),0)</f>
        <v>0.31599874765184721</v>
      </c>
      <c r="I35" s="15">
        <f t="shared" si="18"/>
        <v>31599.874765184722</v>
      </c>
      <c r="J35" s="16">
        <f t="shared" si="19"/>
        <v>162.93218703988899</v>
      </c>
      <c r="K35" s="16">
        <f t="shared" si="37"/>
        <v>9931.8750374595238</v>
      </c>
      <c r="L35" s="17">
        <f t="shared" si="20"/>
        <v>5.1561023026395064E-3</v>
      </c>
      <c r="M35" s="17">
        <f t="shared" si="20"/>
        <v>0.99484389769736048</v>
      </c>
      <c r="N35">
        <f t="shared" si="21"/>
        <v>5.1694293559422589E-3</v>
      </c>
      <c r="O35">
        <f t="shared" si="4"/>
        <v>2.5780511513197532E-3</v>
      </c>
      <c r="P35">
        <f t="shared" si="22"/>
        <v>51.209763750172883</v>
      </c>
      <c r="S35">
        <v>1999</v>
      </c>
      <c r="T35" t="s">
        <v>58</v>
      </c>
      <c r="U35" s="31">
        <v>0</v>
      </c>
      <c r="V35" s="31">
        <v>0</v>
      </c>
      <c r="W35" s="31">
        <v>133</v>
      </c>
      <c r="X35" s="31">
        <v>460</v>
      </c>
      <c r="Y35" s="31">
        <v>117</v>
      </c>
      <c r="Z35" s="31">
        <v>96</v>
      </c>
      <c r="AA35" s="31">
        <v>202</v>
      </c>
      <c r="AB35" s="31">
        <v>418</v>
      </c>
      <c r="AC35" s="31">
        <v>6276</v>
      </c>
      <c r="AD35" s="31">
        <v>7702</v>
      </c>
      <c r="AG35">
        <f t="shared" si="5"/>
        <v>0</v>
      </c>
      <c r="AH35">
        <f t="shared" si="6"/>
        <v>0</v>
      </c>
      <c r="AI35">
        <f t="shared" si="7"/>
        <v>1.7268242015061021E-2</v>
      </c>
      <c r="AJ35">
        <f t="shared" si="8"/>
        <v>5.9724746819008051E-2</v>
      </c>
      <c r="AK35">
        <f t="shared" si="9"/>
        <v>1.5190859517008569E-2</v>
      </c>
      <c r="AL35">
        <f t="shared" si="10"/>
        <v>1.2464294988314724E-2</v>
      </c>
      <c r="AM35">
        <f t="shared" si="11"/>
        <v>2.6226954037912229E-2</v>
      </c>
      <c r="AN35">
        <f t="shared" si="12"/>
        <v>5.4271617761620358E-2</v>
      </c>
      <c r="AO35">
        <f t="shared" si="13"/>
        <v>0.814853284861075</v>
      </c>
      <c r="AP35">
        <f t="shared" si="24"/>
        <v>0</v>
      </c>
      <c r="AQ35">
        <f t="shared" si="24"/>
        <v>0</v>
      </c>
      <c r="AR35">
        <f t="shared" si="24"/>
        <v>1.74186366315238E-2</v>
      </c>
      <c r="AS35">
        <f t="shared" si="24"/>
        <v>6.1563169164882227E-2</v>
      </c>
      <c r="AT35">
        <f t="shared" si="24"/>
        <v>1.530712369987571E-2</v>
      </c>
      <c r="AU35">
        <f t="shared" si="24"/>
        <v>1.2542461458061146E-2</v>
      </c>
      <c r="AV35">
        <f t="shared" si="24"/>
        <v>2.6575450598605447E-2</v>
      </c>
      <c r="AW35">
        <f t="shared" si="24"/>
        <v>5.5785399706392631E-2</v>
      </c>
      <c r="AX35">
        <f t="shared" si="24"/>
        <v>1.3751095530236632</v>
      </c>
      <c r="AY35">
        <f t="shared" si="25"/>
        <v>0</v>
      </c>
      <c r="AZ35">
        <f t="shared" si="26"/>
        <v>0</v>
      </c>
      <c r="BA35">
        <f t="shared" si="27"/>
        <v>4.886983486012516E-5</v>
      </c>
      <c r="BB35">
        <f t="shared" si="28"/>
        <v>1.6836662284002023E-4</v>
      </c>
      <c r="BC35">
        <f t="shared" si="29"/>
        <v>5.3555983408356339E-5</v>
      </c>
      <c r="BD35">
        <f t="shared" si="30"/>
        <v>3.8158638178453892E-5</v>
      </c>
      <c r="BE35">
        <f t="shared" si="31"/>
        <v>6.9957503327165463E-5</v>
      </c>
      <c r="BF35">
        <f t="shared" si="32"/>
        <v>1.6033322532876679E-4</v>
      </c>
      <c r="BG35">
        <f t="shared" si="33"/>
        <v>3.3495920372963867E-3</v>
      </c>
    </row>
    <row r="36" spans="2:59" x14ac:dyDescent="0.25">
      <c r="B36">
        <v>1999</v>
      </c>
      <c r="C36" t="s">
        <v>59</v>
      </c>
      <c r="D36" s="31">
        <v>760757</v>
      </c>
      <c r="E36" s="31">
        <v>10896</v>
      </c>
      <c r="F36">
        <f t="shared" si="16"/>
        <v>1.4322576065681946E-2</v>
      </c>
      <c r="G36">
        <f t="shared" si="17"/>
        <v>0.98567742393431801</v>
      </c>
      <c r="H36" cm="1">
        <f t="array" ref="H36">+IFERROR(_xlfn.IFS(B36=$H$1,D36/$H$3,B36=$I$1,D36/$I$3,B36=$J$1,D36/$J$3,B36=$K$1,D36/$K$3,B36=$L$1,D36/$L$3,B36=$M$1,D36/$M$3,B36=$N$1,D36/$N$3,B36=$O$1,D36/$O$3,B36=$P$1,D36/P$3,B36=$Q$1,D36/$Q$3,B36=$R$1,D36/$R$3,B36=$S$1,D36/$S$3,B36=$T$1,D36/$T$3,B36=$U$1,D36/$U$3,B36=$V$1,D36/$V$3,B36=$W$1,D36/$W$3,B36=$X$1,D36/$X$3,B36=$Y$1,D36/$Y$3,B36=$Z$1,D36/$Z$3),0)</f>
        <v>0.16093456480901691</v>
      </c>
      <c r="I36" s="15">
        <f t="shared" si="18"/>
        <v>16093.456480901692</v>
      </c>
      <c r="J36" s="16">
        <f t="shared" si="19"/>
        <v>230.49975460745657</v>
      </c>
      <c r="K36" s="16">
        <f t="shared" si="37"/>
        <v>9880.6652737093518</v>
      </c>
      <c r="L36" s="17">
        <f t="shared" si="20"/>
        <v>1.4322576065681946E-2</v>
      </c>
      <c r="M36" s="17">
        <f t="shared" si="20"/>
        <v>0.98567742393431801</v>
      </c>
      <c r="N36">
        <f t="shared" si="21"/>
        <v>1.4425883975962157E-2</v>
      </c>
      <c r="O36">
        <f t="shared" si="4"/>
        <v>7.161288032840973E-3</v>
      </c>
      <c r="P36">
        <f t="shared" si="22"/>
        <v>141.51657996224432</v>
      </c>
      <c r="S36">
        <v>1999</v>
      </c>
      <c r="T36" t="s">
        <v>59</v>
      </c>
      <c r="U36" s="31">
        <v>0</v>
      </c>
      <c r="V36" s="31">
        <v>0</v>
      </c>
      <c r="W36" s="31">
        <v>461</v>
      </c>
      <c r="X36" s="31">
        <v>1968</v>
      </c>
      <c r="Y36" s="31">
        <v>311</v>
      </c>
      <c r="Z36" s="31">
        <v>355</v>
      </c>
      <c r="AA36" s="31">
        <v>1067</v>
      </c>
      <c r="AB36" s="31">
        <v>1306</v>
      </c>
      <c r="AC36" s="31">
        <v>5428</v>
      </c>
      <c r="AD36" s="31">
        <v>10896</v>
      </c>
      <c r="AG36">
        <f t="shared" si="5"/>
        <v>0</v>
      </c>
      <c r="AH36">
        <f t="shared" si="6"/>
        <v>0</v>
      </c>
      <c r="AI36">
        <f t="shared" si="7"/>
        <v>4.2309104258443468E-2</v>
      </c>
      <c r="AJ36">
        <f t="shared" si="8"/>
        <v>0.18061674008810572</v>
      </c>
      <c r="AK36">
        <f t="shared" si="9"/>
        <v>2.8542584434654919E-2</v>
      </c>
      <c r="AL36">
        <f t="shared" si="10"/>
        <v>3.258076358296623E-2</v>
      </c>
      <c r="AM36">
        <f t="shared" si="11"/>
        <v>9.792584434654919E-2</v>
      </c>
      <c r="AN36">
        <f t="shared" si="12"/>
        <v>0.11986049926578561</v>
      </c>
      <c r="AO36">
        <f t="shared" si="13"/>
        <v>0.49816446402349485</v>
      </c>
      <c r="AP36">
        <f t="shared" si="24"/>
        <v>0</v>
      </c>
      <c r="AQ36">
        <f t="shared" si="24"/>
        <v>0</v>
      </c>
      <c r="AR36">
        <f t="shared" si="24"/>
        <v>4.3223477567858985E-2</v>
      </c>
      <c r="AS36">
        <f t="shared" si="24"/>
        <v>0.19854721549636803</v>
      </c>
      <c r="AT36">
        <f t="shared" si="24"/>
        <v>2.8955821423583633E-2</v>
      </c>
      <c r="AU36">
        <f t="shared" si="24"/>
        <v>3.3120306012968233E-2</v>
      </c>
      <c r="AV36">
        <f t="shared" si="24"/>
        <v>0.10296743063932448</v>
      </c>
      <c r="AW36">
        <f t="shared" si="24"/>
        <v>0.12750170848384262</v>
      </c>
      <c r="AX36">
        <f t="shared" si="24"/>
        <v>0.66340747983378145</v>
      </c>
      <c r="AY36">
        <f t="shared" si="25"/>
        <v>0</v>
      </c>
      <c r="AZ36">
        <f t="shared" si="26"/>
        <v>0</v>
      </c>
      <c r="BA36">
        <f t="shared" si="27"/>
        <v>3.9040061412514115E-4</v>
      </c>
      <c r="BB36">
        <f t="shared" si="28"/>
        <v>1.5957789412387924E-3</v>
      </c>
      <c r="BC36">
        <f t="shared" si="29"/>
        <v>2.8129875899925996E-4</v>
      </c>
      <c r="BD36">
        <f t="shared" si="30"/>
        <v>2.9641528109501457E-4</v>
      </c>
      <c r="BE36">
        <f t="shared" si="31"/>
        <v>8.3403767563098338E-4</v>
      </c>
      <c r="BF36">
        <f t="shared" si="32"/>
        <v>1.1330819170904769E-3</v>
      </c>
      <c r="BG36">
        <f t="shared" si="33"/>
        <v>7.6923380264657436E-3</v>
      </c>
    </row>
    <row r="37" spans="2:59" x14ac:dyDescent="0.25">
      <c r="B37">
        <v>1999</v>
      </c>
      <c r="C37" t="s">
        <v>60</v>
      </c>
      <c r="D37" s="31">
        <v>182331</v>
      </c>
      <c r="E37" s="31">
        <v>8524</v>
      </c>
      <c r="F37">
        <f t="shared" si="16"/>
        <v>4.6750141226670178E-2</v>
      </c>
      <c r="G37">
        <f t="shared" si="17"/>
        <v>0.95324985877332979</v>
      </c>
      <c r="H37" cm="1">
        <f t="array" ref="H37">+IFERROR(_xlfn.IFS(B37=$H$1,D37/$H$3,B37=$I$1,D37/$I$3,B37=$J$1,D37/$J$3,B37=$K$1,D37/$K$3,B37=$L$1,D37/$L$3,B37=$M$1,D37/$M$3,B37=$N$1,D37/$N$3,B37=$O$1,D37/$O$3,B37=$P$1,D37/P$3,B37=$Q$1,D37/$Q$3,B37=$R$1,D37/$R$3,B37=$S$1,D37/$S$3,B37=$T$1,D37/$T$3,B37=$U$1,D37/$U$3,B37=$V$1,D37/$V$3,B37=$W$1,D37/$W$3,B37=$X$1,D37/$X$3,B37=$Y$1,D37/$Y$3,B37=$Z$1,D37/$Z$3),0)</f>
        <v>3.8571265379343023E-2</v>
      </c>
      <c r="I37" s="15">
        <f t="shared" si="18"/>
        <v>3857.1265379343022</v>
      </c>
      <c r="J37" s="16">
        <f t="shared" si="19"/>
        <v>180.32121037756605</v>
      </c>
      <c r="K37" s="16">
        <f t="shared" si="37"/>
        <v>9739.1486937471072</v>
      </c>
      <c r="L37" s="17">
        <f t="shared" si="20"/>
        <v>4.6750141226670178E-2</v>
      </c>
      <c r="M37" s="17">
        <f t="shared" si="20"/>
        <v>0.95324985877332979</v>
      </c>
      <c r="N37">
        <f t="shared" si="21"/>
        <v>4.7869084456025474E-2</v>
      </c>
      <c r="O37">
        <f t="shared" si="4"/>
        <v>2.3375070613335089E-2</v>
      </c>
      <c r="P37">
        <f t="shared" si="22"/>
        <v>455.30657686021766</v>
      </c>
      <c r="S37">
        <v>1999</v>
      </c>
      <c r="T37" t="s">
        <v>60</v>
      </c>
      <c r="U37" s="31">
        <v>0</v>
      </c>
      <c r="V37" s="31">
        <v>0</v>
      </c>
      <c r="W37" s="31">
        <v>396</v>
      </c>
      <c r="X37" s="31">
        <v>1850</v>
      </c>
      <c r="Y37" s="31">
        <v>326</v>
      </c>
      <c r="Z37" s="31">
        <v>374</v>
      </c>
      <c r="AA37" s="31">
        <v>993</v>
      </c>
      <c r="AB37" s="31">
        <v>977</v>
      </c>
      <c r="AC37" s="31">
        <v>3608</v>
      </c>
      <c r="AD37" s="31">
        <v>8524</v>
      </c>
      <c r="AG37">
        <f t="shared" si="5"/>
        <v>0</v>
      </c>
      <c r="AH37">
        <f t="shared" si="6"/>
        <v>0</v>
      </c>
      <c r="AI37">
        <f t="shared" si="7"/>
        <v>4.6457062412013139E-2</v>
      </c>
      <c r="AJ37">
        <f t="shared" si="8"/>
        <v>0.21703425621773814</v>
      </c>
      <c r="AK37">
        <f t="shared" si="9"/>
        <v>3.8244955419990616E-2</v>
      </c>
      <c r="AL37">
        <f t="shared" si="10"/>
        <v>4.3876114500234632E-2</v>
      </c>
      <c r="AM37">
        <f t="shared" si="11"/>
        <v>0.1164946034725481</v>
      </c>
      <c r="AN37">
        <f t="shared" si="12"/>
        <v>0.11461755044580009</v>
      </c>
      <c r="AO37">
        <f t="shared" si="13"/>
        <v>0.42327545753167528</v>
      </c>
      <c r="AP37">
        <f t="shared" si="24"/>
        <v>0</v>
      </c>
      <c r="AQ37">
        <f t="shared" si="24"/>
        <v>0</v>
      </c>
      <c r="AR37">
        <f t="shared" si="24"/>
        <v>4.7561854431900072E-2</v>
      </c>
      <c r="AS37">
        <f t="shared" si="24"/>
        <v>0.24345308593235951</v>
      </c>
      <c r="AT37">
        <f t="shared" si="24"/>
        <v>3.8990551369453418E-2</v>
      </c>
      <c r="AU37">
        <f t="shared" si="24"/>
        <v>4.4860261484946623E-2</v>
      </c>
      <c r="AV37">
        <f t="shared" si="24"/>
        <v>0.12369978199937713</v>
      </c>
      <c r="AW37">
        <f t="shared" si="24"/>
        <v>0.12158546450127558</v>
      </c>
      <c r="AX37">
        <f t="shared" si="24"/>
        <v>0.53690476190476188</v>
      </c>
      <c r="AY37">
        <f t="shared" si="25"/>
        <v>0</v>
      </c>
      <c r="AZ37">
        <f t="shared" si="26"/>
        <v>0</v>
      </c>
      <c r="BA37">
        <f t="shared" si="27"/>
        <v>2.3501214823590066E-3</v>
      </c>
      <c r="BB37">
        <f t="shared" si="28"/>
        <v>1.0469969451162995E-2</v>
      </c>
      <c r="BC37">
        <f t="shared" si="29"/>
        <v>1.7468230854873828E-3</v>
      </c>
      <c r="BD37">
        <f t="shared" si="30"/>
        <v>1.9991115059973343E-3</v>
      </c>
      <c r="BE37">
        <f t="shared" si="31"/>
        <v>5.6490668070706572E-3</v>
      </c>
      <c r="BF37">
        <f t="shared" si="32"/>
        <v>6.2605920002632579E-3</v>
      </c>
      <c r="BG37">
        <f t="shared" si="33"/>
        <v>2.4779110518781775E-2</v>
      </c>
    </row>
    <row r="38" spans="2:59" x14ac:dyDescent="0.25">
      <c r="B38">
        <v>1999</v>
      </c>
      <c r="C38" t="s">
        <v>61</v>
      </c>
      <c r="D38" s="31">
        <v>101710</v>
      </c>
      <c r="E38" s="31">
        <v>13488</v>
      </c>
      <c r="F38">
        <f t="shared" si="16"/>
        <v>0.13261232917117294</v>
      </c>
      <c r="G38">
        <f t="shared" si="17"/>
        <v>0.86738767082882706</v>
      </c>
      <c r="H38" cm="1">
        <f t="array" ref="H38">+IFERROR(_xlfn.IFS(B38=$H$1,D38/$H$3,B38=$I$1,D38/$I$3,B38=$J$1,D38/$J$3,B38=$K$1,D38/$K$3,B38=$L$1,D38/$L$3,B38=$M$1,D38/$M$3,B38=$N$1,D38/$N$3,B38=$O$1,D38/$O$3,B38=$P$1,D38/P$3,B38=$Q$1,D38/$Q$3,B38=$R$1,D38/$R$3,B38=$S$1,D38/$S$3,B38=$T$1,D38/$T$3,B38=$U$1,D38/$U$3,B38=$V$1,D38/$V$3,B38=$W$1,D38/$W$3,B38=$X$1,D38/$X$3,B38=$Y$1,D38/$Y$3,B38=$Z$1,D38/$Z$3),0)</f>
        <v>2.1516272064174381E-2</v>
      </c>
      <c r="I38" s="15">
        <f t="shared" si="18"/>
        <v>2151.6272064174382</v>
      </c>
      <c r="J38" s="16">
        <f t="shared" si="19"/>
        <v>285.33229535108057</v>
      </c>
      <c r="K38" s="16">
        <f t="shared" si="37"/>
        <v>9283.8421168868899</v>
      </c>
      <c r="L38" s="17">
        <f t="shared" si="20"/>
        <v>0.13261232917117294</v>
      </c>
      <c r="M38" s="17">
        <f t="shared" si="20"/>
        <v>0.86738767082882706</v>
      </c>
      <c r="N38">
        <f t="shared" si="21"/>
        <v>0.14202977907882822</v>
      </c>
      <c r="O38">
        <f t="shared" si="4"/>
        <v>6.6306164585586469E-2</v>
      </c>
      <c r="P38">
        <f t="shared" si="22"/>
        <v>1231.1519267778033</v>
      </c>
      <c r="S38">
        <v>1999</v>
      </c>
      <c r="T38" t="s">
        <v>61</v>
      </c>
      <c r="U38" s="31">
        <v>0</v>
      </c>
      <c r="V38" s="31">
        <v>0</v>
      </c>
      <c r="W38" s="31">
        <v>856</v>
      </c>
      <c r="X38" s="31">
        <v>3409</v>
      </c>
      <c r="Y38" s="31">
        <v>734</v>
      </c>
      <c r="Z38" s="31">
        <v>505</v>
      </c>
      <c r="AA38" s="31">
        <v>1544</v>
      </c>
      <c r="AB38" s="31">
        <v>1038</v>
      </c>
      <c r="AC38" s="31">
        <v>5402</v>
      </c>
      <c r="AD38" s="31">
        <v>13488</v>
      </c>
      <c r="AG38">
        <f t="shared" si="5"/>
        <v>0</v>
      </c>
      <c r="AH38">
        <f t="shared" si="6"/>
        <v>0</v>
      </c>
      <c r="AI38">
        <f t="shared" si="7"/>
        <v>6.3463819691577703E-2</v>
      </c>
      <c r="AJ38">
        <f t="shared" si="8"/>
        <v>0.25274317912218269</v>
      </c>
      <c r="AK38">
        <f t="shared" si="9"/>
        <v>5.4418742586002371E-2</v>
      </c>
      <c r="AL38">
        <f t="shared" si="10"/>
        <v>3.7440688018979831E-2</v>
      </c>
      <c r="AM38">
        <f t="shared" si="11"/>
        <v>0.11447212336892053</v>
      </c>
      <c r="AN38">
        <f t="shared" si="12"/>
        <v>7.6957295373665482E-2</v>
      </c>
      <c r="AO38">
        <f t="shared" si="13"/>
        <v>0.40050415183867139</v>
      </c>
      <c r="AP38">
        <f t="shared" si="24"/>
        <v>0</v>
      </c>
      <c r="AQ38">
        <f t="shared" si="24"/>
        <v>0</v>
      </c>
      <c r="AR38">
        <f t="shared" si="24"/>
        <v>6.554364471669219E-2</v>
      </c>
      <c r="AS38">
        <f t="shared" si="24"/>
        <v>0.28930283871515255</v>
      </c>
      <c r="AT38">
        <f t="shared" si="24"/>
        <v>5.5940858166298298E-2</v>
      </c>
      <c r="AU38">
        <f t="shared" si="24"/>
        <v>3.8154962033923913E-2</v>
      </c>
      <c r="AV38">
        <f t="shared" si="24"/>
        <v>0.12142183076439132</v>
      </c>
      <c r="AW38">
        <f t="shared" si="24"/>
        <v>8.0037011334721256E-2</v>
      </c>
      <c r="AX38">
        <f t="shared" si="24"/>
        <v>0.50078798553814774</v>
      </c>
      <c r="AY38">
        <f t="shared" si="25"/>
        <v>0</v>
      </c>
      <c r="AZ38">
        <f t="shared" si="26"/>
        <v>0</v>
      </c>
      <c r="BA38">
        <f t="shared" si="27"/>
        <v>6.1547537115327891E-3</v>
      </c>
      <c r="BB38">
        <f t="shared" si="28"/>
        <v>2.5852915150919281E-2</v>
      </c>
      <c r="BC38">
        <f t="shared" si="29"/>
        <v>5.2108937174319145E-3</v>
      </c>
      <c r="BD38">
        <f t="shared" si="30"/>
        <v>4.3211090354930686E-3</v>
      </c>
      <c r="BE38">
        <f t="shared" si="31"/>
        <v>1.2471733359551667E-2</v>
      </c>
      <c r="BF38">
        <f t="shared" si="32"/>
        <v>9.9056140005899119E-3</v>
      </c>
      <c r="BG38">
        <f t="shared" si="33"/>
        <v>4.4292596598171273E-2</v>
      </c>
    </row>
    <row r="39" spans="2:59" x14ac:dyDescent="0.25">
      <c r="B39" t="s">
        <v>65</v>
      </c>
      <c r="D39" s="31">
        <v>4727120</v>
      </c>
      <c r="E39" s="31">
        <v>45862</v>
      </c>
      <c r="F39">
        <f t="shared" si="16"/>
        <v>9.7018903687657605E-3</v>
      </c>
      <c r="G39">
        <f t="shared" si="17"/>
        <v>0.99029810963123421</v>
      </c>
      <c r="H39" cm="1">
        <f t="array" ref="H39">+IFERROR(_xlfn.IFS(B39=$H$1,D39/$H$3,B39=$I$1,D39/$I$3,B39=$J$1,D39/$J$3,B39=$K$1,D39/$K$3,B39=$L$1,D39/$L$3,B39=$M$1,D39/$M$3,B39=$N$1,D39/$N$3,B39=$O$1,D39/$O$3,B39=$P$1,D39/P$3,B39=$Q$1,D39/$Q$3,B39=$R$1,D39/$R$3,B39=$S$1,D39/$S$3,B39=$T$1,D39/$T$3,B39=$U$1,D39/$U$3,B39=$V$1,D39/$V$3,B39=$W$1,D39/$W$3,B39=$X$1,D39/$X$3,B39=$Y$1,D39/$Y$3,B39=$Z$1,D39/$Z$3),0)</f>
        <v>0</v>
      </c>
      <c r="I39" s="15">
        <f t="shared" si="18"/>
        <v>0</v>
      </c>
      <c r="J39" s="16">
        <f t="shared" si="19"/>
        <v>0</v>
      </c>
      <c r="K39" s="16">
        <f t="shared" si="37"/>
        <v>8052.6901901090869</v>
      </c>
      <c r="L39" s="17">
        <f t="shared" si="20"/>
        <v>9.7018903687657605E-3</v>
      </c>
      <c r="M39" s="17">
        <f t="shared" si="20"/>
        <v>0.99029810963123421</v>
      </c>
      <c r="N39">
        <f t="shared" si="21"/>
        <v>9.7491831216815483E-3</v>
      </c>
      <c r="O39">
        <f t="shared" si="4"/>
        <v>4.8509451843828802E-3</v>
      </c>
      <c r="P39">
        <f t="shared" si="22"/>
        <v>78.126317398073866</v>
      </c>
      <c r="S39" t="s">
        <v>65</v>
      </c>
      <c r="U39" s="31">
        <v>0</v>
      </c>
      <c r="V39" s="31">
        <v>0</v>
      </c>
      <c r="W39" s="31">
        <v>1868</v>
      </c>
      <c r="X39" s="31">
        <v>7769</v>
      </c>
      <c r="Y39" s="31">
        <v>1592</v>
      </c>
      <c r="Z39" s="31">
        <v>1388</v>
      </c>
      <c r="AA39" s="31">
        <v>3827</v>
      </c>
      <c r="AB39" s="31">
        <v>3862</v>
      </c>
      <c r="AC39" s="31">
        <v>25556</v>
      </c>
      <c r="AD39" s="31">
        <v>45862</v>
      </c>
      <c r="AG39">
        <f t="shared" si="5"/>
        <v>0</v>
      </c>
      <c r="AH39">
        <f t="shared" si="6"/>
        <v>0</v>
      </c>
      <c r="AI39">
        <f t="shared" si="7"/>
        <v>4.0730888317125291E-2</v>
      </c>
      <c r="AJ39">
        <f t="shared" si="8"/>
        <v>0.16939950285639527</v>
      </c>
      <c r="AK39">
        <f t="shared" si="9"/>
        <v>3.4712834154637828E-2</v>
      </c>
      <c r="AL39">
        <f t="shared" si="10"/>
        <v>3.0264707164973179E-2</v>
      </c>
      <c r="AM39">
        <f t="shared" si="11"/>
        <v>8.3445990144346088E-2</v>
      </c>
      <c r="AN39">
        <f t="shared" si="12"/>
        <v>8.4209149186690507E-2</v>
      </c>
      <c r="AO39">
        <f t="shared" si="13"/>
        <v>0.55723692817583181</v>
      </c>
      <c r="AP39">
        <f t="shared" si="24"/>
        <v>0</v>
      </c>
      <c r="AQ39">
        <f t="shared" si="24"/>
        <v>0</v>
      </c>
      <c r="AR39">
        <f t="shared" si="24"/>
        <v>4.157763532763533E-2</v>
      </c>
      <c r="AS39">
        <f t="shared" ref="AS39:AX39" si="38">+(AJ39/(1-(0.5*AJ39)))</f>
        <v>0.18507533797867906</v>
      </c>
      <c r="AT39">
        <f t="shared" si="38"/>
        <v>3.5325966360449122E-2</v>
      </c>
      <c r="AU39">
        <f t="shared" si="38"/>
        <v>3.0729720155862554E-2</v>
      </c>
      <c r="AV39">
        <f t="shared" si="38"/>
        <v>8.7079194966836193E-2</v>
      </c>
      <c r="AW39">
        <f t="shared" si="38"/>
        <v>8.7910587056975714E-2</v>
      </c>
      <c r="AX39">
        <f t="shared" si="38"/>
        <v>0.77245798573328495</v>
      </c>
      <c r="AY39">
        <f t="shared" si="25"/>
        <v>0</v>
      </c>
      <c r="AZ39">
        <f t="shared" si="26"/>
        <v>0</v>
      </c>
      <c r="BA39">
        <f t="shared" si="27"/>
        <v>2.8812469325932067E-4</v>
      </c>
      <c r="BB39">
        <f t="shared" si="28"/>
        <v>1.182326659784393E-3</v>
      </c>
      <c r="BC39">
        <f t="shared" si="29"/>
        <v>2.4602717933964021E-4</v>
      </c>
      <c r="BD39">
        <f t="shared" si="30"/>
        <v>2.0022762273858079E-4</v>
      </c>
      <c r="BE39">
        <f t="shared" si="31"/>
        <v>5.6810489261960773E-4</v>
      </c>
      <c r="BF39">
        <f t="shared" si="32"/>
        <v>5.1828597539305111E-4</v>
      </c>
      <c r="BG39">
        <f t="shared" si="33"/>
        <v>3.2745096380036895E-3</v>
      </c>
    </row>
    <row r="40" spans="2:59" x14ac:dyDescent="0.25">
      <c r="B40">
        <v>2000</v>
      </c>
      <c r="C40" t="s">
        <v>55</v>
      </c>
      <c r="D40" s="31">
        <v>368231</v>
      </c>
      <c r="E40" s="31">
        <v>479</v>
      </c>
      <c r="F40">
        <f t="shared" si="16"/>
        <v>1.3008138912802018E-3</v>
      </c>
      <c r="G40">
        <f t="shared" si="17"/>
        <v>0.99869918610871977</v>
      </c>
      <c r="H40" cm="1">
        <f t="array" ref="H40">+IFERROR(_xlfn.IFS(B40=$H$1,D40/$H$3,B40=$I$1,D40/$I$3,B40=$J$1,D40/$J$3,B40=$K$1,D40/$K$3,B40=$L$1,D40/$L$3,B40=$M$1,D40/$M$3,B40=$N$1,D40/$N$3,B40=$O$1,D40/$O$3,B40=$P$1,D40/P$3,B40=$Q$1,D40/$Q$3,B40=$R$1,D40/$R$3,B40=$S$1,D40/$S$3,B40=$T$1,D40/$T$3,B40=$U$1,D40/$U$3,B40=$V$1,D40/$V$3,B40=$W$1,D40/$W$3,B40=$X$1,D40/$X$3,B40=$Y$1,D40/$Y$3,B40=$Z$1,D40/$Z$3),0)</f>
        <v>7.6427424550357323E-2</v>
      </c>
      <c r="I40" s="15">
        <f t="shared" si="18"/>
        <v>7642.7424550357327</v>
      </c>
      <c r="J40" s="16">
        <f t="shared" si="19"/>
        <v>9.9417855529874348</v>
      </c>
      <c r="K40" s="16">
        <v>10000</v>
      </c>
      <c r="L40" s="17">
        <f t="shared" si="20"/>
        <v>1.3008138912802018E-3</v>
      </c>
      <c r="M40" s="17">
        <f t="shared" si="20"/>
        <v>0.99869918610871977</v>
      </c>
      <c r="N40">
        <f t="shared" si="21"/>
        <v>1.3016605003104691E-3</v>
      </c>
      <c r="O40">
        <f t="shared" ref="O40:O71" si="39">+IFERROR((E40/(2*D40)),0)</f>
        <v>6.5040694564010091E-4</v>
      </c>
      <c r="P40">
        <f t="shared" si="22"/>
        <v>13.008138912802018</v>
      </c>
      <c r="S40">
        <v>2000</v>
      </c>
      <c r="T40" t="s">
        <v>55</v>
      </c>
      <c r="U40" s="31">
        <v>0</v>
      </c>
      <c r="V40" s="31">
        <v>0</v>
      </c>
      <c r="W40" s="31">
        <v>1</v>
      </c>
      <c r="X40" s="31">
        <v>6</v>
      </c>
      <c r="Y40" s="31">
        <v>34</v>
      </c>
      <c r="Z40" s="31">
        <v>24</v>
      </c>
      <c r="AA40" s="31">
        <v>0</v>
      </c>
      <c r="AB40" s="31">
        <v>20</v>
      </c>
      <c r="AC40" s="31">
        <v>394</v>
      </c>
      <c r="AD40" s="31">
        <v>479</v>
      </c>
      <c r="AG40">
        <f t="shared" ref="AG40:AG71" si="40">+U40/$E40</f>
        <v>0</v>
      </c>
      <c r="AH40">
        <f t="shared" ref="AH40:AH71" si="41">+V40/$E40</f>
        <v>0</v>
      </c>
      <c r="AI40">
        <f t="shared" ref="AI40:AI71" si="42">+W40/$E40</f>
        <v>2.0876826722338203E-3</v>
      </c>
      <c r="AJ40">
        <f t="shared" ref="AJ40:AJ71" si="43">+X40/$E40</f>
        <v>1.2526096033402923E-2</v>
      </c>
      <c r="AK40">
        <f t="shared" ref="AK40:AK71" si="44">+Y40/$E40</f>
        <v>7.0981210855949897E-2</v>
      </c>
      <c r="AL40">
        <f t="shared" ref="AL40:AL71" si="45">+Z40/$E40</f>
        <v>5.0104384133611693E-2</v>
      </c>
      <c r="AM40">
        <f t="shared" ref="AM40:AM71" si="46">+AA40/$E40</f>
        <v>0</v>
      </c>
      <c r="AN40">
        <f t="shared" ref="AN40:AN71" si="47">+AB40/$E40</f>
        <v>4.1753653444676408E-2</v>
      </c>
      <c r="AO40">
        <f t="shared" ref="AO40:AO71" si="48">+AC40/$E40</f>
        <v>0.82254697286012524</v>
      </c>
      <c r="AP40">
        <f t="shared" ref="AP40:AX68" si="49">+(AG40/(1-(0.5*AG40)))</f>
        <v>0</v>
      </c>
      <c r="AQ40">
        <f t="shared" si="49"/>
        <v>0</v>
      </c>
      <c r="AR40">
        <f t="shared" si="49"/>
        <v>2.0898641588296758E-3</v>
      </c>
      <c r="AS40">
        <f t="shared" si="49"/>
        <v>1.2605042016806723E-2</v>
      </c>
      <c r="AT40">
        <f t="shared" si="49"/>
        <v>7.3593073593073599E-2</v>
      </c>
      <c r="AU40">
        <f t="shared" si="49"/>
        <v>5.1391862955032126E-2</v>
      </c>
      <c r="AV40">
        <f t="shared" si="49"/>
        <v>0</v>
      </c>
      <c r="AW40">
        <f t="shared" si="49"/>
        <v>4.2643923240938165E-2</v>
      </c>
      <c r="AX40">
        <f t="shared" si="49"/>
        <v>1.397163120567376</v>
      </c>
      <c r="AY40">
        <f t="shared" si="25"/>
        <v>0</v>
      </c>
      <c r="AZ40">
        <f t="shared" si="26"/>
        <v>0</v>
      </c>
      <c r="BA40">
        <f t="shared" si="27"/>
        <v>2.5378091469756758E-3</v>
      </c>
      <c r="BB40">
        <f t="shared" si="28"/>
        <v>1.0557231737686398E-2</v>
      </c>
      <c r="BC40">
        <f t="shared" si="29"/>
        <v>2.2078532225695284E-3</v>
      </c>
      <c r="BD40">
        <f t="shared" si="30"/>
        <v>1.9172747541624686E-3</v>
      </c>
      <c r="BE40">
        <f t="shared" si="31"/>
        <v>5.1964663485692406E-3</v>
      </c>
      <c r="BF40">
        <f t="shared" si="32"/>
        <v>5.2711477306364753E-3</v>
      </c>
      <c r="BG40">
        <f t="shared" si="33"/>
        <v>3.5236033902631775E-2</v>
      </c>
    </row>
    <row r="41" spans="2:59" x14ac:dyDescent="0.25">
      <c r="B41">
        <v>2000</v>
      </c>
      <c r="C41" t="s">
        <v>56</v>
      </c>
      <c r="D41" s="31">
        <v>940465</v>
      </c>
      <c r="E41" s="31">
        <v>598</v>
      </c>
      <c r="F41">
        <f t="shared" si="16"/>
        <v>6.3585566714338118E-4</v>
      </c>
      <c r="G41">
        <f t="shared" si="17"/>
        <v>0.99936414433285659</v>
      </c>
      <c r="H41" cm="1">
        <f t="array" ref="H41">+IFERROR(_xlfn.IFS(B41=$H$1,D41/$H$3,B41=$I$1,D41/$I$3,B41=$J$1,D41/$J$3,B41=$K$1,D41/$K$3,B41=$L$1,D41/$L$3,B41=$M$1,D41/$M$3,B41=$N$1,D41/$N$3,B41=$O$1,D41/$O$3,B41=$P$1,D41/P$3,B41=$Q$1,D41/$Q$3,B41=$R$1,D41/$R$3,B41=$S$1,D41/$S$3,B41=$T$1,D41/$T$3,B41=$U$1,D41/$U$3,B41=$V$1,D41/$V$3,B41=$W$1,D41/$W$3,B41=$X$1,D41/$X$3,B41=$Y$1,D41/$Y$3,B41=$Z$1,D41/$Z$3),0)</f>
        <v>0.1951962703567918</v>
      </c>
      <c r="I41" s="15">
        <f t="shared" si="18"/>
        <v>19519.627035679179</v>
      </c>
      <c r="J41" s="16">
        <f t="shared" si="19"/>
        <v>12.411665471161765</v>
      </c>
      <c r="K41" s="16">
        <f>+K40-P40</f>
        <v>9986.9918610871973</v>
      </c>
      <c r="L41" s="17">
        <f t="shared" si="20"/>
        <v>6.3585566714338118E-4</v>
      </c>
      <c r="M41" s="17">
        <f t="shared" si="20"/>
        <v>0.99936414433285659</v>
      </c>
      <c r="N41">
        <f t="shared" si="21"/>
        <v>6.3605788764962783E-4</v>
      </c>
      <c r="O41">
        <f t="shared" si="39"/>
        <v>3.1792783357169059E-4</v>
      </c>
      <c r="P41">
        <f t="shared" si="22"/>
        <v>6.350285372587118</v>
      </c>
      <c r="S41">
        <v>2000</v>
      </c>
      <c r="T41" t="s">
        <v>56</v>
      </c>
      <c r="U41" s="31">
        <v>0</v>
      </c>
      <c r="V41" s="31">
        <v>0</v>
      </c>
      <c r="W41" s="31">
        <v>4</v>
      </c>
      <c r="X41" s="31">
        <v>10</v>
      </c>
      <c r="Y41" s="31">
        <v>14</v>
      </c>
      <c r="Z41" s="31">
        <v>5</v>
      </c>
      <c r="AA41" s="31">
        <v>0</v>
      </c>
      <c r="AB41" s="31">
        <v>41</v>
      </c>
      <c r="AC41" s="31">
        <v>524</v>
      </c>
      <c r="AD41" s="31">
        <v>598</v>
      </c>
      <c r="AG41">
        <f t="shared" si="40"/>
        <v>0</v>
      </c>
      <c r="AH41">
        <f t="shared" si="41"/>
        <v>0</v>
      </c>
      <c r="AI41">
        <f t="shared" si="42"/>
        <v>6.688963210702341E-3</v>
      </c>
      <c r="AJ41">
        <f t="shared" si="43"/>
        <v>1.6722408026755852E-2</v>
      </c>
      <c r="AK41">
        <f t="shared" si="44"/>
        <v>2.3411371237458192E-2</v>
      </c>
      <c r="AL41">
        <f t="shared" si="45"/>
        <v>8.3612040133779261E-3</v>
      </c>
      <c r="AM41">
        <f t="shared" si="46"/>
        <v>0</v>
      </c>
      <c r="AN41">
        <f t="shared" si="47"/>
        <v>6.8561872909698993E-2</v>
      </c>
      <c r="AO41">
        <f t="shared" si="48"/>
        <v>0.87625418060200666</v>
      </c>
      <c r="AP41">
        <f t="shared" si="49"/>
        <v>0</v>
      </c>
      <c r="AQ41">
        <f t="shared" si="49"/>
        <v>0</v>
      </c>
      <c r="AR41">
        <f t="shared" si="49"/>
        <v>6.7114093959731542E-3</v>
      </c>
      <c r="AS41">
        <f t="shared" si="49"/>
        <v>1.6863406408094434E-2</v>
      </c>
      <c r="AT41">
        <f t="shared" si="49"/>
        <v>2.3688663282571909E-2</v>
      </c>
      <c r="AU41">
        <f t="shared" si="49"/>
        <v>8.3963056255247689E-3</v>
      </c>
      <c r="AV41">
        <f t="shared" si="49"/>
        <v>0</v>
      </c>
      <c r="AW41">
        <f t="shared" si="49"/>
        <v>7.0995670995671001E-2</v>
      </c>
      <c r="AX41">
        <f t="shared" si="49"/>
        <v>1.5595238095238093</v>
      </c>
      <c r="AY41">
        <f t="shared" si="25"/>
        <v>0</v>
      </c>
      <c r="AZ41">
        <f t="shared" si="26"/>
        <v>0</v>
      </c>
      <c r="BA41">
        <f t="shared" si="27"/>
        <v>2.658259478024169E-6</v>
      </c>
      <c r="BB41">
        <f t="shared" si="28"/>
        <v>8.5064303296773398E-6</v>
      </c>
      <c r="BC41">
        <f t="shared" si="29"/>
        <v>2.5519290989032021E-5</v>
      </c>
      <c r="BD41">
        <f t="shared" si="30"/>
        <v>1.5417904972540178E-5</v>
      </c>
      <c r="BE41">
        <f t="shared" si="31"/>
        <v>0</v>
      </c>
      <c r="BF41">
        <f t="shared" si="32"/>
        <v>3.2430765631894858E-5</v>
      </c>
      <c r="BG41">
        <f t="shared" si="33"/>
        <v>4.8805644016523743E-4</v>
      </c>
    </row>
    <row r="42" spans="2:59" x14ac:dyDescent="0.25">
      <c r="B42">
        <v>2000</v>
      </c>
      <c r="C42" t="s">
        <v>57</v>
      </c>
      <c r="D42" s="31">
        <v>921961</v>
      </c>
      <c r="E42" s="31">
        <v>4533</v>
      </c>
      <c r="F42">
        <f t="shared" si="16"/>
        <v>4.9166938731681712E-3</v>
      </c>
      <c r="G42">
        <f t="shared" si="17"/>
        <v>0.99508330612683182</v>
      </c>
      <c r="H42" cm="1">
        <f t="array" ref="H42">+IFERROR(_xlfn.IFS(B42=$H$1,D42/$H$3,B42=$I$1,D42/$I$3,B42=$J$1,D42/$J$3,B42=$K$1,D42/$K$3,B42=$L$1,D42/$L$3,B42=$M$1,D42/$M$3,B42=$N$1,D42/$N$3,B42=$O$1,D42/$O$3,B42=$P$1,D42/P$3,B42=$Q$1,D42/$Q$3,B42=$R$1,D42/$R$3,B42=$S$1,D42/$S$3,B42=$T$1,D42/$T$3,B42=$U$1,D42/$U$3,B42=$V$1,D42/$V$3,B42=$W$1,D42/$W$3,B42=$X$1,D42/$X$3,B42=$Y$1,D42/$Y$3,B42=$Z$1,D42/$Z$3),0)</f>
        <v>0.19135571086049785</v>
      </c>
      <c r="I42" s="15">
        <f t="shared" si="18"/>
        <v>19135.571086049786</v>
      </c>
      <c r="J42" s="16">
        <f t="shared" si="19"/>
        <v>94.083745118354983</v>
      </c>
      <c r="K42" s="16">
        <f t="shared" ref="K42:K47" si="50">+K41-P41</f>
        <v>9980.6415757146096</v>
      </c>
      <c r="L42" s="17">
        <f t="shared" si="20"/>
        <v>4.9166938731681712E-3</v>
      </c>
      <c r="M42" s="17">
        <f t="shared" si="20"/>
        <v>0.99508330612683182</v>
      </c>
      <c r="N42">
        <f t="shared" si="21"/>
        <v>4.9288105996067172E-3</v>
      </c>
      <c r="O42">
        <f t="shared" si="39"/>
        <v>2.4583469365840856E-3</v>
      </c>
      <c r="P42">
        <f t="shared" si="22"/>
        <v>49.071759285603541</v>
      </c>
      <c r="S42">
        <v>2000</v>
      </c>
      <c r="T42" t="s">
        <v>57</v>
      </c>
      <c r="U42" s="31">
        <v>0</v>
      </c>
      <c r="V42" s="31">
        <v>0</v>
      </c>
      <c r="W42" s="31">
        <v>16</v>
      </c>
      <c r="X42" s="31">
        <v>50</v>
      </c>
      <c r="Y42" s="31">
        <v>33</v>
      </c>
      <c r="Z42" s="31">
        <v>8</v>
      </c>
      <c r="AA42" s="31">
        <v>12</v>
      </c>
      <c r="AB42" s="31">
        <v>65</v>
      </c>
      <c r="AC42" s="31">
        <v>4349</v>
      </c>
      <c r="AD42" s="31">
        <v>4533</v>
      </c>
      <c r="AG42">
        <f t="shared" si="40"/>
        <v>0</v>
      </c>
      <c r="AH42">
        <f t="shared" si="41"/>
        <v>0</v>
      </c>
      <c r="AI42">
        <f t="shared" si="42"/>
        <v>3.5296712993602469E-3</v>
      </c>
      <c r="AJ42">
        <f t="shared" si="43"/>
        <v>1.1030222810500772E-2</v>
      </c>
      <c r="AK42">
        <f t="shared" si="44"/>
        <v>7.2799470549305099E-3</v>
      </c>
      <c r="AL42">
        <f t="shared" si="45"/>
        <v>1.7648356496801235E-3</v>
      </c>
      <c r="AM42">
        <f t="shared" si="46"/>
        <v>2.6472534745201853E-3</v>
      </c>
      <c r="AN42">
        <f t="shared" si="47"/>
        <v>1.4339289653651003E-2</v>
      </c>
      <c r="AO42">
        <f t="shared" si="48"/>
        <v>0.95940878005735719</v>
      </c>
      <c r="AP42">
        <f t="shared" si="49"/>
        <v>0</v>
      </c>
      <c r="AQ42">
        <f t="shared" si="49"/>
        <v>0</v>
      </c>
      <c r="AR42">
        <f t="shared" si="49"/>
        <v>3.5359116022099448E-3</v>
      </c>
      <c r="AS42">
        <f t="shared" si="49"/>
        <v>1.1091393078970719E-2</v>
      </c>
      <c r="AT42">
        <f t="shared" si="49"/>
        <v>7.3065426768515445E-3</v>
      </c>
      <c r="AU42">
        <f t="shared" si="49"/>
        <v>1.7663943475380878E-3</v>
      </c>
      <c r="AV42">
        <f t="shared" si="49"/>
        <v>2.6507620941020544E-3</v>
      </c>
      <c r="AW42">
        <f t="shared" si="49"/>
        <v>1.4442839684479502E-2</v>
      </c>
      <c r="AX42">
        <f t="shared" si="49"/>
        <v>1.8439686241255036</v>
      </c>
      <c r="AY42">
        <f t="shared" si="25"/>
        <v>0</v>
      </c>
      <c r="AZ42">
        <f t="shared" si="26"/>
        <v>0</v>
      </c>
      <c r="BA42">
        <f t="shared" si="27"/>
        <v>1.0846445782413789E-5</v>
      </c>
      <c r="BB42">
        <f t="shared" si="28"/>
        <v>3.253933734724137E-5</v>
      </c>
      <c r="BC42">
        <f t="shared" si="29"/>
        <v>2.5489147588672406E-5</v>
      </c>
      <c r="BD42">
        <f t="shared" si="30"/>
        <v>7.0501897585689632E-6</v>
      </c>
      <c r="BE42">
        <f t="shared" si="31"/>
        <v>6.507867469448274E-6</v>
      </c>
      <c r="BF42">
        <f t="shared" si="32"/>
        <v>5.7486162646793086E-5</v>
      </c>
      <c r="BG42">
        <f t="shared" si="33"/>
        <v>2.6427365148851199E-3</v>
      </c>
    </row>
    <row r="43" spans="2:59" x14ac:dyDescent="0.25">
      <c r="B43">
        <v>2000</v>
      </c>
      <c r="C43" t="s">
        <v>58</v>
      </c>
      <c r="D43" s="31">
        <v>1522496</v>
      </c>
      <c r="E43" s="31">
        <v>7987</v>
      </c>
      <c r="F43">
        <f t="shared" si="16"/>
        <v>5.2459907940644833E-3</v>
      </c>
      <c r="G43">
        <f t="shared" si="17"/>
        <v>0.99475400920593549</v>
      </c>
      <c r="H43" cm="1">
        <f t="array" ref="H43">+IFERROR(_xlfn.IFS(B43=$H$1,D43/$H$3,B43=$I$1,D43/$I$3,B43=$J$1,D43/$J$3,B43=$K$1,D43/$K$3,B43=$L$1,D43/$L$3,B43=$M$1,D43/$M$3,B43=$N$1,D43/$N$3,B43=$O$1,D43/$O$3,B43=$P$1,D43/P$3,B43=$Q$1,D43/$Q$3,B43=$R$1,D43/$R$3,B43=$S$1,D43/$S$3,B43=$T$1,D43/$T$3,B43=$U$1,D43/$U$3,B43=$V$1,D43/$V$3,B43=$W$1,D43/$W$3,B43=$X$1,D43/$X$3,B43=$Y$1,D43/$Y$3,B43=$Z$1,D43/$Z$3),0)</f>
        <v>0.31599851226056691</v>
      </c>
      <c r="I43" s="15">
        <f t="shared" si="18"/>
        <v>31599.851226056689</v>
      </c>
      <c r="J43" s="16">
        <f t="shared" si="19"/>
        <v>165.77252862570066</v>
      </c>
      <c r="K43" s="16">
        <f t="shared" si="50"/>
        <v>9931.5698164290061</v>
      </c>
      <c r="L43" s="17">
        <f t="shared" si="20"/>
        <v>5.2459907940644833E-3</v>
      </c>
      <c r="M43" s="17">
        <f t="shared" si="20"/>
        <v>0.99475400920593549</v>
      </c>
      <c r="N43">
        <f t="shared" si="21"/>
        <v>5.2597871916575702E-3</v>
      </c>
      <c r="O43">
        <f t="shared" si="39"/>
        <v>2.6229953970322416E-3</v>
      </c>
      <c r="P43">
        <f t="shared" si="22"/>
        <v>52.10092382759526</v>
      </c>
      <c r="S43">
        <v>2000</v>
      </c>
      <c r="T43" t="s">
        <v>58</v>
      </c>
      <c r="U43" s="31">
        <v>0</v>
      </c>
      <c r="V43" s="31">
        <v>0</v>
      </c>
      <c r="W43" s="31">
        <v>161</v>
      </c>
      <c r="X43" s="31">
        <v>532</v>
      </c>
      <c r="Y43" s="31">
        <v>105</v>
      </c>
      <c r="Z43" s="31">
        <v>82</v>
      </c>
      <c r="AA43" s="31">
        <v>232</v>
      </c>
      <c r="AB43" s="31">
        <v>374</v>
      </c>
      <c r="AC43" s="31">
        <v>6501</v>
      </c>
      <c r="AD43" s="31">
        <v>7987</v>
      </c>
      <c r="AG43">
        <f t="shared" si="40"/>
        <v>0</v>
      </c>
      <c r="AH43">
        <f t="shared" si="41"/>
        <v>0</v>
      </c>
      <c r="AI43">
        <f t="shared" si="42"/>
        <v>2.0157756354075372E-2</v>
      </c>
      <c r="AJ43">
        <f t="shared" si="43"/>
        <v>6.660823838737949E-2</v>
      </c>
      <c r="AK43">
        <f t="shared" si="44"/>
        <v>1.3146362839614373E-2</v>
      </c>
      <c r="AL43">
        <f t="shared" si="45"/>
        <v>1.0266683360460748E-2</v>
      </c>
      <c r="AM43">
        <f t="shared" si="46"/>
        <v>2.9047201702766996E-2</v>
      </c>
      <c r="AN43">
        <f t="shared" si="47"/>
        <v>4.6826092400150246E-2</v>
      </c>
      <c r="AO43">
        <f t="shared" si="48"/>
        <v>0.81394766495555282</v>
      </c>
      <c r="AP43">
        <f t="shared" si="49"/>
        <v>0</v>
      </c>
      <c r="AQ43">
        <f t="shared" si="49"/>
        <v>0</v>
      </c>
      <c r="AR43">
        <f t="shared" si="49"/>
        <v>2.036299247454626E-2</v>
      </c>
      <c r="AS43">
        <f t="shared" si="49"/>
        <v>6.8902991840435177E-2</v>
      </c>
      <c r="AT43">
        <f t="shared" si="49"/>
        <v>1.3233348037053375E-2</v>
      </c>
      <c r="AU43">
        <f t="shared" si="49"/>
        <v>1.0319657689403473E-2</v>
      </c>
      <c r="AV43">
        <f t="shared" si="49"/>
        <v>2.9475289035700673E-2</v>
      </c>
      <c r="AW43">
        <f t="shared" si="49"/>
        <v>4.7948717948717953E-2</v>
      </c>
      <c r="AX43">
        <f t="shared" si="49"/>
        <v>1.3725324606777158</v>
      </c>
      <c r="AY43">
        <f t="shared" si="25"/>
        <v>0</v>
      </c>
      <c r="AZ43">
        <f t="shared" si="26"/>
        <v>0</v>
      </c>
      <c r="BA43">
        <f t="shared" si="27"/>
        <v>5.8128231535583671E-5</v>
      </c>
      <c r="BB43">
        <f t="shared" si="28"/>
        <v>1.9113350708310564E-4</v>
      </c>
      <c r="BC43">
        <f t="shared" si="29"/>
        <v>4.5320316112488968E-5</v>
      </c>
      <c r="BD43">
        <f t="shared" si="30"/>
        <v>2.9556727899449326E-5</v>
      </c>
      <c r="BE43">
        <f t="shared" si="31"/>
        <v>8.0131573416284842E-5</v>
      </c>
      <c r="BF43">
        <f t="shared" si="32"/>
        <v>1.4417115053175838E-4</v>
      </c>
      <c r="BG43">
        <f t="shared" si="33"/>
        <v>3.563227752322502E-3</v>
      </c>
    </row>
    <row r="44" spans="2:59" x14ac:dyDescent="0.25">
      <c r="B44">
        <v>2000</v>
      </c>
      <c r="C44" t="s">
        <v>59</v>
      </c>
      <c r="D44" s="31">
        <v>775392</v>
      </c>
      <c r="E44" s="31">
        <v>10848</v>
      </c>
      <c r="F44">
        <f t="shared" si="16"/>
        <v>1.3990342949114771E-2</v>
      </c>
      <c r="G44">
        <f t="shared" si="17"/>
        <v>0.98600965705088528</v>
      </c>
      <c r="H44" cm="1">
        <f t="array" ref="H44">+IFERROR(_xlfn.IFS(B44=$H$1,D44/$H$3,B44=$I$1,D44/$I$3,B44=$J$1,D44/$J$3,B44=$K$1,D44/$K$3,B44=$L$1,D44/$L$3,B44=$M$1,D44/$M$3,B44=$N$1,D44/$N$3,B44=$O$1,D44/$O$3,B44=$P$1,D44/P$3,B44=$Q$1,D44/$Q$3,B44=$R$1,D44/$R$3,B44=$S$1,D44/$S$3,B44=$T$1,D44/$T$3,B44=$U$1,D44/$U$3,B44=$V$1,D44/$V$3,B44=$W$1,D44/$W$3,B44=$X$1,D44/$X$3,B44=$Y$1,D44/$Y$3,B44=$Z$1,D44/$Z$3),0)</f>
        <v>0.16093488483302781</v>
      </c>
      <c r="I44" s="15">
        <f t="shared" si="18"/>
        <v>16093.488483302781</v>
      </c>
      <c r="J44" s="16">
        <f t="shared" si="19"/>
        <v>225.15342312903482</v>
      </c>
      <c r="K44" s="16">
        <f t="shared" si="50"/>
        <v>9879.4688926014114</v>
      </c>
      <c r="L44" s="17">
        <f t="shared" si="20"/>
        <v>1.3990342949114771E-2</v>
      </c>
      <c r="M44" s="17">
        <f t="shared" si="20"/>
        <v>0.98600965705088528</v>
      </c>
      <c r="N44">
        <f t="shared" si="21"/>
        <v>1.4088897200922636E-2</v>
      </c>
      <c r="O44">
        <f t="shared" si="39"/>
        <v>6.9951714745573853E-3</v>
      </c>
      <c r="P44">
        <f t="shared" si="22"/>
        <v>138.21715796260486</v>
      </c>
      <c r="S44">
        <v>2000</v>
      </c>
      <c r="T44" t="s">
        <v>59</v>
      </c>
      <c r="U44" s="31">
        <v>0</v>
      </c>
      <c r="V44" s="31">
        <v>0</v>
      </c>
      <c r="W44" s="31">
        <v>410</v>
      </c>
      <c r="X44" s="31">
        <v>1935</v>
      </c>
      <c r="Y44" s="31">
        <v>294</v>
      </c>
      <c r="Z44" s="31">
        <v>359</v>
      </c>
      <c r="AA44" s="31">
        <v>1112</v>
      </c>
      <c r="AB44" s="31">
        <v>1316</v>
      </c>
      <c r="AC44" s="31">
        <v>5422</v>
      </c>
      <c r="AD44" s="31">
        <v>10848</v>
      </c>
      <c r="AG44">
        <f t="shared" si="40"/>
        <v>0</v>
      </c>
      <c r="AH44">
        <f t="shared" si="41"/>
        <v>0</v>
      </c>
      <c r="AI44">
        <f t="shared" si="42"/>
        <v>3.7794985250737462E-2</v>
      </c>
      <c r="AJ44">
        <f t="shared" si="43"/>
        <v>0.17837389380530974</v>
      </c>
      <c r="AK44">
        <f t="shared" si="44"/>
        <v>2.7101769911504425E-2</v>
      </c>
      <c r="AL44">
        <f t="shared" si="45"/>
        <v>3.3093657817109143E-2</v>
      </c>
      <c r="AM44">
        <f t="shared" si="46"/>
        <v>0.10250737463126844</v>
      </c>
      <c r="AN44">
        <f t="shared" si="47"/>
        <v>0.12131268436578171</v>
      </c>
      <c r="AO44">
        <f t="shared" si="48"/>
        <v>0.49981563421828906</v>
      </c>
      <c r="AP44">
        <f t="shared" si="49"/>
        <v>0</v>
      </c>
      <c r="AQ44">
        <f t="shared" si="49"/>
        <v>0</v>
      </c>
      <c r="AR44">
        <f t="shared" si="49"/>
        <v>3.852297284600207E-2</v>
      </c>
      <c r="AS44">
        <f t="shared" si="49"/>
        <v>0.19584029148322454</v>
      </c>
      <c r="AT44">
        <f t="shared" si="49"/>
        <v>2.7474067844126718E-2</v>
      </c>
      <c r="AU44">
        <f t="shared" si="49"/>
        <v>3.3650466326100199E-2</v>
      </c>
      <c r="AV44">
        <f t="shared" si="49"/>
        <v>0.10804508356004663</v>
      </c>
      <c r="AW44">
        <f t="shared" si="49"/>
        <v>0.12914622178606477</v>
      </c>
      <c r="AX44">
        <f t="shared" si="49"/>
        <v>0.66633894555733064</v>
      </c>
      <c r="AY44">
        <f t="shared" si="25"/>
        <v>0</v>
      </c>
      <c r="AZ44">
        <f t="shared" si="26"/>
        <v>0</v>
      </c>
      <c r="BA44">
        <f t="shared" si="27"/>
        <v>3.6820085840452314E-4</v>
      </c>
      <c r="BB44">
        <f t="shared" si="28"/>
        <v>1.5908082621435352E-3</v>
      </c>
      <c r="BC44">
        <f t="shared" si="29"/>
        <v>2.5728921629317815E-4</v>
      </c>
      <c r="BD44">
        <f t="shared" si="30"/>
        <v>2.8437229169246008E-4</v>
      </c>
      <c r="BE44">
        <f t="shared" si="31"/>
        <v>8.6665841277702119E-4</v>
      </c>
      <c r="BF44">
        <f t="shared" si="32"/>
        <v>1.0897713672568198E-3</v>
      </c>
      <c r="BG44">
        <f t="shared" si="33"/>
        <v>7.6883692377532915E-3</v>
      </c>
    </row>
    <row r="45" spans="2:59" x14ac:dyDescent="0.25">
      <c r="B45">
        <v>2000</v>
      </c>
      <c r="C45" t="s">
        <v>60</v>
      </c>
      <c r="D45" s="31">
        <v>185837</v>
      </c>
      <c r="E45" s="31">
        <v>8295</v>
      </c>
      <c r="F45">
        <f t="shared" si="16"/>
        <v>4.4635890592293247E-2</v>
      </c>
      <c r="G45">
        <f t="shared" si="17"/>
        <v>0.95536410940770677</v>
      </c>
      <c r="H45" cm="1">
        <f t="array" ref="H45">+IFERROR(_xlfn.IFS(B45=$H$1,D45/$H$3,B45=$I$1,D45/$I$3,B45=$J$1,D45/$J$3,B45=$K$1,D45/$K$3,B45=$L$1,D45/$L$3,B45=$M$1,D45/$M$3,B45=$N$1,D45/$N$3,B45=$O$1,D45/$O$3,B45=$P$1,D45/P$3,B45=$Q$1,D45/$Q$3,B45=$R$1,D45/$R$3,B45=$S$1,D45/$S$3,B45=$T$1,D45/$T$3,B45=$U$1,D45/$U$3,B45=$V$1,D45/$V$3,B45=$W$1,D45/$W$3,B45=$X$1,D45/$X$3,B45=$Y$1,D45/$Y$3,B45=$Z$1,D45/$Z$3),0)</f>
        <v>3.8571014651576738E-2</v>
      </c>
      <c r="I45" s="15">
        <f t="shared" si="18"/>
        <v>3857.1014651576738</v>
      </c>
      <c r="J45" s="16">
        <f t="shared" si="19"/>
        <v>172.16515900215191</v>
      </c>
      <c r="K45" s="16">
        <f t="shared" si="50"/>
        <v>9741.2517346388067</v>
      </c>
      <c r="L45" s="17">
        <f t="shared" si="20"/>
        <v>4.4635890592293247E-2</v>
      </c>
      <c r="M45" s="17">
        <f t="shared" si="20"/>
        <v>0.95536410940770677</v>
      </c>
      <c r="N45">
        <f t="shared" si="21"/>
        <v>4.5654812193329827E-2</v>
      </c>
      <c r="O45">
        <f t="shared" si="39"/>
        <v>2.2317945296146623E-2</v>
      </c>
      <c r="P45">
        <f t="shared" si="22"/>
        <v>434.80944665932458</v>
      </c>
      <c r="S45">
        <v>2000</v>
      </c>
      <c r="T45" t="s">
        <v>60</v>
      </c>
      <c r="U45" s="31">
        <v>0</v>
      </c>
      <c r="V45" s="31">
        <v>0</v>
      </c>
      <c r="W45" s="31">
        <v>369</v>
      </c>
      <c r="X45" s="31">
        <v>1713</v>
      </c>
      <c r="Y45" s="31">
        <v>311</v>
      </c>
      <c r="Z45" s="31">
        <v>402</v>
      </c>
      <c r="AA45" s="31">
        <v>922</v>
      </c>
      <c r="AB45" s="31">
        <v>1028</v>
      </c>
      <c r="AC45" s="31">
        <v>3550</v>
      </c>
      <c r="AD45" s="31">
        <v>8295</v>
      </c>
      <c r="AG45">
        <f t="shared" si="40"/>
        <v>0</v>
      </c>
      <c r="AH45">
        <f t="shared" si="41"/>
        <v>0</v>
      </c>
      <c r="AI45">
        <f t="shared" si="42"/>
        <v>4.4484629294755877E-2</v>
      </c>
      <c r="AJ45">
        <f t="shared" si="43"/>
        <v>0.20650994575045209</v>
      </c>
      <c r="AK45">
        <f t="shared" si="44"/>
        <v>3.7492465340566605E-2</v>
      </c>
      <c r="AL45">
        <f t="shared" si="45"/>
        <v>4.8462929475587703E-2</v>
      </c>
      <c r="AM45">
        <f t="shared" si="46"/>
        <v>0.11115129596142255</v>
      </c>
      <c r="AN45">
        <f t="shared" si="47"/>
        <v>0.12393007836045811</v>
      </c>
      <c r="AO45">
        <f t="shared" si="48"/>
        <v>0.42796865581675708</v>
      </c>
      <c r="AP45">
        <f t="shared" si="49"/>
        <v>0</v>
      </c>
      <c r="AQ45">
        <f t="shared" si="49"/>
        <v>0</v>
      </c>
      <c r="AR45">
        <f t="shared" si="49"/>
        <v>4.5496578509339747E-2</v>
      </c>
      <c r="AS45">
        <f t="shared" si="49"/>
        <v>0.230288364589635</v>
      </c>
      <c r="AT45">
        <f t="shared" si="49"/>
        <v>3.8208735180293628E-2</v>
      </c>
      <c r="AU45">
        <f t="shared" si="49"/>
        <v>4.9666419570051891E-2</v>
      </c>
      <c r="AV45">
        <f t="shared" si="49"/>
        <v>0.11769211130967577</v>
      </c>
      <c r="AW45">
        <f t="shared" si="49"/>
        <v>0.13211669451227348</v>
      </c>
      <c r="AX45">
        <f t="shared" si="49"/>
        <v>0.54447852760736193</v>
      </c>
      <c r="AY45">
        <f t="shared" si="25"/>
        <v>0</v>
      </c>
      <c r="AZ45">
        <f t="shared" si="26"/>
        <v>0</v>
      </c>
      <c r="BA45">
        <f t="shared" si="27"/>
        <v>2.0959227710305268E-3</v>
      </c>
      <c r="BB45">
        <f t="shared" si="28"/>
        <v>9.8150529765331992E-3</v>
      </c>
      <c r="BC45">
        <f t="shared" si="29"/>
        <v>1.6277705731366735E-3</v>
      </c>
      <c r="BD45">
        <f t="shared" si="30"/>
        <v>2.0474932333173694E-3</v>
      </c>
      <c r="BE45">
        <f t="shared" si="31"/>
        <v>5.4725377615867671E-3</v>
      </c>
      <c r="BF45">
        <f t="shared" si="32"/>
        <v>6.3066020222022528E-3</v>
      </c>
      <c r="BG45">
        <f t="shared" si="33"/>
        <v>2.4139434020135925E-2</v>
      </c>
    </row>
    <row r="46" spans="2:59" x14ac:dyDescent="0.25">
      <c r="B46">
        <v>2000</v>
      </c>
      <c r="C46" t="s">
        <v>61</v>
      </c>
      <c r="D46" s="31">
        <v>103666</v>
      </c>
      <c r="E46" s="31">
        <v>12872</v>
      </c>
      <c r="F46">
        <f t="shared" si="16"/>
        <v>0.1241680010803928</v>
      </c>
      <c r="G46">
        <f t="shared" si="17"/>
        <v>0.87583199891960717</v>
      </c>
      <c r="H46" cm="1">
        <f t="array" ref="H46">+IFERROR(_xlfn.IFS(B46=$H$1,D46/$H$3,B46=$I$1,D46/$I$3,B46=$J$1,D46/$J$3,B46=$K$1,D46/$K$3,B46=$L$1,D46/$L$3,B46=$M$1,D46/$M$3,B46=$N$1,D46/$N$3,B46=$O$1,D46/$O$3,B46=$P$1,D46/P$3,B46=$Q$1,D46/$Q$3,B46=$R$1,D46/$R$3,B46=$S$1,D46/$S$3,B46=$T$1,D46/$T$3,B46=$U$1,D46/$U$3,B46=$V$1,D46/$V$3,B46=$W$1,D46/$W$3,B46=$X$1,D46/$X$3,B46=$Y$1,D46/$Y$3,B46=$Z$1,D46/$Z$3),0)</f>
        <v>2.151618248718153E-2</v>
      </c>
      <c r="I46" s="15">
        <f t="shared" si="18"/>
        <v>2151.6182487181532</v>
      </c>
      <c r="J46" s="16">
        <f t="shared" si="19"/>
        <v>267.16213703142853</v>
      </c>
      <c r="K46" s="16">
        <f t="shared" si="50"/>
        <v>9306.442287979482</v>
      </c>
      <c r="L46" s="17">
        <f t="shared" si="20"/>
        <v>0.1241680010803928</v>
      </c>
      <c r="M46" s="17">
        <f t="shared" si="20"/>
        <v>0.87583199891960717</v>
      </c>
      <c r="N46">
        <f t="shared" si="21"/>
        <v>0.13238712331584901</v>
      </c>
      <c r="O46">
        <f t="shared" si="39"/>
        <v>6.2084000540196402E-2</v>
      </c>
      <c r="P46">
        <f t="shared" si="22"/>
        <v>1155.5623360684497</v>
      </c>
      <c r="S46">
        <v>2000</v>
      </c>
      <c r="T46" t="s">
        <v>61</v>
      </c>
      <c r="U46" s="31">
        <v>0</v>
      </c>
      <c r="V46" s="31">
        <v>0</v>
      </c>
      <c r="W46" s="31">
        <v>779</v>
      </c>
      <c r="X46" s="31">
        <v>3234</v>
      </c>
      <c r="Y46" s="31">
        <v>618</v>
      </c>
      <c r="Z46" s="31">
        <v>471</v>
      </c>
      <c r="AA46" s="31">
        <v>1485</v>
      </c>
      <c r="AB46" s="31">
        <v>1042</v>
      </c>
      <c r="AC46" s="31">
        <v>5243</v>
      </c>
      <c r="AD46" s="31">
        <v>12872</v>
      </c>
      <c r="AG46">
        <f t="shared" si="40"/>
        <v>0</v>
      </c>
      <c r="AH46">
        <f t="shared" si="41"/>
        <v>0</v>
      </c>
      <c r="AI46">
        <f t="shared" si="42"/>
        <v>6.0518955873213175E-2</v>
      </c>
      <c r="AJ46">
        <f t="shared" si="43"/>
        <v>0.25124300807955252</v>
      </c>
      <c r="AK46">
        <f t="shared" si="44"/>
        <v>4.8011187072715976E-2</v>
      </c>
      <c r="AL46">
        <f t="shared" si="45"/>
        <v>3.6591050341827219E-2</v>
      </c>
      <c r="AM46">
        <f t="shared" si="46"/>
        <v>0.11536668738346799</v>
      </c>
      <c r="AN46">
        <f t="shared" si="47"/>
        <v>8.0950901180857682E-2</v>
      </c>
      <c r="AO46">
        <f t="shared" si="48"/>
        <v>0.40731821006836544</v>
      </c>
      <c r="AP46">
        <f t="shared" si="49"/>
        <v>0</v>
      </c>
      <c r="AQ46">
        <f t="shared" si="49"/>
        <v>0</v>
      </c>
      <c r="AR46">
        <f t="shared" si="49"/>
        <v>6.2407370318445822E-2</v>
      </c>
      <c r="AS46">
        <f t="shared" si="49"/>
        <v>0.2873389604620169</v>
      </c>
      <c r="AT46">
        <f t="shared" si="49"/>
        <v>4.9192071957335035E-2</v>
      </c>
      <c r="AU46">
        <f t="shared" si="49"/>
        <v>3.7272979068571202E-2</v>
      </c>
      <c r="AV46">
        <f t="shared" si="49"/>
        <v>0.12242878931530565</v>
      </c>
      <c r="AW46">
        <f t="shared" si="49"/>
        <v>8.4365638409845359E-2</v>
      </c>
      <c r="AX46">
        <f t="shared" si="49"/>
        <v>0.51148724452465733</v>
      </c>
      <c r="AY46">
        <f t="shared" si="25"/>
        <v>0</v>
      </c>
      <c r="AZ46">
        <f t="shared" si="26"/>
        <v>0</v>
      </c>
      <c r="BA46">
        <f t="shared" si="27"/>
        <v>5.5370130997626993E-3</v>
      </c>
      <c r="BB46">
        <f t="shared" si="28"/>
        <v>2.3860282059691703E-2</v>
      </c>
      <c r="BC46">
        <f t="shared" si="29"/>
        <v>4.4807362105222541E-3</v>
      </c>
      <c r="BD46">
        <f t="shared" si="30"/>
        <v>4.2106380105338299E-3</v>
      </c>
      <c r="BE46">
        <f t="shared" si="31"/>
        <v>1.1609399417359598E-2</v>
      </c>
      <c r="BF46">
        <f t="shared" si="32"/>
        <v>9.9839870352864003E-3</v>
      </c>
      <c r="BG46">
        <f t="shared" si="33"/>
        <v>4.2410240580325276E-2</v>
      </c>
    </row>
    <row r="47" spans="2:59" x14ac:dyDescent="0.25">
      <c r="B47" t="s">
        <v>66</v>
      </c>
      <c r="D47" s="31">
        <v>4818048</v>
      </c>
      <c r="E47" s="31">
        <v>45612</v>
      </c>
      <c r="F47">
        <f t="shared" si="16"/>
        <v>9.4669044393082009E-3</v>
      </c>
      <c r="G47">
        <f t="shared" si="17"/>
        <v>0.9905330955606918</v>
      </c>
      <c r="H47" cm="1">
        <f t="array" ref="H47">+IFERROR(_xlfn.IFS(B47=$H$1,D47/$H$3,B47=$I$1,D47/$I$3,B47=$J$1,D47/$J$3,B47=$K$1,D47/$K$3,B47=$L$1,D47/$L$3,B47=$M$1,D47/$M$3,B47=$N$1,D47/$N$3,B47=$O$1,D47/$O$3,B47=$P$1,D47/P$3,B47=$Q$1,D47/$Q$3,B47=$R$1,D47/$R$3,B47=$S$1,D47/$S$3,B47=$T$1,D47/$T$3,B47=$U$1,D47/$U$3,B47=$V$1,D47/$V$3,B47=$W$1,D47/$W$3,B47=$X$1,D47/$X$3,B47=$Y$1,D47/$Y$3,B47=$Z$1,D47/$Z$3),0)</f>
        <v>0</v>
      </c>
      <c r="I47" s="15">
        <f t="shared" si="18"/>
        <v>0</v>
      </c>
      <c r="J47" s="16">
        <f t="shared" si="19"/>
        <v>0</v>
      </c>
      <c r="K47" s="16">
        <f t="shared" si="50"/>
        <v>8150.8799519110325</v>
      </c>
      <c r="L47" s="17">
        <f t="shared" si="20"/>
        <v>9.4669044393082009E-3</v>
      </c>
      <c r="M47" s="17">
        <f t="shared" si="20"/>
        <v>0.9905330955606918</v>
      </c>
      <c r="N47">
        <f t="shared" si="21"/>
        <v>9.5119286993232046E-3</v>
      </c>
      <c r="O47">
        <f t="shared" si="39"/>
        <v>4.7334522196541004E-3</v>
      </c>
      <c r="P47">
        <f t="shared" si="22"/>
        <v>77.163601601014776</v>
      </c>
      <c r="S47" t="s">
        <v>66</v>
      </c>
      <c r="U47" s="31">
        <v>0</v>
      </c>
      <c r="V47" s="31">
        <v>0</v>
      </c>
      <c r="W47" s="31">
        <v>1740</v>
      </c>
      <c r="X47" s="31">
        <v>7480</v>
      </c>
      <c r="Y47" s="31">
        <v>1409</v>
      </c>
      <c r="Z47" s="31">
        <v>1351</v>
      </c>
      <c r="AA47" s="31">
        <v>3763</v>
      </c>
      <c r="AB47" s="31">
        <v>3886</v>
      </c>
      <c r="AC47" s="31">
        <v>25983</v>
      </c>
      <c r="AD47" s="31">
        <v>45612</v>
      </c>
      <c r="AG47">
        <f t="shared" si="40"/>
        <v>0</v>
      </c>
      <c r="AH47">
        <f t="shared" si="41"/>
        <v>0</v>
      </c>
      <c r="AI47">
        <f t="shared" si="42"/>
        <v>3.814785582741384E-2</v>
      </c>
      <c r="AJ47">
        <f t="shared" si="43"/>
        <v>0.16399193194773307</v>
      </c>
      <c r="AK47">
        <f t="shared" si="44"/>
        <v>3.0890993598175917E-2</v>
      </c>
      <c r="AL47">
        <f t="shared" si="45"/>
        <v>2.9619398403928791E-2</v>
      </c>
      <c r="AM47">
        <f t="shared" si="46"/>
        <v>8.2500219240550732E-2</v>
      </c>
      <c r="AN47">
        <f t="shared" si="47"/>
        <v>8.5196878014557567E-2</v>
      </c>
      <c r="AO47">
        <f t="shared" si="48"/>
        <v>0.56965272296764013</v>
      </c>
      <c r="AP47">
        <f t="shared" si="49"/>
        <v>0</v>
      </c>
      <c r="AQ47">
        <f t="shared" si="49"/>
        <v>0</v>
      </c>
      <c r="AR47">
        <f t="shared" si="49"/>
        <v>3.8889633901032589E-2</v>
      </c>
      <c r="AS47">
        <f t="shared" si="49"/>
        <v>0.17863966373710355</v>
      </c>
      <c r="AT47">
        <f t="shared" si="49"/>
        <v>3.1375605411122859E-2</v>
      </c>
      <c r="AU47">
        <f t="shared" si="49"/>
        <v>3.0064646779344187E-2</v>
      </c>
      <c r="AV47">
        <f t="shared" si="49"/>
        <v>8.6049782188632642E-2</v>
      </c>
      <c r="AW47">
        <f t="shared" si="49"/>
        <v>8.8987611349011883E-2</v>
      </c>
      <c r="AX47">
        <f t="shared" si="49"/>
        <v>0.79652365843564632</v>
      </c>
      <c r="AY47">
        <f t="shared" si="25"/>
        <v>0</v>
      </c>
      <c r="AZ47">
        <f t="shared" si="26"/>
        <v>0</v>
      </c>
      <c r="BA47">
        <f t="shared" si="27"/>
        <v>2.6141292075130841E-4</v>
      </c>
      <c r="BB47">
        <f t="shared" si="28"/>
        <v>1.1118610690470498E-3</v>
      </c>
      <c r="BC47">
        <f t="shared" si="29"/>
        <v>2.1035489891341888E-4</v>
      </c>
      <c r="BD47">
        <f t="shared" si="30"/>
        <v>1.8908072314763156E-4</v>
      </c>
      <c r="BE47">
        <f t="shared" si="31"/>
        <v>5.4461889960415503E-4</v>
      </c>
      <c r="BF47">
        <f t="shared" si="32"/>
        <v>5.1141043011609683E-4</v>
      </c>
      <c r="BG47">
        <f t="shared" si="33"/>
        <v>3.2405239632315825E-3</v>
      </c>
    </row>
    <row r="48" spans="2:59" x14ac:dyDescent="0.25">
      <c r="B48">
        <v>2001</v>
      </c>
      <c r="C48" t="s">
        <v>55</v>
      </c>
      <c r="D48" s="31">
        <v>375042</v>
      </c>
      <c r="E48" s="31">
        <v>523</v>
      </c>
      <c r="F48">
        <f t="shared" si="16"/>
        <v>1.3945104814927394E-3</v>
      </c>
      <c r="G48">
        <f t="shared" si="17"/>
        <v>0.99860548951850725</v>
      </c>
      <c r="H48" cm="1">
        <f t="array" ref="H48">+IFERROR(_xlfn.IFS(B48=$H$1,D48/$H$3,B48=$I$1,D48/$I$3,B48=$J$1,D48/$J$3,B48=$K$1,D48/$K$3,B48=$L$1,D48/$L$3,B48=$M$1,D48/$M$3,B48=$N$1,D48/$N$3,B48=$O$1,D48/$O$3,B48=$P$1,D48/P$3,B48=$Q$1,D48/$Q$3,B48=$R$1,D48/$R$3,B48=$S$1,D48/$S$3,B48=$T$1,D48/$T$3,B48=$U$1,D48/$U$3,B48=$V$1,D48/$V$3,B48=$W$1,D48/$W$3,B48=$X$1,D48/$X$3,B48=$Y$1,D48/$Y$3,B48=$Z$1,D48/$Z$3),0)</f>
        <v>7.642696081977586E-2</v>
      </c>
      <c r="I48" s="15">
        <f t="shared" si="18"/>
        <v>7642.6960819775859</v>
      </c>
      <c r="J48" s="16">
        <f t="shared" si="19"/>
        <v>10.657819793181236</v>
      </c>
      <c r="K48" s="16">
        <v>10000</v>
      </c>
      <c r="L48" s="17">
        <f t="shared" si="20"/>
        <v>1.3945104814927394E-3</v>
      </c>
      <c r="M48" s="17">
        <f t="shared" si="20"/>
        <v>0.99860548951850725</v>
      </c>
      <c r="N48">
        <f t="shared" si="21"/>
        <v>1.3954834896692863E-3</v>
      </c>
      <c r="O48">
        <f t="shared" si="39"/>
        <v>6.972552407463697E-4</v>
      </c>
      <c r="P48">
        <f t="shared" si="22"/>
        <v>13.945104814927394</v>
      </c>
      <c r="S48">
        <v>2001</v>
      </c>
      <c r="T48" t="s">
        <v>55</v>
      </c>
      <c r="U48" s="31">
        <v>0</v>
      </c>
      <c r="V48" s="31">
        <v>0</v>
      </c>
      <c r="W48" s="31">
        <v>4</v>
      </c>
      <c r="X48" s="31">
        <v>14</v>
      </c>
      <c r="Y48" s="31">
        <v>32</v>
      </c>
      <c r="Z48" s="31">
        <v>19</v>
      </c>
      <c r="AA48" s="31">
        <v>0</v>
      </c>
      <c r="AB48" s="31">
        <v>28</v>
      </c>
      <c r="AC48" s="31">
        <v>426</v>
      </c>
      <c r="AD48" s="31">
        <v>523</v>
      </c>
      <c r="AG48">
        <f t="shared" si="40"/>
        <v>0</v>
      </c>
      <c r="AH48">
        <f t="shared" si="41"/>
        <v>0</v>
      </c>
      <c r="AI48">
        <f t="shared" si="42"/>
        <v>7.6481835564053535E-3</v>
      </c>
      <c r="AJ48">
        <f t="shared" si="43"/>
        <v>2.676864244741874E-2</v>
      </c>
      <c r="AK48">
        <f t="shared" si="44"/>
        <v>6.1185468451242828E-2</v>
      </c>
      <c r="AL48">
        <f t="shared" si="45"/>
        <v>3.6328871892925434E-2</v>
      </c>
      <c r="AM48">
        <f t="shared" si="46"/>
        <v>0</v>
      </c>
      <c r="AN48">
        <f t="shared" si="47"/>
        <v>5.3537284894837479E-2</v>
      </c>
      <c r="AO48">
        <f t="shared" si="48"/>
        <v>0.81453154875717015</v>
      </c>
      <c r="AP48">
        <f t="shared" si="49"/>
        <v>0</v>
      </c>
      <c r="AQ48">
        <f t="shared" si="49"/>
        <v>0</v>
      </c>
      <c r="AR48">
        <f t="shared" si="49"/>
        <v>7.677543186180422E-3</v>
      </c>
      <c r="AS48">
        <f t="shared" si="49"/>
        <v>2.7131782945736437E-2</v>
      </c>
      <c r="AT48">
        <f t="shared" si="49"/>
        <v>6.311637080867849E-2</v>
      </c>
      <c r="AU48">
        <f t="shared" si="49"/>
        <v>3.7000973709834468E-2</v>
      </c>
      <c r="AV48">
        <f t="shared" si="49"/>
        <v>0</v>
      </c>
      <c r="AW48">
        <f t="shared" si="49"/>
        <v>5.50098231827112E-2</v>
      </c>
      <c r="AX48">
        <f t="shared" si="49"/>
        <v>1.3741935483870966</v>
      </c>
      <c r="AY48">
        <f t="shared" si="25"/>
        <v>0</v>
      </c>
      <c r="AZ48">
        <f t="shared" si="26"/>
        <v>0</v>
      </c>
      <c r="BA48">
        <f t="shared" si="27"/>
        <v>2.3250729251657149E-3</v>
      </c>
      <c r="BB48">
        <f t="shared" si="28"/>
        <v>9.9908810213256115E-3</v>
      </c>
      <c r="BC48">
        <f t="shared" si="29"/>
        <v>1.9211181680985063E-3</v>
      </c>
      <c r="BD48">
        <f t="shared" si="30"/>
        <v>1.8264621029111406E-3</v>
      </c>
      <c r="BE48">
        <f t="shared" si="31"/>
        <v>5.0167714549303813E-3</v>
      </c>
      <c r="BF48">
        <f t="shared" si="32"/>
        <v>5.2180822414556235E-3</v>
      </c>
      <c r="BG48">
        <f t="shared" si="33"/>
        <v>3.5208056697649863E-2</v>
      </c>
    </row>
    <row r="49" spans="2:59" x14ac:dyDescent="0.25">
      <c r="B49">
        <v>2001</v>
      </c>
      <c r="C49" t="s">
        <v>56</v>
      </c>
      <c r="D49" s="31">
        <v>957866</v>
      </c>
      <c r="E49" s="31">
        <v>674</v>
      </c>
      <c r="F49">
        <f t="shared" si="16"/>
        <v>7.036474830508651E-4</v>
      </c>
      <c r="G49">
        <f t="shared" si="17"/>
        <v>0.99929635251694915</v>
      </c>
      <c r="H49" cm="1">
        <f t="array" ref="H49">+IFERROR(_xlfn.IFS(B49=$H$1,D49/$H$3,B49=$I$1,D49/$I$3,B49=$J$1,D49/$J$3,B49=$K$1,D49/$K$3,B49=$L$1,D49/$L$3,B49=$M$1,D49/$M$3,B49=$N$1,D49/$N$3,B49=$O$1,D49/$O$3,B49=$P$1,D49/P$3,B49=$Q$1,D49/$Q$3,B49=$R$1,D49/$R$3,B49=$S$1,D49/$S$3,B49=$T$1,D49/$T$3,B49=$U$1,D49/$U$3,B49=$V$1,D49/$V$3,B49=$W$1,D49/$W$3,B49=$X$1,D49/$X$3,B49=$Y$1,D49/$Y$3,B49=$Z$1,D49/$Z$3),0)</f>
        <v>0.19519623736166997</v>
      </c>
      <c r="I49" s="15">
        <f t="shared" si="18"/>
        <v>19519.623736166996</v>
      </c>
      <c r="J49" s="16">
        <f t="shared" si="19"/>
        <v>13.73493411205383</v>
      </c>
      <c r="K49" s="16">
        <f t="shared" ref="K49:K55" si="51">+K48-P48</f>
        <v>9986.0548951850724</v>
      </c>
      <c r="L49" s="17">
        <f t="shared" si="20"/>
        <v>7.036474830508651E-4</v>
      </c>
      <c r="M49" s="17">
        <f t="shared" si="20"/>
        <v>0.99929635251694915</v>
      </c>
      <c r="N49">
        <f t="shared" si="21"/>
        <v>7.0389513006916752E-4</v>
      </c>
      <c r="O49">
        <f t="shared" si="39"/>
        <v>3.5182374152543255E-4</v>
      </c>
      <c r="P49">
        <f t="shared" si="22"/>
        <v>7.0266623926047469</v>
      </c>
      <c r="S49">
        <v>2001</v>
      </c>
      <c r="T49" t="s">
        <v>56</v>
      </c>
      <c r="U49" s="31">
        <v>0</v>
      </c>
      <c r="V49" s="31">
        <v>0</v>
      </c>
      <c r="W49" s="31">
        <v>3</v>
      </c>
      <c r="X49" s="31">
        <v>15</v>
      </c>
      <c r="Y49" s="31">
        <v>19</v>
      </c>
      <c r="Z49" s="31">
        <v>9</v>
      </c>
      <c r="AA49" s="31">
        <v>0</v>
      </c>
      <c r="AB49" s="31">
        <v>54</v>
      </c>
      <c r="AC49" s="31">
        <v>574</v>
      </c>
      <c r="AD49" s="31">
        <v>674</v>
      </c>
      <c r="AG49">
        <f t="shared" si="40"/>
        <v>0</v>
      </c>
      <c r="AH49">
        <f t="shared" si="41"/>
        <v>0</v>
      </c>
      <c r="AI49">
        <f t="shared" si="42"/>
        <v>4.4510385756676559E-3</v>
      </c>
      <c r="AJ49">
        <f t="shared" si="43"/>
        <v>2.2255192878338281E-2</v>
      </c>
      <c r="AK49">
        <f t="shared" si="44"/>
        <v>2.8189910979228485E-2</v>
      </c>
      <c r="AL49">
        <f t="shared" si="45"/>
        <v>1.3353115727002967E-2</v>
      </c>
      <c r="AM49">
        <f t="shared" si="46"/>
        <v>0</v>
      </c>
      <c r="AN49">
        <f t="shared" si="47"/>
        <v>8.0118694362017809E-2</v>
      </c>
      <c r="AO49">
        <f t="shared" si="48"/>
        <v>0.85163204747774479</v>
      </c>
      <c r="AP49">
        <f t="shared" si="49"/>
        <v>0</v>
      </c>
      <c r="AQ49">
        <f t="shared" si="49"/>
        <v>0</v>
      </c>
      <c r="AR49">
        <f t="shared" si="49"/>
        <v>4.4609665427509295E-3</v>
      </c>
      <c r="AS49">
        <f t="shared" si="49"/>
        <v>2.2505626406601652E-2</v>
      </c>
      <c r="AT49">
        <f t="shared" si="49"/>
        <v>2.8592927012791571E-2</v>
      </c>
      <c r="AU49">
        <f t="shared" si="49"/>
        <v>1.344286781179985E-2</v>
      </c>
      <c r="AV49">
        <f t="shared" si="49"/>
        <v>0</v>
      </c>
      <c r="AW49">
        <f t="shared" si="49"/>
        <v>8.3462132921174659E-2</v>
      </c>
      <c r="AX49">
        <f t="shared" si="49"/>
        <v>1.4832041343669251</v>
      </c>
      <c r="AY49">
        <f t="shared" si="25"/>
        <v>0</v>
      </c>
      <c r="AZ49">
        <f t="shared" si="26"/>
        <v>0</v>
      </c>
      <c r="BA49">
        <f t="shared" si="27"/>
        <v>3.6539557725193296E-6</v>
      </c>
      <c r="BB49">
        <f t="shared" si="28"/>
        <v>1.5137816771865793E-5</v>
      </c>
      <c r="BC49">
        <f t="shared" si="29"/>
        <v>2.6621677771212257E-5</v>
      </c>
      <c r="BD49">
        <f t="shared" si="30"/>
        <v>1.4615823090077318E-5</v>
      </c>
      <c r="BE49">
        <f t="shared" si="31"/>
        <v>0</v>
      </c>
      <c r="BF49">
        <f t="shared" si="32"/>
        <v>4.2803481906654999E-5</v>
      </c>
      <c r="BG49">
        <f t="shared" si="33"/>
        <v>5.2199368178847561E-4</v>
      </c>
    </row>
    <row r="50" spans="2:59" x14ac:dyDescent="0.25">
      <c r="B50">
        <v>2001</v>
      </c>
      <c r="C50" t="s">
        <v>57</v>
      </c>
      <c r="D50" s="31">
        <v>939021</v>
      </c>
      <c r="E50" s="31">
        <v>4484</v>
      </c>
      <c r="F50">
        <f t="shared" si="16"/>
        <v>4.7751860714510116E-3</v>
      </c>
      <c r="G50">
        <f t="shared" si="17"/>
        <v>0.995224813928549</v>
      </c>
      <c r="H50" cm="1">
        <f t="array" ref="H50">+IFERROR(_xlfn.IFS(B50=$H$1,D50/$H$3,B50=$I$1,D50/$I$3,B50=$J$1,D50/$J$3,B50=$K$1,D50/$K$3,B50=$L$1,D50/$L$3,B50=$M$1,D50/$M$3,B50=$N$1,D50/$N$3,B50=$O$1,D50/$O$3,B50=$P$1,D50/P$3,B50=$Q$1,D50/$Q$3,B50=$R$1,D50/$R$3,B50=$S$1,D50/$S$3,B50=$T$1,D50/$T$3,B50=$U$1,D50/$U$3,B50=$V$1,D50/$V$3,B50=$W$1,D50/$W$3,B50=$X$1,D50/$X$3,B50=$Y$1,D50/$Y$3,B50=$Z$1,D50/$Z$3),0)</f>
        <v>0.19135595793523591</v>
      </c>
      <c r="I50" s="15">
        <f t="shared" si="18"/>
        <v>19135.595793523589</v>
      </c>
      <c r="J50" s="16">
        <f t="shared" si="19"/>
        <v>91.376030502150414</v>
      </c>
      <c r="K50" s="16">
        <f t="shared" si="51"/>
        <v>9979.028232792467</v>
      </c>
      <c r="L50" s="17">
        <f t="shared" si="20"/>
        <v>4.7751860714510116E-3</v>
      </c>
      <c r="M50" s="17">
        <f t="shared" si="20"/>
        <v>0.995224813928549</v>
      </c>
      <c r="N50">
        <f t="shared" si="21"/>
        <v>4.7866145590368704E-3</v>
      </c>
      <c r="O50">
        <f t="shared" si="39"/>
        <v>2.3875930357255058E-3</v>
      </c>
      <c r="P50">
        <f t="shared" si="22"/>
        <v>47.651716623846994</v>
      </c>
      <c r="S50">
        <v>2001</v>
      </c>
      <c r="T50" t="s">
        <v>57</v>
      </c>
      <c r="U50" s="31">
        <v>0</v>
      </c>
      <c r="V50" s="31">
        <v>0</v>
      </c>
      <c r="W50" s="31">
        <v>15</v>
      </c>
      <c r="X50" s="31">
        <v>45</v>
      </c>
      <c r="Y50" s="31">
        <v>33</v>
      </c>
      <c r="Z50" s="31">
        <v>21</v>
      </c>
      <c r="AA50" s="31">
        <v>10</v>
      </c>
      <c r="AB50" s="31">
        <v>69</v>
      </c>
      <c r="AC50" s="31">
        <v>4291</v>
      </c>
      <c r="AD50" s="31">
        <v>4484</v>
      </c>
      <c r="AG50">
        <f t="shared" si="40"/>
        <v>0</v>
      </c>
      <c r="AH50">
        <f t="shared" si="41"/>
        <v>0</v>
      </c>
      <c r="AI50">
        <f t="shared" si="42"/>
        <v>3.3452274754683319E-3</v>
      </c>
      <c r="AJ50">
        <f t="shared" si="43"/>
        <v>1.0035682426404995E-2</v>
      </c>
      <c r="AK50">
        <f t="shared" si="44"/>
        <v>7.3595004460303304E-3</v>
      </c>
      <c r="AL50">
        <f t="shared" si="45"/>
        <v>4.6833184656556648E-3</v>
      </c>
      <c r="AM50">
        <f t="shared" si="46"/>
        <v>2.2301516503122213E-3</v>
      </c>
      <c r="AN50">
        <f t="shared" si="47"/>
        <v>1.5388046387154327E-2</v>
      </c>
      <c r="AO50">
        <f t="shared" si="48"/>
        <v>0.95695807314897408</v>
      </c>
      <c r="AP50">
        <f t="shared" si="49"/>
        <v>0</v>
      </c>
      <c r="AQ50">
        <f t="shared" si="49"/>
        <v>0</v>
      </c>
      <c r="AR50">
        <f t="shared" si="49"/>
        <v>3.3508321233106223E-3</v>
      </c>
      <c r="AS50">
        <f t="shared" si="49"/>
        <v>1.0086293847360752E-2</v>
      </c>
      <c r="AT50">
        <f t="shared" si="49"/>
        <v>7.3866815892557362E-3</v>
      </c>
      <c r="AU50">
        <f t="shared" si="49"/>
        <v>4.6943109422152678E-3</v>
      </c>
      <c r="AV50">
        <f t="shared" si="49"/>
        <v>2.2326412145568207E-3</v>
      </c>
      <c r="AW50">
        <f t="shared" si="49"/>
        <v>1.5507360377570514E-2</v>
      </c>
      <c r="AX50">
        <f t="shared" si="49"/>
        <v>1.8349369253795167</v>
      </c>
      <c r="AY50">
        <f t="shared" si="25"/>
        <v>0</v>
      </c>
      <c r="AZ50">
        <f t="shared" si="26"/>
        <v>0</v>
      </c>
      <c r="BA50">
        <f t="shared" si="27"/>
        <v>9.5844501880149641E-6</v>
      </c>
      <c r="BB50">
        <f t="shared" si="28"/>
        <v>3.1948167293383214E-5</v>
      </c>
      <c r="BC50">
        <f t="shared" si="29"/>
        <v>2.7688411654265454E-5</v>
      </c>
      <c r="BD50">
        <f t="shared" si="30"/>
        <v>1.5974083646691607E-5</v>
      </c>
      <c r="BE50">
        <f t="shared" si="31"/>
        <v>5.3246945488972029E-6</v>
      </c>
      <c r="BF50">
        <f t="shared" si="32"/>
        <v>6.5493742951435593E-5</v>
      </c>
      <c r="BG50">
        <f t="shared" si="33"/>
        <v>2.5904638980384889E-3</v>
      </c>
    </row>
    <row r="51" spans="2:59" x14ac:dyDescent="0.25">
      <c r="B51">
        <v>2001</v>
      </c>
      <c r="C51" t="s">
        <v>58</v>
      </c>
      <c r="D51" s="31">
        <v>1550667</v>
      </c>
      <c r="E51" s="31">
        <v>7968</v>
      </c>
      <c r="F51">
        <f t="shared" si="16"/>
        <v>5.1384339771208135E-3</v>
      </c>
      <c r="G51">
        <f t="shared" si="17"/>
        <v>0.99486156602287923</v>
      </c>
      <c r="H51" cm="1">
        <f t="array" ref="H51">+IFERROR(_xlfn.IFS(B51=$H$1,D51/$H$3,B51=$I$1,D51/$I$3,B51=$J$1,D51/$J$3,B51=$K$1,D51/$K$3,B51=$L$1,D51/$L$3,B51=$M$1,D51/$M$3,B51=$N$1,D51/$N$3,B51=$O$1,D51/$O$3,B51=$P$1,D51/P$3,B51=$Q$1,D51/$Q$3,B51=$R$1,D51/$R$3,B51=$S$1,D51/$S$3,B51=$T$1,D51/$T$3,B51=$U$1,D51/$U$3,B51=$V$1,D51/$V$3,B51=$W$1,D51/$W$3,B51=$X$1,D51/$X$3,B51=$Y$1,D51/$Y$3,B51=$Z$1,D51/$Z$3),0)</f>
        <v>0.31599865096047741</v>
      </c>
      <c r="I51" s="15">
        <f t="shared" si="18"/>
        <v>31599.865096047743</v>
      </c>
      <c r="J51" s="16">
        <f t="shared" si="19"/>
        <v>162.37382048196577</v>
      </c>
      <c r="K51" s="16">
        <f t="shared" si="51"/>
        <v>9931.3765161686206</v>
      </c>
      <c r="L51" s="17">
        <f t="shared" si="20"/>
        <v>5.1384339771208135E-3</v>
      </c>
      <c r="M51" s="17">
        <f t="shared" si="20"/>
        <v>0.99486156602287923</v>
      </c>
      <c r="N51">
        <f t="shared" si="21"/>
        <v>5.1516697345222002E-3</v>
      </c>
      <c r="O51">
        <f t="shared" si="39"/>
        <v>2.5692169885604067E-3</v>
      </c>
      <c r="P51">
        <f t="shared" si="22"/>
        <v>51.031722530260573</v>
      </c>
      <c r="S51">
        <v>2001</v>
      </c>
      <c r="T51" t="s">
        <v>58</v>
      </c>
      <c r="U51" s="31">
        <v>0</v>
      </c>
      <c r="V51" s="31">
        <v>0</v>
      </c>
      <c r="W51" s="31">
        <v>134</v>
      </c>
      <c r="X51" s="31">
        <v>496</v>
      </c>
      <c r="Y51" s="31">
        <v>122</v>
      </c>
      <c r="Z51" s="31">
        <v>97</v>
      </c>
      <c r="AA51" s="31">
        <v>211</v>
      </c>
      <c r="AB51" s="31">
        <v>401</v>
      </c>
      <c r="AC51" s="31">
        <v>6507</v>
      </c>
      <c r="AD51" s="31">
        <v>7968</v>
      </c>
      <c r="AG51">
        <f t="shared" si="40"/>
        <v>0</v>
      </c>
      <c r="AH51">
        <f t="shared" si="41"/>
        <v>0</v>
      </c>
      <c r="AI51">
        <f t="shared" si="42"/>
        <v>1.6817269076305222E-2</v>
      </c>
      <c r="AJ51">
        <f t="shared" si="43"/>
        <v>6.224899598393574E-2</v>
      </c>
      <c r="AK51">
        <f t="shared" si="44"/>
        <v>1.5311244979919678E-2</v>
      </c>
      <c r="AL51">
        <f t="shared" si="45"/>
        <v>1.2173694779116466E-2</v>
      </c>
      <c r="AM51">
        <f t="shared" si="46"/>
        <v>2.6480923694779116E-2</v>
      </c>
      <c r="AN51">
        <f t="shared" si="47"/>
        <v>5.0326305220883535E-2</v>
      </c>
      <c r="AO51">
        <f t="shared" si="48"/>
        <v>0.81664156626506024</v>
      </c>
      <c r="AP51">
        <f t="shared" si="49"/>
        <v>0</v>
      </c>
      <c r="AQ51">
        <f t="shared" si="49"/>
        <v>0</v>
      </c>
      <c r="AR51">
        <f t="shared" si="49"/>
        <v>1.6959878496392862E-2</v>
      </c>
      <c r="AS51">
        <f t="shared" si="49"/>
        <v>6.4248704663212433E-2</v>
      </c>
      <c r="AT51">
        <f t="shared" si="49"/>
        <v>1.5429366384216518E-2</v>
      </c>
      <c r="AU51">
        <f t="shared" si="49"/>
        <v>1.2248247995454259E-2</v>
      </c>
      <c r="AV51">
        <f t="shared" si="49"/>
        <v>2.6836248012718601E-2</v>
      </c>
      <c r="AW51">
        <f t="shared" si="49"/>
        <v>5.1625362085613136E-2</v>
      </c>
      <c r="AX51">
        <f t="shared" si="49"/>
        <v>1.3802099904549794</v>
      </c>
      <c r="AY51">
        <f t="shared" si="25"/>
        <v>0</v>
      </c>
      <c r="AZ51">
        <f t="shared" si="26"/>
        <v>0</v>
      </c>
      <c r="BA51">
        <f t="shared" si="27"/>
        <v>4.8043841779053791E-5</v>
      </c>
      <c r="BB51">
        <f t="shared" si="28"/>
        <v>1.7444106310381274E-4</v>
      </c>
      <c r="BC51">
        <f t="shared" si="29"/>
        <v>4.997849312586132E-5</v>
      </c>
      <c r="BD51">
        <f t="shared" si="30"/>
        <v>3.8048143153881523E-5</v>
      </c>
      <c r="BE51">
        <f t="shared" si="31"/>
        <v>7.1259657940744207E-5</v>
      </c>
      <c r="BF51">
        <f t="shared" si="32"/>
        <v>1.515476888332569E-4</v>
      </c>
      <c r="BG51">
        <f t="shared" si="33"/>
        <v>3.481727540471294E-3</v>
      </c>
    </row>
    <row r="52" spans="2:59" x14ac:dyDescent="0.25">
      <c r="B52">
        <v>2001</v>
      </c>
      <c r="C52" t="s">
        <v>59</v>
      </c>
      <c r="D52" s="31">
        <v>789738</v>
      </c>
      <c r="E52" s="31">
        <v>11274</v>
      </c>
      <c r="F52">
        <f t="shared" si="16"/>
        <v>1.4275620522249151E-2</v>
      </c>
      <c r="G52">
        <f t="shared" si="17"/>
        <v>0.98572437947775082</v>
      </c>
      <c r="H52" cm="1">
        <f t="array" ref="H52">+IFERROR(_xlfn.IFS(B52=$H$1,D52/$H$3,B52=$I$1,D52/$I$3,B52=$J$1,D52/$J$3,B52=$K$1,D52/$K$3,B52=$L$1,D52/$L$3,B52=$M$1,D52/$M$3,B52=$N$1,D52/$N$3,B52=$O$1,D52/$O$3,B52=$P$1,D52/P$3,B52=$Q$1,D52/$Q$3,B52=$R$1,D52/$R$3,B52=$S$1,D52/$S$3,B52=$T$1,D52/$T$3,B52=$U$1,D52/$U$3,B52=$V$1,D52/$V$3,B52=$W$1,D52/$W$3,B52=$X$1,D52/$X$3,B52=$Y$1,D52/$Y$3,B52=$Z$1,D52/$Z$3),0)</f>
        <v>0.16093470913627847</v>
      </c>
      <c r="I52" s="15">
        <f t="shared" si="18"/>
        <v>16093.470913627847</v>
      </c>
      <c r="J52" s="16">
        <f t="shared" si="19"/>
        <v>229.74428364880549</v>
      </c>
      <c r="K52" s="16">
        <f t="shared" si="51"/>
        <v>9880.34479363836</v>
      </c>
      <c r="L52" s="17">
        <f t="shared" si="20"/>
        <v>1.4275620522249151E-2</v>
      </c>
      <c r="M52" s="17">
        <f t="shared" si="20"/>
        <v>0.98572437947775082</v>
      </c>
      <c r="N52">
        <f t="shared" si="21"/>
        <v>1.4378249740785946E-2</v>
      </c>
      <c r="O52">
        <f t="shared" si="39"/>
        <v>7.1378102611245756E-3</v>
      </c>
      <c r="P52">
        <f t="shared" si="22"/>
        <v>141.04805290296133</v>
      </c>
      <c r="S52">
        <v>2001</v>
      </c>
      <c r="T52" t="s">
        <v>59</v>
      </c>
      <c r="U52" s="31">
        <v>0</v>
      </c>
      <c r="V52" s="31">
        <v>0</v>
      </c>
      <c r="W52" s="31">
        <v>470</v>
      </c>
      <c r="X52" s="31">
        <v>1879</v>
      </c>
      <c r="Y52" s="31">
        <v>338</v>
      </c>
      <c r="Z52" s="31">
        <v>419</v>
      </c>
      <c r="AA52" s="31">
        <v>1022</v>
      </c>
      <c r="AB52" s="31">
        <v>1354</v>
      </c>
      <c r="AC52" s="31">
        <v>5792</v>
      </c>
      <c r="AD52" s="31">
        <v>11274</v>
      </c>
      <c r="AG52">
        <f t="shared" si="40"/>
        <v>0</v>
      </c>
      <c r="AH52">
        <f t="shared" si="41"/>
        <v>0</v>
      </c>
      <c r="AI52">
        <f t="shared" si="42"/>
        <v>4.1688841582401985E-2</v>
      </c>
      <c r="AJ52">
        <f t="shared" si="43"/>
        <v>0.16666666666666666</v>
      </c>
      <c r="AK52">
        <f t="shared" si="44"/>
        <v>2.9980486074152917E-2</v>
      </c>
      <c r="AL52">
        <f t="shared" si="45"/>
        <v>3.7165158772396664E-2</v>
      </c>
      <c r="AM52">
        <f t="shared" si="46"/>
        <v>9.0651055525988997E-2</v>
      </c>
      <c r="AN52">
        <f t="shared" si="47"/>
        <v>0.12009934362249423</v>
      </c>
      <c r="AO52">
        <f t="shared" si="48"/>
        <v>0.51374844775589856</v>
      </c>
      <c r="AP52">
        <f t="shared" si="49"/>
        <v>0</v>
      </c>
      <c r="AQ52">
        <f t="shared" si="49"/>
        <v>0</v>
      </c>
      <c r="AR52">
        <f t="shared" si="49"/>
        <v>4.2576320318869459E-2</v>
      </c>
      <c r="AS52">
        <f t="shared" si="49"/>
        <v>0.18181818181818182</v>
      </c>
      <c r="AT52">
        <f t="shared" si="49"/>
        <v>3.043674020711391E-2</v>
      </c>
      <c r="AU52">
        <f t="shared" si="49"/>
        <v>3.7868859867142661E-2</v>
      </c>
      <c r="AV52">
        <f t="shared" si="49"/>
        <v>9.4954938214252521E-2</v>
      </c>
      <c r="AW52">
        <f t="shared" si="49"/>
        <v>0.12777201094649429</v>
      </c>
      <c r="AX52">
        <f t="shared" si="49"/>
        <v>0.691334447362139</v>
      </c>
      <c r="AY52">
        <f t="shared" si="25"/>
        <v>0</v>
      </c>
      <c r="AZ52">
        <f t="shared" si="26"/>
        <v>0</v>
      </c>
      <c r="BA52">
        <f t="shared" si="27"/>
        <v>3.8240530403754156E-4</v>
      </c>
      <c r="BB52">
        <f t="shared" si="28"/>
        <v>1.5036632402138431E-3</v>
      </c>
      <c r="BC52">
        <f t="shared" si="29"/>
        <v>2.9123582757826014E-4</v>
      </c>
      <c r="BD52">
        <f t="shared" si="30"/>
        <v>3.2669062397909179E-4</v>
      </c>
      <c r="BE52">
        <f t="shared" si="31"/>
        <v>7.806386421825973E-4</v>
      </c>
      <c r="BF52">
        <f t="shared" si="32"/>
        <v>1.1111279943474925E-3</v>
      </c>
      <c r="BG52">
        <f t="shared" si="33"/>
        <v>7.7867596595326549E-3</v>
      </c>
    </row>
    <row r="53" spans="2:59" x14ac:dyDescent="0.25">
      <c r="B53">
        <v>2001</v>
      </c>
      <c r="C53" t="s">
        <v>60</v>
      </c>
      <c r="D53" s="31">
        <v>189277</v>
      </c>
      <c r="E53" s="31">
        <v>8453</v>
      </c>
      <c r="F53">
        <f t="shared" si="16"/>
        <v>4.4659414508894373E-2</v>
      </c>
      <c r="G53">
        <f t="shared" si="17"/>
        <v>0.95534058549110568</v>
      </c>
      <c r="H53" cm="1">
        <f t="array" ref="H53">+IFERROR(_xlfn.IFS(B53=$H$1,D53/$H$3,B53=$I$1,D53/$I$3,B53=$J$1,D53/$J$3,B53=$K$1,D53/$K$3,B53=$L$1,D53/$L$3,B53=$M$1,D53/$M$3,B53=$N$1,D53/$N$3,B53=$O$1,D53/$O$3,B53=$P$1,D53/P$3,B53=$Q$1,D53/$Q$3,B53=$R$1,D53/$R$3,B53=$S$1,D53/$S$3,B53=$T$1,D53/$T$3,B53=$U$1,D53/$U$3,B53=$V$1,D53/$V$3,B53=$W$1,D53/$W$3,B53=$X$1,D53/$X$3,B53=$Y$1,D53/$Y$3,B53=$Z$1,D53/$Z$3),0)</f>
        <v>3.8571322313460131E-2</v>
      </c>
      <c r="I53" s="15">
        <f t="shared" si="18"/>
        <v>3857.1322313460132</v>
      </c>
      <c r="J53" s="16">
        <f t="shared" si="19"/>
        <v>172.25726713529826</v>
      </c>
      <c r="K53" s="16">
        <f t="shared" si="51"/>
        <v>9739.296740735399</v>
      </c>
      <c r="L53" s="17">
        <f t="shared" si="20"/>
        <v>4.4659414508894373E-2</v>
      </c>
      <c r="M53" s="17">
        <f t="shared" si="20"/>
        <v>0.95534058549110568</v>
      </c>
      <c r="N53">
        <f t="shared" si="21"/>
        <v>4.5679422644089043E-2</v>
      </c>
      <c r="O53">
        <f t="shared" si="39"/>
        <v>2.2329707254447186E-2</v>
      </c>
      <c r="P53">
        <f t="shared" si="22"/>
        <v>434.95129016962613</v>
      </c>
      <c r="S53">
        <v>2001</v>
      </c>
      <c r="T53" t="s">
        <v>60</v>
      </c>
      <c r="U53" s="31">
        <v>0</v>
      </c>
      <c r="V53" s="31">
        <v>0</v>
      </c>
      <c r="W53" s="31">
        <v>417</v>
      </c>
      <c r="X53" s="31">
        <v>1734</v>
      </c>
      <c r="Y53" s="31">
        <v>358</v>
      </c>
      <c r="Z53" s="31">
        <v>362</v>
      </c>
      <c r="AA53" s="31">
        <v>850</v>
      </c>
      <c r="AB53" s="31">
        <v>1092</v>
      </c>
      <c r="AC53" s="31">
        <v>3640</v>
      </c>
      <c r="AD53" s="31">
        <v>8453</v>
      </c>
      <c r="AG53">
        <f t="shared" si="40"/>
        <v>0</v>
      </c>
      <c r="AH53">
        <f t="shared" si="41"/>
        <v>0</v>
      </c>
      <c r="AI53">
        <f t="shared" si="42"/>
        <v>4.9331598249142315E-2</v>
      </c>
      <c r="AJ53">
        <f t="shared" si="43"/>
        <v>0.20513427185614574</v>
      </c>
      <c r="AK53">
        <f t="shared" si="44"/>
        <v>4.235182775346031E-2</v>
      </c>
      <c r="AL53">
        <f t="shared" si="45"/>
        <v>4.2825032532828579E-2</v>
      </c>
      <c r="AM53">
        <f t="shared" si="46"/>
        <v>0.10055601561575772</v>
      </c>
      <c r="AN53">
        <f t="shared" si="47"/>
        <v>0.12918490476753816</v>
      </c>
      <c r="AO53">
        <f t="shared" si="48"/>
        <v>0.43061634922512715</v>
      </c>
      <c r="AP53">
        <f t="shared" si="49"/>
        <v>0</v>
      </c>
      <c r="AQ53">
        <f t="shared" si="49"/>
        <v>0</v>
      </c>
      <c r="AR53">
        <f t="shared" si="49"/>
        <v>5.0579173994784399E-2</v>
      </c>
      <c r="AS53">
        <f t="shared" si="49"/>
        <v>0.22857896124439758</v>
      </c>
      <c r="AT53">
        <f t="shared" si="49"/>
        <v>4.3268068648779308E-2</v>
      </c>
      <c r="AU53">
        <f t="shared" si="49"/>
        <v>4.376208897485493E-2</v>
      </c>
      <c r="AV53">
        <f t="shared" si="49"/>
        <v>0.10587942202291978</v>
      </c>
      <c r="AW53">
        <f t="shared" si="49"/>
        <v>0.13810547616036425</v>
      </c>
      <c r="AX53">
        <f t="shared" si="49"/>
        <v>0.5487712950399517</v>
      </c>
      <c r="AY53">
        <f t="shared" si="25"/>
        <v>0</v>
      </c>
      <c r="AZ53">
        <f t="shared" si="26"/>
        <v>0</v>
      </c>
      <c r="BA53">
        <f t="shared" si="27"/>
        <v>2.3431267401744535E-3</v>
      </c>
      <c r="BB53">
        <f t="shared" si="28"/>
        <v>9.5442129788616686E-3</v>
      </c>
      <c r="BC53">
        <f t="shared" si="29"/>
        <v>1.8385752098775867E-3</v>
      </c>
      <c r="BD53">
        <f t="shared" si="30"/>
        <v>2.0631138490149357E-3</v>
      </c>
      <c r="BE53">
        <f t="shared" si="31"/>
        <v>4.9451333231190263E-3</v>
      </c>
      <c r="BF53">
        <f t="shared" si="32"/>
        <v>6.4614295450583009E-3</v>
      </c>
      <c r="BG53">
        <f t="shared" si="33"/>
        <v>2.4915864051099711E-2</v>
      </c>
    </row>
    <row r="54" spans="2:59" x14ac:dyDescent="0.25">
      <c r="B54">
        <v>2001</v>
      </c>
      <c r="C54" t="s">
        <v>61</v>
      </c>
      <c r="D54" s="31">
        <v>105584</v>
      </c>
      <c r="E54" s="31">
        <v>13803</v>
      </c>
      <c r="F54">
        <f t="shared" si="16"/>
        <v>0.13073003485376572</v>
      </c>
      <c r="G54">
        <f t="shared" si="17"/>
        <v>0.86926996514623434</v>
      </c>
      <c r="H54" cm="1">
        <f t="array" ref="H54">+IFERROR(_xlfn.IFS(B54=$H$1,D54/$H$3,B54=$I$1,D54/$I$3,B54=$J$1,D54/$J$3,B54=$K$1,D54/$K$3,B54=$L$1,D54/$L$3,B54=$M$1,D54/$M$3,B54=$N$1,D54/$N$3,B54=$O$1,D54/$O$3,B54=$P$1,D54/P$3,B54=$Q$1,D54/$Q$3,B54=$R$1,D54/$R$3,B54=$S$1,D54/$S$3,B54=$T$1,D54/$T$3,B54=$U$1,D54/$U$3,B54=$V$1,D54/$V$3,B54=$W$1,D54/$W$3,B54=$X$1,D54/$X$3,B54=$Y$1,D54/$Y$3,B54=$Z$1,D54/$Z$3),0)</f>
        <v>2.1516161473102251E-2</v>
      </c>
      <c r="I54" s="15">
        <f t="shared" si="18"/>
        <v>2151.6161473102252</v>
      </c>
      <c r="J54" s="16">
        <f t="shared" si="19"/>
        <v>281.28085392979085</v>
      </c>
      <c r="K54" s="16">
        <f t="shared" si="51"/>
        <v>9304.3454505657737</v>
      </c>
      <c r="L54" s="17">
        <f t="shared" si="20"/>
        <v>0.13073003485376572</v>
      </c>
      <c r="M54" s="17">
        <f t="shared" si="20"/>
        <v>0.86926996514623434</v>
      </c>
      <c r="N54">
        <f t="shared" si="21"/>
        <v>0.13987282446229068</v>
      </c>
      <c r="O54">
        <f t="shared" si="39"/>
        <v>6.536501742688286E-2</v>
      </c>
      <c r="P54">
        <f t="shared" si="22"/>
        <v>1216.3574050439402</v>
      </c>
      <c r="S54">
        <v>2001</v>
      </c>
      <c r="T54" t="s">
        <v>61</v>
      </c>
      <c r="U54" s="31">
        <v>0</v>
      </c>
      <c r="V54" s="31">
        <v>0</v>
      </c>
      <c r="W54" s="31">
        <v>874</v>
      </c>
      <c r="X54" s="31">
        <v>3489</v>
      </c>
      <c r="Y54" s="31">
        <v>708</v>
      </c>
      <c r="Z54" s="31">
        <v>524</v>
      </c>
      <c r="AA54" s="31">
        <v>1572</v>
      </c>
      <c r="AB54" s="31">
        <v>1060</v>
      </c>
      <c r="AC54" s="31">
        <v>5576</v>
      </c>
      <c r="AD54" s="31">
        <v>13803</v>
      </c>
      <c r="AG54">
        <f t="shared" si="40"/>
        <v>0</v>
      </c>
      <c r="AH54">
        <f t="shared" si="41"/>
        <v>0</v>
      </c>
      <c r="AI54">
        <f t="shared" si="42"/>
        <v>6.3319568209809468E-2</v>
      </c>
      <c r="AJ54">
        <f t="shared" si="43"/>
        <v>0.25277113670941098</v>
      </c>
      <c r="AK54">
        <f t="shared" si="44"/>
        <v>5.1293197131058468E-2</v>
      </c>
      <c r="AL54">
        <f t="shared" si="45"/>
        <v>3.7962761718466999E-2</v>
      </c>
      <c r="AM54">
        <f t="shared" si="46"/>
        <v>0.113888285155401</v>
      </c>
      <c r="AN54">
        <f t="shared" si="47"/>
        <v>7.6794899659494306E-2</v>
      </c>
      <c r="AO54">
        <f t="shared" si="48"/>
        <v>0.40397015141635878</v>
      </c>
      <c r="AP54">
        <f t="shared" si="49"/>
        <v>0</v>
      </c>
      <c r="AQ54">
        <f t="shared" si="49"/>
        <v>0</v>
      </c>
      <c r="AR54">
        <f t="shared" si="49"/>
        <v>6.5389795002244511E-2</v>
      </c>
      <c r="AS54">
        <f t="shared" si="49"/>
        <v>0.28933947008334365</v>
      </c>
      <c r="AT54">
        <f t="shared" si="49"/>
        <v>5.2643319205888918E-2</v>
      </c>
      <c r="AU54">
        <f t="shared" si="49"/>
        <v>3.869728971272432E-2</v>
      </c>
      <c r="AV54">
        <f t="shared" si="49"/>
        <v>0.12076515326112008</v>
      </c>
      <c r="AW54">
        <f t="shared" si="49"/>
        <v>7.9861372711519621E-2</v>
      </c>
      <c r="AX54">
        <f t="shared" si="49"/>
        <v>0.50621879255560598</v>
      </c>
      <c r="AY54">
        <f t="shared" si="25"/>
        <v>0</v>
      </c>
      <c r="AZ54">
        <f t="shared" si="26"/>
        <v>0</v>
      </c>
      <c r="BA54">
        <f t="shared" si="27"/>
        <v>6.1136156993483858E-3</v>
      </c>
      <c r="BB54">
        <f t="shared" si="28"/>
        <v>2.473386119108956E-2</v>
      </c>
      <c r="BC54">
        <f t="shared" si="29"/>
        <v>5.0481133505076523E-3</v>
      </c>
      <c r="BD54">
        <f t="shared" si="30"/>
        <v>4.1957114714350659E-3</v>
      </c>
      <c r="BE54">
        <f t="shared" si="31"/>
        <v>1.146954083952114E-2</v>
      </c>
      <c r="BF54">
        <f t="shared" si="32"/>
        <v>1.019093802091226E-2</v>
      </c>
      <c r="BG54">
        <f t="shared" si="33"/>
        <v>4.364297620851644E-2</v>
      </c>
    </row>
    <row r="55" spans="2:59" x14ac:dyDescent="0.25">
      <c r="B55" t="s">
        <v>67</v>
      </c>
      <c r="D55" s="31">
        <v>4907195</v>
      </c>
      <c r="E55" s="31">
        <v>47179</v>
      </c>
      <c r="F55">
        <f t="shared" si="16"/>
        <v>9.6142500960324593E-3</v>
      </c>
      <c r="G55">
        <f t="shared" si="17"/>
        <v>0.99038574990396755</v>
      </c>
      <c r="H55" cm="1">
        <f t="array" ref="H55">+IFERROR(_xlfn.IFS(B55=$H$1,D55/$H$3,B55=$I$1,D55/$I$3,B55=$J$1,D55/$J$3,B55=$K$1,D55/$K$3,B55=$L$1,D55/$L$3,B55=$M$1,D55/$M$3,B55=$N$1,D55/$N$3,B55=$O$1,D55/$O$3,B55=$P$1,D55/P$3,B55=$Q$1,D55/$Q$3,B55=$R$1,D55/$R$3,B55=$S$1,D55/$S$3,B55=$T$1,D55/$T$3,B55=$U$1,D55/$U$3,B55=$V$1,D55/$V$3,B55=$W$1,D55/$W$3,B55=$X$1,D55/$X$3,B55=$Y$1,D55/$Y$3,B55=$Z$1,D55/$Z$3),0)</f>
        <v>0</v>
      </c>
      <c r="I55" s="15">
        <f t="shared" si="18"/>
        <v>0</v>
      </c>
      <c r="J55" s="16">
        <f t="shared" si="19"/>
        <v>0</v>
      </c>
      <c r="K55" s="16">
        <f t="shared" si="51"/>
        <v>8087.9880455218336</v>
      </c>
      <c r="L55" s="17">
        <f t="shared" si="20"/>
        <v>9.6142500960324593E-3</v>
      </c>
      <c r="M55" s="17">
        <f t="shared" si="20"/>
        <v>0.99038574990396755</v>
      </c>
      <c r="N55">
        <f t="shared" si="21"/>
        <v>9.66069024207627E-3</v>
      </c>
      <c r="O55">
        <f t="shared" si="39"/>
        <v>4.8071250480162296E-3</v>
      </c>
      <c r="P55">
        <f t="shared" si="22"/>
        <v>77.759939843367675</v>
      </c>
      <c r="S55" t="s">
        <v>67</v>
      </c>
      <c r="U55" s="31">
        <v>0</v>
      </c>
      <c r="V55" s="31">
        <v>0</v>
      </c>
      <c r="W55" s="31">
        <v>1917</v>
      </c>
      <c r="X55" s="31">
        <v>7672</v>
      </c>
      <c r="Y55" s="31">
        <v>1610</v>
      </c>
      <c r="Z55" s="31">
        <v>1451</v>
      </c>
      <c r="AA55" s="31">
        <v>3665</v>
      </c>
      <c r="AB55" s="31">
        <v>4058</v>
      </c>
      <c r="AC55" s="31">
        <v>26806</v>
      </c>
      <c r="AD55" s="31">
        <v>47179</v>
      </c>
      <c r="AG55">
        <f t="shared" si="40"/>
        <v>0</v>
      </c>
      <c r="AH55">
        <f t="shared" si="41"/>
        <v>0</v>
      </c>
      <c r="AI55">
        <f t="shared" si="42"/>
        <v>4.0632484791962527E-2</v>
      </c>
      <c r="AJ55">
        <f t="shared" si="43"/>
        <v>0.16261472265202739</v>
      </c>
      <c r="AK55">
        <f t="shared" si="44"/>
        <v>3.4125352381356111E-2</v>
      </c>
      <c r="AL55">
        <f t="shared" si="45"/>
        <v>3.0755208885309141E-2</v>
      </c>
      <c r="AM55">
        <f t="shared" si="46"/>
        <v>7.7682867377434878E-2</v>
      </c>
      <c r="AN55">
        <f t="shared" si="47"/>
        <v>8.6012844697852864E-2</v>
      </c>
      <c r="AO55">
        <f t="shared" si="48"/>
        <v>0.5681765192140571</v>
      </c>
      <c r="AP55">
        <f t="shared" si="49"/>
        <v>0</v>
      </c>
      <c r="AQ55">
        <f t="shared" si="49"/>
        <v>0</v>
      </c>
      <c r="AR55">
        <f t="shared" si="49"/>
        <v>4.1475103038694956E-2</v>
      </c>
      <c r="AS55">
        <f t="shared" si="49"/>
        <v>0.17700666774334955</v>
      </c>
      <c r="AT55">
        <f t="shared" si="49"/>
        <v>3.4717729762366839E-2</v>
      </c>
      <c r="AU55">
        <f t="shared" si="49"/>
        <v>3.1235536611880697E-2</v>
      </c>
      <c r="AV55">
        <f t="shared" si="49"/>
        <v>8.0822114165371092E-2</v>
      </c>
      <c r="AW55">
        <f t="shared" si="49"/>
        <v>8.9878183831672204E-2</v>
      </c>
      <c r="AX55">
        <f t="shared" si="49"/>
        <v>0.79364045476077683</v>
      </c>
      <c r="AY55">
        <f t="shared" si="25"/>
        <v>0</v>
      </c>
      <c r="AZ55">
        <f t="shared" si="26"/>
        <v>0</v>
      </c>
      <c r="BA55">
        <f t="shared" si="27"/>
        <v>2.8437834648918577E-4</v>
      </c>
      <c r="BB55">
        <f t="shared" si="28"/>
        <v>1.137207712348908E-3</v>
      </c>
      <c r="BC55">
        <f t="shared" si="29"/>
        <v>2.3618380765386336E-4</v>
      </c>
      <c r="BD55">
        <f t="shared" si="30"/>
        <v>2.0123512515805872E-4</v>
      </c>
      <c r="BE55">
        <f t="shared" si="31"/>
        <v>5.336042280773436E-4</v>
      </c>
      <c r="BF55">
        <f t="shared" si="32"/>
        <v>5.214791749665542E-4</v>
      </c>
      <c r="BG55">
        <f t="shared" si="33"/>
        <v>3.2994409229712696E-3</v>
      </c>
    </row>
    <row r="56" spans="2:59" x14ac:dyDescent="0.25">
      <c r="B56">
        <v>2002</v>
      </c>
      <c r="C56" t="s">
        <v>55</v>
      </c>
      <c r="D56" s="31">
        <v>381842</v>
      </c>
      <c r="E56" s="31">
        <v>536</v>
      </c>
      <c r="F56">
        <f t="shared" si="16"/>
        <v>1.4037219582968873E-3</v>
      </c>
      <c r="G56">
        <f t="shared" si="17"/>
        <v>0.99859627804170314</v>
      </c>
      <c r="H56" cm="1">
        <f t="array" ref="H56">+IFERROR(_xlfn.IFS(B56=$H$1,D56/$H$3,B56=$I$1,D56/$I$3,B56=$J$1,D56/$J$3,B56=$K$1,D56/$K$3,B56=$L$1,D56/$L$3,B56=$M$1,D56/$M$3,B56=$N$1,D56/$N$3,B56=$O$1,D56/$O$3,B56=$P$1,D56/P$3,B56=$Q$1,D56/$Q$3,B56=$R$1,D56/$R$3,B56=$S$1,D56/$S$3,B56=$T$1,D56/$T$3,B56=$U$1,D56/$U$3,B56=$V$1,D56/$V$3,B56=$W$1,D56/$W$3,B56=$X$1,D56/$X$3,B56=$Y$1,D56/$Y$3,B56=$Z$1,D56/$Z$3),0)</f>
        <v>7.642724898171592E-2</v>
      </c>
      <c r="I56" s="15">
        <f t="shared" si="18"/>
        <v>7642.724898171592</v>
      </c>
      <c r="J56" s="16">
        <f t="shared" si="19"/>
        <v>10.728260760785806</v>
      </c>
      <c r="K56" s="16">
        <v>10000</v>
      </c>
      <c r="L56" s="17">
        <f t="shared" si="20"/>
        <v>1.4037219582968873E-3</v>
      </c>
      <c r="M56" s="17">
        <f t="shared" si="20"/>
        <v>0.99859627804170314</v>
      </c>
      <c r="N56">
        <f t="shared" si="21"/>
        <v>1.4047078679364949E-3</v>
      </c>
      <c r="O56">
        <f t="shared" si="39"/>
        <v>7.0186097914844365E-4</v>
      </c>
      <c r="P56">
        <f t="shared" si="22"/>
        <v>14.037219582968874</v>
      </c>
      <c r="S56">
        <v>2002</v>
      </c>
      <c r="T56" t="s">
        <v>55</v>
      </c>
      <c r="U56" s="31">
        <v>0</v>
      </c>
      <c r="V56" s="31">
        <v>0</v>
      </c>
      <c r="W56" s="31">
        <v>5</v>
      </c>
      <c r="X56" s="31">
        <v>10</v>
      </c>
      <c r="Y56" s="31">
        <v>32</v>
      </c>
      <c r="Z56" s="31">
        <v>27</v>
      </c>
      <c r="AA56" s="31">
        <v>0</v>
      </c>
      <c r="AB56" s="31">
        <v>21</v>
      </c>
      <c r="AC56" s="31">
        <v>441</v>
      </c>
      <c r="AD56" s="31">
        <v>536</v>
      </c>
      <c r="AG56">
        <f t="shared" si="40"/>
        <v>0</v>
      </c>
      <c r="AH56">
        <f t="shared" si="41"/>
        <v>0</v>
      </c>
      <c r="AI56">
        <f t="shared" si="42"/>
        <v>9.3283582089552231E-3</v>
      </c>
      <c r="AJ56">
        <f t="shared" si="43"/>
        <v>1.8656716417910446E-2</v>
      </c>
      <c r="AK56">
        <f t="shared" si="44"/>
        <v>5.9701492537313432E-2</v>
      </c>
      <c r="AL56">
        <f t="shared" si="45"/>
        <v>5.0373134328358209E-2</v>
      </c>
      <c r="AM56">
        <f t="shared" si="46"/>
        <v>0</v>
      </c>
      <c r="AN56">
        <f t="shared" si="47"/>
        <v>3.9179104477611942E-2</v>
      </c>
      <c r="AO56">
        <f t="shared" si="48"/>
        <v>0.82276119402985071</v>
      </c>
      <c r="AP56">
        <f t="shared" si="49"/>
        <v>0</v>
      </c>
      <c r="AQ56">
        <f t="shared" si="49"/>
        <v>0</v>
      </c>
      <c r="AR56">
        <f t="shared" si="49"/>
        <v>9.3720712277413302E-3</v>
      </c>
      <c r="AS56">
        <f t="shared" si="49"/>
        <v>1.8832391713747645E-2</v>
      </c>
      <c r="AT56">
        <f t="shared" si="49"/>
        <v>6.1538461538461535E-2</v>
      </c>
      <c r="AU56">
        <f t="shared" si="49"/>
        <v>5.1674641148325359E-2</v>
      </c>
      <c r="AV56">
        <f t="shared" si="49"/>
        <v>0</v>
      </c>
      <c r="AW56">
        <f t="shared" si="49"/>
        <v>3.9961941008563276E-2</v>
      </c>
      <c r="AX56">
        <f t="shared" si="49"/>
        <v>1.397781299524564</v>
      </c>
      <c r="AY56">
        <f t="shared" si="25"/>
        <v>0</v>
      </c>
      <c r="AZ56">
        <f t="shared" ref="AZ56:AZ87" si="52">+IFERROR((SUM(V55:V56)/(2*$D56)),0)</f>
        <v>0</v>
      </c>
      <c r="BA56">
        <f t="shared" ref="BA56:BA87" si="53">+IFERROR((SUM(W55:W56)/(2*$D56)),0)</f>
        <v>2.5167477647822924E-3</v>
      </c>
      <c r="BB56">
        <f t="shared" ref="BB56:BB87" si="54">+IFERROR((SUM(X55:X56)/(2*$D56)),0)</f>
        <v>1.0059134406377507E-2</v>
      </c>
      <c r="BC56">
        <f t="shared" ref="BC56:BC87" si="55">+IFERROR((SUM(Y55:Y56)/(2*$D56)),0)</f>
        <v>2.1501039697047471E-3</v>
      </c>
      <c r="BD56">
        <f t="shared" ref="BD56:BD87" si="56">+IFERROR((SUM(Z55:Z56)/(2*$D56)),0)</f>
        <v>1.9353554611593277E-3</v>
      </c>
      <c r="BE56">
        <f t="shared" ref="BE56:BE87" si="57">+IFERROR((SUM(AA55:AA56)/(2*$D56)),0)</f>
        <v>4.7991053891400107E-3</v>
      </c>
      <c r="BF56">
        <f t="shared" ref="BF56:BF87" si="58">+IFERROR((SUM(AB55:AB56)/(2*$D56)),0)</f>
        <v>5.3412144290046672E-3</v>
      </c>
      <c r="BG56">
        <f t="shared" ref="BG56:BG119" si="59">+IFERROR((SUM(AC55:AC56)/(2*$D56)),0)</f>
        <v>3.5678369587420974E-2</v>
      </c>
    </row>
    <row r="57" spans="2:59" x14ac:dyDescent="0.25">
      <c r="B57">
        <v>2002</v>
      </c>
      <c r="C57" t="s">
        <v>56</v>
      </c>
      <c r="D57" s="31">
        <v>975229</v>
      </c>
      <c r="E57" s="31">
        <v>661</v>
      </c>
      <c r="F57">
        <f t="shared" si="16"/>
        <v>6.7778952430659872E-4</v>
      </c>
      <c r="G57">
        <f t="shared" si="17"/>
        <v>0.99932221047569336</v>
      </c>
      <c r="H57" cm="1">
        <f t="array" ref="H57">+IFERROR(_xlfn.IFS(B57=$H$1,D57/$H$3,B57=$I$1,D57/$I$3,B57=$J$1,D57/$J$3,B57=$K$1,D57/$K$3,B57=$L$1,D57/$L$3,B57=$M$1,D57/$M$3,B57=$N$1,D57/$N$3,B57=$O$1,D57/$O$3,B57=$P$1,D57/P$3,B57=$Q$1,D57/$Q$3,B57=$R$1,D57/$R$3,B57=$S$1,D57/$S$3,B57=$T$1,D57/$T$3,B57=$U$1,D57/$U$3,B57=$V$1,D57/$V$3,B57=$W$1,D57/$W$3,B57=$X$1,D57/$X$3,B57=$Y$1,D57/$Y$3,B57=$Z$1,D57/$Z$3),0)</f>
        <v>0.19519610099776827</v>
      </c>
      <c r="I57" s="15">
        <f t="shared" si="18"/>
        <v>19519.610099776826</v>
      </c>
      <c r="J57" s="16">
        <f t="shared" si="19"/>
        <v>13.230187244178016</v>
      </c>
      <c r="K57" s="16">
        <f t="shared" ref="K57:K63" si="60">+K56-P56</f>
        <v>9985.9627804170304</v>
      </c>
      <c r="L57" s="17">
        <f t="shared" si="20"/>
        <v>6.7778952430659872E-4</v>
      </c>
      <c r="M57" s="17">
        <f t="shared" si="20"/>
        <v>0.99932221047569336</v>
      </c>
      <c r="N57">
        <f t="shared" si="21"/>
        <v>6.7801930149651469E-4</v>
      </c>
      <c r="O57">
        <f t="shared" si="39"/>
        <v>3.3889476215329936E-4</v>
      </c>
      <c r="P57">
        <f t="shared" si="22"/>
        <v>6.7683809626822589</v>
      </c>
      <c r="S57">
        <v>2002</v>
      </c>
      <c r="T57" t="s">
        <v>56</v>
      </c>
      <c r="U57" s="31">
        <v>0</v>
      </c>
      <c r="V57" s="31">
        <v>0</v>
      </c>
      <c r="W57" s="31">
        <v>7</v>
      </c>
      <c r="X57" s="31">
        <v>16</v>
      </c>
      <c r="Y57" s="31">
        <v>18</v>
      </c>
      <c r="Z57" s="31">
        <v>6</v>
      </c>
      <c r="AA57" s="31">
        <v>0</v>
      </c>
      <c r="AB57" s="31">
        <v>41</v>
      </c>
      <c r="AC57" s="31">
        <v>573</v>
      </c>
      <c r="AD57" s="31">
        <v>661</v>
      </c>
      <c r="AG57">
        <f t="shared" si="40"/>
        <v>0</v>
      </c>
      <c r="AH57">
        <f t="shared" si="41"/>
        <v>0</v>
      </c>
      <c r="AI57">
        <f t="shared" si="42"/>
        <v>1.059001512859304E-2</v>
      </c>
      <c r="AJ57">
        <f t="shared" si="43"/>
        <v>2.4205748865355523E-2</v>
      </c>
      <c r="AK57">
        <f t="shared" si="44"/>
        <v>2.7231467473524961E-2</v>
      </c>
      <c r="AL57">
        <f t="shared" si="45"/>
        <v>9.0771558245083209E-3</v>
      </c>
      <c r="AM57">
        <f t="shared" si="46"/>
        <v>0</v>
      </c>
      <c r="AN57">
        <f t="shared" si="47"/>
        <v>6.2027231467473527E-2</v>
      </c>
      <c r="AO57">
        <f t="shared" si="48"/>
        <v>0.86686838124054466</v>
      </c>
      <c r="AP57">
        <f t="shared" si="49"/>
        <v>0</v>
      </c>
      <c r="AQ57">
        <f t="shared" si="49"/>
        <v>0</v>
      </c>
      <c r="AR57">
        <f t="shared" si="49"/>
        <v>1.064638783269962E-2</v>
      </c>
      <c r="AS57">
        <f t="shared" si="49"/>
        <v>2.4502297090352222E-2</v>
      </c>
      <c r="AT57">
        <f t="shared" si="49"/>
        <v>2.7607361963190184E-2</v>
      </c>
      <c r="AU57">
        <f t="shared" si="49"/>
        <v>9.1185410334346517E-3</v>
      </c>
      <c r="AV57">
        <f t="shared" si="49"/>
        <v>0</v>
      </c>
      <c r="AW57">
        <f t="shared" si="49"/>
        <v>6.401249024199844E-2</v>
      </c>
      <c r="AX57">
        <f t="shared" si="49"/>
        <v>1.5300400534045395</v>
      </c>
      <c r="AY57">
        <f t="shared" si="25"/>
        <v>0</v>
      </c>
      <c r="AZ57">
        <f t="shared" si="52"/>
        <v>0</v>
      </c>
      <c r="BA57">
        <f t="shared" si="53"/>
        <v>6.1524011283503672E-6</v>
      </c>
      <c r="BB57">
        <f t="shared" si="54"/>
        <v>1.3330202444759129E-5</v>
      </c>
      <c r="BC57">
        <f t="shared" si="55"/>
        <v>2.5635004701459861E-5</v>
      </c>
      <c r="BD57">
        <f t="shared" si="56"/>
        <v>1.6919103102963509E-5</v>
      </c>
      <c r="BE57">
        <f t="shared" si="57"/>
        <v>0</v>
      </c>
      <c r="BF57">
        <f t="shared" si="58"/>
        <v>3.1787405829810227E-5</v>
      </c>
      <c r="BG57">
        <f t="shared" si="59"/>
        <v>5.19877895345606E-4</v>
      </c>
    </row>
    <row r="58" spans="2:59" x14ac:dyDescent="0.25">
      <c r="B58">
        <v>2002</v>
      </c>
      <c r="C58" t="s">
        <v>57</v>
      </c>
      <c r="D58" s="31">
        <v>956042</v>
      </c>
      <c r="E58" s="31">
        <v>5580</v>
      </c>
      <c r="F58">
        <f t="shared" si="16"/>
        <v>5.8365636656130173E-3</v>
      </c>
      <c r="G58">
        <f t="shared" si="17"/>
        <v>0.99416343633438697</v>
      </c>
      <c r="H58" cm="1">
        <f t="array" ref="H58">+IFERROR(_xlfn.IFS(B58=$H$1,D58/$H$3,B58=$I$1,D58/$I$3,B58=$J$1,D58/$J$3,B58=$K$1,D58/$K$3,B58=$L$1,D58/$L$3,B58=$M$1,D58/$M$3,B58=$N$1,D58/$N$3,B58=$O$1,D58/$O$3,B58=$P$1,D58/P$3,B58=$Q$1,D58/$Q$3,B58=$R$1,D58/$R$3,B58=$S$1,D58/$S$3,B58=$T$1,D58/$T$3,B58=$U$1,D58/$U$3,B58=$V$1,D58/$V$3,B58=$W$1,D58/$W$3,B58=$X$1,D58/$X$3,B58=$Y$1,D58/$Y$3,B58=$Z$1,D58/$Z$3),0)</f>
        <v>0.19135574392282056</v>
      </c>
      <c r="I58" s="15">
        <f t="shared" si="18"/>
        <v>19135.574392282055</v>
      </c>
      <c r="J58" s="16">
        <f t="shared" si="19"/>
        <v>111.68599821862834</v>
      </c>
      <c r="K58" s="16">
        <f t="shared" si="60"/>
        <v>9979.194399454349</v>
      </c>
      <c r="L58" s="17">
        <f t="shared" ref="L58:M121" si="61">+F58</f>
        <v>5.8365636656130173E-3</v>
      </c>
      <c r="M58" s="17">
        <f t="shared" si="61"/>
        <v>0.99416343633438697</v>
      </c>
      <c r="N58">
        <f t="shared" si="21"/>
        <v>5.8536462551350534E-3</v>
      </c>
      <c r="O58">
        <f t="shared" si="39"/>
        <v>2.9182818328065087E-3</v>
      </c>
      <c r="P58">
        <f t="shared" si="22"/>
        <v>58.244203443944166</v>
      </c>
      <c r="S58">
        <v>2002</v>
      </c>
      <c r="T58" t="s">
        <v>57</v>
      </c>
      <c r="U58" s="31">
        <v>0</v>
      </c>
      <c r="V58" s="31">
        <v>0</v>
      </c>
      <c r="W58" s="31">
        <v>16</v>
      </c>
      <c r="X58" s="31">
        <v>48</v>
      </c>
      <c r="Y58" s="31">
        <v>31</v>
      </c>
      <c r="Z58" s="31">
        <v>11</v>
      </c>
      <c r="AA58" s="31">
        <v>9</v>
      </c>
      <c r="AB58" s="31">
        <v>67</v>
      </c>
      <c r="AC58" s="31">
        <v>5398</v>
      </c>
      <c r="AD58" s="31">
        <v>5580</v>
      </c>
      <c r="AG58">
        <f t="shared" si="40"/>
        <v>0</v>
      </c>
      <c r="AH58">
        <f t="shared" si="41"/>
        <v>0</v>
      </c>
      <c r="AI58">
        <f t="shared" si="42"/>
        <v>2.8673835125448029E-3</v>
      </c>
      <c r="AJ58">
        <f t="shared" si="43"/>
        <v>8.6021505376344086E-3</v>
      </c>
      <c r="AK58">
        <f t="shared" si="44"/>
        <v>5.5555555555555558E-3</v>
      </c>
      <c r="AL58">
        <f t="shared" si="45"/>
        <v>1.9713261648745522E-3</v>
      </c>
      <c r="AM58">
        <f t="shared" si="46"/>
        <v>1.6129032258064516E-3</v>
      </c>
      <c r="AN58">
        <f t="shared" si="47"/>
        <v>1.2007168458781362E-2</v>
      </c>
      <c r="AO58">
        <f t="shared" si="48"/>
        <v>0.96738351254480281</v>
      </c>
      <c r="AP58">
        <f t="shared" si="49"/>
        <v>0</v>
      </c>
      <c r="AQ58">
        <f t="shared" si="49"/>
        <v>0</v>
      </c>
      <c r="AR58">
        <f t="shared" si="49"/>
        <v>2.871500358937545E-3</v>
      </c>
      <c r="AS58">
        <f t="shared" si="49"/>
        <v>8.6393088552915772E-3</v>
      </c>
      <c r="AT58">
        <f t="shared" si="49"/>
        <v>5.5710306406685237E-3</v>
      </c>
      <c r="AU58">
        <f t="shared" si="49"/>
        <v>1.9732711453942062E-3</v>
      </c>
      <c r="AV58">
        <f t="shared" si="49"/>
        <v>1.6142050040355127E-3</v>
      </c>
      <c r="AW58">
        <f t="shared" si="49"/>
        <v>1.2079689894528081E-2</v>
      </c>
      <c r="AX58">
        <f t="shared" si="49"/>
        <v>1.8736549809094065</v>
      </c>
      <c r="AY58">
        <f t="shared" si="25"/>
        <v>0</v>
      </c>
      <c r="AZ58">
        <f t="shared" si="52"/>
        <v>0</v>
      </c>
      <c r="BA58">
        <f t="shared" si="53"/>
        <v>1.2028760242750842E-5</v>
      </c>
      <c r="BB58">
        <f t="shared" si="54"/>
        <v>3.3471332849393648E-5</v>
      </c>
      <c r="BC58">
        <f t="shared" si="55"/>
        <v>2.562648921281701E-5</v>
      </c>
      <c r="BD58">
        <f t="shared" si="56"/>
        <v>8.8908227881201878E-6</v>
      </c>
      <c r="BE58">
        <f t="shared" si="57"/>
        <v>4.7069061819459817E-6</v>
      </c>
      <c r="BF58">
        <f t="shared" si="58"/>
        <v>5.6482874183351777E-5</v>
      </c>
      <c r="BG58">
        <f t="shared" si="59"/>
        <v>3.122770756933273E-3</v>
      </c>
    </row>
    <row r="59" spans="2:59" x14ac:dyDescent="0.25">
      <c r="B59">
        <v>2002</v>
      </c>
      <c r="C59" t="s">
        <v>58</v>
      </c>
      <c r="D59" s="31">
        <v>1578776</v>
      </c>
      <c r="E59" s="31">
        <v>8609</v>
      </c>
      <c r="F59">
        <f t="shared" si="16"/>
        <v>5.4529584944285952E-3</v>
      </c>
      <c r="G59">
        <f t="shared" si="17"/>
        <v>0.99454704150557138</v>
      </c>
      <c r="H59" cm="1">
        <f t="array" ref="H59">+IFERROR(_xlfn.IFS(B59=$H$1,D59/$H$3,B59=$I$1,D59/$I$3,B59=$J$1,D59/$J$3,B59=$K$1,D59/$K$3,B59=$L$1,D59/$L$3,B59=$M$1,D59/$M$3,B59=$N$1,D59/$N$3,B59=$O$1,D59/$O$3,B59=$P$1,D59/P$3,B59=$Q$1,D59/$Q$3,B59=$R$1,D59/$R$3,B59=$S$1,D59/$S$3,B59=$T$1,D59/$T$3,B59=$U$1,D59/$U$3,B59=$V$1,D59/$V$3,B59=$W$1,D59/$W$3,B59=$X$1,D59/$X$3,B59=$Y$1,D59/$Y$3,B59=$Z$1,D59/$Z$3),0)</f>
        <v>0.31599851885952185</v>
      </c>
      <c r="I59" s="15">
        <f t="shared" si="18"/>
        <v>31599.851885952186</v>
      </c>
      <c r="J59" s="16">
        <f t="shared" si="19"/>
        <v>172.31268076418843</v>
      </c>
      <c r="K59" s="16">
        <f t="shared" si="60"/>
        <v>9920.9501960104044</v>
      </c>
      <c r="L59" s="17">
        <f t="shared" si="61"/>
        <v>5.4529584944285952E-3</v>
      </c>
      <c r="M59" s="17">
        <f t="shared" si="61"/>
        <v>0.99454704150557138</v>
      </c>
      <c r="N59">
        <f t="shared" si="21"/>
        <v>5.4678665190192391E-3</v>
      </c>
      <c r="O59">
        <f t="shared" si="39"/>
        <v>2.7264792472142976E-3</v>
      </c>
      <c r="P59">
        <f t="shared" si="22"/>
        <v>54.098529644137969</v>
      </c>
      <c r="S59">
        <v>2002</v>
      </c>
      <c r="T59" t="s">
        <v>58</v>
      </c>
      <c r="U59" s="31">
        <v>0</v>
      </c>
      <c r="V59" s="31">
        <v>0</v>
      </c>
      <c r="W59" s="31">
        <v>109</v>
      </c>
      <c r="X59" s="31">
        <v>423</v>
      </c>
      <c r="Y59" s="31">
        <v>118</v>
      </c>
      <c r="Z59" s="31">
        <v>75</v>
      </c>
      <c r="AA59" s="31">
        <v>192</v>
      </c>
      <c r="AB59" s="31">
        <v>440</v>
      </c>
      <c r="AC59" s="31">
        <v>7252</v>
      </c>
      <c r="AD59" s="31">
        <v>8609</v>
      </c>
      <c r="AG59">
        <f t="shared" si="40"/>
        <v>0</v>
      </c>
      <c r="AH59">
        <f t="shared" si="41"/>
        <v>0</v>
      </c>
      <c r="AI59">
        <f t="shared" si="42"/>
        <v>1.2661168544546405E-2</v>
      </c>
      <c r="AJ59">
        <f t="shared" si="43"/>
        <v>4.9134626553606689E-2</v>
      </c>
      <c r="AK59">
        <f t="shared" si="44"/>
        <v>1.3706586130793355E-2</v>
      </c>
      <c r="AL59">
        <f t="shared" si="45"/>
        <v>8.7118132187245911E-3</v>
      </c>
      <c r="AM59">
        <f t="shared" si="46"/>
        <v>2.2302241839934952E-2</v>
      </c>
      <c r="AN59">
        <f t="shared" si="47"/>
        <v>5.1109304216517597E-2</v>
      </c>
      <c r="AO59">
        <f t="shared" si="48"/>
        <v>0.84237425949587641</v>
      </c>
      <c r="AP59">
        <f t="shared" si="49"/>
        <v>0</v>
      </c>
      <c r="AQ59">
        <f t="shared" si="49"/>
        <v>0</v>
      </c>
      <c r="AR59">
        <f t="shared" si="49"/>
        <v>1.2741831784440938E-2</v>
      </c>
      <c r="AS59">
        <f t="shared" si="49"/>
        <v>5.0372134563858292E-2</v>
      </c>
      <c r="AT59">
        <f t="shared" si="49"/>
        <v>1.3801169590643274E-2</v>
      </c>
      <c r="AU59">
        <f t="shared" si="49"/>
        <v>8.7499270839409681E-3</v>
      </c>
      <c r="AV59">
        <f t="shared" si="49"/>
        <v>2.2553741336779044E-2</v>
      </c>
      <c r="AW59">
        <f t="shared" si="49"/>
        <v>5.2449636428656576E-2</v>
      </c>
      <c r="AX59">
        <f t="shared" si="49"/>
        <v>1.4553481838250049</v>
      </c>
      <c r="AY59">
        <f t="shared" si="25"/>
        <v>0</v>
      </c>
      <c r="AZ59">
        <f t="shared" si="52"/>
        <v>0</v>
      </c>
      <c r="BA59">
        <f t="shared" si="53"/>
        <v>3.9587629910766315E-5</v>
      </c>
      <c r="BB59">
        <f t="shared" si="54"/>
        <v>1.4916618950376747E-4</v>
      </c>
      <c r="BC59">
        <f t="shared" si="55"/>
        <v>4.7188454853633446E-5</v>
      </c>
      <c r="BD59">
        <f t="shared" si="56"/>
        <v>2.7236289378607226E-5</v>
      </c>
      <c r="BE59">
        <f t="shared" si="57"/>
        <v>6.365690889651224E-5</v>
      </c>
      <c r="BF59">
        <f t="shared" si="58"/>
        <v>1.6056742691806817E-4</v>
      </c>
      <c r="BG59">
        <f t="shared" si="59"/>
        <v>4.0062681469695514E-3</v>
      </c>
    </row>
    <row r="60" spans="2:59" x14ac:dyDescent="0.25">
      <c r="B60">
        <v>2002</v>
      </c>
      <c r="C60" t="s">
        <v>59</v>
      </c>
      <c r="D60" s="31">
        <v>804054</v>
      </c>
      <c r="E60" s="31">
        <v>11655</v>
      </c>
      <c r="F60">
        <f t="shared" si="16"/>
        <v>1.4495295092120679E-2</v>
      </c>
      <c r="G60">
        <f t="shared" si="17"/>
        <v>0.98550470490787934</v>
      </c>
      <c r="H60" cm="1">
        <f t="array" ref="H60">+IFERROR(_xlfn.IFS(B60=$H$1,D60/$H$3,B60=$I$1,D60/$I$3,B60=$J$1,D60/$J$3,B60=$K$1,D60/$K$3,B60=$L$1,D60/$L$3,B60=$M$1,D60/$M$3,B60=$N$1,D60/$N$3,B60=$O$1,D60/$O$3,B60=$P$1,D60/P$3,B60=$Q$1,D60/$Q$3,B60=$R$1,D60/$R$3,B60=$S$1,D60/$S$3,B60=$T$1,D60/$T$3,B60=$U$1,D60/$U$3,B60=$V$1,D60/$V$3,B60=$W$1,D60/$W$3,B60=$X$1,D60/$X$3,B60=$Y$1,D60/$Y$3,B60=$Z$1,D60/$Z$3),0)</f>
        <v>0.16093471973419532</v>
      </c>
      <c r="I60" s="15">
        <f t="shared" si="18"/>
        <v>16093.471973419531</v>
      </c>
      <c r="J60" s="16">
        <f t="shared" si="19"/>
        <v>233.27962531148984</v>
      </c>
      <c r="K60" s="16">
        <f t="shared" si="60"/>
        <v>9866.8516663662667</v>
      </c>
      <c r="L60" s="17">
        <f t="shared" si="61"/>
        <v>1.4495295092120679E-2</v>
      </c>
      <c r="M60" s="17">
        <f t="shared" si="61"/>
        <v>0.98550470490787934</v>
      </c>
      <c r="N60">
        <f t="shared" si="21"/>
        <v>1.4601118855362482E-2</v>
      </c>
      <c r="O60">
        <f t="shared" si="39"/>
        <v>7.2476475460603396E-3</v>
      </c>
      <c r="P60">
        <f t="shared" si="22"/>
        <v>143.02292653416168</v>
      </c>
      <c r="S60">
        <v>2002</v>
      </c>
      <c r="T60" t="s">
        <v>59</v>
      </c>
      <c r="U60" s="31">
        <v>0</v>
      </c>
      <c r="V60" s="31">
        <v>0</v>
      </c>
      <c r="W60" s="31">
        <v>447</v>
      </c>
      <c r="X60" s="31">
        <v>1887</v>
      </c>
      <c r="Y60" s="31">
        <v>293</v>
      </c>
      <c r="Z60" s="31">
        <v>410</v>
      </c>
      <c r="AA60" s="31">
        <v>1049</v>
      </c>
      <c r="AB60" s="31">
        <v>1509</v>
      </c>
      <c r="AC60" s="31">
        <v>6060</v>
      </c>
      <c r="AD60" s="31">
        <v>11655</v>
      </c>
      <c r="AG60">
        <f t="shared" si="40"/>
        <v>0</v>
      </c>
      <c r="AH60">
        <f t="shared" si="41"/>
        <v>0</v>
      </c>
      <c r="AI60">
        <f t="shared" si="42"/>
        <v>3.835263835263835E-2</v>
      </c>
      <c r="AJ60">
        <f t="shared" si="43"/>
        <v>0.16190476190476191</v>
      </c>
      <c r="AK60">
        <f t="shared" si="44"/>
        <v>2.5139425139425138E-2</v>
      </c>
      <c r="AL60">
        <f t="shared" si="45"/>
        <v>3.517803517803518E-2</v>
      </c>
      <c r="AM60">
        <f t="shared" si="46"/>
        <v>9.000429000429E-2</v>
      </c>
      <c r="AN60">
        <f t="shared" si="47"/>
        <v>0.12947232947232948</v>
      </c>
      <c r="AO60">
        <f t="shared" si="48"/>
        <v>0.51994851994851998</v>
      </c>
      <c r="AP60">
        <f t="shared" si="49"/>
        <v>0</v>
      </c>
      <c r="AQ60">
        <f t="shared" si="49"/>
        <v>0</v>
      </c>
      <c r="AR60">
        <f t="shared" si="49"/>
        <v>3.9102479989502684E-2</v>
      </c>
      <c r="AS60">
        <f t="shared" si="49"/>
        <v>0.17616580310880831</v>
      </c>
      <c r="AT60">
        <f t="shared" si="49"/>
        <v>2.5459443020376244E-2</v>
      </c>
      <c r="AU60">
        <f t="shared" si="49"/>
        <v>3.5807860262008731E-2</v>
      </c>
      <c r="AV60">
        <f t="shared" si="49"/>
        <v>9.4245541530030091E-2</v>
      </c>
      <c r="AW60">
        <f t="shared" si="49"/>
        <v>0.13843401678822073</v>
      </c>
      <c r="AX60">
        <f t="shared" si="49"/>
        <v>0.70260869565217399</v>
      </c>
      <c r="AY60">
        <f t="shared" si="25"/>
        <v>0</v>
      </c>
      <c r="AZ60">
        <f t="shared" si="52"/>
        <v>0</v>
      </c>
      <c r="BA60">
        <f t="shared" si="53"/>
        <v>3.4574792240322166E-4</v>
      </c>
      <c r="BB60">
        <f t="shared" si="54"/>
        <v>1.436470684804752E-3</v>
      </c>
      <c r="BC60">
        <f t="shared" si="55"/>
        <v>2.5557984911461171E-4</v>
      </c>
      <c r="BD60">
        <f t="shared" si="56"/>
        <v>3.0159665893086783E-4</v>
      </c>
      <c r="BE60">
        <f t="shared" si="57"/>
        <v>7.7171433759424114E-4</v>
      </c>
      <c r="BF60">
        <f t="shared" si="58"/>
        <v>1.2119832747551781E-3</v>
      </c>
      <c r="BG60">
        <f t="shared" si="59"/>
        <v>8.2780509766756955E-3</v>
      </c>
    </row>
    <row r="61" spans="2:59" x14ac:dyDescent="0.25">
      <c r="B61">
        <v>2002</v>
      </c>
      <c r="C61" t="s">
        <v>60</v>
      </c>
      <c r="D61" s="31">
        <v>192708</v>
      </c>
      <c r="E61" s="31">
        <v>8046</v>
      </c>
      <c r="F61">
        <f t="shared" si="16"/>
        <v>4.1752288436390811E-2</v>
      </c>
      <c r="G61">
        <f t="shared" si="17"/>
        <v>0.95824771156360922</v>
      </c>
      <c r="H61" cm="1">
        <f t="array" ref="H61">+IFERROR(_xlfn.IFS(B61=$H$1,D61/$H$3,B61=$I$1,D61/$I$3,B61=$J$1,D61/$J$3,B61=$K$1,D61/$K$3,B61=$L$1,D61/$L$3,B61=$M$1,D61/$M$3,B61=$N$1,D61/$N$3,B61=$O$1,D61/$O$3,B61=$P$1,D61/P$3,B61=$Q$1,D61/$Q$3,B61=$R$1,D61/$R$3,B61=$S$1,D61/$S$3,B61=$T$1,D61/$T$3,B61=$U$1,D61/$U$3,B61=$V$1,D61/$V$3,B61=$W$1,D61/$W$3,B61=$X$1,D61/$X$3,B61=$Y$1,D61/$Y$3,B61=$Z$1,D61/$Z$3),0)</f>
        <v>3.8571299900923714E-2</v>
      </c>
      <c r="I61" s="15">
        <f t="shared" si="18"/>
        <v>3857.1299900923714</v>
      </c>
      <c r="J61" s="16">
        <f t="shared" si="19"/>
        <v>161.04400388298993</v>
      </c>
      <c r="K61" s="16">
        <f t="shared" si="60"/>
        <v>9723.8287398321045</v>
      </c>
      <c r="L61" s="17">
        <f t="shared" si="61"/>
        <v>4.1752288436390811E-2</v>
      </c>
      <c r="M61" s="17">
        <f t="shared" si="61"/>
        <v>0.95824771156360922</v>
      </c>
      <c r="N61">
        <f t="shared" si="21"/>
        <v>4.2642499403768186E-2</v>
      </c>
      <c r="O61">
        <f t="shared" si="39"/>
        <v>2.0876144218195405E-2</v>
      </c>
      <c r="P61">
        <f t="shared" si="22"/>
        <v>405.99210225153661</v>
      </c>
      <c r="S61">
        <v>2002</v>
      </c>
      <c r="T61" t="s">
        <v>60</v>
      </c>
      <c r="U61" s="31">
        <v>0</v>
      </c>
      <c r="V61" s="31">
        <v>0</v>
      </c>
      <c r="W61" s="31">
        <v>321</v>
      </c>
      <c r="X61" s="31">
        <v>1611</v>
      </c>
      <c r="Y61" s="31">
        <v>294</v>
      </c>
      <c r="Z61" s="31">
        <v>386</v>
      </c>
      <c r="AA61" s="31">
        <v>878</v>
      </c>
      <c r="AB61" s="31">
        <v>1076</v>
      </c>
      <c r="AC61" s="31">
        <v>3480</v>
      </c>
      <c r="AD61" s="31">
        <v>8046</v>
      </c>
      <c r="AG61">
        <f t="shared" si="40"/>
        <v>0</v>
      </c>
      <c r="AH61">
        <f t="shared" si="41"/>
        <v>0</v>
      </c>
      <c r="AI61">
        <f t="shared" si="42"/>
        <v>3.9895600298284865E-2</v>
      </c>
      <c r="AJ61">
        <f t="shared" si="43"/>
        <v>0.20022371364653244</v>
      </c>
      <c r="AK61">
        <f t="shared" si="44"/>
        <v>3.6539895600298286E-2</v>
      </c>
      <c r="AL61">
        <f t="shared" si="45"/>
        <v>4.7974148645289587E-2</v>
      </c>
      <c r="AM61">
        <f t="shared" si="46"/>
        <v>0.1091225453641561</v>
      </c>
      <c r="AN61">
        <f t="shared" si="47"/>
        <v>0.13373104648272433</v>
      </c>
      <c r="AO61">
        <f t="shared" si="48"/>
        <v>0.43251304996271439</v>
      </c>
      <c r="AP61">
        <f t="shared" si="49"/>
        <v>0</v>
      </c>
      <c r="AQ61">
        <f t="shared" si="49"/>
        <v>0</v>
      </c>
      <c r="AR61">
        <f t="shared" si="49"/>
        <v>4.070762792467187E-2</v>
      </c>
      <c r="AS61">
        <f t="shared" si="49"/>
        <v>0.22249844623990056</v>
      </c>
      <c r="AT61">
        <f t="shared" si="49"/>
        <v>3.7219901253323209E-2</v>
      </c>
      <c r="AU61">
        <f t="shared" si="49"/>
        <v>4.9153189863746338E-2</v>
      </c>
      <c r="AV61">
        <f t="shared" si="49"/>
        <v>0.11542000788747205</v>
      </c>
      <c r="AW61">
        <f t="shared" si="49"/>
        <v>0.14331379861481086</v>
      </c>
      <c r="AX61">
        <f t="shared" si="49"/>
        <v>0.55185537583254041</v>
      </c>
      <c r="AY61">
        <f t="shared" si="25"/>
        <v>0</v>
      </c>
      <c r="AZ61">
        <f t="shared" si="52"/>
        <v>0</v>
      </c>
      <c r="BA61">
        <f t="shared" si="53"/>
        <v>1.992652095398219E-3</v>
      </c>
      <c r="BB61">
        <f t="shared" si="54"/>
        <v>9.0759075907590765E-3</v>
      </c>
      <c r="BC61">
        <f t="shared" si="55"/>
        <v>1.5230296614567116E-3</v>
      </c>
      <c r="BD61">
        <f t="shared" si="56"/>
        <v>2.0653008697096124E-3</v>
      </c>
      <c r="BE61">
        <f t="shared" si="57"/>
        <v>4.9997924320733956E-3</v>
      </c>
      <c r="BF61">
        <f t="shared" si="58"/>
        <v>6.7070386283911406E-3</v>
      </c>
      <c r="BG61">
        <f t="shared" si="59"/>
        <v>2.4752475247524754E-2</v>
      </c>
    </row>
    <row r="62" spans="2:59" x14ac:dyDescent="0.25">
      <c r="B62">
        <v>2002</v>
      </c>
      <c r="C62" t="s">
        <v>61</v>
      </c>
      <c r="D62" s="31">
        <v>107499</v>
      </c>
      <c r="E62" s="31">
        <v>13611</v>
      </c>
      <c r="F62">
        <f t="shared" si="16"/>
        <v>0.12661513130354701</v>
      </c>
      <c r="G62">
        <f t="shared" si="17"/>
        <v>0.87338486869645293</v>
      </c>
      <c r="H62" cm="1">
        <f t="array" ref="H62">+IFERROR(_xlfn.IFS(B62=$H$1,D62/$H$3,B62=$I$1,D62/$I$3,B62=$J$1,D62/$J$3,B62=$K$1,D62/$K$3,B62=$L$1,D62/$L$3,B62=$M$1,D62/$M$3,B62=$N$1,D62/$N$3,B62=$O$1,D62/$O$3,B62=$P$1,D62/P$3,B62=$Q$1,D62/$Q$3,B62=$R$1,D62/$R$3,B62=$S$1,D62/$S$3,B62=$T$1,D62/$T$3,B62=$U$1,D62/$U$3,B62=$V$1,D62/$V$3,B62=$W$1,D62/$W$3,B62=$X$1,D62/$X$3,B62=$Y$1,D62/$Y$3,B62=$Z$1,D62/$Z$3),0)</f>
        <v>2.1516367603054351E-2</v>
      </c>
      <c r="I62" s="15">
        <f t="shared" si="18"/>
        <v>2151.636760305435</v>
      </c>
      <c r="J62" s="16">
        <f t="shared" si="19"/>
        <v>272.42977092361116</v>
      </c>
      <c r="K62" s="16">
        <f t="shared" si="60"/>
        <v>9317.8366375805672</v>
      </c>
      <c r="L62" s="17">
        <f t="shared" si="61"/>
        <v>0.12661513130354701</v>
      </c>
      <c r="M62" s="17">
        <f t="shared" si="61"/>
        <v>0.87338486869645293</v>
      </c>
      <c r="N62">
        <f t="shared" si="21"/>
        <v>0.13517257817038836</v>
      </c>
      <c r="O62">
        <f t="shared" si="39"/>
        <v>6.3307565651773506E-2</v>
      </c>
      <c r="P62">
        <f t="shared" si="22"/>
        <v>1179.7791093322646</v>
      </c>
      <c r="S62">
        <v>2002</v>
      </c>
      <c r="T62" t="s">
        <v>61</v>
      </c>
      <c r="U62" s="31">
        <v>0</v>
      </c>
      <c r="V62" s="31">
        <v>0</v>
      </c>
      <c r="W62" s="31">
        <v>826</v>
      </c>
      <c r="X62" s="31">
        <v>3369</v>
      </c>
      <c r="Y62" s="31">
        <v>693</v>
      </c>
      <c r="Z62" s="31">
        <v>544</v>
      </c>
      <c r="AA62" s="31">
        <v>1541</v>
      </c>
      <c r="AB62" s="31">
        <v>1119</v>
      </c>
      <c r="AC62" s="31">
        <v>5519</v>
      </c>
      <c r="AD62" s="31">
        <v>13611</v>
      </c>
      <c r="AG62">
        <f t="shared" si="40"/>
        <v>0</v>
      </c>
      <c r="AH62">
        <f t="shared" si="41"/>
        <v>0</v>
      </c>
      <c r="AI62">
        <f t="shared" si="42"/>
        <v>6.0686209683344351E-2</v>
      </c>
      <c r="AJ62">
        <f t="shared" si="43"/>
        <v>0.24752038792153405</v>
      </c>
      <c r="AK62">
        <f t="shared" si="44"/>
        <v>5.0914701344500775E-2</v>
      </c>
      <c r="AL62">
        <f t="shared" si="45"/>
        <v>3.9967673205495553E-2</v>
      </c>
      <c r="AM62">
        <f t="shared" si="46"/>
        <v>0.11321725075306738</v>
      </c>
      <c r="AN62">
        <f t="shared" si="47"/>
        <v>8.2212916023804275E-2</v>
      </c>
      <c r="AO62">
        <f t="shared" si="48"/>
        <v>0.4054808610682536</v>
      </c>
      <c r="AP62">
        <f t="shared" si="49"/>
        <v>0</v>
      </c>
      <c r="AQ62">
        <f t="shared" si="49"/>
        <v>0</v>
      </c>
      <c r="AR62">
        <f t="shared" si="49"/>
        <v>6.258524018790726E-2</v>
      </c>
      <c r="AS62">
        <f t="shared" si="49"/>
        <v>0.28248019117092188</v>
      </c>
      <c r="AT62">
        <f t="shared" si="49"/>
        <v>5.2244713332579448E-2</v>
      </c>
      <c r="AU62">
        <f t="shared" si="49"/>
        <v>4.0782667366369291E-2</v>
      </c>
      <c r="AV62">
        <f t="shared" si="49"/>
        <v>0.12001090300221955</v>
      </c>
      <c r="AW62">
        <f t="shared" si="49"/>
        <v>8.5737271577979543E-2</v>
      </c>
      <c r="AX62">
        <f t="shared" si="49"/>
        <v>0.50859328203474174</v>
      </c>
      <c r="AY62">
        <f t="shared" si="25"/>
        <v>0</v>
      </c>
      <c r="AZ62">
        <f t="shared" si="52"/>
        <v>0</v>
      </c>
      <c r="BA62">
        <f t="shared" si="53"/>
        <v>5.334933348217193E-3</v>
      </c>
      <c r="BB62">
        <f t="shared" si="54"/>
        <v>2.3163006167499233E-2</v>
      </c>
      <c r="BC62">
        <f t="shared" si="55"/>
        <v>4.5907403789802693E-3</v>
      </c>
      <c r="BD62">
        <f t="shared" si="56"/>
        <v>4.3256216336896155E-3</v>
      </c>
      <c r="BE62">
        <f t="shared" si="57"/>
        <v>1.1251267453650732E-2</v>
      </c>
      <c r="BF62">
        <f t="shared" si="58"/>
        <v>1.0209397296719038E-2</v>
      </c>
      <c r="BG62">
        <f t="shared" si="59"/>
        <v>4.1856203313519198E-2</v>
      </c>
    </row>
    <row r="63" spans="2:59" x14ac:dyDescent="0.25">
      <c r="B63" t="s">
        <v>68</v>
      </c>
      <c r="D63" s="31">
        <v>4996150</v>
      </c>
      <c r="E63" s="31">
        <v>48698</v>
      </c>
      <c r="F63">
        <f t="shared" si="16"/>
        <v>9.7471052710587144E-3</v>
      </c>
      <c r="G63">
        <f t="shared" si="17"/>
        <v>0.99025289472894129</v>
      </c>
      <c r="H63" cm="1">
        <f t="array" ref="H63">+IFERROR(_xlfn.IFS(B63=$H$1,D63/$H$3,B63=$I$1,D63/$I$3,B63=$J$1,D63/$J$3,B63=$K$1,D63/$K$3,B63=$L$1,D63/$L$3,B63=$M$1,D63/$M$3,B63=$N$1,D63/$N$3,B63=$O$1,D63/$O$3,B63=$P$1,D63/P$3,B63=$Q$1,D63/$Q$3,B63=$R$1,D63/$R$3,B63=$S$1,D63/$S$3,B63=$T$1,D63/$T$3,B63=$U$1,D63/$U$3,B63=$V$1,D63/$V$3,B63=$W$1,D63/$W$3,B63=$X$1,D63/$X$3,B63=$Y$1,D63/$Y$3,B63=$Z$1,D63/$Z$3),0)</f>
        <v>0</v>
      </c>
      <c r="I63" s="15">
        <f t="shared" si="18"/>
        <v>0</v>
      </c>
      <c r="J63" s="16">
        <f t="shared" si="19"/>
        <v>0</v>
      </c>
      <c r="K63" s="16">
        <f t="shared" si="60"/>
        <v>8138.0575282483023</v>
      </c>
      <c r="L63" s="17">
        <f t="shared" si="61"/>
        <v>9.7471052710587144E-3</v>
      </c>
      <c r="M63" s="17">
        <f t="shared" si="61"/>
        <v>0.99025289472894129</v>
      </c>
      <c r="N63">
        <f t="shared" si="21"/>
        <v>9.79484094395572E-3</v>
      </c>
      <c r="O63">
        <f t="shared" si="39"/>
        <v>4.8735526355293572E-3</v>
      </c>
      <c r="P63">
        <f t="shared" si="22"/>
        <v>79.322503429768076</v>
      </c>
      <c r="S63" t="s">
        <v>68</v>
      </c>
      <c r="U63" s="31">
        <v>0</v>
      </c>
      <c r="V63" s="31">
        <v>0</v>
      </c>
      <c r="W63" s="31">
        <v>1731</v>
      </c>
      <c r="X63" s="31">
        <v>7364</v>
      </c>
      <c r="Y63" s="31">
        <v>1479</v>
      </c>
      <c r="Z63" s="31">
        <v>1459</v>
      </c>
      <c r="AA63" s="31">
        <v>3669</v>
      </c>
      <c r="AB63" s="31">
        <v>4273</v>
      </c>
      <c r="AC63" s="31">
        <v>28723</v>
      </c>
      <c r="AD63" s="31">
        <v>48698</v>
      </c>
      <c r="AG63">
        <f t="shared" si="40"/>
        <v>0</v>
      </c>
      <c r="AH63">
        <f t="shared" si="41"/>
        <v>0</v>
      </c>
      <c r="AI63">
        <f t="shared" si="42"/>
        <v>3.5545607622489629E-2</v>
      </c>
      <c r="AJ63">
        <f t="shared" si="43"/>
        <v>0.15121770914616617</v>
      </c>
      <c r="AK63">
        <f t="shared" si="44"/>
        <v>3.0370857119388885E-2</v>
      </c>
      <c r="AL63">
        <f t="shared" si="45"/>
        <v>2.9960162635015813E-2</v>
      </c>
      <c r="AM63">
        <f t="shared" si="46"/>
        <v>7.5341903158240589E-2</v>
      </c>
      <c r="AN63">
        <f t="shared" si="47"/>
        <v>8.7744876586307446E-2</v>
      </c>
      <c r="AO63">
        <f t="shared" si="48"/>
        <v>0.58981888373239144</v>
      </c>
      <c r="AP63">
        <f t="shared" si="49"/>
        <v>0</v>
      </c>
      <c r="AQ63">
        <f t="shared" si="49"/>
        <v>0</v>
      </c>
      <c r="AR63">
        <f t="shared" si="49"/>
        <v>3.618878377672085E-2</v>
      </c>
      <c r="AS63">
        <f t="shared" si="49"/>
        <v>0.16358628043362361</v>
      </c>
      <c r="AT63">
        <f t="shared" si="49"/>
        <v>3.0839163026366544E-2</v>
      </c>
      <c r="AU63">
        <f t="shared" si="49"/>
        <v>3.0415793697947613E-2</v>
      </c>
      <c r="AV63">
        <f t="shared" si="49"/>
        <v>7.8291207442892655E-2</v>
      </c>
      <c r="AW63">
        <f t="shared" si="49"/>
        <v>9.1771098439698037E-2</v>
      </c>
      <c r="AX63">
        <f t="shared" si="49"/>
        <v>0.83651507870633279</v>
      </c>
      <c r="AY63">
        <f t="shared" si="25"/>
        <v>0</v>
      </c>
      <c r="AZ63">
        <f t="shared" si="52"/>
        <v>0</v>
      </c>
      <c r="BA63">
        <f t="shared" si="53"/>
        <v>2.5589704072135543E-4</v>
      </c>
      <c r="BB63">
        <f t="shared" si="54"/>
        <v>1.0741270778499444E-3</v>
      </c>
      <c r="BC63">
        <f t="shared" si="55"/>
        <v>2.1736737287711538E-4</v>
      </c>
      <c r="BD63">
        <f t="shared" si="56"/>
        <v>2.0045434984938403E-4</v>
      </c>
      <c r="BE63">
        <f t="shared" si="57"/>
        <v>5.2140147913893697E-4</v>
      </c>
      <c r="BF63">
        <f t="shared" si="58"/>
        <v>5.3961550393803227E-4</v>
      </c>
      <c r="BG63">
        <f t="shared" si="59"/>
        <v>3.4268386657726451E-3</v>
      </c>
    </row>
    <row r="64" spans="2:59" x14ac:dyDescent="0.25">
      <c r="B64">
        <v>2003</v>
      </c>
      <c r="C64" t="s">
        <v>55</v>
      </c>
      <c r="D64" s="31">
        <v>388641</v>
      </c>
      <c r="E64" s="31">
        <v>615</v>
      </c>
      <c r="F64">
        <f t="shared" si="16"/>
        <v>1.5824372621519602E-3</v>
      </c>
      <c r="G64">
        <f t="shared" si="17"/>
        <v>0.99841756273784799</v>
      </c>
      <c r="H64" cm="1">
        <f t="array" ref="H64">+IFERROR(_xlfn.IFS(B64=$H$1,D64/$H$3,B64=$I$1,D64/$I$3,B64=$J$1,D64/$J$3,B64=$K$1,D64/$K$3,B64=$L$1,D64/$L$3,B64=$M$1,D64/$M$3,B64=$N$1,D64/$N$3,B64=$O$1,D64/$O$3,B64=$P$1,D64/P$3,B64=$Q$1,D64/$Q$3,B64=$R$1,D64/$R$3,B64=$S$1,D64/$S$3,B64=$T$1,D64/$T$3,B64=$U$1,D64/$U$3,B64=$V$1,D64/$V$3,B64=$W$1,D64/$W$3,B64=$X$1,D64/$X$3,B64=$Y$1,D64/$Y$3,B64=$Z$1,D64/$Z$3),0)</f>
        <v>7.6427330409106597E-2</v>
      </c>
      <c r="I64" s="15">
        <f t="shared" si="18"/>
        <v>7642.7330409106598</v>
      </c>
      <c r="J64" s="16">
        <f t="shared" si="19"/>
        <v>12.094145548616989</v>
      </c>
      <c r="K64" s="16">
        <v>10000</v>
      </c>
      <c r="L64" s="17">
        <f t="shared" si="61"/>
        <v>1.5824372621519602E-3</v>
      </c>
      <c r="M64" s="17">
        <f t="shared" si="61"/>
        <v>0.99841756273784799</v>
      </c>
      <c r="N64">
        <f t="shared" si="21"/>
        <v>1.5836903074290525E-3</v>
      </c>
      <c r="O64">
        <f t="shared" si="39"/>
        <v>7.912186310759801E-4</v>
      </c>
      <c r="P64">
        <f t="shared" si="22"/>
        <v>15.824372621519602</v>
      </c>
      <c r="S64">
        <v>2003</v>
      </c>
      <c r="T64" t="s">
        <v>55</v>
      </c>
      <c r="U64" s="31">
        <v>0</v>
      </c>
      <c r="V64" s="31">
        <v>0</v>
      </c>
      <c r="W64" s="31">
        <v>2</v>
      </c>
      <c r="X64" s="31">
        <v>10</v>
      </c>
      <c r="Y64" s="31">
        <v>55</v>
      </c>
      <c r="Z64" s="31">
        <v>36</v>
      </c>
      <c r="AA64" s="31">
        <v>0</v>
      </c>
      <c r="AB64" s="31">
        <v>16</v>
      </c>
      <c r="AC64" s="31">
        <v>496</v>
      </c>
      <c r="AD64" s="31">
        <v>615</v>
      </c>
      <c r="AG64">
        <f t="shared" si="40"/>
        <v>0</v>
      </c>
      <c r="AH64">
        <f t="shared" si="41"/>
        <v>0</v>
      </c>
      <c r="AI64">
        <f t="shared" si="42"/>
        <v>3.2520325203252032E-3</v>
      </c>
      <c r="AJ64">
        <f t="shared" si="43"/>
        <v>1.6260162601626018E-2</v>
      </c>
      <c r="AK64">
        <f t="shared" si="44"/>
        <v>8.943089430894309E-2</v>
      </c>
      <c r="AL64">
        <f t="shared" si="45"/>
        <v>5.8536585365853662E-2</v>
      </c>
      <c r="AM64">
        <f t="shared" si="46"/>
        <v>0</v>
      </c>
      <c r="AN64">
        <f t="shared" si="47"/>
        <v>2.6016260162601626E-2</v>
      </c>
      <c r="AO64">
        <f t="shared" si="48"/>
        <v>0.80650406504065042</v>
      </c>
      <c r="AP64">
        <f t="shared" si="49"/>
        <v>0</v>
      </c>
      <c r="AQ64">
        <f t="shared" si="49"/>
        <v>0</v>
      </c>
      <c r="AR64">
        <f t="shared" si="49"/>
        <v>3.2573289902280127E-3</v>
      </c>
      <c r="AS64">
        <f t="shared" si="49"/>
        <v>1.6393442622950821E-2</v>
      </c>
      <c r="AT64">
        <f t="shared" si="49"/>
        <v>9.3617021276595741E-2</v>
      </c>
      <c r="AU64">
        <f t="shared" si="49"/>
        <v>6.0301507537688447E-2</v>
      </c>
      <c r="AV64">
        <f t="shared" si="49"/>
        <v>0</v>
      </c>
      <c r="AW64">
        <f t="shared" si="49"/>
        <v>2.6359143327841845E-2</v>
      </c>
      <c r="AX64">
        <f t="shared" si="49"/>
        <v>1.35149863760218</v>
      </c>
      <c r="AY64">
        <f t="shared" si="25"/>
        <v>0</v>
      </c>
      <c r="AZ64">
        <f t="shared" si="52"/>
        <v>0</v>
      </c>
      <c r="BA64">
        <f t="shared" si="53"/>
        <v>2.2295640449669489E-3</v>
      </c>
      <c r="BB64">
        <f t="shared" si="54"/>
        <v>9.4869043667549224E-3</v>
      </c>
      <c r="BC64">
        <f t="shared" si="55"/>
        <v>1.9735437074317945E-3</v>
      </c>
      <c r="BD64">
        <f t="shared" si="56"/>
        <v>1.923368867412342E-3</v>
      </c>
      <c r="BE64">
        <f t="shared" si="57"/>
        <v>4.7202945649069449E-3</v>
      </c>
      <c r="BF64">
        <f t="shared" si="58"/>
        <v>5.517945867780291E-3</v>
      </c>
      <c r="BG64">
        <f t="shared" si="59"/>
        <v>3.7591247449445635E-2</v>
      </c>
    </row>
    <row r="65" spans="2:59" x14ac:dyDescent="0.25">
      <c r="B65">
        <v>2003</v>
      </c>
      <c r="C65" t="s">
        <v>56</v>
      </c>
      <c r="D65" s="31">
        <v>992594</v>
      </c>
      <c r="E65" s="31">
        <v>745</v>
      </c>
      <c r="F65">
        <f t="shared" si="16"/>
        <v>7.5055863726760383E-4</v>
      </c>
      <c r="G65">
        <f t="shared" si="17"/>
        <v>0.99924944136273242</v>
      </c>
      <c r="H65" cm="1">
        <f t="array" ref="H65">+IFERROR(_xlfn.IFS(B65=$H$1,D65/$H$3,B65=$I$1,D65/$I$3,B65=$J$1,D65/$J$3,B65=$K$1,D65/$K$3,B65=$L$1,D65/$L$3,B65=$M$1,D65/$M$3,B65=$N$1,D65/$N$3,B65=$O$1,D65/$O$3,B65=$P$1,D65/P$3,B65=$Q$1,D65/$Q$3,B65=$R$1,D65/$R$3,B65=$S$1,D65/$S$3,B65=$T$1,D65/$T$3,B65=$U$1,D65/$U$3,B65=$V$1,D65/$V$3,B65=$W$1,D65/$W$3,B65=$X$1,D65/$X$3,B65=$Y$1,D65/$Y$3,B65=$Z$1,D65/$Z$3),0)</f>
        <v>0.19519636271030785</v>
      </c>
      <c r="I65" s="15">
        <f t="shared" si="18"/>
        <v>19519.636271030784</v>
      </c>
      <c r="J65" s="16">
        <f t="shared" si="19"/>
        <v>14.650631599544157</v>
      </c>
      <c r="K65" s="16">
        <f t="shared" ref="K65:K71" si="62">+K64-P64</f>
        <v>9984.1756273784813</v>
      </c>
      <c r="L65" s="17">
        <f t="shared" si="61"/>
        <v>7.5055863726760383E-4</v>
      </c>
      <c r="M65" s="17">
        <f t="shared" si="61"/>
        <v>0.99924944136273242</v>
      </c>
      <c r="N65">
        <f t="shared" si="21"/>
        <v>7.5084041214587669E-4</v>
      </c>
      <c r="O65">
        <f t="shared" si="39"/>
        <v>3.7527931863380192E-4</v>
      </c>
      <c r="P65">
        <f t="shared" si="22"/>
        <v>7.4937092531256164</v>
      </c>
      <c r="S65">
        <v>2003</v>
      </c>
      <c r="T65" t="s">
        <v>56</v>
      </c>
      <c r="U65" s="31">
        <v>0</v>
      </c>
      <c r="V65" s="31">
        <v>0</v>
      </c>
      <c r="W65" s="31">
        <v>3</v>
      </c>
      <c r="X65" s="31">
        <v>11</v>
      </c>
      <c r="Y65" s="31">
        <v>15</v>
      </c>
      <c r="Z65" s="31">
        <v>13</v>
      </c>
      <c r="AA65" s="31">
        <v>0</v>
      </c>
      <c r="AB65" s="31">
        <v>55</v>
      </c>
      <c r="AC65" s="31">
        <v>648</v>
      </c>
      <c r="AD65" s="31">
        <v>745</v>
      </c>
      <c r="AG65">
        <f t="shared" si="40"/>
        <v>0</v>
      </c>
      <c r="AH65">
        <f t="shared" si="41"/>
        <v>0</v>
      </c>
      <c r="AI65">
        <f t="shared" si="42"/>
        <v>4.0268456375838931E-3</v>
      </c>
      <c r="AJ65">
        <f t="shared" si="43"/>
        <v>1.4765100671140939E-2</v>
      </c>
      <c r="AK65">
        <f t="shared" si="44"/>
        <v>2.0134228187919462E-2</v>
      </c>
      <c r="AL65">
        <f t="shared" si="45"/>
        <v>1.74496644295302E-2</v>
      </c>
      <c r="AM65">
        <f t="shared" si="46"/>
        <v>0</v>
      </c>
      <c r="AN65">
        <f t="shared" si="47"/>
        <v>7.3825503355704702E-2</v>
      </c>
      <c r="AO65">
        <f t="shared" si="48"/>
        <v>0.86979865771812082</v>
      </c>
      <c r="AP65">
        <f t="shared" si="49"/>
        <v>0</v>
      </c>
      <c r="AQ65">
        <f t="shared" si="49"/>
        <v>0</v>
      </c>
      <c r="AR65">
        <f t="shared" si="49"/>
        <v>4.0349697377269674E-3</v>
      </c>
      <c r="AS65">
        <f t="shared" si="49"/>
        <v>1.4874915483434753E-2</v>
      </c>
      <c r="AT65">
        <f t="shared" si="49"/>
        <v>2.0338983050847456E-2</v>
      </c>
      <c r="AU65">
        <f t="shared" si="49"/>
        <v>1.760324983073798E-2</v>
      </c>
      <c r="AV65">
        <f t="shared" si="49"/>
        <v>0</v>
      </c>
      <c r="AW65">
        <f t="shared" si="49"/>
        <v>7.6655052264808371E-2</v>
      </c>
      <c r="AX65">
        <f t="shared" si="49"/>
        <v>1.539192399049881</v>
      </c>
      <c r="AY65">
        <f t="shared" si="25"/>
        <v>0</v>
      </c>
      <c r="AZ65">
        <f t="shared" si="52"/>
        <v>0</v>
      </c>
      <c r="BA65">
        <f t="shared" si="53"/>
        <v>2.5186531451933017E-6</v>
      </c>
      <c r="BB65">
        <f t="shared" si="54"/>
        <v>1.0578343209811866E-5</v>
      </c>
      <c r="BC65">
        <f t="shared" si="55"/>
        <v>3.526114403270622E-5</v>
      </c>
      <c r="BD65">
        <f t="shared" si="56"/>
        <v>2.4682800822894355E-5</v>
      </c>
      <c r="BE65">
        <f t="shared" si="57"/>
        <v>0</v>
      </c>
      <c r="BF65">
        <f t="shared" si="58"/>
        <v>3.5764874661744886E-5</v>
      </c>
      <c r="BG65">
        <f t="shared" si="59"/>
        <v>5.7626783962022739E-4</v>
      </c>
    </row>
    <row r="66" spans="2:59" x14ac:dyDescent="0.25">
      <c r="B66">
        <v>2003</v>
      </c>
      <c r="C66" t="s">
        <v>57</v>
      </c>
      <c r="D66" s="31">
        <v>973063</v>
      </c>
      <c r="E66" s="31">
        <v>5981</v>
      </c>
      <c r="F66">
        <f t="shared" si="16"/>
        <v>6.1465701604109906E-3</v>
      </c>
      <c r="G66">
        <f t="shared" si="17"/>
        <v>0.99385342983958902</v>
      </c>
      <c r="H66" cm="1">
        <f t="array" ref="H66">+IFERROR(_xlfn.IFS(B66=$H$1,D66/$H$3,B66=$I$1,D66/$I$3,B66=$J$1,D66/$J$3,B66=$K$1,D66/$K$3,B66=$L$1,D66/$L$3,B66=$M$1,D66/$M$3,B66=$N$1,D66/$N$3,B66=$O$1,D66/$O$3,B66=$P$1,D66/P$3,B66=$Q$1,D66/$Q$3,B66=$R$1,D66/$R$3,B66=$S$1,D66/$S$3,B66=$T$1,D66/$T$3,B66=$U$1,D66/$U$3,B66=$V$1,D66/$V$3,B66=$W$1,D66/$W$3,B66=$X$1,D66/$X$3,B66=$Y$1,D66/$Y$3,B66=$Z$1,D66/$Z$3),0)</f>
        <v>0.1913555373979495</v>
      </c>
      <c r="I66" s="15">
        <f t="shared" si="18"/>
        <v>19135.553739794948</v>
      </c>
      <c r="J66" s="16">
        <f t="shared" si="19"/>
        <v>117.61802361996456</v>
      </c>
      <c r="K66" s="16">
        <f t="shared" si="62"/>
        <v>9976.6819181253559</v>
      </c>
      <c r="L66" s="17">
        <f t="shared" si="61"/>
        <v>6.1465701604109906E-3</v>
      </c>
      <c r="M66" s="17">
        <f t="shared" si="61"/>
        <v>0.99385342983958902</v>
      </c>
      <c r="N66">
        <f t="shared" si="21"/>
        <v>6.1655185566027284E-3</v>
      </c>
      <c r="O66">
        <f t="shared" si="39"/>
        <v>3.0732850802054953E-3</v>
      </c>
      <c r="P66">
        <f t="shared" si="22"/>
        <v>61.322375377861199</v>
      </c>
      <c r="S66">
        <v>2003</v>
      </c>
      <c r="T66" t="s">
        <v>57</v>
      </c>
      <c r="U66" s="31">
        <v>0</v>
      </c>
      <c r="V66" s="31">
        <v>0</v>
      </c>
      <c r="W66" s="31">
        <v>9</v>
      </c>
      <c r="X66" s="31">
        <v>36</v>
      </c>
      <c r="Y66" s="31">
        <v>32</v>
      </c>
      <c r="Z66" s="31">
        <v>17</v>
      </c>
      <c r="AA66" s="31">
        <v>9</v>
      </c>
      <c r="AB66" s="31">
        <v>64</v>
      </c>
      <c r="AC66" s="31">
        <v>5814</v>
      </c>
      <c r="AD66" s="31">
        <v>5981</v>
      </c>
      <c r="AG66">
        <f t="shared" si="40"/>
        <v>0</v>
      </c>
      <c r="AH66">
        <f t="shared" si="41"/>
        <v>0</v>
      </c>
      <c r="AI66">
        <f t="shared" si="42"/>
        <v>1.5047650894499248E-3</v>
      </c>
      <c r="AJ66">
        <f t="shared" si="43"/>
        <v>6.0190603577996993E-3</v>
      </c>
      <c r="AK66">
        <f t="shared" si="44"/>
        <v>5.3502758735997323E-3</v>
      </c>
      <c r="AL66">
        <f t="shared" si="45"/>
        <v>2.8423340578498579E-3</v>
      </c>
      <c r="AM66">
        <f t="shared" si="46"/>
        <v>1.5047650894499248E-3</v>
      </c>
      <c r="AN66">
        <f t="shared" si="47"/>
        <v>1.0700551747199465E-2</v>
      </c>
      <c r="AO66">
        <f t="shared" si="48"/>
        <v>0.97207824778465135</v>
      </c>
      <c r="AP66">
        <f t="shared" si="49"/>
        <v>0</v>
      </c>
      <c r="AQ66">
        <f t="shared" si="49"/>
        <v>0</v>
      </c>
      <c r="AR66">
        <f t="shared" si="49"/>
        <v>1.5058981008951729E-3</v>
      </c>
      <c r="AS66">
        <f t="shared" si="49"/>
        <v>6.0372295824249536E-3</v>
      </c>
      <c r="AT66">
        <f t="shared" si="49"/>
        <v>5.3646269907795469E-3</v>
      </c>
      <c r="AU66">
        <f t="shared" si="49"/>
        <v>2.8463792381749685E-3</v>
      </c>
      <c r="AV66">
        <f t="shared" si="49"/>
        <v>1.5058981008951729E-3</v>
      </c>
      <c r="AW66">
        <f t="shared" si="49"/>
        <v>1.0758110606824675E-2</v>
      </c>
      <c r="AX66">
        <f t="shared" si="49"/>
        <v>1.8913467794404681</v>
      </c>
      <c r="AY66">
        <f t="shared" si="25"/>
        <v>0</v>
      </c>
      <c r="AZ66">
        <f t="shared" si="52"/>
        <v>0</v>
      </c>
      <c r="BA66">
        <f t="shared" si="53"/>
        <v>6.1660961314940554E-6</v>
      </c>
      <c r="BB66">
        <f t="shared" si="54"/>
        <v>2.415054318168505E-5</v>
      </c>
      <c r="BC66">
        <f t="shared" si="55"/>
        <v>2.415054318168505E-5</v>
      </c>
      <c r="BD66">
        <f t="shared" si="56"/>
        <v>1.5415240328735137E-5</v>
      </c>
      <c r="BE66">
        <f t="shared" si="57"/>
        <v>4.6245720986205414E-6</v>
      </c>
      <c r="BF66">
        <f t="shared" si="58"/>
        <v>6.1147119970649384E-5</v>
      </c>
      <c r="BG66">
        <f t="shared" si="59"/>
        <v>3.3204427668095489E-3</v>
      </c>
    </row>
    <row r="67" spans="2:59" x14ac:dyDescent="0.25">
      <c r="B67">
        <v>2003</v>
      </c>
      <c r="C67" t="s">
        <v>58</v>
      </c>
      <c r="D67" s="31">
        <v>1606887</v>
      </c>
      <c r="E67" s="31">
        <v>8864</v>
      </c>
      <c r="F67">
        <f t="shared" si="16"/>
        <v>5.5162559657275217E-3</v>
      </c>
      <c r="G67">
        <f t="shared" si="17"/>
        <v>0.99448374403427253</v>
      </c>
      <c r="H67" cm="1">
        <f t="array" ref="H67">+IFERROR(_xlfn.IFS(B67=$H$1,D67/$H$3,B67=$I$1,D67/$I$3,B67=$J$1,D67/$J$3,B67=$K$1,D67/$K$3,B67=$L$1,D67/$L$3,B67=$M$1,D67/$M$3,B67=$N$1,D67/$N$3,B67=$O$1,D67/$O$3,B67=$P$1,D67/P$3,B67=$Q$1,D67/$Q$3,B67=$R$1,D67/$R$3,B67=$S$1,D67/$S$3,B67=$T$1,D67/$T$3,B67=$U$1,D67/$U$3,B67=$V$1,D67/$V$3,B67=$W$1,D67/$W$3,B67=$X$1,D67/$X$3,B67=$Y$1,D67/$Y$3,B67=$Z$1,D67/$Z$3),0)</f>
        <v>0.31599878468586196</v>
      </c>
      <c r="I67" s="15">
        <f t="shared" si="18"/>
        <v>31599.878468586194</v>
      </c>
      <c r="J67" s="16">
        <f t="shared" si="19"/>
        <v>174.31301811860325</v>
      </c>
      <c r="K67" s="16">
        <f t="shared" si="62"/>
        <v>9915.3595427474938</v>
      </c>
      <c r="L67" s="17">
        <f t="shared" si="61"/>
        <v>5.5162559657275217E-3</v>
      </c>
      <c r="M67" s="17">
        <f t="shared" si="61"/>
        <v>0.99448374403427253</v>
      </c>
      <c r="N67">
        <f t="shared" si="21"/>
        <v>5.5315125853768127E-3</v>
      </c>
      <c r="O67">
        <f t="shared" si="39"/>
        <v>2.7581279828637608E-3</v>
      </c>
      <c r="P67">
        <f t="shared" si="22"/>
        <v>54.695661230014174</v>
      </c>
      <c r="S67">
        <v>2003</v>
      </c>
      <c r="T67" t="s">
        <v>58</v>
      </c>
      <c r="U67" s="31">
        <v>0</v>
      </c>
      <c r="V67" s="31">
        <v>0</v>
      </c>
      <c r="W67" s="31">
        <v>111</v>
      </c>
      <c r="X67" s="31">
        <v>405</v>
      </c>
      <c r="Y67" s="31">
        <v>105</v>
      </c>
      <c r="Z67" s="31">
        <v>84</v>
      </c>
      <c r="AA67" s="31">
        <v>182</v>
      </c>
      <c r="AB67" s="31">
        <v>412</v>
      </c>
      <c r="AC67" s="31">
        <v>7565</v>
      </c>
      <c r="AD67" s="31">
        <v>8864</v>
      </c>
      <c r="AG67">
        <f t="shared" si="40"/>
        <v>0</v>
      </c>
      <c r="AH67">
        <f t="shared" si="41"/>
        <v>0</v>
      </c>
      <c r="AI67">
        <f t="shared" si="42"/>
        <v>1.2522563176895306E-2</v>
      </c>
      <c r="AJ67">
        <f t="shared" si="43"/>
        <v>4.5690433212996387E-2</v>
      </c>
      <c r="AK67">
        <f t="shared" si="44"/>
        <v>1.1845667870036101E-2</v>
      </c>
      <c r="AL67">
        <f t="shared" si="45"/>
        <v>9.4765342960288802E-3</v>
      </c>
      <c r="AM67">
        <f t="shared" si="46"/>
        <v>2.0532490974729242E-2</v>
      </c>
      <c r="AN67">
        <f t="shared" si="47"/>
        <v>4.6480144404332131E-2</v>
      </c>
      <c r="AO67">
        <f t="shared" si="48"/>
        <v>0.85345216606498198</v>
      </c>
      <c r="AP67">
        <f t="shared" si="49"/>
        <v>0</v>
      </c>
      <c r="AQ67">
        <f t="shared" si="49"/>
        <v>0</v>
      </c>
      <c r="AR67">
        <f t="shared" si="49"/>
        <v>1.2601464494522336E-2</v>
      </c>
      <c r="AS67">
        <f t="shared" si="49"/>
        <v>4.6758644576574492E-2</v>
      </c>
      <c r="AT67">
        <f t="shared" si="49"/>
        <v>1.1916245815127957E-2</v>
      </c>
      <c r="AU67">
        <f t="shared" si="49"/>
        <v>9.5216504194060286E-3</v>
      </c>
      <c r="AV67">
        <f t="shared" si="49"/>
        <v>2.0745469052775564E-2</v>
      </c>
      <c r="AW67">
        <f t="shared" si="49"/>
        <v>4.7586047586047585E-2</v>
      </c>
      <c r="AX67">
        <f t="shared" si="49"/>
        <v>1.488733641641248</v>
      </c>
      <c r="AY67">
        <f t="shared" si="25"/>
        <v>0</v>
      </c>
      <c r="AZ67">
        <f t="shared" si="52"/>
        <v>0</v>
      </c>
      <c r="BA67">
        <f t="shared" si="53"/>
        <v>3.7339277746350553E-5</v>
      </c>
      <c r="BB67">
        <f t="shared" si="54"/>
        <v>1.3722184571783827E-4</v>
      </c>
      <c r="BC67">
        <f t="shared" si="55"/>
        <v>4.2629008760416879E-5</v>
      </c>
      <c r="BD67">
        <f t="shared" si="56"/>
        <v>3.1427225436511712E-5</v>
      </c>
      <c r="BE67">
        <f t="shared" si="57"/>
        <v>5.9431683746274627E-5</v>
      </c>
      <c r="BF67">
        <f t="shared" si="58"/>
        <v>1.481124683938572E-4</v>
      </c>
      <c r="BG67">
        <f t="shared" si="59"/>
        <v>4.1630183080702005E-3</v>
      </c>
    </row>
    <row r="68" spans="2:59" x14ac:dyDescent="0.25">
      <c r="B68">
        <v>2003</v>
      </c>
      <c r="C68" t="s">
        <v>59</v>
      </c>
      <c r="D68" s="31">
        <v>818370</v>
      </c>
      <c r="E68" s="31">
        <v>11770</v>
      </c>
      <c r="F68">
        <f t="shared" si="16"/>
        <v>1.4382247638598678E-2</v>
      </c>
      <c r="G68">
        <f t="shared" si="17"/>
        <v>0.98561775236140137</v>
      </c>
      <c r="H68" cm="1">
        <f t="array" ref="H68">+IFERROR(_xlfn.IFS(B68=$H$1,D68/$H$3,B68=$I$1,D68/$I$3,B68=$J$1,D68/$J$3,B68=$K$1,D68/$K$3,B68=$L$1,D68/$L$3,B68=$M$1,D68/$M$3,B68=$N$1,D68/$N$3,B68=$O$1,D68/$O$3,B68=$P$1,D68/P$3,B68=$Q$1,D68/$Q$3,B68=$R$1,D68/$R$3,B68=$S$1,D68/$S$3,B68=$T$1,D68/$T$3,B68=$U$1,D68/$U$3,B68=$V$1,D68/$V$3,B68=$W$1,D68/$W$3,B68=$X$1,D68/$X$3,B68=$Y$1,D68/$Y$3,B68=$Z$1,D68/$Z$3),0)</f>
        <v>0.16093472996132824</v>
      </c>
      <c r="I68" s="15">
        <f t="shared" si="18"/>
        <v>16093.472996132823</v>
      </c>
      <c r="J68" s="16">
        <f t="shared" si="19"/>
        <v>231.46031399548289</v>
      </c>
      <c r="K68" s="16">
        <f t="shared" si="62"/>
        <v>9860.6638815174792</v>
      </c>
      <c r="L68" s="17">
        <f t="shared" si="61"/>
        <v>1.4382247638598678E-2</v>
      </c>
      <c r="M68" s="17">
        <f t="shared" si="61"/>
        <v>0.98561775236140137</v>
      </c>
      <c r="N68">
        <f t="shared" si="21"/>
        <v>1.4486421287777621E-2</v>
      </c>
      <c r="O68">
        <f t="shared" si="39"/>
        <v>7.1911238192993391E-3</v>
      </c>
      <c r="P68">
        <f t="shared" si="22"/>
        <v>141.81850982497005</v>
      </c>
      <c r="S68">
        <v>2003</v>
      </c>
      <c r="T68" t="s">
        <v>59</v>
      </c>
      <c r="U68" s="31">
        <v>0</v>
      </c>
      <c r="V68" s="31">
        <v>0</v>
      </c>
      <c r="W68" s="31">
        <v>439</v>
      </c>
      <c r="X68" s="31">
        <v>1905</v>
      </c>
      <c r="Y68" s="31">
        <v>319</v>
      </c>
      <c r="Z68" s="31">
        <v>439</v>
      </c>
      <c r="AA68" s="31">
        <v>1051</v>
      </c>
      <c r="AB68" s="31">
        <v>1532</v>
      </c>
      <c r="AC68" s="31">
        <v>6085</v>
      </c>
      <c r="AD68" s="31">
        <v>11770</v>
      </c>
      <c r="AG68">
        <f t="shared" si="40"/>
        <v>0</v>
      </c>
      <c r="AH68">
        <f t="shared" si="41"/>
        <v>0</v>
      </c>
      <c r="AI68">
        <f t="shared" si="42"/>
        <v>3.7298215802888703E-2</v>
      </c>
      <c r="AJ68">
        <f t="shared" si="43"/>
        <v>0.16185216652506373</v>
      </c>
      <c r="AK68">
        <f t="shared" si="44"/>
        <v>2.7102803738317756E-2</v>
      </c>
      <c r="AL68">
        <f t="shared" si="45"/>
        <v>3.7298215802888703E-2</v>
      </c>
      <c r="AM68">
        <f t="shared" si="46"/>
        <v>8.9294817332200516E-2</v>
      </c>
      <c r="AN68">
        <f t="shared" si="47"/>
        <v>0.13016142735768904</v>
      </c>
      <c r="AO68">
        <f t="shared" si="48"/>
        <v>0.51699235344095162</v>
      </c>
      <c r="AP68">
        <f t="shared" si="49"/>
        <v>0</v>
      </c>
      <c r="AQ68">
        <f t="shared" si="49"/>
        <v>0</v>
      </c>
      <c r="AR68">
        <f t="shared" si="49"/>
        <v>3.8007012683433622E-2</v>
      </c>
      <c r="AS68">
        <f t="shared" ref="AS68:AX113" si="63">+(AJ68/(1-(0.5*AJ68)))</f>
        <v>0.1761035359371389</v>
      </c>
      <c r="AT68">
        <f t="shared" si="63"/>
        <v>2.7475130270014213E-2</v>
      </c>
      <c r="AU68">
        <f t="shared" si="63"/>
        <v>3.8007012683433622E-2</v>
      </c>
      <c r="AV68">
        <f t="shared" si="63"/>
        <v>9.3467917648628232E-2</v>
      </c>
      <c r="AW68">
        <f t="shared" si="63"/>
        <v>0.13922210105416213</v>
      </c>
      <c r="AX68">
        <f t="shared" si="63"/>
        <v>0.69722142652535102</v>
      </c>
      <c r="AY68">
        <f t="shared" si="25"/>
        <v>0</v>
      </c>
      <c r="AZ68">
        <f t="shared" si="52"/>
        <v>0</v>
      </c>
      <c r="BA68">
        <f t="shared" si="53"/>
        <v>3.3603382333174481E-4</v>
      </c>
      <c r="BB68">
        <f t="shared" si="54"/>
        <v>1.4113420579933281E-3</v>
      </c>
      <c r="BC68">
        <f t="shared" si="55"/>
        <v>2.5905152925938144E-4</v>
      </c>
      <c r="BD68">
        <f t="shared" si="56"/>
        <v>3.1953761745909552E-4</v>
      </c>
      <c r="BE68">
        <f t="shared" si="57"/>
        <v>7.5332673485098423E-4</v>
      </c>
      <c r="BF68">
        <f t="shared" si="58"/>
        <v>1.1877268228307489E-3</v>
      </c>
      <c r="BG68">
        <f t="shared" si="59"/>
        <v>8.3397485245060299E-3</v>
      </c>
    </row>
    <row r="69" spans="2:59" x14ac:dyDescent="0.25">
      <c r="B69">
        <v>2003</v>
      </c>
      <c r="C69" t="s">
        <v>60</v>
      </c>
      <c r="D69" s="31">
        <v>196137</v>
      </c>
      <c r="E69" s="31">
        <v>8729</v>
      </c>
      <c r="F69">
        <f t="shared" si="16"/>
        <v>4.45046064740462E-2</v>
      </c>
      <c r="G69">
        <f t="shared" si="17"/>
        <v>0.95549539352595381</v>
      </c>
      <c r="H69" cm="1">
        <f t="array" ref="H69">+IFERROR(_xlfn.IFS(B69=$H$1,D69/$H$3,B69=$I$1,D69/$I$3,B69=$J$1,D69/$J$3,B69=$K$1,D69/$K$3,B69=$L$1,D69/$L$3,B69=$M$1,D69/$M$3,B69=$N$1,D69/$N$3,B69=$O$1,D69/$O$3,B69=$P$1,D69/P$3,B69=$Q$1,D69/$Q$3,B69=$R$1,D69/$R$3,B69=$S$1,D69/$S$3,B69=$T$1,D69/$T$3,B69=$U$1,D69/$U$3,B69=$V$1,D69/$V$3,B69=$W$1,D69/$W$3,B69=$X$1,D69/$X$3,B69=$Y$1,D69/$Y$3,B69=$Z$1,D69/$Z$3),0)</f>
        <v>3.8570884966977081E-2</v>
      </c>
      <c r="I69" s="15">
        <f t="shared" si="18"/>
        <v>3857.0884966977083</v>
      </c>
      <c r="J69" s="16">
        <f t="shared" si="19"/>
        <v>171.65820568110195</v>
      </c>
      <c r="K69" s="16">
        <f t="shared" si="62"/>
        <v>9718.8453716925087</v>
      </c>
      <c r="L69" s="17">
        <f t="shared" si="61"/>
        <v>4.45046064740462E-2</v>
      </c>
      <c r="M69" s="17">
        <f t="shared" si="61"/>
        <v>0.95549539352595381</v>
      </c>
      <c r="N69">
        <f t="shared" si="21"/>
        <v>4.5517475133295959E-2</v>
      </c>
      <c r="O69">
        <f t="shared" si="39"/>
        <v>2.22523032370231E-2</v>
      </c>
      <c r="P69">
        <f t="shared" si="22"/>
        <v>432.53338864928037</v>
      </c>
      <c r="S69">
        <v>2003</v>
      </c>
      <c r="T69" t="s">
        <v>60</v>
      </c>
      <c r="U69" s="31">
        <v>0</v>
      </c>
      <c r="V69" s="31">
        <v>0</v>
      </c>
      <c r="W69" s="31">
        <v>393</v>
      </c>
      <c r="X69" s="31">
        <v>1705</v>
      </c>
      <c r="Y69" s="31">
        <v>367</v>
      </c>
      <c r="Z69" s="31">
        <v>436</v>
      </c>
      <c r="AA69" s="31">
        <v>897</v>
      </c>
      <c r="AB69" s="31">
        <v>1169</v>
      </c>
      <c r="AC69" s="31">
        <v>3762</v>
      </c>
      <c r="AD69" s="31">
        <v>8729</v>
      </c>
      <c r="AG69">
        <f t="shared" si="40"/>
        <v>0</v>
      </c>
      <c r="AH69">
        <f t="shared" si="41"/>
        <v>0</v>
      </c>
      <c r="AI69">
        <f t="shared" si="42"/>
        <v>4.5022339328674534E-2</v>
      </c>
      <c r="AJ69">
        <f t="shared" si="43"/>
        <v>0.19532592507732843</v>
      </c>
      <c r="AK69">
        <f t="shared" si="44"/>
        <v>4.2043762172070114E-2</v>
      </c>
      <c r="AL69">
        <f t="shared" si="45"/>
        <v>4.9948447703058771E-2</v>
      </c>
      <c r="AM69">
        <f t="shared" si="46"/>
        <v>0.10276091190285257</v>
      </c>
      <c r="AN69">
        <f t="shared" si="47"/>
        <v>0.1339214113873296</v>
      </c>
      <c r="AO69">
        <f t="shared" si="48"/>
        <v>0.43097720242868598</v>
      </c>
      <c r="AP69">
        <f t="shared" ref="AP69:AV105" si="64">+(AG69/(1-(0.5*AG69)))</f>
        <v>0</v>
      </c>
      <c r="AQ69">
        <f t="shared" si="64"/>
        <v>0</v>
      </c>
      <c r="AR69">
        <f t="shared" si="64"/>
        <v>4.6059185467330795E-2</v>
      </c>
      <c r="AS69">
        <f t="shared" si="64"/>
        <v>0.21646670475464991</v>
      </c>
      <c r="AT69">
        <f t="shared" si="64"/>
        <v>4.2946580071382606E-2</v>
      </c>
      <c r="AU69">
        <f t="shared" si="64"/>
        <v>5.1227822817530258E-2</v>
      </c>
      <c r="AV69">
        <f t="shared" si="64"/>
        <v>0.10832679186039491</v>
      </c>
      <c r="AW69">
        <f t="shared" si="63"/>
        <v>0.14353244520842287</v>
      </c>
      <c r="AX69">
        <f t="shared" si="63"/>
        <v>0.54935747663551404</v>
      </c>
      <c r="AY69">
        <f t="shared" si="25"/>
        <v>0</v>
      </c>
      <c r="AZ69">
        <f t="shared" si="52"/>
        <v>0</v>
      </c>
      <c r="BA69">
        <f t="shared" si="53"/>
        <v>2.1209664673162128E-3</v>
      </c>
      <c r="BB69">
        <f t="shared" si="54"/>
        <v>9.2027511382350088E-3</v>
      </c>
      <c r="BC69">
        <f t="shared" si="55"/>
        <v>1.7487776401188964E-3</v>
      </c>
      <c r="BD69">
        <f t="shared" si="56"/>
        <v>2.2305837246414497E-3</v>
      </c>
      <c r="BE69">
        <f t="shared" si="57"/>
        <v>4.9659166806874785E-3</v>
      </c>
      <c r="BF69">
        <f t="shared" si="58"/>
        <v>6.8854933031503489E-3</v>
      </c>
      <c r="BG69">
        <f t="shared" si="59"/>
        <v>2.5102351927479262E-2</v>
      </c>
    </row>
    <row r="70" spans="2:59" x14ac:dyDescent="0.25">
      <c r="B70">
        <v>2003</v>
      </c>
      <c r="C70" t="s">
        <v>61</v>
      </c>
      <c r="D70" s="31">
        <v>109413</v>
      </c>
      <c r="E70" s="31">
        <v>14880</v>
      </c>
      <c r="F70">
        <f t="shared" si="16"/>
        <v>0.13599846453346495</v>
      </c>
      <c r="G70">
        <f t="shared" si="17"/>
        <v>0.86400153546653502</v>
      </c>
      <c r="H70" cm="1">
        <f t="array" ref="H70">+IFERROR(_xlfn.IFS(B70=$H$1,D70/$H$3,B70=$I$1,D70/$I$3,B70=$J$1,D70/$J$3,B70=$K$1,D70/$K$3,B70=$L$1,D70/$L$3,B70=$M$1,D70/$M$3,B70=$N$1,D70/$N$3,B70=$O$1,D70/$O$3,B70=$P$1,D70/P$3,B70=$Q$1,D70/$Q$3,B70=$R$1,D70/$R$3,B70=$S$1,D70/$S$3,B70=$T$1,D70/$T$3,B70=$U$1,D70/$U$3,B70=$V$1,D70/$V$3,B70=$W$1,D70/$W$3,B70=$X$1,D70/$X$3,B70=$Y$1,D70/$Y$3,B70=$Z$1,D70/$Z$3),0)</f>
        <v>2.1516369868468794E-2</v>
      </c>
      <c r="I70" s="15">
        <f t="shared" si="18"/>
        <v>2151.6369868468796</v>
      </c>
      <c r="J70" s="16">
        <f t="shared" si="19"/>
        <v>292.61932644458676</v>
      </c>
      <c r="K70" s="16">
        <f t="shared" si="62"/>
        <v>9286.3119830432279</v>
      </c>
      <c r="L70" s="17">
        <f t="shared" si="61"/>
        <v>0.13599846453346495</v>
      </c>
      <c r="M70" s="17">
        <f t="shared" si="61"/>
        <v>0.86400153546653502</v>
      </c>
      <c r="N70">
        <f t="shared" si="21"/>
        <v>0.14592097908269835</v>
      </c>
      <c r="O70">
        <f t="shared" si="39"/>
        <v>6.7999232266732476E-2</v>
      </c>
      <c r="P70">
        <f t="shared" si="22"/>
        <v>1262.9241708725949</v>
      </c>
      <c r="S70">
        <v>2003</v>
      </c>
      <c r="T70" t="s">
        <v>61</v>
      </c>
      <c r="U70" s="31">
        <v>0</v>
      </c>
      <c r="V70" s="31">
        <v>0</v>
      </c>
      <c r="W70" s="31">
        <v>901</v>
      </c>
      <c r="X70" s="31">
        <v>3609</v>
      </c>
      <c r="Y70" s="31">
        <v>796</v>
      </c>
      <c r="Z70" s="31">
        <v>565</v>
      </c>
      <c r="AA70" s="31">
        <v>1659</v>
      </c>
      <c r="AB70" s="31">
        <v>1203</v>
      </c>
      <c r="AC70" s="31">
        <v>6147</v>
      </c>
      <c r="AD70" s="31">
        <v>14880</v>
      </c>
      <c r="AG70">
        <f t="shared" si="40"/>
        <v>0</v>
      </c>
      <c r="AH70">
        <f t="shared" si="41"/>
        <v>0</v>
      </c>
      <c r="AI70">
        <f t="shared" si="42"/>
        <v>6.0551075268817207E-2</v>
      </c>
      <c r="AJ70">
        <f t="shared" si="43"/>
        <v>0.24254032258064517</v>
      </c>
      <c r="AK70">
        <f t="shared" si="44"/>
        <v>5.3494623655913981E-2</v>
      </c>
      <c r="AL70">
        <f t="shared" si="45"/>
        <v>3.7970430107526883E-2</v>
      </c>
      <c r="AM70">
        <f t="shared" si="46"/>
        <v>0.11149193548387097</v>
      </c>
      <c r="AN70">
        <f t="shared" si="47"/>
        <v>8.0846774193548382E-2</v>
      </c>
      <c r="AO70">
        <f t="shared" si="48"/>
        <v>0.4131048387096774</v>
      </c>
      <c r="AP70">
        <f t="shared" si="64"/>
        <v>0</v>
      </c>
      <c r="AQ70">
        <f t="shared" si="64"/>
        <v>0</v>
      </c>
      <c r="AR70">
        <f t="shared" si="64"/>
        <v>6.2441526040403345E-2</v>
      </c>
      <c r="AS70">
        <f t="shared" si="64"/>
        <v>0.27601238958357238</v>
      </c>
      <c r="AT70">
        <f t="shared" si="64"/>
        <v>5.4964783869631266E-2</v>
      </c>
      <c r="AU70">
        <f t="shared" si="64"/>
        <v>3.8705257749614662E-2</v>
      </c>
      <c r="AV70">
        <f t="shared" si="64"/>
        <v>0.11807408989003951</v>
      </c>
      <c r="AW70">
        <f t="shared" si="63"/>
        <v>8.4252547536505934E-2</v>
      </c>
      <c r="AX70">
        <f t="shared" si="63"/>
        <v>0.52064540719095409</v>
      </c>
      <c r="AY70">
        <f t="shared" si="25"/>
        <v>0</v>
      </c>
      <c r="AZ70">
        <f t="shared" si="52"/>
        <v>0</v>
      </c>
      <c r="BA70">
        <f t="shared" si="53"/>
        <v>5.9133740963139662E-3</v>
      </c>
      <c r="BB70">
        <f t="shared" si="54"/>
        <v>2.4284134426439272E-2</v>
      </c>
      <c r="BC70">
        <f t="shared" si="55"/>
        <v>5.3147249412775445E-3</v>
      </c>
      <c r="BD70">
        <f t="shared" si="56"/>
        <v>4.5744107190187639E-3</v>
      </c>
      <c r="BE70">
        <f t="shared" si="57"/>
        <v>1.1680513284527433E-2</v>
      </c>
      <c r="BF70">
        <f t="shared" si="58"/>
        <v>1.0839662562949558E-2</v>
      </c>
      <c r="BG70">
        <f t="shared" si="59"/>
        <v>4.5282553261495433E-2</v>
      </c>
    </row>
    <row r="71" spans="2:59" x14ac:dyDescent="0.25">
      <c r="B71" t="s">
        <v>69</v>
      </c>
      <c r="D71" s="31">
        <v>5085105</v>
      </c>
      <c r="E71" s="31">
        <v>51584</v>
      </c>
      <c r="F71">
        <f t="shared" si="16"/>
        <v>1.0144136650079006E-2</v>
      </c>
      <c r="G71">
        <f t="shared" si="17"/>
        <v>0.98985586334992104</v>
      </c>
      <c r="H71" cm="1">
        <f t="array" ref="H71">+IFERROR(_xlfn.IFS(B71=$H$1,D71/$H$3,B71=$I$1,D71/$I$3,B71=$J$1,D71/$J$3,B71=$K$1,D71/$K$3,B71=$L$1,D71/$L$3,B71=$M$1,D71/$M$3,B71=$N$1,D71/$N$3,B71=$O$1,D71/$O$3,B71=$P$1,D71/P$3,B71=$Q$1,D71/$Q$3,B71=$R$1,D71/$R$3,B71=$S$1,D71/$S$3,B71=$T$1,D71/$T$3,B71=$U$1,D71/$U$3,B71=$V$1,D71/$V$3,B71=$W$1,D71/$W$3,B71=$X$1,D71/$X$3,B71=$Y$1,D71/$Y$3,B71=$Z$1,D71/$Z$3),0)</f>
        <v>0</v>
      </c>
      <c r="I71" s="15">
        <f t="shared" si="18"/>
        <v>0</v>
      </c>
      <c r="J71" s="16">
        <f t="shared" si="19"/>
        <v>0</v>
      </c>
      <c r="K71" s="16">
        <f t="shared" si="62"/>
        <v>8023.387812170633</v>
      </c>
      <c r="L71" s="17">
        <f t="shared" si="61"/>
        <v>1.0144136650079006E-2</v>
      </c>
      <c r="M71" s="17">
        <f t="shared" si="61"/>
        <v>0.98985586334992104</v>
      </c>
      <c r="N71">
        <f t="shared" si="21"/>
        <v>1.0195850701468757E-2</v>
      </c>
      <c r="O71">
        <f t="shared" si="39"/>
        <v>5.072068325039503E-3</v>
      </c>
      <c r="P71">
        <f t="shared" si="22"/>
        <v>81.390342363237323</v>
      </c>
      <c r="S71" t="s">
        <v>69</v>
      </c>
      <c r="U71" s="31">
        <v>0</v>
      </c>
      <c r="V71" s="31">
        <v>0</v>
      </c>
      <c r="W71" s="31">
        <v>1858</v>
      </c>
      <c r="X71" s="31">
        <v>7681</v>
      </c>
      <c r="Y71" s="31">
        <v>1689</v>
      </c>
      <c r="Z71" s="31">
        <v>1590</v>
      </c>
      <c r="AA71" s="31">
        <v>3798</v>
      </c>
      <c r="AB71" s="31">
        <v>4451</v>
      </c>
      <c r="AC71" s="31">
        <v>30517</v>
      </c>
      <c r="AD71" s="31">
        <v>51584</v>
      </c>
      <c r="AG71">
        <f t="shared" si="40"/>
        <v>0</v>
      </c>
      <c r="AH71">
        <f t="shared" si="41"/>
        <v>0</v>
      </c>
      <c r="AI71">
        <f t="shared" si="42"/>
        <v>3.60189205955335E-2</v>
      </c>
      <c r="AJ71">
        <f t="shared" si="43"/>
        <v>0.1489027605459057</v>
      </c>
      <c r="AK71">
        <f t="shared" si="44"/>
        <v>3.2742710918114142E-2</v>
      </c>
      <c r="AL71">
        <f t="shared" si="45"/>
        <v>3.0823511166253103E-2</v>
      </c>
      <c r="AM71">
        <f t="shared" si="46"/>
        <v>7.362748138957817E-2</v>
      </c>
      <c r="AN71">
        <f t="shared" si="47"/>
        <v>8.6286445409429285E-2</v>
      </c>
      <c r="AO71">
        <f t="shared" si="48"/>
        <v>0.59159816997518611</v>
      </c>
      <c r="AP71">
        <f t="shared" si="64"/>
        <v>0</v>
      </c>
      <c r="AQ71">
        <f t="shared" si="64"/>
        <v>0</v>
      </c>
      <c r="AR71">
        <f t="shared" si="64"/>
        <v>3.6679498568749386E-2</v>
      </c>
      <c r="AS71">
        <f t="shared" si="64"/>
        <v>0.16088053871207597</v>
      </c>
      <c r="AT71">
        <f t="shared" si="64"/>
        <v>3.3287675282570775E-2</v>
      </c>
      <c r="AU71">
        <f t="shared" si="64"/>
        <v>3.1305991454842585E-2</v>
      </c>
      <c r="AV71">
        <f t="shared" si="64"/>
        <v>7.6441581966388256E-2</v>
      </c>
      <c r="AW71">
        <f t="shared" si="63"/>
        <v>9.0176970531924597E-2</v>
      </c>
      <c r="AX71">
        <f t="shared" si="63"/>
        <v>0.84009855335783412</v>
      </c>
      <c r="AY71">
        <f t="shared" si="25"/>
        <v>0</v>
      </c>
      <c r="AZ71">
        <f t="shared" si="52"/>
        <v>0</v>
      </c>
      <c r="BA71">
        <f t="shared" si="53"/>
        <v>2.7128250055800224E-4</v>
      </c>
      <c r="BB71">
        <f t="shared" si="54"/>
        <v>1.110104904421836E-3</v>
      </c>
      <c r="BC71">
        <f t="shared" si="55"/>
        <v>2.4434107063669286E-4</v>
      </c>
      <c r="BD71">
        <f t="shared" si="56"/>
        <v>2.1189336306723264E-4</v>
      </c>
      <c r="BE71">
        <f t="shared" si="57"/>
        <v>5.365670915349831E-4</v>
      </c>
      <c r="BF71">
        <f t="shared" si="58"/>
        <v>5.5593738969008505E-4</v>
      </c>
      <c r="BG71">
        <f t="shared" si="59"/>
        <v>3.6050386373536044E-3</v>
      </c>
    </row>
    <row r="72" spans="2:59" x14ac:dyDescent="0.25">
      <c r="B72">
        <v>2004</v>
      </c>
      <c r="C72" t="s">
        <v>55</v>
      </c>
      <c r="D72" s="31">
        <v>395349</v>
      </c>
      <c r="E72" s="31">
        <v>511</v>
      </c>
      <c r="F72">
        <f t="shared" si="16"/>
        <v>1.2925288795469319E-3</v>
      </c>
      <c r="G72">
        <f t="shared" si="17"/>
        <v>0.99870747112045311</v>
      </c>
      <c r="H72" cm="1">
        <f t="array" ref="H72">+IFERROR(_xlfn.IFS(B72=$H$1,D72/$H$3,B72=$I$1,D72/$I$3,B72=$J$1,D72/$J$3,B72=$K$1,D72/$K$3,B72=$L$1,D72/$L$3,B72=$M$1,D72/$M$3,B72=$N$1,D72/$N$3,B72=$O$1,D72/$O$3,B72=$P$1,D72/P$3,B72=$Q$1,D72/$Q$3,B72=$R$1,D72/$R$3,B72=$S$1,D72/$S$3,B72=$T$1,D72/$T$3,B72=$U$1,D72/$U$3,B72=$V$1,D72/$V$3,B72=$W$1,D72/$W$3,B72=$X$1,D72/$X$3,B72=$Y$1,D72/$Y$3,B72=$Z$1,D72/$Z$3),0)</f>
        <v>7.6427369554089103E-2</v>
      </c>
      <c r="I72" s="15">
        <f t="shared" si="18"/>
        <v>7642.73695540891</v>
      </c>
      <c r="J72" s="16">
        <f t="shared" si="19"/>
        <v>9.878458233646608</v>
      </c>
      <c r="K72" s="16">
        <v>10000</v>
      </c>
      <c r="L72" s="17">
        <f t="shared" si="61"/>
        <v>1.2925288795469319E-3</v>
      </c>
      <c r="M72" s="17">
        <f t="shared" si="61"/>
        <v>0.99870747112045311</v>
      </c>
      <c r="N72">
        <f t="shared" si="21"/>
        <v>1.2933647351829375E-3</v>
      </c>
      <c r="O72">
        <f t="shared" ref="O72:O103" si="65">+IFERROR((E72/(2*D72)),0)</f>
        <v>6.4626443977346593E-4</v>
      </c>
      <c r="P72">
        <f t="shared" si="22"/>
        <v>12.925288795469319</v>
      </c>
      <c r="S72">
        <v>2004</v>
      </c>
      <c r="T72" t="s">
        <v>55</v>
      </c>
      <c r="U72" s="31">
        <v>0</v>
      </c>
      <c r="V72" s="31">
        <v>0</v>
      </c>
      <c r="W72" s="31">
        <v>1</v>
      </c>
      <c r="X72" s="31">
        <v>2</v>
      </c>
      <c r="Y72" s="31">
        <v>38</v>
      </c>
      <c r="Z72" s="31">
        <v>19</v>
      </c>
      <c r="AA72" s="31">
        <v>0</v>
      </c>
      <c r="AB72" s="31">
        <v>28</v>
      </c>
      <c r="AC72" s="31">
        <v>423</v>
      </c>
      <c r="AD72" s="31">
        <v>511</v>
      </c>
      <c r="AG72">
        <f t="shared" ref="AG72:AG103" si="66">+U72/$E72</f>
        <v>0</v>
      </c>
      <c r="AH72">
        <f t="shared" ref="AH72:AH103" si="67">+V72/$E72</f>
        <v>0</v>
      </c>
      <c r="AI72">
        <f t="shared" ref="AI72:AI103" si="68">+W72/$E72</f>
        <v>1.9569471624266144E-3</v>
      </c>
      <c r="AJ72">
        <f t="shared" ref="AJ72:AJ103" si="69">+X72/$E72</f>
        <v>3.9138943248532287E-3</v>
      </c>
      <c r="AK72">
        <f t="shared" ref="AK72:AK103" si="70">+Y72/$E72</f>
        <v>7.4363992172211346E-2</v>
      </c>
      <c r="AL72">
        <f t="shared" ref="AL72:AL103" si="71">+Z72/$E72</f>
        <v>3.7181996086105673E-2</v>
      </c>
      <c r="AM72">
        <f t="shared" ref="AM72:AM103" si="72">+AA72/$E72</f>
        <v>0</v>
      </c>
      <c r="AN72">
        <f t="shared" ref="AN72:AN103" si="73">+AB72/$E72</f>
        <v>5.4794520547945202E-2</v>
      </c>
      <c r="AO72">
        <f t="shared" ref="AO72:AO103" si="74">+AC72/$E72</f>
        <v>0.82778864970645794</v>
      </c>
      <c r="AP72">
        <f t="shared" si="64"/>
        <v>0</v>
      </c>
      <c r="AQ72">
        <f t="shared" si="64"/>
        <v>0</v>
      </c>
      <c r="AR72">
        <f t="shared" si="64"/>
        <v>1.9588638589618018E-3</v>
      </c>
      <c r="AS72">
        <f t="shared" si="64"/>
        <v>3.9215686274509803E-3</v>
      </c>
      <c r="AT72">
        <f t="shared" si="64"/>
        <v>7.7235772357723581E-2</v>
      </c>
      <c r="AU72">
        <f t="shared" si="64"/>
        <v>3.7886340977068791E-2</v>
      </c>
      <c r="AV72">
        <f t="shared" si="64"/>
        <v>0</v>
      </c>
      <c r="AW72">
        <f t="shared" si="63"/>
        <v>5.6338028169014079E-2</v>
      </c>
      <c r="AX72">
        <f t="shared" si="63"/>
        <v>1.4123539232053424</v>
      </c>
      <c r="AY72">
        <f t="shared" si="25"/>
        <v>0</v>
      </c>
      <c r="AZ72">
        <f t="shared" si="52"/>
        <v>0</v>
      </c>
      <c r="BA72">
        <f t="shared" si="53"/>
        <v>2.3510872671993607E-3</v>
      </c>
      <c r="BB72">
        <f t="shared" si="54"/>
        <v>9.7167312931106444E-3</v>
      </c>
      <c r="BC72">
        <f t="shared" si="55"/>
        <v>2.1841461594692283E-3</v>
      </c>
      <c r="BD72">
        <f t="shared" si="56"/>
        <v>2.0349109268013831E-3</v>
      </c>
      <c r="BE72">
        <f t="shared" si="57"/>
        <v>4.8033509633260739E-3</v>
      </c>
      <c r="BF72">
        <f t="shared" si="58"/>
        <v>5.6646153145701646E-3</v>
      </c>
      <c r="BG72">
        <f t="shared" si="59"/>
        <v>3.9129983887653694E-2</v>
      </c>
    </row>
    <row r="73" spans="2:59" x14ac:dyDescent="0.25">
      <c r="B73">
        <v>2004</v>
      </c>
      <c r="C73" t="s">
        <v>56</v>
      </c>
      <c r="D73" s="31">
        <v>1009723</v>
      </c>
      <c r="E73" s="31">
        <v>586</v>
      </c>
      <c r="F73">
        <f t="shared" ref="F73:F136" si="75">+IFERROR(E73/D73,0)</f>
        <v>5.803571870701172E-4</v>
      </c>
      <c r="G73">
        <f t="shared" ref="G73:G136" si="76">1-F73</f>
        <v>0.99941964281292983</v>
      </c>
      <c r="H73" cm="1">
        <f t="array" ref="H73">+IFERROR(_xlfn.IFS(B73=$H$1,D73/$H$3,B73=$I$1,D73/$I$3,B73=$J$1,D73/$J$3,B73=$K$1,D73/$K$3,B73=$L$1,D73/$L$3,B73=$M$1,D73/$M$3,B73=$N$1,D73/$N$3,B73=$O$1,D73/$O$3,B73=$P$1,D73/P$3,B73=$Q$1,D73/$Q$3,B73=$R$1,D73/$R$3,B73=$S$1,D73/$S$3,B73=$T$1,D73/$T$3,B73=$U$1,D73/$U$3,B73=$V$1,D73/$V$3,B73=$W$1,D73/$W$3,B73=$X$1,D73/$X$3,B73=$Y$1,D73/$Y$3,B73=$Z$1,D73/$Z$3),0)</f>
        <v>0.19519582158615176</v>
      </c>
      <c r="I73" s="15">
        <f t="shared" ref="I73:I136" si="77">+H73*100000</f>
        <v>19519.582158615176</v>
      </c>
      <c r="J73" s="16">
        <f t="shared" ref="J73:J136" si="78">+F73*I73</f>
        <v>11.32832979435795</v>
      </c>
      <c r="K73" s="16">
        <f>+K72-P72</f>
        <v>9987.0747112045301</v>
      </c>
      <c r="L73" s="17">
        <f t="shared" si="61"/>
        <v>5.803571870701172E-4</v>
      </c>
      <c r="M73" s="17">
        <f t="shared" si="61"/>
        <v>0.99941964281292983</v>
      </c>
      <c r="N73">
        <f t="shared" ref="N73:N136" si="79">+(F73/(1-(0.5*F73)))</f>
        <v>5.8052564318476763E-4</v>
      </c>
      <c r="O73">
        <f t="shared" si="65"/>
        <v>2.901785935350586E-4</v>
      </c>
      <c r="P73">
        <f t="shared" ref="P73:P136" si="80">+K73*L73</f>
        <v>5.7960705864537641</v>
      </c>
      <c r="S73">
        <v>2004</v>
      </c>
      <c r="T73" t="s">
        <v>56</v>
      </c>
      <c r="U73" s="31">
        <v>0</v>
      </c>
      <c r="V73" s="31">
        <v>0</v>
      </c>
      <c r="W73" s="31">
        <v>0</v>
      </c>
      <c r="X73" s="31">
        <v>4</v>
      </c>
      <c r="Y73" s="31">
        <v>6</v>
      </c>
      <c r="Z73" s="31">
        <v>5</v>
      </c>
      <c r="AA73" s="31">
        <v>0</v>
      </c>
      <c r="AB73" s="31">
        <v>44</v>
      </c>
      <c r="AC73" s="31">
        <v>527</v>
      </c>
      <c r="AD73" s="31">
        <v>586</v>
      </c>
      <c r="AG73">
        <f t="shared" si="66"/>
        <v>0</v>
      </c>
      <c r="AH73">
        <f t="shared" si="67"/>
        <v>0</v>
      </c>
      <c r="AI73">
        <f t="shared" si="68"/>
        <v>0</v>
      </c>
      <c r="AJ73">
        <f t="shared" si="69"/>
        <v>6.8259385665529011E-3</v>
      </c>
      <c r="AK73">
        <f t="shared" si="70"/>
        <v>1.0238907849829351E-2</v>
      </c>
      <c r="AL73">
        <f t="shared" si="71"/>
        <v>8.5324232081911266E-3</v>
      </c>
      <c r="AM73">
        <f t="shared" si="72"/>
        <v>0</v>
      </c>
      <c r="AN73">
        <f t="shared" si="73"/>
        <v>7.5085324232081918E-2</v>
      </c>
      <c r="AO73">
        <f t="shared" si="74"/>
        <v>0.89931740614334466</v>
      </c>
      <c r="AP73">
        <f t="shared" si="64"/>
        <v>0</v>
      </c>
      <c r="AQ73">
        <f t="shared" si="64"/>
        <v>0</v>
      </c>
      <c r="AR73">
        <f t="shared" si="64"/>
        <v>0</v>
      </c>
      <c r="AS73">
        <f t="shared" si="64"/>
        <v>6.8493150684931512E-3</v>
      </c>
      <c r="AT73">
        <f t="shared" si="64"/>
        <v>1.0291595197255574E-2</v>
      </c>
      <c r="AU73">
        <f t="shared" si="64"/>
        <v>8.5689802913453302E-3</v>
      </c>
      <c r="AV73">
        <f t="shared" si="64"/>
        <v>0</v>
      </c>
      <c r="AW73">
        <f t="shared" si="63"/>
        <v>7.8014184397163122E-2</v>
      </c>
      <c r="AX73">
        <f t="shared" si="63"/>
        <v>1.6341085271317828</v>
      </c>
      <c r="AY73">
        <f t="shared" si="25"/>
        <v>0</v>
      </c>
      <c r="AZ73">
        <f t="shared" si="52"/>
        <v>0</v>
      </c>
      <c r="BA73">
        <f t="shared" si="53"/>
        <v>4.9518531319975877E-7</v>
      </c>
      <c r="BB73">
        <f t="shared" si="54"/>
        <v>2.9711118791985524E-6</v>
      </c>
      <c r="BC73">
        <f t="shared" si="55"/>
        <v>2.1788153780789384E-5</v>
      </c>
      <c r="BD73">
        <f t="shared" si="56"/>
        <v>1.188444751679421E-5</v>
      </c>
      <c r="BE73">
        <f t="shared" si="57"/>
        <v>0</v>
      </c>
      <c r="BF73">
        <f t="shared" si="58"/>
        <v>3.565334255038263E-5</v>
      </c>
      <c r="BG73">
        <f t="shared" si="59"/>
        <v>4.7042604753977081E-4</v>
      </c>
    </row>
    <row r="74" spans="2:59" x14ac:dyDescent="0.25">
      <c r="B74">
        <v>2004</v>
      </c>
      <c r="C74" t="s">
        <v>57</v>
      </c>
      <c r="D74" s="31">
        <v>989860</v>
      </c>
      <c r="E74" s="31">
        <v>5075</v>
      </c>
      <c r="F74">
        <f t="shared" si="75"/>
        <v>5.1269876548198732E-3</v>
      </c>
      <c r="G74">
        <f t="shared" si="76"/>
        <v>0.99487301234518011</v>
      </c>
      <c r="H74" cm="1">
        <f t="array" ref="H74">+IFERROR(_xlfn.IFS(B74=$H$1,D74/$H$3,B74=$I$1,D74/$I$3,B74=$J$1,D74/$J$3,B74=$K$1,D74/$K$3,B74=$L$1,D74/$L$3,B74=$M$1,D74/$M$3,B74=$N$1,D74/$N$3,B74=$O$1,D74/$O$3,B74=$P$1,D74/P$3,B74=$Q$1,D74/$Q$3,B74=$R$1,D74/$R$3,B74=$S$1,D74/$S$3,B74=$T$1,D74/$T$3,B74=$U$1,D74/$U$3,B74=$V$1,D74/$V$3,B74=$W$1,D74/$W$3,B74=$X$1,D74/$X$3,B74=$Y$1,D74/$Y$3,B74=$Z$1,D74/$Z$3),0)</f>
        <v>0.19135598174476384</v>
      </c>
      <c r="I74" s="15">
        <f t="shared" si="77"/>
        <v>19135.598174476385</v>
      </c>
      <c r="J74" s="16">
        <f t="shared" si="78"/>
        <v>98.107975608134126</v>
      </c>
      <c r="K74" s="16">
        <f t="shared" ref="K74:K79" si="81">+K73-P73</f>
        <v>9981.2786406180767</v>
      </c>
      <c r="L74" s="17">
        <f t="shared" si="61"/>
        <v>5.1269876548198732E-3</v>
      </c>
      <c r="M74" s="17">
        <f t="shared" si="61"/>
        <v>0.99487301234518011</v>
      </c>
      <c r="N74">
        <f t="shared" si="79"/>
        <v>5.140164434619893E-3</v>
      </c>
      <c r="O74">
        <f t="shared" si="65"/>
        <v>2.5634938274099366E-3</v>
      </c>
      <c r="P74">
        <f t="shared" si="80"/>
        <v>51.173892369766165</v>
      </c>
      <c r="S74">
        <v>2004</v>
      </c>
      <c r="T74" t="s">
        <v>57</v>
      </c>
      <c r="U74" s="31">
        <v>0</v>
      </c>
      <c r="V74" s="31">
        <v>0</v>
      </c>
      <c r="W74" s="31">
        <v>14</v>
      </c>
      <c r="X74" s="31">
        <v>41</v>
      </c>
      <c r="Y74" s="31">
        <v>24</v>
      </c>
      <c r="Z74" s="31">
        <v>16</v>
      </c>
      <c r="AA74" s="31">
        <v>10</v>
      </c>
      <c r="AB74" s="31">
        <v>75</v>
      </c>
      <c r="AC74" s="31">
        <v>4895</v>
      </c>
      <c r="AD74" s="31">
        <v>5075</v>
      </c>
      <c r="AG74">
        <f t="shared" si="66"/>
        <v>0</v>
      </c>
      <c r="AH74">
        <f t="shared" si="67"/>
        <v>0</v>
      </c>
      <c r="AI74">
        <f t="shared" si="68"/>
        <v>2.7586206896551722E-3</v>
      </c>
      <c r="AJ74">
        <f t="shared" si="69"/>
        <v>8.0788177339901485E-3</v>
      </c>
      <c r="AK74">
        <f t="shared" si="70"/>
        <v>4.7290640394088666E-3</v>
      </c>
      <c r="AL74">
        <f t="shared" si="71"/>
        <v>3.1527093596059115E-3</v>
      </c>
      <c r="AM74">
        <f t="shared" si="72"/>
        <v>1.9704433497536944E-3</v>
      </c>
      <c r="AN74">
        <f t="shared" si="73"/>
        <v>1.4778325123152709E-2</v>
      </c>
      <c r="AO74">
        <f t="shared" si="74"/>
        <v>0.96453201970443347</v>
      </c>
      <c r="AP74">
        <f t="shared" si="64"/>
        <v>0</v>
      </c>
      <c r="AQ74">
        <f t="shared" si="64"/>
        <v>0</v>
      </c>
      <c r="AR74">
        <f t="shared" si="64"/>
        <v>2.7624309392265192E-3</v>
      </c>
      <c r="AS74">
        <f t="shared" si="64"/>
        <v>8.111583737263825E-3</v>
      </c>
      <c r="AT74">
        <f t="shared" si="64"/>
        <v>4.7402725656725255E-3</v>
      </c>
      <c r="AU74">
        <f t="shared" si="64"/>
        <v>3.1576869942766925E-3</v>
      </c>
      <c r="AV74">
        <f t="shared" si="64"/>
        <v>1.9723865877712028E-3</v>
      </c>
      <c r="AW74">
        <f t="shared" si="63"/>
        <v>1.488833746898263E-2</v>
      </c>
      <c r="AX74">
        <f t="shared" si="63"/>
        <v>1.8629876308277828</v>
      </c>
      <c r="AY74">
        <f t="shared" ref="AY74:AY137" si="82">+IFERROR((SUM(U73:U74)/(2*$D74)),0)</f>
        <v>0</v>
      </c>
      <c r="AZ74">
        <f t="shared" si="52"/>
        <v>0</v>
      </c>
      <c r="BA74">
        <f t="shared" si="53"/>
        <v>7.0717071100963773E-6</v>
      </c>
      <c r="BB74">
        <f t="shared" si="54"/>
        <v>2.2730487139595498E-5</v>
      </c>
      <c r="BC74">
        <f t="shared" si="55"/>
        <v>1.5153658093063666E-5</v>
      </c>
      <c r="BD74">
        <f t="shared" si="56"/>
        <v>1.0607560665144565E-5</v>
      </c>
      <c r="BE74">
        <f t="shared" si="57"/>
        <v>5.0512193643545548E-6</v>
      </c>
      <c r="BF74">
        <f t="shared" si="58"/>
        <v>6.0109510435819205E-5</v>
      </c>
      <c r="BG74">
        <f t="shared" si="59"/>
        <v>2.7387711393530396E-3</v>
      </c>
    </row>
    <row r="75" spans="2:59" x14ac:dyDescent="0.25">
      <c r="B75">
        <v>2004</v>
      </c>
      <c r="C75" t="s">
        <v>58</v>
      </c>
      <c r="D75" s="31">
        <v>1634622</v>
      </c>
      <c r="E75" s="31">
        <v>8063</v>
      </c>
      <c r="F75">
        <f t="shared" si="75"/>
        <v>4.9326388608497869E-3</v>
      </c>
      <c r="G75">
        <f t="shared" si="76"/>
        <v>0.99506736113915017</v>
      </c>
      <c r="H75" cm="1">
        <f t="array" ref="H75">+IFERROR(_xlfn.IFS(B75=$H$1,D75/$H$3,B75=$I$1,D75/$I$3,B75=$J$1,D75/$J$3,B75=$K$1,D75/$K$3,B75=$L$1,D75/$L$3,B75=$M$1,D75/$M$3,B75=$N$1,D75/$N$3,B75=$O$1,D75/$O$3,B75=$P$1,D75/P$3,B75=$Q$1,D75/$Q$3,B75=$R$1,D75/$R$3,B75=$S$1,D75/$S$3,B75=$T$1,D75/$T$3,B75=$U$1,D75/$U$3,B75=$V$1,D75/$V$3,B75=$W$1,D75/$W$3,B75=$X$1,D75/$X$3,B75=$Y$1,D75/$Y$3,B75=$Z$1,D75/$Z$3),0)</f>
        <v>0.31599892670841268</v>
      </c>
      <c r="I75" s="15">
        <f t="shared" si="77"/>
        <v>31599.892670841269</v>
      </c>
      <c r="J75" s="16">
        <f t="shared" si="78"/>
        <v>155.87085858687402</v>
      </c>
      <c r="K75" s="16">
        <f t="shared" si="81"/>
        <v>9930.10474824831</v>
      </c>
      <c r="L75" s="17">
        <f t="shared" si="61"/>
        <v>4.9326388608497869E-3</v>
      </c>
      <c r="M75" s="17">
        <f t="shared" si="61"/>
        <v>0.99506736113915017</v>
      </c>
      <c r="N75">
        <f t="shared" si="79"/>
        <v>4.9448344020157119E-3</v>
      </c>
      <c r="O75">
        <f t="shared" si="65"/>
        <v>2.4663194304248934E-3</v>
      </c>
      <c r="P75">
        <f t="shared" si="80"/>
        <v>48.981620573518605</v>
      </c>
      <c r="S75">
        <v>2004</v>
      </c>
      <c r="T75" t="s">
        <v>58</v>
      </c>
      <c r="U75" s="31">
        <v>0</v>
      </c>
      <c r="V75" s="31">
        <v>0</v>
      </c>
      <c r="W75" s="31">
        <v>101</v>
      </c>
      <c r="X75" s="31">
        <v>378</v>
      </c>
      <c r="Y75" s="31">
        <v>120</v>
      </c>
      <c r="Z75" s="31">
        <v>77</v>
      </c>
      <c r="AA75" s="31">
        <v>168</v>
      </c>
      <c r="AB75" s="31">
        <v>397</v>
      </c>
      <c r="AC75" s="31">
        <v>6822</v>
      </c>
      <c r="AD75" s="31">
        <v>8063</v>
      </c>
      <c r="AG75">
        <f t="shared" si="66"/>
        <v>0</v>
      </c>
      <c r="AH75">
        <f t="shared" si="67"/>
        <v>0</v>
      </c>
      <c r="AI75">
        <f t="shared" si="68"/>
        <v>1.252635495473149E-2</v>
      </c>
      <c r="AJ75">
        <f t="shared" si="69"/>
        <v>4.6880813592955477E-2</v>
      </c>
      <c r="AK75">
        <f t="shared" si="70"/>
        <v>1.4882797966017611E-2</v>
      </c>
      <c r="AL75">
        <f t="shared" si="71"/>
        <v>9.5497953615279671E-3</v>
      </c>
      <c r="AM75">
        <f t="shared" si="72"/>
        <v>2.0835917152424655E-2</v>
      </c>
      <c r="AN75">
        <f t="shared" si="73"/>
        <v>4.9237256604241594E-2</v>
      </c>
      <c r="AO75">
        <f t="shared" si="74"/>
        <v>0.84608706436810122</v>
      </c>
      <c r="AP75">
        <f t="shared" si="64"/>
        <v>0</v>
      </c>
      <c r="AQ75">
        <f t="shared" si="64"/>
        <v>0</v>
      </c>
      <c r="AR75">
        <f t="shared" si="64"/>
        <v>1.2605304212168487E-2</v>
      </c>
      <c r="AS75">
        <f t="shared" si="64"/>
        <v>4.8006096012192023E-2</v>
      </c>
      <c r="AT75">
        <f t="shared" si="64"/>
        <v>1.499437710858428E-2</v>
      </c>
      <c r="AU75">
        <f t="shared" si="64"/>
        <v>9.5956134338588076E-3</v>
      </c>
      <c r="AV75">
        <f t="shared" si="64"/>
        <v>2.1055270083970422E-2</v>
      </c>
      <c r="AW75">
        <f t="shared" si="63"/>
        <v>5.0480005086146605E-2</v>
      </c>
      <c r="AX75">
        <f t="shared" si="63"/>
        <v>1.4664660361134998</v>
      </c>
      <c r="AY75">
        <f t="shared" si="82"/>
        <v>0</v>
      </c>
      <c r="AZ75">
        <f t="shared" si="52"/>
        <v>0</v>
      </c>
      <c r="BA75">
        <f t="shared" si="53"/>
        <v>3.5176328227565763E-5</v>
      </c>
      <c r="BB75">
        <f t="shared" si="54"/>
        <v>1.2816418719434829E-4</v>
      </c>
      <c r="BC75">
        <f t="shared" si="55"/>
        <v>4.4046880563212778E-5</v>
      </c>
      <c r="BD75">
        <f t="shared" si="56"/>
        <v>2.844694369707492E-5</v>
      </c>
      <c r="BE75">
        <f t="shared" si="57"/>
        <v>5.4446838473971352E-5</v>
      </c>
      <c r="BF75">
        <f t="shared" si="58"/>
        <v>1.4437588629053077E-4</v>
      </c>
      <c r="BG75">
        <f t="shared" si="59"/>
        <v>3.5840090247164177E-3</v>
      </c>
    </row>
    <row r="76" spans="2:59" x14ac:dyDescent="0.25">
      <c r="B76">
        <v>2004</v>
      </c>
      <c r="C76" t="s">
        <v>59</v>
      </c>
      <c r="D76" s="31">
        <v>832495</v>
      </c>
      <c r="E76" s="31">
        <v>11866</v>
      </c>
      <c r="F76">
        <f t="shared" si="75"/>
        <v>1.4253539060294657E-2</v>
      </c>
      <c r="G76">
        <f t="shared" si="76"/>
        <v>0.9857464609397053</v>
      </c>
      <c r="H76" cm="1">
        <f t="array" ref="H76">+IFERROR(_xlfn.IFS(B76=$H$1,D76/$H$3,B76=$I$1,D76/$I$3,B76=$J$1,D76/$J$3,B76=$K$1,D76/$K$3,B76=$L$1,D76/$L$3,B76=$M$1,D76/$M$3,B76=$N$1,D76/$N$3,B76=$O$1,D76/$O$3,B76=$P$1,D76/P$3,B76=$Q$1,D76/$Q$3,B76=$R$1,D76/$R$3,B76=$S$1,D76/$S$3,B76=$T$1,D76/$T$3,B76=$U$1,D76/$U$3,B76=$V$1,D76/$V$3,B76=$W$1,D76/$W$3,B76=$X$1,D76/$X$3,B76=$Y$1,D76/$Y$3,B76=$Z$1,D76/$Z$3),0)</f>
        <v>0.16093477665791847</v>
      </c>
      <c r="I76" s="15">
        <f t="shared" si="77"/>
        <v>16093.477665791846</v>
      </c>
      <c r="J76" s="16">
        <f t="shared" si="78"/>
        <v>229.38901252534376</v>
      </c>
      <c r="K76" s="16">
        <f t="shared" si="81"/>
        <v>9881.1231276747912</v>
      </c>
      <c r="L76" s="17">
        <f t="shared" si="61"/>
        <v>1.4253539060294657E-2</v>
      </c>
      <c r="M76" s="17">
        <f t="shared" si="61"/>
        <v>0.9857464609397053</v>
      </c>
      <c r="N76">
        <f t="shared" si="79"/>
        <v>1.4355849893897857E-2</v>
      </c>
      <c r="O76">
        <f t="shared" si="65"/>
        <v>7.1267695301473286E-3</v>
      </c>
      <c r="P76">
        <f t="shared" si="80"/>
        <v>140.84097445989354</v>
      </c>
      <c r="S76">
        <v>2004</v>
      </c>
      <c r="T76" t="s">
        <v>59</v>
      </c>
      <c r="U76" s="31">
        <v>0</v>
      </c>
      <c r="V76" s="31">
        <v>0</v>
      </c>
      <c r="W76" s="31">
        <v>430</v>
      </c>
      <c r="X76" s="31">
        <v>1926</v>
      </c>
      <c r="Y76" s="31">
        <v>305</v>
      </c>
      <c r="Z76" s="31">
        <v>439</v>
      </c>
      <c r="AA76" s="31">
        <v>1086</v>
      </c>
      <c r="AB76" s="31">
        <v>1603</v>
      </c>
      <c r="AC76" s="31">
        <v>6077</v>
      </c>
      <c r="AD76" s="31">
        <v>11866</v>
      </c>
      <c r="AG76">
        <f t="shared" si="66"/>
        <v>0</v>
      </c>
      <c r="AH76">
        <f t="shared" si="67"/>
        <v>0</v>
      </c>
      <c r="AI76">
        <f t="shared" si="68"/>
        <v>3.6237990898365074E-2</v>
      </c>
      <c r="AJ76">
        <f t="shared" si="69"/>
        <v>0.16231248946570032</v>
      </c>
      <c r="AK76">
        <f t="shared" si="70"/>
        <v>2.5703691218607785E-2</v>
      </c>
      <c r="AL76">
        <f t="shared" si="71"/>
        <v>3.6996460475307601E-2</v>
      </c>
      <c r="AM76">
        <f t="shared" si="72"/>
        <v>9.1521995617731333E-2</v>
      </c>
      <c r="AN76">
        <f t="shared" si="73"/>
        <v>0.13509185909320748</v>
      </c>
      <c r="AO76">
        <f t="shared" si="74"/>
        <v>0.51213551323108042</v>
      </c>
      <c r="AP76">
        <f t="shared" si="64"/>
        <v>0</v>
      </c>
      <c r="AQ76">
        <f t="shared" si="64"/>
        <v>0</v>
      </c>
      <c r="AR76">
        <f t="shared" si="64"/>
        <v>3.6906703287271476E-2</v>
      </c>
      <c r="AS76">
        <f t="shared" si="64"/>
        <v>0.17664862881775659</v>
      </c>
      <c r="AT76">
        <f t="shared" si="64"/>
        <v>2.6038331839330683E-2</v>
      </c>
      <c r="AU76">
        <f t="shared" si="64"/>
        <v>3.7693727729360756E-2</v>
      </c>
      <c r="AV76">
        <f t="shared" si="64"/>
        <v>9.5910977656098212E-2</v>
      </c>
      <c r="AW76">
        <f t="shared" si="63"/>
        <v>0.14487776221248136</v>
      </c>
      <c r="AX76">
        <f t="shared" si="63"/>
        <v>0.68841687907108473</v>
      </c>
      <c r="AY76">
        <f t="shared" si="82"/>
        <v>0</v>
      </c>
      <c r="AZ76">
        <f t="shared" si="52"/>
        <v>0</v>
      </c>
      <c r="BA76">
        <f t="shared" si="53"/>
        <v>3.189208343593655E-4</v>
      </c>
      <c r="BB76">
        <f t="shared" si="54"/>
        <v>1.3837920948474166E-3</v>
      </c>
      <c r="BC76">
        <f t="shared" si="55"/>
        <v>2.5525678832905902E-4</v>
      </c>
      <c r="BD76">
        <f t="shared" si="56"/>
        <v>3.0991177124186931E-4</v>
      </c>
      <c r="BE76">
        <f t="shared" si="57"/>
        <v>7.5315767662268243E-4</v>
      </c>
      <c r="BF76">
        <f t="shared" si="58"/>
        <v>1.2012084156661602E-3</v>
      </c>
      <c r="BG76">
        <f t="shared" si="59"/>
        <v>7.7471936768389003E-3</v>
      </c>
    </row>
    <row r="77" spans="2:59" x14ac:dyDescent="0.25">
      <c r="B77">
        <v>2004</v>
      </c>
      <c r="C77" t="s">
        <v>60</v>
      </c>
      <c r="D77" s="31">
        <v>199523</v>
      </c>
      <c r="E77" s="31">
        <v>8422</v>
      </c>
      <c r="F77">
        <f t="shared" si="75"/>
        <v>4.221067245380232E-2</v>
      </c>
      <c r="G77">
        <f t="shared" si="76"/>
        <v>0.95778932754619772</v>
      </c>
      <c r="H77" cm="1">
        <f t="array" ref="H77">+IFERROR(_xlfn.IFS(B77=$H$1,D77/$H$3,B77=$I$1,D77/$I$3,B77=$J$1,D77/$J$3,B77=$K$1,D77/$K$3,B77=$L$1,D77/$L$3,B77=$M$1,D77/$M$3,B77=$N$1,D77/$N$3,B77=$O$1,D77/$O$3,B77=$P$1,D77/P$3,B77=$Q$1,D77/$Q$3,B77=$R$1,D77/$R$3,B77=$S$1,D77/$S$3,B77=$T$1,D77/$T$3,B77=$U$1,D77/$U$3,B77=$V$1,D77/$V$3,B77=$W$1,D77/$W$3,B77=$X$1,D77/$X$3,B77=$Y$1,D77/$Y$3,B77=$Z$1,D77/$Z$3),0)</f>
        <v>3.8571029787707871E-2</v>
      </c>
      <c r="I77" s="15">
        <f t="shared" si="77"/>
        <v>3857.1029787707871</v>
      </c>
      <c r="J77" s="16">
        <f t="shared" si="78"/>
        <v>162.81091045747894</v>
      </c>
      <c r="K77" s="16">
        <f t="shared" si="81"/>
        <v>9740.2821532148973</v>
      </c>
      <c r="L77" s="17">
        <f t="shared" si="61"/>
        <v>4.221067245380232E-2</v>
      </c>
      <c r="M77" s="17">
        <f t="shared" si="61"/>
        <v>0.95778932754619772</v>
      </c>
      <c r="N77">
        <f t="shared" si="79"/>
        <v>4.3120750389120999E-2</v>
      </c>
      <c r="O77">
        <f t="shared" si="65"/>
        <v>2.110533622690116E-2</v>
      </c>
      <c r="P77">
        <f t="shared" si="80"/>
        <v>411.14385957697039</v>
      </c>
      <c r="S77">
        <v>2004</v>
      </c>
      <c r="T77" t="s">
        <v>60</v>
      </c>
      <c r="U77" s="31">
        <v>0</v>
      </c>
      <c r="V77" s="31">
        <v>0</v>
      </c>
      <c r="W77" s="31">
        <v>327</v>
      </c>
      <c r="X77" s="31">
        <v>1609</v>
      </c>
      <c r="Y77" s="31">
        <v>347</v>
      </c>
      <c r="Z77" s="31">
        <v>407</v>
      </c>
      <c r="AA77" s="31">
        <v>895</v>
      </c>
      <c r="AB77" s="31">
        <v>1119</v>
      </c>
      <c r="AC77" s="31">
        <v>3718</v>
      </c>
      <c r="AD77" s="31">
        <v>8422</v>
      </c>
      <c r="AG77">
        <f t="shared" si="66"/>
        <v>0</v>
      </c>
      <c r="AH77">
        <f t="shared" si="67"/>
        <v>0</v>
      </c>
      <c r="AI77">
        <f t="shared" si="68"/>
        <v>3.8826881975777723E-2</v>
      </c>
      <c r="AJ77">
        <f t="shared" si="69"/>
        <v>0.19104725718356685</v>
      </c>
      <c r="AK77">
        <f t="shared" si="70"/>
        <v>4.1201614818332941E-2</v>
      </c>
      <c r="AL77">
        <f t="shared" si="71"/>
        <v>4.8325813345998572E-2</v>
      </c>
      <c r="AM77">
        <f t="shared" si="72"/>
        <v>0.10626929470434576</v>
      </c>
      <c r="AN77">
        <f t="shared" si="73"/>
        <v>0.13286630254096415</v>
      </c>
      <c r="AO77">
        <f t="shared" si="74"/>
        <v>0.441462835431014</v>
      </c>
      <c r="AP77">
        <f t="shared" si="64"/>
        <v>0</v>
      </c>
      <c r="AQ77">
        <f t="shared" si="64"/>
        <v>0</v>
      </c>
      <c r="AR77">
        <f t="shared" si="64"/>
        <v>3.9595568202458076E-2</v>
      </c>
      <c r="AS77">
        <f t="shared" si="64"/>
        <v>0.21122415490646537</v>
      </c>
      <c r="AT77">
        <f t="shared" si="64"/>
        <v>4.2068254834212282E-2</v>
      </c>
      <c r="AU77">
        <f t="shared" si="64"/>
        <v>4.9522418932895294E-2</v>
      </c>
      <c r="AV77">
        <f t="shared" si="64"/>
        <v>0.11223274186469372</v>
      </c>
      <c r="AW77">
        <f t="shared" si="63"/>
        <v>0.14232114467408588</v>
      </c>
      <c r="AX77">
        <f t="shared" si="63"/>
        <v>0.56650921834526891</v>
      </c>
      <c r="AY77">
        <f t="shared" si="82"/>
        <v>0</v>
      </c>
      <c r="AZ77">
        <f t="shared" si="52"/>
        <v>0</v>
      </c>
      <c r="BA77">
        <f t="shared" si="53"/>
        <v>1.8970244032016359E-3</v>
      </c>
      <c r="BB77">
        <f t="shared" si="54"/>
        <v>8.8586278273682737E-3</v>
      </c>
      <c r="BC77">
        <f t="shared" si="55"/>
        <v>1.6338968439728752E-3</v>
      </c>
      <c r="BD77">
        <f t="shared" si="56"/>
        <v>2.1200563343574427E-3</v>
      </c>
      <c r="BE77">
        <f t="shared" si="57"/>
        <v>4.9643399507826166E-3</v>
      </c>
      <c r="BF77">
        <f t="shared" si="58"/>
        <v>6.8212687259112982E-3</v>
      </c>
      <c r="BG77">
        <f t="shared" si="59"/>
        <v>2.4546042310911523E-2</v>
      </c>
    </row>
    <row r="78" spans="2:59" x14ac:dyDescent="0.25">
      <c r="B78">
        <v>2004</v>
      </c>
      <c r="C78" t="s">
        <v>61</v>
      </c>
      <c r="D78" s="31">
        <v>111300</v>
      </c>
      <c r="E78" s="31">
        <v>15734</v>
      </c>
      <c r="F78">
        <f t="shared" si="75"/>
        <v>0.14136567834681044</v>
      </c>
      <c r="G78">
        <f t="shared" si="76"/>
        <v>0.85863432165318954</v>
      </c>
      <c r="H78" cm="1">
        <f t="array" ref="H78">+IFERROR(_xlfn.IFS(B78=$H$1,D78/$H$3,B78=$I$1,D78/$I$3,B78=$J$1,D78/$J$3,B78=$K$1,D78/$K$3,B78=$L$1,D78/$L$3,B78=$M$1,D78/$M$3,B78=$N$1,D78/$N$3,B78=$O$1,D78/$O$3,B78=$P$1,D78/P$3,B78=$Q$1,D78/$Q$3,B78=$R$1,D78/$R$3,B78=$S$1,D78/$S$3,B78=$T$1,D78/$T$3,B78=$U$1,D78/$U$3,B78=$V$1,D78/$V$3,B78=$W$1,D78/$W$3,B78=$X$1,D78/$X$3,B78=$Y$1,D78/$Y$3,B78=$Z$1,D78/$Z$3),0)</f>
        <v>2.1516093960956311E-2</v>
      </c>
      <c r="I78" s="15">
        <f t="shared" si="77"/>
        <v>2151.6093960956309</v>
      </c>
      <c r="J78" s="16">
        <f t="shared" si="78"/>
        <v>304.16372181642998</v>
      </c>
      <c r="K78" s="16">
        <f t="shared" si="81"/>
        <v>9329.1382936379268</v>
      </c>
      <c r="L78" s="17">
        <f t="shared" si="61"/>
        <v>0.14136567834681044</v>
      </c>
      <c r="M78" s="17">
        <f t="shared" si="61"/>
        <v>0.85863432165318954</v>
      </c>
      <c r="N78">
        <f t="shared" si="79"/>
        <v>0.15211779606121839</v>
      </c>
      <c r="O78">
        <f t="shared" si="65"/>
        <v>7.0682839173405218E-2</v>
      </c>
      <c r="P78">
        <f t="shared" si="80"/>
        <v>1318.8199632713311</v>
      </c>
      <c r="S78">
        <v>2004</v>
      </c>
      <c r="T78" t="s">
        <v>61</v>
      </c>
      <c r="U78" s="31">
        <v>0</v>
      </c>
      <c r="V78" s="31">
        <v>0</v>
      </c>
      <c r="W78" s="31">
        <v>901</v>
      </c>
      <c r="X78" s="31">
        <v>3762</v>
      </c>
      <c r="Y78" s="31">
        <v>859</v>
      </c>
      <c r="Z78" s="31">
        <v>583</v>
      </c>
      <c r="AA78" s="31">
        <v>1782</v>
      </c>
      <c r="AB78" s="31">
        <v>1323</v>
      </c>
      <c r="AC78" s="31">
        <v>6524</v>
      </c>
      <c r="AD78" s="31">
        <v>15734</v>
      </c>
      <c r="AG78">
        <f t="shared" si="66"/>
        <v>0</v>
      </c>
      <c r="AH78">
        <f t="shared" si="67"/>
        <v>0</v>
      </c>
      <c r="AI78">
        <f t="shared" si="68"/>
        <v>5.7264522689716539E-2</v>
      </c>
      <c r="AJ78">
        <f t="shared" si="69"/>
        <v>0.23910003813397737</v>
      </c>
      <c r="AK78">
        <f t="shared" si="70"/>
        <v>5.4595144273547731E-2</v>
      </c>
      <c r="AL78">
        <f t="shared" si="71"/>
        <v>3.7053514681581287E-2</v>
      </c>
      <c r="AM78">
        <f t="shared" si="72"/>
        <v>0.11325791280030507</v>
      </c>
      <c r="AN78">
        <f t="shared" si="73"/>
        <v>8.4085420109317396E-2</v>
      </c>
      <c r="AO78">
        <f t="shared" si="74"/>
        <v>0.41464344731155461</v>
      </c>
      <c r="AP78">
        <f t="shared" si="64"/>
        <v>0</v>
      </c>
      <c r="AQ78">
        <f t="shared" si="64"/>
        <v>0</v>
      </c>
      <c r="AR78">
        <f t="shared" si="64"/>
        <v>5.8952465076716726E-2</v>
      </c>
      <c r="AS78">
        <f t="shared" si="64"/>
        <v>0.2715657258355591</v>
      </c>
      <c r="AT78">
        <f t="shared" si="64"/>
        <v>5.6127282825312819E-2</v>
      </c>
      <c r="AU78">
        <f t="shared" si="64"/>
        <v>3.775295450866116E-2</v>
      </c>
      <c r="AV78">
        <f t="shared" si="64"/>
        <v>0.12005659233308631</v>
      </c>
      <c r="AW78">
        <f t="shared" si="63"/>
        <v>8.7775750539061198E-2</v>
      </c>
      <c r="AX78">
        <f t="shared" si="63"/>
        <v>0.52309172546504168</v>
      </c>
      <c r="AY78">
        <f t="shared" si="82"/>
        <v>0</v>
      </c>
      <c r="AZ78">
        <f t="shared" si="52"/>
        <v>0</v>
      </c>
      <c r="BA78">
        <f t="shared" si="53"/>
        <v>5.5166217430368371E-3</v>
      </c>
      <c r="BB78">
        <f t="shared" si="54"/>
        <v>2.412848158131177E-2</v>
      </c>
      <c r="BC78">
        <f t="shared" si="55"/>
        <v>5.4177897574123985E-3</v>
      </c>
      <c r="BD78">
        <f t="shared" si="56"/>
        <v>4.4474393530997301E-3</v>
      </c>
      <c r="BE78">
        <f t="shared" si="57"/>
        <v>1.2026055705300989E-2</v>
      </c>
      <c r="BF78">
        <f t="shared" si="58"/>
        <v>1.0970350404312669E-2</v>
      </c>
      <c r="BG78">
        <f t="shared" si="59"/>
        <v>4.6010781671159032E-2</v>
      </c>
    </row>
    <row r="79" spans="2:59" x14ac:dyDescent="0.25">
      <c r="B79" t="s">
        <v>70</v>
      </c>
      <c r="D79" s="31">
        <v>5172872</v>
      </c>
      <c r="E79" s="31">
        <v>50257</v>
      </c>
      <c r="F79">
        <f t="shared" si="75"/>
        <v>9.7154926702226543E-3</v>
      </c>
      <c r="G79">
        <f t="shared" si="76"/>
        <v>0.99028450732977735</v>
      </c>
      <c r="H79" cm="1">
        <f t="array" ref="H79">+IFERROR(_xlfn.IFS(B79=$H$1,D79/$H$3,B79=$I$1,D79/$I$3,B79=$J$1,D79/$J$3,B79=$K$1,D79/$K$3,B79=$L$1,D79/$L$3,B79=$M$1,D79/$M$3,B79=$N$1,D79/$N$3,B79=$O$1,D79/$O$3,B79=$P$1,D79/P$3,B79=$Q$1,D79/$Q$3,B79=$R$1,D79/$R$3,B79=$S$1,D79/$S$3,B79=$T$1,D79/$T$3,B79=$U$1,D79/$U$3,B79=$V$1,D79/$V$3,B79=$W$1,D79/$W$3,B79=$X$1,D79/$X$3,B79=$Y$1,D79/$Y$3,B79=$Z$1,D79/$Z$3),0)</f>
        <v>0</v>
      </c>
      <c r="I79" s="15">
        <f t="shared" si="77"/>
        <v>0</v>
      </c>
      <c r="J79" s="16">
        <f t="shared" si="78"/>
        <v>0</v>
      </c>
      <c r="K79" s="16">
        <f t="shared" si="81"/>
        <v>8010.3183303665955</v>
      </c>
      <c r="L79" s="17">
        <f t="shared" si="61"/>
        <v>9.7154926702226543E-3</v>
      </c>
      <c r="M79" s="17">
        <f t="shared" si="61"/>
        <v>0.99028450732977735</v>
      </c>
      <c r="N79">
        <f t="shared" si="79"/>
        <v>9.7629184515506656E-3</v>
      </c>
      <c r="O79">
        <f t="shared" si="65"/>
        <v>4.8577463351113272E-3</v>
      </c>
      <c r="P79">
        <f t="shared" si="80"/>
        <v>77.824189024826836</v>
      </c>
      <c r="S79" t="s">
        <v>70</v>
      </c>
      <c r="U79" s="31">
        <v>0</v>
      </c>
      <c r="V79" s="31">
        <v>0</v>
      </c>
      <c r="W79" s="31">
        <v>1774</v>
      </c>
      <c r="X79" s="31">
        <v>7722</v>
      </c>
      <c r="Y79" s="31">
        <v>1699</v>
      </c>
      <c r="Z79" s="31">
        <v>1546</v>
      </c>
      <c r="AA79" s="31">
        <v>3941</v>
      </c>
      <c r="AB79" s="31">
        <v>4589</v>
      </c>
      <c r="AC79" s="31">
        <v>28986</v>
      </c>
      <c r="AD79" s="31">
        <v>50257</v>
      </c>
      <c r="AG79">
        <f t="shared" si="66"/>
        <v>0</v>
      </c>
      <c r="AH79">
        <f t="shared" si="67"/>
        <v>0</v>
      </c>
      <c r="AI79">
        <f t="shared" si="68"/>
        <v>3.5298565373977756E-2</v>
      </c>
      <c r="AJ79">
        <f t="shared" si="69"/>
        <v>0.153650237777822</v>
      </c>
      <c r="AK79">
        <f t="shared" si="70"/>
        <v>3.3806235947231235E-2</v>
      </c>
      <c r="AL79">
        <f t="shared" si="71"/>
        <v>3.0761883916668325E-2</v>
      </c>
      <c r="AM79">
        <f t="shared" si="72"/>
        <v>7.8416936944107285E-2</v>
      </c>
      <c r="AN79">
        <f t="shared" si="73"/>
        <v>9.1310663191197253E-2</v>
      </c>
      <c r="AO79">
        <f t="shared" si="74"/>
        <v>0.5767554768489962</v>
      </c>
      <c r="AP79">
        <f t="shared" si="64"/>
        <v>0</v>
      </c>
      <c r="AQ79">
        <f t="shared" si="64"/>
        <v>0</v>
      </c>
      <c r="AR79">
        <f t="shared" si="64"/>
        <v>3.5932752683816085E-2</v>
      </c>
      <c r="AS79">
        <f t="shared" si="64"/>
        <v>0.16643676178980946</v>
      </c>
      <c r="AT79">
        <f t="shared" si="64"/>
        <v>3.4387491777564137E-2</v>
      </c>
      <c r="AU79">
        <f t="shared" si="64"/>
        <v>3.1242421792902757E-2</v>
      </c>
      <c r="AV79">
        <f t="shared" si="64"/>
        <v>8.161701510774233E-2</v>
      </c>
      <c r="AW79">
        <f t="shared" si="63"/>
        <v>9.5678915819650781E-2</v>
      </c>
      <c r="AX79">
        <f t="shared" si="63"/>
        <v>0.81047981210155473</v>
      </c>
      <c r="AY79">
        <f t="shared" si="82"/>
        <v>0</v>
      </c>
      <c r="AZ79">
        <f t="shared" si="52"/>
        <v>0</v>
      </c>
      <c r="BA79">
        <f t="shared" si="53"/>
        <v>2.5856042832685594E-4</v>
      </c>
      <c r="BB79">
        <f t="shared" si="54"/>
        <v>1.1100216668806034E-3</v>
      </c>
      <c r="BC79">
        <f t="shared" si="55"/>
        <v>2.4725143015330749E-4</v>
      </c>
      <c r="BD79">
        <f t="shared" si="56"/>
        <v>2.0578510351696312E-4</v>
      </c>
      <c r="BE79">
        <f t="shared" si="57"/>
        <v>5.531743294634006E-4</v>
      </c>
      <c r="BF79">
        <f t="shared" si="58"/>
        <v>5.7144271112836347E-4</v>
      </c>
      <c r="BG79">
        <f t="shared" si="59"/>
        <v>3.4323292747239832E-3</v>
      </c>
    </row>
    <row r="80" spans="2:59" x14ac:dyDescent="0.25">
      <c r="B80">
        <v>2005</v>
      </c>
      <c r="C80" t="s">
        <v>55</v>
      </c>
      <c r="D80" s="31">
        <v>344679</v>
      </c>
      <c r="E80" s="31">
        <v>474</v>
      </c>
      <c r="F80">
        <f t="shared" si="75"/>
        <v>1.3751925704786193E-3</v>
      </c>
      <c r="G80">
        <f t="shared" si="76"/>
        <v>0.99862480742952142</v>
      </c>
      <c r="H80" cm="1">
        <f t="array" ref="H80">+IFERROR(_xlfn.IFS(B80=$H$1,D80/$H$3,B80=$I$1,D80/$I$3,B80=$J$1,D80/$J$3,B80=$K$1,D80/$K$3,B80=$L$1,D80/$L$3,B80=$M$1,D80/$M$3,B80=$N$1,D80/$N$3,B80=$O$1,D80/$O$3,B80=$P$1,D80/P$3,B80=$Q$1,D80/$Q$3,B80=$R$1,D80/$R$3,B80=$S$1,D80/$S$3,B80=$T$1,D80/$T$3,B80=$U$1,D80/$U$3,B80=$V$1,D80/$V$3,B80=$W$1,D80/$W$3,B80=$X$1,D80/$X$3,B80=$Y$1,D80/$Y$3,B80=$Z$1,D80/$Z$3),0)</f>
        <v>6.7528823457498333E-2</v>
      </c>
      <c r="I80" s="15">
        <f t="shared" si="77"/>
        <v>6752.8823457498329</v>
      </c>
      <c r="J80" s="16">
        <f t="shared" si="78"/>
        <v>9.2865136311914007</v>
      </c>
      <c r="K80" s="16">
        <v>10000</v>
      </c>
      <c r="L80" s="17">
        <f t="shared" si="61"/>
        <v>1.3751925704786193E-3</v>
      </c>
      <c r="M80" s="17">
        <f t="shared" si="61"/>
        <v>0.99862480742952142</v>
      </c>
      <c r="N80">
        <f t="shared" si="79"/>
        <v>1.3761387984043759E-3</v>
      </c>
      <c r="O80">
        <f t="shared" si="65"/>
        <v>6.8759628523930966E-4</v>
      </c>
      <c r="P80">
        <f t="shared" si="80"/>
        <v>13.751925704786194</v>
      </c>
      <c r="S80">
        <v>2005</v>
      </c>
      <c r="T80" t="s">
        <v>55</v>
      </c>
      <c r="U80" s="31">
        <v>0</v>
      </c>
      <c r="V80" s="31">
        <v>0</v>
      </c>
      <c r="W80" s="31">
        <v>0</v>
      </c>
      <c r="X80" s="31">
        <v>2</v>
      </c>
      <c r="Y80" s="31">
        <v>41</v>
      </c>
      <c r="Z80" s="31">
        <v>5</v>
      </c>
      <c r="AA80" s="31">
        <v>2</v>
      </c>
      <c r="AB80" s="31">
        <v>30</v>
      </c>
      <c r="AC80" s="31">
        <v>394</v>
      </c>
      <c r="AD80" s="31">
        <v>474</v>
      </c>
      <c r="AG80">
        <f t="shared" si="66"/>
        <v>0</v>
      </c>
      <c r="AH80">
        <f t="shared" si="67"/>
        <v>0</v>
      </c>
      <c r="AI80">
        <f t="shared" si="68"/>
        <v>0</v>
      </c>
      <c r="AJ80">
        <f t="shared" si="69"/>
        <v>4.2194092827004216E-3</v>
      </c>
      <c r="AK80">
        <f t="shared" si="70"/>
        <v>8.6497890295358648E-2</v>
      </c>
      <c r="AL80">
        <f t="shared" si="71"/>
        <v>1.0548523206751054E-2</v>
      </c>
      <c r="AM80">
        <f t="shared" si="72"/>
        <v>4.2194092827004216E-3</v>
      </c>
      <c r="AN80">
        <f t="shared" si="73"/>
        <v>6.3291139240506333E-2</v>
      </c>
      <c r="AO80">
        <f t="shared" si="74"/>
        <v>0.83122362869198307</v>
      </c>
      <c r="AP80">
        <f t="shared" si="64"/>
        <v>0</v>
      </c>
      <c r="AQ80">
        <f t="shared" si="64"/>
        <v>0</v>
      </c>
      <c r="AR80">
        <f t="shared" si="64"/>
        <v>0</v>
      </c>
      <c r="AS80">
        <f t="shared" si="64"/>
        <v>4.2283298097251579E-3</v>
      </c>
      <c r="AT80">
        <f t="shared" si="64"/>
        <v>9.0407938257993384E-2</v>
      </c>
      <c r="AU80">
        <f t="shared" si="64"/>
        <v>1.0604453870625662E-2</v>
      </c>
      <c r="AV80">
        <f t="shared" si="64"/>
        <v>4.2283298097251579E-3</v>
      </c>
      <c r="AW80">
        <f t="shared" si="63"/>
        <v>6.535947712418301E-2</v>
      </c>
      <c r="AX80">
        <f t="shared" si="63"/>
        <v>1.4223826714801442</v>
      </c>
      <c r="AY80">
        <f t="shared" si="82"/>
        <v>0</v>
      </c>
      <c r="AZ80">
        <f t="shared" si="52"/>
        <v>0</v>
      </c>
      <c r="BA80">
        <f t="shared" si="53"/>
        <v>2.5734088818872053E-3</v>
      </c>
      <c r="BB80">
        <f t="shared" si="54"/>
        <v>1.1204628074237189E-2</v>
      </c>
      <c r="BC80">
        <f t="shared" si="55"/>
        <v>2.5240876293594911E-3</v>
      </c>
      <c r="BD80">
        <f t="shared" si="56"/>
        <v>2.2499194903083737E-3</v>
      </c>
      <c r="BE80">
        <f t="shared" si="57"/>
        <v>5.7198146681405014E-3</v>
      </c>
      <c r="BF80">
        <f t="shared" si="58"/>
        <v>6.7004372183974079E-3</v>
      </c>
      <c r="BG80">
        <f t="shared" si="59"/>
        <v>4.261936468424244E-2</v>
      </c>
    </row>
    <row r="81" spans="2:59" x14ac:dyDescent="0.25">
      <c r="B81">
        <v>2005</v>
      </c>
      <c r="C81" t="s">
        <v>56</v>
      </c>
      <c r="D81" s="31">
        <v>921458</v>
      </c>
      <c r="E81" s="31">
        <v>619</v>
      </c>
      <c r="F81">
        <f t="shared" si="75"/>
        <v>6.7176149102834851E-4</v>
      </c>
      <c r="G81">
        <f t="shared" si="76"/>
        <v>0.99932823850897168</v>
      </c>
      <c r="H81" cm="1">
        <f t="array" ref="H81">+IFERROR(_xlfn.IFS(B81=$H$1,D81/$H$3,B81=$I$1,D81/$I$3,B81=$J$1,D81/$J$3,B81=$K$1,D81/$K$3,B81=$L$1,D81/$L$3,B81=$M$1,D81/$M$3,B81=$N$1,D81/$N$3,B81=$O$1,D81/$O$3,B81=$P$1,D81/P$3,B81=$Q$1,D81/$Q$3,B81=$R$1,D81/$R$3,B81=$S$1,D81/$S$3,B81=$T$1,D81/$T$3,B81=$U$1,D81/$U$3,B81=$V$1,D81/$V$3,B81=$W$1,D81/$W$3,B81=$X$1,D81/$X$3,B81=$Y$1,D81/$Y$3,B81=$Z$1,D81/$Z$3),0)</f>
        <v>0.18053021682637901</v>
      </c>
      <c r="I81" s="15">
        <f t="shared" si="77"/>
        <v>18053.0216826379</v>
      </c>
      <c r="J81" s="16">
        <f t="shared" si="78"/>
        <v>12.12732476309594</v>
      </c>
      <c r="K81" s="16">
        <f t="shared" ref="K81:K87" si="83">+K80-P80</f>
        <v>9986.2480742952139</v>
      </c>
      <c r="L81" s="17">
        <f t="shared" si="61"/>
        <v>6.7176149102834851E-4</v>
      </c>
      <c r="M81" s="17">
        <f t="shared" si="61"/>
        <v>0.99932823850897168</v>
      </c>
      <c r="N81">
        <f t="shared" si="79"/>
        <v>6.719871985895867E-4</v>
      </c>
      <c r="O81">
        <f t="shared" si="65"/>
        <v>3.3588074551417425E-4</v>
      </c>
      <c r="P81">
        <f t="shared" si="80"/>
        <v>6.7083768961675272</v>
      </c>
      <c r="S81">
        <v>2005</v>
      </c>
      <c r="T81" t="s">
        <v>56</v>
      </c>
      <c r="U81" s="31">
        <v>0</v>
      </c>
      <c r="V81" s="31">
        <v>0</v>
      </c>
      <c r="W81" s="31">
        <v>0</v>
      </c>
      <c r="X81" s="31">
        <v>1</v>
      </c>
      <c r="Y81" s="31">
        <v>12</v>
      </c>
      <c r="Z81" s="31">
        <v>5</v>
      </c>
      <c r="AA81" s="31">
        <v>0</v>
      </c>
      <c r="AB81" s="31">
        <v>54</v>
      </c>
      <c r="AC81" s="31">
        <v>547</v>
      </c>
      <c r="AD81" s="31">
        <v>619</v>
      </c>
      <c r="AG81">
        <f t="shared" si="66"/>
        <v>0</v>
      </c>
      <c r="AH81">
        <f t="shared" si="67"/>
        <v>0</v>
      </c>
      <c r="AI81">
        <f t="shared" si="68"/>
        <v>0</v>
      </c>
      <c r="AJ81">
        <f t="shared" si="69"/>
        <v>1.6155088852988692E-3</v>
      </c>
      <c r="AK81">
        <f t="shared" si="70"/>
        <v>1.9386106623586429E-2</v>
      </c>
      <c r="AL81">
        <f t="shared" si="71"/>
        <v>8.0775444264943458E-3</v>
      </c>
      <c r="AM81">
        <f t="shared" si="72"/>
        <v>0</v>
      </c>
      <c r="AN81">
        <f t="shared" si="73"/>
        <v>8.723747980613894E-2</v>
      </c>
      <c r="AO81">
        <f t="shared" si="74"/>
        <v>0.88368336025848138</v>
      </c>
      <c r="AP81">
        <f t="shared" si="64"/>
        <v>0</v>
      </c>
      <c r="AQ81">
        <f t="shared" si="64"/>
        <v>0</v>
      </c>
      <c r="AR81">
        <f t="shared" si="64"/>
        <v>0</v>
      </c>
      <c r="AS81">
        <f t="shared" si="64"/>
        <v>1.6168148746968473E-3</v>
      </c>
      <c r="AT81">
        <f t="shared" si="64"/>
        <v>1.9575856443719414E-2</v>
      </c>
      <c r="AU81">
        <f t="shared" si="64"/>
        <v>8.1103000811030019E-3</v>
      </c>
      <c r="AV81">
        <f t="shared" si="64"/>
        <v>0</v>
      </c>
      <c r="AW81">
        <f t="shared" si="63"/>
        <v>9.1216216216216214E-2</v>
      </c>
      <c r="AX81">
        <f t="shared" si="63"/>
        <v>1.5832127351664251</v>
      </c>
      <c r="AY81">
        <f t="shared" si="82"/>
        <v>0</v>
      </c>
      <c r="AZ81">
        <f t="shared" si="52"/>
        <v>0</v>
      </c>
      <c r="BA81">
        <f t="shared" si="53"/>
        <v>0</v>
      </c>
      <c r="BB81">
        <f t="shared" si="54"/>
        <v>1.6278549863368704E-6</v>
      </c>
      <c r="BC81">
        <f t="shared" si="55"/>
        <v>2.8758771425284713E-5</v>
      </c>
      <c r="BD81">
        <f t="shared" si="56"/>
        <v>5.4261832877895684E-6</v>
      </c>
      <c r="BE81">
        <f t="shared" si="57"/>
        <v>1.0852366575579136E-6</v>
      </c>
      <c r="BF81">
        <f t="shared" si="58"/>
        <v>4.5579939617432375E-5</v>
      </c>
      <c r="BG81">
        <f t="shared" si="59"/>
        <v>5.1060384738099837E-4</v>
      </c>
    </row>
    <row r="82" spans="2:59" x14ac:dyDescent="0.25">
      <c r="B82">
        <v>2005</v>
      </c>
      <c r="C82" t="s">
        <v>57</v>
      </c>
      <c r="D82" s="31">
        <v>939685</v>
      </c>
      <c r="E82" s="31">
        <v>4508</v>
      </c>
      <c r="F82">
        <f t="shared" si="75"/>
        <v>4.7973523042296089E-3</v>
      </c>
      <c r="G82">
        <f t="shared" si="76"/>
        <v>0.99520264769577038</v>
      </c>
      <c r="H82" cm="1">
        <f t="array" ref="H82">+IFERROR(_xlfn.IFS(B82=$H$1,D82/$H$3,B82=$I$1,D82/$I$3,B82=$J$1,D82/$J$3,B82=$K$1,D82/$K$3,B82=$L$1,D82/$L$3,B82=$M$1,D82/$M$3,B82=$N$1,D82/$N$3,B82=$O$1,D82/$O$3,B82=$P$1,D82/P$3,B82=$Q$1,D82/$Q$3,B82=$R$1,D82/$R$3,B82=$S$1,D82/$S$3,B82=$T$1,D82/$T$3,B82=$U$1,D82/$U$3,B82=$V$1,D82/$V$3,B82=$W$1,D82/$W$3,B82=$X$1,D82/$X$3,B82=$Y$1,D82/$Y$3,B82=$Z$1,D82/$Z$3),0)</f>
        <v>0.18410121437818758</v>
      </c>
      <c r="I82" s="15">
        <f t="shared" si="77"/>
        <v>18410.121437818758</v>
      </c>
      <c r="J82" s="16">
        <f t="shared" si="78"/>
        <v>88.319838500866737</v>
      </c>
      <c r="K82" s="16">
        <f t="shared" si="83"/>
        <v>9979.5396973990464</v>
      </c>
      <c r="L82" s="17">
        <f t="shared" si="61"/>
        <v>4.7973523042296089E-3</v>
      </c>
      <c r="M82" s="17">
        <f t="shared" si="61"/>
        <v>0.99520264769577038</v>
      </c>
      <c r="N82">
        <f t="shared" si="79"/>
        <v>4.8088872674362168E-3</v>
      </c>
      <c r="O82">
        <f t="shared" si="65"/>
        <v>2.3986761521148045E-3</v>
      </c>
      <c r="P82">
        <f t="shared" si="80"/>
        <v>47.875367762468173</v>
      </c>
      <c r="S82">
        <v>2005</v>
      </c>
      <c r="T82" t="s">
        <v>57</v>
      </c>
      <c r="U82" s="31">
        <v>0</v>
      </c>
      <c r="V82" s="31">
        <v>0</v>
      </c>
      <c r="W82" s="31">
        <v>14</v>
      </c>
      <c r="X82" s="31">
        <v>38</v>
      </c>
      <c r="Y82" s="31">
        <v>40</v>
      </c>
      <c r="Z82" s="31">
        <v>20</v>
      </c>
      <c r="AA82" s="31">
        <v>9</v>
      </c>
      <c r="AB82" s="31">
        <v>82</v>
      </c>
      <c r="AC82" s="31">
        <v>4305</v>
      </c>
      <c r="AD82" s="31">
        <v>4508</v>
      </c>
      <c r="AG82">
        <f t="shared" si="66"/>
        <v>0</v>
      </c>
      <c r="AH82">
        <f t="shared" si="67"/>
        <v>0</v>
      </c>
      <c r="AI82">
        <f t="shared" si="68"/>
        <v>3.105590062111801E-3</v>
      </c>
      <c r="AJ82">
        <f t="shared" si="69"/>
        <v>8.4294587400177458E-3</v>
      </c>
      <c r="AK82">
        <f t="shared" si="70"/>
        <v>8.8731144631765749E-3</v>
      </c>
      <c r="AL82">
        <f t="shared" si="71"/>
        <v>4.4365572315882874E-3</v>
      </c>
      <c r="AM82">
        <f t="shared" si="72"/>
        <v>1.9964507542147292E-3</v>
      </c>
      <c r="AN82">
        <f t="shared" si="73"/>
        <v>1.8189884649511979E-2</v>
      </c>
      <c r="AO82">
        <f t="shared" si="74"/>
        <v>0.95496894409937894</v>
      </c>
      <c r="AP82">
        <f t="shared" si="64"/>
        <v>0</v>
      </c>
      <c r="AQ82">
        <f t="shared" si="64"/>
        <v>0</v>
      </c>
      <c r="AR82">
        <f t="shared" si="64"/>
        <v>3.1104199066874024E-3</v>
      </c>
      <c r="AS82">
        <f t="shared" si="64"/>
        <v>8.4651370015593665E-3</v>
      </c>
      <c r="AT82">
        <f t="shared" si="64"/>
        <v>8.9126559714795012E-3</v>
      </c>
      <c r="AU82">
        <f t="shared" si="64"/>
        <v>4.4464206313917292E-3</v>
      </c>
      <c r="AV82">
        <f t="shared" si="64"/>
        <v>1.9984456533807039E-3</v>
      </c>
      <c r="AW82">
        <f t="shared" si="63"/>
        <v>1.8356839041862548E-2</v>
      </c>
      <c r="AX82">
        <f t="shared" si="63"/>
        <v>1.8276374442793464</v>
      </c>
      <c r="AY82">
        <f t="shared" si="82"/>
        <v>0</v>
      </c>
      <c r="AZ82">
        <f t="shared" si="52"/>
        <v>0</v>
      </c>
      <c r="BA82">
        <f t="shared" si="53"/>
        <v>7.4493048202323116E-6</v>
      </c>
      <c r="BB82">
        <f t="shared" si="54"/>
        <v>2.0751634856361439E-5</v>
      </c>
      <c r="BC82">
        <f t="shared" si="55"/>
        <v>2.7668846475148588E-5</v>
      </c>
      <c r="BD82">
        <f t="shared" si="56"/>
        <v>1.3302330036129128E-5</v>
      </c>
      <c r="BE82">
        <f t="shared" si="57"/>
        <v>4.7888388130064864E-6</v>
      </c>
      <c r="BF82">
        <f t="shared" si="58"/>
        <v>7.2364675396542459E-5</v>
      </c>
      <c r="BG82">
        <f t="shared" si="59"/>
        <v>2.5817162134119413E-3</v>
      </c>
    </row>
    <row r="83" spans="2:59" x14ac:dyDescent="0.25">
      <c r="B83">
        <v>2005</v>
      </c>
      <c r="C83" t="s">
        <v>58</v>
      </c>
      <c r="D83" s="31">
        <v>1629711</v>
      </c>
      <c r="E83" s="31">
        <v>7894</v>
      </c>
      <c r="F83">
        <f t="shared" si="75"/>
        <v>4.8438035946250591E-3</v>
      </c>
      <c r="G83">
        <f t="shared" si="76"/>
        <v>0.99515619640537489</v>
      </c>
      <c r="H83" cm="1">
        <f t="array" ref="H83">+IFERROR(_xlfn.IFS(B83=$H$1,D83/$H$3,B83=$I$1,D83/$I$3,B83=$J$1,D83/$J$3,B83=$K$1,D83/$K$3,B83=$L$1,D83/$L$3,B83=$M$1,D83/$M$3,B83=$N$1,D83/$N$3,B83=$O$1,D83/$O$3,B83=$P$1,D83/P$3,B83=$Q$1,D83/$Q$3,B83=$R$1,D83/$R$3,B83=$S$1,D83/$S$3,B83=$T$1,D83/$T$3,B83=$U$1,D83/$U$3,B83=$V$1,D83/$V$3,B83=$W$1,D83/$W$3,B83=$X$1,D83/$X$3,B83=$Y$1,D83/$Y$3,B83=$Z$1,D83/$Z$3),0)</f>
        <v>0.31928973452326093</v>
      </c>
      <c r="I83" s="15">
        <f t="shared" si="77"/>
        <v>31928.973452326092</v>
      </c>
      <c r="J83" s="16">
        <f t="shared" si="78"/>
        <v>154.65767638106522</v>
      </c>
      <c r="K83" s="16">
        <f t="shared" si="83"/>
        <v>9931.6643296365783</v>
      </c>
      <c r="L83" s="17">
        <f t="shared" si="61"/>
        <v>4.8438035946250591E-3</v>
      </c>
      <c r="M83" s="17">
        <f t="shared" si="61"/>
        <v>0.99515619640537489</v>
      </c>
      <c r="N83">
        <f t="shared" si="79"/>
        <v>4.8555632920891344E-3</v>
      </c>
      <c r="O83">
        <f t="shared" si="65"/>
        <v>2.4219017973125295E-3</v>
      </c>
      <c r="P83">
        <f t="shared" si="80"/>
        <v>48.107031380503138</v>
      </c>
      <c r="S83">
        <v>2005</v>
      </c>
      <c r="T83" t="s">
        <v>58</v>
      </c>
      <c r="U83" s="31">
        <v>0</v>
      </c>
      <c r="V83" s="31">
        <v>0</v>
      </c>
      <c r="W83" s="31">
        <v>116</v>
      </c>
      <c r="X83" s="31">
        <v>400</v>
      </c>
      <c r="Y83" s="31">
        <v>126</v>
      </c>
      <c r="Z83" s="31">
        <v>79</v>
      </c>
      <c r="AA83" s="31">
        <v>196</v>
      </c>
      <c r="AB83" s="31">
        <v>441</v>
      </c>
      <c r="AC83" s="31">
        <v>6536</v>
      </c>
      <c r="AD83" s="31">
        <v>7894</v>
      </c>
      <c r="AG83">
        <f t="shared" si="66"/>
        <v>0</v>
      </c>
      <c r="AH83">
        <f t="shared" si="67"/>
        <v>0</v>
      </c>
      <c r="AI83">
        <f t="shared" si="68"/>
        <v>1.4694704839118318E-2</v>
      </c>
      <c r="AJ83">
        <f t="shared" si="69"/>
        <v>5.0671395996959717E-2</v>
      </c>
      <c r="AK83">
        <f t="shared" si="70"/>
        <v>1.5961489739042312E-2</v>
      </c>
      <c r="AL83">
        <f t="shared" si="71"/>
        <v>1.0007600709399544E-2</v>
      </c>
      <c r="AM83">
        <f t="shared" si="72"/>
        <v>2.4828984038510259E-2</v>
      </c>
      <c r="AN83">
        <f t="shared" si="73"/>
        <v>5.5865214086648088E-2</v>
      </c>
      <c r="AO83">
        <f t="shared" si="74"/>
        <v>0.82797061059032173</v>
      </c>
      <c r="AP83">
        <f t="shared" si="64"/>
        <v>0</v>
      </c>
      <c r="AQ83">
        <f t="shared" si="64"/>
        <v>0</v>
      </c>
      <c r="AR83">
        <f t="shared" si="64"/>
        <v>1.4803471158754467E-2</v>
      </c>
      <c r="AS83">
        <f t="shared" si="64"/>
        <v>5.198856251624643E-2</v>
      </c>
      <c r="AT83">
        <f t="shared" si="64"/>
        <v>1.6089899118886478E-2</v>
      </c>
      <c r="AU83">
        <f t="shared" si="64"/>
        <v>1.0057928575975556E-2</v>
      </c>
      <c r="AV83">
        <f t="shared" si="64"/>
        <v>2.5141097998973832E-2</v>
      </c>
      <c r="AW83">
        <f t="shared" si="63"/>
        <v>5.7470515410177885E-2</v>
      </c>
      <c r="AX83">
        <f t="shared" si="63"/>
        <v>1.4128837008214439</v>
      </c>
      <c r="AY83">
        <f t="shared" si="82"/>
        <v>0</v>
      </c>
      <c r="AZ83">
        <f t="shared" si="52"/>
        <v>0</v>
      </c>
      <c r="BA83">
        <f t="shared" si="53"/>
        <v>3.9884372137145785E-5</v>
      </c>
      <c r="BB83">
        <f t="shared" si="54"/>
        <v>1.3437965381592196E-4</v>
      </c>
      <c r="BC83">
        <f t="shared" si="55"/>
        <v>5.0929275190509235E-5</v>
      </c>
      <c r="BD83">
        <f t="shared" si="56"/>
        <v>3.0373483396749484E-5</v>
      </c>
      <c r="BE83">
        <f t="shared" si="57"/>
        <v>6.2894586831652971E-5</v>
      </c>
      <c r="BF83">
        <f t="shared" si="58"/>
        <v>1.6045789713636343E-4</v>
      </c>
      <c r="BG83">
        <f t="shared" si="59"/>
        <v>3.3260498333753654E-3</v>
      </c>
    </row>
    <row r="84" spans="2:59" x14ac:dyDescent="0.25">
      <c r="B84">
        <v>2005</v>
      </c>
      <c r="C84" t="s">
        <v>59</v>
      </c>
      <c r="D84" s="31">
        <v>923527</v>
      </c>
      <c r="E84" s="31">
        <v>12144</v>
      </c>
      <c r="F84">
        <f t="shared" si="75"/>
        <v>1.3149588479817049E-2</v>
      </c>
      <c r="G84">
        <f t="shared" si="76"/>
        <v>0.98685041152018294</v>
      </c>
      <c r="H84" cm="1">
        <f t="array" ref="H84">+IFERROR(_xlfn.IFS(B84=$H$1,D84/$H$3,B84=$I$1,D84/$I$3,B84=$J$1,D84/$J$3,B84=$K$1,D84/$K$3,B84=$L$1,D84/$L$3,B84=$M$1,D84/$M$3,B84=$N$1,D84/$N$3,B84=$O$1,D84/$O$3,B84=$P$1,D84/P$3,B84=$Q$1,D84/$Q$3,B84=$R$1,D84/$R$3,B84=$S$1,D84/$S$3,B84=$T$1,D84/$T$3,B84=$U$1,D84/$U$3,B84=$V$1,D84/$V$3,B84=$W$1,D84/$W$3,B84=$X$1,D84/$X$3,B84=$Y$1,D84/$Y$3,B84=$Z$1,D84/$Z$3),0)</f>
        <v>0.18093557118720044</v>
      </c>
      <c r="I84" s="15">
        <f t="shared" si="77"/>
        <v>18093.557118720044</v>
      </c>
      <c r="J84" s="16">
        <f t="shared" si="78"/>
        <v>237.92283024723284</v>
      </c>
      <c r="K84" s="16">
        <f t="shared" si="83"/>
        <v>9883.5572982560752</v>
      </c>
      <c r="L84" s="17">
        <f t="shared" si="61"/>
        <v>1.3149588479817049E-2</v>
      </c>
      <c r="M84" s="17">
        <f t="shared" si="61"/>
        <v>0.98685041152018294</v>
      </c>
      <c r="N84">
        <f t="shared" si="79"/>
        <v>1.323661650980157E-2</v>
      </c>
      <c r="O84">
        <f t="shared" si="65"/>
        <v>6.5747942399085246E-3</v>
      </c>
      <c r="P84">
        <f t="shared" si="80"/>
        <v>129.96471118875979</v>
      </c>
      <c r="S84">
        <v>2005</v>
      </c>
      <c r="T84" t="s">
        <v>59</v>
      </c>
      <c r="U84" s="31">
        <v>0</v>
      </c>
      <c r="V84" s="31">
        <v>0</v>
      </c>
      <c r="W84" s="31">
        <v>501</v>
      </c>
      <c r="X84" s="31">
        <v>1985</v>
      </c>
      <c r="Y84" s="31">
        <v>333</v>
      </c>
      <c r="Z84" s="31">
        <v>433</v>
      </c>
      <c r="AA84" s="31">
        <v>1074</v>
      </c>
      <c r="AB84" s="31">
        <v>1664</v>
      </c>
      <c r="AC84" s="31">
        <v>6154</v>
      </c>
      <c r="AD84" s="31">
        <v>12144</v>
      </c>
      <c r="AG84">
        <f t="shared" si="66"/>
        <v>0</v>
      </c>
      <c r="AH84">
        <f t="shared" si="67"/>
        <v>0</v>
      </c>
      <c r="AI84">
        <f t="shared" si="68"/>
        <v>4.1254940711462448E-2</v>
      </c>
      <c r="AJ84">
        <f t="shared" si="69"/>
        <v>0.16345520421607379</v>
      </c>
      <c r="AK84">
        <f t="shared" si="70"/>
        <v>2.7420948616600792E-2</v>
      </c>
      <c r="AL84">
        <f t="shared" si="71"/>
        <v>3.5655467720685112E-2</v>
      </c>
      <c r="AM84">
        <f t="shared" si="72"/>
        <v>8.8438735177865616E-2</v>
      </c>
      <c r="AN84">
        <f t="shared" si="73"/>
        <v>0.1370223978919631</v>
      </c>
      <c r="AO84">
        <f t="shared" si="74"/>
        <v>0.50675230566534912</v>
      </c>
      <c r="AP84">
        <f t="shared" si="64"/>
        <v>0</v>
      </c>
      <c r="AQ84">
        <f t="shared" si="64"/>
        <v>0</v>
      </c>
      <c r="AR84">
        <f t="shared" si="64"/>
        <v>4.2123849161306591E-2</v>
      </c>
      <c r="AS84">
        <f t="shared" si="64"/>
        <v>0.17800295924315115</v>
      </c>
      <c r="AT84">
        <f t="shared" si="64"/>
        <v>2.7802128991859739E-2</v>
      </c>
      <c r="AU84">
        <f t="shared" si="64"/>
        <v>3.6302661915740934E-2</v>
      </c>
      <c r="AV84">
        <f t="shared" si="64"/>
        <v>9.2530369604548982E-2</v>
      </c>
      <c r="AW84">
        <f t="shared" si="63"/>
        <v>0.1471004243281471</v>
      </c>
      <c r="AX84">
        <f t="shared" si="63"/>
        <v>0.67872504687327673</v>
      </c>
      <c r="AY84">
        <f t="shared" si="82"/>
        <v>0</v>
      </c>
      <c r="AZ84">
        <f t="shared" si="52"/>
        <v>0</v>
      </c>
      <c r="BA84">
        <f t="shared" si="53"/>
        <v>3.3404545833527337E-4</v>
      </c>
      <c r="BB84">
        <f t="shared" si="54"/>
        <v>1.2912454102587147E-3</v>
      </c>
      <c r="BC84">
        <f t="shared" si="55"/>
        <v>2.4850383367243189E-4</v>
      </c>
      <c r="BD84">
        <f t="shared" si="56"/>
        <v>2.7719817612262553E-4</v>
      </c>
      <c r="BE84">
        <f t="shared" si="57"/>
        <v>6.8758141342916887E-4</v>
      </c>
      <c r="BF84">
        <f t="shared" si="58"/>
        <v>1.1396526576916539E-3</v>
      </c>
      <c r="BG84">
        <f t="shared" si="59"/>
        <v>6.8704001074142932E-3</v>
      </c>
    </row>
    <row r="85" spans="2:59" x14ac:dyDescent="0.25">
      <c r="B85">
        <v>2005</v>
      </c>
      <c r="C85" t="s">
        <v>60</v>
      </c>
      <c r="D85" s="31">
        <v>211341</v>
      </c>
      <c r="E85" s="31">
        <v>8267</v>
      </c>
      <c r="F85">
        <f t="shared" si="75"/>
        <v>3.9116877463435867E-2</v>
      </c>
      <c r="G85">
        <f t="shared" si="76"/>
        <v>0.96088312253656416</v>
      </c>
      <c r="H85" cm="1">
        <f t="array" ref="H85">+IFERROR(_xlfn.IFS(B85=$H$1,D85/$H$3,B85=$I$1,D85/$I$3,B85=$J$1,D85/$J$3,B85=$K$1,D85/$K$3,B85=$L$1,D85/$L$3,B85=$M$1,D85/$M$3,B85=$N$1,D85/$N$3,B85=$O$1,D85/$O$3,B85=$P$1,D85/P$3,B85=$Q$1,D85/$Q$3,B85=$R$1,D85/$R$3,B85=$S$1,D85/$S$3,B85=$T$1,D85/$T$3,B85=$U$1,D85/$U$3,B85=$V$1,D85/$V$3,B85=$W$1,D85/$W$3,B85=$X$1,D85/$X$3,B85=$Y$1,D85/$Y$3,B85=$Z$1,D85/$Z$3),0)</f>
        <v>4.1405507960540544E-2</v>
      </c>
      <c r="I85" s="15">
        <f t="shared" si="77"/>
        <v>4140.5507960540544</v>
      </c>
      <c r="J85" s="16">
        <f t="shared" si="78"/>
        <v>161.96541812037827</v>
      </c>
      <c r="K85" s="16">
        <f t="shared" si="83"/>
        <v>9753.5925870673163</v>
      </c>
      <c r="L85" s="17">
        <f t="shared" si="61"/>
        <v>3.9116877463435867E-2</v>
      </c>
      <c r="M85" s="17">
        <f t="shared" si="61"/>
        <v>0.96088312253656416</v>
      </c>
      <c r="N85">
        <f t="shared" si="79"/>
        <v>3.9897204493080603E-2</v>
      </c>
      <c r="O85">
        <f t="shared" si="65"/>
        <v>1.9558438731717934E-2</v>
      </c>
      <c r="P85">
        <f t="shared" si="80"/>
        <v>381.53008605658863</v>
      </c>
      <c r="S85">
        <v>2005</v>
      </c>
      <c r="T85" t="s">
        <v>60</v>
      </c>
      <c r="U85" s="31">
        <v>0</v>
      </c>
      <c r="V85" s="31">
        <v>0</v>
      </c>
      <c r="W85" s="31">
        <v>347</v>
      </c>
      <c r="X85" s="31">
        <v>1668</v>
      </c>
      <c r="Y85" s="31">
        <v>331</v>
      </c>
      <c r="Z85" s="31">
        <v>401</v>
      </c>
      <c r="AA85" s="31">
        <v>929</v>
      </c>
      <c r="AB85" s="31">
        <v>1086</v>
      </c>
      <c r="AC85" s="31">
        <v>3505</v>
      </c>
      <c r="AD85" s="31">
        <v>8267</v>
      </c>
      <c r="AG85">
        <f t="shared" si="66"/>
        <v>0</v>
      </c>
      <c r="AH85">
        <f t="shared" si="67"/>
        <v>0</v>
      </c>
      <c r="AI85">
        <f t="shared" si="68"/>
        <v>4.1974113947018263E-2</v>
      </c>
      <c r="AJ85">
        <f t="shared" si="69"/>
        <v>0.20176605782024917</v>
      </c>
      <c r="AK85">
        <f t="shared" si="70"/>
        <v>4.0038708116608202E-2</v>
      </c>
      <c r="AL85">
        <f t="shared" si="71"/>
        <v>4.8506108624652232E-2</v>
      </c>
      <c r="AM85">
        <f t="shared" si="72"/>
        <v>0.11237450102818435</v>
      </c>
      <c r="AN85">
        <f t="shared" si="73"/>
        <v>0.13136567073908309</v>
      </c>
      <c r="AO85">
        <f t="shared" si="74"/>
        <v>0.42397483972420469</v>
      </c>
      <c r="AP85">
        <f t="shared" si="64"/>
        <v>0</v>
      </c>
      <c r="AQ85">
        <f t="shared" si="64"/>
        <v>0</v>
      </c>
      <c r="AR85">
        <f t="shared" si="64"/>
        <v>4.2873911163279169E-2</v>
      </c>
      <c r="AS85">
        <f t="shared" si="64"/>
        <v>0.22440468182429704</v>
      </c>
      <c r="AT85">
        <f t="shared" si="64"/>
        <v>4.0856631487996051E-2</v>
      </c>
      <c r="AU85">
        <f t="shared" si="64"/>
        <v>4.9711770904357529E-2</v>
      </c>
      <c r="AV85">
        <f t="shared" si="64"/>
        <v>0.11906440243511694</v>
      </c>
      <c r="AW85">
        <f t="shared" si="63"/>
        <v>0.14060072501294665</v>
      </c>
      <c r="AX85">
        <f t="shared" si="63"/>
        <v>0.5380305472407706</v>
      </c>
      <c r="AY85">
        <f t="shared" si="82"/>
        <v>0</v>
      </c>
      <c r="AZ85">
        <f t="shared" si="52"/>
        <v>0</v>
      </c>
      <c r="BA85">
        <f t="shared" si="53"/>
        <v>2.0062363668195003E-3</v>
      </c>
      <c r="BB85">
        <f t="shared" si="54"/>
        <v>8.6424309528203239E-3</v>
      </c>
      <c r="BC85">
        <f t="shared" si="55"/>
        <v>1.5709209287360238E-3</v>
      </c>
      <c r="BD85">
        <f t="shared" si="56"/>
        <v>1.9731145400088009E-3</v>
      </c>
      <c r="BE85">
        <f t="shared" si="57"/>
        <v>4.7387870787021918E-3</v>
      </c>
      <c r="BF85">
        <f t="shared" si="58"/>
        <v>6.5060731235302193E-3</v>
      </c>
      <c r="BG85">
        <f t="shared" si="59"/>
        <v>2.2851694654610323E-2</v>
      </c>
    </row>
    <row r="86" spans="2:59" x14ac:dyDescent="0.25">
      <c r="B86">
        <v>2005</v>
      </c>
      <c r="C86" t="s">
        <v>61</v>
      </c>
      <c r="D86" s="31">
        <v>133775</v>
      </c>
      <c r="E86" s="31">
        <v>16076</v>
      </c>
      <c r="F86">
        <f t="shared" si="75"/>
        <v>0.12017193048028406</v>
      </c>
      <c r="G86">
        <f t="shared" si="76"/>
        <v>0.87982806951971593</v>
      </c>
      <c r="H86" cm="1">
        <f t="array" ref="H86">+IFERROR(_xlfn.IFS(B86=$H$1,D86/$H$3,B86=$I$1,D86/$I$3,B86=$J$1,D86/$J$3,B86=$K$1,D86/$K$3,B86=$L$1,D86/$L$3,B86=$M$1,D86/$M$3,B86=$N$1,D86/$N$3,B86=$O$1,D86/$O$3,B86=$P$1,D86/P$3,B86=$Q$1,D86/$Q$3,B86=$R$1,D86/$R$3,B86=$S$1,D86/$S$3,B86=$T$1,D86/$T$3,B86=$U$1,D86/$U$3,B86=$V$1,D86/$V$3,B86=$W$1,D86/$W$3,B86=$X$1,D86/$X$3,B86=$Y$1,D86/$Y$3,B86=$Z$1,D86/$Z$3),0)</f>
        <v>2.6208931666933114E-2</v>
      </c>
      <c r="I86" s="15">
        <f t="shared" si="77"/>
        <v>2620.8931666933113</v>
      </c>
      <c r="J86" s="16">
        <f t="shared" si="78"/>
        <v>314.95779142412016</v>
      </c>
      <c r="K86" s="16">
        <f t="shared" si="83"/>
        <v>9372.0625010107269</v>
      </c>
      <c r="L86" s="17">
        <f t="shared" si="61"/>
        <v>0.12017193048028406</v>
      </c>
      <c r="M86" s="17">
        <f t="shared" si="61"/>
        <v>0.87982806951971593</v>
      </c>
      <c r="N86">
        <f t="shared" si="79"/>
        <v>0.12785417180304923</v>
      </c>
      <c r="O86">
        <f t="shared" si="65"/>
        <v>6.0085965240142029E-2</v>
      </c>
      <c r="P86">
        <f t="shared" si="80"/>
        <v>1126.2588433283381</v>
      </c>
      <c r="S86">
        <v>2005</v>
      </c>
      <c r="T86" t="s">
        <v>61</v>
      </c>
      <c r="U86" s="31">
        <v>0</v>
      </c>
      <c r="V86" s="31">
        <v>0</v>
      </c>
      <c r="W86" s="31">
        <v>930</v>
      </c>
      <c r="X86" s="31">
        <v>3753</v>
      </c>
      <c r="Y86" s="31">
        <v>986</v>
      </c>
      <c r="Z86" s="31">
        <v>598</v>
      </c>
      <c r="AA86" s="31">
        <v>1762</v>
      </c>
      <c r="AB86" s="31">
        <v>1443</v>
      </c>
      <c r="AC86" s="31">
        <v>6604</v>
      </c>
      <c r="AD86" s="31">
        <v>16076</v>
      </c>
      <c r="AG86">
        <f t="shared" si="66"/>
        <v>0</v>
      </c>
      <c r="AH86">
        <f t="shared" si="67"/>
        <v>0</v>
      </c>
      <c r="AI86">
        <f t="shared" si="68"/>
        <v>5.7850211495396868E-2</v>
      </c>
      <c r="AJ86">
        <f t="shared" si="69"/>
        <v>0.23345359542174671</v>
      </c>
      <c r="AK86">
        <f t="shared" si="70"/>
        <v>6.1333665090818612E-2</v>
      </c>
      <c r="AL86">
        <f t="shared" si="71"/>
        <v>3.7198308036825084E-2</v>
      </c>
      <c r="AM86">
        <f t="shared" si="72"/>
        <v>0.10960437919880567</v>
      </c>
      <c r="AN86">
        <f t="shared" si="73"/>
        <v>8.9761134610599647E-2</v>
      </c>
      <c r="AO86">
        <f t="shared" si="74"/>
        <v>0.41079870614580744</v>
      </c>
      <c r="AP86">
        <f t="shared" si="64"/>
        <v>0</v>
      </c>
      <c r="AQ86">
        <f t="shared" si="64"/>
        <v>0</v>
      </c>
      <c r="AR86">
        <f t="shared" si="64"/>
        <v>5.9573377746460834E-2</v>
      </c>
      <c r="AS86">
        <f t="shared" si="64"/>
        <v>0.26430508116482976</v>
      </c>
      <c r="AT86">
        <f t="shared" si="64"/>
        <v>6.3274080728999552E-2</v>
      </c>
      <c r="AU86">
        <f t="shared" si="64"/>
        <v>3.7903276922101797E-2</v>
      </c>
      <c r="AV86">
        <f t="shared" si="64"/>
        <v>0.11595919710431063</v>
      </c>
      <c r="AW86">
        <f t="shared" si="63"/>
        <v>9.3978963821680944E-2</v>
      </c>
      <c r="AX86">
        <f t="shared" si="63"/>
        <v>0.5169876311257241</v>
      </c>
      <c r="AY86">
        <f t="shared" si="82"/>
        <v>0</v>
      </c>
      <c r="AZ86">
        <f t="shared" si="52"/>
        <v>0</v>
      </c>
      <c r="BA86">
        <f t="shared" si="53"/>
        <v>4.7729396374509439E-3</v>
      </c>
      <c r="BB86">
        <f t="shared" si="54"/>
        <v>2.0261633339562699E-2</v>
      </c>
      <c r="BC86">
        <f t="shared" si="55"/>
        <v>4.9224444029153432E-3</v>
      </c>
      <c r="BD86">
        <f t="shared" si="56"/>
        <v>3.7338815174733694E-3</v>
      </c>
      <c r="BE86">
        <f t="shared" si="57"/>
        <v>1.0057933096617455E-2</v>
      </c>
      <c r="BF86">
        <f t="shared" si="58"/>
        <v>9.4524387964866376E-3</v>
      </c>
      <c r="BG86">
        <f t="shared" si="59"/>
        <v>3.7783591851990282E-2</v>
      </c>
    </row>
    <row r="87" spans="2:59" x14ac:dyDescent="0.25">
      <c r="B87" t="s">
        <v>71</v>
      </c>
      <c r="D87" s="31">
        <v>5104176</v>
      </c>
      <c r="E87" s="31">
        <v>49982</v>
      </c>
      <c r="F87">
        <f t="shared" si="75"/>
        <v>9.7923739306795057E-3</v>
      </c>
      <c r="G87">
        <f t="shared" si="76"/>
        <v>0.99020762606932045</v>
      </c>
      <c r="H87" cm="1">
        <f t="array" ref="H87">+IFERROR(_xlfn.IFS(B87=$H$1,D87/$H$3,B87=$I$1,D87/$I$3,B87=$J$1,D87/$J$3,B87=$K$1,D87/$K$3,B87=$L$1,D87/$L$3,B87=$M$1,D87/$M$3,B87=$N$1,D87/$N$3,B87=$O$1,D87/$O$3,B87=$P$1,D87/P$3,B87=$Q$1,D87/$Q$3,B87=$R$1,D87/$R$3,B87=$S$1,D87/$S$3,B87=$T$1,D87/$T$3,B87=$U$1,D87/$U$3,B87=$V$1,D87/$V$3,B87=$W$1,D87/$W$3,B87=$X$1,D87/$X$3,B87=$Y$1,D87/$Y$3,B87=$Z$1,D87/$Z$3),0)</f>
        <v>0</v>
      </c>
      <c r="I87" s="15">
        <f t="shared" si="77"/>
        <v>0</v>
      </c>
      <c r="J87" s="16">
        <f t="shared" si="78"/>
        <v>0</v>
      </c>
      <c r="K87" s="16">
        <f t="shared" si="83"/>
        <v>8245.8036576823888</v>
      </c>
      <c r="L87" s="17">
        <f t="shared" si="61"/>
        <v>9.7923739306795057E-3</v>
      </c>
      <c r="M87" s="17">
        <f t="shared" si="61"/>
        <v>0.99020762606932045</v>
      </c>
      <c r="N87">
        <f t="shared" si="79"/>
        <v>9.8405551284310375E-3</v>
      </c>
      <c r="O87">
        <f t="shared" si="65"/>
        <v>4.8961869653397529E-3</v>
      </c>
      <c r="P87">
        <f t="shared" si="80"/>
        <v>80.745992774990739</v>
      </c>
      <c r="S87" t="s">
        <v>71</v>
      </c>
      <c r="U87" s="31">
        <v>0</v>
      </c>
      <c r="V87" s="31">
        <v>0</v>
      </c>
      <c r="W87" s="31">
        <v>1908</v>
      </c>
      <c r="X87" s="31">
        <v>7847</v>
      </c>
      <c r="Y87" s="31">
        <v>1869</v>
      </c>
      <c r="Z87" s="31">
        <v>1541</v>
      </c>
      <c r="AA87" s="31">
        <v>3972</v>
      </c>
      <c r="AB87" s="31">
        <v>4800</v>
      </c>
      <c r="AC87" s="31">
        <v>28045</v>
      </c>
      <c r="AD87" s="31">
        <v>49982</v>
      </c>
      <c r="AG87">
        <f t="shared" si="66"/>
        <v>0</v>
      </c>
      <c r="AH87">
        <f t="shared" si="67"/>
        <v>0</v>
      </c>
      <c r="AI87">
        <f t="shared" si="68"/>
        <v>3.8173742547317036E-2</v>
      </c>
      <c r="AJ87">
        <f t="shared" si="69"/>
        <v>0.15699651874674883</v>
      </c>
      <c r="AK87">
        <f t="shared" si="70"/>
        <v>3.739346164619263E-2</v>
      </c>
      <c r="AL87">
        <f t="shared" si="71"/>
        <v>3.0831099195710455E-2</v>
      </c>
      <c r="AM87">
        <f t="shared" si="72"/>
        <v>7.9468608699131693E-2</v>
      </c>
      <c r="AN87">
        <f t="shared" si="73"/>
        <v>9.6034572446080588E-2</v>
      </c>
      <c r="AO87">
        <f t="shared" si="74"/>
        <v>0.56110199671881877</v>
      </c>
      <c r="AP87">
        <f t="shared" si="64"/>
        <v>0</v>
      </c>
      <c r="AQ87">
        <f t="shared" si="64"/>
        <v>0</v>
      </c>
      <c r="AR87">
        <f t="shared" si="64"/>
        <v>3.8916537488781919E-2</v>
      </c>
      <c r="AS87">
        <f t="shared" si="64"/>
        <v>0.17037028995733686</v>
      </c>
      <c r="AT87">
        <f t="shared" si="64"/>
        <v>3.8105917732810031E-2</v>
      </c>
      <c r="AU87">
        <f t="shared" si="64"/>
        <v>3.1313818924438394E-2</v>
      </c>
      <c r="AV87">
        <f t="shared" si="64"/>
        <v>8.2756896408034006E-2</v>
      </c>
      <c r="AW87">
        <f t="shared" si="63"/>
        <v>0.10087848346013198</v>
      </c>
      <c r="AX87">
        <f t="shared" si="63"/>
        <v>0.77990517109526003</v>
      </c>
      <c r="AY87">
        <f t="shared" si="82"/>
        <v>0</v>
      </c>
      <c r="AZ87">
        <f t="shared" si="52"/>
        <v>0</v>
      </c>
      <c r="BA87">
        <f t="shared" si="53"/>
        <v>2.7800765490845145E-4</v>
      </c>
      <c r="BB87">
        <f t="shared" si="54"/>
        <v>1.1363244527618169E-3</v>
      </c>
      <c r="BC87">
        <f t="shared" si="55"/>
        <v>2.7967295798577476E-4</v>
      </c>
      <c r="BD87">
        <f t="shared" si="56"/>
        <v>2.0953431072909712E-4</v>
      </c>
      <c r="BE87">
        <f t="shared" si="57"/>
        <v>5.6169693208071197E-4</v>
      </c>
      <c r="BF87">
        <f t="shared" si="58"/>
        <v>6.1155806539586407E-4</v>
      </c>
      <c r="BG87">
        <f t="shared" si="59"/>
        <v>3.3941815485986375E-3</v>
      </c>
    </row>
    <row r="88" spans="2:59" x14ac:dyDescent="0.25">
      <c r="B88">
        <v>2006</v>
      </c>
      <c r="C88" t="s">
        <v>55</v>
      </c>
      <c r="D88" s="31">
        <v>350277</v>
      </c>
      <c r="E88" s="31">
        <v>415</v>
      </c>
      <c r="F88">
        <f t="shared" si="75"/>
        <v>1.1847766196467367E-3</v>
      </c>
      <c r="G88">
        <f t="shared" si="76"/>
        <v>0.99881522338035322</v>
      </c>
      <c r="H88" cm="1">
        <f t="array" ref="H88">+IFERROR(_xlfn.IFS(B88=$H$1,D88/$H$3,B88=$I$1,D88/$I$3,B88=$J$1,D88/$J$3,B88=$K$1,D88/$K$3,B88=$L$1,D88/$L$3,B88=$M$1,D88/$M$3,B88=$N$1,D88/$N$3,B88=$O$1,D88/$O$3,B88=$P$1,D88/P$3,B88=$Q$1,D88/$Q$3,B88=$R$1,D88/$R$3,B88=$S$1,D88/$S$3,B88=$T$1,D88/$T$3,B88=$U$1,D88/$U$3,B88=$V$1,D88/$V$3,B88=$W$1,D88/$W$3,B88=$X$1,D88/$X$3,B88=$Y$1,D88/$Y$3,B88=$Z$1,D88/$Z$3),0)</f>
        <v>6.7529226189179462E-2</v>
      </c>
      <c r="I88" s="15">
        <f t="shared" si="77"/>
        <v>6752.9226189179462</v>
      </c>
      <c r="J88" s="16">
        <f t="shared" si="78"/>
        <v>8.0007048331775934</v>
      </c>
      <c r="K88" s="16">
        <v>10000</v>
      </c>
      <c r="L88" s="17">
        <f t="shared" si="61"/>
        <v>1.1847766196467367E-3</v>
      </c>
      <c r="M88" s="17">
        <f t="shared" si="61"/>
        <v>0.99881522338035322</v>
      </c>
      <c r="N88">
        <f t="shared" si="79"/>
        <v>1.1854788834788519E-3</v>
      </c>
      <c r="O88">
        <f t="shared" si="65"/>
        <v>5.9238830982336836E-4</v>
      </c>
      <c r="P88">
        <f t="shared" si="80"/>
        <v>11.847766196467367</v>
      </c>
      <c r="S88">
        <v>2006</v>
      </c>
      <c r="T88" t="s">
        <v>55</v>
      </c>
      <c r="U88" s="31">
        <v>0</v>
      </c>
      <c r="V88" s="31">
        <v>0</v>
      </c>
      <c r="W88" s="31">
        <v>0</v>
      </c>
      <c r="X88" s="31">
        <v>0</v>
      </c>
      <c r="Y88" s="31">
        <v>21</v>
      </c>
      <c r="Z88" s="31">
        <v>3</v>
      </c>
      <c r="AA88" s="31">
        <v>0</v>
      </c>
      <c r="AB88" s="31">
        <v>32</v>
      </c>
      <c r="AC88" s="31">
        <v>359</v>
      </c>
      <c r="AD88" s="31">
        <v>415</v>
      </c>
      <c r="AG88">
        <f t="shared" si="66"/>
        <v>0</v>
      </c>
      <c r="AH88">
        <f t="shared" si="67"/>
        <v>0</v>
      </c>
      <c r="AI88">
        <f t="shared" si="68"/>
        <v>0</v>
      </c>
      <c r="AJ88">
        <f t="shared" si="69"/>
        <v>0</v>
      </c>
      <c r="AK88">
        <f t="shared" si="70"/>
        <v>5.0602409638554217E-2</v>
      </c>
      <c r="AL88">
        <f t="shared" si="71"/>
        <v>7.2289156626506026E-3</v>
      </c>
      <c r="AM88">
        <f t="shared" si="72"/>
        <v>0</v>
      </c>
      <c r="AN88">
        <f t="shared" si="73"/>
        <v>7.7108433734939766E-2</v>
      </c>
      <c r="AO88">
        <f t="shared" si="74"/>
        <v>0.86506024096385548</v>
      </c>
      <c r="AP88">
        <f t="shared" si="64"/>
        <v>0</v>
      </c>
      <c r="AQ88">
        <f t="shared" si="64"/>
        <v>0</v>
      </c>
      <c r="AR88">
        <f t="shared" si="64"/>
        <v>0</v>
      </c>
      <c r="AS88">
        <f t="shared" si="64"/>
        <v>0</v>
      </c>
      <c r="AT88">
        <f t="shared" si="64"/>
        <v>5.19159456118665E-2</v>
      </c>
      <c r="AU88">
        <f t="shared" si="64"/>
        <v>7.2551390568319227E-3</v>
      </c>
      <c r="AV88">
        <f t="shared" si="64"/>
        <v>0</v>
      </c>
      <c r="AW88">
        <f t="shared" si="63"/>
        <v>8.0200501253132842E-2</v>
      </c>
      <c r="AX88">
        <f t="shared" si="63"/>
        <v>1.5244161358811041</v>
      </c>
      <c r="AY88">
        <f t="shared" si="82"/>
        <v>0</v>
      </c>
      <c r="AZ88">
        <f t="shared" ref="AZ88:AZ119" si="84">+IFERROR((SUM(V87:V88)/(2*$D88)),0)</f>
        <v>0</v>
      </c>
      <c r="BA88">
        <f t="shared" ref="BA88:BA119" si="85">+IFERROR((SUM(W87:W88)/(2*$D88)),0)</f>
        <v>2.7235587834770767E-3</v>
      </c>
      <c r="BB88">
        <f t="shared" ref="BB88:BB119" si="86">+IFERROR((SUM(X87:X88)/(2*$D88)),0)</f>
        <v>1.1201135101648125E-2</v>
      </c>
      <c r="BC88">
        <f t="shared" ref="BC88:BC119" si="87">+IFERROR((SUM(Y87:Y88)/(2*$D88)),0)</f>
        <v>2.697864832689557E-3</v>
      </c>
      <c r="BD88">
        <f t="shared" ref="BD88:BD119" si="88">+IFERROR((SUM(Z87:Z88)/(2*$D88)),0)</f>
        <v>2.2039700008850138E-3</v>
      </c>
      <c r="BE88">
        <f t="shared" ref="BE88:BE119" si="89">+IFERROR((SUM(AA87:AA88)/(2*$D88)),0)</f>
        <v>5.6697984737793233E-3</v>
      </c>
      <c r="BF88">
        <f t="shared" ref="BF88:BF119" si="90">+IFERROR((SUM(AB87:AB88)/(2*$D88)),0)</f>
        <v>6.8973983447385926E-3</v>
      </c>
      <c r="BG88">
        <f t="shared" si="59"/>
        <v>4.0545054342705916E-2</v>
      </c>
    </row>
    <row r="89" spans="2:59" x14ac:dyDescent="0.25">
      <c r="B89">
        <v>2006</v>
      </c>
      <c r="C89" t="s">
        <v>56</v>
      </c>
      <c r="D89" s="31">
        <v>936418</v>
      </c>
      <c r="E89" s="31">
        <v>640</v>
      </c>
      <c r="F89">
        <f t="shared" si="75"/>
        <v>6.8345546540113497E-4</v>
      </c>
      <c r="G89">
        <f t="shared" si="76"/>
        <v>0.99931654453459884</v>
      </c>
      <c r="H89" cm="1">
        <f t="array" ref="H89">+IFERROR(_xlfn.IFS(B89=$H$1,D89/$H$3,B89=$I$1,D89/$I$3,B89=$J$1,D89/$J$3,B89=$K$1,D89/$K$3,B89=$L$1,D89/$L$3,B89=$M$1,D89/$M$3,B89=$N$1,D89/$N$3,B89=$O$1,D89/$O$3,B89=$P$1,D89/P$3,B89=$Q$1,D89/$Q$3,B89=$R$1,D89/$R$3,B89=$S$1,D89/$S$3,B89=$T$1,D89/$T$3,B89=$U$1,D89/$U$3,B89=$V$1,D89/$V$3,B89=$W$1,D89/$W$3,B89=$X$1,D89/$X$3,B89=$Y$1,D89/$Y$3,B89=$Z$1,D89/$Z$3),0)</f>
        <v>0.18053021731263844</v>
      </c>
      <c r="I89" s="15">
        <f t="shared" si="77"/>
        <v>18053.021731263845</v>
      </c>
      <c r="J89" s="16">
        <f t="shared" si="78"/>
        <v>12.338436369237735</v>
      </c>
      <c r="K89" s="16">
        <f t="shared" ref="K89:K95" si="91">+K88-P88</f>
        <v>9988.152233803532</v>
      </c>
      <c r="L89" s="17">
        <f t="shared" si="61"/>
        <v>6.8345546540113497E-4</v>
      </c>
      <c r="M89" s="17">
        <f t="shared" si="61"/>
        <v>0.99931654453459884</v>
      </c>
      <c r="N89">
        <f t="shared" si="79"/>
        <v>6.8368910092746703E-4</v>
      </c>
      <c r="O89">
        <f t="shared" si="65"/>
        <v>3.4172773270056748E-4</v>
      </c>
      <c r="P89">
        <f t="shared" si="80"/>
        <v>6.8264572334515785</v>
      </c>
      <c r="S89">
        <v>2006</v>
      </c>
      <c r="T89" t="s">
        <v>56</v>
      </c>
      <c r="U89" s="31">
        <v>0</v>
      </c>
      <c r="V89" s="31">
        <v>0</v>
      </c>
      <c r="W89" s="31">
        <v>0</v>
      </c>
      <c r="X89" s="31">
        <v>1</v>
      </c>
      <c r="Y89" s="31">
        <v>17</v>
      </c>
      <c r="Z89" s="31">
        <v>4</v>
      </c>
      <c r="AA89" s="31">
        <v>0</v>
      </c>
      <c r="AB89" s="31">
        <v>60</v>
      </c>
      <c r="AC89" s="31">
        <v>558</v>
      </c>
      <c r="AD89" s="31">
        <v>640</v>
      </c>
      <c r="AG89">
        <f t="shared" si="66"/>
        <v>0</v>
      </c>
      <c r="AH89">
        <f t="shared" si="67"/>
        <v>0</v>
      </c>
      <c r="AI89">
        <f t="shared" si="68"/>
        <v>0</v>
      </c>
      <c r="AJ89">
        <f t="shared" si="69"/>
        <v>1.5625000000000001E-3</v>
      </c>
      <c r="AK89">
        <f t="shared" si="70"/>
        <v>2.6562499999999999E-2</v>
      </c>
      <c r="AL89">
        <f t="shared" si="71"/>
        <v>6.2500000000000003E-3</v>
      </c>
      <c r="AM89">
        <f t="shared" si="72"/>
        <v>0</v>
      </c>
      <c r="AN89">
        <f t="shared" si="73"/>
        <v>9.375E-2</v>
      </c>
      <c r="AO89">
        <f t="shared" si="74"/>
        <v>0.87187499999999996</v>
      </c>
      <c r="AP89">
        <f t="shared" si="64"/>
        <v>0</v>
      </c>
      <c r="AQ89">
        <f t="shared" si="64"/>
        <v>0</v>
      </c>
      <c r="AR89">
        <f t="shared" si="64"/>
        <v>0</v>
      </c>
      <c r="AS89">
        <f t="shared" si="64"/>
        <v>1.563721657544957E-3</v>
      </c>
      <c r="AT89">
        <f t="shared" si="64"/>
        <v>2.6920031670625493E-2</v>
      </c>
      <c r="AU89">
        <f t="shared" si="64"/>
        <v>6.2695924764890288E-3</v>
      </c>
      <c r="AV89">
        <f t="shared" si="64"/>
        <v>0</v>
      </c>
      <c r="AW89">
        <f t="shared" si="63"/>
        <v>9.8360655737704916E-2</v>
      </c>
      <c r="AX89">
        <f t="shared" si="63"/>
        <v>1.5457063711911356</v>
      </c>
      <c r="AY89">
        <f t="shared" si="82"/>
        <v>0</v>
      </c>
      <c r="AZ89">
        <f t="shared" si="84"/>
        <v>0</v>
      </c>
      <c r="BA89">
        <f t="shared" si="85"/>
        <v>0</v>
      </c>
      <c r="BB89">
        <f t="shared" si="86"/>
        <v>5.339495823446367E-7</v>
      </c>
      <c r="BC89">
        <f t="shared" si="87"/>
        <v>2.0290084129096194E-5</v>
      </c>
      <c r="BD89">
        <f t="shared" si="88"/>
        <v>3.7376470764124569E-6</v>
      </c>
      <c r="BE89">
        <f t="shared" si="89"/>
        <v>0</v>
      </c>
      <c r="BF89">
        <f t="shared" si="90"/>
        <v>4.9123361575706574E-5</v>
      </c>
      <c r="BG89">
        <f t="shared" si="59"/>
        <v>4.896317670100318E-4</v>
      </c>
    </row>
    <row r="90" spans="2:59" x14ac:dyDescent="0.25">
      <c r="B90">
        <v>2006</v>
      </c>
      <c r="C90" t="s">
        <v>57</v>
      </c>
      <c r="D90" s="31">
        <v>954941</v>
      </c>
      <c r="E90" s="31">
        <v>5272</v>
      </c>
      <c r="F90">
        <f t="shared" si="75"/>
        <v>5.5207599212935667E-3</v>
      </c>
      <c r="G90">
        <f t="shared" si="76"/>
        <v>0.99447924007870647</v>
      </c>
      <c r="H90" cm="1">
        <f t="array" ref="H90">+IFERROR(_xlfn.IFS(B90=$H$1,D90/$H$3,B90=$I$1,D90/$I$3,B90=$J$1,D90/$J$3,B90=$K$1,D90/$K$3,B90=$L$1,D90/$L$3,B90=$M$1,D90/$M$3,B90=$N$1,D90/$N$3,B90=$O$1,D90/$O$3,B90=$P$1,D90/P$3,B90=$Q$1,D90/$Q$3,B90=$R$1,D90/$R$3,B90=$S$1,D90/$S$3,B90=$T$1,D90/$T$3,B90=$U$1,D90/$U$3,B90=$V$1,D90/$V$3,B90=$W$1,D90/$W$3,B90=$X$1,D90/$X$3,B90=$Y$1,D90/$Y$3,B90=$Z$1,D90/$Z$3),0)</f>
        <v>0.18410123070119142</v>
      </c>
      <c r="I90" s="15">
        <f t="shared" si="77"/>
        <v>18410.123070119142</v>
      </c>
      <c r="J90" s="16">
        <f t="shared" si="78"/>
        <v>101.63786959159583</v>
      </c>
      <c r="K90" s="16">
        <f t="shared" si="91"/>
        <v>9981.3257765700801</v>
      </c>
      <c r="L90" s="17">
        <f t="shared" si="61"/>
        <v>5.5207599212935667E-3</v>
      </c>
      <c r="M90" s="17">
        <f t="shared" si="61"/>
        <v>0.99447924007870647</v>
      </c>
      <c r="N90">
        <f t="shared" si="79"/>
        <v>5.5360414993095696E-3</v>
      </c>
      <c r="O90">
        <f t="shared" si="65"/>
        <v>2.7603799606467833E-3</v>
      </c>
      <c r="P90">
        <f t="shared" si="80"/>
        <v>55.104503308662487</v>
      </c>
      <c r="S90">
        <v>2006</v>
      </c>
      <c r="T90" t="s">
        <v>57</v>
      </c>
      <c r="U90" s="31">
        <v>0</v>
      </c>
      <c r="V90" s="31">
        <v>0</v>
      </c>
      <c r="W90" s="31">
        <v>15</v>
      </c>
      <c r="X90" s="31">
        <v>36</v>
      </c>
      <c r="Y90" s="31">
        <v>30</v>
      </c>
      <c r="Z90" s="31">
        <v>15</v>
      </c>
      <c r="AA90" s="31">
        <v>6</v>
      </c>
      <c r="AB90" s="31">
        <v>72</v>
      </c>
      <c r="AC90" s="31">
        <v>5098</v>
      </c>
      <c r="AD90" s="31">
        <v>5272</v>
      </c>
      <c r="AG90">
        <f t="shared" si="66"/>
        <v>0</v>
      </c>
      <c r="AH90">
        <f t="shared" si="67"/>
        <v>0</v>
      </c>
      <c r="AI90">
        <f t="shared" si="68"/>
        <v>2.8452200303490135E-3</v>
      </c>
      <c r="AJ90">
        <f t="shared" si="69"/>
        <v>6.828528072837633E-3</v>
      </c>
      <c r="AK90">
        <f t="shared" si="70"/>
        <v>5.6904400606980271E-3</v>
      </c>
      <c r="AL90">
        <f t="shared" si="71"/>
        <v>2.8452200303490135E-3</v>
      </c>
      <c r="AM90">
        <f t="shared" si="72"/>
        <v>1.1380880121396055E-3</v>
      </c>
      <c r="AN90">
        <f t="shared" si="73"/>
        <v>1.3657056145675266E-2</v>
      </c>
      <c r="AO90">
        <f t="shared" si="74"/>
        <v>0.96699544764795142</v>
      </c>
      <c r="AP90">
        <f t="shared" si="64"/>
        <v>0</v>
      </c>
      <c r="AQ90">
        <f t="shared" si="64"/>
        <v>0</v>
      </c>
      <c r="AR90">
        <f t="shared" si="64"/>
        <v>2.849273435274005E-3</v>
      </c>
      <c r="AS90">
        <f t="shared" si="64"/>
        <v>6.8519223448800922E-3</v>
      </c>
      <c r="AT90">
        <f t="shared" si="64"/>
        <v>5.7066768118698881E-3</v>
      </c>
      <c r="AU90">
        <f t="shared" si="64"/>
        <v>2.849273435274005E-3</v>
      </c>
      <c r="AV90">
        <f t="shared" si="64"/>
        <v>1.1387360030366293E-3</v>
      </c>
      <c r="AW90">
        <f t="shared" si="63"/>
        <v>1.3750954927425516E-2</v>
      </c>
      <c r="AX90">
        <f t="shared" si="63"/>
        <v>1.8721997796547925</v>
      </c>
      <c r="AY90">
        <f t="shared" si="82"/>
        <v>0</v>
      </c>
      <c r="AZ90">
        <f t="shared" si="84"/>
        <v>0</v>
      </c>
      <c r="BA90">
        <f t="shared" si="85"/>
        <v>7.8538883554062494E-6</v>
      </c>
      <c r="BB90">
        <f t="shared" si="86"/>
        <v>1.9372924610002084E-5</v>
      </c>
      <c r="BC90">
        <f t="shared" si="87"/>
        <v>2.4608850180272918E-5</v>
      </c>
      <c r="BD90">
        <f t="shared" si="88"/>
        <v>9.948258583514583E-6</v>
      </c>
      <c r="BE90">
        <f t="shared" si="89"/>
        <v>3.1415553421625E-6</v>
      </c>
      <c r="BF90">
        <f t="shared" si="90"/>
        <v>6.9114217527575003E-5</v>
      </c>
      <c r="BG90">
        <f t="shared" si="59"/>
        <v>2.9614395025451836E-3</v>
      </c>
    </row>
    <row r="91" spans="2:59" x14ac:dyDescent="0.25">
      <c r="B91">
        <v>2006</v>
      </c>
      <c r="C91" t="s">
        <v>58</v>
      </c>
      <c r="D91" s="31">
        <v>1656168</v>
      </c>
      <c r="E91" s="31">
        <v>8672</v>
      </c>
      <c r="F91">
        <f t="shared" si="75"/>
        <v>5.2361837687964026E-3</v>
      </c>
      <c r="G91">
        <f t="shared" si="76"/>
        <v>0.99476381623120358</v>
      </c>
      <c r="H91" cm="1">
        <f t="array" ref="H91">+IFERROR(_xlfn.IFS(B91=$H$1,D91/$H$3,B91=$I$1,D91/$I$3,B91=$J$1,D91/$J$3,B91=$K$1,D91/$K$3,B91=$L$1,D91/$L$3,B91=$M$1,D91/$M$3,B91=$N$1,D91/$N$3,B91=$O$1,D91/$O$3,B91=$P$1,D91/P$3,B91=$Q$1,D91/$Q$3,B91=$R$1,D91/$R$3,B91=$S$1,D91/$S$3,B91=$T$1,D91/$T$3,B91=$U$1,D91/$U$3,B91=$V$1,D91/$V$3,B91=$W$1,D91/$W$3,B91=$X$1,D91/$X$3,B91=$Y$1,D91/$Y$3,B91=$Z$1,D91/$Z$3),0)</f>
        <v>0.31928942944949562</v>
      </c>
      <c r="I91" s="15">
        <f t="shared" si="77"/>
        <v>31928.942944949562</v>
      </c>
      <c r="J91" s="16">
        <f t="shared" si="78"/>
        <v>167.1858128031713</v>
      </c>
      <c r="K91" s="16">
        <f t="shared" si="91"/>
        <v>9926.2212732614171</v>
      </c>
      <c r="L91" s="17">
        <f t="shared" si="61"/>
        <v>5.2361837687964026E-3</v>
      </c>
      <c r="M91" s="17">
        <f t="shared" si="61"/>
        <v>0.99476381623120358</v>
      </c>
      <c r="N91">
        <f t="shared" si="79"/>
        <v>5.2499285641639101E-3</v>
      </c>
      <c r="O91">
        <f t="shared" si="65"/>
        <v>2.6180918843982013E-3</v>
      </c>
      <c r="P91">
        <f t="shared" si="80"/>
        <v>51.975518716532996</v>
      </c>
      <c r="S91">
        <v>2006</v>
      </c>
      <c r="T91" t="s">
        <v>58</v>
      </c>
      <c r="U91" s="31">
        <v>0</v>
      </c>
      <c r="V91" s="31">
        <v>0</v>
      </c>
      <c r="W91" s="31">
        <v>110</v>
      </c>
      <c r="X91" s="31">
        <v>396</v>
      </c>
      <c r="Y91" s="31">
        <v>111</v>
      </c>
      <c r="Z91" s="31">
        <v>66</v>
      </c>
      <c r="AA91" s="31">
        <v>169</v>
      </c>
      <c r="AB91" s="31">
        <v>427</v>
      </c>
      <c r="AC91" s="31">
        <v>7393</v>
      </c>
      <c r="AD91" s="31">
        <v>8672</v>
      </c>
      <c r="AG91">
        <f t="shared" si="66"/>
        <v>0</v>
      </c>
      <c r="AH91">
        <f t="shared" si="67"/>
        <v>0</v>
      </c>
      <c r="AI91">
        <f t="shared" si="68"/>
        <v>1.268450184501845E-2</v>
      </c>
      <c r="AJ91">
        <f t="shared" si="69"/>
        <v>4.566420664206642E-2</v>
      </c>
      <c r="AK91">
        <f t="shared" si="70"/>
        <v>1.2799815498154982E-2</v>
      </c>
      <c r="AL91">
        <f t="shared" si="71"/>
        <v>7.6107011070110702E-3</v>
      </c>
      <c r="AM91">
        <f t="shared" si="72"/>
        <v>1.94880073800738E-2</v>
      </c>
      <c r="AN91">
        <f t="shared" si="73"/>
        <v>4.9238929889298892E-2</v>
      </c>
      <c r="AO91">
        <f t="shared" si="74"/>
        <v>0.8525138376383764</v>
      </c>
      <c r="AP91">
        <f t="shared" si="64"/>
        <v>0</v>
      </c>
      <c r="AQ91">
        <f t="shared" si="64"/>
        <v>0</v>
      </c>
      <c r="AR91">
        <f t="shared" si="64"/>
        <v>1.2765463618428686E-2</v>
      </c>
      <c r="AS91">
        <f t="shared" si="64"/>
        <v>4.673117772008497E-2</v>
      </c>
      <c r="AT91">
        <f t="shared" si="64"/>
        <v>1.2882260778738467E-2</v>
      </c>
      <c r="AU91">
        <f t="shared" si="64"/>
        <v>7.6397731218891072E-3</v>
      </c>
      <c r="AV91">
        <f t="shared" si="64"/>
        <v>1.967976710334789E-2</v>
      </c>
      <c r="AW91">
        <f t="shared" si="63"/>
        <v>5.0481763906129927E-2</v>
      </c>
      <c r="AX91">
        <f t="shared" si="63"/>
        <v>1.4858808159983923</v>
      </c>
      <c r="AY91">
        <f t="shared" si="82"/>
        <v>0</v>
      </c>
      <c r="AZ91">
        <f t="shared" si="84"/>
        <v>0</v>
      </c>
      <c r="BA91">
        <f t="shared" si="85"/>
        <v>3.7737717429632745E-5</v>
      </c>
      <c r="BB91">
        <f t="shared" si="86"/>
        <v>1.3042155143681077E-4</v>
      </c>
      <c r="BC91">
        <f t="shared" si="87"/>
        <v>4.2568145260625736E-5</v>
      </c>
      <c r="BD91">
        <f t="shared" si="88"/>
        <v>2.4454040894402017E-5</v>
      </c>
      <c r="BE91">
        <f t="shared" si="89"/>
        <v>5.2832804401485842E-5</v>
      </c>
      <c r="BF91">
        <f t="shared" si="90"/>
        <v>1.5064896797909391E-4</v>
      </c>
      <c r="BG91">
        <f t="shared" si="59"/>
        <v>3.7710546273083405E-3</v>
      </c>
    </row>
    <row r="92" spans="2:59" x14ac:dyDescent="0.25">
      <c r="B92">
        <v>2006</v>
      </c>
      <c r="C92" t="s">
        <v>59</v>
      </c>
      <c r="D92" s="31">
        <v>938520</v>
      </c>
      <c r="E92" s="31">
        <v>12780</v>
      </c>
      <c r="F92">
        <f t="shared" si="75"/>
        <v>1.3617184503260453E-2</v>
      </c>
      <c r="G92">
        <f t="shared" si="76"/>
        <v>0.98638281549673956</v>
      </c>
      <c r="H92" cm="1">
        <f t="array" ref="H92">+IFERROR(_xlfn.IFS(B92=$H$1,D92/$H$3,B92=$I$1,D92/$I$3,B92=$J$1,D92/$J$3,B92=$K$1,D92/$K$3,B92=$L$1,D92/$L$3,B92=$M$1,D92/$M$3,B92=$N$1,D92/$N$3,B92=$O$1,D92/$O$3,B92=$P$1,D92/P$3,B92=$Q$1,D92/$Q$3,B92=$R$1,D92/$R$3,B92=$S$1,D92/$S$3,B92=$T$1,D92/$T$3,B92=$U$1,D92/$U$3,B92=$V$1,D92/$V$3,B92=$W$1,D92/$W$3,B92=$X$1,D92/$X$3,B92=$Y$1,D92/$Y$3,B92=$Z$1,D92/$Z$3),0)</f>
        <v>0.18093545783214057</v>
      </c>
      <c r="I92" s="15">
        <f t="shared" si="77"/>
        <v>18093.545783214056</v>
      </c>
      <c r="J92" s="16">
        <f t="shared" si="78"/>
        <v>246.38315124821597</v>
      </c>
      <c r="K92" s="16">
        <f t="shared" si="91"/>
        <v>9874.2457545448833</v>
      </c>
      <c r="L92" s="17">
        <f t="shared" si="61"/>
        <v>1.3617184503260453E-2</v>
      </c>
      <c r="M92" s="17">
        <f t="shared" si="61"/>
        <v>0.98638281549673956</v>
      </c>
      <c r="N92">
        <f t="shared" si="79"/>
        <v>1.371053393839915E-2</v>
      </c>
      <c r="O92">
        <f t="shared" si="65"/>
        <v>6.8085922516302267E-3</v>
      </c>
      <c r="P92">
        <f t="shared" si="80"/>
        <v>134.45942627017391</v>
      </c>
      <c r="S92">
        <v>2006</v>
      </c>
      <c r="T92" t="s">
        <v>59</v>
      </c>
      <c r="U92" s="31">
        <v>0</v>
      </c>
      <c r="V92" s="31">
        <v>0</v>
      </c>
      <c r="W92" s="31">
        <v>471</v>
      </c>
      <c r="X92" s="31">
        <v>2017</v>
      </c>
      <c r="Y92" s="31">
        <v>399</v>
      </c>
      <c r="Z92" s="31">
        <v>414</v>
      </c>
      <c r="AA92" s="31">
        <v>1115</v>
      </c>
      <c r="AB92" s="31">
        <v>1793</v>
      </c>
      <c r="AC92" s="31">
        <v>6571</v>
      </c>
      <c r="AD92" s="31">
        <v>12780</v>
      </c>
      <c r="AG92">
        <f t="shared" si="66"/>
        <v>0</v>
      </c>
      <c r="AH92">
        <f t="shared" si="67"/>
        <v>0</v>
      </c>
      <c r="AI92">
        <f t="shared" si="68"/>
        <v>3.6854460093896715E-2</v>
      </c>
      <c r="AJ92">
        <f t="shared" si="69"/>
        <v>0.15782472613458529</v>
      </c>
      <c r="AK92">
        <f t="shared" si="70"/>
        <v>3.1220657276995304E-2</v>
      </c>
      <c r="AL92">
        <f t="shared" si="71"/>
        <v>3.2394366197183097E-2</v>
      </c>
      <c r="AM92">
        <f t="shared" si="72"/>
        <v>8.7245696400625974E-2</v>
      </c>
      <c r="AN92">
        <f t="shared" si="73"/>
        <v>0.14029733959311425</v>
      </c>
      <c r="AO92">
        <f t="shared" si="74"/>
        <v>0.51416275430359937</v>
      </c>
      <c r="AP92">
        <f t="shared" si="64"/>
        <v>0</v>
      </c>
      <c r="AQ92">
        <f t="shared" si="64"/>
        <v>0</v>
      </c>
      <c r="AR92">
        <f t="shared" si="64"/>
        <v>3.7546335047231857E-2</v>
      </c>
      <c r="AS92">
        <f t="shared" si="64"/>
        <v>0.1713460476574778</v>
      </c>
      <c r="AT92">
        <f t="shared" si="64"/>
        <v>3.1715750566352688E-2</v>
      </c>
      <c r="AU92">
        <f t="shared" si="64"/>
        <v>3.2927702219040803E-2</v>
      </c>
      <c r="AV92">
        <f t="shared" si="64"/>
        <v>9.1225199427285741E-2</v>
      </c>
      <c r="AW92">
        <f t="shared" si="63"/>
        <v>0.15088147431312324</v>
      </c>
      <c r="AX92">
        <f t="shared" si="63"/>
        <v>0.69208489125283057</v>
      </c>
      <c r="AY92">
        <f t="shared" si="82"/>
        <v>0</v>
      </c>
      <c r="AZ92">
        <f t="shared" si="84"/>
        <v>0</v>
      </c>
      <c r="BA92">
        <f t="shared" si="85"/>
        <v>3.095298981374931E-4</v>
      </c>
      <c r="BB92">
        <f t="shared" si="86"/>
        <v>1.2855346716106209E-3</v>
      </c>
      <c r="BC92">
        <f t="shared" si="87"/>
        <v>2.7170438562843625E-4</v>
      </c>
      <c r="BD92">
        <f t="shared" si="88"/>
        <v>2.5572177470911651E-4</v>
      </c>
      <c r="BE92">
        <f t="shared" si="89"/>
        <v>6.8405574734688656E-4</v>
      </c>
      <c r="BF92">
        <f t="shared" si="90"/>
        <v>1.1827132080296638E-3</v>
      </c>
      <c r="BG92">
        <f t="shared" si="59"/>
        <v>7.4393726292460473E-3</v>
      </c>
    </row>
    <row r="93" spans="2:59" x14ac:dyDescent="0.25">
      <c r="B93">
        <v>2006</v>
      </c>
      <c r="C93" t="s">
        <v>60</v>
      </c>
      <c r="D93" s="31">
        <v>214772</v>
      </c>
      <c r="E93" s="31">
        <v>8379</v>
      </c>
      <c r="F93">
        <f t="shared" si="75"/>
        <v>3.9013465442422665E-2</v>
      </c>
      <c r="G93">
        <f t="shared" si="76"/>
        <v>0.96098653455757732</v>
      </c>
      <c r="H93" cm="1">
        <f t="array" ref="H93">+IFERROR(_xlfn.IFS(B93=$H$1,D93/$H$3,B93=$I$1,D93/$I$3,B93=$J$1,D93/$J$3,B93=$K$1,D93/$K$3,B93=$L$1,D93/$L$3,B93=$M$1,D93/$M$3,B93=$N$1,D93/$N$3,B93=$O$1,D93/$O$3,B93=$P$1,D93/P$3,B93=$Q$1,D93/$Q$3,B93=$R$1,D93/$R$3,B93=$S$1,D93/$S$3,B93=$T$1,D93/$T$3,B93=$U$1,D93/$U$3,B93=$V$1,D93/$V$3,B93=$W$1,D93/$W$3,B93=$X$1,D93/$X$3,B93=$Y$1,D93/$Y$3,B93=$Z$1,D93/$Z$3),0)</f>
        <v>4.1405478998342599E-2</v>
      </c>
      <c r="I93" s="15">
        <f t="shared" si="77"/>
        <v>4140.5478998342596</v>
      </c>
      <c r="J93" s="16">
        <f t="shared" si="78"/>
        <v>161.53712240287962</v>
      </c>
      <c r="K93" s="16">
        <f t="shared" si="91"/>
        <v>9739.7863282747094</v>
      </c>
      <c r="L93" s="17">
        <f t="shared" si="61"/>
        <v>3.9013465442422665E-2</v>
      </c>
      <c r="M93" s="17">
        <f t="shared" si="61"/>
        <v>0.96098653455757732</v>
      </c>
      <c r="N93">
        <f t="shared" si="79"/>
        <v>3.9789631142188926E-2</v>
      </c>
      <c r="O93">
        <f t="shared" si="65"/>
        <v>1.9506732721211333E-2</v>
      </c>
      <c r="P93">
        <f t="shared" si="80"/>
        <v>379.98281733472612</v>
      </c>
      <c r="S93">
        <v>2006</v>
      </c>
      <c r="T93" t="s">
        <v>60</v>
      </c>
      <c r="U93" s="31">
        <v>0</v>
      </c>
      <c r="V93" s="31">
        <v>0</v>
      </c>
      <c r="W93" s="31">
        <v>374</v>
      </c>
      <c r="X93" s="31">
        <v>1668</v>
      </c>
      <c r="Y93" s="31">
        <v>343</v>
      </c>
      <c r="Z93" s="31">
        <v>386</v>
      </c>
      <c r="AA93" s="31">
        <v>907</v>
      </c>
      <c r="AB93" s="31">
        <v>1114</v>
      </c>
      <c r="AC93" s="31">
        <v>3587</v>
      </c>
      <c r="AD93" s="31">
        <v>8379</v>
      </c>
      <c r="AG93">
        <f t="shared" si="66"/>
        <v>0</v>
      </c>
      <c r="AH93">
        <f t="shared" si="67"/>
        <v>0</v>
      </c>
      <c r="AI93">
        <f t="shared" si="68"/>
        <v>4.4635398018856666E-2</v>
      </c>
      <c r="AJ93">
        <f t="shared" si="69"/>
        <v>0.19906910132474043</v>
      </c>
      <c r="AK93">
        <f t="shared" si="70"/>
        <v>4.0935672514619881E-2</v>
      </c>
      <c r="AL93">
        <f t="shared" si="71"/>
        <v>4.6067549826948322E-2</v>
      </c>
      <c r="AM93">
        <f t="shared" si="72"/>
        <v>0.10824680749492779</v>
      </c>
      <c r="AN93">
        <f t="shared" si="73"/>
        <v>0.13295142618450889</v>
      </c>
      <c r="AO93">
        <f t="shared" si="74"/>
        <v>0.42809404463539802</v>
      </c>
      <c r="AP93">
        <f t="shared" si="64"/>
        <v>0</v>
      </c>
      <c r="AQ93">
        <f t="shared" si="64"/>
        <v>0</v>
      </c>
      <c r="AR93">
        <f t="shared" si="64"/>
        <v>4.5654296875E-2</v>
      </c>
      <c r="AS93">
        <f t="shared" si="64"/>
        <v>0.22107355864811132</v>
      </c>
      <c r="AT93">
        <f t="shared" si="64"/>
        <v>4.1791044776119404E-2</v>
      </c>
      <c r="AU93">
        <f t="shared" si="64"/>
        <v>4.7153677009528459E-2</v>
      </c>
      <c r="AV93">
        <f t="shared" si="64"/>
        <v>0.11444072929152735</v>
      </c>
      <c r="AW93">
        <f t="shared" si="63"/>
        <v>0.1424188187164408</v>
      </c>
      <c r="AX93">
        <f t="shared" si="63"/>
        <v>0.54468149722876014</v>
      </c>
      <c r="AY93">
        <f t="shared" si="82"/>
        <v>0</v>
      </c>
      <c r="AZ93">
        <f t="shared" si="84"/>
        <v>0</v>
      </c>
      <c r="BA93">
        <f t="shared" si="85"/>
        <v>1.9672024286219807E-3</v>
      </c>
      <c r="BB93">
        <f t="shared" si="86"/>
        <v>8.5788650289609445E-3</v>
      </c>
      <c r="BC93">
        <f t="shared" si="87"/>
        <v>1.7274132568491237E-3</v>
      </c>
      <c r="BD93">
        <f t="shared" si="88"/>
        <v>1.8624401691095674E-3</v>
      </c>
      <c r="BE93">
        <f t="shared" si="89"/>
        <v>4.7073175274244313E-3</v>
      </c>
      <c r="BF93">
        <f t="shared" si="90"/>
        <v>6.7676419645018903E-3</v>
      </c>
      <c r="BG93">
        <f t="shared" si="59"/>
        <v>2.3648334047268731E-2</v>
      </c>
    </row>
    <row r="94" spans="2:59" x14ac:dyDescent="0.25">
      <c r="B94">
        <v>2006</v>
      </c>
      <c r="C94" t="s">
        <v>61</v>
      </c>
      <c r="D94" s="31">
        <v>135947</v>
      </c>
      <c r="E94" s="31">
        <v>16478</v>
      </c>
      <c r="F94">
        <f t="shared" si="75"/>
        <v>0.1212090005663972</v>
      </c>
      <c r="G94">
        <f t="shared" si="76"/>
        <v>0.87879099943360284</v>
      </c>
      <c r="H94" cm="1">
        <f t="array" ref="H94">+IFERROR(_xlfn.IFS(B94=$H$1,D94/$H$3,B94=$I$1,D94/$I$3,B94=$J$1,D94/$J$3,B94=$K$1,D94/$K$3,B94=$L$1,D94/$L$3,B94=$M$1,D94/$M$3,B94=$N$1,D94/$N$3,B94=$O$1,D94/$O$3,B94=$P$1,D94/P$3,B94=$Q$1,D94/$Q$3,B94=$R$1,D94/$R$3,B94=$S$1,D94/$S$3,B94=$T$1,D94/$T$3,B94=$U$1,D94/$U$3,B94=$V$1,D94/$V$3,B94=$W$1,D94/$W$3,B94=$X$1,D94/$X$3,B94=$Y$1,D94/$Y$3,B94=$Z$1,D94/$Z$3),0)</f>
        <v>2.6208959517011909E-2</v>
      </c>
      <c r="I94" s="15">
        <f t="shared" si="77"/>
        <v>2620.8959517011908</v>
      </c>
      <c r="J94" s="16">
        <f t="shared" si="78"/>
        <v>317.6761788942178</v>
      </c>
      <c r="K94" s="16">
        <f t="shared" si="91"/>
        <v>9359.8035109399825</v>
      </c>
      <c r="L94" s="17">
        <f t="shared" si="61"/>
        <v>0.1212090005663972</v>
      </c>
      <c r="M94" s="17">
        <f t="shared" si="61"/>
        <v>0.87879099943360284</v>
      </c>
      <c r="N94">
        <f t="shared" si="79"/>
        <v>0.12902872177154134</v>
      </c>
      <c r="O94">
        <f t="shared" si="65"/>
        <v>6.0604500283198602E-2</v>
      </c>
      <c r="P94">
        <f t="shared" si="80"/>
        <v>1134.4924290588908</v>
      </c>
      <c r="S94">
        <v>2006</v>
      </c>
      <c r="T94" t="s">
        <v>61</v>
      </c>
      <c r="U94" s="31">
        <v>0</v>
      </c>
      <c r="V94" s="31">
        <v>0</v>
      </c>
      <c r="W94" s="31">
        <v>1015</v>
      </c>
      <c r="X94" s="31">
        <v>3908</v>
      </c>
      <c r="Y94" s="31">
        <v>982</v>
      </c>
      <c r="Z94" s="31">
        <v>612</v>
      </c>
      <c r="AA94" s="31">
        <v>1860</v>
      </c>
      <c r="AB94" s="31">
        <v>1428</v>
      </c>
      <c r="AC94" s="31">
        <v>6673</v>
      </c>
      <c r="AD94" s="31">
        <v>16478</v>
      </c>
      <c r="AG94">
        <f t="shared" si="66"/>
        <v>0</v>
      </c>
      <c r="AH94">
        <f t="shared" si="67"/>
        <v>0</v>
      </c>
      <c r="AI94">
        <f t="shared" si="68"/>
        <v>6.159728122344945E-2</v>
      </c>
      <c r="AJ94">
        <f t="shared" si="69"/>
        <v>0.23716470445442409</v>
      </c>
      <c r="AK94">
        <f t="shared" si="70"/>
        <v>5.9594610996480155E-2</v>
      </c>
      <c r="AL94">
        <f t="shared" si="71"/>
        <v>3.7140429663794147E-2</v>
      </c>
      <c r="AM94">
        <f t="shared" si="72"/>
        <v>0.1128777764291783</v>
      </c>
      <c r="AN94">
        <f t="shared" si="73"/>
        <v>8.6661002548853019E-2</v>
      </c>
      <c r="AO94">
        <f t="shared" si="74"/>
        <v>0.40496419468382083</v>
      </c>
      <c r="AP94">
        <f t="shared" si="64"/>
        <v>0</v>
      </c>
      <c r="AQ94">
        <f t="shared" si="64"/>
        <v>0</v>
      </c>
      <c r="AR94">
        <f t="shared" si="64"/>
        <v>6.3554678939294326E-2</v>
      </c>
      <c r="AS94">
        <f t="shared" si="64"/>
        <v>0.26907188102451118</v>
      </c>
      <c r="AT94">
        <f t="shared" si="64"/>
        <v>6.1424907737536748E-2</v>
      </c>
      <c r="AU94">
        <f t="shared" si="64"/>
        <v>3.7843185753153596E-2</v>
      </c>
      <c r="AV94">
        <f t="shared" si="64"/>
        <v>0.11962953434525342</v>
      </c>
      <c r="AW94">
        <f t="shared" si="63"/>
        <v>9.0586145648312619E-2</v>
      </c>
      <c r="AX94">
        <f t="shared" si="63"/>
        <v>0.50778069474565302</v>
      </c>
      <c r="AY94">
        <f t="shared" si="82"/>
        <v>0</v>
      </c>
      <c r="AZ94">
        <f t="shared" si="84"/>
        <v>0</v>
      </c>
      <c r="BA94">
        <f t="shared" si="85"/>
        <v>5.1086085018426297E-3</v>
      </c>
      <c r="BB94">
        <f t="shared" si="86"/>
        <v>2.050799208515083E-2</v>
      </c>
      <c r="BC94">
        <f t="shared" si="87"/>
        <v>4.8732226529456333E-3</v>
      </c>
      <c r="BD94">
        <f t="shared" si="88"/>
        <v>3.670548081237541E-3</v>
      </c>
      <c r="BE94">
        <f t="shared" si="89"/>
        <v>1.0176760060906089E-2</v>
      </c>
      <c r="BF94">
        <f t="shared" si="90"/>
        <v>9.3492316858775851E-3</v>
      </c>
      <c r="BG94">
        <f t="shared" si="59"/>
        <v>3.7735293901299774E-2</v>
      </c>
    </row>
    <row r="95" spans="2:59" x14ac:dyDescent="0.25">
      <c r="B95" t="s">
        <v>72</v>
      </c>
      <c r="D95" s="31">
        <v>5187043</v>
      </c>
      <c r="E95" s="31">
        <v>52636</v>
      </c>
      <c r="F95">
        <f t="shared" si="75"/>
        <v>1.0147592761424958E-2</v>
      </c>
      <c r="G95">
        <f t="shared" si="76"/>
        <v>0.98985240723857504</v>
      </c>
      <c r="H95" cm="1">
        <f t="array" ref="H95">+IFERROR(_xlfn.IFS(B95=$H$1,D95/$H$3,B95=$I$1,D95/$I$3,B95=$J$1,D95/$J$3,B95=$K$1,D95/$K$3,B95=$L$1,D95/$L$3,B95=$M$1,D95/$M$3,B95=$N$1,D95/$N$3,B95=$O$1,D95/$O$3,B95=$P$1,D95/P$3,B95=$Q$1,D95/$Q$3,B95=$R$1,D95/$R$3,B95=$S$1,D95/$S$3,B95=$T$1,D95/$T$3,B95=$U$1,D95/$U$3,B95=$V$1,D95/$V$3,B95=$W$1,D95/$W$3,B95=$X$1,D95/$X$3,B95=$Y$1,D95/$Y$3,B95=$Z$1,D95/$Z$3),0)</f>
        <v>0</v>
      </c>
      <c r="I95" s="15">
        <f t="shared" si="77"/>
        <v>0</v>
      </c>
      <c r="J95" s="16">
        <f t="shared" si="78"/>
        <v>0</v>
      </c>
      <c r="K95" s="16">
        <f t="shared" si="91"/>
        <v>8225.311081881091</v>
      </c>
      <c r="L95" s="17">
        <f t="shared" si="61"/>
        <v>1.0147592761424958E-2</v>
      </c>
      <c r="M95" s="17">
        <f t="shared" si="61"/>
        <v>0.98985240723857504</v>
      </c>
      <c r="N95">
        <f t="shared" si="79"/>
        <v>1.0199342146694506E-2</v>
      </c>
      <c r="O95">
        <f t="shared" si="65"/>
        <v>5.0737963807124791E-3</v>
      </c>
      <c r="P95">
        <f t="shared" si="80"/>
        <v>83.467107194965052</v>
      </c>
      <c r="S95" t="s">
        <v>72</v>
      </c>
      <c r="U95" s="31">
        <v>0</v>
      </c>
      <c r="V95" s="31">
        <v>0</v>
      </c>
      <c r="W95" s="31">
        <v>1985</v>
      </c>
      <c r="X95" s="31">
        <v>8026</v>
      </c>
      <c r="Y95" s="31">
        <v>1903</v>
      </c>
      <c r="Z95" s="31">
        <v>1500</v>
      </c>
      <c r="AA95" s="31">
        <v>4057</v>
      </c>
      <c r="AB95" s="31">
        <v>4926</v>
      </c>
      <c r="AC95" s="31">
        <v>30239</v>
      </c>
      <c r="AD95" s="31">
        <v>52636</v>
      </c>
      <c r="AG95">
        <f t="shared" si="66"/>
        <v>0</v>
      </c>
      <c r="AH95">
        <f t="shared" si="67"/>
        <v>0</v>
      </c>
      <c r="AI95">
        <f t="shared" si="68"/>
        <v>3.7711832206094691E-2</v>
      </c>
      <c r="AJ95">
        <f t="shared" si="69"/>
        <v>0.15248119157990728</v>
      </c>
      <c r="AK95">
        <f t="shared" si="70"/>
        <v>3.6153963067102363E-2</v>
      </c>
      <c r="AL95">
        <f t="shared" si="71"/>
        <v>2.849760620107911E-2</v>
      </c>
      <c r="AM95">
        <f t="shared" si="72"/>
        <v>7.7076525571851962E-2</v>
      </c>
      <c r="AN95">
        <f t="shared" si="73"/>
        <v>9.3586138764343796E-2</v>
      </c>
      <c r="AO95">
        <f t="shared" si="74"/>
        <v>0.5744927426096208</v>
      </c>
      <c r="AP95">
        <f t="shared" si="64"/>
        <v>0</v>
      </c>
      <c r="AQ95">
        <f t="shared" si="64"/>
        <v>0</v>
      </c>
      <c r="AR95">
        <f t="shared" si="64"/>
        <v>3.8436589309400027E-2</v>
      </c>
      <c r="AS95">
        <f t="shared" si="64"/>
        <v>0.16506591530757048</v>
      </c>
      <c r="AT95">
        <f t="shared" si="64"/>
        <v>3.6819549381342569E-2</v>
      </c>
      <c r="AU95">
        <f t="shared" si="64"/>
        <v>2.8909532436495394E-2</v>
      </c>
      <c r="AV95">
        <f t="shared" si="64"/>
        <v>8.0165983302870128E-2</v>
      </c>
      <c r="AW95">
        <f t="shared" si="63"/>
        <v>9.8180296175233689E-2</v>
      </c>
      <c r="AX95">
        <f t="shared" si="63"/>
        <v>0.80601868511188401</v>
      </c>
      <c r="AY95">
        <f t="shared" si="82"/>
        <v>0</v>
      </c>
      <c r="AZ95">
        <f t="shared" si="84"/>
        <v>0</v>
      </c>
      <c r="BA95">
        <f t="shared" si="85"/>
        <v>2.891821024040094E-4</v>
      </c>
      <c r="BB95">
        <f t="shared" si="86"/>
        <v>1.1503664033631492E-3</v>
      </c>
      <c r="BC95">
        <f t="shared" si="87"/>
        <v>2.7809678847852236E-4</v>
      </c>
      <c r="BD95">
        <f t="shared" si="88"/>
        <v>2.0358420009242259E-4</v>
      </c>
      <c r="BE95">
        <f t="shared" si="89"/>
        <v>5.7036349997484121E-4</v>
      </c>
      <c r="BF95">
        <f t="shared" si="90"/>
        <v>6.1248769289169182E-4</v>
      </c>
      <c r="BG95">
        <f t="shared" si="59"/>
        <v>3.5580965879789313E-3</v>
      </c>
    </row>
    <row r="96" spans="2:59" x14ac:dyDescent="0.25">
      <c r="B96">
        <v>2007</v>
      </c>
      <c r="C96" t="s">
        <v>55</v>
      </c>
      <c r="D96" s="31">
        <v>355744</v>
      </c>
      <c r="E96" s="31">
        <v>453</v>
      </c>
      <c r="F96">
        <f t="shared" si="75"/>
        <v>1.2733876045695782E-3</v>
      </c>
      <c r="G96">
        <f t="shared" si="76"/>
        <v>0.99872661239543037</v>
      </c>
      <c r="H96" cm="1">
        <f t="array" ref="H96">+IFERROR(_xlfn.IFS(B96=$H$1,D96/$H$3,B96=$I$1,D96/$I$3,B96=$J$1,D96/$J$3,B96=$K$1,D96/$K$3,B96=$L$1,D96/$L$3,B96=$M$1,D96/$M$3,B96=$N$1,D96/$N$3,B96=$O$1,D96/$O$3,B96=$P$1,D96/P$3,B96=$Q$1,D96/$Q$3,B96=$R$1,D96/$R$3,B96=$S$1,D96/$S$3,B96=$T$1,D96/$T$3,B96=$U$1,D96/$U$3,B96=$V$1,D96/$V$3,B96=$W$1,D96/$W$3,B96=$X$1,D96/$X$3,B96=$Y$1,D96/$Y$3,B96=$Z$1,D96/$Z$3),0)</f>
        <v>6.7529271561847889E-2</v>
      </c>
      <c r="I96" s="15">
        <f t="shared" si="77"/>
        <v>6752.9271561847891</v>
      </c>
      <c r="J96" s="16">
        <f t="shared" si="78"/>
        <v>8.5990937352470027</v>
      </c>
      <c r="K96" s="16">
        <v>10000</v>
      </c>
      <c r="L96" s="17">
        <f t="shared" si="61"/>
        <v>1.2733876045695782E-3</v>
      </c>
      <c r="M96" s="17">
        <f t="shared" si="61"/>
        <v>0.99872661239543037</v>
      </c>
      <c r="N96">
        <f t="shared" si="79"/>
        <v>1.2741988790987786E-3</v>
      </c>
      <c r="O96">
        <f t="shared" si="65"/>
        <v>6.3669380228478908E-4</v>
      </c>
      <c r="P96">
        <f t="shared" si="80"/>
        <v>12.733876045695782</v>
      </c>
      <c r="S96">
        <v>2007</v>
      </c>
      <c r="T96" t="s">
        <v>55</v>
      </c>
      <c r="U96" s="31">
        <v>0</v>
      </c>
      <c r="V96" s="31">
        <v>0</v>
      </c>
      <c r="W96" s="31">
        <v>1</v>
      </c>
      <c r="X96" s="31">
        <v>1</v>
      </c>
      <c r="Y96" s="31">
        <v>36</v>
      </c>
      <c r="Z96" s="31">
        <v>9</v>
      </c>
      <c r="AA96" s="31">
        <v>0</v>
      </c>
      <c r="AB96" s="31">
        <v>20</v>
      </c>
      <c r="AC96" s="31">
        <v>386</v>
      </c>
      <c r="AD96" s="31">
        <v>453</v>
      </c>
      <c r="AG96">
        <f t="shared" si="66"/>
        <v>0</v>
      </c>
      <c r="AH96">
        <f t="shared" si="67"/>
        <v>0</v>
      </c>
      <c r="AI96">
        <f t="shared" si="68"/>
        <v>2.2075055187637969E-3</v>
      </c>
      <c r="AJ96">
        <f t="shared" si="69"/>
        <v>2.2075055187637969E-3</v>
      </c>
      <c r="AK96">
        <f t="shared" si="70"/>
        <v>7.9470198675496692E-2</v>
      </c>
      <c r="AL96">
        <f t="shared" si="71"/>
        <v>1.9867549668874173E-2</v>
      </c>
      <c r="AM96">
        <f t="shared" si="72"/>
        <v>0</v>
      </c>
      <c r="AN96">
        <f t="shared" si="73"/>
        <v>4.4150110375275942E-2</v>
      </c>
      <c r="AO96">
        <f t="shared" si="74"/>
        <v>0.85209713024282563</v>
      </c>
      <c r="AP96">
        <f t="shared" si="64"/>
        <v>0</v>
      </c>
      <c r="AQ96">
        <f t="shared" si="64"/>
        <v>0</v>
      </c>
      <c r="AR96">
        <f t="shared" si="64"/>
        <v>2.2099447513812156E-3</v>
      </c>
      <c r="AS96">
        <f t="shared" si="64"/>
        <v>2.2099447513812156E-3</v>
      </c>
      <c r="AT96">
        <f t="shared" si="64"/>
        <v>8.2758620689655171E-2</v>
      </c>
      <c r="AU96">
        <f t="shared" si="64"/>
        <v>2.0066889632107024E-2</v>
      </c>
      <c r="AV96">
        <f t="shared" si="64"/>
        <v>0</v>
      </c>
      <c r="AW96">
        <f t="shared" si="63"/>
        <v>4.5146726862302484E-2</v>
      </c>
      <c r="AX96">
        <f t="shared" si="63"/>
        <v>1.4846153846153844</v>
      </c>
      <c r="AY96">
        <f t="shared" si="82"/>
        <v>0</v>
      </c>
      <c r="AZ96">
        <f t="shared" si="84"/>
        <v>0</v>
      </c>
      <c r="BA96">
        <f t="shared" si="85"/>
        <v>2.7913330934604659E-3</v>
      </c>
      <c r="BB96">
        <f t="shared" si="86"/>
        <v>1.1281989295673292E-2</v>
      </c>
      <c r="BC96">
        <f t="shared" si="87"/>
        <v>2.7252743545920664E-3</v>
      </c>
      <c r="BD96">
        <f t="shared" si="88"/>
        <v>2.1209071692003239E-3</v>
      </c>
      <c r="BE96">
        <f t="shared" si="89"/>
        <v>5.7021341189169737E-3</v>
      </c>
      <c r="BF96">
        <f t="shared" si="90"/>
        <v>6.9516281370873437E-3</v>
      </c>
      <c r="BG96">
        <f t="shared" si="59"/>
        <v>4.3043593145632816E-2</v>
      </c>
    </row>
    <row r="97" spans="2:59" x14ac:dyDescent="0.25">
      <c r="B97">
        <v>2007</v>
      </c>
      <c r="C97" t="s">
        <v>56</v>
      </c>
      <c r="D97" s="31">
        <v>951033</v>
      </c>
      <c r="E97" s="31">
        <v>605</v>
      </c>
      <c r="F97">
        <f t="shared" si="75"/>
        <v>6.3615037543387034E-4</v>
      </c>
      <c r="G97">
        <f t="shared" si="76"/>
        <v>0.99936384962456615</v>
      </c>
      <c r="H97" cm="1">
        <f t="array" ref="H97">+IFERROR(_xlfn.IFS(B97=$H$1,D97/$H$3,B97=$I$1,D97/$I$3,B97=$J$1,D97/$J$3,B97=$K$1,D97/$K$3,B97=$L$1,D97/$L$3,B97=$M$1,D97/$M$3,B97=$N$1,D97/$N$3,B97=$O$1,D97/$O$3,B97=$P$1,D97/P$3,B97=$Q$1,D97/$Q$3,B97=$R$1,D97/$R$3,B97=$S$1,D97/$S$3,B97=$T$1,D97/$T$3,B97=$U$1,D97/$U$3,B97=$V$1,D97/$V$3,B97=$W$1,D97/$W$3,B97=$X$1,D97/$X$3,B97=$Y$1,D97/$Y$3,B97=$Z$1,D97/$Z$3),0)</f>
        <v>0.18053028504002566</v>
      </c>
      <c r="I97" s="15">
        <f t="shared" si="77"/>
        <v>18053.028504002566</v>
      </c>
      <c r="J97" s="16">
        <f t="shared" si="78"/>
        <v>11.484440860539594</v>
      </c>
      <c r="K97" s="16">
        <f t="shared" ref="K97:K103" si="92">+K96-P96</f>
        <v>9987.2661239543049</v>
      </c>
      <c r="L97" s="17">
        <f t="shared" si="61"/>
        <v>6.3615037543387034E-4</v>
      </c>
      <c r="M97" s="17">
        <f t="shared" si="61"/>
        <v>0.99936384962456615</v>
      </c>
      <c r="N97">
        <f t="shared" si="79"/>
        <v>6.3635278346492517E-4</v>
      </c>
      <c r="O97">
        <f t="shared" si="65"/>
        <v>3.1807518771693517E-4</v>
      </c>
      <c r="P97">
        <f t="shared" si="80"/>
        <v>6.3534030943115063</v>
      </c>
      <c r="S97">
        <v>2007</v>
      </c>
      <c r="T97" t="s">
        <v>56</v>
      </c>
      <c r="U97" s="31">
        <v>0</v>
      </c>
      <c r="V97" s="31">
        <v>0</v>
      </c>
      <c r="W97" s="31">
        <v>0</v>
      </c>
      <c r="X97" s="31">
        <v>5</v>
      </c>
      <c r="Y97" s="31">
        <v>16</v>
      </c>
      <c r="Z97" s="31">
        <v>6</v>
      </c>
      <c r="AA97" s="31">
        <v>0</v>
      </c>
      <c r="AB97" s="31">
        <v>44</v>
      </c>
      <c r="AC97" s="31">
        <v>534</v>
      </c>
      <c r="AD97" s="31">
        <v>605</v>
      </c>
      <c r="AG97">
        <f t="shared" si="66"/>
        <v>0</v>
      </c>
      <c r="AH97">
        <f t="shared" si="67"/>
        <v>0</v>
      </c>
      <c r="AI97">
        <f t="shared" si="68"/>
        <v>0</v>
      </c>
      <c r="AJ97">
        <f t="shared" si="69"/>
        <v>8.2644628099173556E-3</v>
      </c>
      <c r="AK97">
        <f t="shared" si="70"/>
        <v>2.6446280991735537E-2</v>
      </c>
      <c r="AL97">
        <f t="shared" si="71"/>
        <v>9.9173553719008271E-3</v>
      </c>
      <c r="AM97">
        <f t="shared" si="72"/>
        <v>0</v>
      </c>
      <c r="AN97">
        <f t="shared" si="73"/>
        <v>7.2727272727272724E-2</v>
      </c>
      <c r="AO97">
        <f t="shared" si="74"/>
        <v>0.88264462809917354</v>
      </c>
      <c r="AP97">
        <f t="shared" si="64"/>
        <v>0</v>
      </c>
      <c r="AQ97">
        <f t="shared" si="64"/>
        <v>0</v>
      </c>
      <c r="AR97">
        <f t="shared" si="64"/>
        <v>0</v>
      </c>
      <c r="AS97">
        <f t="shared" si="64"/>
        <v>8.2987551867219917E-3</v>
      </c>
      <c r="AT97">
        <f t="shared" si="64"/>
        <v>2.6800670016750419E-2</v>
      </c>
      <c r="AU97">
        <f t="shared" si="64"/>
        <v>9.9667774086378749E-3</v>
      </c>
      <c r="AV97">
        <f t="shared" si="64"/>
        <v>0</v>
      </c>
      <c r="AW97">
        <f t="shared" si="63"/>
        <v>7.5471698113207544E-2</v>
      </c>
      <c r="AX97">
        <f t="shared" si="63"/>
        <v>1.5798816568047338</v>
      </c>
      <c r="AY97">
        <f t="shared" si="82"/>
        <v>0</v>
      </c>
      <c r="AZ97">
        <f t="shared" si="84"/>
        <v>0</v>
      </c>
      <c r="BA97">
        <f t="shared" si="85"/>
        <v>5.2574411192881846E-7</v>
      </c>
      <c r="BB97">
        <f t="shared" si="86"/>
        <v>3.1544646715729105E-6</v>
      </c>
      <c r="BC97">
        <f t="shared" si="87"/>
        <v>2.7338693820298558E-5</v>
      </c>
      <c r="BD97">
        <f t="shared" si="88"/>
        <v>7.8861616789322767E-6</v>
      </c>
      <c r="BE97">
        <f t="shared" si="89"/>
        <v>0</v>
      </c>
      <c r="BF97">
        <f t="shared" si="90"/>
        <v>3.3647623163444381E-5</v>
      </c>
      <c r="BG97">
        <f t="shared" si="59"/>
        <v>4.8368458297451297E-4</v>
      </c>
    </row>
    <row r="98" spans="2:59" x14ac:dyDescent="0.25">
      <c r="B98">
        <v>2007</v>
      </c>
      <c r="C98" t="s">
        <v>57</v>
      </c>
      <c r="D98" s="31">
        <v>969846</v>
      </c>
      <c r="E98" s="31">
        <v>6146</v>
      </c>
      <c r="F98">
        <f t="shared" si="75"/>
        <v>6.3370885687005982E-3</v>
      </c>
      <c r="G98">
        <f t="shared" si="76"/>
        <v>0.99366291143129937</v>
      </c>
      <c r="H98" cm="1">
        <f t="array" ref="H98">+IFERROR(_xlfn.IFS(B98=$H$1,D98/$H$3,B98=$I$1,D98/$I$3,B98=$J$1,D98/$J$3,B98=$K$1,D98/$K$3,B98=$L$1,D98/$L$3,B98=$M$1,D98/$M$3,B98=$N$1,D98/$N$3,B98=$O$1,D98/$O$3,B98=$P$1,D98/P$3,B98=$Q$1,D98/$Q$3,B98=$R$1,D98/$R$3,B98=$S$1,D98/$S$3,B98=$T$1,D98/$T$3,B98=$U$1,D98/$U$3,B98=$V$1,D98/$V$3,B98=$W$1,D98/$W$3,B98=$X$1,D98/$X$3,B98=$Y$1,D98/$Y$3,B98=$Z$1,D98/$Z$3),0)</f>
        <v>0.18410147158398155</v>
      </c>
      <c r="I98" s="15">
        <f t="shared" si="77"/>
        <v>18410.147158398155</v>
      </c>
      <c r="J98" s="16">
        <f t="shared" si="78"/>
        <v>116.66673310558075</v>
      </c>
      <c r="K98" s="16">
        <f t="shared" si="92"/>
        <v>9980.912720859993</v>
      </c>
      <c r="L98" s="17">
        <f t="shared" si="61"/>
        <v>6.3370885687005982E-3</v>
      </c>
      <c r="M98" s="17">
        <f t="shared" si="61"/>
        <v>0.99366291143129937</v>
      </c>
      <c r="N98">
        <f t="shared" si="79"/>
        <v>6.3572317389914701E-3</v>
      </c>
      <c r="O98">
        <f t="shared" si="65"/>
        <v>3.1685442843502991E-3</v>
      </c>
      <c r="P98">
        <f t="shared" si="80"/>
        <v>63.249927908560245</v>
      </c>
      <c r="S98">
        <v>2007</v>
      </c>
      <c r="T98" t="s">
        <v>57</v>
      </c>
      <c r="U98" s="31">
        <v>0</v>
      </c>
      <c r="V98" s="31">
        <v>0</v>
      </c>
      <c r="W98" s="31">
        <v>10</v>
      </c>
      <c r="X98" s="31">
        <v>34</v>
      </c>
      <c r="Y98" s="31">
        <v>17</v>
      </c>
      <c r="Z98" s="31">
        <v>7</v>
      </c>
      <c r="AA98" s="31">
        <v>13</v>
      </c>
      <c r="AB98" s="31">
        <v>87</v>
      </c>
      <c r="AC98" s="31">
        <v>5978</v>
      </c>
      <c r="AD98" s="31">
        <v>6146</v>
      </c>
      <c r="AG98">
        <f t="shared" si="66"/>
        <v>0</v>
      </c>
      <c r="AH98">
        <f t="shared" si="67"/>
        <v>0</v>
      </c>
      <c r="AI98">
        <f t="shared" si="68"/>
        <v>1.6270745200130166E-3</v>
      </c>
      <c r="AJ98">
        <f t="shared" si="69"/>
        <v>5.5320533680442568E-3</v>
      </c>
      <c r="AK98">
        <f t="shared" si="70"/>
        <v>2.7660266840221284E-3</v>
      </c>
      <c r="AL98">
        <f t="shared" si="71"/>
        <v>1.1389521640091116E-3</v>
      </c>
      <c r="AM98">
        <f t="shared" si="72"/>
        <v>2.1151968760169215E-3</v>
      </c>
      <c r="AN98">
        <f t="shared" si="73"/>
        <v>1.4155548324113244E-2</v>
      </c>
      <c r="AO98">
        <f t="shared" si="74"/>
        <v>0.97266514806378135</v>
      </c>
      <c r="AP98">
        <f t="shared" si="64"/>
        <v>0</v>
      </c>
      <c r="AQ98">
        <f t="shared" si="64"/>
        <v>0</v>
      </c>
      <c r="AR98">
        <f t="shared" si="64"/>
        <v>1.6283992835043153E-3</v>
      </c>
      <c r="AS98">
        <f t="shared" si="64"/>
        <v>5.5473976178822002E-3</v>
      </c>
      <c r="AT98">
        <f t="shared" si="64"/>
        <v>2.7698574338085543E-3</v>
      </c>
      <c r="AU98">
        <f t="shared" si="64"/>
        <v>1.1396011396011395E-3</v>
      </c>
      <c r="AV98">
        <f t="shared" si="64"/>
        <v>2.1174362733121588E-3</v>
      </c>
      <c r="AW98">
        <f t="shared" si="63"/>
        <v>1.4256452273658335E-2</v>
      </c>
      <c r="AX98">
        <f t="shared" si="63"/>
        <v>1.8935698447893572</v>
      </c>
      <c r="AY98">
        <f t="shared" si="82"/>
        <v>0</v>
      </c>
      <c r="AZ98">
        <f t="shared" si="84"/>
        <v>0</v>
      </c>
      <c r="BA98">
        <f t="shared" si="85"/>
        <v>5.1554576705992495E-6</v>
      </c>
      <c r="BB98">
        <f t="shared" si="86"/>
        <v>2.0106284915337075E-5</v>
      </c>
      <c r="BC98">
        <f t="shared" si="87"/>
        <v>1.7013010312977524E-5</v>
      </c>
      <c r="BD98">
        <f t="shared" si="88"/>
        <v>6.7020949717790249E-6</v>
      </c>
      <c r="BE98">
        <f t="shared" si="89"/>
        <v>6.7020949717790249E-6</v>
      </c>
      <c r="BF98">
        <f t="shared" si="90"/>
        <v>6.7536495484850169E-5</v>
      </c>
      <c r="BG98">
        <f t="shared" si="59"/>
        <v>3.3572340350942315E-3</v>
      </c>
    </row>
    <row r="99" spans="2:59" x14ac:dyDescent="0.25">
      <c r="B99">
        <v>2007</v>
      </c>
      <c r="C99" t="s">
        <v>58</v>
      </c>
      <c r="D99" s="31">
        <v>1682015</v>
      </c>
      <c r="E99" s="31">
        <v>9696</v>
      </c>
      <c r="F99">
        <f t="shared" si="75"/>
        <v>5.7645145851850307E-3</v>
      </c>
      <c r="G99">
        <f t="shared" si="76"/>
        <v>0.99423548541481499</v>
      </c>
      <c r="H99" cm="1">
        <f t="array" ref="H99">+IFERROR(_xlfn.IFS(B99=$H$1,D99/$H$3,B99=$I$1,D99/$I$3,B99=$J$1,D99/$J$3,B99=$K$1,D99/$K$3,B99=$L$1,D99/$L$3,B99=$M$1,D99/$M$3,B99=$N$1,D99/$N$3,B99=$O$1,D99/$O$3,B99=$P$1,D99/P$3,B99=$Q$1,D99/$Q$3,B99=$R$1,D99/$R$3,B99=$S$1,D99/$S$3,B99=$T$1,D99/$T$3,B99=$U$1,D99/$U$3,B99=$V$1,D99/$V$3,B99=$W$1,D99/$W$3,B99=$X$1,D99/$X$3,B99=$Y$1,D99/$Y$3,B99=$Z$1,D99/$Z$3),0)</f>
        <v>0.31928928585190919</v>
      </c>
      <c r="I99" s="15">
        <f t="shared" si="77"/>
        <v>31928.928585190919</v>
      </c>
      <c r="J99" s="16">
        <f t="shared" si="78"/>
        <v>184.05477451866429</v>
      </c>
      <c r="K99" s="16">
        <f t="shared" si="92"/>
        <v>9917.6627929514325</v>
      </c>
      <c r="L99" s="17">
        <f t="shared" si="61"/>
        <v>5.7645145851850307E-3</v>
      </c>
      <c r="M99" s="17">
        <f t="shared" si="61"/>
        <v>0.99423548541481499</v>
      </c>
      <c r="N99">
        <f t="shared" si="79"/>
        <v>5.781177425980835E-3</v>
      </c>
      <c r="O99">
        <f t="shared" si="65"/>
        <v>2.8822572925925154E-3</v>
      </c>
      <c r="P99">
        <f t="shared" si="80"/>
        <v>57.170511820915443</v>
      </c>
      <c r="S99">
        <v>2007</v>
      </c>
      <c r="T99" t="s">
        <v>58</v>
      </c>
      <c r="U99" s="31">
        <v>0</v>
      </c>
      <c r="V99" s="31">
        <v>0</v>
      </c>
      <c r="W99" s="31">
        <v>89</v>
      </c>
      <c r="X99" s="31">
        <v>424</v>
      </c>
      <c r="Y99" s="31">
        <v>115</v>
      </c>
      <c r="Z99" s="31">
        <v>68</v>
      </c>
      <c r="AA99" s="31">
        <v>234</v>
      </c>
      <c r="AB99" s="31">
        <v>449</v>
      </c>
      <c r="AC99" s="31">
        <v>8317</v>
      </c>
      <c r="AD99" s="31">
        <v>9696</v>
      </c>
      <c r="AG99">
        <f t="shared" si="66"/>
        <v>0</v>
      </c>
      <c r="AH99">
        <f t="shared" si="67"/>
        <v>0</v>
      </c>
      <c r="AI99">
        <f t="shared" si="68"/>
        <v>9.1790429042904291E-3</v>
      </c>
      <c r="AJ99">
        <f t="shared" si="69"/>
        <v>4.3729372937293731E-2</v>
      </c>
      <c r="AK99">
        <f t="shared" si="70"/>
        <v>1.186056105610561E-2</v>
      </c>
      <c r="AL99">
        <f t="shared" si="71"/>
        <v>7.0132013201320131E-3</v>
      </c>
      <c r="AM99">
        <f t="shared" si="72"/>
        <v>2.4133663366336634E-2</v>
      </c>
      <c r="AN99">
        <f t="shared" si="73"/>
        <v>4.630775577557756E-2</v>
      </c>
      <c r="AO99">
        <f t="shared" si="74"/>
        <v>0.857776402640264</v>
      </c>
      <c r="AP99">
        <f t="shared" si="64"/>
        <v>0</v>
      </c>
      <c r="AQ99">
        <f t="shared" si="64"/>
        <v>0</v>
      </c>
      <c r="AR99">
        <f t="shared" si="64"/>
        <v>9.2213645547324242E-3</v>
      </c>
      <c r="AS99">
        <f t="shared" si="64"/>
        <v>4.4706874736398151E-2</v>
      </c>
      <c r="AT99">
        <f t="shared" si="64"/>
        <v>1.1931317113658763E-2</v>
      </c>
      <c r="AU99">
        <f t="shared" si="64"/>
        <v>7.0378803560339478E-3</v>
      </c>
      <c r="AV99">
        <f t="shared" si="64"/>
        <v>2.4428437206388976E-2</v>
      </c>
      <c r="AW99">
        <f t="shared" si="63"/>
        <v>4.7405374016787204E-2</v>
      </c>
      <c r="AX99">
        <f t="shared" si="63"/>
        <v>1.5019413092550791</v>
      </c>
      <c r="AY99">
        <f t="shared" si="82"/>
        <v>0</v>
      </c>
      <c r="AZ99">
        <f t="shared" si="84"/>
        <v>0</v>
      </c>
      <c r="BA99">
        <f t="shared" si="85"/>
        <v>2.9428988445406254E-5</v>
      </c>
      <c r="BB99">
        <f t="shared" si="86"/>
        <v>1.3614622937369763E-4</v>
      </c>
      <c r="BC99">
        <f t="shared" si="87"/>
        <v>3.923865126054167E-5</v>
      </c>
      <c r="BD99">
        <f t="shared" si="88"/>
        <v>2.2294688216216858E-5</v>
      </c>
      <c r="BE99">
        <f t="shared" si="89"/>
        <v>7.3423839858740853E-5</v>
      </c>
      <c r="BF99">
        <f t="shared" si="90"/>
        <v>1.5933270511856316E-4</v>
      </c>
      <c r="BG99">
        <f t="shared" si="59"/>
        <v>4.249367574010933E-3</v>
      </c>
    </row>
    <row r="100" spans="2:59" x14ac:dyDescent="0.25">
      <c r="B100">
        <v>2007</v>
      </c>
      <c r="C100" t="s">
        <v>59</v>
      </c>
      <c r="D100" s="31">
        <v>953166</v>
      </c>
      <c r="E100" s="31">
        <v>13389</v>
      </c>
      <c r="F100">
        <f t="shared" si="75"/>
        <v>1.4046871164099433E-2</v>
      </c>
      <c r="G100">
        <f t="shared" si="76"/>
        <v>0.98595312883590058</v>
      </c>
      <c r="H100" cm="1">
        <f t="array" ref="H100">+IFERROR(_xlfn.IFS(B100=$H$1,D100/$H$3,B100=$I$1,D100/$I$3,B100=$J$1,D100/$J$3,B100=$K$1,D100/$K$3,B100=$L$1,D100/$L$3,B100=$M$1,D100/$M$3,B100=$N$1,D100/$N$3,B100=$O$1,D100/$O$3,B100=$P$1,D100/P$3,B100=$Q$1,D100/$Q$3,B100=$R$1,D100/$R$3,B100=$S$1,D100/$S$3,B100=$T$1,D100/$T$3,B100=$U$1,D100/$U$3,B100=$V$1,D100/$V$3,B100=$W$1,D100/$W$3,B100=$X$1,D100/$X$3,B100=$Y$1,D100/$Y$3,B100=$Z$1,D100/$Z$3),0)</f>
        <v>0.18093518276491047</v>
      </c>
      <c r="I100" s="15">
        <f t="shared" si="77"/>
        <v>18093.518276491046</v>
      </c>
      <c r="J100" s="16">
        <f t="shared" si="78"/>
        <v>254.15732013514813</v>
      </c>
      <c r="K100" s="16">
        <f t="shared" si="92"/>
        <v>9860.4922811305169</v>
      </c>
      <c r="L100" s="17">
        <f t="shared" si="61"/>
        <v>1.4046871164099433E-2</v>
      </c>
      <c r="M100" s="17">
        <f t="shared" si="61"/>
        <v>0.98595312883590058</v>
      </c>
      <c r="N100">
        <f t="shared" si="79"/>
        <v>1.4146226273057351E-2</v>
      </c>
      <c r="O100">
        <f t="shared" si="65"/>
        <v>7.0234355820497163E-3</v>
      </c>
      <c r="P100">
        <f t="shared" si="80"/>
        <v>138.50906468763731</v>
      </c>
      <c r="S100">
        <v>2007</v>
      </c>
      <c r="T100" t="s">
        <v>59</v>
      </c>
      <c r="U100" s="31">
        <v>0</v>
      </c>
      <c r="V100" s="31">
        <v>0</v>
      </c>
      <c r="W100" s="31">
        <v>454</v>
      </c>
      <c r="X100" s="31">
        <v>2145</v>
      </c>
      <c r="Y100" s="31">
        <v>388</v>
      </c>
      <c r="Z100" s="31">
        <v>463</v>
      </c>
      <c r="AA100" s="31">
        <v>1332</v>
      </c>
      <c r="AB100" s="31">
        <v>1779</v>
      </c>
      <c r="AC100" s="31">
        <v>6828</v>
      </c>
      <c r="AD100" s="31">
        <v>13389</v>
      </c>
      <c r="AG100">
        <f t="shared" si="66"/>
        <v>0</v>
      </c>
      <c r="AH100">
        <f t="shared" si="67"/>
        <v>0</v>
      </c>
      <c r="AI100">
        <f t="shared" si="68"/>
        <v>3.3908432295167677E-2</v>
      </c>
      <c r="AJ100">
        <f t="shared" si="69"/>
        <v>0.16020613936813802</v>
      </c>
      <c r="AK100">
        <f t="shared" si="70"/>
        <v>2.8979012622301889E-2</v>
      </c>
      <c r="AL100">
        <f t="shared" si="71"/>
        <v>3.4580625886922102E-2</v>
      </c>
      <c r="AM100">
        <f t="shared" si="72"/>
        <v>9.9484651579654942E-2</v>
      </c>
      <c r="AN100">
        <f t="shared" si="73"/>
        <v>0.13287026663679138</v>
      </c>
      <c r="AO100">
        <f t="shared" si="74"/>
        <v>0.50997087161102395</v>
      </c>
      <c r="AP100">
        <f t="shared" si="64"/>
        <v>0</v>
      </c>
      <c r="AQ100">
        <f t="shared" si="64"/>
        <v>0</v>
      </c>
      <c r="AR100">
        <f t="shared" si="64"/>
        <v>3.4493238109709771E-2</v>
      </c>
      <c r="AS100">
        <f t="shared" si="64"/>
        <v>0.17415661916940689</v>
      </c>
      <c r="AT100">
        <f t="shared" si="64"/>
        <v>2.9405077680939751E-2</v>
      </c>
      <c r="AU100">
        <f t="shared" si="64"/>
        <v>3.5189055671670154E-2</v>
      </c>
      <c r="AV100">
        <f t="shared" si="64"/>
        <v>0.10469228955435039</v>
      </c>
      <c r="AW100">
        <f t="shared" si="63"/>
        <v>0.14232569302772111</v>
      </c>
      <c r="AX100">
        <f t="shared" si="63"/>
        <v>0.68451127819548863</v>
      </c>
      <c r="AY100">
        <f t="shared" si="82"/>
        <v>0</v>
      </c>
      <c r="AZ100">
        <f t="shared" si="84"/>
        <v>0</v>
      </c>
      <c r="BA100">
        <f t="shared" si="85"/>
        <v>2.8484020621801447E-4</v>
      </c>
      <c r="BB100">
        <f t="shared" si="86"/>
        <v>1.3476141616465547E-3</v>
      </c>
      <c r="BC100">
        <f t="shared" si="87"/>
        <v>2.6385750226088636E-4</v>
      </c>
      <c r="BD100">
        <f t="shared" si="88"/>
        <v>2.7854539503087606E-4</v>
      </c>
      <c r="BE100">
        <f t="shared" si="89"/>
        <v>8.2147285992156664E-4</v>
      </c>
      <c r="BF100">
        <f t="shared" si="90"/>
        <v>1.1687366104120374E-3</v>
      </c>
      <c r="BG100">
        <f t="shared" si="59"/>
        <v>7.9445762857676423E-3</v>
      </c>
    </row>
    <row r="101" spans="2:59" x14ac:dyDescent="0.25">
      <c r="B101">
        <v>2007</v>
      </c>
      <c r="C101" t="s">
        <v>60</v>
      </c>
      <c r="D101" s="31">
        <v>218124</v>
      </c>
      <c r="E101" s="31">
        <v>8758</v>
      </c>
      <c r="F101">
        <f t="shared" si="75"/>
        <v>4.0151473473803892E-2</v>
      </c>
      <c r="G101">
        <f t="shared" si="76"/>
        <v>0.95984852652619612</v>
      </c>
      <c r="H101" cm="1">
        <f t="array" ref="H101">+IFERROR(_xlfn.IFS(B101=$H$1,D101/$H$3,B101=$I$1,D101/$I$3,B101=$J$1,D101/$J$3,B101=$K$1,D101/$K$3,B101=$L$1,D101/$L$3,B101=$M$1,D101/$M$3,B101=$N$1,D101/$N$3,B101=$O$1,D101/$O$3,B101=$P$1,D101/P$3,B101=$Q$1,D101/$Q$3,B101=$R$1,D101/$R$3,B101=$S$1,D101/$S$3,B101=$T$1,D101/$T$3,B101=$U$1,D101/$U$3,B101=$V$1,D101/$V$3,B101=$W$1,D101/$W$3,B101=$X$1,D101/$X$3,B101=$Y$1,D101/$Y$3,B101=$Z$1,D101/$Z$3),0)</f>
        <v>4.1405490549823773E-2</v>
      </c>
      <c r="I101" s="15">
        <f t="shared" si="77"/>
        <v>4140.5490549823771</v>
      </c>
      <c r="J101" s="16">
        <f t="shared" si="78"/>
        <v>166.24914554810869</v>
      </c>
      <c r="K101" s="16">
        <f t="shared" si="92"/>
        <v>9721.983216442879</v>
      </c>
      <c r="L101" s="17">
        <f t="shared" si="61"/>
        <v>4.0151473473803892E-2</v>
      </c>
      <c r="M101" s="17">
        <f t="shared" si="61"/>
        <v>0.95984852652619612</v>
      </c>
      <c r="N101">
        <f t="shared" si="79"/>
        <v>4.0974057872698783E-2</v>
      </c>
      <c r="O101">
        <f t="shared" si="65"/>
        <v>2.0075736736901946E-2</v>
      </c>
      <c r="P101">
        <f t="shared" si="80"/>
        <v>390.35195122777287</v>
      </c>
      <c r="S101">
        <v>2007</v>
      </c>
      <c r="T101" t="s">
        <v>60</v>
      </c>
      <c r="U101" s="31">
        <v>0</v>
      </c>
      <c r="V101" s="31">
        <v>0</v>
      </c>
      <c r="W101" s="31">
        <v>377</v>
      </c>
      <c r="X101" s="31">
        <v>1685</v>
      </c>
      <c r="Y101" s="31">
        <v>317</v>
      </c>
      <c r="Z101" s="31">
        <v>478</v>
      </c>
      <c r="AA101" s="31">
        <v>960</v>
      </c>
      <c r="AB101" s="31">
        <v>1204</v>
      </c>
      <c r="AC101" s="31">
        <v>3737</v>
      </c>
      <c r="AD101" s="31">
        <v>8758</v>
      </c>
      <c r="AG101">
        <f t="shared" si="66"/>
        <v>0</v>
      </c>
      <c r="AH101">
        <f t="shared" si="67"/>
        <v>0</v>
      </c>
      <c r="AI101">
        <f t="shared" si="68"/>
        <v>4.3046357615894038E-2</v>
      </c>
      <c r="AJ101">
        <f t="shared" si="69"/>
        <v>0.19239552409225852</v>
      </c>
      <c r="AK101">
        <f t="shared" si="70"/>
        <v>3.6195478419730531E-2</v>
      </c>
      <c r="AL101">
        <f t="shared" si="71"/>
        <v>5.4578670929435948E-2</v>
      </c>
      <c r="AM101">
        <f t="shared" si="72"/>
        <v>0.10961406713861613</v>
      </c>
      <c r="AN101">
        <f t="shared" si="73"/>
        <v>0.1374743092030144</v>
      </c>
      <c r="AO101">
        <f t="shared" si="74"/>
        <v>0.42669559260105044</v>
      </c>
      <c r="AP101">
        <f t="shared" si="64"/>
        <v>0</v>
      </c>
      <c r="AQ101">
        <f t="shared" si="64"/>
        <v>0</v>
      </c>
      <c r="AR101">
        <f t="shared" si="64"/>
        <v>4.3993231810490696E-2</v>
      </c>
      <c r="AS101">
        <f t="shared" si="64"/>
        <v>0.21287347609121346</v>
      </c>
      <c r="AT101">
        <f t="shared" si="64"/>
        <v>3.6862608291179717E-2</v>
      </c>
      <c r="AU101">
        <f t="shared" si="64"/>
        <v>5.6109872050710184E-2</v>
      </c>
      <c r="AV101">
        <f t="shared" si="64"/>
        <v>0.11597004107272288</v>
      </c>
      <c r="AW101">
        <f t="shared" si="63"/>
        <v>0.1476213830308975</v>
      </c>
      <c r="AX101">
        <f t="shared" si="63"/>
        <v>0.54241962406560706</v>
      </c>
      <c r="AY101">
        <f t="shared" si="82"/>
        <v>0</v>
      </c>
      <c r="AZ101">
        <f t="shared" si="84"/>
        <v>0</v>
      </c>
      <c r="BA101">
        <f t="shared" si="85"/>
        <v>1.9048797931451834E-3</v>
      </c>
      <c r="BB101">
        <f t="shared" si="86"/>
        <v>8.7794098769507257E-3</v>
      </c>
      <c r="BC101">
        <f t="shared" si="87"/>
        <v>1.6160532541123398E-3</v>
      </c>
      <c r="BD101">
        <f t="shared" si="88"/>
        <v>2.1570299462690947E-3</v>
      </c>
      <c r="BE101">
        <f t="shared" si="89"/>
        <v>5.2538922814545858E-3</v>
      </c>
      <c r="BF101">
        <f t="shared" si="90"/>
        <v>6.8378536978966091E-3</v>
      </c>
      <c r="BG101">
        <f t="shared" si="59"/>
        <v>2.4217876070492014E-2</v>
      </c>
    </row>
    <row r="102" spans="2:59" x14ac:dyDescent="0.25">
      <c r="B102">
        <v>2007</v>
      </c>
      <c r="C102" t="s">
        <v>61</v>
      </c>
      <c r="D102" s="31">
        <v>138069</v>
      </c>
      <c r="E102" s="31">
        <v>17390</v>
      </c>
      <c r="F102">
        <f t="shared" si="75"/>
        <v>0.12595151699512563</v>
      </c>
      <c r="G102">
        <f t="shared" si="76"/>
        <v>0.87404848300487437</v>
      </c>
      <c r="H102" cm="1">
        <f t="array" ref="H102">+IFERROR(_xlfn.IFS(B102=$H$1,D102/$H$3,B102=$I$1,D102/$I$3,B102=$J$1,D102/$J$3,B102=$K$1,D102/$K$3,B102=$L$1,D102/$L$3,B102=$M$1,D102/$M$3,B102=$N$1,D102/$N$3,B102=$O$1,D102/$O$3,B102=$P$1,D102/P$3,B102=$Q$1,D102/$Q$3,B102=$R$1,D102/$R$3,B102=$S$1,D102/$S$3,B102=$T$1,D102/$T$3,B102=$U$1,D102/$U$3,B102=$V$1,D102/$V$3,B102=$W$1,D102/$W$3,B102=$X$1,D102/$X$3,B102=$Y$1,D102/$Y$3,B102=$Z$1,D102/$Z$3),0)</f>
        <v>2.6209012647501508E-2</v>
      </c>
      <c r="I102" s="15">
        <f t="shared" si="77"/>
        <v>2620.9012647501509</v>
      </c>
      <c r="J102" s="16">
        <f t="shared" si="78"/>
        <v>330.10649018972492</v>
      </c>
      <c r="K102" s="16">
        <f t="shared" si="92"/>
        <v>9331.6312652151064</v>
      </c>
      <c r="L102" s="17">
        <f t="shared" si="61"/>
        <v>0.12595151699512563</v>
      </c>
      <c r="M102" s="17">
        <f t="shared" si="61"/>
        <v>0.87404848300487437</v>
      </c>
      <c r="N102">
        <f t="shared" si="79"/>
        <v>0.13441649790529783</v>
      </c>
      <c r="O102">
        <f t="shared" si="65"/>
        <v>6.2975758497562817E-2</v>
      </c>
      <c r="P102">
        <f t="shared" si="80"/>
        <v>1175.3331138929861</v>
      </c>
      <c r="S102">
        <v>2007</v>
      </c>
      <c r="T102" t="s">
        <v>61</v>
      </c>
      <c r="U102" s="31">
        <v>0</v>
      </c>
      <c r="V102" s="31">
        <v>0</v>
      </c>
      <c r="W102" s="31">
        <v>1091</v>
      </c>
      <c r="X102" s="31">
        <v>4170</v>
      </c>
      <c r="Y102" s="31">
        <v>1021</v>
      </c>
      <c r="Z102" s="31">
        <v>698</v>
      </c>
      <c r="AA102" s="31">
        <v>1959</v>
      </c>
      <c r="AB102" s="31">
        <v>1469</v>
      </c>
      <c r="AC102" s="31">
        <v>6982</v>
      </c>
      <c r="AD102" s="31">
        <v>17390</v>
      </c>
      <c r="AG102">
        <f t="shared" si="66"/>
        <v>0</v>
      </c>
      <c r="AH102">
        <f t="shared" si="67"/>
        <v>0</v>
      </c>
      <c r="AI102">
        <f t="shared" si="68"/>
        <v>6.273720529039678E-2</v>
      </c>
      <c r="AJ102">
        <f t="shared" si="69"/>
        <v>0.23979298447383554</v>
      </c>
      <c r="AK102">
        <f t="shared" si="70"/>
        <v>5.8711903392754457E-2</v>
      </c>
      <c r="AL102">
        <f t="shared" si="71"/>
        <v>4.0138010350776306E-2</v>
      </c>
      <c r="AM102">
        <f t="shared" si="72"/>
        <v>0.11265094882116158</v>
      </c>
      <c r="AN102">
        <f t="shared" si="73"/>
        <v>8.4473835537665326E-2</v>
      </c>
      <c r="AO102">
        <f t="shared" si="74"/>
        <v>0.40149511213340999</v>
      </c>
      <c r="AP102">
        <f t="shared" si="64"/>
        <v>0</v>
      </c>
      <c r="AQ102">
        <f t="shared" si="64"/>
        <v>0</v>
      </c>
      <c r="AR102">
        <f t="shared" si="64"/>
        <v>6.4768915669803195E-2</v>
      </c>
      <c r="AS102">
        <f t="shared" si="64"/>
        <v>0.27245998039856256</v>
      </c>
      <c r="AT102">
        <f t="shared" si="64"/>
        <v>6.0487573684054628E-2</v>
      </c>
      <c r="AU102">
        <f t="shared" si="64"/>
        <v>4.0960037556481421E-2</v>
      </c>
      <c r="AV102">
        <f t="shared" si="64"/>
        <v>0.11937479053045306</v>
      </c>
      <c r="AW102">
        <f t="shared" si="63"/>
        <v>8.8199093392573022E-2</v>
      </c>
      <c r="AX102">
        <f t="shared" si="63"/>
        <v>0.50233829771926042</v>
      </c>
      <c r="AY102">
        <f t="shared" si="82"/>
        <v>0</v>
      </c>
      <c r="AZ102">
        <f t="shared" si="84"/>
        <v>0</v>
      </c>
      <c r="BA102">
        <f t="shared" si="85"/>
        <v>5.3161824884659118E-3</v>
      </c>
      <c r="BB102">
        <f t="shared" si="86"/>
        <v>2.1203166532675691E-2</v>
      </c>
      <c r="BC102">
        <f t="shared" si="87"/>
        <v>4.8454033852638901E-3</v>
      </c>
      <c r="BD102">
        <f t="shared" si="88"/>
        <v>4.2587401951198313E-3</v>
      </c>
      <c r="BE102">
        <f t="shared" si="89"/>
        <v>1.0570801555743867E-2</v>
      </c>
      <c r="BF102">
        <f t="shared" si="90"/>
        <v>9.6799426373769641E-3</v>
      </c>
      <c r="BG102">
        <f t="shared" si="59"/>
        <v>3.8817547747865201E-2</v>
      </c>
    </row>
    <row r="103" spans="2:59" x14ac:dyDescent="0.25">
      <c r="B103" t="s">
        <v>73</v>
      </c>
      <c r="D103" s="31">
        <v>5267997</v>
      </c>
      <c r="E103" s="31">
        <v>56437</v>
      </c>
      <c r="F103">
        <f t="shared" si="75"/>
        <v>1.0713179980930134E-2</v>
      </c>
      <c r="G103">
        <f t="shared" si="76"/>
        <v>0.98928682001906987</v>
      </c>
      <c r="H103" cm="1">
        <f t="array" ref="H103">+IFERROR(_xlfn.IFS(B103=$H$1,D103/$H$3,B103=$I$1,D103/$I$3,B103=$J$1,D103/$J$3,B103=$K$1,D103/$K$3,B103=$L$1,D103/$L$3,B103=$M$1,D103/$M$3,B103=$N$1,D103/$N$3,B103=$O$1,D103/$O$3,B103=$P$1,D103/P$3,B103=$Q$1,D103/$Q$3,B103=$R$1,D103/$R$3,B103=$S$1,D103/$S$3,B103=$T$1,D103/$T$3,B103=$U$1,D103/$U$3,B103=$V$1,D103/$V$3,B103=$W$1,D103/$W$3,B103=$X$1,D103/$X$3,B103=$Y$1,D103/$Y$3,B103=$Z$1,D103/$Z$3),0)</f>
        <v>0</v>
      </c>
      <c r="I103" s="15">
        <f t="shared" si="77"/>
        <v>0</v>
      </c>
      <c r="J103" s="16">
        <f t="shared" si="78"/>
        <v>0</v>
      </c>
      <c r="K103" s="16">
        <f t="shared" si="92"/>
        <v>8156.2981513221202</v>
      </c>
      <c r="L103" s="17">
        <f t="shared" si="61"/>
        <v>1.0713179980930134E-2</v>
      </c>
      <c r="M103" s="17">
        <f t="shared" si="61"/>
        <v>0.98928682001906987</v>
      </c>
      <c r="N103">
        <f t="shared" si="79"/>
        <v>1.0770875142909191E-2</v>
      </c>
      <c r="O103">
        <f t="shared" si="65"/>
        <v>5.3565899904650669E-3</v>
      </c>
      <c r="P103">
        <f t="shared" si="80"/>
        <v>87.379890073241597</v>
      </c>
      <c r="S103" t="s">
        <v>73</v>
      </c>
      <c r="U103" s="31">
        <v>0</v>
      </c>
      <c r="V103" s="31">
        <v>0</v>
      </c>
      <c r="W103" s="31">
        <v>2022</v>
      </c>
      <c r="X103" s="31">
        <v>8464</v>
      </c>
      <c r="Y103" s="31">
        <v>1910</v>
      </c>
      <c r="Z103" s="31">
        <v>1729</v>
      </c>
      <c r="AA103" s="31">
        <v>4498</v>
      </c>
      <c r="AB103" s="31">
        <v>5052</v>
      </c>
      <c r="AC103" s="31">
        <v>32762</v>
      </c>
      <c r="AD103" s="31">
        <v>56437</v>
      </c>
      <c r="AG103">
        <f t="shared" si="66"/>
        <v>0</v>
      </c>
      <c r="AH103">
        <f t="shared" si="67"/>
        <v>0</v>
      </c>
      <c r="AI103">
        <f t="shared" si="68"/>
        <v>3.5827559934085797E-2</v>
      </c>
      <c r="AJ103">
        <f t="shared" si="69"/>
        <v>0.14997253574782501</v>
      </c>
      <c r="AK103">
        <f t="shared" si="70"/>
        <v>3.3843046228538017E-2</v>
      </c>
      <c r="AL103">
        <f t="shared" si="71"/>
        <v>3.0635930329393837E-2</v>
      </c>
      <c r="AM103">
        <f t="shared" si="72"/>
        <v>7.9699487924588475E-2</v>
      </c>
      <c r="AN103">
        <f t="shared" si="73"/>
        <v>8.9515743218101601E-2</v>
      </c>
      <c r="AO103">
        <f t="shared" si="74"/>
        <v>0.58050569661746731</v>
      </c>
      <c r="AP103">
        <f t="shared" si="64"/>
        <v>0</v>
      </c>
      <c r="AQ103">
        <f t="shared" si="64"/>
        <v>0</v>
      </c>
      <c r="AR103">
        <f t="shared" si="64"/>
        <v>3.6481073864251437E-2</v>
      </c>
      <c r="AS103">
        <f t="shared" si="64"/>
        <v>0.16213006417009865</v>
      </c>
      <c r="AT103">
        <f t="shared" si="64"/>
        <v>3.4425579467214591E-2</v>
      </c>
      <c r="AU103">
        <f t="shared" si="64"/>
        <v>3.1112510684241309E-2</v>
      </c>
      <c r="AV103">
        <f t="shared" si="64"/>
        <v>8.3007307891045989E-2</v>
      </c>
      <c r="AW103">
        <f t="shared" si="63"/>
        <v>9.3710003524327123E-2</v>
      </c>
      <c r="AX103">
        <f t="shared" si="63"/>
        <v>0.81790493309366896</v>
      </c>
      <c r="AY103">
        <f t="shared" si="82"/>
        <v>0</v>
      </c>
      <c r="AZ103">
        <f t="shared" si="84"/>
        <v>0</v>
      </c>
      <c r="BA103">
        <f t="shared" si="85"/>
        <v>2.9546334213933681E-4</v>
      </c>
      <c r="BB103">
        <f t="shared" si="86"/>
        <v>1.1991274862153489E-3</v>
      </c>
      <c r="BC103">
        <f t="shared" si="87"/>
        <v>2.7818922448133513E-4</v>
      </c>
      <c r="BD103">
        <f t="shared" si="88"/>
        <v>2.3035320635148425E-4</v>
      </c>
      <c r="BE103">
        <f t="shared" si="89"/>
        <v>6.1285152592152202E-4</v>
      </c>
      <c r="BF103">
        <f t="shared" si="90"/>
        <v>6.1892594092213793E-4</v>
      </c>
      <c r="BG103">
        <f t="shared" si="59"/>
        <v>3.7722117153825259E-3</v>
      </c>
    </row>
    <row r="104" spans="2:59" x14ac:dyDescent="0.25">
      <c r="B104">
        <v>2008</v>
      </c>
      <c r="C104" t="s">
        <v>55</v>
      </c>
      <c r="D104" s="31">
        <v>361030</v>
      </c>
      <c r="E104" s="31">
        <v>359</v>
      </c>
      <c r="F104">
        <f t="shared" si="75"/>
        <v>9.9437719857075582E-4</v>
      </c>
      <c r="G104">
        <f t="shared" si="76"/>
        <v>0.99900562280142924</v>
      </c>
      <c r="H104" cm="1">
        <f t="array" ref="H104">+IFERROR(_xlfn.IFS(B104=$H$1,D104/$H$3,B104=$I$1,D104/$I$3,B104=$J$1,D104/$J$3,B104=$K$1,D104/$K$3,B104=$L$1,D104/$L$3,B104=$M$1,D104/$M$3,B104=$N$1,D104/$N$3,B104=$O$1,D104/$O$3,B104=$P$1,D104/P$3,B104=$Q$1,D104/$Q$3,B104=$R$1,D104/$R$3,B104=$S$1,D104/$S$3,B104=$T$1,D104/$T$3,B104=$U$1,D104/$U$3,B104=$V$1,D104/$V$3,B104=$W$1,D104/$W$3,B104=$X$1,D104/$X$3,B104=$Y$1,D104/$Y$3,B104=$Z$1,D104/$Z$3),0)</f>
        <v>6.7529248396453911E-2</v>
      </c>
      <c r="I104" s="15">
        <f t="shared" si="77"/>
        <v>6752.9248396453913</v>
      </c>
      <c r="J104" s="16">
        <f t="shared" si="78"/>
        <v>6.7149544842054549</v>
      </c>
      <c r="K104" s="16">
        <v>10000</v>
      </c>
      <c r="L104" s="17">
        <f t="shared" si="61"/>
        <v>9.9437719857075582E-4</v>
      </c>
      <c r="M104" s="17">
        <f t="shared" si="61"/>
        <v>0.99900562280142924</v>
      </c>
      <c r="N104">
        <f t="shared" si="79"/>
        <v>9.9487183750611398E-4</v>
      </c>
      <c r="O104">
        <f t="shared" ref="O104:O140" si="93">+IFERROR((E104/(2*D104)),0)</f>
        <v>4.9718859928537791E-4</v>
      </c>
      <c r="P104">
        <f t="shared" si="80"/>
        <v>9.9437719857075582</v>
      </c>
      <c r="S104">
        <v>2008</v>
      </c>
      <c r="T104" t="s">
        <v>55</v>
      </c>
      <c r="U104" s="31">
        <v>0</v>
      </c>
      <c r="V104" s="31">
        <v>0</v>
      </c>
      <c r="W104" s="31">
        <v>0</v>
      </c>
      <c r="X104" s="31">
        <v>1</v>
      </c>
      <c r="Y104" s="31">
        <v>17</v>
      </c>
      <c r="Z104" s="31">
        <v>7</v>
      </c>
      <c r="AA104" s="31">
        <v>0</v>
      </c>
      <c r="AB104" s="31">
        <v>23</v>
      </c>
      <c r="AC104" s="31">
        <v>311</v>
      </c>
      <c r="AD104" s="31">
        <v>359</v>
      </c>
      <c r="AG104">
        <f t="shared" ref="AG104:AG140" si="94">+U104/$E104</f>
        <v>0</v>
      </c>
      <c r="AH104">
        <f t="shared" ref="AH104:AH140" si="95">+V104/$E104</f>
        <v>0</v>
      </c>
      <c r="AI104">
        <f t="shared" ref="AI104:AI140" si="96">+W104/$E104</f>
        <v>0</v>
      </c>
      <c r="AJ104">
        <f t="shared" ref="AJ104:AJ140" si="97">+X104/$E104</f>
        <v>2.7855153203342618E-3</v>
      </c>
      <c r="AK104">
        <f t="shared" ref="AK104:AK140" si="98">+Y104/$E104</f>
        <v>4.7353760445682451E-2</v>
      </c>
      <c r="AL104">
        <f t="shared" ref="AL104:AL140" si="99">+Z104/$E104</f>
        <v>1.9498607242339833E-2</v>
      </c>
      <c r="AM104">
        <f t="shared" ref="AM104:AM140" si="100">+AA104/$E104</f>
        <v>0</v>
      </c>
      <c r="AN104">
        <f t="shared" ref="AN104:AN140" si="101">+AB104/$E104</f>
        <v>6.4066852367688026E-2</v>
      </c>
      <c r="AO104">
        <f t="shared" ref="AO104:AO140" si="102">+AC104/$E104</f>
        <v>0.86629526462395545</v>
      </c>
      <c r="AP104">
        <f t="shared" si="64"/>
        <v>0</v>
      </c>
      <c r="AQ104">
        <f t="shared" si="64"/>
        <v>0</v>
      </c>
      <c r="AR104">
        <f t="shared" si="64"/>
        <v>0</v>
      </c>
      <c r="AS104">
        <f t="shared" si="64"/>
        <v>2.7894002789400278E-3</v>
      </c>
      <c r="AT104">
        <f t="shared" si="64"/>
        <v>4.8502139800285303E-2</v>
      </c>
      <c r="AU104">
        <f t="shared" si="64"/>
        <v>1.969057665260197E-2</v>
      </c>
      <c r="AV104">
        <f t="shared" si="64"/>
        <v>0</v>
      </c>
      <c r="AW104">
        <f t="shared" si="63"/>
        <v>6.6187050359712229E-2</v>
      </c>
      <c r="AX104">
        <f t="shared" si="63"/>
        <v>1.5282555282555284</v>
      </c>
      <c r="AY104">
        <f t="shared" si="82"/>
        <v>0</v>
      </c>
      <c r="AZ104">
        <f t="shared" si="84"/>
        <v>0</v>
      </c>
      <c r="BA104">
        <f t="shared" si="85"/>
        <v>2.8003213029388139E-3</v>
      </c>
      <c r="BB104">
        <f t="shared" si="86"/>
        <v>1.1723402487327924E-2</v>
      </c>
      <c r="BC104">
        <f t="shared" si="87"/>
        <v>2.6687532892003436E-3</v>
      </c>
      <c r="BD104">
        <f t="shared" si="88"/>
        <v>2.4042323352629976E-3</v>
      </c>
      <c r="BE104">
        <f t="shared" si="89"/>
        <v>6.229399218901476E-3</v>
      </c>
      <c r="BF104">
        <f t="shared" si="90"/>
        <v>7.0285017865551339E-3</v>
      </c>
      <c r="BG104">
        <f t="shared" si="59"/>
        <v>4.5803672824972996E-2</v>
      </c>
    </row>
    <row r="105" spans="2:59" x14ac:dyDescent="0.25">
      <c r="B105">
        <v>2008</v>
      </c>
      <c r="C105" t="s">
        <v>56</v>
      </c>
      <c r="D105" s="31">
        <v>965166</v>
      </c>
      <c r="E105" s="31">
        <v>609</v>
      </c>
      <c r="F105">
        <f t="shared" si="75"/>
        <v>6.3097954134314722E-4</v>
      </c>
      <c r="G105">
        <f t="shared" si="76"/>
        <v>0.99936902045865683</v>
      </c>
      <c r="H105" cm="1">
        <f t="array" ref="H105">+IFERROR(_xlfn.IFS(B105=$H$1,D105/$H$3,B105=$I$1,D105/$I$3,B105=$J$1,D105/$J$3,B105=$K$1,D105/$K$3,B105=$L$1,D105/$L$3,B105=$M$1,D105/$M$3,B105=$N$1,D105/$N$3,B105=$O$1,D105/$O$3,B105=$P$1,D105/P$3,B105=$Q$1,D105/$Q$3,B105=$R$1,D105/$R$3,B105=$S$1,D105/$S$3,B105=$T$1,D105/$T$3,B105=$U$1,D105/$U$3,B105=$V$1,D105/$V$3,B105=$W$1,D105/$W$3,B105=$X$1,D105/$X$3,B105=$Y$1,D105/$Y$3,B105=$Z$1,D105/$Z$3),0)</f>
        <v>0.18053052255439114</v>
      </c>
      <c r="I105" s="15">
        <f t="shared" si="77"/>
        <v>18053.052255439114</v>
      </c>
      <c r="J105" s="16">
        <f t="shared" si="78"/>
        <v>11.391106631980842</v>
      </c>
      <c r="K105" s="16">
        <f>+K104-P104</f>
        <v>9990.0562280142931</v>
      </c>
      <c r="L105" s="17">
        <f t="shared" si="61"/>
        <v>6.3097954134314722E-4</v>
      </c>
      <c r="M105" s="17">
        <f t="shared" si="61"/>
        <v>0.99936902045865683</v>
      </c>
      <c r="N105">
        <f t="shared" si="79"/>
        <v>6.3117867175755272E-4</v>
      </c>
      <c r="O105">
        <f t="shared" si="93"/>
        <v>3.1548977067157361E-4</v>
      </c>
      <c r="P105">
        <f t="shared" si="80"/>
        <v>6.30352109674471</v>
      </c>
      <c r="S105">
        <v>2008</v>
      </c>
      <c r="T105" t="s">
        <v>56</v>
      </c>
      <c r="U105" s="31">
        <v>0</v>
      </c>
      <c r="V105" s="31">
        <v>0</v>
      </c>
      <c r="W105" s="31">
        <v>5</v>
      </c>
      <c r="X105" s="31">
        <v>11</v>
      </c>
      <c r="Y105" s="31">
        <v>13</v>
      </c>
      <c r="Z105" s="31">
        <v>7</v>
      </c>
      <c r="AA105" s="31">
        <v>0</v>
      </c>
      <c r="AB105" s="31">
        <v>49</v>
      </c>
      <c r="AC105" s="31">
        <v>524</v>
      </c>
      <c r="AD105" s="31">
        <v>609</v>
      </c>
      <c r="AG105">
        <f t="shared" si="94"/>
        <v>0</v>
      </c>
      <c r="AH105">
        <f t="shared" si="95"/>
        <v>0</v>
      </c>
      <c r="AI105">
        <f t="shared" si="96"/>
        <v>8.2101806239737278E-3</v>
      </c>
      <c r="AJ105">
        <f t="shared" si="97"/>
        <v>1.8062397372742199E-2</v>
      </c>
      <c r="AK105">
        <f t="shared" si="98"/>
        <v>2.1346469622331693E-2</v>
      </c>
      <c r="AL105">
        <f t="shared" si="99"/>
        <v>1.1494252873563218E-2</v>
      </c>
      <c r="AM105">
        <f t="shared" si="100"/>
        <v>0</v>
      </c>
      <c r="AN105">
        <f t="shared" si="101"/>
        <v>8.0459770114942528E-2</v>
      </c>
      <c r="AO105">
        <f t="shared" si="102"/>
        <v>0.86042692939244658</v>
      </c>
      <c r="AP105">
        <f t="shared" si="64"/>
        <v>0</v>
      </c>
      <c r="AQ105">
        <f t="shared" si="64"/>
        <v>0</v>
      </c>
      <c r="AR105">
        <f t="shared" si="64"/>
        <v>8.2440230832646344E-3</v>
      </c>
      <c r="AS105">
        <f t="shared" ref="AS105:AX160" si="103">+(AJ105/(1-(0.5*AJ105)))</f>
        <v>1.8227009113504555E-2</v>
      </c>
      <c r="AT105">
        <f t="shared" si="103"/>
        <v>2.1576763485477182E-2</v>
      </c>
      <c r="AU105">
        <f t="shared" si="103"/>
        <v>1.1560693641618498E-2</v>
      </c>
      <c r="AV105">
        <f t="shared" si="103"/>
        <v>0</v>
      </c>
      <c r="AW105">
        <f t="shared" si="63"/>
        <v>8.3832335329341312E-2</v>
      </c>
      <c r="AX105">
        <f t="shared" si="63"/>
        <v>1.5100864553314117</v>
      </c>
      <c r="AY105">
        <f t="shared" si="82"/>
        <v>0</v>
      </c>
      <c r="AZ105">
        <f t="shared" si="84"/>
        <v>0</v>
      </c>
      <c r="BA105">
        <f t="shared" si="85"/>
        <v>2.5902280022296683E-6</v>
      </c>
      <c r="BB105">
        <f t="shared" si="86"/>
        <v>6.2165472053512041E-6</v>
      </c>
      <c r="BC105">
        <f t="shared" si="87"/>
        <v>1.554136801337801E-5</v>
      </c>
      <c r="BD105">
        <f t="shared" si="88"/>
        <v>7.2526384062430709E-6</v>
      </c>
      <c r="BE105">
        <f t="shared" si="89"/>
        <v>0</v>
      </c>
      <c r="BF105">
        <f t="shared" si="90"/>
        <v>3.7299283232107225E-5</v>
      </c>
      <c r="BG105">
        <f t="shared" si="59"/>
        <v>4.325680763723546E-4</v>
      </c>
    </row>
    <row r="106" spans="2:59" x14ac:dyDescent="0.25">
      <c r="B106">
        <v>2008</v>
      </c>
      <c r="C106" t="s">
        <v>57</v>
      </c>
      <c r="D106" s="31">
        <v>984256</v>
      </c>
      <c r="E106" s="31">
        <v>5982</v>
      </c>
      <c r="F106">
        <f t="shared" si="75"/>
        <v>6.0776871057936143E-3</v>
      </c>
      <c r="G106">
        <f t="shared" si="76"/>
        <v>0.99392231289420641</v>
      </c>
      <c r="H106" cm="1">
        <f t="array" ref="H106">+IFERROR(_xlfn.IFS(B106=$H$1,D106/$H$3,B106=$I$1,D106/$I$3,B106=$J$1,D106/$J$3,B106=$K$1,D106/$K$3,B106=$L$1,D106/$L$3,B106=$M$1,D106/$M$3,B106=$N$1,D106/$N$3,B106=$O$1,D106/$O$3,B106=$P$1,D106/P$3,B106=$Q$1,D106/$Q$3,B106=$R$1,D106/$R$3,B106=$S$1,D106/$S$3,B106=$T$1,D106/$T$3,B106=$U$1,D106/$U$3,B106=$V$1,D106/$V$3,B106=$W$1,D106/$W$3,B106=$X$1,D106/$X$3,B106=$Y$1,D106/$Y$3,B106=$Z$1,D106/$Z$3),0)</f>
        <v>0.18410123233443243</v>
      </c>
      <c r="I106" s="15">
        <f t="shared" si="77"/>
        <v>18410.123233443242</v>
      </c>
      <c r="J106" s="16">
        <f t="shared" si="78"/>
        <v>111.89096859196944</v>
      </c>
      <c r="K106" s="16">
        <f t="shared" ref="K106:K111" si="104">+K105-P105</f>
        <v>9983.7527069175485</v>
      </c>
      <c r="L106" s="17">
        <f t="shared" si="61"/>
        <v>6.0776871057936143E-3</v>
      </c>
      <c r="M106" s="17">
        <f t="shared" si="61"/>
        <v>0.99392231289420641</v>
      </c>
      <c r="N106">
        <f t="shared" si="79"/>
        <v>6.0962125419738809E-3</v>
      </c>
      <c r="O106">
        <f t="shared" si="93"/>
        <v>3.0388435528968072E-3</v>
      </c>
      <c r="P106">
        <f t="shared" si="80"/>
        <v>60.678125094264878</v>
      </c>
      <c r="S106">
        <v>2008</v>
      </c>
      <c r="T106" t="s">
        <v>57</v>
      </c>
      <c r="U106" s="31">
        <v>0</v>
      </c>
      <c r="V106" s="31">
        <v>0</v>
      </c>
      <c r="W106" s="31">
        <v>5</v>
      </c>
      <c r="X106" s="31">
        <v>37</v>
      </c>
      <c r="Y106" s="31">
        <v>28</v>
      </c>
      <c r="Z106" s="31">
        <v>10</v>
      </c>
      <c r="AA106" s="31">
        <v>15</v>
      </c>
      <c r="AB106" s="31">
        <v>80</v>
      </c>
      <c r="AC106" s="31">
        <v>5807</v>
      </c>
      <c r="AD106" s="31">
        <v>5982</v>
      </c>
      <c r="AG106">
        <f t="shared" si="94"/>
        <v>0</v>
      </c>
      <c r="AH106">
        <f t="shared" si="95"/>
        <v>0</v>
      </c>
      <c r="AI106">
        <f t="shared" si="96"/>
        <v>8.3584085590103648E-4</v>
      </c>
      <c r="AJ106">
        <f t="shared" si="97"/>
        <v>6.1852223336676697E-3</v>
      </c>
      <c r="AK106">
        <f t="shared" si="98"/>
        <v>4.6807087930458039E-3</v>
      </c>
      <c r="AL106">
        <f t="shared" si="99"/>
        <v>1.671681711802073E-3</v>
      </c>
      <c r="AM106">
        <f t="shared" si="100"/>
        <v>2.5075225677031092E-3</v>
      </c>
      <c r="AN106">
        <f t="shared" si="101"/>
        <v>1.3373453694416584E-2</v>
      </c>
      <c r="AO106">
        <f t="shared" si="102"/>
        <v>0.97074557004346373</v>
      </c>
      <c r="AP106">
        <f t="shared" ref="AP106:AU160" si="105">+(AG106/(1-(0.5*AG106)))</f>
        <v>0</v>
      </c>
      <c r="AQ106">
        <f t="shared" si="105"/>
        <v>0</v>
      </c>
      <c r="AR106">
        <f t="shared" si="105"/>
        <v>8.3619031691613017E-4</v>
      </c>
      <c r="AS106">
        <f t="shared" si="103"/>
        <v>6.2044101618177246E-3</v>
      </c>
      <c r="AT106">
        <f t="shared" si="103"/>
        <v>4.6916890080428951E-3</v>
      </c>
      <c r="AU106">
        <f t="shared" si="103"/>
        <v>1.6730801405387319E-3</v>
      </c>
      <c r="AV106">
        <f t="shared" si="103"/>
        <v>2.5106703489831783E-3</v>
      </c>
      <c r="AW106">
        <f t="shared" si="63"/>
        <v>1.3463480309660047E-2</v>
      </c>
      <c r="AX106">
        <f t="shared" si="63"/>
        <v>1.8863082670131559</v>
      </c>
      <c r="AY106">
        <f t="shared" si="82"/>
        <v>0</v>
      </c>
      <c r="AZ106">
        <f t="shared" si="84"/>
        <v>0</v>
      </c>
      <c r="BA106">
        <f t="shared" si="85"/>
        <v>5.0799791924052277E-6</v>
      </c>
      <c r="BB106">
        <f t="shared" si="86"/>
        <v>2.4383900123545094E-5</v>
      </c>
      <c r="BC106">
        <f t="shared" si="87"/>
        <v>2.0827914688861436E-5</v>
      </c>
      <c r="BD106">
        <f t="shared" si="88"/>
        <v>8.6359646270888873E-6</v>
      </c>
      <c r="BE106">
        <f t="shared" si="89"/>
        <v>7.6199687886078416E-6</v>
      </c>
      <c r="BF106">
        <f t="shared" si="90"/>
        <v>6.5531731582027441E-5</v>
      </c>
      <c r="BG106">
        <f t="shared" si="59"/>
        <v>3.2161348267117497E-3</v>
      </c>
    </row>
    <row r="107" spans="2:59" x14ac:dyDescent="0.25">
      <c r="B107">
        <v>2008</v>
      </c>
      <c r="C107" t="s">
        <v>58</v>
      </c>
      <c r="D107" s="31">
        <v>1707009</v>
      </c>
      <c r="E107" s="31">
        <v>9515</v>
      </c>
      <c r="F107">
        <f t="shared" si="75"/>
        <v>5.5740772309929238E-3</v>
      </c>
      <c r="G107">
        <f t="shared" si="76"/>
        <v>0.9944259227690071</v>
      </c>
      <c r="H107" cm="1">
        <f t="array" ref="H107">+IFERROR(_xlfn.IFS(B107=$H$1,D107/$H$3,B107=$I$1,D107/$I$3,B107=$J$1,D107/$J$3,B107=$K$1,D107/$K$3,B107=$L$1,D107/$L$3,B107=$M$1,D107/$M$3,B107=$N$1,D107/$N$3,B107=$O$1,D107/$O$3,B107=$P$1,D107/P$3,B107=$Q$1,D107/$Q$3,B107=$R$1,D107/$R$3,B107=$S$1,D107/$S$3,B107=$T$1,D107/$T$3,B107=$U$1,D107/$U$3,B107=$V$1,D107/$V$3,B107=$W$1,D107/$W$3,B107=$X$1,D107/$X$3,B107=$Y$1,D107/$Y$3,B107=$Z$1,D107/$Z$3),0)</f>
        <v>0.31928935206487657</v>
      </c>
      <c r="I107" s="15">
        <f t="shared" si="77"/>
        <v>31928.935206487658</v>
      </c>
      <c r="J107" s="16">
        <f t="shared" si="78"/>
        <v>177.97435074433119</v>
      </c>
      <c r="K107" s="16">
        <f t="shared" si="104"/>
        <v>9923.0745818232845</v>
      </c>
      <c r="L107" s="17">
        <f t="shared" si="61"/>
        <v>5.5740772309929238E-3</v>
      </c>
      <c r="M107" s="17">
        <f t="shared" si="61"/>
        <v>0.9944259227690071</v>
      </c>
      <c r="N107">
        <f t="shared" si="79"/>
        <v>5.5896558176039201E-3</v>
      </c>
      <c r="O107">
        <f t="shared" si="93"/>
        <v>2.7870386154964619E-3</v>
      </c>
      <c r="P107">
        <f t="shared" si="80"/>
        <v>55.311984087985799</v>
      </c>
      <c r="S107">
        <v>2008</v>
      </c>
      <c r="T107" t="s">
        <v>58</v>
      </c>
      <c r="U107" s="31">
        <v>0</v>
      </c>
      <c r="V107" s="31">
        <v>0</v>
      </c>
      <c r="W107" s="31">
        <v>101</v>
      </c>
      <c r="X107" s="31">
        <v>400</v>
      </c>
      <c r="Y107" s="31">
        <v>128</v>
      </c>
      <c r="Z107" s="31">
        <v>77</v>
      </c>
      <c r="AA107" s="31">
        <v>198</v>
      </c>
      <c r="AB107" s="31">
        <v>403</v>
      </c>
      <c r="AC107" s="31">
        <v>8208</v>
      </c>
      <c r="AD107" s="31">
        <v>9515</v>
      </c>
      <c r="AG107">
        <f t="shared" si="94"/>
        <v>0</v>
      </c>
      <c r="AH107">
        <f t="shared" si="95"/>
        <v>0</v>
      </c>
      <c r="AI107">
        <f t="shared" si="96"/>
        <v>1.0614818707304257E-2</v>
      </c>
      <c r="AJ107">
        <f t="shared" si="97"/>
        <v>4.2038885969521808E-2</v>
      </c>
      <c r="AK107">
        <f t="shared" si="98"/>
        <v>1.3452443510246978E-2</v>
      </c>
      <c r="AL107">
        <f t="shared" si="99"/>
        <v>8.0924855491329474E-3</v>
      </c>
      <c r="AM107">
        <f t="shared" si="100"/>
        <v>2.0809248554913295E-2</v>
      </c>
      <c r="AN107">
        <f t="shared" si="101"/>
        <v>4.235417761429322E-2</v>
      </c>
      <c r="AO107">
        <f t="shared" si="102"/>
        <v>0.8626379400945875</v>
      </c>
      <c r="AP107">
        <f t="shared" si="105"/>
        <v>0</v>
      </c>
      <c r="AQ107">
        <f t="shared" si="105"/>
        <v>0</v>
      </c>
      <c r="AR107">
        <f t="shared" si="105"/>
        <v>1.0671456495324635E-2</v>
      </c>
      <c r="AS107">
        <f t="shared" si="103"/>
        <v>4.2941492216854532E-2</v>
      </c>
      <c r="AT107">
        <f t="shared" si="103"/>
        <v>1.3543540366098825E-2</v>
      </c>
      <c r="AU107">
        <f t="shared" si="103"/>
        <v>8.1253627394080076E-3</v>
      </c>
      <c r="AV107">
        <f t="shared" si="103"/>
        <v>2.1028037383177572E-2</v>
      </c>
      <c r="AW107">
        <f t="shared" si="63"/>
        <v>4.3270521286304826E-2</v>
      </c>
      <c r="AX107">
        <f t="shared" si="63"/>
        <v>1.5169099981519127</v>
      </c>
      <c r="AY107">
        <f t="shared" si="82"/>
        <v>0</v>
      </c>
      <c r="AZ107">
        <f t="shared" si="84"/>
        <v>0</v>
      </c>
      <c r="BA107">
        <f t="shared" si="85"/>
        <v>3.104845961562007E-5</v>
      </c>
      <c r="BB107">
        <f t="shared" si="86"/>
        <v>1.2800166841533934E-4</v>
      </c>
      <c r="BC107">
        <f t="shared" si="87"/>
        <v>4.5693959434308779E-5</v>
      </c>
      <c r="BD107">
        <f t="shared" si="88"/>
        <v>2.5483169684518359E-5</v>
      </c>
      <c r="BE107">
        <f t="shared" si="89"/>
        <v>6.2389829227613917E-5</v>
      </c>
      <c r="BF107">
        <f t="shared" si="90"/>
        <v>1.4147552824853295E-4</v>
      </c>
      <c r="BG107">
        <f t="shared" si="59"/>
        <v>4.105133599178446E-3</v>
      </c>
    </row>
    <row r="108" spans="2:59" x14ac:dyDescent="0.25">
      <c r="B108">
        <v>2008</v>
      </c>
      <c r="C108" t="s">
        <v>59</v>
      </c>
      <c r="D108" s="31">
        <v>967332</v>
      </c>
      <c r="E108" s="31">
        <v>13624</v>
      </c>
      <c r="F108">
        <f t="shared" si="75"/>
        <v>1.4084099357821307E-2</v>
      </c>
      <c r="G108">
        <f t="shared" si="76"/>
        <v>0.98591590064217871</v>
      </c>
      <c r="H108" cm="1">
        <f t="array" ref="H108">+IFERROR(_xlfn.IFS(B108=$H$1,D108/$H$3,B108=$I$1,D108/$I$3,B108=$J$1,D108/$J$3,B108=$K$1,D108/$K$3,B108=$L$1,D108/$L$3,B108=$M$1,D108/$M$3,B108=$N$1,D108/$N$3,B108=$O$1,D108/$O$3,B108=$P$1,D108/P$3,B108=$Q$1,D108/$Q$3,B108=$R$1,D108/$R$3,B108=$S$1,D108/$S$3,B108=$T$1,D108/$T$3,B108=$U$1,D108/$U$3,B108=$V$1,D108/$V$3,B108=$W$1,D108/$W$3,B108=$X$1,D108/$X$3,B108=$Y$1,D108/$Y$3,B108=$Z$1,D108/$Z$3),0)</f>
        <v>0.1809356643764744</v>
      </c>
      <c r="I108" s="15">
        <f t="shared" si="77"/>
        <v>18093.566437647441</v>
      </c>
      <c r="J108" s="16">
        <f t="shared" si="78"/>
        <v>254.83158744516749</v>
      </c>
      <c r="K108" s="16">
        <f t="shared" si="104"/>
        <v>9867.7625977352982</v>
      </c>
      <c r="L108" s="17">
        <f t="shared" si="61"/>
        <v>1.4084099357821307E-2</v>
      </c>
      <c r="M108" s="17">
        <f t="shared" si="61"/>
        <v>0.98591590064217871</v>
      </c>
      <c r="N108">
        <f t="shared" si="79"/>
        <v>1.4183983675509099E-2</v>
      </c>
      <c r="O108">
        <f t="shared" si="93"/>
        <v>7.0420496789106533E-3</v>
      </c>
      <c r="P108">
        <f t="shared" si="80"/>
        <v>138.97854886589681</v>
      </c>
      <c r="S108">
        <v>2008</v>
      </c>
      <c r="T108" t="s">
        <v>59</v>
      </c>
      <c r="U108" s="31">
        <v>0</v>
      </c>
      <c r="V108" s="31">
        <v>0</v>
      </c>
      <c r="W108" s="31">
        <v>464</v>
      </c>
      <c r="X108" s="31">
        <v>2201</v>
      </c>
      <c r="Y108" s="31">
        <v>366</v>
      </c>
      <c r="Z108" s="31">
        <v>468</v>
      </c>
      <c r="AA108" s="31">
        <v>1316</v>
      </c>
      <c r="AB108" s="31">
        <v>1828</v>
      </c>
      <c r="AC108" s="31">
        <v>6981</v>
      </c>
      <c r="AD108" s="31">
        <v>13624</v>
      </c>
      <c r="AG108">
        <f t="shared" si="94"/>
        <v>0</v>
      </c>
      <c r="AH108">
        <f t="shared" si="95"/>
        <v>0</v>
      </c>
      <c r="AI108">
        <f t="shared" si="96"/>
        <v>3.4057545507927188E-2</v>
      </c>
      <c r="AJ108">
        <f t="shared" si="97"/>
        <v>0.16155314151497357</v>
      </c>
      <c r="AK108">
        <f t="shared" si="98"/>
        <v>2.6864357017028773E-2</v>
      </c>
      <c r="AL108">
        <f t="shared" si="99"/>
        <v>3.4351145038167941E-2</v>
      </c>
      <c r="AM108">
        <f t="shared" si="100"/>
        <v>9.6594245449207278E-2</v>
      </c>
      <c r="AN108">
        <f t="shared" si="101"/>
        <v>0.13417498532002348</v>
      </c>
      <c r="AO108">
        <f t="shared" si="102"/>
        <v>0.51240458015267176</v>
      </c>
      <c r="AP108">
        <f t="shared" si="105"/>
        <v>0</v>
      </c>
      <c r="AQ108">
        <f t="shared" si="105"/>
        <v>0</v>
      </c>
      <c r="AR108">
        <f t="shared" si="105"/>
        <v>3.464755077658304E-2</v>
      </c>
      <c r="AS108">
        <f t="shared" si="103"/>
        <v>0.17574959076935362</v>
      </c>
      <c r="AT108">
        <f t="shared" si="103"/>
        <v>2.723011680678521E-2</v>
      </c>
      <c r="AU108">
        <f t="shared" si="103"/>
        <v>3.4951456310679613E-2</v>
      </c>
      <c r="AV108">
        <f t="shared" si="103"/>
        <v>0.10149622088539256</v>
      </c>
      <c r="AW108">
        <f t="shared" si="63"/>
        <v>0.14382376081825335</v>
      </c>
      <c r="AX108">
        <f t="shared" si="63"/>
        <v>0.68890314304041056</v>
      </c>
      <c r="AY108">
        <f t="shared" si="82"/>
        <v>0</v>
      </c>
      <c r="AZ108">
        <f t="shared" si="84"/>
        <v>0</v>
      </c>
      <c r="BA108">
        <f t="shared" si="85"/>
        <v>2.9204037496950377E-4</v>
      </c>
      <c r="BB108">
        <f t="shared" si="86"/>
        <v>1.3444194960985474E-3</v>
      </c>
      <c r="BC108">
        <f t="shared" si="87"/>
        <v>2.5534149599103516E-4</v>
      </c>
      <c r="BD108">
        <f t="shared" si="88"/>
        <v>2.8170266258120273E-4</v>
      </c>
      <c r="BE108">
        <f t="shared" si="89"/>
        <v>7.8256482779438699E-4</v>
      </c>
      <c r="BF108">
        <f t="shared" si="90"/>
        <v>1.1531718169149785E-3</v>
      </c>
      <c r="BG108">
        <f t="shared" si="59"/>
        <v>7.8509756732952074E-3</v>
      </c>
    </row>
    <row r="109" spans="2:59" x14ac:dyDescent="0.25">
      <c r="B109">
        <v>2008</v>
      </c>
      <c r="C109" t="s">
        <v>60</v>
      </c>
      <c r="D109" s="31">
        <v>221364</v>
      </c>
      <c r="E109" s="31">
        <v>9007</v>
      </c>
      <c r="F109">
        <f t="shared" si="75"/>
        <v>4.0688639525848828E-2</v>
      </c>
      <c r="G109">
        <f t="shared" si="76"/>
        <v>0.95931136047415122</v>
      </c>
      <c r="H109" cm="1">
        <f t="array" ref="H109">+IFERROR(_xlfn.IFS(B109=$H$1,D109/$H$3,B109=$I$1,D109/$I$3,B109=$J$1,D109/$J$3,B109=$K$1,D109/$K$3,B109=$L$1,D109/$L$3,B109=$M$1,D109/$M$3,B109=$N$1,D109/$N$3,B109=$O$1,D109/$O$3,B109=$P$1,D109/P$3,B109=$Q$1,D109/$Q$3,B109=$R$1,D109/$R$3,B109=$S$1,D109/$S$3,B109=$T$1,D109/$T$3,B109=$U$1,D109/$U$3,B109=$V$1,D109/$V$3,B109=$W$1,D109/$W$3,B109=$X$1,D109/$X$3,B109=$Y$1,D109/$Y$3,B109=$Z$1,D109/$Z$3),0)</f>
        <v>4.1405269761606023E-2</v>
      </c>
      <c r="I109" s="15">
        <f t="shared" si="77"/>
        <v>4140.5269761606023</v>
      </c>
      <c r="J109" s="16">
        <f t="shared" si="78"/>
        <v>168.47240958005162</v>
      </c>
      <c r="K109" s="16">
        <f t="shared" si="104"/>
        <v>9728.7840488694019</v>
      </c>
      <c r="L109" s="17">
        <f t="shared" si="61"/>
        <v>4.0688639525848828E-2</v>
      </c>
      <c r="M109" s="17">
        <f t="shared" si="61"/>
        <v>0.95931136047415122</v>
      </c>
      <c r="N109">
        <f t="shared" si="79"/>
        <v>4.1533612621938991E-2</v>
      </c>
      <c r="O109">
        <f t="shared" si="93"/>
        <v>2.0344319762924414E-2</v>
      </c>
      <c r="P109">
        <f t="shared" si="80"/>
        <v>395.85098718927514</v>
      </c>
      <c r="S109">
        <v>2008</v>
      </c>
      <c r="T109" t="s">
        <v>60</v>
      </c>
      <c r="U109" s="31">
        <v>0</v>
      </c>
      <c r="V109" s="31">
        <v>0</v>
      </c>
      <c r="W109" s="31">
        <v>419</v>
      </c>
      <c r="X109" s="31">
        <v>1774</v>
      </c>
      <c r="Y109" s="31">
        <v>352</v>
      </c>
      <c r="Z109" s="31">
        <v>474</v>
      </c>
      <c r="AA109" s="31">
        <v>970</v>
      </c>
      <c r="AB109" s="31">
        <v>1244</v>
      </c>
      <c r="AC109" s="31">
        <v>3774</v>
      </c>
      <c r="AD109" s="31">
        <v>9007</v>
      </c>
      <c r="AG109">
        <f t="shared" si="94"/>
        <v>0</v>
      </c>
      <c r="AH109">
        <f t="shared" si="95"/>
        <v>0</v>
      </c>
      <c r="AI109">
        <f t="shared" si="96"/>
        <v>4.6519373820361941E-2</v>
      </c>
      <c r="AJ109">
        <f t="shared" si="97"/>
        <v>0.19695792161652048</v>
      </c>
      <c r="AK109">
        <f t="shared" si="98"/>
        <v>3.9080714999444877E-2</v>
      </c>
      <c r="AL109">
        <f t="shared" si="99"/>
        <v>5.2625735539025199E-2</v>
      </c>
      <c r="AM109">
        <f t="shared" si="100"/>
        <v>0.10769401576551571</v>
      </c>
      <c r="AN109">
        <f t="shared" si="101"/>
        <v>0.13811479960031087</v>
      </c>
      <c r="AO109">
        <f t="shared" si="102"/>
        <v>0.4190074386588209</v>
      </c>
      <c r="AP109">
        <f t="shared" si="105"/>
        <v>0</v>
      </c>
      <c r="AQ109">
        <f t="shared" si="105"/>
        <v>0</v>
      </c>
      <c r="AR109">
        <f t="shared" si="105"/>
        <v>4.7627166808752487E-2</v>
      </c>
      <c r="AS109">
        <f t="shared" si="103"/>
        <v>0.21847290640394088</v>
      </c>
      <c r="AT109">
        <f t="shared" si="103"/>
        <v>3.9859585550900238E-2</v>
      </c>
      <c r="AU109">
        <f t="shared" si="103"/>
        <v>5.4047890535917895E-2</v>
      </c>
      <c r="AV109">
        <f t="shared" si="103"/>
        <v>0.11382304623327857</v>
      </c>
      <c r="AW109">
        <f t="shared" si="63"/>
        <v>0.14836016696481813</v>
      </c>
      <c r="AX109">
        <f t="shared" si="63"/>
        <v>0.53005617977528086</v>
      </c>
      <c r="AY109">
        <f t="shared" si="82"/>
        <v>0</v>
      </c>
      <c r="AZ109">
        <f t="shared" si="84"/>
        <v>0</v>
      </c>
      <c r="BA109">
        <f t="shared" si="85"/>
        <v>1.9944525758479248E-3</v>
      </c>
      <c r="BB109">
        <f t="shared" si="86"/>
        <v>8.9784246760990939E-3</v>
      </c>
      <c r="BC109">
        <f t="shared" si="87"/>
        <v>1.6217632496702264E-3</v>
      </c>
      <c r="BD109">
        <f t="shared" si="88"/>
        <v>2.1277172439963139E-3</v>
      </c>
      <c r="BE109">
        <f t="shared" si="89"/>
        <v>5.1634412099528376E-3</v>
      </c>
      <c r="BF109">
        <f t="shared" si="90"/>
        <v>6.9387976364720548E-3</v>
      </c>
      <c r="BG109">
        <f t="shared" si="59"/>
        <v>2.429256789721906E-2</v>
      </c>
    </row>
    <row r="110" spans="2:59" x14ac:dyDescent="0.25">
      <c r="B110">
        <v>2008</v>
      </c>
      <c r="C110" t="s">
        <v>61</v>
      </c>
      <c r="D110" s="31">
        <v>140119</v>
      </c>
      <c r="E110" s="31">
        <v>18493</v>
      </c>
      <c r="F110">
        <f t="shared" si="75"/>
        <v>0.13198067357032237</v>
      </c>
      <c r="G110">
        <f t="shared" si="76"/>
        <v>0.86801932642967761</v>
      </c>
      <c r="H110" cm="1">
        <f t="array" ref="H110">+IFERROR(_xlfn.IFS(B110=$H$1,D110/$H$3,B110=$I$1,D110/$I$3,B110=$J$1,D110/$J$3,B110=$K$1,D110/$K$3,B110=$L$1,D110/$L$3,B110=$M$1,D110/$M$3,B110=$N$1,D110/$N$3,B110=$O$1,D110/$O$3,B110=$P$1,D110/P$3,B110=$Q$1,D110/$Q$3,B110=$R$1,D110/$R$3,B110=$S$1,D110/$S$3,B110=$T$1,D110/$T$3,B110=$U$1,D110/$U$3,B110=$V$1,D110/$V$3,B110=$W$1,D110/$W$3,B110=$X$1,D110/$X$3,B110=$Y$1,D110/$Y$3,B110=$Z$1,D110/$Z$3),0)</f>
        <v>2.6208710511765574E-2</v>
      </c>
      <c r="I110" s="15">
        <f t="shared" si="77"/>
        <v>2620.8710511765576</v>
      </c>
      <c r="J110" s="16">
        <f t="shared" si="78"/>
        <v>345.9043266752409</v>
      </c>
      <c r="K110" s="16">
        <f t="shared" si="104"/>
        <v>9332.9330616801271</v>
      </c>
      <c r="L110" s="17">
        <f t="shared" si="61"/>
        <v>0.13198067357032237</v>
      </c>
      <c r="M110" s="17">
        <f t="shared" si="61"/>
        <v>0.86801932642967761</v>
      </c>
      <c r="N110">
        <f t="shared" si="79"/>
        <v>0.14130546906340141</v>
      </c>
      <c r="O110">
        <f t="shared" si="93"/>
        <v>6.5990336785161183E-2</v>
      </c>
      <c r="P110">
        <f t="shared" si="80"/>
        <v>1231.7667918672742</v>
      </c>
      <c r="S110">
        <v>2008</v>
      </c>
      <c r="T110" t="s">
        <v>61</v>
      </c>
      <c r="U110" s="31">
        <v>0</v>
      </c>
      <c r="V110" s="31">
        <v>0</v>
      </c>
      <c r="W110" s="31">
        <v>1088</v>
      </c>
      <c r="X110" s="31">
        <v>4596</v>
      </c>
      <c r="Y110" s="31">
        <v>1101</v>
      </c>
      <c r="Z110" s="31">
        <v>716</v>
      </c>
      <c r="AA110" s="31">
        <v>2230</v>
      </c>
      <c r="AB110" s="31">
        <v>1530</v>
      </c>
      <c r="AC110" s="31">
        <v>7232</v>
      </c>
      <c r="AD110" s="31">
        <v>18493</v>
      </c>
      <c r="AG110">
        <f t="shared" si="94"/>
        <v>0</v>
      </c>
      <c r="AH110">
        <f t="shared" si="95"/>
        <v>0</v>
      </c>
      <c r="AI110">
        <f t="shared" si="96"/>
        <v>5.8833071973179038E-2</v>
      </c>
      <c r="AJ110">
        <f t="shared" si="97"/>
        <v>0.24852646947493645</v>
      </c>
      <c r="AK110">
        <f t="shared" si="98"/>
        <v>5.9536040664035041E-2</v>
      </c>
      <c r="AL110">
        <f t="shared" si="99"/>
        <v>3.8717352511761206E-2</v>
      </c>
      <c r="AM110">
        <f t="shared" si="100"/>
        <v>0.12058616773914455</v>
      </c>
      <c r="AN110">
        <f t="shared" si="101"/>
        <v>8.273400746228303E-2</v>
      </c>
      <c r="AO110">
        <f t="shared" si="102"/>
        <v>0.39106689017466068</v>
      </c>
      <c r="AP110">
        <f t="shared" si="105"/>
        <v>0</v>
      </c>
      <c r="AQ110">
        <f t="shared" si="105"/>
        <v>0</v>
      </c>
      <c r="AR110">
        <f t="shared" si="105"/>
        <v>6.0616190317009301E-2</v>
      </c>
      <c r="AS110">
        <f t="shared" si="103"/>
        <v>0.28379129360913863</v>
      </c>
      <c r="AT110">
        <f t="shared" si="103"/>
        <v>6.1362686359203007E-2</v>
      </c>
      <c r="AU110">
        <f t="shared" si="103"/>
        <v>3.9481665288116898E-2</v>
      </c>
      <c r="AV110">
        <f t="shared" si="103"/>
        <v>0.12832316722292555</v>
      </c>
      <c r="AW110">
        <f t="shared" si="63"/>
        <v>8.6304151624548742E-2</v>
      </c>
      <c r="AX110">
        <f t="shared" si="63"/>
        <v>0.48611951334274378</v>
      </c>
      <c r="AY110">
        <f t="shared" si="82"/>
        <v>0</v>
      </c>
      <c r="AZ110">
        <f t="shared" si="84"/>
        <v>0</v>
      </c>
      <c r="BA110">
        <f t="shared" si="85"/>
        <v>5.3775719210099986E-3</v>
      </c>
      <c r="BB110">
        <f t="shared" si="86"/>
        <v>2.2730678922915522E-2</v>
      </c>
      <c r="BC110">
        <f t="shared" si="87"/>
        <v>5.1848785675033364E-3</v>
      </c>
      <c r="BD110">
        <f t="shared" si="88"/>
        <v>4.2463905680171854E-3</v>
      </c>
      <c r="BE110">
        <f t="shared" si="89"/>
        <v>1.1418865392987389E-2</v>
      </c>
      <c r="BF110">
        <f t="shared" si="90"/>
        <v>9.8987289375459427E-3</v>
      </c>
      <c r="BG110">
        <f t="shared" si="59"/>
        <v>3.9273760161006005E-2</v>
      </c>
    </row>
    <row r="111" spans="2:59" x14ac:dyDescent="0.25">
      <c r="B111" t="s">
        <v>74</v>
      </c>
      <c r="D111" s="31">
        <v>5346276</v>
      </c>
      <c r="E111" s="31">
        <v>57589</v>
      </c>
      <c r="F111">
        <f t="shared" si="75"/>
        <v>1.0771797041529469E-2</v>
      </c>
      <c r="G111">
        <f t="shared" si="76"/>
        <v>0.98922820295847058</v>
      </c>
      <c r="H111" cm="1">
        <f t="array" ref="H111">+IFERROR(_xlfn.IFS(B111=$H$1,D111/$H$3,B111=$I$1,D111/$I$3,B111=$J$1,D111/$J$3,B111=$K$1,D111/$K$3,B111=$L$1,D111/$L$3,B111=$M$1,D111/$M$3,B111=$N$1,D111/$N$3,B111=$O$1,D111/$O$3,B111=$P$1,D111/P$3,B111=$Q$1,D111/$Q$3,B111=$R$1,D111/$R$3,B111=$S$1,D111/$S$3,B111=$T$1,D111/$T$3,B111=$U$1,D111/$U$3,B111=$V$1,D111/$V$3,B111=$W$1,D111/$W$3,B111=$X$1,D111/$X$3,B111=$Y$1,D111/$Y$3,B111=$Z$1,D111/$Z$3),0)</f>
        <v>0</v>
      </c>
      <c r="I111" s="15">
        <f t="shared" si="77"/>
        <v>0</v>
      </c>
      <c r="J111" s="16">
        <f t="shared" si="78"/>
        <v>0</v>
      </c>
      <c r="K111" s="16">
        <f t="shared" si="104"/>
        <v>8101.166269812853</v>
      </c>
      <c r="L111" s="17">
        <f t="shared" si="61"/>
        <v>1.0771797041529469E-2</v>
      </c>
      <c r="M111" s="17">
        <f t="shared" si="61"/>
        <v>0.98922820295847058</v>
      </c>
      <c r="N111">
        <f t="shared" si="79"/>
        <v>1.0830127006553761E-2</v>
      </c>
      <c r="O111">
        <f t="shared" si="93"/>
        <v>5.3858985207647344E-3</v>
      </c>
      <c r="P111">
        <f t="shared" si="80"/>
        <v>87.264118858108418</v>
      </c>
      <c r="S111" t="s">
        <v>74</v>
      </c>
      <c r="U111" s="31">
        <v>0</v>
      </c>
      <c r="V111" s="31">
        <v>0</v>
      </c>
      <c r="W111" s="31">
        <v>2082</v>
      </c>
      <c r="X111" s="31">
        <v>9020</v>
      </c>
      <c r="Y111" s="31">
        <v>2005</v>
      </c>
      <c r="Z111" s="31">
        <v>1759</v>
      </c>
      <c r="AA111" s="31">
        <v>4729</v>
      </c>
      <c r="AB111" s="31">
        <v>5157</v>
      </c>
      <c r="AC111" s="31">
        <v>32837</v>
      </c>
      <c r="AD111" s="31">
        <v>57589</v>
      </c>
      <c r="AG111">
        <f t="shared" si="94"/>
        <v>0</v>
      </c>
      <c r="AH111">
        <f t="shared" si="95"/>
        <v>0</v>
      </c>
      <c r="AI111">
        <f t="shared" si="96"/>
        <v>3.6152737501953497E-2</v>
      </c>
      <c r="AJ111">
        <f t="shared" si="97"/>
        <v>0.15662713365399641</v>
      </c>
      <c r="AK111">
        <f t="shared" si="98"/>
        <v>3.4815676604907191E-2</v>
      </c>
      <c r="AL111">
        <f t="shared" si="99"/>
        <v>3.054402750525274E-2</v>
      </c>
      <c r="AM111">
        <f t="shared" si="100"/>
        <v>8.2116376391324727E-2</v>
      </c>
      <c r="AN111">
        <f t="shared" si="101"/>
        <v>8.9548351247634092E-2</v>
      </c>
      <c r="AO111">
        <f t="shared" si="102"/>
        <v>0.57019569709493134</v>
      </c>
      <c r="AP111">
        <f t="shared" si="105"/>
        <v>0</v>
      </c>
      <c r="AQ111">
        <f t="shared" si="105"/>
        <v>0</v>
      </c>
      <c r="AR111">
        <f t="shared" si="105"/>
        <v>3.6818278276862133E-2</v>
      </c>
      <c r="AS111">
        <f t="shared" si="103"/>
        <v>0.1699353793402287</v>
      </c>
      <c r="AT111">
        <f t="shared" si="103"/>
        <v>3.5432479478320802E-2</v>
      </c>
      <c r="AU111">
        <f t="shared" si="103"/>
        <v>3.1017730715312247E-2</v>
      </c>
      <c r="AV111">
        <f t="shared" si="103"/>
        <v>8.5632282773044563E-2</v>
      </c>
      <c r="AW111">
        <f t="shared" si="63"/>
        <v>9.3745739449741405E-2</v>
      </c>
      <c r="AX111">
        <f t="shared" si="63"/>
        <v>0.7975856499192383</v>
      </c>
      <c r="AY111">
        <f t="shared" si="82"/>
        <v>0</v>
      </c>
      <c r="AZ111">
        <f t="shared" si="84"/>
        <v>0</v>
      </c>
      <c r="BA111">
        <f t="shared" si="85"/>
        <v>2.9646804616895948E-4</v>
      </c>
      <c r="BB111">
        <f t="shared" si="86"/>
        <v>1.2734097528821931E-3</v>
      </c>
      <c r="BC111">
        <f t="shared" si="87"/>
        <v>2.9048257141980698E-4</v>
      </c>
      <c r="BD111">
        <f t="shared" si="88"/>
        <v>2.3146953131488162E-4</v>
      </c>
      <c r="BE111">
        <f t="shared" si="89"/>
        <v>6.508268559273782E-4</v>
      </c>
      <c r="BF111">
        <f t="shared" si="90"/>
        <v>6.2538858824348013E-4</v>
      </c>
      <c r="BG111">
        <f t="shared" si="59"/>
        <v>3.7473748081842391E-3</v>
      </c>
    </row>
    <row r="112" spans="2:59" x14ac:dyDescent="0.25">
      <c r="B112">
        <v>2009</v>
      </c>
      <c r="C112" t="s">
        <v>55</v>
      </c>
      <c r="D112" s="31">
        <v>366122</v>
      </c>
      <c r="E112" s="31">
        <v>409</v>
      </c>
      <c r="F112">
        <f t="shared" si="75"/>
        <v>1.1171139674753224E-3</v>
      </c>
      <c r="G112">
        <f t="shared" si="76"/>
        <v>0.99888288603252473</v>
      </c>
      <c r="H112" cm="1">
        <f t="array" ref="H112">+IFERROR(_xlfn.IFS(B112=$H$1,D112/$H$3,B112=$I$1,D112/$I$3,B112=$J$1,D112/$J$3,B112=$K$1,D112/$K$3,B112=$L$1,D112/$L$3,B112=$M$1,D112/$M$3,B112=$N$1,D112/$N$3,B112=$O$1,D112/$O$3,B112=$P$1,D112/P$3,B112=$Q$1,D112/$Q$3,B112=$R$1,D112/$R$3,B112=$S$1,D112/$S$3,B112=$T$1,D112/$T$3,B112=$U$1,D112/$U$3,B112=$V$1,D112/$V$3,B112=$W$1,D112/$W$3,B112=$X$1,D112/$X$3,B112=$Y$1,D112/$Y$3,B112=$Z$1,D112/$Z$3),0)</f>
        <v>6.752917819290899E-2</v>
      </c>
      <c r="I112" s="15">
        <f t="shared" si="77"/>
        <v>6752.9178192908994</v>
      </c>
      <c r="J112" s="16">
        <f t="shared" si="78"/>
        <v>7.5437788171428588</v>
      </c>
      <c r="K112" s="16">
        <v>10000</v>
      </c>
      <c r="L112" s="17">
        <f t="shared" si="61"/>
        <v>1.1171139674753224E-3</v>
      </c>
      <c r="M112" s="17">
        <f t="shared" si="61"/>
        <v>0.99888288603252473</v>
      </c>
      <c r="N112">
        <f t="shared" si="79"/>
        <v>1.1177382880020769E-3</v>
      </c>
      <c r="O112">
        <f t="shared" si="93"/>
        <v>5.5855698373766119E-4</v>
      </c>
      <c r="P112">
        <f t="shared" si="80"/>
        <v>11.171139674753224</v>
      </c>
      <c r="S112">
        <v>2009</v>
      </c>
      <c r="T112" t="s">
        <v>55</v>
      </c>
      <c r="U112" s="31">
        <v>0</v>
      </c>
      <c r="V112" s="31">
        <v>0</v>
      </c>
      <c r="W112" s="31">
        <v>0</v>
      </c>
      <c r="X112" s="31">
        <v>1</v>
      </c>
      <c r="Y112" s="31">
        <v>22</v>
      </c>
      <c r="Z112" s="31">
        <v>5</v>
      </c>
      <c r="AA112" s="31">
        <v>0</v>
      </c>
      <c r="AB112" s="31">
        <v>24</v>
      </c>
      <c r="AC112" s="31">
        <v>357</v>
      </c>
      <c r="AD112" s="31">
        <v>409</v>
      </c>
      <c r="AG112">
        <f t="shared" si="94"/>
        <v>0</v>
      </c>
      <c r="AH112">
        <f t="shared" si="95"/>
        <v>0</v>
      </c>
      <c r="AI112">
        <f t="shared" si="96"/>
        <v>0</v>
      </c>
      <c r="AJ112">
        <f t="shared" si="97"/>
        <v>2.4449877750611247E-3</v>
      </c>
      <c r="AK112">
        <f t="shared" si="98"/>
        <v>5.3789731051344741E-2</v>
      </c>
      <c r="AL112">
        <f t="shared" si="99"/>
        <v>1.2224938875305624E-2</v>
      </c>
      <c r="AM112">
        <f t="shared" si="100"/>
        <v>0</v>
      </c>
      <c r="AN112">
        <f t="shared" si="101"/>
        <v>5.8679706601466992E-2</v>
      </c>
      <c r="AO112">
        <f t="shared" si="102"/>
        <v>0.87286063569682149</v>
      </c>
      <c r="AP112">
        <f t="shared" si="105"/>
        <v>0</v>
      </c>
      <c r="AQ112">
        <f t="shared" si="105"/>
        <v>0</v>
      </c>
      <c r="AR112">
        <f t="shared" si="105"/>
        <v>0</v>
      </c>
      <c r="AS112">
        <f t="shared" si="103"/>
        <v>2.447980416156671E-3</v>
      </c>
      <c r="AT112">
        <f t="shared" si="103"/>
        <v>5.5276381909547735E-2</v>
      </c>
      <c r="AU112">
        <f t="shared" si="103"/>
        <v>1.2300123001230014E-2</v>
      </c>
      <c r="AV112">
        <f t="shared" si="103"/>
        <v>0</v>
      </c>
      <c r="AW112">
        <f t="shared" si="63"/>
        <v>6.0453400503778336E-2</v>
      </c>
      <c r="AX112">
        <f t="shared" si="63"/>
        <v>1.5488069414316703</v>
      </c>
      <c r="AY112">
        <f t="shared" si="82"/>
        <v>0</v>
      </c>
      <c r="AZ112">
        <f t="shared" si="84"/>
        <v>0</v>
      </c>
      <c r="BA112">
        <f t="shared" si="85"/>
        <v>2.843314523574109E-3</v>
      </c>
      <c r="BB112">
        <f t="shared" si="86"/>
        <v>1.231966393715756E-2</v>
      </c>
      <c r="BC112">
        <f t="shared" si="87"/>
        <v>2.7682029487438612E-3</v>
      </c>
      <c r="BD112">
        <f t="shared" si="88"/>
        <v>2.4090330545555854E-3</v>
      </c>
      <c r="BE112">
        <f t="shared" si="89"/>
        <v>6.4582297704044011E-3</v>
      </c>
      <c r="BF112">
        <f t="shared" si="90"/>
        <v>7.0755103490093467E-3</v>
      </c>
      <c r="BG112">
        <f t="shared" si="59"/>
        <v>4.5331883907549941E-2</v>
      </c>
    </row>
    <row r="113" spans="2:59" x14ac:dyDescent="0.25">
      <c r="B113">
        <v>2009</v>
      </c>
      <c r="C113" t="s">
        <v>56</v>
      </c>
      <c r="D113" s="31">
        <v>978780</v>
      </c>
      <c r="E113" s="31">
        <v>598</v>
      </c>
      <c r="F113">
        <f t="shared" si="75"/>
        <v>6.1096467030384767E-4</v>
      </c>
      <c r="G113">
        <f t="shared" si="76"/>
        <v>0.99938903532969614</v>
      </c>
      <c r="H113" cm="1">
        <f t="array" ref="H113">+IFERROR(_xlfn.IFS(B113=$H$1,D113/$H$3,B113=$I$1,D113/$I$3,B113=$J$1,D113/$J$3,B113=$K$1,D113/$K$3,B113=$L$1,D113/$L$3,B113=$M$1,D113/$M$3,B113=$N$1,D113/$N$3,B113=$O$1,D113/$O$3,B113=$P$1,D113/P$3,B113=$Q$1,D113/$Q$3,B113=$R$1,D113/$R$3,B113=$S$1,D113/$S$3,B113=$T$1,D113/$T$3,B113=$U$1,D113/$U$3,B113=$V$1,D113/$V$3,B113=$W$1,D113/$W$3,B113=$X$1,D113/$X$3,B113=$Y$1,D113/$Y$3,B113=$Z$1,D113/$Z$3),0)</f>
        <v>0.18053055820643246</v>
      </c>
      <c r="I113" s="15">
        <f t="shared" si="77"/>
        <v>18053.055820643247</v>
      </c>
      <c r="J113" s="16">
        <f t="shared" si="78"/>
        <v>11.02977929743626</v>
      </c>
      <c r="K113" s="16">
        <f t="shared" ref="K113:K119" si="106">+K112-P112</f>
        <v>9988.8288603252477</v>
      </c>
      <c r="L113" s="17">
        <f t="shared" si="61"/>
        <v>6.1096467030384767E-4</v>
      </c>
      <c r="M113" s="17">
        <f t="shared" si="61"/>
        <v>0.99938903532969614</v>
      </c>
      <c r="N113">
        <f t="shared" si="79"/>
        <v>6.1115136625034113E-4</v>
      </c>
      <c r="O113">
        <f t="shared" si="93"/>
        <v>3.0548233515192383E-4</v>
      </c>
      <c r="P113">
        <f t="shared" si="80"/>
        <v>6.1028215313701732</v>
      </c>
      <c r="S113">
        <v>2009</v>
      </c>
      <c r="T113" t="s">
        <v>56</v>
      </c>
      <c r="U113" s="31">
        <v>0</v>
      </c>
      <c r="V113" s="31">
        <v>0</v>
      </c>
      <c r="W113" s="31">
        <v>2</v>
      </c>
      <c r="X113" s="31">
        <v>6</v>
      </c>
      <c r="Y113" s="31">
        <v>17</v>
      </c>
      <c r="Z113" s="31">
        <v>5</v>
      </c>
      <c r="AA113" s="31">
        <v>0</v>
      </c>
      <c r="AB113" s="31">
        <v>43</v>
      </c>
      <c r="AC113" s="31">
        <v>525</v>
      </c>
      <c r="AD113" s="31">
        <v>598</v>
      </c>
      <c r="AG113">
        <f t="shared" si="94"/>
        <v>0</v>
      </c>
      <c r="AH113">
        <f t="shared" si="95"/>
        <v>0</v>
      </c>
      <c r="AI113">
        <f t="shared" si="96"/>
        <v>3.3444816053511705E-3</v>
      </c>
      <c r="AJ113">
        <f t="shared" si="97"/>
        <v>1.0033444816053512E-2</v>
      </c>
      <c r="AK113">
        <f t="shared" si="98"/>
        <v>2.8428093645484948E-2</v>
      </c>
      <c r="AL113">
        <f t="shared" si="99"/>
        <v>8.3612040133779261E-3</v>
      </c>
      <c r="AM113">
        <f t="shared" si="100"/>
        <v>0</v>
      </c>
      <c r="AN113">
        <f t="shared" si="101"/>
        <v>7.1906354515050161E-2</v>
      </c>
      <c r="AO113">
        <f t="shared" si="102"/>
        <v>0.87792642140468224</v>
      </c>
      <c r="AP113">
        <f t="shared" si="105"/>
        <v>0</v>
      </c>
      <c r="AQ113">
        <f t="shared" si="105"/>
        <v>0</v>
      </c>
      <c r="AR113">
        <f t="shared" si="105"/>
        <v>3.3500837520938024E-3</v>
      </c>
      <c r="AS113">
        <f t="shared" si="103"/>
        <v>1.0084033613445379E-2</v>
      </c>
      <c r="AT113">
        <f t="shared" si="103"/>
        <v>2.883799830364716E-2</v>
      </c>
      <c r="AU113">
        <f t="shared" si="103"/>
        <v>8.3963056255247689E-3</v>
      </c>
      <c r="AV113">
        <f t="shared" si="103"/>
        <v>0</v>
      </c>
      <c r="AW113">
        <f t="shared" si="63"/>
        <v>7.4588031222896783E-2</v>
      </c>
      <c r="AX113">
        <f t="shared" si="63"/>
        <v>1.5648286140089418</v>
      </c>
      <c r="AY113">
        <f t="shared" si="82"/>
        <v>0</v>
      </c>
      <c r="AZ113">
        <f t="shared" si="84"/>
        <v>0</v>
      </c>
      <c r="BA113">
        <f t="shared" si="85"/>
        <v>1.0216800506753304E-6</v>
      </c>
      <c r="BB113">
        <f t="shared" si="86"/>
        <v>3.575880177363657E-6</v>
      </c>
      <c r="BC113">
        <f t="shared" si="87"/>
        <v>1.9922760988168944E-5</v>
      </c>
      <c r="BD113">
        <f t="shared" si="88"/>
        <v>5.1084002533766527E-6</v>
      </c>
      <c r="BE113">
        <f t="shared" si="89"/>
        <v>0</v>
      </c>
      <c r="BF113">
        <f t="shared" si="90"/>
        <v>3.4226281697623575E-5</v>
      </c>
      <c r="BG113">
        <f t="shared" si="59"/>
        <v>4.5056090234782078E-4</v>
      </c>
    </row>
    <row r="114" spans="2:59" x14ac:dyDescent="0.25">
      <c r="B114">
        <v>2009</v>
      </c>
      <c r="C114" t="s">
        <v>57</v>
      </c>
      <c r="D114" s="31">
        <v>998140</v>
      </c>
      <c r="E114" s="31">
        <v>6267</v>
      </c>
      <c r="F114">
        <f t="shared" si="75"/>
        <v>6.2786783417155909E-3</v>
      </c>
      <c r="G114">
        <f t="shared" si="76"/>
        <v>0.99372132165828442</v>
      </c>
      <c r="H114" cm="1">
        <f t="array" ref="H114">+IFERROR(_xlfn.IFS(B114=$H$1,D114/$H$3,B114=$I$1,D114/$I$3,B114=$J$1,D114/$J$3,B114=$K$1,D114/$K$3,B114=$L$1,D114/$L$3,B114=$M$1,D114/$M$3,B114=$N$1,D114/$N$3,B114=$O$1,D114/$O$3,B114=$P$1,D114/P$3,B114=$Q$1,D114/$Q$3,B114=$R$1,D114/$R$3,B114=$S$1,D114/$S$3,B114=$T$1,D114/$T$3,B114=$U$1,D114/$U$3,B114=$V$1,D114/$V$3,B114=$W$1,D114/$W$3,B114=$X$1,D114/$X$3,B114=$Y$1,D114/$Y$3,B114=$Z$1,D114/$Z$3),0)</f>
        <v>0.18410140314286</v>
      </c>
      <c r="I114" s="15">
        <f t="shared" si="77"/>
        <v>18410.140314286</v>
      </c>
      <c r="J114" s="16">
        <f t="shared" si="78"/>
        <v>115.59134925925257</v>
      </c>
      <c r="K114" s="16">
        <f t="shared" si="106"/>
        <v>9982.7260387938768</v>
      </c>
      <c r="L114" s="17">
        <f t="shared" si="61"/>
        <v>6.2786783417155909E-3</v>
      </c>
      <c r="M114" s="17">
        <f t="shared" si="61"/>
        <v>0.99372132165828442</v>
      </c>
      <c r="N114">
        <f t="shared" si="79"/>
        <v>6.2984513166496909E-3</v>
      </c>
      <c r="O114">
        <f t="shared" si="93"/>
        <v>3.1393391708577955E-3</v>
      </c>
      <c r="P114">
        <f t="shared" si="80"/>
        <v>62.678325771055391</v>
      </c>
      <c r="S114">
        <v>2009</v>
      </c>
      <c r="T114" t="s">
        <v>57</v>
      </c>
      <c r="U114" s="31">
        <v>0</v>
      </c>
      <c r="V114" s="31">
        <v>0</v>
      </c>
      <c r="W114" s="31">
        <v>8</v>
      </c>
      <c r="X114" s="31">
        <v>35</v>
      </c>
      <c r="Y114" s="31">
        <v>38</v>
      </c>
      <c r="Z114" s="31">
        <v>11</v>
      </c>
      <c r="AA114" s="31">
        <v>7</v>
      </c>
      <c r="AB114" s="31">
        <v>70</v>
      </c>
      <c r="AC114" s="31">
        <v>6098</v>
      </c>
      <c r="AD114" s="31">
        <v>6267</v>
      </c>
      <c r="AG114">
        <f t="shared" si="94"/>
        <v>0</v>
      </c>
      <c r="AH114">
        <f t="shared" si="95"/>
        <v>0</v>
      </c>
      <c r="AI114">
        <f t="shared" si="96"/>
        <v>1.276527844263603E-3</v>
      </c>
      <c r="AJ114">
        <f t="shared" si="97"/>
        <v>5.5848093186532631E-3</v>
      </c>
      <c r="AK114">
        <f t="shared" si="98"/>
        <v>6.0635072602521142E-3</v>
      </c>
      <c r="AL114">
        <f t="shared" si="99"/>
        <v>1.7552257858624541E-3</v>
      </c>
      <c r="AM114">
        <f t="shared" si="100"/>
        <v>1.1169618637306526E-3</v>
      </c>
      <c r="AN114">
        <f t="shared" si="101"/>
        <v>1.1169618637306526E-2</v>
      </c>
      <c r="AO114">
        <f t="shared" si="102"/>
        <v>0.97303334928993135</v>
      </c>
      <c r="AP114">
        <f t="shared" si="105"/>
        <v>0</v>
      </c>
      <c r="AQ114">
        <f t="shared" si="105"/>
        <v>0</v>
      </c>
      <c r="AR114">
        <f t="shared" si="105"/>
        <v>1.2773431262973016E-3</v>
      </c>
      <c r="AS114">
        <f t="shared" si="103"/>
        <v>5.6004480358428669E-3</v>
      </c>
      <c r="AT114">
        <f t="shared" si="103"/>
        <v>6.0819462227912936E-3</v>
      </c>
      <c r="AU114">
        <f t="shared" si="103"/>
        <v>1.7567675477122096E-3</v>
      </c>
      <c r="AV114">
        <f t="shared" si="103"/>
        <v>1.1175860142093078E-3</v>
      </c>
      <c r="AW114">
        <f t="shared" si="103"/>
        <v>1.1232349165596919E-2</v>
      </c>
      <c r="AX114">
        <f t="shared" si="103"/>
        <v>1.8949658172778119</v>
      </c>
      <c r="AY114">
        <f t="shared" si="82"/>
        <v>0</v>
      </c>
      <c r="AZ114">
        <f t="shared" si="84"/>
        <v>0</v>
      </c>
      <c r="BA114">
        <f t="shared" si="85"/>
        <v>5.0093173302342355E-6</v>
      </c>
      <c r="BB114">
        <f t="shared" si="86"/>
        <v>2.0538201053960365E-5</v>
      </c>
      <c r="BC114">
        <f t="shared" si="87"/>
        <v>2.7551245316288297E-5</v>
      </c>
      <c r="BD114">
        <f t="shared" si="88"/>
        <v>8.0149077283747776E-6</v>
      </c>
      <c r="BE114">
        <f t="shared" si="89"/>
        <v>3.506522131163965E-6</v>
      </c>
      <c r="BF114">
        <f t="shared" si="90"/>
        <v>5.6605285831646862E-5</v>
      </c>
      <c r="BG114">
        <f t="shared" si="59"/>
        <v>3.3176708678141343E-3</v>
      </c>
    </row>
    <row r="115" spans="2:59" x14ac:dyDescent="0.25">
      <c r="B115">
        <v>2009</v>
      </c>
      <c r="C115" t="s">
        <v>58</v>
      </c>
      <c r="D115" s="31">
        <v>1731086</v>
      </c>
      <c r="E115" s="31">
        <v>9549</v>
      </c>
      <c r="F115">
        <f t="shared" si="75"/>
        <v>5.5161904145721238E-3</v>
      </c>
      <c r="G115">
        <f t="shared" si="76"/>
        <v>0.99448380958542792</v>
      </c>
      <c r="H115" cm="1">
        <f t="array" ref="H115">+IFERROR(_xlfn.IFS(B115=$H$1,D115/$H$3,B115=$I$1,D115/$I$3,B115=$J$1,D115/$J$3,B115=$K$1,D115/$K$3,B115=$L$1,D115/$L$3,B115=$M$1,D115/$M$3,B115=$N$1,D115/$N$3,B115=$O$1,D115/$O$3,B115=$P$1,D115/P$3,B115=$Q$1,D115/$Q$3,B115=$R$1,D115/$R$3,B115=$S$1,D115/$S$3,B115=$T$1,D115/$T$3,B115=$U$1,D115/$U$3,B115=$V$1,D115/$V$3,B115=$W$1,D115/$W$3,B115=$X$1,D115/$X$3,B115=$Y$1,D115/$Y$3,B115=$Z$1,D115/$Z$3),0)</f>
        <v>0.31928923954651744</v>
      </c>
      <c r="I115" s="15">
        <f t="shared" si="77"/>
        <v>31928.923954651746</v>
      </c>
      <c r="J115" s="16">
        <f t="shared" si="78"/>
        <v>176.12602426625222</v>
      </c>
      <c r="K115" s="16">
        <f t="shared" si="106"/>
        <v>9920.047713022821</v>
      </c>
      <c r="L115" s="17">
        <f t="shared" si="61"/>
        <v>5.5161904145721238E-3</v>
      </c>
      <c r="M115" s="17">
        <f t="shared" si="61"/>
        <v>0.99448380958542792</v>
      </c>
      <c r="N115">
        <f t="shared" si="79"/>
        <v>5.5314466711251127E-3</v>
      </c>
      <c r="O115">
        <f t="shared" si="93"/>
        <v>2.7580952072860619E-3</v>
      </c>
      <c r="P115">
        <f t="shared" si="80"/>
        <v>54.720872106674605</v>
      </c>
      <c r="S115">
        <v>2009</v>
      </c>
      <c r="T115" t="s">
        <v>58</v>
      </c>
      <c r="U115" s="31">
        <v>0</v>
      </c>
      <c r="V115" s="31">
        <v>0</v>
      </c>
      <c r="W115" s="31">
        <v>88</v>
      </c>
      <c r="X115" s="31">
        <v>374</v>
      </c>
      <c r="Y115" s="31">
        <v>137</v>
      </c>
      <c r="Z115" s="31">
        <v>87</v>
      </c>
      <c r="AA115" s="31">
        <v>191</v>
      </c>
      <c r="AB115" s="31">
        <v>406</v>
      </c>
      <c r="AC115" s="31">
        <v>8266</v>
      </c>
      <c r="AD115" s="31">
        <v>9549</v>
      </c>
      <c r="AG115">
        <f t="shared" si="94"/>
        <v>0</v>
      </c>
      <c r="AH115">
        <f t="shared" si="95"/>
        <v>0</v>
      </c>
      <c r="AI115">
        <f t="shared" si="96"/>
        <v>9.2156246727406015E-3</v>
      </c>
      <c r="AJ115">
        <f t="shared" si="97"/>
        <v>3.9166404859147554E-2</v>
      </c>
      <c r="AK115">
        <f t="shared" si="98"/>
        <v>1.43470520473348E-2</v>
      </c>
      <c r="AL115">
        <f t="shared" si="99"/>
        <v>9.1109016650958215E-3</v>
      </c>
      <c r="AM115">
        <f t="shared" si="100"/>
        <v>2.0002094460152896E-2</v>
      </c>
      <c r="AN115">
        <f t="shared" si="101"/>
        <v>4.2517541103780504E-2</v>
      </c>
      <c r="AO115">
        <f t="shared" si="102"/>
        <v>0.8656403811917478</v>
      </c>
      <c r="AP115">
        <f t="shared" si="105"/>
        <v>0</v>
      </c>
      <c r="AQ115">
        <f t="shared" si="105"/>
        <v>0</v>
      </c>
      <c r="AR115">
        <f t="shared" si="105"/>
        <v>9.258285113098369E-3</v>
      </c>
      <c r="AS115">
        <f t="shared" si="103"/>
        <v>3.9948728904080327E-2</v>
      </c>
      <c r="AT115">
        <f t="shared" si="103"/>
        <v>1.4450714624756078E-2</v>
      </c>
      <c r="AU115">
        <f t="shared" si="103"/>
        <v>9.1525958655515223E-3</v>
      </c>
      <c r="AV115">
        <f t="shared" si="103"/>
        <v>2.0204157190458562E-2</v>
      </c>
      <c r="AW115">
        <f t="shared" si="103"/>
        <v>4.3441044297025472E-2</v>
      </c>
      <c r="AX115">
        <f t="shared" si="103"/>
        <v>1.526218611521418</v>
      </c>
      <c r="AY115">
        <f t="shared" si="82"/>
        <v>0</v>
      </c>
      <c r="AZ115">
        <f t="shared" si="84"/>
        <v>0</v>
      </c>
      <c r="BA115">
        <f t="shared" si="85"/>
        <v>2.7728258445854222E-5</v>
      </c>
      <c r="BB115">
        <f t="shared" si="86"/>
        <v>1.1813393442035808E-4</v>
      </c>
      <c r="BC115">
        <f t="shared" si="87"/>
        <v>5.0546304458588427E-5</v>
      </c>
      <c r="BD115">
        <f t="shared" si="88"/>
        <v>2.8305930496809518E-5</v>
      </c>
      <c r="BE115">
        <f t="shared" si="89"/>
        <v>5.7189533044574332E-5</v>
      </c>
      <c r="BF115">
        <f t="shared" si="90"/>
        <v>1.3748594812736052E-4</v>
      </c>
      <c r="BG115">
        <f t="shared" si="59"/>
        <v>4.1488406699609374E-3</v>
      </c>
    </row>
    <row r="116" spans="2:59" x14ac:dyDescent="0.25">
      <c r="B116">
        <v>2009</v>
      </c>
      <c r="C116" t="s">
        <v>59</v>
      </c>
      <c r="D116" s="31">
        <v>980976</v>
      </c>
      <c r="E116" s="31">
        <v>14389</v>
      </c>
      <c r="F116">
        <f t="shared" si="75"/>
        <v>1.4668044885909544E-2</v>
      </c>
      <c r="G116">
        <f t="shared" si="76"/>
        <v>0.98533195511409044</v>
      </c>
      <c r="H116" cm="1">
        <f t="array" ref="H116">+IFERROR(_xlfn.IFS(B116=$H$1,D116/$H$3,B116=$I$1,D116/$I$3,B116=$J$1,D116/$J$3,B116=$K$1,D116/$K$3,B116=$L$1,D116/$L$3,B116=$M$1,D116/$M$3,B116=$N$1,D116/$N$3,B116=$O$1,D116/$O$3,B116=$P$1,D116/P$3,B116=$Q$1,D116/$Q$3,B116=$R$1,D116/$R$3,B116=$S$1,D116/$S$3,B116=$T$1,D116/$T$3,B116=$U$1,D116/$U$3,B116=$V$1,D116/$V$3,B116=$W$1,D116/$W$3,B116=$X$1,D116/$X$3,B116=$Y$1,D116/$Y$3,B116=$Z$1,D116/$Z$3),0)</f>
        <v>0.18093559826223798</v>
      </c>
      <c r="I116" s="15">
        <f t="shared" si="77"/>
        <v>18093.559826223798</v>
      </c>
      <c r="J116" s="16">
        <f t="shared" si="78"/>
        <v>265.39714767694034</v>
      </c>
      <c r="K116" s="16">
        <f t="shared" si="106"/>
        <v>9865.3268409161465</v>
      </c>
      <c r="L116" s="17">
        <f t="shared" si="61"/>
        <v>1.4668044885909544E-2</v>
      </c>
      <c r="M116" s="17">
        <f t="shared" si="61"/>
        <v>0.98533195511409044</v>
      </c>
      <c r="N116">
        <f t="shared" si="79"/>
        <v>1.4776415448434789E-2</v>
      </c>
      <c r="O116">
        <f t="shared" si="93"/>
        <v>7.3340224429547718E-3</v>
      </c>
      <c r="P116">
        <f t="shared" si="80"/>
        <v>144.70505691672622</v>
      </c>
      <c r="S116">
        <v>2009</v>
      </c>
      <c r="T116" t="s">
        <v>59</v>
      </c>
      <c r="U116" s="31">
        <v>0</v>
      </c>
      <c r="V116" s="31">
        <v>0</v>
      </c>
      <c r="W116" s="31">
        <v>480</v>
      </c>
      <c r="X116" s="31">
        <v>2261</v>
      </c>
      <c r="Y116" s="31">
        <v>390</v>
      </c>
      <c r="Z116" s="31">
        <v>498</v>
      </c>
      <c r="AA116" s="31">
        <v>1348</v>
      </c>
      <c r="AB116" s="31">
        <v>1906</v>
      </c>
      <c r="AC116" s="31">
        <v>7506</v>
      </c>
      <c r="AD116" s="31">
        <v>14389</v>
      </c>
      <c r="AG116">
        <f t="shared" si="94"/>
        <v>0</v>
      </c>
      <c r="AH116">
        <f t="shared" si="95"/>
        <v>0</v>
      </c>
      <c r="AI116">
        <f t="shared" si="96"/>
        <v>3.3358815762040445E-2</v>
      </c>
      <c r="AJ116">
        <f t="shared" si="97"/>
        <v>0.15713392174577803</v>
      </c>
      <c r="AK116">
        <f t="shared" si="98"/>
        <v>2.7104037806657863E-2</v>
      </c>
      <c r="AL116">
        <f t="shared" si="99"/>
        <v>3.4609771353116964E-2</v>
      </c>
      <c r="AM116">
        <f t="shared" si="100"/>
        <v>9.368267426506359E-2</v>
      </c>
      <c r="AN116">
        <f t="shared" si="101"/>
        <v>0.13246229758843561</v>
      </c>
      <c r="AO116">
        <f t="shared" si="102"/>
        <v>0.52164848147890752</v>
      </c>
      <c r="AP116">
        <f t="shared" si="105"/>
        <v>0</v>
      </c>
      <c r="AQ116">
        <f t="shared" si="105"/>
        <v>0</v>
      </c>
      <c r="AR116">
        <f t="shared" si="105"/>
        <v>3.3924658986500808E-2</v>
      </c>
      <c r="AS116">
        <f t="shared" si="103"/>
        <v>0.17053211147565714</v>
      </c>
      <c r="AT116">
        <f t="shared" si="103"/>
        <v>2.7476398478230236E-2</v>
      </c>
      <c r="AU116">
        <f t="shared" si="103"/>
        <v>3.5219236209335217E-2</v>
      </c>
      <c r="AV116">
        <f t="shared" si="103"/>
        <v>9.8286547575647101E-2</v>
      </c>
      <c r="AW116">
        <f t="shared" si="103"/>
        <v>0.14185769574278059</v>
      </c>
      <c r="AX116">
        <f t="shared" si="103"/>
        <v>0.70571643474990597</v>
      </c>
      <c r="AY116">
        <f t="shared" si="82"/>
        <v>0</v>
      </c>
      <c r="AZ116">
        <f t="shared" si="84"/>
        <v>0</v>
      </c>
      <c r="BA116">
        <f t="shared" si="85"/>
        <v>2.8950759243855101E-4</v>
      </c>
      <c r="BB116">
        <f t="shared" si="86"/>
        <v>1.343050186752785E-3</v>
      </c>
      <c r="BC116">
        <f t="shared" si="87"/>
        <v>2.6861003735055702E-4</v>
      </c>
      <c r="BD116">
        <f t="shared" si="88"/>
        <v>2.9817243235308511E-4</v>
      </c>
      <c r="BE116">
        <f t="shared" si="89"/>
        <v>7.8442286049811613E-4</v>
      </c>
      <c r="BF116">
        <f t="shared" si="90"/>
        <v>1.1784182283766371E-3</v>
      </c>
      <c r="BG116">
        <f t="shared" si="59"/>
        <v>8.0389326548253991E-3</v>
      </c>
    </row>
    <row r="117" spans="2:59" x14ac:dyDescent="0.25">
      <c r="B117">
        <v>2009</v>
      </c>
      <c r="C117" t="s">
        <v>60</v>
      </c>
      <c r="D117" s="31">
        <v>224485</v>
      </c>
      <c r="E117" s="31">
        <v>9182</v>
      </c>
      <c r="F117">
        <f t="shared" si="75"/>
        <v>4.0902510189990422E-2</v>
      </c>
      <c r="G117">
        <f t="shared" si="76"/>
        <v>0.95909748981000953</v>
      </c>
      <c r="H117" cm="1">
        <f t="array" ref="H117">+IFERROR(_xlfn.IFS(B117=$H$1,D117/$H$3,B117=$I$1,D117/$I$3,B117=$J$1,D117/$J$3,B117=$K$1,D117/$K$3,B117=$L$1,D117/$L$3,B117=$M$1,D117/$M$3,B117=$N$1,D117/$N$3,B117=$O$1,D117/$O$3,B117=$P$1,D117/P$3,B117=$Q$1,D117/$Q$3,B117=$R$1,D117/$R$3,B117=$S$1,D117/$S$3,B117=$T$1,D117/$T$3,B117=$U$1,D117/$U$3,B117=$V$1,D117/$V$3,B117=$W$1,D117/$W$3,B117=$X$1,D117/$X$3,B117=$Y$1,D117/$Y$3,B117=$Z$1,D117/$Z$3),0)</f>
        <v>4.1405016815802317E-2</v>
      </c>
      <c r="I117" s="15">
        <f t="shared" si="77"/>
        <v>4140.5016815802319</v>
      </c>
      <c r="J117" s="16">
        <f t="shared" si="78"/>
        <v>169.3569122225079</v>
      </c>
      <c r="K117" s="16">
        <f t="shared" si="106"/>
        <v>9720.6217839994206</v>
      </c>
      <c r="L117" s="17">
        <f t="shared" si="61"/>
        <v>4.0902510189990422E-2</v>
      </c>
      <c r="M117" s="17">
        <f t="shared" si="61"/>
        <v>0.95909748981000953</v>
      </c>
      <c r="N117">
        <f t="shared" si="79"/>
        <v>4.1756482668922297E-2</v>
      </c>
      <c r="O117">
        <f t="shared" si="93"/>
        <v>2.0451255094995211E-2</v>
      </c>
      <c r="P117">
        <f t="shared" si="80"/>
        <v>397.59783157307919</v>
      </c>
      <c r="S117">
        <v>2009</v>
      </c>
      <c r="T117" t="s">
        <v>60</v>
      </c>
      <c r="U117" s="31">
        <v>0</v>
      </c>
      <c r="V117" s="31">
        <v>0</v>
      </c>
      <c r="W117" s="31">
        <v>384</v>
      </c>
      <c r="X117" s="31">
        <v>1776</v>
      </c>
      <c r="Y117" s="31">
        <v>336</v>
      </c>
      <c r="Z117" s="31">
        <v>502</v>
      </c>
      <c r="AA117" s="31">
        <v>998</v>
      </c>
      <c r="AB117" s="31">
        <v>1284</v>
      </c>
      <c r="AC117" s="31">
        <v>3902</v>
      </c>
      <c r="AD117" s="31">
        <v>9182</v>
      </c>
      <c r="AG117">
        <f t="shared" si="94"/>
        <v>0</v>
      </c>
      <c r="AH117">
        <f t="shared" si="95"/>
        <v>0</v>
      </c>
      <c r="AI117">
        <f t="shared" si="96"/>
        <v>4.1820954040514051E-2</v>
      </c>
      <c r="AJ117">
        <f t="shared" si="97"/>
        <v>0.19342191243737747</v>
      </c>
      <c r="AK117">
        <f t="shared" si="98"/>
        <v>3.6593334785449794E-2</v>
      </c>
      <c r="AL117">
        <f t="shared" si="99"/>
        <v>5.467218470921368E-2</v>
      </c>
      <c r="AM117">
        <f t="shared" si="100"/>
        <v>0.10869091701154432</v>
      </c>
      <c r="AN117">
        <f t="shared" si="101"/>
        <v>0.13983881507296886</v>
      </c>
      <c r="AO117">
        <f t="shared" si="102"/>
        <v>0.42496188194293183</v>
      </c>
      <c r="AP117">
        <f t="shared" si="105"/>
        <v>0</v>
      </c>
      <c r="AQ117">
        <f t="shared" si="105"/>
        <v>0</v>
      </c>
      <c r="AR117">
        <f t="shared" si="105"/>
        <v>4.2714126807563965E-2</v>
      </c>
      <c r="AS117">
        <f t="shared" si="103"/>
        <v>0.21413069688931757</v>
      </c>
      <c r="AT117">
        <f t="shared" si="103"/>
        <v>3.7275349456401159E-2</v>
      </c>
      <c r="AU117">
        <f t="shared" si="103"/>
        <v>5.6208711230545293E-2</v>
      </c>
      <c r="AV117">
        <f t="shared" si="103"/>
        <v>0.1149372336749971</v>
      </c>
      <c r="AW117">
        <f t="shared" si="103"/>
        <v>0.15035128805620609</v>
      </c>
      <c r="AX117">
        <f t="shared" si="103"/>
        <v>0.53962107592310882</v>
      </c>
      <c r="AY117">
        <f t="shared" si="82"/>
        <v>0</v>
      </c>
      <c r="AZ117">
        <f t="shared" si="84"/>
        <v>0</v>
      </c>
      <c r="BA117">
        <f t="shared" si="85"/>
        <v>1.9244047486469029E-3</v>
      </c>
      <c r="BB117">
        <f t="shared" si="86"/>
        <v>8.9916920952402158E-3</v>
      </c>
      <c r="BC117">
        <f t="shared" si="87"/>
        <v>1.6170345457380225E-3</v>
      </c>
      <c r="BD117">
        <f t="shared" si="88"/>
        <v>2.2273203109339154E-3</v>
      </c>
      <c r="BE117">
        <f t="shared" si="89"/>
        <v>5.2252934494509658E-3</v>
      </c>
      <c r="BF117">
        <f t="shared" si="90"/>
        <v>7.1051517918791903E-3</v>
      </c>
      <c r="BG117">
        <f t="shared" si="59"/>
        <v>2.5409270107134108E-2</v>
      </c>
    </row>
    <row r="118" spans="2:59" x14ac:dyDescent="0.25">
      <c r="B118">
        <v>2009</v>
      </c>
      <c r="C118" t="s">
        <v>61</v>
      </c>
      <c r="D118" s="31">
        <v>142097</v>
      </c>
      <c r="E118" s="31">
        <v>18344</v>
      </c>
      <c r="F118">
        <f t="shared" si="75"/>
        <v>0.12909491403759404</v>
      </c>
      <c r="G118">
        <f t="shared" si="76"/>
        <v>0.8709050859624059</v>
      </c>
      <c r="H118" cm="1">
        <f t="array" ref="H118">+IFERROR(_xlfn.IFS(B118=$H$1,D118/$H$3,B118=$I$1,D118/$I$3,B118=$J$1,D118/$J$3,B118=$K$1,D118/$K$3,B118=$L$1,D118/$L$3,B118=$M$1,D118/$M$3,B118=$N$1,D118/$N$3,B118=$O$1,D118/$O$3,B118=$P$1,D118/P$3,B118=$Q$1,D118/$Q$3,B118=$R$1,D118/$R$3,B118=$S$1,D118/$S$3,B118=$T$1,D118/$T$3,B118=$U$1,D118/$U$3,B118=$V$1,D118/$V$3,B118=$W$1,D118/$W$3,B118=$X$1,D118/$X$3,B118=$Y$1,D118/$Y$3,B118=$Z$1,D118/$Z$3),0)</f>
        <v>2.6209005833240803E-2</v>
      </c>
      <c r="I118" s="15">
        <f t="shared" si="77"/>
        <v>2620.9005833240803</v>
      </c>
      <c r="J118" s="16">
        <f t="shared" si="78"/>
        <v>338.34493550530226</v>
      </c>
      <c r="K118" s="16">
        <f t="shared" si="106"/>
        <v>9323.0239524263416</v>
      </c>
      <c r="L118" s="17">
        <f t="shared" si="61"/>
        <v>0.12909491403759404</v>
      </c>
      <c r="M118" s="17">
        <f t="shared" si="61"/>
        <v>0.8709050859624059</v>
      </c>
      <c r="N118">
        <f t="shared" si="79"/>
        <v>0.13800263306375776</v>
      </c>
      <c r="O118">
        <f t="shared" si="93"/>
        <v>6.4547457018797022E-2</v>
      </c>
      <c r="P118">
        <f t="shared" si="80"/>
        <v>1203.5549757089088</v>
      </c>
      <c r="S118">
        <v>2009</v>
      </c>
      <c r="T118" t="s">
        <v>61</v>
      </c>
      <c r="U118" s="31">
        <v>0</v>
      </c>
      <c r="V118" s="31">
        <v>0</v>
      </c>
      <c r="W118" s="31">
        <v>1067</v>
      </c>
      <c r="X118" s="31">
        <v>4385</v>
      </c>
      <c r="Y118" s="31">
        <v>1068</v>
      </c>
      <c r="Z118" s="31">
        <v>727</v>
      </c>
      <c r="AA118" s="31">
        <v>2098</v>
      </c>
      <c r="AB118" s="31">
        <v>1576</v>
      </c>
      <c r="AC118" s="31">
        <v>7423</v>
      </c>
      <c r="AD118" s="31">
        <v>18344</v>
      </c>
      <c r="AG118">
        <f t="shared" si="94"/>
        <v>0</v>
      </c>
      <c r="AH118">
        <f t="shared" si="95"/>
        <v>0</v>
      </c>
      <c r="AI118">
        <f t="shared" si="96"/>
        <v>5.816615787178369E-2</v>
      </c>
      <c r="AJ118">
        <f t="shared" si="97"/>
        <v>0.23904273877017007</v>
      </c>
      <c r="AK118">
        <f t="shared" si="98"/>
        <v>5.8220671609245531E-2</v>
      </c>
      <c r="AL118">
        <f t="shared" si="99"/>
        <v>3.9631487134757962E-2</v>
      </c>
      <c r="AM118">
        <f t="shared" si="100"/>
        <v>0.11436982119494113</v>
      </c>
      <c r="AN118">
        <f t="shared" si="101"/>
        <v>8.5913650239860445E-2</v>
      </c>
      <c r="AO118">
        <f t="shared" si="102"/>
        <v>0.40465547317924117</v>
      </c>
      <c r="AP118">
        <f t="shared" si="105"/>
        <v>0</v>
      </c>
      <c r="AQ118">
        <f t="shared" si="105"/>
        <v>0</v>
      </c>
      <c r="AR118">
        <f t="shared" si="105"/>
        <v>5.9908480952247267E-2</v>
      </c>
      <c r="AS118">
        <f t="shared" si="103"/>
        <v>0.2714918119060149</v>
      </c>
      <c r="AT118">
        <f t="shared" si="103"/>
        <v>5.9966311061201573E-2</v>
      </c>
      <c r="AU118">
        <f t="shared" si="103"/>
        <v>4.0432690970773899E-2</v>
      </c>
      <c r="AV118">
        <f t="shared" si="103"/>
        <v>0.12130673605088176</v>
      </c>
      <c r="AW118">
        <f t="shared" si="103"/>
        <v>8.9769879243563458E-2</v>
      </c>
      <c r="AX118">
        <f t="shared" si="103"/>
        <v>0.50729540406629081</v>
      </c>
      <c r="AY118">
        <f t="shared" si="82"/>
        <v>0</v>
      </c>
      <c r="AZ118">
        <f t="shared" si="84"/>
        <v>0</v>
      </c>
      <c r="BA118">
        <f t="shared" si="85"/>
        <v>5.105667255466336E-3</v>
      </c>
      <c r="BB118">
        <f t="shared" si="86"/>
        <v>2.1678853177758854E-2</v>
      </c>
      <c r="BC118">
        <f t="shared" si="87"/>
        <v>4.9402872685559863E-3</v>
      </c>
      <c r="BD118">
        <f t="shared" si="88"/>
        <v>4.3245107215493638E-3</v>
      </c>
      <c r="BE118">
        <f t="shared" si="89"/>
        <v>1.0893966797328585E-2</v>
      </c>
      <c r="BF118">
        <f t="shared" si="90"/>
        <v>1.0063548139651083E-2</v>
      </c>
      <c r="BG118">
        <f t="shared" si="59"/>
        <v>3.984953939914284E-2</v>
      </c>
    </row>
    <row r="119" spans="2:59" x14ac:dyDescent="0.25">
      <c r="B119" t="s">
        <v>75</v>
      </c>
      <c r="D119" s="31">
        <v>5421686</v>
      </c>
      <c r="E119" s="31">
        <v>58738</v>
      </c>
      <c r="F119">
        <f t="shared" si="75"/>
        <v>1.0833899270448344E-2</v>
      </c>
      <c r="G119">
        <f t="shared" si="76"/>
        <v>0.98916610072955169</v>
      </c>
      <c r="H119" cm="1">
        <f t="array" ref="H119">+IFERROR(_xlfn.IFS(B119=$H$1,D119/$H$3,B119=$I$1,D119/$I$3,B119=$J$1,D119/$J$3,B119=$K$1,D119/$K$3,B119=$L$1,D119/$L$3,B119=$M$1,D119/$M$3,B119=$N$1,D119/$N$3,B119=$O$1,D119/$O$3,B119=$P$1,D119/P$3,B119=$Q$1,D119/$Q$3,B119=$R$1,D119/$R$3,B119=$S$1,D119/$S$3,B119=$T$1,D119/$T$3,B119=$U$1,D119/$U$3,B119=$V$1,D119/$V$3,B119=$W$1,D119/$W$3,B119=$X$1,D119/$X$3,B119=$Y$1,D119/$Y$3,B119=$Z$1,D119/$Z$3),0)</f>
        <v>0</v>
      </c>
      <c r="I119" s="15">
        <f t="shared" si="77"/>
        <v>0</v>
      </c>
      <c r="J119" s="16">
        <f t="shared" si="78"/>
        <v>0</v>
      </c>
      <c r="K119" s="16">
        <f t="shared" si="106"/>
        <v>8119.4689767174332</v>
      </c>
      <c r="L119" s="17">
        <f t="shared" si="61"/>
        <v>1.0833899270448344E-2</v>
      </c>
      <c r="M119" s="17">
        <f t="shared" si="61"/>
        <v>0.98916610072955169</v>
      </c>
      <c r="N119">
        <f t="shared" si="79"/>
        <v>1.0892905591418308E-2</v>
      </c>
      <c r="O119">
        <f t="shared" si="93"/>
        <v>5.4169496352241718E-3</v>
      </c>
      <c r="P119">
        <f t="shared" si="80"/>
        <v>87.965509023286955</v>
      </c>
      <c r="S119" t="s">
        <v>75</v>
      </c>
      <c r="U119" s="31">
        <v>0</v>
      </c>
      <c r="V119" s="31">
        <v>0</v>
      </c>
      <c r="W119" s="31">
        <v>2029</v>
      </c>
      <c r="X119" s="31">
        <v>8838</v>
      </c>
      <c r="Y119" s="31">
        <v>2008</v>
      </c>
      <c r="Z119" s="31">
        <v>1835</v>
      </c>
      <c r="AA119" s="31">
        <v>4642</v>
      </c>
      <c r="AB119" s="31">
        <v>5309</v>
      </c>
      <c r="AC119" s="31">
        <v>34077</v>
      </c>
      <c r="AD119" s="31">
        <v>58738</v>
      </c>
      <c r="AG119">
        <f t="shared" si="94"/>
        <v>0</v>
      </c>
      <c r="AH119">
        <f t="shared" si="95"/>
        <v>0</v>
      </c>
      <c r="AI119">
        <f t="shared" si="96"/>
        <v>3.4543225850386459E-2</v>
      </c>
      <c r="AJ119">
        <f t="shared" si="97"/>
        <v>0.15046477578398992</v>
      </c>
      <c r="AK119">
        <f t="shared" si="98"/>
        <v>3.4185706016548058E-2</v>
      </c>
      <c r="AL119">
        <f t="shared" si="99"/>
        <v>3.124042357587933E-2</v>
      </c>
      <c r="AM119">
        <f t="shared" si="100"/>
        <v>7.9028908032278938E-2</v>
      </c>
      <c r="AN119">
        <f t="shared" si="101"/>
        <v>9.0384418945146247E-2</v>
      </c>
      <c r="AO119">
        <f t="shared" si="102"/>
        <v>0.58015254179577103</v>
      </c>
      <c r="AP119">
        <f t="shared" si="105"/>
        <v>0</v>
      </c>
      <c r="AQ119">
        <f t="shared" si="105"/>
        <v>0</v>
      </c>
      <c r="AR119">
        <f t="shared" si="105"/>
        <v>3.5150328722270821E-2</v>
      </c>
      <c r="AS119">
        <f t="shared" si="103"/>
        <v>0.16270549899666784</v>
      </c>
      <c r="AT119">
        <f t="shared" si="103"/>
        <v>3.4780198842969477E-2</v>
      </c>
      <c r="AU119">
        <f t="shared" si="103"/>
        <v>3.1736148943713738E-2</v>
      </c>
      <c r="AV119">
        <f t="shared" si="103"/>
        <v>8.2280163780420801E-2</v>
      </c>
      <c r="AW119">
        <f t="shared" si="103"/>
        <v>9.4662422994285303E-2</v>
      </c>
      <c r="AX119">
        <f t="shared" si="103"/>
        <v>0.81720404321394735</v>
      </c>
      <c r="AY119">
        <f t="shared" si="82"/>
        <v>0</v>
      </c>
      <c r="AZ119">
        <f t="shared" si="84"/>
        <v>0</v>
      </c>
      <c r="BA119">
        <f t="shared" si="85"/>
        <v>2.8552003933831656E-4</v>
      </c>
      <c r="BB119">
        <f t="shared" si="86"/>
        <v>1.219454612458191E-3</v>
      </c>
      <c r="BC119">
        <f t="shared" si="87"/>
        <v>2.8367559463974857E-4</v>
      </c>
      <c r="BD119">
        <f t="shared" si="88"/>
        <v>2.3627336588655264E-4</v>
      </c>
      <c r="BE119">
        <f t="shared" si="89"/>
        <v>6.2157786341739455E-4</v>
      </c>
      <c r="BF119">
        <f t="shared" si="90"/>
        <v>6.349500874820121E-4</v>
      </c>
      <c r="BG119">
        <f t="shared" si="59"/>
        <v>3.8272227495284679E-3</v>
      </c>
    </row>
    <row r="120" spans="2:59" x14ac:dyDescent="0.25">
      <c r="B120">
        <v>2010</v>
      </c>
      <c r="C120" t="s">
        <v>55</v>
      </c>
      <c r="D120" s="31">
        <v>323307</v>
      </c>
      <c r="E120" s="31">
        <v>363</v>
      </c>
      <c r="F120">
        <f t="shared" si="75"/>
        <v>1.1227718546149635E-3</v>
      </c>
      <c r="G120">
        <f t="shared" si="76"/>
        <v>0.99887722814538504</v>
      </c>
      <c r="H120" cm="1">
        <f t="array" ref="H120">+IFERROR(_xlfn.IFS(B120=$H$1,D120/$H$3,B120=$I$1,D120/$I$3,B120=$J$1,D120/$J$3,B120=$K$1,D120/$K$3,B120=$L$1,D120/$L$3,B120=$M$1,D120/$M$3,B120=$N$1,D120/$N$3,B120=$O$1,D120/$O$3,B120=$P$1,D120/P$3,B120=$Q$1,D120/$Q$3,B120=$R$1,D120/$R$3,B120=$S$1,D120/$S$3,B120=$T$1,D120/$T$3,B120=$U$1,D120/$U$3,B120=$V$1,D120/$V$3,B120=$W$1,D120/$W$3,B120=$X$1,D120/$X$3,B120=$Y$1,D120/$Y$3,B120=$Z$1,D120/$Z$3),0)</f>
        <v>6.0521204894380336E-2</v>
      </c>
      <c r="I120" s="15">
        <f t="shared" si="77"/>
        <v>6052.1204894380335</v>
      </c>
      <c r="J120" s="16">
        <f t="shared" si="78"/>
        <v>6.7951505462795616</v>
      </c>
      <c r="K120" s="16">
        <v>10000</v>
      </c>
      <c r="L120" s="17">
        <f t="shared" si="61"/>
        <v>1.1227718546149635E-3</v>
      </c>
      <c r="M120" s="17">
        <f t="shared" si="61"/>
        <v>0.99887722814538504</v>
      </c>
      <c r="N120">
        <f t="shared" si="79"/>
        <v>1.1234025169786972E-3</v>
      </c>
      <c r="O120">
        <f t="shared" si="93"/>
        <v>5.6138592730748174E-4</v>
      </c>
      <c r="P120">
        <f t="shared" si="80"/>
        <v>11.227718546149635</v>
      </c>
      <c r="S120">
        <v>2010</v>
      </c>
      <c r="T120" t="s">
        <v>55</v>
      </c>
      <c r="U120" s="31">
        <v>0</v>
      </c>
      <c r="V120" s="31">
        <v>0</v>
      </c>
      <c r="W120" s="31">
        <v>1</v>
      </c>
      <c r="X120" s="31">
        <v>1</v>
      </c>
      <c r="Y120" s="31">
        <v>19</v>
      </c>
      <c r="Z120" s="31">
        <v>5</v>
      </c>
      <c r="AA120" s="31">
        <v>0</v>
      </c>
      <c r="AB120" s="31">
        <v>26</v>
      </c>
      <c r="AC120" s="31">
        <v>311</v>
      </c>
      <c r="AD120" s="31">
        <v>363</v>
      </c>
      <c r="AG120">
        <f t="shared" si="94"/>
        <v>0</v>
      </c>
      <c r="AH120">
        <f t="shared" si="95"/>
        <v>0</v>
      </c>
      <c r="AI120">
        <f t="shared" si="96"/>
        <v>2.7548209366391185E-3</v>
      </c>
      <c r="AJ120">
        <f t="shared" si="97"/>
        <v>2.7548209366391185E-3</v>
      </c>
      <c r="AK120">
        <f t="shared" si="98"/>
        <v>5.2341597796143252E-2</v>
      </c>
      <c r="AL120">
        <f t="shared" si="99"/>
        <v>1.3774104683195593E-2</v>
      </c>
      <c r="AM120">
        <f t="shared" si="100"/>
        <v>0</v>
      </c>
      <c r="AN120">
        <f t="shared" si="101"/>
        <v>7.1625344352617082E-2</v>
      </c>
      <c r="AO120">
        <f t="shared" si="102"/>
        <v>0.85674931129476584</v>
      </c>
      <c r="AP120">
        <f t="shared" si="105"/>
        <v>0</v>
      </c>
      <c r="AQ120">
        <f t="shared" si="105"/>
        <v>0</v>
      </c>
      <c r="AR120">
        <f t="shared" si="105"/>
        <v>2.7586206896551722E-3</v>
      </c>
      <c r="AS120">
        <f t="shared" si="103"/>
        <v>2.7586206896551722E-3</v>
      </c>
      <c r="AT120">
        <f t="shared" si="103"/>
        <v>5.3748231966053751E-2</v>
      </c>
      <c r="AU120">
        <f t="shared" si="103"/>
        <v>1.3869625520110958E-2</v>
      </c>
      <c r="AV120">
        <f t="shared" si="103"/>
        <v>0</v>
      </c>
      <c r="AW120">
        <f t="shared" si="103"/>
        <v>7.4285714285714288E-2</v>
      </c>
      <c r="AX120">
        <f t="shared" si="103"/>
        <v>1.4987951807228914</v>
      </c>
      <c r="AY120">
        <f t="shared" si="82"/>
        <v>0</v>
      </c>
      <c r="AZ120">
        <f t="shared" ref="AZ120:AZ140" si="107">+IFERROR((SUM(V119:V120)/(2*$D120)),0)</f>
        <v>0</v>
      </c>
      <c r="BA120">
        <f t="shared" ref="BA120:BA140" si="108">+IFERROR((SUM(W119:W120)/(2*$D120)),0)</f>
        <v>3.1394309433448704E-3</v>
      </c>
      <c r="BB120">
        <f t="shared" ref="BB120:BB140" si="109">+IFERROR((SUM(X119:X120)/(2*$D120)),0)</f>
        <v>1.3669670004051877E-2</v>
      </c>
      <c r="BC120">
        <f t="shared" ref="BC120:BC140" si="110">+IFERROR((SUM(Y119:Y120)/(2*$D120)),0)</f>
        <v>3.1347913902266267E-3</v>
      </c>
      <c r="BD120">
        <f t="shared" ref="BD120:BD140" si="111">+IFERROR((SUM(Z119:Z120)/(2*$D120)),0)</f>
        <v>2.8455925791894391E-3</v>
      </c>
      <c r="BE120">
        <f t="shared" ref="BE120:BE140" si="112">+IFERROR((SUM(AA119:AA120)/(2*$D120)),0)</f>
        <v>7.1789351916290087E-3</v>
      </c>
      <c r="BF120">
        <f t="shared" ref="BF120:BF140" si="113">+IFERROR((SUM(AB119:AB120)/(2*$D120)),0)</f>
        <v>8.2506719619432917E-3</v>
      </c>
      <c r="BG120">
        <f t="shared" ref="BG120:BG140" si="114">+IFERROR((SUM(AC119:AC120)/(2*$D120)),0)</f>
        <v>5.3181650876720887E-2</v>
      </c>
    </row>
    <row r="121" spans="2:59" x14ac:dyDescent="0.25">
      <c r="B121">
        <v>2010</v>
      </c>
      <c r="C121" t="s">
        <v>56</v>
      </c>
      <c r="D121" s="31">
        <v>888888</v>
      </c>
      <c r="E121" s="31">
        <v>590</v>
      </c>
      <c r="F121">
        <f t="shared" si="75"/>
        <v>6.6375066375066376E-4</v>
      </c>
      <c r="G121">
        <f t="shared" si="76"/>
        <v>0.99933624933624932</v>
      </c>
      <c r="H121" cm="1">
        <f t="array" ref="H121">+IFERROR(_xlfn.IFS(B121=$H$1,D121/$H$3,B121=$I$1,D121/$I$3,B121=$J$1,D121/$J$3,B121=$K$1,D121/$K$3,B121=$L$1,D121/$L$3,B121=$M$1,D121/$M$3,B121=$N$1,D121/$N$3,B121=$O$1,D121/$O$3,B121=$P$1,D121/P$3,B121=$Q$1,D121/$Q$3,B121=$R$1,D121/$R$3,B121=$S$1,D121/$S$3,B121=$T$1,D121/$T$3,B121=$U$1,D121/$U$3,B121=$V$1,D121/$V$3,B121=$W$1,D121/$W$3,B121=$X$1,D121/$X$3,B121=$Y$1,D121/$Y$3,B121=$Z$1,D121/$Z$3),0)</f>
        <v>0.16639470464962389</v>
      </c>
      <c r="I121" s="15">
        <f t="shared" si="77"/>
        <v>16639.470464962389</v>
      </c>
      <c r="J121" s="16">
        <f t="shared" si="78"/>
        <v>11.044459565578352</v>
      </c>
      <c r="K121" s="16">
        <f t="shared" ref="K121:K127" si="115">+K120-P120</f>
        <v>9988.7722814538502</v>
      </c>
      <c r="L121" s="17">
        <f t="shared" si="61"/>
        <v>6.6375066375066376E-4</v>
      </c>
      <c r="M121" s="17">
        <f t="shared" si="61"/>
        <v>0.99933624933624932</v>
      </c>
      <c r="N121">
        <f t="shared" si="79"/>
        <v>6.6397101935306718E-4</v>
      </c>
      <c r="O121">
        <f t="shared" si="93"/>
        <v>3.3187533187533188E-4</v>
      </c>
      <c r="P121">
        <f t="shared" si="80"/>
        <v>6.6300542318692246</v>
      </c>
      <c r="S121">
        <v>2010</v>
      </c>
      <c r="T121" t="s">
        <v>56</v>
      </c>
      <c r="U121" s="31">
        <v>0</v>
      </c>
      <c r="V121" s="31">
        <v>0</v>
      </c>
      <c r="W121" s="31">
        <v>2</v>
      </c>
      <c r="X121" s="31">
        <v>7</v>
      </c>
      <c r="Y121" s="31">
        <v>19</v>
      </c>
      <c r="Z121" s="31">
        <v>9</v>
      </c>
      <c r="AA121" s="31">
        <v>0</v>
      </c>
      <c r="AB121" s="31">
        <v>43</v>
      </c>
      <c r="AC121" s="31">
        <v>510</v>
      </c>
      <c r="AD121" s="31">
        <v>590</v>
      </c>
      <c r="AG121">
        <f t="shared" si="94"/>
        <v>0</v>
      </c>
      <c r="AH121">
        <f t="shared" si="95"/>
        <v>0</v>
      </c>
      <c r="AI121">
        <f t="shared" si="96"/>
        <v>3.3898305084745762E-3</v>
      </c>
      <c r="AJ121">
        <f t="shared" si="97"/>
        <v>1.1864406779661017E-2</v>
      </c>
      <c r="AK121">
        <f t="shared" si="98"/>
        <v>3.2203389830508473E-2</v>
      </c>
      <c r="AL121">
        <f t="shared" si="99"/>
        <v>1.5254237288135594E-2</v>
      </c>
      <c r="AM121">
        <f t="shared" si="100"/>
        <v>0</v>
      </c>
      <c r="AN121">
        <f t="shared" si="101"/>
        <v>7.2881355932203393E-2</v>
      </c>
      <c r="AO121">
        <f t="shared" si="102"/>
        <v>0.86440677966101698</v>
      </c>
      <c r="AP121">
        <f t="shared" si="105"/>
        <v>0</v>
      </c>
      <c r="AQ121">
        <f t="shared" si="105"/>
        <v>0</v>
      </c>
      <c r="AR121">
        <f t="shared" si="105"/>
        <v>3.3955857385398981E-3</v>
      </c>
      <c r="AS121">
        <f t="shared" si="103"/>
        <v>1.1935208866155157E-2</v>
      </c>
      <c r="AT121">
        <f t="shared" si="103"/>
        <v>3.273040482342808E-2</v>
      </c>
      <c r="AU121">
        <f t="shared" si="103"/>
        <v>1.537147736976943E-2</v>
      </c>
      <c r="AV121">
        <f t="shared" si="103"/>
        <v>0</v>
      </c>
      <c r="AW121">
        <f t="shared" si="103"/>
        <v>7.5637642919964831E-2</v>
      </c>
      <c r="AX121">
        <f t="shared" si="103"/>
        <v>1.5223880597014925</v>
      </c>
      <c r="AY121">
        <f t="shared" si="82"/>
        <v>0</v>
      </c>
      <c r="AZ121">
        <f t="shared" si="107"/>
        <v>0</v>
      </c>
      <c r="BA121">
        <f t="shared" si="108"/>
        <v>1.6875016875016875E-6</v>
      </c>
      <c r="BB121">
        <f t="shared" si="109"/>
        <v>4.5000045000045002E-6</v>
      </c>
      <c r="BC121">
        <f t="shared" si="110"/>
        <v>2.1375021375021376E-5</v>
      </c>
      <c r="BD121">
        <f t="shared" si="111"/>
        <v>7.8750078750078747E-6</v>
      </c>
      <c r="BE121">
        <f t="shared" si="112"/>
        <v>0</v>
      </c>
      <c r="BF121">
        <f t="shared" si="113"/>
        <v>3.881253881253881E-5</v>
      </c>
      <c r="BG121">
        <f t="shared" si="114"/>
        <v>4.6181296181296182E-4</v>
      </c>
    </row>
    <row r="122" spans="2:59" x14ac:dyDescent="0.25">
      <c r="B122">
        <v>2010</v>
      </c>
      <c r="C122" t="s">
        <v>57</v>
      </c>
      <c r="D122" s="31">
        <v>926933</v>
      </c>
      <c r="E122" s="31">
        <v>5764</v>
      </c>
      <c r="F122">
        <f t="shared" si="75"/>
        <v>6.2183566665551882E-3</v>
      </c>
      <c r="G122">
        <f t="shared" si="76"/>
        <v>0.99378164333344476</v>
      </c>
      <c r="H122" cm="1">
        <f t="array" ref="H122">+IFERROR(_xlfn.IFS(B122=$H$1,D122/$H$3,B122=$I$1,D122/$I$3,B122=$J$1,D122/$J$3,B122=$K$1,D122/$K$3,B122=$L$1,D122/$L$3,B122=$M$1,D122/$M$3,B122=$N$1,D122/$N$3,B122=$O$1,D122/$O$3,B122=$P$1,D122/P$3,B122=$Q$1,D122/$Q$3,B122=$R$1,D122/$R$3,B122=$S$1,D122/$S$3,B122=$T$1,D122/$T$3,B122=$U$1,D122/$U$3,B122=$V$1,D122/$V$3,B122=$W$1,D122/$W$3,B122=$X$1,D122/$X$3,B122=$Y$1,D122/$Y$3,B122=$Z$1,D122/$Z$3),0)</f>
        <v>0.17351650912712266</v>
      </c>
      <c r="I122" s="15">
        <f t="shared" si="77"/>
        <v>17351.650912712266</v>
      </c>
      <c r="J122" s="16">
        <f t="shared" si="78"/>
        <v>107.89875412880274</v>
      </c>
      <c r="K122" s="16">
        <f t="shared" si="115"/>
        <v>9982.1422272219806</v>
      </c>
      <c r="L122" s="17">
        <f t="shared" ref="L122:M140" si="116">+F122</f>
        <v>6.2183566665551882E-3</v>
      </c>
      <c r="M122" s="17">
        <f t="shared" si="116"/>
        <v>0.99378164333344476</v>
      </c>
      <c r="N122">
        <f t="shared" si="79"/>
        <v>6.2377509466468844E-3</v>
      </c>
      <c r="O122">
        <f t="shared" si="93"/>
        <v>3.1091783332775941E-3</v>
      </c>
      <c r="P122">
        <f t="shared" si="80"/>
        <v>62.072520665147856</v>
      </c>
      <c r="S122">
        <v>2010</v>
      </c>
      <c r="T122" t="s">
        <v>57</v>
      </c>
      <c r="U122" s="31">
        <v>0</v>
      </c>
      <c r="V122" s="31">
        <v>0</v>
      </c>
      <c r="W122" s="31">
        <v>14</v>
      </c>
      <c r="X122" s="31">
        <v>44</v>
      </c>
      <c r="Y122" s="31">
        <v>31</v>
      </c>
      <c r="Z122" s="31">
        <v>17</v>
      </c>
      <c r="AA122" s="31">
        <v>13</v>
      </c>
      <c r="AB122" s="31">
        <v>71</v>
      </c>
      <c r="AC122" s="31">
        <v>5574</v>
      </c>
      <c r="AD122" s="31">
        <v>5764</v>
      </c>
      <c r="AG122">
        <f t="shared" si="94"/>
        <v>0</v>
      </c>
      <c r="AH122">
        <f t="shared" si="95"/>
        <v>0</v>
      </c>
      <c r="AI122">
        <f t="shared" si="96"/>
        <v>2.4288688410825814E-3</v>
      </c>
      <c r="AJ122">
        <f t="shared" si="97"/>
        <v>7.6335877862595417E-3</v>
      </c>
      <c r="AK122">
        <f t="shared" si="98"/>
        <v>5.3782095766828587E-3</v>
      </c>
      <c r="AL122">
        <f t="shared" si="99"/>
        <v>2.9493407356002777E-3</v>
      </c>
      <c r="AM122">
        <f t="shared" si="100"/>
        <v>2.255378209576683E-3</v>
      </c>
      <c r="AN122">
        <f t="shared" si="101"/>
        <v>1.2317834836918807E-2</v>
      </c>
      <c r="AO122">
        <f t="shared" si="102"/>
        <v>0.96703678001387927</v>
      </c>
      <c r="AP122">
        <f t="shared" si="105"/>
        <v>0</v>
      </c>
      <c r="AQ122">
        <f t="shared" si="105"/>
        <v>0</v>
      </c>
      <c r="AR122">
        <f t="shared" si="105"/>
        <v>2.4318221295813792E-3</v>
      </c>
      <c r="AS122">
        <f t="shared" si="103"/>
        <v>7.6628352490421452E-3</v>
      </c>
      <c r="AT122">
        <f t="shared" si="103"/>
        <v>5.3927111420370528E-3</v>
      </c>
      <c r="AU122">
        <f t="shared" si="103"/>
        <v>2.9536964642515855E-3</v>
      </c>
      <c r="AV122">
        <f t="shared" si="103"/>
        <v>2.2579244463742944E-3</v>
      </c>
      <c r="AW122">
        <f t="shared" si="103"/>
        <v>1.2394169503360392E-2</v>
      </c>
      <c r="AX122">
        <f t="shared" si="103"/>
        <v>1.8723547195162917</v>
      </c>
      <c r="AY122">
        <f t="shared" si="82"/>
        <v>0</v>
      </c>
      <c r="AZ122">
        <f t="shared" si="107"/>
        <v>0</v>
      </c>
      <c r="BA122">
        <f t="shared" si="108"/>
        <v>8.6306130000765961E-6</v>
      </c>
      <c r="BB122">
        <f t="shared" si="109"/>
        <v>2.7510078937744151E-5</v>
      </c>
      <c r="BC122">
        <f t="shared" si="110"/>
        <v>2.6970665625239366E-5</v>
      </c>
      <c r="BD122">
        <f t="shared" si="111"/>
        <v>1.402474612512447E-5</v>
      </c>
      <c r="BE122">
        <f t="shared" si="112"/>
        <v>7.0123730625622349E-6</v>
      </c>
      <c r="BF122">
        <f t="shared" si="113"/>
        <v>6.1493117625545753E-5</v>
      </c>
      <c r="BG122">
        <f t="shared" si="114"/>
        <v>3.2817905932791261E-3</v>
      </c>
    </row>
    <row r="123" spans="2:59" x14ac:dyDescent="0.25">
      <c r="B123">
        <v>2010</v>
      </c>
      <c r="C123" t="s">
        <v>58</v>
      </c>
      <c r="D123" s="31">
        <v>1701457</v>
      </c>
      <c r="E123" s="31">
        <v>8901</v>
      </c>
      <c r="F123">
        <f t="shared" si="75"/>
        <v>5.231398736494663E-3</v>
      </c>
      <c r="G123">
        <f t="shared" si="76"/>
        <v>0.9947686012635053</v>
      </c>
      <c r="H123" cm="1">
        <f t="array" ref="H123">+IFERROR(_xlfn.IFS(B123=$H$1,D123/$H$3,B123=$I$1,D123/$I$3,B123=$J$1,D123/$J$3,B123=$K$1,D123/$K$3,B123=$L$1,D123/$L$3,B123=$M$1,D123/$M$3,B123=$N$1,D123/$N$3,B123=$O$1,D123/$O$3,B123=$P$1,D123/P$3,B123=$Q$1,D123/$Q$3,B123=$R$1,D123/$R$3,B123=$S$1,D123/$S$3,B123=$T$1,D123/$T$3,B123=$U$1,D123/$U$3,B123=$V$1,D123/$V$3,B123=$W$1,D123/$W$3,B123=$X$1,D123/$X$3,B123=$Y$1,D123/$Y$3,B123=$Z$1,D123/$Z$3),0)</f>
        <v>0.31850293286559733</v>
      </c>
      <c r="I123" s="15">
        <f t="shared" si="77"/>
        <v>31850.293286559732</v>
      </c>
      <c r="J123" s="16">
        <f t="shared" si="78"/>
        <v>166.62158405629302</v>
      </c>
      <c r="K123" s="16">
        <f t="shared" si="115"/>
        <v>9920.0697065568329</v>
      </c>
      <c r="L123" s="17">
        <f t="shared" si="116"/>
        <v>5.231398736494663E-3</v>
      </c>
      <c r="M123" s="17">
        <f t="shared" si="116"/>
        <v>0.9947686012635053</v>
      </c>
      <c r="N123">
        <f t="shared" si="79"/>
        <v>5.245118389352074E-3</v>
      </c>
      <c r="O123">
        <f t="shared" si="93"/>
        <v>2.6156993682473315E-3</v>
      </c>
      <c r="P123">
        <f t="shared" si="80"/>
        <v>51.895840128820396</v>
      </c>
      <c r="S123">
        <v>2010</v>
      </c>
      <c r="T123" t="s">
        <v>58</v>
      </c>
      <c r="U123" s="31">
        <v>0</v>
      </c>
      <c r="V123" s="31">
        <v>0</v>
      </c>
      <c r="W123" s="31">
        <v>89</v>
      </c>
      <c r="X123" s="31">
        <v>397</v>
      </c>
      <c r="Y123" s="31">
        <v>137</v>
      </c>
      <c r="Z123" s="31">
        <v>97</v>
      </c>
      <c r="AA123" s="31">
        <v>203</v>
      </c>
      <c r="AB123" s="31">
        <v>439</v>
      </c>
      <c r="AC123" s="31">
        <v>7539</v>
      </c>
      <c r="AD123" s="31">
        <v>8901</v>
      </c>
      <c r="AG123">
        <f t="shared" si="94"/>
        <v>0</v>
      </c>
      <c r="AH123">
        <f t="shared" si="95"/>
        <v>0</v>
      </c>
      <c r="AI123">
        <f t="shared" si="96"/>
        <v>9.9988765307268846E-3</v>
      </c>
      <c r="AJ123">
        <f t="shared" si="97"/>
        <v>4.4601730142680596E-2</v>
      </c>
      <c r="AK123">
        <f t="shared" si="98"/>
        <v>1.539152904168071E-2</v>
      </c>
      <c r="AL123">
        <f t="shared" si="99"/>
        <v>1.0897651949219189E-2</v>
      </c>
      <c r="AM123">
        <f t="shared" si="100"/>
        <v>2.2806426244242221E-2</v>
      </c>
      <c r="AN123">
        <f t="shared" si="101"/>
        <v>4.9320301089765192E-2</v>
      </c>
      <c r="AO123">
        <f t="shared" si="102"/>
        <v>0.84698348500168519</v>
      </c>
      <c r="AP123">
        <f t="shared" si="105"/>
        <v>0</v>
      </c>
      <c r="AQ123">
        <f t="shared" si="105"/>
        <v>0</v>
      </c>
      <c r="AR123">
        <f t="shared" si="105"/>
        <v>1.0049116468130751E-2</v>
      </c>
      <c r="AS123">
        <f t="shared" si="103"/>
        <v>4.5619074978454466E-2</v>
      </c>
      <c r="AT123">
        <f t="shared" si="103"/>
        <v>1.5510897254457968E-2</v>
      </c>
      <c r="AU123">
        <f t="shared" si="103"/>
        <v>1.0957356678904264E-2</v>
      </c>
      <c r="AV123">
        <f t="shared" si="103"/>
        <v>2.3069492584805958E-2</v>
      </c>
      <c r="AW123">
        <f t="shared" si="103"/>
        <v>5.0567298277947356E-2</v>
      </c>
      <c r="AX123">
        <f t="shared" si="103"/>
        <v>1.4691610640163695</v>
      </c>
      <c r="AY123">
        <f t="shared" si="82"/>
        <v>0</v>
      </c>
      <c r="AZ123">
        <f t="shared" si="107"/>
        <v>0</v>
      </c>
      <c r="BA123">
        <f t="shared" si="108"/>
        <v>3.0268176039711846E-5</v>
      </c>
      <c r="BB123">
        <f t="shared" si="109"/>
        <v>1.2959481197585363E-4</v>
      </c>
      <c r="BC123">
        <f t="shared" si="110"/>
        <v>4.9369452181277578E-5</v>
      </c>
      <c r="BD123">
        <f t="shared" si="111"/>
        <v>3.3500699694438356E-5</v>
      </c>
      <c r="BE123">
        <f t="shared" si="112"/>
        <v>6.3475009947356887E-5</v>
      </c>
      <c r="BF123">
        <f t="shared" si="113"/>
        <v>1.4987155126459264E-4</v>
      </c>
      <c r="BG123">
        <f t="shared" si="114"/>
        <v>3.8534620622207908E-3</v>
      </c>
    </row>
    <row r="124" spans="2:59" x14ac:dyDescent="0.25">
      <c r="B124">
        <v>2010</v>
      </c>
      <c r="C124" t="s">
        <v>59</v>
      </c>
      <c r="D124" s="31">
        <v>1095865</v>
      </c>
      <c r="E124" s="31">
        <v>14158</v>
      </c>
      <c r="F124">
        <f t="shared" si="75"/>
        <v>1.29194745703166E-2</v>
      </c>
      <c r="G124">
        <f t="shared" si="76"/>
        <v>0.98708052542968339</v>
      </c>
      <c r="H124" cm="1">
        <f t="array" ref="H124">+IFERROR(_xlfn.IFS(B124=$H$1,D124/$H$3,B124=$I$1,D124/$I$3,B124=$J$1,D124/$J$3,B124=$K$1,D124/$K$3,B124=$L$1,D124/$L$3,B124=$M$1,D124/$M$3,B124=$N$1,D124/$N$3,B124=$O$1,D124/$O$3,B124=$P$1,D124/P$3,B124=$Q$1,D124/$Q$3,B124=$R$1,D124/$R$3,B124=$S$1,D124/$S$3,B124=$T$1,D124/$T$3,B124=$U$1,D124/$U$3,B124=$V$1,D124/$V$3,B124=$W$1,D124/$W$3,B124=$X$1,D124/$X$3,B124=$Y$1,D124/$Y$3,B124=$Z$1,D124/$Z$3),0)</f>
        <v>0.20513960477682236</v>
      </c>
      <c r="I124" s="15">
        <f t="shared" si="77"/>
        <v>20513.960477682234</v>
      </c>
      <c r="J124" s="16">
        <f t="shared" si="78"/>
        <v>265.02959072789537</v>
      </c>
      <c r="K124" s="16">
        <f t="shared" si="115"/>
        <v>9868.1738664280128</v>
      </c>
      <c r="L124" s="17">
        <f t="shared" si="116"/>
        <v>1.29194745703166E-2</v>
      </c>
      <c r="M124" s="17">
        <f t="shared" si="116"/>
        <v>0.98708052542968339</v>
      </c>
      <c r="N124">
        <f t="shared" si="79"/>
        <v>1.3003473593525265E-2</v>
      </c>
      <c r="O124">
        <f t="shared" si="93"/>
        <v>6.4597372851582999E-3</v>
      </c>
      <c r="P124">
        <f t="shared" si="80"/>
        <v>127.49162132277955</v>
      </c>
      <c r="S124">
        <v>2010</v>
      </c>
      <c r="T124" t="s">
        <v>59</v>
      </c>
      <c r="U124" s="31">
        <v>0</v>
      </c>
      <c r="V124" s="31">
        <v>0</v>
      </c>
      <c r="W124" s="31">
        <v>460</v>
      </c>
      <c r="X124" s="31">
        <v>2273</v>
      </c>
      <c r="Y124" s="31">
        <v>407</v>
      </c>
      <c r="Z124" s="31">
        <v>491</v>
      </c>
      <c r="AA124" s="31">
        <v>1376</v>
      </c>
      <c r="AB124" s="31">
        <v>1941</v>
      </c>
      <c r="AC124" s="31">
        <v>7210</v>
      </c>
      <c r="AD124" s="31">
        <v>14158</v>
      </c>
      <c r="AG124">
        <f t="shared" si="94"/>
        <v>0</v>
      </c>
      <c r="AH124">
        <f t="shared" si="95"/>
        <v>0</v>
      </c>
      <c r="AI124">
        <f t="shared" si="96"/>
        <v>3.2490464754908882E-2</v>
      </c>
      <c r="AJ124">
        <f t="shared" si="97"/>
        <v>0.16054527475632152</v>
      </c>
      <c r="AK124">
        <f t="shared" si="98"/>
        <v>2.8746998163582428E-2</v>
      </c>
      <c r="AL124">
        <f t="shared" si="99"/>
        <v>3.4680039553609265E-2</v>
      </c>
      <c r="AM124">
        <f t="shared" si="100"/>
        <v>9.7188868484249194E-2</v>
      </c>
      <c r="AN124">
        <f t="shared" si="101"/>
        <v>0.13709563497669161</v>
      </c>
      <c r="AO124">
        <f t="shared" si="102"/>
        <v>0.50925271931063709</v>
      </c>
      <c r="AP124">
        <f t="shared" si="105"/>
        <v>0</v>
      </c>
      <c r="AQ124">
        <f t="shared" si="105"/>
        <v>0</v>
      </c>
      <c r="AR124">
        <f t="shared" si="105"/>
        <v>3.3026995979322224E-2</v>
      </c>
      <c r="AS124">
        <f t="shared" si="103"/>
        <v>0.17455746265791194</v>
      </c>
      <c r="AT124">
        <f t="shared" si="103"/>
        <v>2.9166218782471606E-2</v>
      </c>
      <c r="AU124">
        <f t="shared" si="103"/>
        <v>3.5292003593890384E-2</v>
      </c>
      <c r="AV124">
        <f t="shared" si="103"/>
        <v>0.10215293244246475</v>
      </c>
      <c r="AW124">
        <f t="shared" si="103"/>
        <v>0.14718483412322272</v>
      </c>
      <c r="AX124">
        <f t="shared" si="103"/>
        <v>0.68321804226286365</v>
      </c>
      <c r="AY124">
        <f t="shared" si="82"/>
        <v>0</v>
      </c>
      <c r="AZ124">
        <f t="shared" si="107"/>
        <v>0</v>
      </c>
      <c r="BA124">
        <f t="shared" si="108"/>
        <v>2.5048705816866127E-4</v>
      </c>
      <c r="BB124">
        <f t="shared" si="109"/>
        <v>1.2182157473776423E-3</v>
      </c>
      <c r="BC124">
        <f t="shared" si="110"/>
        <v>2.4820575527095037E-4</v>
      </c>
      <c r="BD124">
        <f t="shared" si="111"/>
        <v>2.6828122077080663E-4</v>
      </c>
      <c r="BE124">
        <f t="shared" si="112"/>
        <v>7.2043545509711511E-4</v>
      </c>
      <c r="BF124">
        <f t="shared" si="113"/>
        <v>1.0859001793104078E-3</v>
      </c>
      <c r="BG124">
        <f t="shared" si="114"/>
        <v>6.7293872876677324E-3</v>
      </c>
    </row>
    <row r="125" spans="2:59" x14ac:dyDescent="0.25">
      <c r="B125">
        <v>2010</v>
      </c>
      <c r="C125" t="s">
        <v>60</v>
      </c>
      <c r="D125" s="31">
        <v>247629</v>
      </c>
      <c r="E125" s="31">
        <v>9352</v>
      </c>
      <c r="F125">
        <f t="shared" si="75"/>
        <v>3.7766174397990543E-2</v>
      </c>
      <c r="G125">
        <f t="shared" si="76"/>
        <v>0.96223382560200943</v>
      </c>
      <c r="H125" cm="1">
        <f t="array" ref="H125">+IFERROR(_xlfn.IFS(B125=$H$1,D125/$H$3,B125=$I$1,D125/$I$3,B125=$J$1,D125/$J$3,B125=$K$1,D125/$K$3,B125=$L$1,D125/$L$3,B125=$M$1,D125/$M$3,B125=$N$1,D125/$N$3,B125=$O$1,D125/$O$3,B125=$P$1,D125/P$3,B125=$Q$1,D125/$Q$3,B125=$R$1,D125/$R$3,B125=$S$1,D125/$S$3,B125=$T$1,D125/$T$3,B125=$U$1,D125/$U$3,B125=$V$1,D125/$V$3,B125=$W$1,D125/$W$3,B125=$X$1,D125/$X$3,B125=$Y$1,D125/$Y$3,B125=$Z$1,D125/$Z$3),0)</f>
        <v>4.6354719962111886E-2</v>
      </c>
      <c r="I125" s="15">
        <f t="shared" si="77"/>
        <v>4635.4719962111885</v>
      </c>
      <c r="J125" s="16">
        <f t="shared" si="78"/>
        <v>175.0640438259131</v>
      </c>
      <c r="K125" s="16">
        <f t="shared" si="115"/>
        <v>9740.682245105234</v>
      </c>
      <c r="L125" s="17">
        <f t="shared" si="116"/>
        <v>3.7766174397990543E-2</v>
      </c>
      <c r="M125" s="17">
        <f t="shared" si="116"/>
        <v>0.96223382560200943</v>
      </c>
      <c r="N125">
        <f t="shared" si="79"/>
        <v>3.8493041864064242E-2</v>
      </c>
      <c r="O125">
        <f t="shared" si="93"/>
        <v>1.8883087198995271E-2</v>
      </c>
      <c r="P125">
        <f t="shared" si="80"/>
        <v>367.86830442405432</v>
      </c>
      <c r="S125">
        <v>2010</v>
      </c>
      <c r="T125" t="s">
        <v>60</v>
      </c>
      <c r="U125" s="31">
        <v>0</v>
      </c>
      <c r="V125" s="31">
        <v>0</v>
      </c>
      <c r="W125" s="31">
        <v>408</v>
      </c>
      <c r="X125" s="31">
        <v>1865</v>
      </c>
      <c r="Y125" s="31">
        <v>330</v>
      </c>
      <c r="Z125" s="31">
        <v>486</v>
      </c>
      <c r="AA125" s="31">
        <v>1049</v>
      </c>
      <c r="AB125" s="31">
        <v>1200</v>
      </c>
      <c r="AC125" s="31">
        <v>4014</v>
      </c>
      <c r="AD125" s="31">
        <v>9352</v>
      </c>
      <c r="AG125">
        <f t="shared" si="94"/>
        <v>0</v>
      </c>
      <c r="AH125">
        <f t="shared" si="95"/>
        <v>0</v>
      </c>
      <c r="AI125">
        <f t="shared" si="96"/>
        <v>4.362703165098375E-2</v>
      </c>
      <c r="AJ125">
        <f t="shared" si="97"/>
        <v>0.19942258340461932</v>
      </c>
      <c r="AK125">
        <f t="shared" si="98"/>
        <v>3.5286569717707439E-2</v>
      </c>
      <c r="AL125">
        <f t="shared" si="99"/>
        <v>5.1967493584260054E-2</v>
      </c>
      <c r="AM125">
        <f t="shared" si="100"/>
        <v>0.11216852010265184</v>
      </c>
      <c r="AN125">
        <f t="shared" si="101"/>
        <v>0.12831479897348161</v>
      </c>
      <c r="AO125">
        <f t="shared" si="102"/>
        <v>0.42921300256629596</v>
      </c>
      <c r="AP125">
        <f t="shared" si="105"/>
        <v>0</v>
      </c>
      <c r="AQ125">
        <f t="shared" si="105"/>
        <v>0</v>
      </c>
      <c r="AR125">
        <f t="shared" si="105"/>
        <v>4.459991254919108E-2</v>
      </c>
      <c r="AS125">
        <f t="shared" si="103"/>
        <v>0.22150959083080943</v>
      </c>
      <c r="AT125">
        <f t="shared" si="103"/>
        <v>3.5920322194405135E-2</v>
      </c>
      <c r="AU125">
        <f t="shared" si="103"/>
        <v>5.3353825886485892E-2</v>
      </c>
      <c r="AV125">
        <f t="shared" si="103"/>
        <v>0.11883319173038799</v>
      </c>
      <c r="AW125">
        <f t="shared" si="103"/>
        <v>0.13711151736745886</v>
      </c>
      <c r="AX125">
        <f t="shared" si="103"/>
        <v>0.54649421375085083</v>
      </c>
      <c r="AY125">
        <f t="shared" si="82"/>
        <v>0</v>
      </c>
      <c r="AZ125">
        <f t="shared" si="107"/>
        <v>0</v>
      </c>
      <c r="BA125">
        <f t="shared" si="108"/>
        <v>1.7526218657750103E-3</v>
      </c>
      <c r="BB125">
        <f t="shared" si="109"/>
        <v>8.3552411066555206E-3</v>
      </c>
      <c r="BC125">
        <f t="shared" si="110"/>
        <v>1.4881132662168002E-3</v>
      </c>
      <c r="BD125">
        <f t="shared" si="111"/>
        <v>1.9727091738043607E-3</v>
      </c>
      <c r="BE125">
        <f t="shared" si="112"/>
        <v>4.8964378162493086E-3</v>
      </c>
      <c r="BF125">
        <f t="shared" si="113"/>
        <v>6.3421489405521975E-3</v>
      </c>
      <c r="BG125">
        <f t="shared" si="114"/>
        <v>2.2662935278178243E-2</v>
      </c>
    </row>
    <row r="126" spans="2:59" x14ac:dyDescent="0.25">
      <c r="B126">
        <v>2010</v>
      </c>
      <c r="C126" t="s">
        <v>61</v>
      </c>
      <c r="D126" s="31">
        <v>157966</v>
      </c>
      <c r="E126" s="31">
        <v>19478</v>
      </c>
      <c r="F126">
        <f t="shared" si="75"/>
        <v>0.12330501500322855</v>
      </c>
      <c r="G126">
        <f t="shared" si="76"/>
        <v>0.87669498499677145</v>
      </c>
      <c r="H126" cm="1">
        <f t="array" ref="H126">+IFERROR(_xlfn.IFS(B126=$H$1,D126/$H$3,B126=$I$1,D126/$I$3,B126=$J$1,D126/$J$3,B126=$K$1,D126/$K$3,B126=$L$1,D126/$L$3,B126=$M$1,D126/$M$3,B126=$N$1,D126/$N$3,B126=$O$1,D126/$O$3,B126=$P$1,D126/P$3,B126=$Q$1,D126/$Q$3,B126=$R$1,D126/$R$3,B126=$S$1,D126/$S$3,B126=$T$1,D126/$T$3,B126=$U$1,D126/$U$3,B126=$V$1,D126/$V$3,B126=$W$1,D126/$W$3,B126=$X$1,D126/$X$3,B126=$Y$1,D126/$Y$3,B126=$Z$1,D126/$Z$3),0)</f>
        <v>2.957032372434152E-2</v>
      </c>
      <c r="I126" s="15">
        <f t="shared" si="77"/>
        <v>2957.032372434152</v>
      </c>
      <c r="J126" s="16">
        <f t="shared" si="78"/>
        <v>364.61692104802563</v>
      </c>
      <c r="K126" s="16">
        <f t="shared" si="115"/>
        <v>9372.8139406811788</v>
      </c>
      <c r="L126" s="17">
        <f t="shared" si="116"/>
        <v>0.12330501500322855</v>
      </c>
      <c r="M126" s="17">
        <f t="shared" si="116"/>
        <v>0.87669498499677145</v>
      </c>
      <c r="N126">
        <f t="shared" si="79"/>
        <v>0.13140655885904728</v>
      </c>
      <c r="O126">
        <f t="shared" si="93"/>
        <v>6.1652507501614273E-2</v>
      </c>
      <c r="P126">
        <f t="shared" si="80"/>
        <v>1155.7149635781625</v>
      </c>
      <c r="S126">
        <v>2010</v>
      </c>
      <c r="T126" t="s">
        <v>61</v>
      </c>
      <c r="U126" s="31">
        <v>0</v>
      </c>
      <c r="V126" s="31">
        <v>0</v>
      </c>
      <c r="W126" s="31">
        <v>1063</v>
      </c>
      <c r="X126" s="31">
        <v>4582</v>
      </c>
      <c r="Y126" s="31">
        <v>1168</v>
      </c>
      <c r="Z126" s="31">
        <v>815</v>
      </c>
      <c r="AA126" s="31">
        <v>2201</v>
      </c>
      <c r="AB126" s="31">
        <v>1581</v>
      </c>
      <c r="AC126" s="31">
        <v>8068</v>
      </c>
      <c r="AD126" s="31">
        <v>19478</v>
      </c>
      <c r="AG126">
        <f t="shared" si="94"/>
        <v>0</v>
      </c>
      <c r="AH126">
        <f t="shared" si="95"/>
        <v>0</v>
      </c>
      <c r="AI126">
        <f t="shared" si="96"/>
        <v>5.4574391621316359E-2</v>
      </c>
      <c r="AJ126">
        <f t="shared" si="97"/>
        <v>0.23523975767532601</v>
      </c>
      <c r="AK126">
        <f t="shared" si="98"/>
        <v>5.9965088818153815E-2</v>
      </c>
      <c r="AL126">
        <f t="shared" si="99"/>
        <v>4.1842078242119315E-2</v>
      </c>
      <c r="AM126">
        <f t="shared" si="100"/>
        <v>0.11299928124037376</v>
      </c>
      <c r="AN126">
        <f t="shared" si="101"/>
        <v>8.1168497792381153E-2</v>
      </c>
      <c r="AO126">
        <f t="shared" si="102"/>
        <v>0.41421090461032961</v>
      </c>
      <c r="AP126">
        <f t="shared" si="105"/>
        <v>0</v>
      </c>
      <c r="AQ126">
        <f t="shared" si="105"/>
        <v>0</v>
      </c>
      <c r="AR126">
        <f t="shared" si="105"/>
        <v>5.6105349272952791E-2</v>
      </c>
      <c r="AS126">
        <f t="shared" si="103"/>
        <v>0.26659684645371501</v>
      </c>
      <c r="AT126">
        <f t="shared" si="103"/>
        <v>6.1818566740764261E-2</v>
      </c>
      <c r="AU126">
        <f t="shared" si="103"/>
        <v>4.2736163183975252E-2</v>
      </c>
      <c r="AV126">
        <f t="shared" si="103"/>
        <v>0.1197660182288124</v>
      </c>
      <c r="AW126">
        <f t="shared" si="103"/>
        <v>8.4602006688963213E-2</v>
      </c>
      <c r="AX126">
        <f t="shared" si="103"/>
        <v>0.52240352240352239</v>
      </c>
      <c r="AY126">
        <f t="shared" si="82"/>
        <v>0</v>
      </c>
      <c r="AZ126">
        <f t="shared" si="107"/>
        <v>0</v>
      </c>
      <c r="BA126">
        <f t="shared" si="108"/>
        <v>4.6560652292265423E-3</v>
      </c>
      <c r="BB126">
        <f t="shared" si="109"/>
        <v>2.0406289961130877E-2</v>
      </c>
      <c r="BC126">
        <f t="shared" si="110"/>
        <v>4.741526657635187E-3</v>
      </c>
      <c r="BD126">
        <f t="shared" si="111"/>
        <v>4.1179747540610002E-3</v>
      </c>
      <c r="BE126">
        <f t="shared" si="112"/>
        <v>1.0287023789929479E-2</v>
      </c>
      <c r="BF126">
        <f t="shared" si="113"/>
        <v>8.8025271260904238E-3</v>
      </c>
      <c r="BG126">
        <f t="shared" si="114"/>
        <v>3.824240659382399E-2</v>
      </c>
    </row>
    <row r="127" spans="2:59" x14ac:dyDescent="0.25">
      <c r="B127" t="s">
        <v>76</v>
      </c>
      <c r="D127" s="31">
        <v>5342045</v>
      </c>
      <c r="E127" s="31">
        <v>58606</v>
      </c>
      <c r="F127">
        <f t="shared" si="75"/>
        <v>1.0970705038987878E-2</v>
      </c>
      <c r="G127">
        <f t="shared" si="76"/>
        <v>0.98902929496101211</v>
      </c>
      <c r="H127" cm="1">
        <f t="array" ref="H127">+IFERROR(_xlfn.IFS(B127=$H$1,D127/$H$3,B127=$I$1,D127/$I$3,B127=$J$1,D127/$J$3,B127=$K$1,D127/$K$3,B127=$L$1,D127/$L$3,B127=$M$1,D127/$M$3,B127=$N$1,D127/$N$3,B127=$O$1,D127/$O$3,B127=$P$1,D127/P$3,B127=$Q$1,D127/$Q$3,B127=$R$1,D127/$R$3,B127=$S$1,D127/$S$3,B127=$T$1,D127/$T$3,B127=$U$1,D127/$U$3,B127=$V$1,D127/$V$3,B127=$W$1,D127/$W$3,B127=$X$1,D127/$X$3,B127=$Y$1,D127/$Y$3,B127=$Z$1,D127/$Z$3),0)</f>
        <v>0</v>
      </c>
      <c r="I127" s="15">
        <f t="shared" si="77"/>
        <v>0</v>
      </c>
      <c r="J127" s="16">
        <f t="shared" si="78"/>
        <v>0</v>
      </c>
      <c r="K127" s="16">
        <f t="shared" si="115"/>
        <v>8217.0989771030163</v>
      </c>
      <c r="L127" s="17">
        <f t="shared" si="116"/>
        <v>1.0970705038987878E-2</v>
      </c>
      <c r="M127" s="17">
        <f t="shared" si="116"/>
        <v>0.98902929496101211</v>
      </c>
      <c r="N127">
        <f t="shared" si="79"/>
        <v>1.103121514276432E-2</v>
      </c>
      <c r="O127">
        <f t="shared" si="93"/>
        <v>5.4853525194939389E-3</v>
      </c>
      <c r="P127">
        <f t="shared" si="80"/>
        <v>90.147369153966196</v>
      </c>
      <c r="S127" t="s">
        <v>76</v>
      </c>
      <c r="U127" s="31">
        <v>0</v>
      </c>
      <c r="V127" s="31">
        <v>0</v>
      </c>
      <c r="W127" s="31">
        <v>2037</v>
      </c>
      <c r="X127" s="31">
        <v>9169</v>
      </c>
      <c r="Y127" s="31">
        <v>2111</v>
      </c>
      <c r="Z127" s="31">
        <v>1920</v>
      </c>
      <c r="AA127" s="31">
        <v>4842</v>
      </c>
      <c r="AB127" s="31">
        <v>5301</v>
      </c>
      <c r="AC127" s="31">
        <v>33226</v>
      </c>
      <c r="AD127" s="31">
        <v>58606</v>
      </c>
      <c r="AG127">
        <f t="shared" si="94"/>
        <v>0</v>
      </c>
      <c r="AH127">
        <f t="shared" si="95"/>
        <v>0</v>
      </c>
      <c r="AI127">
        <f t="shared" si="96"/>
        <v>3.4757533358359211E-2</v>
      </c>
      <c r="AJ127">
        <f t="shared" si="97"/>
        <v>0.15645155786096987</v>
      </c>
      <c r="AK127">
        <f t="shared" si="98"/>
        <v>3.6020202709620176E-2</v>
      </c>
      <c r="AL127">
        <f t="shared" si="99"/>
        <v>3.2761150735419582E-2</v>
      </c>
      <c r="AM127">
        <f t="shared" si="100"/>
        <v>8.2619527010886262E-2</v>
      </c>
      <c r="AN127">
        <f t="shared" si="101"/>
        <v>9.0451489608572508E-2</v>
      </c>
      <c r="AO127">
        <f t="shared" si="102"/>
        <v>0.56693853871617239</v>
      </c>
      <c r="AP127">
        <f t="shared" si="105"/>
        <v>0</v>
      </c>
      <c r="AQ127">
        <f t="shared" si="105"/>
        <v>0</v>
      </c>
      <c r="AR127">
        <f t="shared" si="105"/>
        <v>3.537225960494899E-2</v>
      </c>
      <c r="AS127">
        <f t="shared" si="103"/>
        <v>0.16972871912109069</v>
      </c>
      <c r="AT127">
        <f t="shared" si="103"/>
        <v>3.6680828142240295E-2</v>
      </c>
      <c r="AU127">
        <f t="shared" si="103"/>
        <v>3.3306734205322139E-2</v>
      </c>
      <c r="AV127">
        <f t="shared" si="103"/>
        <v>8.6179585298567243E-2</v>
      </c>
      <c r="AW127">
        <f t="shared" si="103"/>
        <v>9.4735995567906642E-2</v>
      </c>
      <c r="AX127">
        <f t="shared" si="103"/>
        <v>0.79122710928011819</v>
      </c>
      <c r="AY127">
        <f t="shared" si="82"/>
        <v>0</v>
      </c>
      <c r="AZ127">
        <f t="shared" si="107"/>
        <v>0</v>
      </c>
      <c r="BA127">
        <f t="shared" si="108"/>
        <v>2.9015105638383802E-4</v>
      </c>
      <c r="BB127">
        <f t="shared" si="109"/>
        <v>1.2870539278497281E-3</v>
      </c>
      <c r="BC127">
        <f t="shared" si="110"/>
        <v>3.0690493996213063E-4</v>
      </c>
      <c r="BD127">
        <f t="shared" si="111"/>
        <v>2.5598810942251517E-4</v>
      </c>
      <c r="BE127">
        <f t="shared" si="112"/>
        <v>6.5920448068108753E-4</v>
      </c>
      <c r="BF127">
        <f t="shared" si="113"/>
        <v>6.4413534517212038E-4</v>
      </c>
      <c r="BG127">
        <f t="shared" si="114"/>
        <v>3.8649992652626474E-3</v>
      </c>
    </row>
    <row r="128" spans="2:59" x14ac:dyDescent="0.25">
      <c r="B128">
        <v>2011</v>
      </c>
      <c r="C128" t="s">
        <v>55</v>
      </c>
      <c r="D128" s="31">
        <v>327595</v>
      </c>
      <c r="E128" s="31">
        <v>355</v>
      </c>
      <c r="F128">
        <f t="shared" si="75"/>
        <v>1.0836551229414368E-3</v>
      </c>
      <c r="G128">
        <f t="shared" si="76"/>
        <v>0.9989163448770586</v>
      </c>
      <c r="H128" cm="1">
        <f t="array" ref="H128">+IFERROR(_xlfn.IFS(B128=$H$1,D128/$H$3,B128=$I$1,D128/$I$3,B128=$J$1,D128/$J$3,B128=$K$1,D128/$K$3,B128=$L$1,D128/$L$3,B128=$M$1,D128/$M$3,B128=$N$1,D128/$N$3,B128=$O$1,D128/$O$3,B128=$P$1,D128/P$3,B128=$Q$1,D128/$Q$3,B128=$R$1,D128/$R$3,B128=$S$1,D128/$S$3,B128=$T$1,D128/$T$3,B128=$U$1,D128/$U$3,B128=$V$1,D128/$V$3,B128=$W$1,D128/$W$3,B128=$X$1,D128/$X$3,B128=$Y$1,D128/$Y$3,B128=$Z$1,D128/$Z$3),0)</f>
        <v>6.0520938790892903E-2</v>
      </c>
      <c r="I128" s="15">
        <f t="shared" si="77"/>
        <v>6052.0938790892906</v>
      </c>
      <c r="J128" s="16">
        <f t="shared" si="78"/>
        <v>6.5583825365976223</v>
      </c>
      <c r="K128" s="16">
        <v>10000</v>
      </c>
      <c r="L128" s="17">
        <f t="shared" si="116"/>
        <v>1.0836551229414368E-3</v>
      </c>
      <c r="M128" s="17">
        <f t="shared" si="116"/>
        <v>0.9989163448770586</v>
      </c>
      <c r="N128">
        <f t="shared" si="79"/>
        <v>1.0842425954629791E-3</v>
      </c>
      <c r="O128">
        <f t="shared" si="93"/>
        <v>5.4182756147071838E-4</v>
      </c>
      <c r="P128">
        <f t="shared" si="80"/>
        <v>10.836551229414367</v>
      </c>
      <c r="S128">
        <v>2011</v>
      </c>
      <c r="T128" t="s">
        <v>55</v>
      </c>
      <c r="U128" s="31">
        <v>0</v>
      </c>
      <c r="V128" s="31">
        <v>0</v>
      </c>
      <c r="W128" s="31">
        <v>0</v>
      </c>
      <c r="X128" s="31">
        <v>3</v>
      </c>
      <c r="Y128" s="31">
        <v>11</v>
      </c>
      <c r="Z128" s="31">
        <v>3</v>
      </c>
      <c r="AA128" s="31">
        <v>0</v>
      </c>
      <c r="AB128" s="31">
        <v>26</v>
      </c>
      <c r="AC128" s="31">
        <v>312</v>
      </c>
      <c r="AD128" s="31">
        <v>355</v>
      </c>
      <c r="AG128">
        <f t="shared" si="94"/>
        <v>0</v>
      </c>
      <c r="AH128">
        <f t="shared" si="95"/>
        <v>0</v>
      </c>
      <c r="AI128">
        <f t="shared" si="96"/>
        <v>0</v>
      </c>
      <c r="AJ128">
        <f t="shared" si="97"/>
        <v>8.4507042253521118E-3</v>
      </c>
      <c r="AK128">
        <f t="shared" si="98"/>
        <v>3.0985915492957747E-2</v>
      </c>
      <c r="AL128">
        <f t="shared" si="99"/>
        <v>8.4507042253521118E-3</v>
      </c>
      <c r="AM128">
        <f t="shared" si="100"/>
        <v>0</v>
      </c>
      <c r="AN128">
        <f t="shared" si="101"/>
        <v>7.3239436619718309E-2</v>
      </c>
      <c r="AO128">
        <f t="shared" si="102"/>
        <v>0.87887323943661977</v>
      </c>
      <c r="AP128">
        <f t="shared" si="105"/>
        <v>0</v>
      </c>
      <c r="AQ128">
        <f t="shared" si="105"/>
        <v>0</v>
      </c>
      <c r="AR128">
        <f t="shared" si="105"/>
        <v>0</v>
      </c>
      <c r="AS128">
        <f t="shared" si="103"/>
        <v>8.4865629420084864E-3</v>
      </c>
      <c r="AT128">
        <f t="shared" si="103"/>
        <v>3.1473533619456366E-2</v>
      </c>
      <c r="AU128">
        <f t="shared" si="103"/>
        <v>8.4865629420084864E-3</v>
      </c>
      <c r="AV128">
        <f t="shared" si="103"/>
        <v>0</v>
      </c>
      <c r="AW128">
        <f t="shared" si="103"/>
        <v>7.6023391812865493E-2</v>
      </c>
      <c r="AX128">
        <f t="shared" si="103"/>
        <v>1.5678391959798998</v>
      </c>
      <c r="AY128">
        <f t="shared" si="82"/>
        <v>0</v>
      </c>
      <c r="AZ128">
        <f t="shared" si="107"/>
        <v>0</v>
      </c>
      <c r="BA128">
        <f t="shared" si="108"/>
        <v>3.1090218104671929E-3</v>
      </c>
      <c r="BB128">
        <f t="shared" si="109"/>
        <v>1.3998992658618111E-2</v>
      </c>
      <c r="BC128">
        <f t="shared" si="110"/>
        <v>3.2387551702559563E-3</v>
      </c>
      <c r="BD128">
        <f t="shared" si="111"/>
        <v>2.9350264808681451E-3</v>
      </c>
      <c r="BE128">
        <f t="shared" si="112"/>
        <v>7.3902226834963907E-3</v>
      </c>
      <c r="BF128">
        <f t="shared" si="113"/>
        <v>8.1304659717028657E-3</v>
      </c>
      <c r="BG128">
        <f t="shared" si="114"/>
        <v>5.1188204948182971E-2</v>
      </c>
    </row>
    <row r="129" spans="2:59" x14ac:dyDescent="0.25">
      <c r="B129">
        <v>2011</v>
      </c>
      <c r="C129" t="s">
        <v>56</v>
      </c>
      <c r="D129" s="31">
        <v>900682</v>
      </c>
      <c r="E129" s="31">
        <v>508</v>
      </c>
      <c r="F129">
        <f t="shared" si="75"/>
        <v>5.6401704486156042E-4</v>
      </c>
      <c r="G129">
        <f t="shared" si="76"/>
        <v>0.99943598295513847</v>
      </c>
      <c r="H129" cm="1">
        <f t="array" ref="H129">+IFERROR(_xlfn.IFS(B129=$H$1,D129/$H$3,B129=$I$1,D129/$I$3,B129=$J$1,D129/$J$3,B129=$K$1,D129/$K$3,B129=$L$1,D129/$L$3,B129=$M$1,D129/$M$3,B129=$N$1,D129/$N$3,B129=$O$1,D129/$O$3,B129=$P$1,D129/P$3,B129=$Q$1,D129/$Q$3,B129=$R$1,D129/$R$3,B129=$S$1,D129/$S$3,B129=$T$1,D129/$T$3,B129=$U$1,D129/$U$3,B129=$V$1,D129/$V$3,B129=$W$1,D129/$W$3,B129=$X$1,D129/$X$3,B129=$Y$1,D129/$Y$3,B129=$Z$1,D129/$Z$3),0)</f>
        <v>0.16639484788247377</v>
      </c>
      <c r="I129" s="15">
        <f t="shared" si="77"/>
        <v>16639.484788247377</v>
      </c>
      <c r="J129" s="16">
        <f t="shared" si="78"/>
        <v>9.3849530382861737</v>
      </c>
      <c r="K129" s="16">
        <f t="shared" ref="K129:K135" si="117">+K128-P128</f>
        <v>9989.1634487705851</v>
      </c>
      <c r="L129" s="17">
        <f t="shared" si="116"/>
        <v>5.6401704486156042E-4</v>
      </c>
      <c r="M129" s="17">
        <f t="shared" si="116"/>
        <v>0.99943598295513847</v>
      </c>
      <c r="N129">
        <f t="shared" si="79"/>
        <v>5.6417614734326335E-4</v>
      </c>
      <c r="O129">
        <f t="shared" si="93"/>
        <v>2.8200852243078021E-4</v>
      </c>
      <c r="P129">
        <f t="shared" si="80"/>
        <v>5.6340584490146988</v>
      </c>
      <c r="S129">
        <v>2011</v>
      </c>
      <c r="T129" t="s">
        <v>56</v>
      </c>
      <c r="U129" s="31">
        <v>0</v>
      </c>
      <c r="V129" s="31">
        <v>0</v>
      </c>
      <c r="W129" s="31">
        <v>2</v>
      </c>
      <c r="X129" s="31">
        <v>4</v>
      </c>
      <c r="Y129" s="31">
        <v>11</v>
      </c>
      <c r="Z129" s="31">
        <v>2</v>
      </c>
      <c r="AA129" s="31">
        <v>1</v>
      </c>
      <c r="AB129" s="31">
        <v>39</v>
      </c>
      <c r="AC129" s="31">
        <v>449</v>
      </c>
      <c r="AD129" s="31">
        <v>508</v>
      </c>
      <c r="AG129">
        <f t="shared" si="94"/>
        <v>0</v>
      </c>
      <c r="AH129">
        <f t="shared" si="95"/>
        <v>0</v>
      </c>
      <c r="AI129">
        <f t="shared" si="96"/>
        <v>3.937007874015748E-3</v>
      </c>
      <c r="AJ129">
        <f t="shared" si="97"/>
        <v>7.874015748031496E-3</v>
      </c>
      <c r="AK129">
        <f t="shared" si="98"/>
        <v>2.1653543307086614E-2</v>
      </c>
      <c r="AL129">
        <f t="shared" si="99"/>
        <v>3.937007874015748E-3</v>
      </c>
      <c r="AM129">
        <f t="shared" si="100"/>
        <v>1.968503937007874E-3</v>
      </c>
      <c r="AN129">
        <f t="shared" si="101"/>
        <v>7.6771653543307089E-2</v>
      </c>
      <c r="AO129">
        <f t="shared" si="102"/>
        <v>0.88385826771653542</v>
      </c>
      <c r="AP129">
        <f t="shared" si="105"/>
        <v>0</v>
      </c>
      <c r="AQ129">
        <f t="shared" si="105"/>
        <v>0</v>
      </c>
      <c r="AR129">
        <f t="shared" si="105"/>
        <v>3.9447731755424065E-3</v>
      </c>
      <c r="AS129">
        <f t="shared" si="103"/>
        <v>7.9051383399209481E-3</v>
      </c>
      <c r="AT129">
        <f t="shared" si="103"/>
        <v>2.189054726368159E-2</v>
      </c>
      <c r="AU129">
        <f t="shared" si="103"/>
        <v>3.9447731755424065E-3</v>
      </c>
      <c r="AV129">
        <f t="shared" si="103"/>
        <v>1.9704433497536944E-3</v>
      </c>
      <c r="AW129">
        <f t="shared" si="103"/>
        <v>7.9836233367451381E-2</v>
      </c>
      <c r="AX129">
        <f t="shared" si="103"/>
        <v>1.5837742504409171</v>
      </c>
      <c r="AY129">
        <f t="shared" si="82"/>
        <v>0</v>
      </c>
      <c r="AZ129">
        <f t="shared" si="107"/>
        <v>0</v>
      </c>
      <c r="BA129">
        <f t="shared" si="108"/>
        <v>1.1102697733495285E-6</v>
      </c>
      <c r="BB129">
        <f t="shared" si="109"/>
        <v>3.88594420672335E-6</v>
      </c>
      <c r="BC129">
        <f t="shared" si="110"/>
        <v>1.2212967506844813E-5</v>
      </c>
      <c r="BD129">
        <f t="shared" si="111"/>
        <v>2.7756744333738213E-6</v>
      </c>
      <c r="BE129">
        <f t="shared" si="112"/>
        <v>5.5513488667476424E-7</v>
      </c>
      <c r="BF129">
        <f t="shared" si="113"/>
        <v>3.6083767633859676E-5</v>
      </c>
      <c r="BG129">
        <f t="shared" si="114"/>
        <v>4.2245764875949556E-4</v>
      </c>
    </row>
    <row r="130" spans="2:59" x14ac:dyDescent="0.25">
      <c r="B130">
        <v>2011</v>
      </c>
      <c r="C130" t="s">
        <v>57</v>
      </c>
      <c r="D130" s="31">
        <v>939232</v>
      </c>
      <c r="E130" s="31">
        <v>6186</v>
      </c>
      <c r="F130">
        <f t="shared" si="75"/>
        <v>6.5862321556335391E-3</v>
      </c>
      <c r="G130">
        <f t="shared" si="76"/>
        <v>0.99341376784436641</v>
      </c>
      <c r="H130" cm="1">
        <f t="array" ref="H130">+IFERROR(_xlfn.IFS(B130=$H$1,D130/$H$3,B130=$I$1,D130/$I$3,B130=$J$1,D130/$J$3,B130=$K$1,D130/$K$3,B130=$L$1,D130/$L$3,B130=$M$1,D130/$M$3,B130=$N$1,D130/$N$3,B130=$O$1,D130/$O$3,B130=$P$1,D130/P$3,B130=$Q$1,D130/$Q$3,B130=$R$1,D130/$R$3,B130=$S$1,D130/$S$3,B130=$T$1,D130/$T$3,B130=$U$1,D130/$U$3,B130=$V$1,D130/$V$3,B130=$W$1,D130/$W$3,B130=$X$1,D130/$X$3,B130=$Y$1,D130/$Y$3,B130=$Z$1,D130/$Z$3),0)</f>
        <v>0.17351669708770867</v>
      </c>
      <c r="I130" s="15">
        <f t="shared" si="77"/>
        <v>17351.669708770867</v>
      </c>
      <c r="J130" s="16">
        <f t="shared" si="78"/>
        <v>114.28212498983913</v>
      </c>
      <c r="K130" s="16">
        <f t="shared" si="117"/>
        <v>9983.5293903215697</v>
      </c>
      <c r="L130" s="17">
        <f t="shared" si="116"/>
        <v>6.5862321556335391E-3</v>
      </c>
      <c r="M130" s="17">
        <f t="shared" si="116"/>
        <v>0.99341376784436641</v>
      </c>
      <c r="N130">
        <f t="shared" si="79"/>
        <v>6.6079930437680729E-3</v>
      </c>
      <c r="O130">
        <f t="shared" si="93"/>
        <v>3.2931160778167695E-3</v>
      </c>
      <c r="P130">
        <f t="shared" si="80"/>
        <v>65.753842297248426</v>
      </c>
      <c r="S130">
        <v>2011</v>
      </c>
      <c r="T130" t="s">
        <v>57</v>
      </c>
      <c r="U130" s="31">
        <v>0</v>
      </c>
      <c r="V130" s="31">
        <v>0</v>
      </c>
      <c r="W130" s="31">
        <v>18</v>
      </c>
      <c r="X130" s="31">
        <v>47</v>
      </c>
      <c r="Y130" s="31">
        <v>33</v>
      </c>
      <c r="Z130" s="31">
        <v>17</v>
      </c>
      <c r="AA130" s="31">
        <v>13</v>
      </c>
      <c r="AB130" s="31">
        <v>61</v>
      </c>
      <c r="AC130" s="31">
        <v>5997</v>
      </c>
      <c r="AD130" s="31">
        <v>6186</v>
      </c>
      <c r="AG130">
        <f t="shared" si="94"/>
        <v>0</v>
      </c>
      <c r="AH130">
        <f t="shared" si="95"/>
        <v>0</v>
      </c>
      <c r="AI130">
        <f t="shared" si="96"/>
        <v>2.9097963142580021E-3</v>
      </c>
      <c r="AJ130">
        <f t="shared" si="97"/>
        <v>7.597801487229227E-3</v>
      </c>
      <c r="AK130">
        <f t="shared" si="98"/>
        <v>5.3346265761396701E-3</v>
      </c>
      <c r="AL130">
        <f t="shared" si="99"/>
        <v>2.7481409634658909E-3</v>
      </c>
      <c r="AM130">
        <f t="shared" si="100"/>
        <v>2.1015195602974456E-3</v>
      </c>
      <c r="AN130">
        <f t="shared" si="101"/>
        <v>9.8609763983187847E-3</v>
      </c>
      <c r="AO130">
        <f t="shared" si="102"/>
        <v>0.96944713870029098</v>
      </c>
      <c r="AP130">
        <f t="shared" si="105"/>
        <v>0</v>
      </c>
      <c r="AQ130">
        <f t="shared" si="105"/>
        <v>0</v>
      </c>
      <c r="AR130">
        <f t="shared" si="105"/>
        <v>2.9140359397765905E-3</v>
      </c>
      <c r="AS130">
        <f t="shared" si="103"/>
        <v>7.6267748478701823E-3</v>
      </c>
      <c r="AT130">
        <f t="shared" si="103"/>
        <v>5.3488937515195718E-3</v>
      </c>
      <c r="AU130">
        <f t="shared" si="103"/>
        <v>2.7519222986645085E-3</v>
      </c>
      <c r="AV130">
        <f t="shared" si="103"/>
        <v>2.1037300752488062E-3</v>
      </c>
      <c r="AW130">
        <f t="shared" si="103"/>
        <v>9.9098367313784422E-3</v>
      </c>
      <c r="AX130">
        <f t="shared" si="103"/>
        <v>1.8814117647058823</v>
      </c>
      <c r="AY130">
        <f t="shared" si="82"/>
        <v>0</v>
      </c>
      <c r="AZ130">
        <f t="shared" si="107"/>
        <v>0</v>
      </c>
      <c r="BA130">
        <f t="shared" si="108"/>
        <v>1.0646996695172226E-5</v>
      </c>
      <c r="BB130">
        <f t="shared" si="109"/>
        <v>2.7149841572689175E-5</v>
      </c>
      <c r="BC130">
        <f t="shared" si="110"/>
        <v>2.3423392729378897E-5</v>
      </c>
      <c r="BD130">
        <f t="shared" si="111"/>
        <v>1.0114646860413615E-5</v>
      </c>
      <c r="BE130">
        <f t="shared" si="112"/>
        <v>7.4528976866205581E-6</v>
      </c>
      <c r="BF130">
        <f t="shared" si="113"/>
        <v>5.3234983475861132E-5</v>
      </c>
      <c r="BG130">
        <f t="shared" si="114"/>
        <v>3.4315270348540083E-3</v>
      </c>
    </row>
    <row r="131" spans="2:59" x14ac:dyDescent="0.25">
      <c r="B131">
        <v>2011</v>
      </c>
      <c r="C131" t="s">
        <v>58</v>
      </c>
      <c r="D131" s="31">
        <v>1724031</v>
      </c>
      <c r="E131" s="31">
        <v>9287</v>
      </c>
      <c r="F131">
        <f t="shared" si="75"/>
        <v>5.3867940889693981E-3</v>
      </c>
      <c r="G131">
        <f t="shared" si="76"/>
        <v>0.99461320591103064</v>
      </c>
      <c r="H131" cm="1">
        <f t="array" ref="H131">+IFERROR(_xlfn.IFS(B131=$H$1,D131/$H$3,B131=$I$1,D131/$I$3,B131=$J$1,D131/$J$3,B131=$K$1,D131/$K$3,B131=$L$1,D131/$L$3,B131=$M$1,D131/$M$3,B131=$N$1,D131/$N$3,B131=$O$1,D131/$O$3,B131=$P$1,D131/P$3,B131=$Q$1,D131/$Q$3,B131=$R$1,D131/$R$3,B131=$S$1,D131/$S$3,B131=$T$1,D131/$T$3,B131=$U$1,D131/$U$3,B131=$V$1,D131/$V$3,B131=$W$1,D131/$W$3,B131=$X$1,D131/$X$3,B131=$Y$1,D131/$Y$3,B131=$Z$1,D131/$Z$3),0)</f>
        <v>0.31850295219585734</v>
      </c>
      <c r="I131" s="15">
        <f t="shared" si="77"/>
        <v>31850.295219585732</v>
      </c>
      <c r="J131" s="16">
        <f t="shared" si="78"/>
        <v>171.5709820207947</v>
      </c>
      <c r="K131" s="16">
        <f t="shared" si="117"/>
        <v>9917.7755480243213</v>
      </c>
      <c r="L131" s="17">
        <f t="shared" si="116"/>
        <v>5.3867940889693981E-3</v>
      </c>
      <c r="M131" s="17">
        <f t="shared" si="116"/>
        <v>0.99461320591103064</v>
      </c>
      <c r="N131">
        <f t="shared" si="79"/>
        <v>5.4013420476768615E-3</v>
      </c>
      <c r="O131">
        <f t="shared" si="93"/>
        <v>2.6933970444846991E-3</v>
      </c>
      <c r="P131">
        <f t="shared" si="80"/>
        <v>53.425014697822647</v>
      </c>
      <c r="S131">
        <v>2011</v>
      </c>
      <c r="T131" t="s">
        <v>58</v>
      </c>
      <c r="U131" s="31">
        <v>0</v>
      </c>
      <c r="V131" s="31">
        <v>0</v>
      </c>
      <c r="W131" s="31">
        <v>100</v>
      </c>
      <c r="X131" s="31">
        <v>409</v>
      </c>
      <c r="Y131" s="31">
        <v>148</v>
      </c>
      <c r="Z131" s="31">
        <v>84</v>
      </c>
      <c r="AA131" s="31">
        <v>211</v>
      </c>
      <c r="AB131" s="31">
        <v>449</v>
      </c>
      <c r="AC131" s="31">
        <v>7886</v>
      </c>
      <c r="AD131" s="31">
        <v>9287</v>
      </c>
      <c r="AG131">
        <f t="shared" si="94"/>
        <v>0</v>
      </c>
      <c r="AH131">
        <f t="shared" si="95"/>
        <v>0</v>
      </c>
      <c r="AI131">
        <f t="shared" si="96"/>
        <v>1.076773985140519E-2</v>
      </c>
      <c r="AJ131">
        <f t="shared" si="97"/>
        <v>4.404005599224723E-2</v>
      </c>
      <c r="AK131">
        <f t="shared" si="98"/>
        <v>1.5936254980079681E-2</v>
      </c>
      <c r="AL131">
        <f t="shared" si="99"/>
        <v>9.0449014751803596E-3</v>
      </c>
      <c r="AM131">
        <f t="shared" si="100"/>
        <v>2.2719931086464952E-2</v>
      </c>
      <c r="AN131">
        <f t="shared" si="101"/>
        <v>4.83471519328093E-2</v>
      </c>
      <c r="AO131">
        <f t="shared" si="102"/>
        <v>0.8491439646818133</v>
      </c>
      <c r="AP131">
        <f t="shared" si="105"/>
        <v>0</v>
      </c>
      <c r="AQ131">
        <f t="shared" si="105"/>
        <v>0</v>
      </c>
      <c r="AR131">
        <f t="shared" si="105"/>
        <v>1.0826025765941322E-2</v>
      </c>
      <c r="AS131">
        <f t="shared" si="103"/>
        <v>4.5031654280209193E-2</v>
      </c>
      <c r="AT131">
        <f t="shared" si="103"/>
        <v>1.6064257028112448E-2</v>
      </c>
      <c r="AU131">
        <f t="shared" si="103"/>
        <v>9.0859924283396426E-3</v>
      </c>
      <c r="AV131">
        <f t="shared" si="103"/>
        <v>2.2980994390894734E-2</v>
      </c>
      <c r="AW131">
        <f t="shared" si="103"/>
        <v>4.9544827586206895E-2</v>
      </c>
      <c r="AX131">
        <f t="shared" si="103"/>
        <v>1.4756736526946108</v>
      </c>
      <c r="AY131">
        <f t="shared" si="82"/>
        <v>0</v>
      </c>
      <c r="AZ131">
        <f t="shared" si="107"/>
        <v>0</v>
      </c>
      <c r="BA131">
        <f t="shared" si="108"/>
        <v>3.4222122456034725E-5</v>
      </c>
      <c r="BB131">
        <f t="shared" si="109"/>
        <v>1.3224820203349013E-4</v>
      </c>
      <c r="BC131">
        <f t="shared" si="110"/>
        <v>5.2493255631714276E-5</v>
      </c>
      <c r="BD131">
        <f t="shared" si="111"/>
        <v>2.9291816678470399E-5</v>
      </c>
      <c r="BE131">
        <f t="shared" si="112"/>
        <v>6.4964029069082858E-5</v>
      </c>
      <c r="BF131">
        <f t="shared" si="113"/>
        <v>1.4790917332692974E-4</v>
      </c>
      <c r="BG131">
        <f t="shared" si="114"/>
        <v>4.0263197123485599E-3</v>
      </c>
    </row>
    <row r="132" spans="2:59" x14ac:dyDescent="0.25">
      <c r="B132">
        <v>2011</v>
      </c>
      <c r="C132" t="s">
        <v>59</v>
      </c>
      <c r="D132" s="31">
        <v>1110404</v>
      </c>
      <c r="E132" s="31">
        <v>15448</v>
      </c>
      <c r="F132">
        <f t="shared" si="75"/>
        <v>1.3912053630930725E-2</v>
      </c>
      <c r="G132">
        <f t="shared" si="76"/>
        <v>0.98608794636906927</v>
      </c>
      <c r="H132" cm="1">
        <f t="array" ref="H132">+IFERROR(_xlfn.IFS(B132=$H$1,D132/$H$3,B132=$I$1,D132/$I$3,B132=$J$1,D132/$J$3,B132=$K$1,D132/$K$3,B132=$L$1,D132/$L$3,B132=$M$1,D132/$M$3,B132=$N$1,D132/$N$3,B132=$O$1,D132/$O$3,B132=$P$1,D132/P$3,B132=$Q$1,D132/$Q$3,B132=$R$1,D132/$R$3,B132=$S$1,D132/$S$3,B132=$T$1,D132/$T$3,B132=$U$1,D132/$U$3,B132=$V$1,D132/$V$3,B132=$W$1,D132/$W$3,B132=$X$1,D132/$X$3,B132=$Y$1,D132/$Y$3,B132=$Z$1,D132/$Z$3),0)</f>
        <v>0.20513955499065201</v>
      </c>
      <c r="I132" s="15">
        <f t="shared" si="77"/>
        <v>20513.9554990652</v>
      </c>
      <c r="J132" s="16">
        <f t="shared" si="78"/>
        <v>285.39124908552134</v>
      </c>
      <c r="K132" s="16">
        <f t="shared" si="117"/>
        <v>9864.3505333264984</v>
      </c>
      <c r="L132" s="17">
        <f t="shared" si="116"/>
        <v>1.3912053630930725E-2</v>
      </c>
      <c r="M132" s="17">
        <f t="shared" si="116"/>
        <v>0.98608794636906927</v>
      </c>
      <c r="N132">
        <f t="shared" si="79"/>
        <v>1.400950411724163E-2</v>
      </c>
      <c r="O132">
        <f t="shared" si="93"/>
        <v>6.9560268154653625E-3</v>
      </c>
      <c r="P132">
        <f t="shared" si="80"/>
        <v>137.23337365393834</v>
      </c>
      <c r="S132">
        <v>2011</v>
      </c>
      <c r="T132" t="s">
        <v>59</v>
      </c>
      <c r="U132" s="31">
        <v>0</v>
      </c>
      <c r="V132" s="31">
        <v>0</v>
      </c>
      <c r="W132" s="31">
        <v>505</v>
      </c>
      <c r="X132" s="31">
        <v>2495</v>
      </c>
      <c r="Y132" s="31">
        <v>480</v>
      </c>
      <c r="Z132" s="31">
        <v>536</v>
      </c>
      <c r="AA132" s="31">
        <v>1554</v>
      </c>
      <c r="AB132" s="31">
        <v>2074</v>
      </c>
      <c r="AC132" s="31">
        <v>7804</v>
      </c>
      <c r="AD132" s="31">
        <v>15448</v>
      </c>
      <c r="AG132">
        <f t="shared" si="94"/>
        <v>0</v>
      </c>
      <c r="AH132">
        <f t="shared" si="95"/>
        <v>0</v>
      </c>
      <c r="AI132">
        <f t="shared" si="96"/>
        <v>3.269031589849819E-2</v>
      </c>
      <c r="AJ132">
        <f t="shared" si="97"/>
        <v>0.16150958052822373</v>
      </c>
      <c r="AK132">
        <f t="shared" si="98"/>
        <v>3.1071983428275506E-2</v>
      </c>
      <c r="AL132">
        <f t="shared" si="99"/>
        <v>3.4697048161574311E-2</v>
      </c>
      <c r="AM132">
        <f t="shared" si="100"/>
        <v>0.10059554634904194</v>
      </c>
      <c r="AN132">
        <f t="shared" si="101"/>
        <v>0.13425686172967374</v>
      </c>
      <c r="AO132">
        <f t="shared" si="102"/>
        <v>0.50517866390471255</v>
      </c>
      <c r="AP132">
        <f t="shared" si="105"/>
        <v>0</v>
      </c>
      <c r="AQ132">
        <f t="shared" si="105"/>
        <v>0</v>
      </c>
      <c r="AR132">
        <f t="shared" si="105"/>
        <v>3.3233523082491528E-2</v>
      </c>
      <c r="AS132">
        <f t="shared" si="103"/>
        <v>0.17569803880145068</v>
      </c>
      <c r="AT132">
        <f t="shared" si="103"/>
        <v>3.1562335612835349E-2</v>
      </c>
      <c r="AU132">
        <f t="shared" si="103"/>
        <v>3.5309617918313566E-2</v>
      </c>
      <c r="AV132">
        <f t="shared" si="103"/>
        <v>0.10592324994887874</v>
      </c>
      <c r="AW132">
        <f t="shared" si="103"/>
        <v>0.14391784053847756</v>
      </c>
      <c r="AX132">
        <f t="shared" si="103"/>
        <v>0.67590507535077071</v>
      </c>
      <c r="AY132">
        <f t="shared" si="82"/>
        <v>0</v>
      </c>
      <c r="AZ132">
        <f t="shared" si="107"/>
        <v>0</v>
      </c>
      <c r="BA132">
        <f t="shared" si="108"/>
        <v>2.7242337023281618E-4</v>
      </c>
      <c r="BB132">
        <f t="shared" si="109"/>
        <v>1.3076321771175177E-3</v>
      </c>
      <c r="BC132">
        <f t="shared" si="110"/>
        <v>2.8277996116728686E-4</v>
      </c>
      <c r="BD132">
        <f t="shared" si="111"/>
        <v>2.7917766866834051E-4</v>
      </c>
      <c r="BE132">
        <f t="shared" si="112"/>
        <v>7.9475578258003394E-4</v>
      </c>
      <c r="BF132">
        <f t="shared" si="113"/>
        <v>1.1360729968551986E-3</v>
      </c>
      <c r="BG132">
        <f t="shared" si="114"/>
        <v>7.0649961635584884E-3</v>
      </c>
    </row>
    <row r="133" spans="2:59" x14ac:dyDescent="0.25">
      <c r="B133">
        <v>2011</v>
      </c>
      <c r="C133" t="s">
        <v>60</v>
      </c>
      <c r="D133" s="31">
        <v>250914</v>
      </c>
      <c r="E133" s="31">
        <v>9711</v>
      </c>
      <c r="F133">
        <f t="shared" si="75"/>
        <v>3.8702503646667781E-2</v>
      </c>
      <c r="G133">
        <f t="shared" si="76"/>
        <v>0.96129749635333217</v>
      </c>
      <c r="H133" cm="1">
        <f t="array" ref="H133">+IFERROR(_xlfn.IFS(B133=$H$1,D133/$H$3,B133=$I$1,D133/$I$3,B133=$J$1,D133/$J$3,B133=$K$1,D133/$K$3,B133=$L$1,D133/$L$3,B133=$M$1,D133/$M$3,B133=$N$1,D133/$N$3,B133=$O$1,D133/$O$3,B133=$P$1,D133/P$3,B133=$Q$1,D133/$Q$3,B133=$R$1,D133/$R$3,B133=$S$1,D133/$S$3,B133=$T$1,D133/$T$3,B133=$U$1,D133/$U$3,B133=$V$1,D133/$V$3,B133=$W$1,D133/$W$3,B133=$X$1,D133/$X$3,B133=$Y$1,D133/$Y$3,B133=$Z$1,D133/$Z$3),0)</f>
        <v>4.6354647768671993E-2</v>
      </c>
      <c r="I133" s="15">
        <f t="shared" si="77"/>
        <v>4635.4647768671994</v>
      </c>
      <c r="J133" s="16">
        <f t="shared" si="78"/>
        <v>179.40409243070283</v>
      </c>
      <c r="K133" s="16">
        <f t="shared" si="117"/>
        <v>9727.1171596725599</v>
      </c>
      <c r="L133" s="17">
        <f t="shared" si="116"/>
        <v>3.8702503646667781E-2</v>
      </c>
      <c r="M133" s="17">
        <f t="shared" si="116"/>
        <v>0.96129749635333217</v>
      </c>
      <c r="N133">
        <f t="shared" si="79"/>
        <v>3.9466224495394386E-2</v>
      </c>
      <c r="O133">
        <f t="shared" si="93"/>
        <v>1.9351251823333891E-2</v>
      </c>
      <c r="P133">
        <f t="shared" si="80"/>
        <v>376.46378734379198</v>
      </c>
      <c r="S133">
        <v>2011</v>
      </c>
      <c r="T133" t="s">
        <v>60</v>
      </c>
      <c r="U133" s="31">
        <v>0</v>
      </c>
      <c r="V133" s="31">
        <v>0</v>
      </c>
      <c r="W133" s="31">
        <v>398</v>
      </c>
      <c r="X133" s="31">
        <v>1857</v>
      </c>
      <c r="Y133" s="31">
        <v>383</v>
      </c>
      <c r="Z133" s="31">
        <v>499</v>
      </c>
      <c r="AA133" s="31">
        <v>1074</v>
      </c>
      <c r="AB133" s="31">
        <v>1386</v>
      </c>
      <c r="AC133" s="31">
        <v>4114</v>
      </c>
      <c r="AD133" s="31">
        <v>9711</v>
      </c>
      <c r="AG133">
        <f t="shared" si="94"/>
        <v>0</v>
      </c>
      <c r="AH133">
        <f t="shared" si="95"/>
        <v>0</v>
      </c>
      <c r="AI133">
        <f t="shared" si="96"/>
        <v>4.0984450623004841E-2</v>
      </c>
      <c r="AJ133">
        <f t="shared" si="97"/>
        <v>0.19122644423849244</v>
      </c>
      <c r="AK133">
        <f t="shared" si="98"/>
        <v>3.9439810524147877E-2</v>
      </c>
      <c r="AL133">
        <f t="shared" si="99"/>
        <v>5.1385027288641749E-2</v>
      </c>
      <c r="AM133">
        <f t="shared" si="100"/>
        <v>0.11059623107815879</v>
      </c>
      <c r="AN133">
        <f t="shared" si="101"/>
        <v>0.14272474513438368</v>
      </c>
      <c r="AO133">
        <f t="shared" si="102"/>
        <v>0.42364329111317062</v>
      </c>
      <c r="AP133">
        <f t="shared" si="105"/>
        <v>0</v>
      </c>
      <c r="AQ133">
        <f t="shared" si="105"/>
        <v>0</v>
      </c>
      <c r="AR133">
        <f t="shared" si="105"/>
        <v>4.1841883936080744E-2</v>
      </c>
      <c r="AS133">
        <f t="shared" si="103"/>
        <v>0.21144321093082838</v>
      </c>
      <c r="AT133">
        <f t="shared" si="103"/>
        <v>4.023320552550029E-2</v>
      </c>
      <c r="AU133">
        <f t="shared" si="103"/>
        <v>5.2740051788828415E-2</v>
      </c>
      <c r="AV133">
        <f t="shared" si="103"/>
        <v>0.11706998037933289</v>
      </c>
      <c r="AW133">
        <f t="shared" si="103"/>
        <v>0.15369261477045906</v>
      </c>
      <c r="AX133">
        <f t="shared" si="103"/>
        <v>0.53749673373399531</v>
      </c>
      <c r="AY133">
        <f t="shared" si="82"/>
        <v>0</v>
      </c>
      <c r="AZ133">
        <f t="shared" si="107"/>
        <v>0</v>
      </c>
      <c r="BA133">
        <f t="shared" si="108"/>
        <v>1.7994213156699108E-3</v>
      </c>
      <c r="BB133">
        <f t="shared" si="109"/>
        <v>8.6722940927967344E-3</v>
      </c>
      <c r="BC133">
        <f t="shared" si="110"/>
        <v>1.7197127302581762E-3</v>
      </c>
      <c r="BD133">
        <f t="shared" si="111"/>
        <v>2.0624596475286353E-3</v>
      </c>
      <c r="BE133">
        <f t="shared" si="112"/>
        <v>5.23685406155097E-3</v>
      </c>
      <c r="BF133">
        <f t="shared" si="113"/>
        <v>6.8947926381150515E-3</v>
      </c>
      <c r="BG133">
        <f t="shared" si="114"/>
        <v>2.3749173023426353E-2</v>
      </c>
    </row>
    <row r="134" spans="2:59" x14ac:dyDescent="0.25">
      <c r="B134">
        <v>2011</v>
      </c>
      <c r="C134" t="s">
        <v>61</v>
      </c>
      <c r="D134" s="31">
        <v>160062</v>
      </c>
      <c r="E134" s="31">
        <v>20716</v>
      </c>
      <c r="F134">
        <f t="shared" si="75"/>
        <v>0.12942484787144981</v>
      </c>
      <c r="G134">
        <f t="shared" si="76"/>
        <v>0.87057515212855019</v>
      </c>
      <c r="H134" cm="1">
        <f t="array" ref="H134">+IFERROR(_xlfn.IFS(B134=$H$1,D134/$H$3,B134=$I$1,D134/$I$3,B134=$J$1,D134/$J$3,B134=$K$1,D134/$K$3,B134=$L$1,D134/$L$3,B134=$M$1,D134/$M$3,B134=$N$1,D134/$N$3,B134=$O$1,D134/$O$3,B134=$P$1,D134/P$3,B134=$Q$1,D134/$Q$3,B134=$R$1,D134/$R$3,B134=$S$1,D134/$S$3,B134=$T$1,D134/$T$3,B134=$U$1,D134/$U$3,B134=$V$1,D134/$V$3,B134=$W$1,D134/$W$3,B134=$X$1,D134/$X$3,B134=$Y$1,D134/$Y$3,B134=$Z$1,D134/$Z$3),0)</f>
        <v>2.9570361283743341E-2</v>
      </c>
      <c r="I134" s="15">
        <f t="shared" si="77"/>
        <v>2957.0361283743341</v>
      </c>
      <c r="J134" s="16">
        <f t="shared" si="78"/>
        <v>382.71395106522914</v>
      </c>
      <c r="K134" s="16">
        <f t="shared" si="117"/>
        <v>9350.6533723287685</v>
      </c>
      <c r="L134" s="17">
        <f t="shared" si="116"/>
        <v>0.12942484787144981</v>
      </c>
      <c r="M134" s="17">
        <f t="shared" si="116"/>
        <v>0.87057515212855019</v>
      </c>
      <c r="N134">
        <f t="shared" si="79"/>
        <v>0.13837973601239778</v>
      </c>
      <c r="O134">
        <f t="shared" si="93"/>
        <v>6.4712423935724905E-2</v>
      </c>
      <c r="P134">
        <f t="shared" si="80"/>
        <v>1210.2068902123101</v>
      </c>
      <c r="S134">
        <v>2011</v>
      </c>
      <c r="T134" t="s">
        <v>61</v>
      </c>
      <c r="U134" s="31">
        <v>0</v>
      </c>
      <c r="V134" s="31">
        <v>0</v>
      </c>
      <c r="W134" s="31">
        <v>1064</v>
      </c>
      <c r="X134" s="31">
        <v>4854</v>
      </c>
      <c r="Y134" s="31">
        <v>1362</v>
      </c>
      <c r="Z134" s="31">
        <v>883</v>
      </c>
      <c r="AA134" s="31">
        <v>2426</v>
      </c>
      <c r="AB134" s="31">
        <v>1657</v>
      </c>
      <c r="AC134" s="31">
        <v>8470</v>
      </c>
      <c r="AD134" s="31">
        <v>20716</v>
      </c>
      <c r="AG134">
        <f t="shared" si="94"/>
        <v>0</v>
      </c>
      <c r="AH134">
        <f t="shared" si="95"/>
        <v>0</v>
      </c>
      <c r="AI134">
        <f t="shared" si="96"/>
        <v>5.1361266653794167E-2</v>
      </c>
      <c r="AJ134">
        <f t="shared" si="97"/>
        <v>0.23431164317435799</v>
      </c>
      <c r="AK134">
        <f t="shared" si="98"/>
        <v>6.5746283066228997E-2</v>
      </c>
      <c r="AL134">
        <f t="shared" si="99"/>
        <v>4.2624058698590463E-2</v>
      </c>
      <c r="AM134">
        <f t="shared" si="100"/>
        <v>0.11710754972002317</v>
      </c>
      <c r="AN134">
        <f t="shared" si="101"/>
        <v>7.9986483877196368E-2</v>
      </c>
      <c r="AO134">
        <f t="shared" si="102"/>
        <v>0.40886271480980885</v>
      </c>
      <c r="AP134">
        <f t="shared" si="105"/>
        <v>0</v>
      </c>
      <c r="AQ134">
        <f t="shared" si="105"/>
        <v>0</v>
      </c>
      <c r="AR134">
        <f t="shared" si="105"/>
        <v>5.2715021799445101E-2</v>
      </c>
      <c r="AS134">
        <f t="shared" si="103"/>
        <v>0.26540543496090546</v>
      </c>
      <c r="AT134">
        <f t="shared" si="103"/>
        <v>6.7981033191914148E-2</v>
      </c>
      <c r="AU134">
        <f t="shared" si="103"/>
        <v>4.3552245431453307E-2</v>
      </c>
      <c r="AV134">
        <f t="shared" si="103"/>
        <v>0.12439111931497718</v>
      </c>
      <c r="AW134">
        <f t="shared" si="103"/>
        <v>8.331866750471402E-2</v>
      </c>
      <c r="AX134">
        <f t="shared" si="103"/>
        <v>0.51392512590255446</v>
      </c>
      <c r="AY134">
        <f t="shared" si="82"/>
        <v>0</v>
      </c>
      <c r="AZ134">
        <f t="shared" si="107"/>
        <v>0</v>
      </c>
      <c r="BA134">
        <f t="shared" si="108"/>
        <v>4.5669802951356347E-3</v>
      </c>
      <c r="BB134">
        <f t="shared" si="109"/>
        <v>2.0963751546275819E-2</v>
      </c>
      <c r="BC134">
        <f t="shared" si="110"/>
        <v>5.4510127325661309E-3</v>
      </c>
      <c r="BD134">
        <f t="shared" si="111"/>
        <v>4.317077132611113E-3</v>
      </c>
      <c r="BE134">
        <f t="shared" si="112"/>
        <v>1.0933263360447826E-2</v>
      </c>
      <c r="BF134">
        <f t="shared" si="113"/>
        <v>9.5056915445264952E-3</v>
      </c>
      <c r="BG134">
        <f t="shared" si="114"/>
        <v>3.9309767465107268E-2</v>
      </c>
    </row>
    <row r="135" spans="2:59" x14ac:dyDescent="0.25">
      <c r="B135" t="s">
        <v>77</v>
      </c>
      <c r="D135" s="31">
        <v>5412920</v>
      </c>
      <c r="E135" s="31">
        <v>62211</v>
      </c>
      <c r="F135">
        <f t="shared" si="75"/>
        <v>1.1493057351669708E-2</v>
      </c>
      <c r="G135">
        <f t="shared" si="76"/>
        <v>0.98850694264833028</v>
      </c>
      <c r="H135" cm="1">
        <f t="array" ref="H135">+IFERROR(_xlfn.IFS(B135=$H$1,D135/$H$3,B135=$I$1,D135/$I$3,B135=$J$1,D135/$J$3,B135=$K$1,D135/$K$3,B135=$L$1,D135/$L$3,B135=$M$1,D135/$M$3,B135=$N$1,D135/$N$3,B135=$O$1,D135/$O$3,B135=$P$1,D135/P$3,B135=$Q$1,D135/$Q$3,B135=$R$1,D135/$R$3,B135=$S$1,D135/$S$3,B135=$T$1,D135/$T$3,B135=$U$1,D135/$U$3,B135=$V$1,D135/$V$3,B135=$W$1,D135/$W$3,B135=$X$1,D135/$X$3,B135=$Y$1,D135/$Y$3,B135=$Z$1,D135/$Z$3),0)</f>
        <v>0</v>
      </c>
      <c r="I135" s="15">
        <f t="shared" si="77"/>
        <v>0</v>
      </c>
      <c r="J135" s="16">
        <f t="shared" si="78"/>
        <v>0</v>
      </c>
      <c r="K135" s="16">
        <f t="shared" si="117"/>
        <v>8140.4464821164584</v>
      </c>
      <c r="L135" s="17">
        <f t="shared" si="116"/>
        <v>1.1493057351669708E-2</v>
      </c>
      <c r="M135" s="17">
        <f t="shared" si="116"/>
        <v>0.98850694264833028</v>
      </c>
      <c r="N135">
        <f t="shared" si="79"/>
        <v>1.1559484259444468E-2</v>
      </c>
      <c r="O135">
        <f t="shared" si="93"/>
        <v>5.7465286758348541E-3</v>
      </c>
      <c r="P135">
        <f t="shared" si="80"/>
        <v>93.558618287162375</v>
      </c>
      <c r="S135" t="s">
        <v>77</v>
      </c>
      <c r="U135" s="31">
        <v>0</v>
      </c>
      <c r="V135" s="31">
        <v>0</v>
      </c>
      <c r="W135" s="31">
        <v>2087</v>
      </c>
      <c r="X135" s="31">
        <v>9669</v>
      </c>
      <c r="Y135" s="31">
        <v>2428</v>
      </c>
      <c r="Z135" s="31">
        <v>2024</v>
      </c>
      <c r="AA135" s="31">
        <v>5279</v>
      </c>
      <c r="AB135" s="31">
        <v>5692</v>
      </c>
      <c r="AC135" s="31">
        <v>35032</v>
      </c>
      <c r="AD135" s="31">
        <v>62211</v>
      </c>
      <c r="AG135">
        <f t="shared" si="94"/>
        <v>0</v>
      </c>
      <c r="AH135">
        <f t="shared" si="95"/>
        <v>0</v>
      </c>
      <c r="AI135">
        <f t="shared" si="96"/>
        <v>3.3547121891626883E-2</v>
      </c>
      <c r="AJ135">
        <f t="shared" si="97"/>
        <v>0.15542267444664126</v>
      </c>
      <c r="AK135">
        <f t="shared" si="98"/>
        <v>3.9028467634341195E-2</v>
      </c>
      <c r="AL135">
        <f t="shared" si="99"/>
        <v>3.2534439247078488E-2</v>
      </c>
      <c r="AM135">
        <f t="shared" si="100"/>
        <v>8.4856375882078727E-2</v>
      </c>
      <c r="AN135">
        <f t="shared" si="101"/>
        <v>9.1495073218562636E-2</v>
      </c>
      <c r="AO135">
        <f t="shared" si="102"/>
        <v>0.56311584767967082</v>
      </c>
      <c r="AP135">
        <f t="shared" si="105"/>
        <v>0</v>
      </c>
      <c r="AQ135">
        <f t="shared" si="105"/>
        <v>0</v>
      </c>
      <c r="AR135">
        <f t="shared" si="105"/>
        <v>3.4119426165856052E-2</v>
      </c>
      <c r="AS135">
        <f t="shared" si="103"/>
        <v>0.16851847010535673</v>
      </c>
      <c r="AT135">
        <f t="shared" si="103"/>
        <v>3.9805236323097855E-2</v>
      </c>
      <c r="AU135">
        <f t="shared" si="103"/>
        <v>3.3072435824114774E-2</v>
      </c>
      <c r="AV135">
        <f t="shared" si="103"/>
        <v>8.8616200699999148E-2</v>
      </c>
      <c r="AW135">
        <f t="shared" si="103"/>
        <v>9.5881411606165257E-2</v>
      </c>
      <c r="AX135">
        <f t="shared" si="103"/>
        <v>0.78380132005817205</v>
      </c>
      <c r="AY135">
        <f t="shared" si="82"/>
        <v>0</v>
      </c>
      <c r="AZ135">
        <f t="shared" si="107"/>
        <v>0</v>
      </c>
      <c r="BA135">
        <f t="shared" si="108"/>
        <v>2.9106286440590289E-4</v>
      </c>
      <c r="BB135">
        <f t="shared" si="109"/>
        <v>1.3415125292817924E-3</v>
      </c>
      <c r="BC135">
        <f t="shared" si="110"/>
        <v>3.5008830723528151E-4</v>
      </c>
      <c r="BD135">
        <f t="shared" si="111"/>
        <v>2.6852419766041247E-4</v>
      </c>
      <c r="BE135">
        <f t="shared" si="112"/>
        <v>7.1172306259837574E-4</v>
      </c>
      <c r="BF135">
        <f t="shared" si="113"/>
        <v>6.7883877833036508E-4</v>
      </c>
      <c r="BG135">
        <f t="shared" si="114"/>
        <v>4.0183486916488698E-3</v>
      </c>
    </row>
    <row r="136" spans="2:59" x14ac:dyDescent="0.25">
      <c r="B136">
        <v>2012</v>
      </c>
      <c r="C136" t="s">
        <v>55</v>
      </c>
      <c r="D136" s="31">
        <v>331807</v>
      </c>
      <c r="E136" s="31">
        <v>324</v>
      </c>
      <c r="F136">
        <f t="shared" si="75"/>
        <v>9.7647126190827797E-4</v>
      </c>
      <c r="G136">
        <f t="shared" si="76"/>
        <v>0.99902352873809175</v>
      </c>
      <c r="H136" cm="1">
        <f t="array" ref="H136">+IFERROR(_xlfn.IFS(B136=$H$1,D136/$H$3,B136=$I$1,D136/$I$3,B136=$J$1,D136/$J$3,B136=$K$1,D136/$K$3,B136=$L$1,D136/$L$3,B136=$M$1,D136/$M$3,B136=$N$1,D136/$N$3,B136=$O$1,D136/$O$3,B136=$P$1,D136/P$3,B136=$Q$1,D136/$Q$3,B136=$R$1,D136/$R$3,B136=$S$1,D136/$S$3,B136=$T$1,D136/$T$3,B136=$U$1,D136/$U$3,B136=$V$1,D136/$V$3,B136=$W$1,D136/$W$3,B136=$X$1,D136/$X$3,B136=$Y$1,D136/$Y$3,B136=$Z$1,D136/$Z$3),0)</f>
        <v>6.0521101592138332E-2</v>
      </c>
      <c r="I136" s="15">
        <f t="shared" si="77"/>
        <v>6052.110159213833</v>
      </c>
      <c r="J136" s="16">
        <f t="shared" si="78"/>
        <v>5.9097116443754407</v>
      </c>
      <c r="K136" s="16">
        <v>10000</v>
      </c>
      <c r="L136" s="17">
        <f t="shared" si="116"/>
        <v>9.7647126190827797E-4</v>
      </c>
      <c r="M136" s="17">
        <f t="shared" si="116"/>
        <v>0.99902352873809175</v>
      </c>
      <c r="N136">
        <f t="shared" si="79"/>
        <v>9.7694824285003527E-4</v>
      </c>
      <c r="O136">
        <f t="shared" si="93"/>
        <v>4.8823563095413898E-4</v>
      </c>
      <c r="P136">
        <f t="shared" si="80"/>
        <v>9.7647126190827791</v>
      </c>
      <c r="S136">
        <v>2012</v>
      </c>
      <c r="T136" t="s">
        <v>55</v>
      </c>
      <c r="U136" s="31">
        <v>0</v>
      </c>
      <c r="V136" s="31">
        <v>0</v>
      </c>
      <c r="W136" s="31">
        <v>0</v>
      </c>
      <c r="X136" s="31">
        <v>1</v>
      </c>
      <c r="Y136" s="31">
        <v>25</v>
      </c>
      <c r="Z136" s="31">
        <v>4</v>
      </c>
      <c r="AA136" s="31">
        <v>0</v>
      </c>
      <c r="AB136" s="31">
        <v>22</v>
      </c>
      <c r="AC136" s="31">
        <v>272</v>
      </c>
      <c r="AD136" s="31">
        <v>324</v>
      </c>
      <c r="AG136">
        <f t="shared" si="94"/>
        <v>0</v>
      </c>
      <c r="AH136">
        <f t="shared" si="95"/>
        <v>0</v>
      </c>
      <c r="AI136">
        <f t="shared" si="96"/>
        <v>0</v>
      </c>
      <c r="AJ136">
        <f t="shared" si="97"/>
        <v>3.0864197530864196E-3</v>
      </c>
      <c r="AK136">
        <f t="shared" si="98"/>
        <v>7.716049382716049E-2</v>
      </c>
      <c r="AL136">
        <f t="shared" si="99"/>
        <v>1.2345679012345678E-2</v>
      </c>
      <c r="AM136">
        <f t="shared" si="100"/>
        <v>0</v>
      </c>
      <c r="AN136">
        <f t="shared" si="101"/>
        <v>6.7901234567901231E-2</v>
      </c>
      <c r="AO136">
        <f t="shared" si="102"/>
        <v>0.83950617283950613</v>
      </c>
      <c r="AP136">
        <f t="shared" si="105"/>
        <v>0</v>
      </c>
      <c r="AQ136">
        <f t="shared" si="105"/>
        <v>0</v>
      </c>
      <c r="AR136">
        <f t="shared" si="105"/>
        <v>0</v>
      </c>
      <c r="AS136">
        <f t="shared" si="103"/>
        <v>3.0911901081916537E-3</v>
      </c>
      <c r="AT136">
        <f t="shared" si="103"/>
        <v>8.0256821829855524E-2</v>
      </c>
      <c r="AU136">
        <f t="shared" si="103"/>
        <v>1.2422360248447204E-2</v>
      </c>
      <c r="AV136">
        <f t="shared" si="103"/>
        <v>0</v>
      </c>
      <c r="AW136">
        <f t="shared" si="103"/>
        <v>7.0287539936102233E-2</v>
      </c>
      <c r="AX136">
        <f t="shared" si="103"/>
        <v>1.4468085106382977</v>
      </c>
      <c r="AY136">
        <f t="shared" si="82"/>
        <v>0</v>
      </c>
      <c r="AZ136">
        <f t="shared" si="107"/>
        <v>0</v>
      </c>
      <c r="BA136">
        <f t="shared" si="108"/>
        <v>3.1449004993866917E-3</v>
      </c>
      <c r="BB136">
        <f t="shared" si="109"/>
        <v>1.4571723923847297E-2</v>
      </c>
      <c r="BC136">
        <f t="shared" si="110"/>
        <v>3.6964259343534043E-3</v>
      </c>
      <c r="BD136">
        <f t="shared" si="111"/>
        <v>3.0559933937499813E-3</v>
      </c>
      <c r="BE136">
        <f t="shared" si="112"/>
        <v>7.9549256043422827E-3</v>
      </c>
      <c r="BF136">
        <f t="shared" si="113"/>
        <v>8.6104271459010815E-3</v>
      </c>
      <c r="BG136">
        <f t="shared" si="114"/>
        <v>5.3199600972854699E-2</v>
      </c>
    </row>
    <row r="137" spans="2:59" x14ac:dyDescent="0.25">
      <c r="B137">
        <v>2012</v>
      </c>
      <c r="C137" t="s">
        <v>56</v>
      </c>
      <c r="D137" s="31">
        <v>912258</v>
      </c>
      <c r="E137" s="31">
        <v>558</v>
      </c>
      <c r="F137">
        <f t="shared" ref="F137:F159" si="118">+IFERROR(E137/D137,0)</f>
        <v>6.1166906730332862E-4</v>
      </c>
      <c r="G137">
        <f t="shared" ref="G137:G159" si="119">1-F137</f>
        <v>0.99938833093269663</v>
      </c>
      <c r="H137" cm="1">
        <f t="array" ref="H137">+IFERROR(_xlfn.IFS(B137=$H$1,D137/$H$3,B137=$I$1,D137/$I$3,B137=$J$1,D137/$J$3,B137=$K$1,D137/$K$3,B137=$L$1,D137/$L$3,B137=$M$1,D137/$M$3,B137=$N$1,D137/$N$3,B137=$O$1,D137/$O$3,B137=$P$1,D137/P$3,B137=$Q$1,D137/$Q$3,B137=$R$1,D137/$R$3,B137=$S$1,D137/$S$3,B137=$T$1,D137/$T$3,B137=$U$1,D137/$U$3,B137=$V$1,D137/$V$3,B137=$W$1,D137/$W$3,B137=$X$1,D137/$X$3,B137=$Y$1,D137/$Y$3,B137=$Z$1,D137/$Z$3),0)</f>
        <v>0.16639449769366207</v>
      </c>
      <c r="I137" s="15">
        <f t="shared" ref="I137:I159" si="120">+H137*100000</f>
        <v>16639.449769366209</v>
      </c>
      <c r="J137" s="16">
        <f t="shared" ref="J137:J159" si="121">+F137*I137</f>
        <v>10.177836720868815</v>
      </c>
      <c r="K137" s="16">
        <f>+K136-P136</f>
        <v>9990.2352873809177</v>
      </c>
      <c r="L137" s="17">
        <f t="shared" si="116"/>
        <v>6.1166906730332862E-4</v>
      </c>
      <c r="M137" s="17">
        <f t="shared" si="116"/>
        <v>0.99938833093269663</v>
      </c>
      <c r="N137">
        <f t="shared" ref="N137:N159" si="122">+(F137/(1-(0.5*F137)))</f>
        <v>6.1185619405709996E-4</v>
      </c>
      <c r="O137">
        <f t="shared" si="93"/>
        <v>3.0583453365166431E-4</v>
      </c>
      <c r="P137">
        <f t="shared" ref="P137:P159" si="123">+K137*L137</f>
        <v>6.1107179003730874</v>
      </c>
      <c r="S137">
        <v>2012</v>
      </c>
      <c r="T137" t="s">
        <v>56</v>
      </c>
      <c r="U137" s="31">
        <v>0</v>
      </c>
      <c r="V137" s="31">
        <v>0</v>
      </c>
      <c r="W137" s="31">
        <v>2</v>
      </c>
      <c r="X137" s="31">
        <v>8</v>
      </c>
      <c r="Y137" s="31">
        <v>13</v>
      </c>
      <c r="Z137" s="31">
        <v>1</v>
      </c>
      <c r="AA137" s="31">
        <v>0</v>
      </c>
      <c r="AB137" s="31">
        <v>65</v>
      </c>
      <c r="AC137" s="31">
        <v>469</v>
      </c>
      <c r="AD137" s="31">
        <v>558</v>
      </c>
      <c r="AG137">
        <f t="shared" si="94"/>
        <v>0</v>
      </c>
      <c r="AH137">
        <f t="shared" si="95"/>
        <v>0</v>
      </c>
      <c r="AI137">
        <f t="shared" si="96"/>
        <v>3.5842293906810036E-3</v>
      </c>
      <c r="AJ137">
        <f t="shared" si="97"/>
        <v>1.4336917562724014E-2</v>
      </c>
      <c r="AK137">
        <f t="shared" si="98"/>
        <v>2.3297491039426525E-2</v>
      </c>
      <c r="AL137">
        <f t="shared" si="99"/>
        <v>1.7921146953405018E-3</v>
      </c>
      <c r="AM137">
        <f t="shared" si="100"/>
        <v>0</v>
      </c>
      <c r="AN137">
        <f t="shared" si="101"/>
        <v>0.11648745519713262</v>
      </c>
      <c r="AO137">
        <f t="shared" si="102"/>
        <v>0.84050179211469533</v>
      </c>
      <c r="AP137">
        <f t="shared" si="105"/>
        <v>0</v>
      </c>
      <c r="AQ137">
        <f t="shared" si="105"/>
        <v>0</v>
      </c>
      <c r="AR137">
        <f t="shared" si="105"/>
        <v>3.5906642728904844E-3</v>
      </c>
      <c r="AS137">
        <f t="shared" si="103"/>
        <v>1.4440433212996389E-2</v>
      </c>
      <c r="AT137">
        <f t="shared" si="103"/>
        <v>2.3572076155938353E-2</v>
      </c>
      <c r="AU137">
        <f t="shared" si="103"/>
        <v>1.7937219730941704E-3</v>
      </c>
      <c r="AV137">
        <f t="shared" si="103"/>
        <v>0</v>
      </c>
      <c r="AW137">
        <f t="shared" si="103"/>
        <v>0.12369172216936251</v>
      </c>
      <c r="AX137">
        <f t="shared" si="103"/>
        <v>1.4497681607418855</v>
      </c>
      <c r="AY137">
        <f t="shared" si="82"/>
        <v>0</v>
      </c>
      <c r="AZ137">
        <f t="shared" si="107"/>
        <v>0</v>
      </c>
      <c r="BA137">
        <f t="shared" si="108"/>
        <v>1.0961811241995136E-6</v>
      </c>
      <c r="BB137">
        <f t="shared" si="109"/>
        <v>4.9328150588978115E-6</v>
      </c>
      <c r="BC137">
        <f t="shared" si="110"/>
        <v>2.0827441359790762E-5</v>
      </c>
      <c r="BD137">
        <f t="shared" si="111"/>
        <v>2.7404528104987842E-6</v>
      </c>
      <c r="BE137">
        <f t="shared" si="112"/>
        <v>0</v>
      </c>
      <c r="BF137">
        <f t="shared" si="113"/>
        <v>4.768387890267885E-5</v>
      </c>
      <c r="BG137">
        <f t="shared" si="114"/>
        <v>4.0613510651591985E-4</v>
      </c>
    </row>
    <row r="138" spans="2:59" x14ac:dyDescent="0.25">
      <c r="B138">
        <v>2012</v>
      </c>
      <c r="C138" t="s">
        <v>57</v>
      </c>
      <c r="D138" s="31">
        <v>951306</v>
      </c>
      <c r="E138" s="31">
        <v>6329</v>
      </c>
      <c r="F138">
        <f t="shared" si="118"/>
        <v>6.6529591950434458E-3</v>
      </c>
      <c r="G138">
        <f t="shared" si="119"/>
        <v>0.9933470408049565</v>
      </c>
      <c r="H138" cm="1">
        <f t="array" ref="H138">+IFERROR(_xlfn.IFS(B138=$H$1,D138/$H$3,B138=$I$1,D138/$I$3,B138=$J$1,D138/$J$3,B138=$K$1,D138/$K$3,B138=$L$1,D138/$L$3,B138=$M$1,D138/$M$3,B138=$N$1,D138/$N$3,B138=$O$1,D138/$O$3,B138=$P$1,D138/P$3,B138=$Q$1,D138/$Q$3,B138=$R$1,D138/$R$3,B138=$S$1,D138/$S$3,B138=$T$1,D138/$T$3,B138=$U$1,D138/$U$3,B138=$V$1,D138/$V$3,B138=$W$1,D138/$W$3,B138=$X$1,D138/$X$3,B138=$Y$1,D138/$Y$3,B138=$Z$1,D138/$Z$3),0)</f>
        <v>0.17351679461617972</v>
      </c>
      <c r="I138" s="15">
        <f t="shared" si="120"/>
        <v>17351.679461617972</v>
      </c>
      <c r="J138" s="16">
        <f t="shared" si="121"/>
        <v>115.44001542361779</v>
      </c>
      <c r="K138" s="16">
        <f t="shared" ref="K138:K143" si="124">+K137-P137</f>
        <v>9984.1245694805439</v>
      </c>
      <c r="L138" s="17">
        <f t="shared" si="116"/>
        <v>6.6529591950434458E-3</v>
      </c>
      <c r="M138" s="17">
        <f t="shared" si="116"/>
        <v>0.9933470408049565</v>
      </c>
      <c r="N138">
        <f t="shared" si="122"/>
        <v>6.6751639918725212E-3</v>
      </c>
      <c r="O138">
        <f t="shared" si="93"/>
        <v>3.3264795975217229E-3</v>
      </c>
      <c r="P138">
        <f t="shared" si="123"/>
        <v>66.423973358984767</v>
      </c>
      <c r="S138">
        <v>2012</v>
      </c>
      <c r="T138" t="s">
        <v>57</v>
      </c>
      <c r="U138" s="31">
        <v>0</v>
      </c>
      <c r="V138" s="31">
        <v>0</v>
      </c>
      <c r="W138" s="31">
        <v>14</v>
      </c>
      <c r="X138" s="31">
        <v>44</v>
      </c>
      <c r="Y138" s="31">
        <v>33</v>
      </c>
      <c r="Z138" s="31">
        <v>13</v>
      </c>
      <c r="AA138" s="31">
        <v>10</v>
      </c>
      <c r="AB138" s="31">
        <v>60</v>
      </c>
      <c r="AC138" s="31">
        <v>6155</v>
      </c>
      <c r="AD138" s="31">
        <v>6329</v>
      </c>
      <c r="AG138">
        <f t="shared" si="94"/>
        <v>0</v>
      </c>
      <c r="AH138">
        <f t="shared" si="95"/>
        <v>0</v>
      </c>
      <c r="AI138">
        <f t="shared" si="96"/>
        <v>2.2120398167167011E-3</v>
      </c>
      <c r="AJ138">
        <f t="shared" si="97"/>
        <v>6.9521251382524884E-3</v>
      </c>
      <c r="AK138">
        <f t="shared" si="98"/>
        <v>5.2140938536893661E-3</v>
      </c>
      <c r="AL138">
        <f t="shared" si="99"/>
        <v>2.054036972665508E-3</v>
      </c>
      <c r="AM138">
        <f t="shared" si="100"/>
        <v>1.5800284405119293E-3</v>
      </c>
      <c r="AN138">
        <f t="shared" si="101"/>
        <v>9.4801706430715747E-3</v>
      </c>
      <c r="AO138">
        <f t="shared" si="102"/>
        <v>0.97250750513509243</v>
      </c>
      <c r="AP138">
        <f t="shared" si="105"/>
        <v>0</v>
      </c>
      <c r="AQ138">
        <f t="shared" si="105"/>
        <v>0</v>
      </c>
      <c r="AR138">
        <f t="shared" si="105"/>
        <v>2.2144890857323635E-3</v>
      </c>
      <c r="AS138">
        <f t="shared" si="103"/>
        <v>6.9763754558427142E-3</v>
      </c>
      <c r="AT138">
        <f t="shared" si="103"/>
        <v>5.2277227722772272E-3</v>
      </c>
      <c r="AU138">
        <f t="shared" si="103"/>
        <v>2.0561486753657575E-3</v>
      </c>
      <c r="AV138">
        <f t="shared" si="103"/>
        <v>1.5812776723592662E-3</v>
      </c>
      <c r="AW138">
        <f t="shared" si="103"/>
        <v>9.5253214795999359E-3</v>
      </c>
      <c r="AX138">
        <f t="shared" si="103"/>
        <v>1.8929724742426572</v>
      </c>
      <c r="AY138">
        <f t="shared" ref="AY138:AY160" si="125">+IFERROR((SUM(U137:U138)/(2*$D138)),0)</f>
        <v>0</v>
      </c>
      <c r="AZ138">
        <f t="shared" si="107"/>
        <v>0</v>
      </c>
      <c r="BA138">
        <f t="shared" si="108"/>
        <v>8.4094917933871964E-6</v>
      </c>
      <c r="BB138">
        <f t="shared" si="109"/>
        <v>2.7330848328508387E-5</v>
      </c>
      <c r="BC138">
        <f t="shared" si="110"/>
        <v>2.4177288905988189E-5</v>
      </c>
      <c r="BD138">
        <f t="shared" si="111"/>
        <v>7.3583053192137969E-6</v>
      </c>
      <c r="BE138">
        <f t="shared" si="112"/>
        <v>5.2559323708669978E-6</v>
      </c>
      <c r="BF138">
        <f t="shared" si="113"/>
        <v>6.5699154635837469E-5</v>
      </c>
      <c r="BG138">
        <f t="shared" si="114"/>
        <v>3.4815296024622994E-3</v>
      </c>
    </row>
    <row r="139" spans="2:59" x14ac:dyDescent="0.25">
      <c r="B139">
        <v>2012</v>
      </c>
      <c r="C139" t="s">
        <v>58</v>
      </c>
      <c r="D139" s="31">
        <v>1746195</v>
      </c>
      <c r="E139" s="31">
        <v>9443</v>
      </c>
      <c r="F139">
        <f t="shared" si="118"/>
        <v>5.4077580109896089E-3</v>
      </c>
      <c r="G139">
        <f t="shared" si="119"/>
        <v>0.99459224198901042</v>
      </c>
      <c r="H139" cm="1">
        <f t="array" ref="H139">+IFERROR(_xlfn.IFS(B139=$H$1,D139/$H$3,B139=$I$1,D139/$I$3,B139=$J$1,D139/$J$3,B139=$K$1,D139/$K$3,B139=$L$1,D139/$L$3,B139=$M$1,D139/$M$3,B139=$N$1,D139/$N$3,B139=$O$1,D139/$O$3,B139=$P$1,D139/P$3,B139=$Q$1,D139/$Q$3,B139=$R$1,D139/$R$3,B139=$S$1,D139/$S$3,B139=$T$1,D139/$T$3,B139=$U$1,D139/$U$3,B139=$V$1,D139/$V$3,B139=$W$1,D139/$W$3,B139=$X$1,D139/$X$3,B139=$Y$1,D139/$Y$3,B139=$Z$1,D139/$Z$3),0)</f>
        <v>0.31850336187809175</v>
      </c>
      <c r="I139" s="15">
        <f t="shared" si="120"/>
        <v>31850.336187809175</v>
      </c>
      <c r="J139" s="16">
        <f t="shared" si="121"/>
        <v>172.23891067233731</v>
      </c>
      <c r="K139" s="16">
        <f t="shared" si="124"/>
        <v>9917.7005961215582</v>
      </c>
      <c r="L139" s="17">
        <f t="shared" si="116"/>
        <v>5.4077580109896089E-3</v>
      </c>
      <c r="M139" s="17">
        <f t="shared" si="116"/>
        <v>0.99459224198901042</v>
      </c>
      <c r="N139">
        <f t="shared" si="122"/>
        <v>5.4224195774440443E-3</v>
      </c>
      <c r="O139">
        <f t="shared" si="93"/>
        <v>2.7038790054948044E-3</v>
      </c>
      <c r="P139">
        <f t="shared" si="123"/>
        <v>53.632524849272777</v>
      </c>
      <c r="S139">
        <v>2012</v>
      </c>
      <c r="T139" t="s">
        <v>58</v>
      </c>
      <c r="U139" s="31">
        <v>0</v>
      </c>
      <c r="V139" s="31">
        <v>0</v>
      </c>
      <c r="W139" s="31">
        <v>116</v>
      </c>
      <c r="X139" s="31">
        <v>430</v>
      </c>
      <c r="Y139" s="31">
        <v>133</v>
      </c>
      <c r="Z139" s="31">
        <v>85</v>
      </c>
      <c r="AA139" s="31">
        <v>191</v>
      </c>
      <c r="AB139" s="31">
        <v>419</v>
      </c>
      <c r="AC139" s="31">
        <v>8069</v>
      </c>
      <c r="AD139" s="31">
        <v>9443</v>
      </c>
      <c r="AG139">
        <f t="shared" si="94"/>
        <v>0</v>
      </c>
      <c r="AH139">
        <f t="shared" si="95"/>
        <v>0</v>
      </c>
      <c r="AI139">
        <f t="shared" si="96"/>
        <v>1.2284231706025628E-2</v>
      </c>
      <c r="AJ139">
        <f t="shared" si="97"/>
        <v>4.5536376151646719E-2</v>
      </c>
      <c r="AK139">
        <f t="shared" si="98"/>
        <v>1.4084507042253521E-2</v>
      </c>
      <c r="AL139">
        <f t="shared" si="99"/>
        <v>9.0013766811394679E-3</v>
      </c>
      <c r="AM139">
        <f t="shared" si="100"/>
        <v>2.0226622895266336E-2</v>
      </c>
      <c r="AN139">
        <f t="shared" si="101"/>
        <v>4.4371492110558082E-2</v>
      </c>
      <c r="AO139">
        <f t="shared" si="102"/>
        <v>0.8544953934131102</v>
      </c>
      <c r="AP139">
        <f t="shared" si="105"/>
        <v>0</v>
      </c>
      <c r="AQ139">
        <f t="shared" si="105"/>
        <v>0</v>
      </c>
      <c r="AR139">
        <f t="shared" si="105"/>
        <v>1.2360149174214172E-2</v>
      </c>
      <c r="AS139">
        <f t="shared" si="105"/>
        <v>4.6597312527091456E-2</v>
      </c>
      <c r="AT139">
        <f t="shared" si="105"/>
        <v>1.4184397163120567E-2</v>
      </c>
      <c r="AU139">
        <f t="shared" si="105"/>
        <v>9.0420722302005201E-3</v>
      </c>
      <c r="AV139">
        <f t="shared" si="103"/>
        <v>2.0433270928055632E-2</v>
      </c>
      <c r="AW139">
        <f t="shared" si="103"/>
        <v>4.5378242269995123E-2</v>
      </c>
      <c r="AX139">
        <f t="shared" si="103"/>
        <v>1.4919108810206154</v>
      </c>
      <c r="AY139">
        <f t="shared" si="125"/>
        <v>0</v>
      </c>
      <c r="AZ139">
        <f t="shared" si="107"/>
        <v>0</v>
      </c>
      <c r="BA139">
        <f t="shared" si="108"/>
        <v>3.7223792302692427E-5</v>
      </c>
      <c r="BB139">
        <f t="shared" si="109"/>
        <v>1.3572367347289391E-4</v>
      </c>
      <c r="BC139">
        <f t="shared" si="110"/>
        <v>4.7531919401899559E-5</v>
      </c>
      <c r="BD139">
        <f t="shared" si="111"/>
        <v>2.8061012658952751E-5</v>
      </c>
      <c r="BE139">
        <f t="shared" si="112"/>
        <v>5.7553709637239829E-5</v>
      </c>
      <c r="BF139">
        <f t="shared" si="113"/>
        <v>1.3715535779222824E-4</v>
      </c>
      <c r="BG139">
        <f t="shared" si="114"/>
        <v>4.072855551642285E-3</v>
      </c>
    </row>
    <row r="140" spans="2:59" x14ac:dyDescent="0.25">
      <c r="B140">
        <v>2012</v>
      </c>
      <c r="C140" t="s">
        <v>59</v>
      </c>
      <c r="D140" s="31">
        <v>1124675</v>
      </c>
      <c r="E140" s="31">
        <v>15422</v>
      </c>
      <c r="F140">
        <f t="shared" si="118"/>
        <v>1.3712405806121769E-2</v>
      </c>
      <c r="G140">
        <f t="shared" si="119"/>
        <v>0.98628759419387824</v>
      </c>
      <c r="H140" cm="1">
        <f t="array" ref="H140">+IFERROR(_xlfn.IFS(B140=$H$1,D140/$H$3,B140=$I$1,D140/$I$3,B140=$J$1,D140/$J$3,B140=$K$1,D140/$K$3,B140=$L$1,D140/$L$3,B140=$M$1,D140/$M$3,B140=$N$1,D140/$N$3,B140=$O$1,D140/$O$3,B140=$P$1,D140/P$3,B140=$Q$1,D140/$Q$3,B140=$R$1,D140/$R$3,B140=$S$1,D140/$S$3,B140=$T$1,D140/$T$3,B140=$U$1,D140/$U$3,B140=$V$1,D140/$V$3,B140=$W$1,D140/$W$3,B140=$X$1,D140/$X$3,B140=$Y$1,D140/$Y$3,B140=$Z$1,D140/$Z$3),0)</f>
        <v>0.20513904147030707</v>
      </c>
      <c r="I140" s="15">
        <f t="shared" si="120"/>
        <v>20513.904147030706</v>
      </c>
      <c r="J140" s="16">
        <f t="shared" si="121"/>
        <v>281.29497833196928</v>
      </c>
      <c r="K140" s="16">
        <f t="shared" si="124"/>
        <v>9864.068071272286</v>
      </c>
      <c r="L140" s="17">
        <f t="shared" si="116"/>
        <v>1.3712405806121769E-2</v>
      </c>
      <c r="M140" s="17">
        <f t="shared" si="116"/>
        <v>0.98628759419387824</v>
      </c>
      <c r="N140">
        <f t="shared" si="122"/>
        <v>1.3807069878706923E-2</v>
      </c>
      <c r="O140">
        <f t="shared" si="93"/>
        <v>6.8562029030608844E-3</v>
      </c>
      <c r="P140">
        <f t="shared" si="123"/>
        <v>135.26010429249445</v>
      </c>
      <c r="S140">
        <v>2012</v>
      </c>
      <c r="T140" t="s">
        <v>59</v>
      </c>
      <c r="U140" s="31">
        <v>0</v>
      </c>
      <c r="V140" s="31">
        <v>0</v>
      </c>
      <c r="W140" s="31">
        <v>547</v>
      </c>
      <c r="X140" s="31">
        <v>2445</v>
      </c>
      <c r="Y140" s="31">
        <v>449</v>
      </c>
      <c r="Z140" s="31">
        <v>559</v>
      </c>
      <c r="AA140" s="31">
        <v>1406</v>
      </c>
      <c r="AB140" s="31">
        <v>2177</v>
      </c>
      <c r="AC140" s="31">
        <v>7839</v>
      </c>
      <c r="AD140" s="31">
        <v>15422</v>
      </c>
      <c r="AG140">
        <f t="shared" si="94"/>
        <v>0</v>
      </c>
      <c r="AH140">
        <f t="shared" si="95"/>
        <v>0</v>
      </c>
      <c r="AI140">
        <f t="shared" si="96"/>
        <v>3.5468810789780834E-2</v>
      </c>
      <c r="AJ140">
        <f t="shared" si="97"/>
        <v>0.1585397484113604</v>
      </c>
      <c r="AK140">
        <f t="shared" si="98"/>
        <v>2.9114252366748802E-2</v>
      </c>
      <c r="AL140">
        <f t="shared" si="99"/>
        <v>3.6246919984437818E-2</v>
      </c>
      <c r="AM140">
        <f t="shared" si="100"/>
        <v>9.116846064064324E-2</v>
      </c>
      <c r="AN140">
        <f t="shared" si="101"/>
        <v>0.14116197639735442</v>
      </c>
      <c r="AO140">
        <f t="shared" si="102"/>
        <v>0.5082998314096745</v>
      </c>
      <c r="AP140">
        <f t="shared" si="105"/>
        <v>0</v>
      </c>
      <c r="AQ140">
        <f t="shared" si="105"/>
        <v>0</v>
      </c>
      <c r="AR140">
        <f t="shared" si="105"/>
        <v>3.6109185727959868E-2</v>
      </c>
      <c r="AS140">
        <f t="shared" si="105"/>
        <v>0.17218916159019684</v>
      </c>
      <c r="AT140">
        <f t="shared" si="105"/>
        <v>2.9544332949498271E-2</v>
      </c>
      <c r="AU140">
        <f t="shared" si="105"/>
        <v>3.691596499917451E-2</v>
      </c>
      <c r="AV140">
        <f t="shared" si="103"/>
        <v>9.5522793668048112E-2</v>
      </c>
      <c r="AW140">
        <f t="shared" si="103"/>
        <v>0.15188195486098999</v>
      </c>
      <c r="AX140">
        <f t="shared" si="103"/>
        <v>0.68150402086502937</v>
      </c>
      <c r="AY140">
        <f t="shared" si="125"/>
        <v>0</v>
      </c>
      <c r="AZ140">
        <f t="shared" si="107"/>
        <v>0</v>
      </c>
      <c r="BA140">
        <f t="shared" si="108"/>
        <v>2.9475181719163315E-4</v>
      </c>
      <c r="BB140">
        <f t="shared" si="109"/>
        <v>1.2781470202502946E-3</v>
      </c>
      <c r="BC140">
        <f t="shared" si="110"/>
        <v>2.5874141418632049E-4</v>
      </c>
      <c r="BD140">
        <f t="shared" si="111"/>
        <v>2.8630493253606597E-4</v>
      </c>
      <c r="BE140">
        <f t="shared" si="112"/>
        <v>7.0998288394425054E-4</v>
      </c>
      <c r="BF140">
        <f t="shared" si="113"/>
        <v>1.1541111876764399E-3</v>
      </c>
      <c r="BG140">
        <f t="shared" si="114"/>
        <v>7.0722653210927603E-3</v>
      </c>
    </row>
    <row r="141" spans="2:59" x14ac:dyDescent="0.25">
      <c r="B141">
        <v>2012</v>
      </c>
      <c r="C141" t="s">
        <v>60</v>
      </c>
      <c r="D141" s="31">
        <v>254140</v>
      </c>
      <c r="E141" s="31">
        <v>10133</v>
      </c>
      <c r="F141">
        <f t="shared" si="118"/>
        <v>3.9871724246478321E-2</v>
      </c>
      <c r="G141">
        <f t="shared" si="119"/>
        <v>0.96012827575352166</v>
      </c>
      <c r="H141" cm="1">
        <f t="array" ref="H141">+IFERROR(_xlfn.IFS(B141=$H$1,D141/$H$3,B141=$I$1,D141/$I$3,B141=$J$1,D141/$J$3,B141=$K$1,D141/$K$3,B141=$L$1,D141/$L$3,B141=$M$1,D141/$M$3,B141=$N$1,D141/$N$3,B141=$O$1,D141/$O$3,B141=$P$1,D141/P$3,B141=$Q$1,D141/$Q$3,B141=$R$1,D141/$R$3,B141=$S$1,D141/$S$3,B141=$T$1,D141/$T$3,B141=$U$1,D141/$U$3,B141=$V$1,D141/$V$3,B141=$W$1,D141/$W$3,B141=$X$1,D141/$X$3,B141=$Y$1,D141/$Y$3,B141=$Z$1,D141/$Z$3),0)</f>
        <v>4.6354756706838723E-2</v>
      </c>
      <c r="I141" s="15">
        <f t="shared" si="120"/>
        <v>4635.4756706838725</v>
      </c>
      <c r="J141" s="16">
        <f t="shared" si="121"/>
        <v>184.82440769276653</v>
      </c>
      <c r="K141" s="16">
        <f t="shared" si="124"/>
        <v>9728.8079669797917</v>
      </c>
      <c r="L141" s="17">
        <f t="shared" ref="L141:M159" si="126">+F141</f>
        <v>3.9871724246478321E-2</v>
      </c>
      <c r="M141" s="17">
        <f t="shared" si="126"/>
        <v>0.96012827575352166</v>
      </c>
      <c r="N141">
        <f t="shared" si="122"/>
        <v>4.0682770346905636E-2</v>
      </c>
      <c r="O141">
        <f t="shared" ref="O141:O159" si="127">+IFERROR((E141/(2*D141)),0)</f>
        <v>1.9935862123239161E-2</v>
      </c>
      <c r="P141">
        <f t="shared" si="123"/>
        <v>387.90434850635961</v>
      </c>
      <c r="S141">
        <v>2012</v>
      </c>
      <c r="T141" t="s">
        <v>60</v>
      </c>
      <c r="U141" s="31">
        <v>0</v>
      </c>
      <c r="V141" s="31">
        <v>0</v>
      </c>
      <c r="W141" s="31">
        <v>409</v>
      </c>
      <c r="X141" s="31">
        <v>1894</v>
      </c>
      <c r="Y141" s="31">
        <v>415</v>
      </c>
      <c r="Z141" s="31">
        <v>558</v>
      </c>
      <c r="AA141" s="31">
        <v>1093</v>
      </c>
      <c r="AB141" s="31">
        <v>1407</v>
      </c>
      <c r="AC141" s="31">
        <v>4357</v>
      </c>
      <c r="AD141" s="31">
        <v>10133</v>
      </c>
      <c r="AG141">
        <f t="shared" ref="AG141:AO156" si="128">+U141/$E141</f>
        <v>0</v>
      </c>
      <c r="AH141">
        <f t="shared" si="128"/>
        <v>0</v>
      </c>
      <c r="AI141">
        <f t="shared" si="128"/>
        <v>4.0363169841113197E-2</v>
      </c>
      <c r="AJ141">
        <f t="shared" si="128"/>
        <v>0.1869140432251061</v>
      </c>
      <c r="AK141">
        <f t="shared" si="128"/>
        <v>4.095529458205862E-2</v>
      </c>
      <c r="AL141">
        <f t="shared" si="128"/>
        <v>5.5067600907924605E-2</v>
      </c>
      <c r="AM141">
        <f t="shared" si="128"/>
        <v>0.10786539030889174</v>
      </c>
      <c r="AN141">
        <f t="shared" si="128"/>
        <v>0.13885325175170235</v>
      </c>
      <c r="AO141">
        <f t="shared" si="128"/>
        <v>0.42998124938320337</v>
      </c>
      <c r="AP141">
        <f t="shared" si="105"/>
        <v>0</v>
      </c>
      <c r="AQ141">
        <f t="shared" si="105"/>
        <v>0</v>
      </c>
      <c r="AR141">
        <f t="shared" si="105"/>
        <v>4.1194540967920634E-2</v>
      </c>
      <c r="AS141">
        <f t="shared" si="105"/>
        <v>0.20618332244720228</v>
      </c>
      <c r="AT141">
        <f t="shared" si="105"/>
        <v>4.1811495642536896E-2</v>
      </c>
      <c r="AU141">
        <f t="shared" si="105"/>
        <v>5.6626750558148975E-2</v>
      </c>
      <c r="AV141">
        <f t="shared" si="103"/>
        <v>0.11401449955666823</v>
      </c>
      <c r="AW141">
        <f t="shared" si="103"/>
        <v>0.14921257754918074</v>
      </c>
      <c r="AX141">
        <f t="shared" si="103"/>
        <v>0.54774027280155879</v>
      </c>
      <c r="AY141">
        <f t="shared" si="125"/>
        <v>0</v>
      </c>
      <c r="AZ141">
        <f t="shared" ref="AZ141:BF156" si="129">+IFERROR((SUM(V140:V141)/(2*$D141)),0)</f>
        <v>0</v>
      </c>
      <c r="BA141">
        <f t="shared" si="129"/>
        <v>1.8808530731093099E-3</v>
      </c>
      <c r="BB141">
        <f t="shared" si="129"/>
        <v>8.5366333516959155E-3</v>
      </c>
      <c r="BC141">
        <f t="shared" si="129"/>
        <v>1.6998504761155269E-3</v>
      </c>
      <c r="BD141">
        <f t="shared" si="129"/>
        <v>2.1976076178484298E-3</v>
      </c>
      <c r="BE141">
        <f t="shared" si="129"/>
        <v>4.9165814118202564E-3</v>
      </c>
      <c r="BF141">
        <f t="shared" si="129"/>
        <v>7.0512316046273706E-3</v>
      </c>
      <c r="BG141">
        <f t="shared" ref="BG141:BG160" si="130">+IFERROR((SUM(AC140:AC141)/(2*$D141)),0)</f>
        <v>2.3994648618871489E-2</v>
      </c>
    </row>
    <row r="142" spans="2:59" x14ac:dyDescent="0.25">
      <c r="B142">
        <v>2012</v>
      </c>
      <c r="C142" t="s">
        <v>61</v>
      </c>
      <c r="D142" s="31">
        <v>162120</v>
      </c>
      <c r="E142" s="31">
        <v>20554</v>
      </c>
      <c r="F142">
        <f t="shared" si="118"/>
        <v>0.12678263015050581</v>
      </c>
      <c r="G142">
        <f t="shared" si="119"/>
        <v>0.87321736984949416</v>
      </c>
      <c r="H142" cm="1">
        <f t="array" ref="H142">+IFERROR(_xlfn.IFS(B142=$H$1,D142/$H$3,B142=$I$1,D142/$I$3,B142=$J$1,D142/$J$3,B142=$K$1,D142/$K$3,B142=$L$1,D142/$L$3,B142=$M$1,D142/$M$3,B142=$N$1,D142/$N$3,B142=$O$1,D142/$O$3,B142=$P$1,D142/P$3,B142=$Q$1,D142/$Q$3,B142=$R$1,D142/$R$3,B142=$S$1,D142/$S$3,B142=$T$1,D142/$T$3,B142=$U$1,D142/$U$3,B142=$V$1,D142/$V$3,B142=$W$1,D142/$W$3,B142=$X$1,D142/$X$3,B142=$Y$1,D142/$Y$3,B142=$Z$1,D142/$Z$3),0)</f>
        <v>2.9570446042782299E-2</v>
      </c>
      <c r="I142" s="15">
        <f t="shared" si="120"/>
        <v>2957.0446042782301</v>
      </c>
      <c r="J142" s="16">
        <f t="shared" si="121"/>
        <v>374.90189240275566</v>
      </c>
      <c r="K142" s="16">
        <f t="shared" si="124"/>
        <v>9340.9036184734323</v>
      </c>
      <c r="L142" s="17">
        <f t="shared" si="126"/>
        <v>0.12678263015050581</v>
      </c>
      <c r="M142" s="17">
        <f t="shared" si="126"/>
        <v>0.87321736984949416</v>
      </c>
      <c r="N142">
        <f t="shared" si="122"/>
        <v>0.13536350045770962</v>
      </c>
      <c r="O142">
        <f t="shared" si="127"/>
        <v>6.3391315075252905E-2</v>
      </c>
      <c r="P142">
        <f t="shared" si="123"/>
        <v>1184.2643287324386</v>
      </c>
      <c r="S142">
        <v>2012</v>
      </c>
      <c r="T142" t="s">
        <v>61</v>
      </c>
      <c r="U142" s="31">
        <v>0</v>
      </c>
      <c r="V142" s="31">
        <v>0</v>
      </c>
      <c r="W142" s="31">
        <v>1163</v>
      </c>
      <c r="X142" s="31">
        <v>4816</v>
      </c>
      <c r="Y142" s="31">
        <v>1285</v>
      </c>
      <c r="Z142" s="31">
        <v>848</v>
      </c>
      <c r="AA142" s="31">
        <v>2259</v>
      </c>
      <c r="AB142" s="31">
        <v>1725</v>
      </c>
      <c r="AC142" s="31">
        <v>8458</v>
      </c>
      <c r="AD142" s="31">
        <v>20554</v>
      </c>
      <c r="AG142">
        <f t="shared" si="128"/>
        <v>0</v>
      </c>
      <c r="AH142">
        <f t="shared" si="128"/>
        <v>0</v>
      </c>
      <c r="AI142">
        <f t="shared" si="128"/>
        <v>5.6582660309428823E-2</v>
      </c>
      <c r="AJ142">
        <f t="shared" si="128"/>
        <v>0.23430962343096234</v>
      </c>
      <c r="AK142">
        <f t="shared" si="128"/>
        <v>6.2518244623917488E-2</v>
      </c>
      <c r="AL142">
        <f t="shared" si="128"/>
        <v>4.1257176218740879E-2</v>
      </c>
      <c r="AM142">
        <f t="shared" si="128"/>
        <v>0.10990561447893354</v>
      </c>
      <c r="AN142">
        <f t="shared" si="128"/>
        <v>8.3925270020433984E-2</v>
      </c>
      <c r="AO142">
        <f t="shared" si="128"/>
        <v>0.41150141091758297</v>
      </c>
      <c r="AP142">
        <f t="shared" si="105"/>
        <v>0</v>
      </c>
      <c r="AQ142">
        <f t="shared" si="105"/>
        <v>0</v>
      </c>
      <c r="AR142">
        <f t="shared" si="105"/>
        <v>5.8230066341219175E-2</v>
      </c>
      <c r="AS142">
        <f t="shared" si="105"/>
        <v>0.26540284360189575</v>
      </c>
      <c r="AT142">
        <f t="shared" si="105"/>
        <v>6.4535569896793307E-2</v>
      </c>
      <c r="AU142">
        <f t="shared" si="105"/>
        <v>4.2126179831097864E-2</v>
      </c>
      <c r="AV142">
        <f t="shared" si="103"/>
        <v>0.11629642976653196</v>
      </c>
      <c r="AW142">
        <f t="shared" si="103"/>
        <v>8.7601249269989592E-2</v>
      </c>
      <c r="AX142">
        <f t="shared" si="103"/>
        <v>0.51810107197549771</v>
      </c>
      <c r="AY142">
        <f t="shared" si="125"/>
        <v>0</v>
      </c>
      <c r="AZ142">
        <f t="shared" si="129"/>
        <v>0</v>
      </c>
      <c r="BA142">
        <f t="shared" si="129"/>
        <v>4.8482605477424131E-3</v>
      </c>
      <c r="BB142">
        <f t="shared" si="129"/>
        <v>2.0694547248951395E-2</v>
      </c>
      <c r="BC142">
        <f t="shared" si="129"/>
        <v>5.2430298544288182E-3</v>
      </c>
      <c r="BD142">
        <f t="shared" si="129"/>
        <v>4.336294103133481E-3</v>
      </c>
      <c r="BE142">
        <f t="shared" si="129"/>
        <v>1.0338021218850234E-2</v>
      </c>
      <c r="BF142">
        <f t="shared" si="129"/>
        <v>9.6595114729829748E-3</v>
      </c>
      <c r="BG142">
        <f t="shared" si="130"/>
        <v>3.952319269676783E-2</v>
      </c>
    </row>
    <row r="143" spans="2:59" x14ac:dyDescent="0.25">
      <c r="B143" t="s">
        <v>78</v>
      </c>
      <c r="D143" s="31">
        <v>5482501</v>
      </c>
      <c r="E143" s="31">
        <v>62763</v>
      </c>
      <c r="F143">
        <f t="shared" si="118"/>
        <v>1.1447877528886907E-2</v>
      </c>
      <c r="G143">
        <f t="shared" si="119"/>
        <v>0.98855212247111313</v>
      </c>
      <c r="H143" cm="1">
        <f t="array" ref="H143">+IFERROR(_xlfn.IFS(B143=$H$1,D143/$H$3,B143=$I$1,D143/$I$3,B143=$J$1,D143/$J$3,B143=$K$1,D143/$K$3,B143=$L$1,D143/$L$3,B143=$M$1,D143/$M$3,B143=$N$1,D143/$N$3,B143=$O$1,D143/$O$3,B143=$P$1,D143/P$3,B143=$Q$1,D143/$Q$3,B143=$R$1,D143/$R$3,B143=$S$1,D143/$S$3,B143=$T$1,D143/$T$3,B143=$U$1,D143/$U$3,B143=$V$1,D143/$V$3,B143=$W$1,D143/$W$3,B143=$X$1,D143/$X$3,B143=$Y$1,D143/$Y$3,B143=$Z$1,D143/$Z$3),0)</f>
        <v>0</v>
      </c>
      <c r="I143" s="15">
        <f t="shared" si="120"/>
        <v>0</v>
      </c>
      <c r="J143" s="16">
        <f t="shared" si="121"/>
        <v>0</v>
      </c>
      <c r="K143" s="16">
        <f t="shared" si="124"/>
        <v>8156.6392897409933</v>
      </c>
      <c r="L143" s="17">
        <f t="shared" si="126"/>
        <v>1.1447877528886907E-2</v>
      </c>
      <c r="M143" s="17">
        <f t="shared" si="126"/>
        <v>0.98855212247111313</v>
      </c>
      <c r="N143">
        <f t="shared" si="122"/>
        <v>1.1513781710344085E-2</v>
      </c>
      <c r="O143">
        <f t="shared" si="127"/>
        <v>5.7239387644434534E-3</v>
      </c>
      <c r="P143">
        <f t="shared" si="123"/>
        <v>93.376207636261981</v>
      </c>
      <c r="S143" t="s">
        <v>78</v>
      </c>
      <c r="U143" s="31">
        <v>0</v>
      </c>
      <c r="V143" s="31">
        <v>0</v>
      </c>
      <c r="W143" s="31">
        <v>2251</v>
      </c>
      <c r="X143" s="31">
        <v>9638</v>
      </c>
      <c r="Y143" s="31">
        <v>2353</v>
      </c>
      <c r="Z143" s="31">
        <v>2068</v>
      </c>
      <c r="AA143" s="31">
        <v>4959</v>
      </c>
      <c r="AB143" s="31">
        <v>5875</v>
      </c>
      <c r="AC143" s="31">
        <v>35619</v>
      </c>
      <c r="AD143" s="31">
        <v>62763</v>
      </c>
      <c r="AG143">
        <f t="shared" si="128"/>
        <v>0</v>
      </c>
      <c r="AH143">
        <f t="shared" si="128"/>
        <v>0</v>
      </c>
      <c r="AI143">
        <f t="shared" si="128"/>
        <v>3.5865079744435417E-2</v>
      </c>
      <c r="AJ143">
        <f t="shared" si="128"/>
        <v>0.15356181189554355</v>
      </c>
      <c r="AK143">
        <f t="shared" si="128"/>
        <v>3.7490241065595974E-2</v>
      </c>
      <c r="AL143">
        <f t="shared" si="128"/>
        <v>3.294934913882383E-2</v>
      </c>
      <c r="AM143">
        <f t="shared" si="128"/>
        <v>7.901151952583528E-2</v>
      </c>
      <c r="AN143">
        <f t="shared" si="128"/>
        <v>9.3606105508022244E-2</v>
      </c>
      <c r="AO143">
        <f t="shared" si="128"/>
        <v>0.56751589312174366</v>
      </c>
      <c r="AP143">
        <f t="shared" si="105"/>
        <v>0</v>
      </c>
      <c r="AQ143">
        <f t="shared" si="105"/>
        <v>0</v>
      </c>
      <c r="AR143">
        <f t="shared" si="105"/>
        <v>3.6519975664165483E-2</v>
      </c>
      <c r="AS143">
        <f t="shared" si="105"/>
        <v>0.16633301118321137</v>
      </c>
      <c r="AT143">
        <f t="shared" si="105"/>
        <v>3.8206425109398978E-2</v>
      </c>
      <c r="AU143">
        <f t="shared" si="105"/>
        <v>3.3501271687537464E-2</v>
      </c>
      <c r="AV143">
        <f t="shared" si="103"/>
        <v>8.2261315285277053E-2</v>
      </c>
      <c r="AW143">
        <f t="shared" si="103"/>
        <v>9.8202271606589162E-2</v>
      </c>
      <c r="AX143">
        <f t="shared" si="103"/>
        <v>0.79235209716707256</v>
      </c>
      <c r="AY143">
        <f t="shared" si="125"/>
        <v>0</v>
      </c>
      <c r="AZ143">
        <f t="shared" si="129"/>
        <v>0</v>
      </c>
      <c r="BA143">
        <f t="shared" si="129"/>
        <v>3.1135425237496534E-4</v>
      </c>
      <c r="BB143">
        <f t="shared" si="129"/>
        <v>1.3181940140092998E-3</v>
      </c>
      <c r="BC143">
        <f t="shared" si="129"/>
        <v>3.3178288521971998E-4</v>
      </c>
      <c r="BD143">
        <f t="shared" si="129"/>
        <v>2.6593702399689486E-4</v>
      </c>
      <c r="BE143">
        <f t="shared" si="129"/>
        <v>6.5827621372070884E-4</v>
      </c>
      <c r="BF143">
        <f t="shared" si="129"/>
        <v>6.9311432866131712E-4</v>
      </c>
      <c r="BG143">
        <f t="shared" si="130"/>
        <v>4.0197895084743262E-3</v>
      </c>
    </row>
    <row r="144" spans="2:59" x14ac:dyDescent="0.25">
      <c r="B144">
        <v>2013</v>
      </c>
      <c r="C144" t="s">
        <v>55</v>
      </c>
      <c r="D144" s="31">
        <v>335950</v>
      </c>
      <c r="E144" s="31">
        <v>333</v>
      </c>
      <c r="F144">
        <f t="shared" si="118"/>
        <v>9.9121893138859958E-4</v>
      </c>
      <c r="G144">
        <f t="shared" si="119"/>
        <v>0.99900878106861135</v>
      </c>
      <c r="H144" cm="1">
        <f t="array" ref="H144">+IFERROR(_xlfn.IFS(B144=$H$1,D144/$H$3,B144=$I$1,D144/$I$3,B144=$J$1,D144/$J$3,B144=$K$1,D144/$K$3,B144=$L$1,D144/$L$3,B144=$M$1,D144/$M$3,B144=$N$1,D144/$N$3,B144=$O$1,D144/$O$3,B144=$P$1,D144/P$3,B144=$Q$1,D144/$Q$3,B144=$R$1,D144/$R$3,B144=$S$1,D144/$S$3,B144=$T$1,D144/$T$3,B144=$U$1,D144/$U$3,B144=$V$1,D144/$V$3,B144=$W$1,D144/$W$3,B144=$X$1,D144/$X$3,B144=$Y$1,D144/$Y$3,B144=$Z$1,D144/$Z$3),0)</f>
        <v>6.0521030314920135E-2</v>
      </c>
      <c r="I144" s="15">
        <f t="shared" si="120"/>
        <v>6052.1030314920135</v>
      </c>
      <c r="J144" s="16">
        <f t="shared" si="121"/>
        <v>5.9989590995292179</v>
      </c>
      <c r="K144" s="16">
        <v>10000</v>
      </c>
      <c r="L144" s="17">
        <f t="shared" si="126"/>
        <v>9.9121893138859958E-4</v>
      </c>
      <c r="M144" s="17">
        <f t="shared" si="126"/>
        <v>0.99900878106861135</v>
      </c>
      <c r="N144">
        <f t="shared" si="122"/>
        <v>9.9171043246615753E-4</v>
      </c>
      <c r="O144">
        <f t="shared" si="127"/>
        <v>4.9560946569429979E-4</v>
      </c>
      <c r="P144">
        <f t="shared" si="123"/>
        <v>9.912189313885996</v>
      </c>
      <c r="S144">
        <v>2013</v>
      </c>
      <c r="T144" t="s">
        <v>55</v>
      </c>
      <c r="U144" s="31">
        <v>0</v>
      </c>
      <c r="V144" s="31">
        <v>0</v>
      </c>
      <c r="W144" s="31">
        <v>3</v>
      </c>
      <c r="X144" s="31">
        <v>5</v>
      </c>
      <c r="Y144" s="31">
        <v>15</v>
      </c>
      <c r="Z144" s="31">
        <v>2</v>
      </c>
      <c r="AA144" s="31">
        <v>0</v>
      </c>
      <c r="AB144" s="31">
        <v>18</v>
      </c>
      <c r="AC144" s="31">
        <v>290</v>
      </c>
      <c r="AD144" s="31">
        <v>333</v>
      </c>
      <c r="AG144">
        <f t="shared" si="128"/>
        <v>0</v>
      </c>
      <c r="AH144">
        <f t="shared" si="128"/>
        <v>0</v>
      </c>
      <c r="AI144">
        <f t="shared" si="128"/>
        <v>9.0090090090090089E-3</v>
      </c>
      <c r="AJ144">
        <f t="shared" si="128"/>
        <v>1.5015015015015015E-2</v>
      </c>
      <c r="AK144">
        <f t="shared" si="128"/>
        <v>4.5045045045045043E-2</v>
      </c>
      <c r="AL144">
        <f t="shared" si="128"/>
        <v>6.006006006006006E-3</v>
      </c>
      <c r="AM144">
        <f t="shared" si="128"/>
        <v>0</v>
      </c>
      <c r="AN144">
        <f t="shared" si="128"/>
        <v>5.4054054054054057E-2</v>
      </c>
      <c r="AO144">
        <f t="shared" si="128"/>
        <v>0.87087087087087089</v>
      </c>
      <c r="AP144">
        <f t="shared" si="105"/>
        <v>0</v>
      </c>
      <c r="AQ144">
        <f t="shared" si="105"/>
        <v>0</v>
      </c>
      <c r="AR144">
        <f t="shared" si="105"/>
        <v>9.0497737556561077E-3</v>
      </c>
      <c r="AS144">
        <f t="shared" si="105"/>
        <v>1.5128593040847202E-2</v>
      </c>
      <c r="AT144">
        <f t="shared" si="105"/>
        <v>4.6082949308755755E-2</v>
      </c>
      <c r="AU144">
        <f t="shared" si="105"/>
        <v>6.024096385542169E-3</v>
      </c>
      <c r="AV144">
        <f t="shared" si="103"/>
        <v>0</v>
      </c>
      <c r="AW144">
        <f t="shared" si="103"/>
        <v>5.5555555555555552E-2</v>
      </c>
      <c r="AX144">
        <f t="shared" si="103"/>
        <v>1.542553191489362</v>
      </c>
      <c r="AY144">
        <f t="shared" si="125"/>
        <v>0</v>
      </c>
      <c r="AZ144">
        <f t="shared" si="129"/>
        <v>0</v>
      </c>
      <c r="BA144">
        <f t="shared" si="129"/>
        <v>3.3546658728977525E-3</v>
      </c>
      <c r="BB144">
        <f t="shared" si="129"/>
        <v>1.4351838071141539E-2</v>
      </c>
      <c r="BC144">
        <f t="shared" si="129"/>
        <v>3.5243339782705758E-3</v>
      </c>
      <c r="BD144">
        <f t="shared" si="129"/>
        <v>3.0808155975591608E-3</v>
      </c>
      <c r="BE144">
        <f t="shared" si="129"/>
        <v>7.3805625837178148E-3</v>
      </c>
      <c r="BF144">
        <f t="shared" si="129"/>
        <v>8.7706503944039293E-3</v>
      </c>
      <c r="BG144">
        <f t="shared" si="130"/>
        <v>5.3443964875725551E-2</v>
      </c>
    </row>
    <row r="145" spans="2:59" x14ac:dyDescent="0.25">
      <c r="B145">
        <v>2013</v>
      </c>
      <c r="C145" t="s">
        <v>56</v>
      </c>
      <c r="D145" s="31">
        <v>923651</v>
      </c>
      <c r="E145" s="31">
        <v>537</v>
      </c>
      <c r="F145">
        <f t="shared" si="118"/>
        <v>5.8138842484877949E-4</v>
      </c>
      <c r="G145">
        <f t="shared" si="119"/>
        <v>0.99941861157515122</v>
      </c>
      <c r="H145" cm="1">
        <f t="array" ref="H145">+IFERROR(_xlfn.IFS(B145=$H$1,D145/$H$3,B145=$I$1,D145/$I$3,B145=$J$1,D145/$J$3,B145=$K$1,D145/$K$3,B145=$L$1,D145/$L$3,B145=$M$1,D145/$M$3,B145=$N$1,D145/$N$3,B145=$O$1,D145/$O$3,B145=$P$1,D145/P$3,B145=$Q$1,D145/$Q$3,B145=$R$1,D145/$R$3,B145=$S$1,D145/$S$3,B145=$T$1,D145/$T$3,B145=$U$1,D145/$U$3,B145=$V$1,D145/$V$3,B145=$W$1,D145/$W$3,B145=$X$1,D145/$X$3,B145=$Y$1,D145/$Y$3,B145=$Z$1,D145/$Z$3),0)</f>
        <v>0.16639473186904685</v>
      </c>
      <c r="I145" s="15">
        <f t="shared" si="120"/>
        <v>16639.473186904685</v>
      </c>
      <c r="J145" s="16">
        <f t="shared" si="121"/>
        <v>9.6739971064480148</v>
      </c>
      <c r="K145" s="16">
        <f t="shared" ref="K145:K151" si="131">+K144-P144</f>
        <v>9990.0878106861146</v>
      </c>
      <c r="L145" s="17">
        <f t="shared" si="126"/>
        <v>5.8138842484877949E-4</v>
      </c>
      <c r="M145" s="17">
        <f t="shared" si="126"/>
        <v>0.99941861157515122</v>
      </c>
      <c r="N145">
        <f t="shared" si="122"/>
        <v>5.8155748024247807E-4</v>
      </c>
      <c r="O145">
        <f t="shared" si="127"/>
        <v>2.9069421242438974E-4</v>
      </c>
      <c r="P145">
        <f t="shared" si="123"/>
        <v>5.8081214163557924</v>
      </c>
      <c r="S145">
        <v>2013</v>
      </c>
      <c r="T145" t="s">
        <v>56</v>
      </c>
      <c r="U145" s="31">
        <v>0</v>
      </c>
      <c r="V145" s="31">
        <v>0</v>
      </c>
      <c r="W145" s="31">
        <v>3</v>
      </c>
      <c r="X145" s="31">
        <v>5</v>
      </c>
      <c r="Y145" s="31">
        <v>14</v>
      </c>
      <c r="Z145" s="31">
        <v>7</v>
      </c>
      <c r="AA145" s="31">
        <v>0</v>
      </c>
      <c r="AB145" s="31">
        <v>46</v>
      </c>
      <c r="AC145" s="31">
        <v>462</v>
      </c>
      <c r="AD145" s="31">
        <v>537</v>
      </c>
      <c r="AG145">
        <f t="shared" si="128"/>
        <v>0</v>
      </c>
      <c r="AH145">
        <f t="shared" si="128"/>
        <v>0</v>
      </c>
      <c r="AI145">
        <f t="shared" si="128"/>
        <v>5.5865921787709499E-3</v>
      </c>
      <c r="AJ145">
        <f t="shared" si="128"/>
        <v>9.3109869646182501E-3</v>
      </c>
      <c r="AK145">
        <f t="shared" si="128"/>
        <v>2.6070763500931099E-2</v>
      </c>
      <c r="AL145">
        <f t="shared" si="128"/>
        <v>1.3035381750465549E-2</v>
      </c>
      <c r="AM145">
        <f t="shared" si="128"/>
        <v>0</v>
      </c>
      <c r="AN145">
        <f t="shared" si="128"/>
        <v>8.5661080074487903E-2</v>
      </c>
      <c r="AO145">
        <f t="shared" si="128"/>
        <v>0.86033519553072624</v>
      </c>
      <c r="AP145">
        <f t="shared" si="105"/>
        <v>0</v>
      </c>
      <c r="AQ145">
        <f t="shared" si="105"/>
        <v>0</v>
      </c>
      <c r="AR145">
        <f t="shared" si="105"/>
        <v>5.6022408963585435E-3</v>
      </c>
      <c r="AS145">
        <f t="shared" si="105"/>
        <v>9.3545369504209538E-3</v>
      </c>
      <c r="AT145">
        <f t="shared" si="105"/>
        <v>2.6415094339622643E-2</v>
      </c>
      <c r="AU145">
        <f t="shared" si="105"/>
        <v>1.3120899718837864E-2</v>
      </c>
      <c r="AV145">
        <f t="shared" si="103"/>
        <v>0</v>
      </c>
      <c r="AW145">
        <f t="shared" si="103"/>
        <v>8.9494163424124515E-2</v>
      </c>
      <c r="AX145">
        <f t="shared" si="103"/>
        <v>1.5098039215686276</v>
      </c>
      <c r="AY145">
        <f t="shared" si="125"/>
        <v>0</v>
      </c>
      <c r="AZ145">
        <f t="shared" si="129"/>
        <v>0</v>
      </c>
      <c r="BA145">
        <f t="shared" si="129"/>
        <v>3.2479800270881534E-6</v>
      </c>
      <c r="BB145">
        <f t="shared" si="129"/>
        <v>5.4133000451469225E-6</v>
      </c>
      <c r="BC145">
        <f t="shared" si="129"/>
        <v>1.5698570130926076E-5</v>
      </c>
      <c r="BD145">
        <f t="shared" si="129"/>
        <v>4.8719700406322303E-6</v>
      </c>
      <c r="BE145">
        <f t="shared" si="129"/>
        <v>0</v>
      </c>
      <c r="BF145">
        <f t="shared" si="129"/>
        <v>3.4645120288940305E-5</v>
      </c>
      <c r="BG145">
        <f t="shared" si="130"/>
        <v>4.0708016339504856E-4</v>
      </c>
    </row>
    <row r="146" spans="2:59" x14ac:dyDescent="0.25">
      <c r="B146">
        <v>2013</v>
      </c>
      <c r="C146" t="s">
        <v>57</v>
      </c>
      <c r="D146" s="31">
        <v>963183</v>
      </c>
      <c r="E146" s="31">
        <v>6242</v>
      </c>
      <c r="F146">
        <f t="shared" si="118"/>
        <v>6.4805961068665043E-3</v>
      </c>
      <c r="G146">
        <f t="shared" si="119"/>
        <v>0.99351940389313353</v>
      </c>
      <c r="H146" cm="1">
        <f t="array" ref="H146">+IFERROR(_xlfn.IFS(B146=$H$1,D146/$H$3,B146=$I$1,D146/$I$3,B146=$J$1,D146/$J$3,B146=$K$1,D146/$K$3,B146=$L$1,D146/$L$3,B146=$M$1,D146/$M$3,B146=$N$1,D146/$N$3,B146=$O$1,D146/$O$3,B146=$P$1,D146/P$3,B146=$Q$1,D146/$Q$3,B146=$R$1,D146/$R$3,B146=$S$1,D146/$S$3,B146=$T$1,D146/$T$3,B146=$U$1,D146/$U$3,B146=$V$1,D146/$V$3,B146=$W$1,D146/$W$3,B146=$X$1,D146/$X$3,B146=$Y$1,D146/$Y$3,B146=$Z$1,D146/$Z$3),0)</f>
        <v>0.17351637904990538</v>
      </c>
      <c r="I146" s="15">
        <f t="shared" si="120"/>
        <v>17351.637904990537</v>
      </c>
      <c r="J146" s="16">
        <f t="shared" si="121"/>
        <v>112.44895705483894</v>
      </c>
      <c r="K146" s="16">
        <f t="shared" si="131"/>
        <v>9984.2796892697588</v>
      </c>
      <c r="L146" s="17">
        <f t="shared" si="126"/>
        <v>6.4805961068665043E-3</v>
      </c>
      <c r="M146" s="17">
        <f t="shared" si="126"/>
        <v>0.99351940389313353</v>
      </c>
      <c r="N146">
        <f t="shared" si="122"/>
        <v>6.5016634342365395E-3</v>
      </c>
      <c r="O146">
        <f t="shared" si="127"/>
        <v>3.2402980534332521E-3</v>
      </c>
      <c r="P146">
        <f t="shared" si="123"/>
        <v>64.704084084147908</v>
      </c>
      <c r="S146">
        <v>2013</v>
      </c>
      <c r="T146" t="s">
        <v>57</v>
      </c>
      <c r="U146" s="31">
        <v>0</v>
      </c>
      <c r="V146" s="31">
        <v>0</v>
      </c>
      <c r="W146" s="31">
        <v>21</v>
      </c>
      <c r="X146" s="31">
        <v>52</v>
      </c>
      <c r="Y146" s="31">
        <v>28</v>
      </c>
      <c r="Z146" s="31">
        <v>18</v>
      </c>
      <c r="AA146" s="31">
        <v>14</v>
      </c>
      <c r="AB146" s="31">
        <v>77</v>
      </c>
      <c r="AC146" s="31">
        <v>6032</v>
      </c>
      <c r="AD146" s="31">
        <v>6242</v>
      </c>
      <c r="AG146">
        <f t="shared" si="128"/>
        <v>0</v>
      </c>
      <c r="AH146">
        <f t="shared" si="128"/>
        <v>0</v>
      </c>
      <c r="AI146">
        <f t="shared" si="128"/>
        <v>3.3643063120794617E-3</v>
      </c>
      <c r="AJ146">
        <f t="shared" si="128"/>
        <v>8.3306632489586665E-3</v>
      </c>
      <c r="AK146">
        <f t="shared" si="128"/>
        <v>4.485741749439282E-3</v>
      </c>
      <c r="AL146">
        <f t="shared" si="128"/>
        <v>2.8836911246395386E-3</v>
      </c>
      <c r="AM146">
        <f t="shared" si="128"/>
        <v>2.242870874719641E-3</v>
      </c>
      <c r="AN146">
        <f t="shared" si="128"/>
        <v>1.2335789810958026E-2</v>
      </c>
      <c r="AO146">
        <f t="shared" si="128"/>
        <v>0.96635693687920543</v>
      </c>
      <c r="AP146">
        <f t="shared" si="105"/>
        <v>0</v>
      </c>
      <c r="AQ146">
        <f t="shared" si="105"/>
        <v>0</v>
      </c>
      <c r="AR146">
        <f t="shared" si="105"/>
        <v>3.3699751263740673E-3</v>
      </c>
      <c r="AS146">
        <f t="shared" si="105"/>
        <v>8.3655083655083638E-3</v>
      </c>
      <c r="AT146">
        <f t="shared" si="105"/>
        <v>4.4958253050738596E-3</v>
      </c>
      <c r="AU146">
        <f t="shared" si="105"/>
        <v>2.8878549655061768E-3</v>
      </c>
      <c r="AV146">
        <f t="shared" si="103"/>
        <v>2.2453889334402566E-3</v>
      </c>
      <c r="AW146">
        <f t="shared" si="103"/>
        <v>1.2412347868138954E-2</v>
      </c>
      <c r="AX146">
        <f t="shared" si="103"/>
        <v>1.8698078115313086</v>
      </c>
      <c r="AY146">
        <f t="shared" si="125"/>
        <v>0</v>
      </c>
      <c r="AZ146">
        <f t="shared" si="129"/>
        <v>0</v>
      </c>
      <c r="BA146">
        <f t="shared" si="129"/>
        <v>1.2458691650496323E-5</v>
      </c>
      <c r="BB146">
        <f t="shared" si="129"/>
        <v>2.9589392669928766E-5</v>
      </c>
      <c r="BC146">
        <f t="shared" si="129"/>
        <v>2.1802710388368565E-5</v>
      </c>
      <c r="BD146">
        <f t="shared" si="129"/>
        <v>1.2977803802600336E-5</v>
      </c>
      <c r="BE146">
        <f t="shared" si="129"/>
        <v>7.2675701294561883E-6</v>
      </c>
      <c r="BF146">
        <f t="shared" si="129"/>
        <v>6.3850794708793652E-5</v>
      </c>
      <c r="BG146">
        <f t="shared" si="130"/>
        <v>3.3711143157634633E-3</v>
      </c>
    </row>
    <row r="147" spans="2:59" x14ac:dyDescent="0.25">
      <c r="B147">
        <v>2013</v>
      </c>
      <c r="C147" t="s">
        <v>58</v>
      </c>
      <c r="D147" s="31">
        <v>1768001</v>
      </c>
      <c r="E147" s="31">
        <v>9212</v>
      </c>
      <c r="F147">
        <f t="shared" si="118"/>
        <v>5.210404292757753E-3</v>
      </c>
      <c r="G147">
        <f t="shared" si="119"/>
        <v>0.99478959570724224</v>
      </c>
      <c r="H147" cm="1">
        <f t="array" ref="H147">+IFERROR(_xlfn.IFS(B147=$H$1,D147/$H$3,B147=$I$1,D147/$I$3,B147=$J$1,D147/$J$3,B147=$K$1,D147/$K$3,B147=$L$1,D147/$L$3,B147=$M$1,D147/$M$3,B147=$N$1,D147/$N$3,B147=$O$1,D147/$O$3,B147=$P$1,D147/P$3,B147=$Q$1,D147/$Q$3,B147=$R$1,D147/$R$3,B147=$S$1,D147/$S$3,B147=$T$1,D147/$T$3,B147=$U$1,D147/$U$3,B147=$V$1,D147/$V$3,B147=$W$1,D147/$W$3,B147=$X$1,D147/$X$3,B147=$Y$1,D147/$Y$3,B147=$Z$1,D147/$Z$3),0)</f>
        <v>0.31850347408188451</v>
      </c>
      <c r="I147" s="15">
        <f t="shared" si="120"/>
        <v>31850.347408188452</v>
      </c>
      <c r="J147" s="16">
        <f t="shared" si="121"/>
        <v>165.95318686145089</v>
      </c>
      <c r="K147" s="16">
        <f t="shared" si="131"/>
        <v>9919.5756051856115</v>
      </c>
      <c r="L147" s="17">
        <f t="shared" si="126"/>
        <v>5.210404292757753E-3</v>
      </c>
      <c r="M147" s="17">
        <f t="shared" si="126"/>
        <v>0.99478959570724224</v>
      </c>
      <c r="N147">
        <f t="shared" si="122"/>
        <v>5.2240139049957611E-3</v>
      </c>
      <c r="O147">
        <f t="shared" si="127"/>
        <v>2.6052021463788765E-3</v>
      </c>
      <c r="P147">
        <f t="shared" si="123"/>
        <v>51.684999315594197</v>
      </c>
      <c r="S147">
        <v>2013</v>
      </c>
      <c r="T147" t="s">
        <v>58</v>
      </c>
      <c r="U147" s="31">
        <v>0</v>
      </c>
      <c r="V147" s="31">
        <v>0</v>
      </c>
      <c r="W147" s="31">
        <v>92</v>
      </c>
      <c r="X147" s="31">
        <v>395</v>
      </c>
      <c r="Y147" s="31">
        <v>152</v>
      </c>
      <c r="Z147" s="31">
        <v>103</v>
      </c>
      <c r="AA147" s="31">
        <v>196</v>
      </c>
      <c r="AB147" s="31">
        <v>466</v>
      </c>
      <c r="AC147" s="31">
        <v>7808</v>
      </c>
      <c r="AD147" s="31">
        <v>9212</v>
      </c>
      <c r="AG147">
        <f t="shared" si="128"/>
        <v>0</v>
      </c>
      <c r="AH147">
        <f t="shared" si="128"/>
        <v>0</v>
      </c>
      <c r="AI147">
        <f t="shared" si="128"/>
        <v>9.9869735128093797E-3</v>
      </c>
      <c r="AJ147">
        <f t="shared" si="128"/>
        <v>4.2878853669127227E-2</v>
      </c>
      <c r="AK147">
        <f t="shared" si="128"/>
        <v>1.6500217108119844E-2</v>
      </c>
      <c r="AL147">
        <f t="shared" si="128"/>
        <v>1.118106817194963E-2</v>
      </c>
      <c r="AM147">
        <f t="shared" si="128"/>
        <v>2.1276595744680851E-2</v>
      </c>
      <c r="AN147">
        <f t="shared" si="128"/>
        <v>5.0586191923577939E-2</v>
      </c>
      <c r="AO147">
        <f t="shared" si="128"/>
        <v>0.8475900998697351</v>
      </c>
      <c r="AP147">
        <f t="shared" si="105"/>
        <v>0</v>
      </c>
      <c r="AQ147">
        <f t="shared" si="105"/>
        <v>0</v>
      </c>
      <c r="AR147">
        <f t="shared" si="105"/>
        <v>1.0037093606807768E-2</v>
      </c>
      <c r="AS147">
        <f t="shared" si="105"/>
        <v>4.3818292750568526E-2</v>
      </c>
      <c r="AT147">
        <f t="shared" si="105"/>
        <v>1.6637478108581436E-2</v>
      </c>
      <c r="AU147">
        <f t="shared" si="105"/>
        <v>1.1243927733202335E-2</v>
      </c>
      <c r="AV147">
        <f t="shared" si="103"/>
        <v>2.150537634408602E-2</v>
      </c>
      <c r="AW147">
        <f t="shared" si="103"/>
        <v>5.1898875153135092E-2</v>
      </c>
      <c r="AX147">
        <f t="shared" si="103"/>
        <v>1.4709871891484549</v>
      </c>
      <c r="AY147">
        <f t="shared" si="125"/>
        <v>0</v>
      </c>
      <c r="AZ147">
        <f t="shared" si="129"/>
        <v>0</v>
      </c>
      <c r="BA147">
        <f t="shared" si="129"/>
        <v>3.1956995499436937E-5</v>
      </c>
      <c r="BB147">
        <f t="shared" si="129"/>
        <v>1.2641395564821513E-4</v>
      </c>
      <c r="BC147">
        <f t="shared" si="129"/>
        <v>5.0904948583173876E-5</v>
      </c>
      <c r="BD147">
        <f t="shared" si="129"/>
        <v>3.4219437658689108E-5</v>
      </c>
      <c r="BE147">
        <f t="shared" si="129"/>
        <v>5.9389106680369525E-5</v>
      </c>
      <c r="BF147">
        <f t="shared" si="129"/>
        <v>1.5356326155924121E-4</v>
      </c>
      <c r="BG147">
        <f t="shared" si="130"/>
        <v>3.9140249355062579E-3</v>
      </c>
    </row>
    <row r="148" spans="2:59" x14ac:dyDescent="0.25">
      <c r="B148">
        <v>2013</v>
      </c>
      <c r="C148" t="s">
        <v>59</v>
      </c>
      <c r="D148" s="31">
        <v>1138721</v>
      </c>
      <c r="E148" s="31">
        <v>15746</v>
      </c>
      <c r="F148">
        <f t="shared" si="118"/>
        <v>1.3827794516830725E-2</v>
      </c>
      <c r="G148">
        <f t="shared" si="119"/>
        <v>0.98617220548316931</v>
      </c>
      <c r="H148" cm="1">
        <f t="array" ref="H148">+IFERROR(_xlfn.IFS(B148=$H$1,D148/$H$3,B148=$I$1,D148/$I$3,B148=$J$1,D148/$J$3,B148=$K$1,D148/$K$3,B148=$L$1,D148/$L$3,B148=$M$1,D148/$M$3,B148=$N$1,D148/$N$3,B148=$O$1,D148/$O$3,B148=$P$1,D148/P$3,B148=$Q$1,D148/$Q$3,B148=$R$1,D148/$R$3,B148=$S$1,D148/$S$3,B148=$T$1,D148/$T$3,B148=$U$1,D148/$U$3,B148=$V$1,D148/$V$3,B148=$W$1,D148/$W$3,B148=$X$1,D148/$X$3,B148=$Y$1,D148/$Y$3,B148=$Z$1,D148/$Z$3),0)</f>
        <v>0.20513936050375403</v>
      </c>
      <c r="I148" s="15">
        <f t="shared" si="120"/>
        <v>20513.936050375403</v>
      </c>
      <c r="J148" s="16">
        <f t="shared" si="121"/>
        <v>283.66249243599714</v>
      </c>
      <c r="K148" s="16">
        <f t="shared" si="131"/>
        <v>9867.8906058700177</v>
      </c>
      <c r="L148" s="17">
        <f t="shared" si="126"/>
        <v>1.3827794516830725E-2</v>
      </c>
      <c r="M148" s="17">
        <f t="shared" si="126"/>
        <v>0.98617220548316931</v>
      </c>
      <c r="N148">
        <f t="shared" si="122"/>
        <v>1.3924064065197091E-2</v>
      </c>
      <c r="O148">
        <f t="shared" si="127"/>
        <v>6.9138972584153625E-3</v>
      </c>
      <c r="P148">
        <f t="shared" si="123"/>
        <v>136.45116361253486</v>
      </c>
      <c r="S148">
        <v>2013</v>
      </c>
      <c r="T148" t="s">
        <v>59</v>
      </c>
      <c r="U148" s="31">
        <v>0</v>
      </c>
      <c r="V148" s="31">
        <v>0</v>
      </c>
      <c r="W148" s="31">
        <v>521</v>
      </c>
      <c r="X148" s="31">
        <v>2470</v>
      </c>
      <c r="Y148" s="31">
        <v>516</v>
      </c>
      <c r="Z148" s="31">
        <v>608</v>
      </c>
      <c r="AA148" s="31">
        <v>1488</v>
      </c>
      <c r="AB148" s="31">
        <v>2128</v>
      </c>
      <c r="AC148" s="31">
        <v>8015</v>
      </c>
      <c r="AD148" s="31">
        <v>15746</v>
      </c>
      <c r="AG148">
        <f t="shared" si="128"/>
        <v>0</v>
      </c>
      <c r="AH148">
        <f t="shared" si="128"/>
        <v>0</v>
      </c>
      <c r="AI148">
        <f t="shared" si="128"/>
        <v>3.3087768322113555E-2</v>
      </c>
      <c r="AJ148">
        <f t="shared" si="128"/>
        <v>0.15686523561539439</v>
      </c>
      <c r="AK148">
        <f t="shared" si="128"/>
        <v>3.2770227359329357E-2</v>
      </c>
      <c r="AL148">
        <f t="shared" si="128"/>
        <v>3.8612981074558621E-2</v>
      </c>
      <c r="AM148">
        <f t="shared" si="128"/>
        <v>9.4500190524577671E-2</v>
      </c>
      <c r="AN148">
        <f t="shared" si="128"/>
        <v>0.13514543376095517</v>
      </c>
      <c r="AO148">
        <f t="shared" si="128"/>
        <v>0.50901816334307126</v>
      </c>
      <c r="AP148">
        <f t="shared" si="105"/>
        <v>0</v>
      </c>
      <c r="AQ148">
        <f t="shared" si="105"/>
        <v>0</v>
      </c>
      <c r="AR148">
        <f t="shared" si="105"/>
        <v>3.3644376997836685E-2</v>
      </c>
      <c r="AS148">
        <f t="shared" si="105"/>
        <v>0.1702156984356695</v>
      </c>
      <c r="AT148">
        <f t="shared" si="105"/>
        <v>3.3316115702479339E-2</v>
      </c>
      <c r="AU148">
        <f t="shared" si="105"/>
        <v>3.9373138194534391E-2</v>
      </c>
      <c r="AV148">
        <f t="shared" si="103"/>
        <v>9.9186775096653787E-2</v>
      </c>
      <c r="AW148">
        <f t="shared" si="103"/>
        <v>0.14493938155564637</v>
      </c>
      <c r="AX148">
        <f t="shared" si="103"/>
        <v>0.68279592792946286</v>
      </c>
      <c r="AY148">
        <f t="shared" si="125"/>
        <v>0</v>
      </c>
      <c r="AZ148">
        <f t="shared" si="129"/>
        <v>0</v>
      </c>
      <c r="BA148">
        <f t="shared" si="129"/>
        <v>2.6916162958266337E-4</v>
      </c>
      <c r="BB148">
        <f t="shared" si="129"/>
        <v>1.2579903242321867E-3</v>
      </c>
      <c r="BC148">
        <f t="shared" si="129"/>
        <v>2.9331153109497408E-4</v>
      </c>
      <c r="BD148">
        <f t="shared" si="129"/>
        <v>3.1219236318641707E-4</v>
      </c>
      <c r="BE148">
        <f t="shared" si="129"/>
        <v>7.3942607539511436E-4</v>
      </c>
      <c r="BF148">
        <f t="shared" si="129"/>
        <v>1.1389971731442558E-3</v>
      </c>
      <c r="BG148">
        <f t="shared" si="130"/>
        <v>6.9477071205325978E-3</v>
      </c>
    </row>
    <row r="149" spans="2:59" x14ac:dyDescent="0.25">
      <c r="B149">
        <v>2013</v>
      </c>
      <c r="C149" t="s">
        <v>60</v>
      </c>
      <c r="D149" s="31">
        <v>257313</v>
      </c>
      <c r="E149" s="31">
        <v>10450</v>
      </c>
      <c r="F149">
        <f t="shared" si="118"/>
        <v>4.0612017270794713E-2</v>
      </c>
      <c r="G149">
        <f t="shared" si="119"/>
        <v>0.95938798272920534</v>
      </c>
      <c r="H149" cm="1">
        <f t="array" ref="H149">+IFERROR(_xlfn.IFS(B149=$H$1,D149/$H$3,B149=$I$1,D149/$I$3,B149=$J$1,D149/$J$3,B149=$K$1,D149/$K$3,B149=$L$1,D149/$L$3,B149=$M$1,D149/$M$3,B149=$N$1,D149/$N$3,B149=$O$1,D149/$O$3,B149=$P$1,D149/P$3,B149=$Q$1,D149/$Q$3,B149=$R$1,D149/$R$3,B149=$S$1,D149/$S$3,B149=$T$1,D149/$T$3,B149=$U$1,D149/$U$3,B149=$V$1,D149/$V$3,B149=$W$1,D149/$W$3,B149=$X$1,D149/$X$3,B149=$Y$1,D149/$Y$3,B149=$Z$1,D149/$Z$3),0)</f>
        <v>4.6354659542857696E-2</v>
      </c>
      <c r="I149" s="15">
        <f t="shared" si="120"/>
        <v>4635.4659542857698</v>
      </c>
      <c r="J149" s="16">
        <f t="shared" si="121"/>
        <v>188.25562339363458</v>
      </c>
      <c r="K149" s="16">
        <f t="shared" si="131"/>
        <v>9731.4394422574824</v>
      </c>
      <c r="L149" s="17">
        <f t="shared" si="126"/>
        <v>4.0612017270794713E-2</v>
      </c>
      <c r="M149" s="17">
        <f t="shared" si="126"/>
        <v>0.95938798272920534</v>
      </c>
      <c r="N149">
        <f t="shared" si="122"/>
        <v>4.1453778045761794E-2</v>
      </c>
      <c r="O149">
        <f t="shared" si="127"/>
        <v>2.0306008635397357E-2</v>
      </c>
      <c r="P149">
        <f t="shared" si="123"/>
        <v>395.21338669865372</v>
      </c>
      <c r="S149">
        <v>2013</v>
      </c>
      <c r="T149" t="s">
        <v>60</v>
      </c>
      <c r="U149" s="31">
        <v>0</v>
      </c>
      <c r="V149" s="31">
        <v>0</v>
      </c>
      <c r="W149" s="31">
        <v>401</v>
      </c>
      <c r="X149" s="31">
        <v>1959</v>
      </c>
      <c r="Y149" s="31">
        <v>457</v>
      </c>
      <c r="Z149" s="31">
        <v>570</v>
      </c>
      <c r="AA149" s="31">
        <v>1145</v>
      </c>
      <c r="AB149" s="31">
        <v>1413</v>
      </c>
      <c r="AC149" s="31">
        <v>4505</v>
      </c>
      <c r="AD149" s="31">
        <v>10450</v>
      </c>
      <c r="AG149">
        <f t="shared" si="128"/>
        <v>0</v>
      </c>
      <c r="AH149">
        <f t="shared" si="128"/>
        <v>0</v>
      </c>
      <c r="AI149">
        <f t="shared" si="128"/>
        <v>3.8373205741626795E-2</v>
      </c>
      <c r="AJ149">
        <f t="shared" si="128"/>
        <v>0.18746411483253589</v>
      </c>
      <c r="AK149">
        <f t="shared" si="128"/>
        <v>4.3732057416267942E-2</v>
      </c>
      <c r="AL149">
        <f t="shared" si="128"/>
        <v>5.4545454545454543E-2</v>
      </c>
      <c r="AM149">
        <f t="shared" si="128"/>
        <v>0.10956937799043062</v>
      </c>
      <c r="AN149">
        <f t="shared" si="128"/>
        <v>0.13521531100478468</v>
      </c>
      <c r="AO149">
        <f t="shared" si="128"/>
        <v>0.43110047846889954</v>
      </c>
      <c r="AP149">
        <f t="shared" si="105"/>
        <v>0</v>
      </c>
      <c r="AQ149">
        <f t="shared" si="105"/>
        <v>0</v>
      </c>
      <c r="AR149">
        <f t="shared" si="105"/>
        <v>3.9123859700473197E-2</v>
      </c>
      <c r="AS149">
        <f t="shared" si="105"/>
        <v>0.20685285887756719</v>
      </c>
      <c r="AT149">
        <f t="shared" si="105"/>
        <v>4.470968057525803E-2</v>
      </c>
      <c r="AU149">
        <f t="shared" si="105"/>
        <v>5.6074766355140179E-2</v>
      </c>
      <c r="AV149">
        <f t="shared" si="103"/>
        <v>0.11592002024803846</v>
      </c>
      <c r="AW149">
        <f t="shared" si="103"/>
        <v>0.14501975676091752</v>
      </c>
      <c r="AX149">
        <f t="shared" si="103"/>
        <v>0.54955779200975907</v>
      </c>
      <c r="AY149">
        <f t="shared" si="125"/>
        <v>0</v>
      </c>
      <c r="AZ149">
        <f t="shared" si="129"/>
        <v>0</v>
      </c>
      <c r="BA149">
        <f t="shared" si="129"/>
        <v>1.7915923408455849E-3</v>
      </c>
      <c r="BB149">
        <f t="shared" si="129"/>
        <v>8.6062499757105157E-3</v>
      </c>
      <c r="BC149">
        <f t="shared" si="129"/>
        <v>1.8906934356212083E-3</v>
      </c>
      <c r="BD149">
        <f t="shared" si="129"/>
        <v>2.2890409734447931E-3</v>
      </c>
      <c r="BE149">
        <f t="shared" si="129"/>
        <v>5.1163369126316976E-3</v>
      </c>
      <c r="BF149">
        <f t="shared" si="129"/>
        <v>6.8807250313820132E-3</v>
      </c>
      <c r="BG149">
        <f t="shared" si="130"/>
        <v>2.4328347188055016E-2</v>
      </c>
    </row>
    <row r="150" spans="2:59" x14ac:dyDescent="0.25">
      <c r="B150">
        <v>2013</v>
      </c>
      <c r="C150" t="s">
        <v>61</v>
      </c>
      <c r="D150" s="31">
        <v>164144</v>
      </c>
      <c r="E150" s="31">
        <v>21056</v>
      </c>
      <c r="F150">
        <f t="shared" si="118"/>
        <v>0.12827760990349937</v>
      </c>
      <c r="G150">
        <f t="shared" si="119"/>
        <v>0.87172239009650065</v>
      </c>
      <c r="H150" cm="1">
        <f t="array" ref="H150">+IFERROR(_xlfn.IFS(B150=$H$1,D150/$H$3,B150=$I$1,D150/$I$3,B150=$J$1,D150/$J$3,B150=$K$1,D150/$K$3,B150=$L$1,D150/$L$3,B150=$M$1,D150/$M$3,B150=$N$1,D150/$N$3,B150=$O$1,D150/$O$3,B150=$P$1,D150/P$3,B150=$Q$1,D150/$Q$3,B150=$R$1,D150/$R$3,B150=$S$1,D150/$S$3,B150=$T$1,D150/$T$3,B150=$U$1,D150/$U$3,B150=$V$1,D150/$V$3,B150=$W$1,D150/$W$3,B150=$X$1,D150/$X$3,B150=$Y$1,D150/$Y$3,B150=$Z$1,D150/$Z$3),0)</f>
        <v>2.9570364637631345E-2</v>
      </c>
      <c r="I150" s="15">
        <f t="shared" si="120"/>
        <v>2957.0364637631346</v>
      </c>
      <c r="J150" s="16">
        <f t="shared" si="121"/>
        <v>379.32156996903063</v>
      </c>
      <c r="K150" s="16">
        <f t="shared" si="131"/>
        <v>9336.2260555588291</v>
      </c>
      <c r="L150" s="17">
        <f t="shared" si="126"/>
        <v>0.12827760990349937</v>
      </c>
      <c r="M150" s="17">
        <f t="shared" si="126"/>
        <v>0.87172239009650065</v>
      </c>
      <c r="N150">
        <f t="shared" si="122"/>
        <v>0.13706905530673891</v>
      </c>
      <c r="O150">
        <f t="shared" si="127"/>
        <v>6.4138804951749687E-2</v>
      </c>
      <c r="P150">
        <f t="shared" si="123"/>
        <v>1197.6287639258621</v>
      </c>
      <c r="S150">
        <v>2013</v>
      </c>
      <c r="T150" t="s">
        <v>61</v>
      </c>
      <c r="U150" s="31">
        <v>0</v>
      </c>
      <c r="V150" s="31">
        <v>0</v>
      </c>
      <c r="W150" s="31">
        <v>1148</v>
      </c>
      <c r="X150" s="31">
        <v>4861</v>
      </c>
      <c r="Y150" s="31">
        <v>1429</v>
      </c>
      <c r="Z150" s="31">
        <v>957</v>
      </c>
      <c r="AA150" s="31">
        <v>2355</v>
      </c>
      <c r="AB150" s="31">
        <v>1695</v>
      </c>
      <c r="AC150" s="31">
        <v>8611</v>
      </c>
      <c r="AD150" s="31">
        <v>21056</v>
      </c>
      <c r="AG150">
        <f t="shared" si="128"/>
        <v>0</v>
      </c>
      <c r="AH150">
        <f t="shared" si="128"/>
        <v>0</v>
      </c>
      <c r="AI150">
        <f t="shared" si="128"/>
        <v>5.4521276595744683E-2</v>
      </c>
      <c r="AJ150">
        <f t="shared" si="128"/>
        <v>0.23086056231003038</v>
      </c>
      <c r="AK150">
        <f t="shared" si="128"/>
        <v>6.7866641337386013E-2</v>
      </c>
      <c r="AL150">
        <f t="shared" si="128"/>
        <v>4.5450227963525838E-2</v>
      </c>
      <c r="AM150">
        <f t="shared" si="128"/>
        <v>0.11184460486322188</v>
      </c>
      <c r="AN150">
        <f t="shared" si="128"/>
        <v>8.049962006079027E-2</v>
      </c>
      <c r="AO150">
        <f t="shared" si="128"/>
        <v>0.40895706686930089</v>
      </c>
      <c r="AP150">
        <f t="shared" si="105"/>
        <v>0</v>
      </c>
      <c r="AQ150">
        <f t="shared" si="105"/>
        <v>0</v>
      </c>
      <c r="AR150">
        <f t="shared" si="105"/>
        <v>5.6049213943950793E-2</v>
      </c>
      <c r="AS150">
        <f t="shared" si="105"/>
        <v>0.2609862822474564</v>
      </c>
      <c r="AT150">
        <f t="shared" si="105"/>
        <v>7.0250473170611796E-2</v>
      </c>
      <c r="AU150">
        <f t="shared" si="105"/>
        <v>4.650710727736606E-2</v>
      </c>
      <c r="AV150">
        <f t="shared" si="103"/>
        <v>0.11846970344844933</v>
      </c>
      <c r="AW150">
        <f t="shared" si="103"/>
        <v>8.3875596902293584E-2</v>
      </c>
      <c r="AX150">
        <f t="shared" si="103"/>
        <v>0.51407420674009718</v>
      </c>
      <c r="AY150">
        <f t="shared" si="125"/>
        <v>0</v>
      </c>
      <c r="AZ150">
        <f t="shared" si="129"/>
        <v>0</v>
      </c>
      <c r="BA150">
        <f t="shared" si="129"/>
        <v>4.7184179744614481E-3</v>
      </c>
      <c r="BB150">
        <f t="shared" si="129"/>
        <v>2.0774441953406764E-2</v>
      </c>
      <c r="BC150">
        <f t="shared" si="129"/>
        <v>5.7449556486987036E-3</v>
      </c>
      <c r="BD150">
        <f t="shared" si="129"/>
        <v>4.651403645579491E-3</v>
      </c>
      <c r="BE150">
        <f t="shared" si="129"/>
        <v>1.0661370503947753E-2</v>
      </c>
      <c r="BF150">
        <f t="shared" si="129"/>
        <v>9.467297007505605E-3</v>
      </c>
      <c r="BG150">
        <f t="shared" si="130"/>
        <v>3.9952724437079638E-2</v>
      </c>
    </row>
    <row r="151" spans="2:59" x14ac:dyDescent="0.25">
      <c r="B151" t="s">
        <v>79</v>
      </c>
      <c r="D151" s="31">
        <v>5550963</v>
      </c>
      <c r="E151" s="31">
        <v>63576</v>
      </c>
      <c r="F151">
        <f t="shared" si="118"/>
        <v>1.1453147859209294E-2</v>
      </c>
      <c r="G151">
        <f t="shared" si="119"/>
        <v>0.98854685214079074</v>
      </c>
      <c r="H151" cm="1">
        <f t="array" ref="H151">+IFERROR(_xlfn.IFS(B151=$H$1,D151/$H$3,B151=$I$1,D151/$I$3,B151=$J$1,D151/$J$3,B151=$K$1,D151/$K$3,B151=$L$1,D151/$L$3,B151=$M$1,D151/$M$3,B151=$N$1,D151/$N$3,B151=$O$1,D151/$O$3,B151=$P$1,D151/P$3,B151=$Q$1,D151/$Q$3,B151=$R$1,D151/$R$3,B151=$S$1,D151/$S$3,B151=$T$1,D151/$T$3,B151=$U$1,D151/$U$3,B151=$V$1,D151/$V$3,B151=$W$1,D151/$W$3,B151=$X$1,D151/$X$3,B151=$Y$1,D151/$Y$3,B151=$Z$1,D151/$Z$3),0)</f>
        <v>0</v>
      </c>
      <c r="I151" s="15">
        <f t="shared" si="120"/>
        <v>0</v>
      </c>
      <c r="J151" s="16">
        <f t="shared" si="121"/>
        <v>0</v>
      </c>
      <c r="K151" s="16">
        <f t="shared" si="131"/>
        <v>8138.5972916329665</v>
      </c>
      <c r="L151" s="17">
        <f t="shared" si="126"/>
        <v>1.1453147859209294E-2</v>
      </c>
      <c r="M151" s="17">
        <f t="shared" si="126"/>
        <v>0.98854685214079074</v>
      </c>
      <c r="N151">
        <f t="shared" si="122"/>
        <v>1.1519112910897009E-2</v>
      </c>
      <c r="O151">
        <f t="shared" si="127"/>
        <v>5.7265739296046472E-3</v>
      </c>
      <c r="P151">
        <f t="shared" si="123"/>
        <v>93.212558147632677</v>
      </c>
      <c r="S151" t="s">
        <v>79</v>
      </c>
      <c r="U151" s="31">
        <v>0</v>
      </c>
      <c r="V151" s="31">
        <v>0</v>
      </c>
      <c r="W151" s="31">
        <v>2189</v>
      </c>
      <c r="X151" s="31">
        <v>9747</v>
      </c>
      <c r="Y151" s="31">
        <v>2611</v>
      </c>
      <c r="Z151" s="31">
        <v>2265</v>
      </c>
      <c r="AA151" s="31">
        <v>5198</v>
      </c>
      <c r="AB151" s="31">
        <v>5843</v>
      </c>
      <c r="AC151" s="31">
        <v>35723</v>
      </c>
      <c r="AD151" s="31">
        <v>63576</v>
      </c>
      <c r="AG151">
        <f t="shared" si="128"/>
        <v>0</v>
      </c>
      <c r="AH151">
        <f t="shared" si="128"/>
        <v>0</v>
      </c>
      <c r="AI151">
        <f t="shared" si="128"/>
        <v>3.4431231911413111E-2</v>
      </c>
      <c r="AJ151">
        <f t="shared" si="128"/>
        <v>0.15331257078142696</v>
      </c>
      <c r="AK151">
        <f t="shared" si="128"/>
        <v>4.1068956839058764E-2</v>
      </c>
      <c r="AL151">
        <f t="shared" si="128"/>
        <v>3.562665156662892E-2</v>
      </c>
      <c r="AM151">
        <f t="shared" si="128"/>
        <v>8.176041273436517E-2</v>
      </c>
      <c r="AN151">
        <f t="shared" si="128"/>
        <v>9.1905750597709834E-2</v>
      </c>
      <c r="AO151">
        <f t="shared" si="128"/>
        <v>0.56189442556939728</v>
      </c>
      <c r="AP151">
        <f t="shared" si="105"/>
        <v>0</v>
      </c>
      <c r="AQ151">
        <f t="shared" si="105"/>
        <v>0</v>
      </c>
      <c r="AR151">
        <f t="shared" si="105"/>
        <v>3.5034370173571375E-2</v>
      </c>
      <c r="AS151">
        <f t="shared" si="105"/>
        <v>0.16604062859333077</v>
      </c>
      <c r="AT151">
        <f t="shared" si="105"/>
        <v>4.1929966838229978E-2</v>
      </c>
      <c r="AU151">
        <f t="shared" si="105"/>
        <v>3.6272790602704844E-2</v>
      </c>
      <c r="AV151">
        <f t="shared" si="103"/>
        <v>8.5245256408153891E-2</v>
      </c>
      <c r="AW151">
        <f t="shared" si="103"/>
        <v>9.6332506244384192E-2</v>
      </c>
      <c r="AX151">
        <f t="shared" si="103"/>
        <v>0.78143696201424051</v>
      </c>
      <c r="AY151">
        <f t="shared" si="125"/>
        <v>0</v>
      </c>
      <c r="AZ151">
        <f t="shared" si="129"/>
        <v>0</v>
      </c>
      <c r="BA151">
        <f t="shared" si="129"/>
        <v>3.0057847620313809E-4</v>
      </c>
      <c r="BB151">
        <f t="shared" si="129"/>
        <v>1.3158077256144565E-3</v>
      </c>
      <c r="BC151">
        <f t="shared" si="129"/>
        <v>3.6390082225372426E-4</v>
      </c>
      <c r="BD151">
        <f t="shared" si="129"/>
        <v>2.902199131934405E-4</v>
      </c>
      <c r="BE151">
        <f t="shared" si="129"/>
        <v>6.803324035847474E-4</v>
      </c>
      <c r="BF151">
        <f t="shared" si="129"/>
        <v>6.7898128667043896E-4</v>
      </c>
      <c r="BG151">
        <f t="shared" si="130"/>
        <v>3.9933611519298541E-3</v>
      </c>
    </row>
    <row r="152" spans="2:59" x14ac:dyDescent="0.25">
      <c r="B152">
        <v>2014</v>
      </c>
      <c r="C152" t="s">
        <v>55</v>
      </c>
      <c r="D152" s="31">
        <v>339947</v>
      </c>
      <c r="E152" s="31">
        <v>351</v>
      </c>
      <c r="F152">
        <f t="shared" si="118"/>
        <v>1.03251389187138E-3</v>
      </c>
      <c r="G152">
        <f t="shared" si="119"/>
        <v>0.99896748610812858</v>
      </c>
      <c r="H152" cm="1">
        <f t="array" ref="H152">+IFERROR(_xlfn.IFS(B152=$H$1,D152/$H$3,B152=$I$1,D152/$I$3,B152=$J$1,D152/$J$3,B152=$K$1,D152/$K$3,B152=$L$1,D152/$L$3,B152=$M$1,D152/$M$3,B152=$N$1,D152/$N$3,B152=$O$1,D152/$O$3,B152=$P$1,D152/P$3,B152=$Q$1,D152/$Q$3,B152=$R$1,D152/$R$3,B152=$S$1,D152/$S$3,B152=$T$1,D152/$T$3,B152=$U$1,D152/$U$3,B152=$V$1,D152/$V$3,B152=$W$1,D152/$W$3,B152=$X$1,D152/$X$3,B152=$Y$1,D152/$Y$3,B152=$Z$1,D152/$Z$3),0)</f>
        <v>6.0521053572331444E-2</v>
      </c>
      <c r="I152" s="15">
        <f t="shared" si="120"/>
        <v>6052.1053572331448</v>
      </c>
      <c r="J152" s="16">
        <f t="shared" si="121"/>
        <v>6.2488828564124228</v>
      </c>
      <c r="K152" s="16">
        <v>10000</v>
      </c>
      <c r="L152" s="17">
        <f t="shared" si="126"/>
        <v>1.03251389187138E-3</v>
      </c>
      <c r="M152" s="17">
        <f t="shared" si="126"/>
        <v>0.99896748610812858</v>
      </c>
      <c r="N152">
        <f t="shared" si="122"/>
        <v>1.0330472096688511E-3</v>
      </c>
      <c r="O152">
        <f t="shared" si="127"/>
        <v>5.1625694593569001E-4</v>
      </c>
      <c r="P152">
        <f t="shared" si="123"/>
        <v>10.325138918713801</v>
      </c>
      <c r="S152">
        <v>2014</v>
      </c>
      <c r="T152" t="s">
        <v>55</v>
      </c>
      <c r="U152" s="31">
        <v>0</v>
      </c>
      <c r="V152" s="31">
        <v>1</v>
      </c>
      <c r="W152" s="31">
        <v>0</v>
      </c>
      <c r="X152" s="31">
        <v>3</v>
      </c>
      <c r="Y152" s="31">
        <v>32</v>
      </c>
      <c r="Z152" s="31">
        <v>5</v>
      </c>
      <c r="AA152" s="31">
        <v>0</v>
      </c>
      <c r="AB152" s="31">
        <v>21</v>
      </c>
      <c r="AC152" s="31">
        <v>289</v>
      </c>
      <c r="AD152" s="31">
        <v>351</v>
      </c>
      <c r="AG152">
        <f t="shared" si="128"/>
        <v>0</v>
      </c>
      <c r="AH152">
        <f t="shared" si="128"/>
        <v>2.8490028490028491E-3</v>
      </c>
      <c r="AI152">
        <f t="shared" si="128"/>
        <v>0</v>
      </c>
      <c r="AJ152">
        <f t="shared" si="128"/>
        <v>8.5470085470085479E-3</v>
      </c>
      <c r="AK152">
        <f t="shared" si="128"/>
        <v>9.1168091168091173E-2</v>
      </c>
      <c r="AL152">
        <f t="shared" si="128"/>
        <v>1.4245014245014245E-2</v>
      </c>
      <c r="AM152">
        <f t="shared" si="128"/>
        <v>0</v>
      </c>
      <c r="AN152">
        <f t="shared" si="128"/>
        <v>5.9829059829059832E-2</v>
      </c>
      <c r="AO152">
        <f t="shared" si="128"/>
        <v>0.8233618233618234</v>
      </c>
      <c r="AP152">
        <f t="shared" si="105"/>
        <v>0</v>
      </c>
      <c r="AQ152">
        <f t="shared" si="105"/>
        <v>2.8530670470756064E-3</v>
      </c>
      <c r="AR152">
        <f t="shared" si="105"/>
        <v>0</v>
      </c>
      <c r="AS152">
        <f t="shared" si="105"/>
        <v>8.5836909871244635E-3</v>
      </c>
      <c r="AT152">
        <f t="shared" si="105"/>
        <v>9.5522388059701493E-2</v>
      </c>
      <c r="AU152">
        <f t="shared" si="105"/>
        <v>1.4347202295552369E-2</v>
      </c>
      <c r="AV152">
        <f t="shared" si="103"/>
        <v>0</v>
      </c>
      <c r="AW152">
        <f t="shared" si="103"/>
        <v>6.1674008810572688E-2</v>
      </c>
      <c r="AX152">
        <f t="shared" si="103"/>
        <v>1.3995157384987895</v>
      </c>
      <c r="AY152">
        <f t="shared" si="125"/>
        <v>0</v>
      </c>
      <c r="AZ152">
        <f t="shared" si="129"/>
        <v>1.4708175097882906E-6</v>
      </c>
      <c r="BA152">
        <f t="shared" si="129"/>
        <v>3.2196195289265679E-3</v>
      </c>
      <c r="BB152">
        <f t="shared" si="129"/>
        <v>1.4340470720435832E-2</v>
      </c>
      <c r="BC152">
        <f t="shared" si="129"/>
        <v>3.8873706783704521E-3</v>
      </c>
      <c r="BD152">
        <f t="shared" si="129"/>
        <v>3.3387557472194197E-3</v>
      </c>
      <c r="BE152">
        <f t="shared" si="129"/>
        <v>7.6453094158795342E-3</v>
      </c>
      <c r="BF152">
        <f t="shared" si="129"/>
        <v>8.6248738773985357E-3</v>
      </c>
      <c r="BG152">
        <f t="shared" si="130"/>
        <v>5.2967080162495919E-2</v>
      </c>
    </row>
    <row r="153" spans="2:59" x14ac:dyDescent="0.25">
      <c r="B153">
        <v>2014</v>
      </c>
      <c r="C153" t="s">
        <v>56</v>
      </c>
      <c r="D153" s="31">
        <v>934640</v>
      </c>
      <c r="E153" s="31">
        <v>534</v>
      </c>
      <c r="F153">
        <f t="shared" si="118"/>
        <v>5.7134297697509205E-4</v>
      </c>
      <c r="G153">
        <f t="shared" si="119"/>
        <v>0.99942865702302486</v>
      </c>
      <c r="H153" cm="1">
        <f t="array" ref="H153">+IFERROR(_xlfn.IFS(B153=$H$1,D153/$H$3,B153=$I$1,D153/$I$3,B153=$J$1,D153/$J$3,B153=$K$1,D153/$K$3,B153=$L$1,D153/$L$3,B153=$M$1,D153/$M$3,B153=$N$1,D153/$N$3,B153=$O$1,D153/$O$3,B153=$P$1,D153/P$3,B153=$Q$1,D153/$Q$3,B153=$R$1,D153/$R$3,B153=$S$1,D153/$S$3,B153=$T$1,D153/$T$3,B153=$U$1,D153/$U$3,B153=$V$1,D153/$V$3,B153=$W$1,D153/$W$3,B153=$X$1,D153/$X$3,B153=$Y$1,D153/$Y$3,B153=$Z$1,D153/$Z$3),0)</f>
        <v>0.16639475421416827</v>
      </c>
      <c r="I153" s="15">
        <f t="shared" si="120"/>
        <v>16639.475421416828</v>
      </c>
      <c r="J153" s="16">
        <f t="shared" si="121"/>
        <v>9.5068474225761648</v>
      </c>
      <c r="K153" s="16">
        <f t="shared" ref="K153:K159" si="132">+K152-P152</f>
        <v>9989.6748610812865</v>
      </c>
      <c r="L153" s="17">
        <f t="shared" si="126"/>
        <v>5.7134297697509205E-4</v>
      </c>
      <c r="M153" s="17">
        <f t="shared" si="126"/>
        <v>0.99942865702302486</v>
      </c>
      <c r="N153">
        <f t="shared" si="122"/>
        <v>5.7150624001335657E-4</v>
      </c>
      <c r="O153">
        <f t="shared" si="127"/>
        <v>2.8567148848754602E-4</v>
      </c>
      <c r="P153">
        <f t="shared" si="123"/>
        <v>5.707530574143421</v>
      </c>
      <c r="S153">
        <v>2014</v>
      </c>
      <c r="T153" t="s">
        <v>56</v>
      </c>
      <c r="U153" s="31">
        <v>0</v>
      </c>
      <c r="V153" s="31">
        <v>1</v>
      </c>
      <c r="W153" s="31">
        <v>0</v>
      </c>
      <c r="X153" s="31">
        <v>16</v>
      </c>
      <c r="Y153" s="31">
        <v>19</v>
      </c>
      <c r="Z153" s="31">
        <v>4</v>
      </c>
      <c r="AA153" s="31">
        <v>0</v>
      </c>
      <c r="AB153" s="31">
        <v>42</v>
      </c>
      <c r="AC153" s="31">
        <v>452</v>
      </c>
      <c r="AD153" s="31">
        <v>534</v>
      </c>
      <c r="AG153">
        <f t="shared" si="128"/>
        <v>0</v>
      </c>
      <c r="AH153">
        <f t="shared" si="128"/>
        <v>1.8726591760299626E-3</v>
      </c>
      <c r="AI153">
        <f t="shared" si="128"/>
        <v>0</v>
      </c>
      <c r="AJ153">
        <f t="shared" si="128"/>
        <v>2.9962546816479401E-2</v>
      </c>
      <c r="AK153">
        <f t="shared" si="128"/>
        <v>3.5580524344569285E-2</v>
      </c>
      <c r="AL153">
        <f t="shared" si="128"/>
        <v>7.4906367041198503E-3</v>
      </c>
      <c r="AM153">
        <f t="shared" si="128"/>
        <v>0</v>
      </c>
      <c r="AN153">
        <f t="shared" si="128"/>
        <v>7.8651685393258425E-2</v>
      </c>
      <c r="AO153">
        <f t="shared" si="128"/>
        <v>0.84644194756554303</v>
      </c>
      <c r="AP153">
        <f t="shared" si="105"/>
        <v>0</v>
      </c>
      <c r="AQ153">
        <f t="shared" si="105"/>
        <v>1.874414245548266E-3</v>
      </c>
      <c r="AR153">
        <f t="shared" si="105"/>
        <v>0</v>
      </c>
      <c r="AS153">
        <f t="shared" si="105"/>
        <v>3.0418250950570342E-2</v>
      </c>
      <c r="AT153">
        <f t="shared" si="105"/>
        <v>3.6224976167778832E-2</v>
      </c>
      <c r="AU153">
        <f t="shared" si="105"/>
        <v>7.5187969924812035E-3</v>
      </c>
      <c r="AV153">
        <f t="shared" si="103"/>
        <v>0</v>
      </c>
      <c r="AW153">
        <f t="shared" si="103"/>
        <v>8.1871345029239762E-2</v>
      </c>
      <c r="AX153">
        <f t="shared" si="103"/>
        <v>1.4675324675324672</v>
      </c>
      <c r="AY153">
        <f t="shared" si="125"/>
        <v>0</v>
      </c>
      <c r="AZ153">
        <f t="shared" si="129"/>
        <v>1.0699306684926816E-6</v>
      </c>
      <c r="BA153">
        <f t="shared" si="129"/>
        <v>0</v>
      </c>
      <c r="BB153">
        <f t="shared" si="129"/>
        <v>1.0164341350680475E-5</v>
      </c>
      <c r="BC153">
        <f t="shared" si="129"/>
        <v>2.7283232046563384E-5</v>
      </c>
      <c r="BD153">
        <f t="shared" si="129"/>
        <v>4.8146880082170678E-6</v>
      </c>
      <c r="BE153">
        <f t="shared" si="129"/>
        <v>0</v>
      </c>
      <c r="BF153">
        <f t="shared" si="129"/>
        <v>3.3702816057519476E-5</v>
      </c>
      <c r="BG153">
        <f t="shared" si="130"/>
        <v>3.9640931267653854E-4</v>
      </c>
    </row>
    <row r="154" spans="2:59" x14ac:dyDescent="0.25">
      <c r="B154">
        <v>2014</v>
      </c>
      <c r="C154" t="s">
        <v>57</v>
      </c>
      <c r="D154" s="31">
        <v>974643</v>
      </c>
      <c r="E154" s="31">
        <v>5912</v>
      </c>
      <c r="F154">
        <f t="shared" si="118"/>
        <v>6.0658107635308519E-3</v>
      </c>
      <c r="G154">
        <f t="shared" si="119"/>
        <v>0.99393418923646915</v>
      </c>
      <c r="H154" cm="1">
        <f t="array" ref="H154">+IFERROR(_xlfn.IFS(B154=$H$1,D154/$H$3,B154=$I$1,D154/$I$3,B154=$J$1,D154/$J$3,B154=$K$1,D154/$K$3,B154=$L$1,D154/$L$3,B154=$M$1,D154/$M$3,B154=$N$1,D154/$N$3,B154=$O$1,D154/$O$3,B154=$P$1,D154/P$3,B154=$Q$1,D154/$Q$3,B154=$R$1,D154/$R$3,B154=$S$1,D154/$S$3,B154=$T$1,D154/$T$3,B154=$U$1,D154/$U$3,B154=$V$1,D154/$V$3,B154=$W$1,D154/$W$3,B154=$X$1,D154/$X$3,B154=$Y$1,D154/$Y$3,B154=$Z$1,D154/$Z$3),0)</f>
        <v>0.17351652233112172</v>
      </c>
      <c r="I154" s="15">
        <f t="shared" si="120"/>
        <v>17351.652233112171</v>
      </c>
      <c r="J154" s="16">
        <f t="shared" si="121"/>
        <v>105.25183888065595</v>
      </c>
      <c r="K154" s="16">
        <f t="shared" si="132"/>
        <v>9983.9673305071428</v>
      </c>
      <c r="L154" s="17">
        <f t="shared" si="126"/>
        <v>6.0658107635308519E-3</v>
      </c>
      <c r="M154" s="17">
        <f t="shared" si="126"/>
        <v>0.99393418923646915</v>
      </c>
      <c r="N154">
        <f t="shared" si="122"/>
        <v>6.0842637598321264E-3</v>
      </c>
      <c r="O154">
        <f t="shared" si="127"/>
        <v>3.0329053817654259E-3</v>
      </c>
      <c r="P154">
        <f t="shared" si="123"/>
        <v>60.560856496130612</v>
      </c>
      <c r="S154">
        <v>2014</v>
      </c>
      <c r="T154" t="s">
        <v>57</v>
      </c>
      <c r="U154" s="31">
        <v>0</v>
      </c>
      <c r="V154" s="31">
        <v>17</v>
      </c>
      <c r="W154" s="31">
        <v>0</v>
      </c>
      <c r="X154" s="31">
        <v>50</v>
      </c>
      <c r="Y154" s="31">
        <v>30</v>
      </c>
      <c r="Z154" s="31">
        <v>23</v>
      </c>
      <c r="AA154" s="31">
        <v>19</v>
      </c>
      <c r="AB154" s="31">
        <v>82</v>
      </c>
      <c r="AC154" s="31">
        <v>5691</v>
      </c>
      <c r="AD154" s="31">
        <v>5912</v>
      </c>
      <c r="AG154">
        <f t="shared" si="128"/>
        <v>0</v>
      </c>
      <c r="AH154">
        <f t="shared" si="128"/>
        <v>2.875507442489851E-3</v>
      </c>
      <c r="AI154">
        <f t="shared" si="128"/>
        <v>0</v>
      </c>
      <c r="AJ154">
        <f t="shared" si="128"/>
        <v>8.4573748308525033E-3</v>
      </c>
      <c r="AK154">
        <f t="shared" si="128"/>
        <v>5.0744248985115023E-3</v>
      </c>
      <c r="AL154">
        <f t="shared" si="128"/>
        <v>3.8903924221921514E-3</v>
      </c>
      <c r="AM154">
        <f t="shared" si="128"/>
        <v>3.2138024357239513E-3</v>
      </c>
      <c r="AN154">
        <f t="shared" si="128"/>
        <v>1.3870094722598106E-2</v>
      </c>
      <c r="AO154">
        <f t="shared" si="128"/>
        <v>0.96261840324763193</v>
      </c>
      <c r="AP154">
        <f t="shared" si="105"/>
        <v>0</v>
      </c>
      <c r="AQ154">
        <f t="shared" si="105"/>
        <v>2.8796476666384345E-3</v>
      </c>
      <c r="AR154">
        <f t="shared" si="105"/>
        <v>0</v>
      </c>
      <c r="AS154">
        <f t="shared" si="105"/>
        <v>8.4932903006624764E-3</v>
      </c>
      <c r="AT154">
        <f t="shared" si="105"/>
        <v>5.0873325419704936E-3</v>
      </c>
      <c r="AU154">
        <f t="shared" si="105"/>
        <v>3.89797474790272E-3</v>
      </c>
      <c r="AV154">
        <f t="shared" si="103"/>
        <v>3.2189750105887337E-3</v>
      </c>
      <c r="AW154">
        <f t="shared" si="103"/>
        <v>1.3966956225515244E-2</v>
      </c>
      <c r="AX154">
        <f t="shared" si="103"/>
        <v>1.8558617316158486</v>
      </c>
      <c r="AY154">
        <f t="shared" si="125"/>
        <v>0</v>
      </c>
      <c r="AZ154">
        <f t="shared" si="129"/>
        <v>9.2341503504360061E-6</v>
      </c>
      <c r="BA154">
        <f t="shared" si="129"/>
        <v>0</v>
      </c>
      <c r="BB154">
        <f t="shared" si="129"/>
        <v>3.3858551284932018E-5</v>
      </c>
      <c r="BC154">
        <f t="shared" si="129"/>
        <v>2.5137409287298016E-5</v>
      </c>
      <c r="BD154">
        <f t="shared" si="129"/>
        <v>1.3851225525654009E-5</v>
      </c>
      <c r="BE154">
        <f t="shared" si="129"/>
        <v>9.7471587032380055E-6</v>
      </c>
      <c r="BF154">
        <f t="shared" si="129"/>
        <v>6.3613035747448041E-5</v>
      </c>
      <c r="BG154">
        <f t="shared" si="130"/>
        <v>3.1514103112626878E-3</v>
      </c>
    </row>
    <row r="155" spans="2:59" x14ac:dyDescent="0.25">
      <c r="B155">
        <v>2014</v>
      </c>
      <c r="C155" t="s">
        <v>58</v>
      </c>
      <c r="D155" s="31">
        <v>1789033</v>
      </c>
      <c r="E155" s="31">
        <v>9218</v>
      </c>
      <c r="F155">
        <f t="shared" si="118"/>
        <v>5.1525041740426254E-3</v>
      </c>
      <c r="G155">
        <f t="shared" si="119"/>
        <v>0.99484749582595733</v>
      </c>
      <c r="H155" cm="1">
        <f t="array" ref="H155">+IFERROR(_xlfn.IFS(B155=$H$1,D155/$H$3,B155=$I$1,D155/$I$3,B155=$J$1,D155/$J$3,B155=$K$1,D155/$K$3,B155=$L$1,D155/$L$3,B155=$M$1,D155/$M$3,B155=$N$1,D155/$N$3,B155=$O$1,D155/$O$3,B155=$P$1,D155/P$3,B155=$Q$1,D155/$Q$3,B155=$R$1,D155/$R$3,B155=$S$1,D155/$S$3,B155=$T$1,D155/$T$3,B155=$U$1,D155/$U$3,B155=$V$1,D155/$V$3,B155=$W$1,D155/$W$3,B155=$X$1,D155/$X$3,B155=$Y$1,D155/$Y$3,B155=$Z$1,D155/$Z$3),0)</f>
        <v>0.31850306675943263</v>
      </c>
      <c r="I155" s="15">
        <f t="shared" si="120"/>
        <v>31850.306675943262</v>
      </c>
      <c r="J155" s="16">
        <f t="shared" si="121"/>
        <v>164.10883809233536</v>
      </c>
      <c r="K155" s="16">
        <f t="shared" si="132"/>
        <v>9923.4064740110116</v>
      </c>
      <c r="L155" s="17">
        <f t="shared" si="126"/>
        <v>5.1525041740426254E-3</v>
      </c>
      <c r="M155" s="17">
        <f t="shared" si="126"/>
        <v>0.99484749582595733</v>
      </c>
      <c r="N155">
        <f t="shared" si="122"/>
        <v>5.1658126095591632E-3</v>
      </c>
      <c r="O155">
        <f t="shared" si="127"/>
        <v>2.5762520870213127E-3</v>
      </c>
      <c r="P155">
        <f t="shared" si="123"/>
        <v>51.130393278063352</v>
      </c>
      <c r="S155">
        <v>2014</v>
      </c>
      <c r="T155" t="s">
        <v>58</v>
      </c>
      <c r="U155" s="31">
        <v>0</v>
      </c>
      <c r="V155" s="31">
        <v>91</v>
      </c>
      <c r="W155" s="31">
        <v>0</v>
      </c>
      <c r="X155" s="31">
        <v>444</v>
      </c>
      <c r="Y155" s="31">
        <v>137</v>
      </c>
      <c r="Z155" s="31">
        <v>116</v>
      </c>
      <c r="AA155" s="31">
        <v>214</v>
      </c>
      <c r="AB155" s="31">
        <v>441</v>
      </c>
      <c r="AC155" s="31">
        <v>7775</v>
      </c>
      <c r="AD155" s="31">
        <v>9218</v>
      </c>
      <c r="AG155">
        <f t="shared" si="128"/>
        <v>0</v>
      </c>
      <c r="AH155">
        <f t="shared" si="128"/>
        <v>9.8719895855934048E-3</v>
      </c>
      <c r="AI155">
        <f t="shared" si="128"/>
        <v>0</v>
      </c>
      <c r="AJ155">
        <f t="shared" si="128"/>
        <v>4.8166630505532652E-2</v>
      </c>
      <c r="AK155">
        <f t="shared" si="128"/>
        <v>1.4862226079409849E-2</v>
      </c>
      <c r="AL155">
        <f t="shared" si="128"/>
        <v>1.2584074636580603E-2</v>
      </c>
      <c r="AM155">
        <f t="shared" si="128"/>
        <v>2.3215448036450422E-2</v>
      </c>
      <c r="AN155">
        <f t="shared" si="128"/>
        <v>4.7841180299414192E-2</v>
      </c>
      <c r="AO155">
        <f t="shared" si="128"/>
        <v>0.84345845085701887</v>
      </c>
      <c r="AP155">
        <f t="shared" si="105"/>
        <v>0</v>
      </c>
      <c r="AQ155">
        <f t="shared" si="105"/>
        <v>9.9209593894794227E-3</v>
      </c>
      <c r="AR155">
        <f t="shared" si="105"/>
        <v>0</v>
      </c>
      <c r="AS155">
        <f t="shared" si="105"/>
        <v>4.9355269008448194E-2</v>
      </c>
      <c r="AT155">
        <f t="shared" si="105"/>
        <v>1.4973495819443685E-2</v>
      </c>
      <c r="AU155">
        <f t="shared" si="105"/>
        <v>1.2663755458515284E-2</v>
      </c>
      <c r="AV155">
        <f t="shared" si="103"/>
        <v>2.3488091318186806E-2</v>
      </c>
      <c r="AW155">
        <f t="shared" si="103"/>
        <v>4.9013614893025838E-2</v>
      </c>
      <c r="AX155">
        <f t="shared" si="103"/>
        <v>1.4585873745427258</v>
      </c>
      <c r="AY155">
        <f t="shared" si="125"/>
        <v>0</v>
      </c>
      <c r="AZ155">
        <f t="shared" si="129"/>
        <v>3.018390381843152E-5</v>
      </c>
      <c r="BA155">
        <f t="shared" si="129"/>
        <v>0</v>
      </c>
      <c r="BB155">
        <f t="shared" si="129"/>
        <v>1.3806341191023306E-4</v>
      </c>
      <c r="BC155">
        <f t="shared" si="129"/>
        <v>4.6673258682204297E-5</v>
      </c>
      <c r="BD155">
        <f t="shared" si="129"/>
        <v>3.8847802136685012E-5</v>
      </c>
      <c r="BE155">
        <f t="shared" si="129"/>
        <v>6.5118977682356889E-5</v>
      </c>
      <c r="BF155">
        <f t="shared" si="129"/>
        <v>1.4616834904666377E-4</v>
      </c>
      <c r="BG155">
        <f t="shared" si="130"/>
        <v>3.7634856372129525E-3</v>
      </c>
    </row>
    <row r="156" spans="2:59" x14ac:dyDescent="0.25">
      <c r="B156">
        <v>2014</v>
      </c>
      <c r="C156" t="s">
        <v>59</v>
      </c>
      <c r="D156" s="31">
        <v>1152270</v>
      </c>
      <c r="E156" s="31">
        <v>16260</v>
      </c>
      <c r="F156">
        <f t="shared" si="118"/>
        <v>1.4111276003020125E-2</v>
      </c>
      <c r="G156">
        <f t="shared" si="119"/>
        <v>0.98588872399697991</v>
      </c>
      <c r="H156" cm="1">
        <f t="array" ref="H156">+IFERROR(_xlfn.IFS(B156=$H$1,D156/$H$3,B156=$I$1,D156/$I$3,B156=$J$1,D156/$J$3,B156=$K$1,D156/$K$3,B156=$L$1,D156/$L$3,B156=$M$1,D156/$M$3,B156=$N$1,D156/$N$3,B156=$O$1,D156/$O$3,B156=$P$1,D156/P$3,B156=$Q$1,D156/$Q$3,B156=$R$1,D156/$R$3,B156=$S$1,D156/$S$3,B156=$T$1,D156/$T$3,B156=$U$1,D156/$U$3,B156=$V$1,D156/$V$3,B156=$W$1,D156/$W$3,B156=$X$1,D156/$X$3,B156=$Y$1,D156/$Y$3,B156=$Z$1,D156/$Z$3),0)</f>
        <v>0.20513960823243138</v>
      </c>
      <c r="I156" s="15">
        <f t="shared" si="120"/>
        <v>20513.960823243138</v>
      </c>
      <c r="J156" s="16">
        <f t="shared" si="121"/>
        <v>289.47816309192586</v>
      </c>
      <c r="K156" s="16">
        <f t="shared" si="132"/>
        <v>9872.2760807329487</v>
      </c>
      <c r="L156" s="17">
        <f t="shared" si="126"/>
        <v>1.4111276003020125E-2</v>
      </c>
      <c r="M156" s="17">
        <f t="shared" si="126"/>
        <v>0.98588872399697991</v>
      </c>
      <c r="N156">
        <f t="shared" si="122"/>
        <v>1.4211547537888719E-2</v>
      </c>
      <c r="O156">
        <f t="shared" si="127"/>
        <v>7.0556380015100624E-3</v>
      </c>
      <c r="P156">
        <f t="shared" si="123"/>
        <v>139.31041255323643</v>
      </c>
      <c r="S156">
        <v>2014</v>
      </c>
      <c r="T156" t="s">
        <v>59</v>
      </c>
      <c r="U156" s="31">
        <v>0</v>
      </c>
      <c r="V156" s="31">
        <v>651</v>
      </c>
      <c r="W156" s="31">
        <v>0</v>
      </c>
      <c r="X156" s="31">
        <v>2550</v>
      </c>
      <c r="Y156" s="31">
        <v>528</v>
      </c>
      <c r="Z156" s="31">
        <v>686</v>
      </c>
      <c r="AA156" s="31">
        <v>1498</v>
      </c>
      <c r="AB156" s="31">
        <v>2135</v>
      </c>
      <c r="AC156" s="31">
        <v>8212</v>
      </c>
      <c r="AD156" s="31">
        <v>16260</v>
      </c>
      <c r="AG156">
        <f t="shared" si="128"/>
        <v>0</v>
      </c>
      <c r="AH156">
        <f t="shared" si="128"/>
        <v>4.0036900369003689E-2</v>
      </c>
      <c r="AI156">
        <f t="shared" si="128"/>
        <v>0</v>
      </c>
      <c r="AJ156">
        <f t="shared" si="128"/>
        <v>0.15682656826568267</v>
      </c>
      <c r="AK156">
        <f t="shared" si="128"/>
        <v>3.247232472324723E-2</v>
      </c>
      <c r="AL156">
        <f t="shared" si="128"/>
        <v>4.218942189421894E-2</v>
      </c>
      <c r="AM156">
        <f t="shared" si="128"/>
        <v>9.2127921279212793E-2</v>
      </c>
      <c r="AN156">
        <f t="shared" si="128"/>
        <v>0.13130381303813038</v>
      </c>
      <c r="AO156">
        <f t="shared" si="128"/>
        <v>0.50504305043050435</v>
      </c>
      <c r="AP156">
        <f t="shared" si="105"/>
        <v>0</v>
      </c>
      <c r="AQ156">
        <f t="shared" si="105"/>
        <v>4.0854749129247858E-2</v>
      </c>
      <c r="AR156">
        <f t="shared" si="105"/>
        <v>0</v>
      </c>
      <c r="AS156">
        <f t="shared" si="105"/>
        <v>0.17017017017017019</v>
      </c>
      <c r="AT156">
        <f t="shared" si="105"/>
        <v>3.3008252063015754E-2</v>
      </c>
      <c r="AU156">
        <f t="shared" si="105"/>
        <v>4.3098573851856503E-2</v>
      </c>
      <c r="AV156">
        <f t="shared" si="103"/>
        <v>9.6576623041712328E-2</v>
      </c>
      <c r="AW156">
        <f t="shared" si="103"/>
        <v>0.14052986671054796</v>
      </c>
      <c r="AX156">
        <f t="shared" si="103"/>
        <v>0.67566233338818504</v>
      </c>
      <c r="AY156">
        <f t="shared" si="125"/>
        <v>0</v>
      </c>
      <c r="AZ156">
        <f t="shared" si="129"/>
        <v>3.2197314865439525E-4</v>
      </c>
      <c r="BA156">
        <f t="shared" si="129"/>
        <v>0</v>
      </c>
      <c r="BB156">
        <f t="shared" si="129"/>
        <v>1.2991746726027753E-3</v>
      </c>
      <c r="BC156">
        <f t="shared" si="129"/>
        <v>2.8856084077516557E-4</v>
      </c>
      <c r="BD156">
        <f t="shared" si="129"/>
        <v>3.4800871323561317E-4</v>
      </c>
      <c r="BE156">
        <f t="shared" si="129"/>
        <v>7.4288144271741864E-4</v>
      </c>
      <c r="BF156">
        <f t="shared" si="129"/>
        <v>1.1177935726869571E-3</v>
      </c>
      <c r="BG156">
        <f t="shared" si="130"/>
        <v>6.9371761826655214E-3</v>
      </c>
    </row>
    <row r="157" spans="2:59" x14ac:dyDescent="0.25">
      <c r="B157">
        <v>2014</v>
      </c>
      <c r="C157" t="s">
        <v>60</v>
      </c>
      <c r="D157" s="31">
        <v>260374</v>
      </c>
      <c r="E157" s="31">
        <v>11388</v>
      </c>
      <c r="F157">
        <f t="shared" si="118"/>
        <v>4.3737085884151261E-2</v>
      </c>
      <c r="G157">
        <f t="shared" si="119"/>
        <v>0.95626291411584874</v>
      </c>
      <c r="H157" cm="1">
        <f t="array" ref="H157">+IFERROR(_xlfn.IFS(B157=$H$1,D157/$H$3,B157=$I$1,D157/$I$3,B157=$J$1,D157/$J$3,B157=$K$1,D157/$K$3,B157=$L$1,D157/$L$3,B157=$M$1,D157/$M$3,B157=$N$1,D157/$N$3,B157=$O$1,D157/$O$3,B157=$P$1,D157/P$3,B157=$Q$1,D157/$Q$3,B157=$R$1,D157/$R$3,B157=$S$1,D157/$S$3,B157=$T$1,D157/$T$3,B157=$U$1,D157/$U$3,B157=$V$1,D157/$V$3,B157=$W$1,D157/$W$3,B157=$X$1,D157/$X$3,B157=$Y$1,D157/$Y$3,B157=$Z$1,D157/$Z$3),0)</f>
        <v>4.6354604696738688E-2</v>
      </c>
      <c r="I157" s="15">
        <f t="shared" si="120"/>
        <v>4635.4604696738688</v>
      </c>
      <c r="J157" s="16">
        <f t="shared" si="121"/>
        <v>202.74153267471414</v>
      </c>
      <c r="K157" s="16">
        <f t="shared" si="132"/>
        <v>9732.9656681797114</v>
      </c>
      <c r="L157" s="17">
        <f t="shared" si="126"/>
        <v>4.3737085884151261E-2</v>
      </c>
      <c r="M157" s="17">
        <f t="shared" si="126"/>
        <v>0.95626291411584874</v>
      </c>
      <c r="N157">
        <f t="shared" si="122"/>
        <v>4.4714936390764883E-2</v>
      </c>
      <c r="O157">
        <f t="shared" si="127"/>
        <v>2.1868542942075631E-2</v>
      </c>
      <c r="P157">
        <f t="shared" si="123"/>
        <v>425.69155533667168</v>
      </c>
      <c r="S157">
        <v>2014</v>
      </c>
      <c r="T157" t="s">
        <v>60</v>
      </c>
      <c r="U157" s="31">
        <v>0</v>
      </c>
      <c r="V157" s="31">
        <v>636</v>
      </c>
      <c r="W157" s="31">
        <v>0</v>
      </c>
      <c r="X157" s="31">
        <v>2140</v>
      </c>
      <c r="Y157" s="31">
        <v>535</v>
      </c>
      <c r="Z157" s="31">
        <v>671</v>
      </c>
      <c r="AA157" s="31">
        <v>1197</v>
      </c>
      <c r="AB157" s="31">
        <v>1428</v>
      </c>
      <c r="AC157" s="31">
        <v>4781</v>
      </c>
      <c r="AD157" s="31">
        <v>11388</v>
      </c>
      <c r="AG157">
        <f t="shared" ref="AG157:AO160" si="133">+U157/$E157</f>
        <v>0</v>
      </c>
      <c r="AH157">
        <f t="shared" si="133"/>
        <v>5.584826132771338E-2</v>
      </c>
      <c r="AI157">
        <f t="shared" si="133"/>
        <v>0</v>
      </c>
      <c r="AJ157">
        <f t="shared" si="133"/>
        <v>0.18791710572532491</v>
      </c>
      <c r="AK157">
        <f t="shared" si="133"/>
        <v>4.6979276431331228E-2</v>
      </c>
      <c r="AL157">
        <f t="shared" si="133"/>
        <v>5.8921671935370568E-2</v>
      </c>
      <c r="AM157">
        <f t="shared" si="133"/>
        <v>0.10511064278187565</v>
      </c>
      <c r="AN157">
        <f t="shared" si="133"/>
        <v>0.12539515279241306</v>
      </c>
      <c r="AO157">
        <f t="shared" si="133"/>
        <v>0.41982788900597118</v>
      </c>
      <c r="AP157">
        <f t="shared" si="105"/>
        <v>0</v>
      </c>
      <c r="AQ157">
        <f t="shared" si="105"/>
        <v>5.7452574525745252E-2</v>
      </c>
      <c r="AR157">
        <f t="shared" si="105"/>
        <v>0</v>
      </c>
      <c r="AS157">
        <f t="shared" si="105"/>
        <v>0.20740453576274473</v>
      </c>
      <c r="AT157">
        <f t="shared" si="105"/>
        <v>4.8109347601276921E-2</v>
      </c>
      <c r="AU157">
        <f t="shared" si="105"/>
        <v>6.0710246550554181E-2</v>
      </c>
      <c r="AV157">
        <f t="shared" si="103"/>
        <v>0.11094119282635895</v>
      </c>
      <c r="AW157">
        <f t="shared" si="103"/>
        <v>0.1337830241708825</v>
      </c>
      <c r="AX157">
        <f t="shared" si="103"/>
        <v>0.53136982495137541</v>
      </c>
      <c r="AY157">
        <f t="shared" si="125"/>
        <v>0</v>
      </c>
      <c r="AZ157">
        <f t="shared" ref="AZ157:BF160" si="134">+IFERROR((SUM(V156:V157)/(2*$D157)),0)</f>
        <v>2.4714449215359445E-3</v>
      </c>
      <c r="BA157">
        <f t="shared" si="134"/>
        <v>0</v>
      </c>
      <c r="BB157">
        <f t="shared" si="134"/>
        <v>9.0062755881923692E-3</v>
      </c>
      <c r="BC157">
        <f t="shared" si="134"/>
        <v>2.0412944456819804E-3</v>
      </c>
      <c r="BD157">
        <f t="shared" si="134"/>
        <v>2.605866945240308E-3</v>
      </c>
      <c r="BE157">
        <f t="shared" si="134"/>
        <v>5.1752479126180037E-3</v>
      </c>
      <c r="BF157">
        <f t="shared" si="134"/>
        <v>6.8420810065521137E-3</v>
      </c>
      <c r="BG157">
        <f t="shared" si="130"/>
        <v>2.4950647914154255E-2</v>
      </c>
    </row>
    <row r="158" spans="2:59" x14ac:dyDescent="0.25">
      <c r="B158">
        <v>2014</v>
      </c>
      <c r="C158" t="s">
        <v>61</v>
      </c>
      <c r="D158" s="31">
        <v>166097</v>
      </c>
      <c r="E158" s="31">
        <v>24844</v>
      </c>
      <c r="F158">
        <f t="shared" si="118"/>
        <v>0.14957524819834192</v>
      </c>
      <c r="G158">
        <f t="shared" si="119"/>
        <v>0.85042475180165811</v>
      </c>
      <c r="H158" cm="1">
        <f t="array" ref="H158">+IFERROR(_xlfn.IFS(B158=$H$1,D158/$H$3,B158=$I$1,D158/$I$3,B158=$J$1,D158/$J$3,B158=$K$1,D158/$K$3,B158=$L$1,D158/$L$3,B158=$M$1,D158/$M$3,B158=$N$1,D158/$N$3,B158=$O$1,D158/$O$3,B158=$P$1,D158/P$3,B158=$Q$1,D158/$Q$3,B158=$R$1,D158/$R$3,B158=$S$1,D158/$S$3,B158=$T$1,D158/$T$3,B158=$U$1,D158/$U$3,B158=$V$1,D158/$V$3,B158=$W$1,D158/$W$3,B158=$X$1,D158/$X$3,B158=$Y$1,D158/$Y$3,B158=$Z$1,D158/$Z$3),0)</f>
        <v>2.95703901937759E-2</v>
      </c>
      <c r="I158" s="15">
        <f t="shared" si="120"/>
        <v>2957.0390193775902</v>
      </c>
      <c r="J158" s="16">
        <f t="shared" si="121"/>
        <v>442.29984525558467</v>
      </c>
      <c r="K158" s="16">
        <f t="shared" si="132"/>
        <v>9307.2741128430389</v>
      </c>
      <c r="L158" s="17">
        <f t="shared" si="126"/>
        <v>0.14957524819834192</v>
      </c>
      <c r="M158" s="17">
        <f t="shared" si="126"/>
        <v>0.85042475180165811</v>
      </c>
      <c r="N158">
        <f t="shared" si="122"/>
        <v>0.16166585326175367</v>
      </c>
      <c r="O158">
        <f t="shared" si="127"/>
        <v>7.478762409917096E-2</v>
      </c>
      <c r="P158">
        <f t="shared" si="123"/>
        <v>1392.1378354785002</v>
      </c>
      <c r="S158">
        <v>2014</v>
      </c>
      <c r="T158" t="s">
        <v>61</v>
      </c>
      <c r="U158" s="31">
        <v>0</v>
      </c>
      <c r="V158" s="31">
        <v>1084</v>
      </c>
      <c r="W158" s="31">
        <v>0</v>
      </c>
      <c r="X158" s="31">
        <v>5712</v>
      </c>
      <c r="Y158" s="31">
        <v>1769</v>
      </c>
      <c r="Z158" s="31">
        <v>1178</v>
      </c>
      <c r="AA158" s="31">
        <v>2666</v>
      </c>
      <c r="AB158" s="31">
        <v>1916</v>
      </c>
      <c r="AC158" s="31">
        <v>10519</v>
      </c>
      <c r="AD158" s="31">
        <v>24844</v>
      </c>
      <c r="AG158">
        <f t="shared" si="133"/>
        <v>0</v>
      </c>
      <c r="AH158">
        <f t="shared" si="133"/>
        <v>4.3632265335694732E-2</v>
      </c>
      <c r="AI158">
        <f t="shared" si="133"/>
        <v>0</v>
      </c>
      <c r="AJ158">
        <f t="shared" si="133"/>
        <v>0.22991466752535825</v>
      </c>
      <c r="AK158">
        <f t="shared" si="133"/>
        <v>7.1204314925132822E-2</v>
      </c>
      <c r="AL158">
        <f t="shared" si="133"/>
        <v>4.7415875060376748E-2</v>
      </c>
      <c r="AM158">
        <f t="shared" si="133"/>
        <v>0.10730961197874739</v>
      </c>
      <c r="AN158">
        <f t="shared" si="133"/>
        <v>7.7121236515858962E-2</v>
      </c>
      <c r="AO158">
        <f t="shared" si="133"/>
        <v>0.42340202865883109</v>
      </c>
      <c r="AP158">
        <f t="shared" si="105"/>
        <v>0</v>
      </c>
      <c r="AQ158">
        <f t="shared" si="105"/>
        <v>4.4605382273063938E-2</v>
      </c>
      <c r="AR158">
        <f t="shared" si="105"/>
        <v>0</v>
      </c>
      <c r="AS158">
        <f t="shared" si="105"/>
        <v>0.25977806076041476</v>
      </c>
      <c r="AT158">
        <f t="shared" si="105"/>
        <v>7.3832926396627641E-2</v>
      </c>
      <c r="AU158">
        <f t="shared" si="105"/>
        <v>4.856730571016285E-2</v>
      </c>
      <c r="AV158">
        <f t="shared" si="103"/>
        <v>0.11339373059418996</v>
      </c>
      <c r="AW158">
        <f t="shared" si="103"/>
        <v>8.0214351502972459E-2</v>
      </c>
      <c r="AX158">
        <f t="shared" si="103"/>
        <v>0.53710842758303756</v>
      </c>
      <c r="AY158">
        <f t="shared" si="125"/>
        <v>0</v>
      </c>
      <c r="AZ158">
        <f t="shared" si="134"/>
        <v>5.1776973696093243E-3</v>
      </c>
      <c r="BA158">
        <f t="shared" si="134"/>
        <v>0</v>
      </c>
      <c r="BB158">
        <f t="shared" si="134"/>
        <v>2.3636790550100241E-2</v>
      </c>
      <c r="BC158">
        <f t="shared" si="134"/>
        <v>6.9357062439417928E-3</v>
      </c>
      <c r="BD158">
        <f t="shared" si="134"/>
        <v>5.5660246723300243E-3</v>
      </c>
      <c r="BE158">
        <f t="shared" si="134"/>
        <v>1.1628747057442337E-2</v>
      </c>
      <c r="BF158">
        <f t="shared" si="134"/>
        <v>1.0066406979054409E-2</v>
      </c>
      <c r="BG158">
        <f t="shared" si="130"/>
        <v>4.6057424276175971E-2</v>
      </c>
    </row>
    <row r="159" spans="2:59" x14ac:dyDescent="0.25">
      <c r="B159" t="s">
        <v>80</v>
      </c>
      <c r="D159" s="31">
        <v>5617004</v>
      </c>
      <c r="E159" s="31">
        <v>68507</v>
      </c>
      <c r="F159">
        <f t="shared" si="118"/>
        <v>1.2196359482742045E-2</v>
      </c>
      <c r="G159">
        <f t="shared" si="119"/>
        <v>0.987803640517258</v>
      </c>
      <c r="H159" cm="1">
        <f t="array" ref="H159">+IFERROR(_xlfn.IFS(B159=$H$1,D159/$H$3,B159=$I$1,D159/$I$3,B159=$J$1,D159/$J$3,B159=$K$1,D159/$K$3,B159=$L$1,D159/$L$3,B159=$M$1,D159/$M$3,B159=$N$1,D159/$N$3,B159=$O$1,D159/$O$3,B159=$P$1,D159/P$3,B159=$Q$1,D159/$Q$3,B159=$R$1,D159/$R$3,B159=$S$1,D159/$S$3,B159=$T$1,D159/$T$3,B159=$U$1,D159/$U$3,B159=$V$1,D159/$V$3,B159=$W$1,D159/$W$3,B159=$X$1,D159/$X$3,B159=$Y$1,D159/$Y$3,B159=$Z$1,D159/$Z$3),0)</f>
        <v>0</v>
      </c>
      <c r="I159" s="15">
        <f t="shared" si="120"/>
        <v>0</v>
      </c>
      <c r="J159" s="16">
        <f t="shared" si="121"/>
        <v>0</v>
      </c>
      <c r="K159" s="16">
        <f t="shared" si="132"/>
        <v>7915.1362773645387</v>
      </c>
      <c r="L159" s="17">
        <f t="shared" si="126"/>
        <v>1.2196359482742045E-2</v>
      </c>
      <c r="M159" s="17">
        <f t="shared" si="126"/>
        <v>0.987803640517258</v>
      </c>
      <c r="N159">
        <f t="shared" si="122"/>
        <v>1.2271191413623088E-2</v>
      </c>
      <c r="O159">
        <f t="shared" si="127"/>
        <v>6.0981797413710223E-3</v>
      </c>
      <c r="P159">
        <f t="shared" si="123"/>
        <v>96.535847393630561</v>
      </c>
      <c r="S159" t="s">
        <v>80</v>
      </c>
      <c r="U159" s="31">
        <v>0</v>
      </c>
      <c r="V159" s="31">
        <v>2481</v>
      </c>
      <c r="W159" s="31">
        <v>0</v>
      </c>
      <c r="X159" s="31">
        <v>10915</v>
      </c>
      <c r="Y159" s="31">
        <v>3050</v>
      </c>
      <c r="Z159" s="31">
        <v>2683</v>
      </c>
      <c r="AA159" s="31">
        <v>5594</v>
      </c>
      <c r="AB159" s="31">
        <v>6065</v>
      </c>
      <c r="AC159" s="31">
        <v>37719</v>
      </c>
      <c r="AD159" s="31">
        <v>68507</v>
      </c>
      <c r="AG159">
        <f t="shared" si="133"/>
        <v>0</v>
      </c>
      <c r="AH159">
        <f t="shared" si="133"/>
        <v>3.6215277270935819E-2</v>
      </c>
      <c r="AI159">
        <f t="shared" si="133"/>
        <v>0</v>
      </c>
      <c r="AJ159">
        <f t="shared" si="133"/>
        <v>0.15932678412425008</v>
      </c>
      <c r="AK159">
        <f t="shared" si="133"/>
        <v>4.4520997854233871E-2</v>
      </c>
      <c r="AL159">
        <f t="shared" si="133"/>
        <v>3.9163881063249008E-2</v>
      </c>
      <c r="AM159">
        <f t="shared" si="133"/>
        <v>8.1655889179207963E-2</v>
      </c>
      <c r="AN159">
        <f t="shared" si="133"/>
        <v>8.8531099011779815E-2</v>
      </c>
      <c r="AO159">
        <f t="shared" si="133"/>
        <v>0.55058607149634342</v>
      </c>
      <c r="AP159">
        <f t="shared" si="105"/>
        <v>0</v>
      </c>
      <c r="AQ159">
        <f t="shared" si="105"/>
        <v>3.6883143912645973E-2</v>
      </c>
      <c r="AR159">
        <f t="shared" si="105"/>
        <v>0</v>
      </c>
      <c r="AS159">
        <f t="shared" si="105"/>
        <v>0.17311794700988906</v>
      </c>
      <c r="AT159">
        <f t="shared" si="105"/>
        <v>4.5534621241527573E-2</v>
      </c>
      <c r="AU159">
        <f t="shared" si="105"/>
        <v>3.9946103282191003E-2</v>
      </c>
      <c r="AV159">
        <f t="shared" si="103"/>
        <v>8.513163901993609E-2</v>
      </c>
      <c r="AW159">
        <f t="shared" si="103"/>
        <v>9.2631482485547811E-2</v>
      </c>
      <c r="AX159">
        <f t="shared" si="103"/>
        <v>0.75973613978548771</v>
      </c>
      <c r="AY159">
        <f t="shared" si="125"/>
        <v>0</v>
      </c>
      <c r="AZ159">
        <f t="shared" si="134"/>
        <v>3.1733999121239719E-4</v>
      </c>
      <c r="BA159">
        <f t="shared" si="134"/>
        <v>0</v>
      </c>
      <c r="BB159">
        <f t="shared" si="134"/>
        <v>1.4800594765465719E-3</v>
      </c>
      <c r="BC159">
        <f t="shared" si="134"/>
        <v>4.2896533454489261E-4</v>
      </c>
      <c r="BD159">
        <f t="shared" si="134"/>
        <v>3.4368855710268319E-4</v>
      </c>
      <c r="BE159">
        <f t="shared" si="134"/>
        <v>7.3526741301946732E-4</v>
      </c>
      <c r="BF159">
        <f t="shared" si="134"/>
        <v>7.1043210935936671E-4</v>
      </c>
      <c r="BG159">
        <f t="shared" si="130"/>
        <v>4.2939260858635671E-3</v>
      </c>
    </row>
    <row r="160" spans="2:59" x14ac:dyDescent="0.25">
      <c r="B160" t="s">
        <v>54</v>
      </c>
      <c r="D160" s="31">
        <v>96599352</v>
      </c>
      <c r="E160" s="19">
        <v>1006478</v>
      </c>
      <c r="I160" s="15"/>
      <c r="J160" s="16"/>
      <c r="K160" s="16"/>
      <c r="L160" s="17"/>
      <c r="M160" s="17"/>
      <c r="S160" t="s">
        <v>54</v>
      </c>
      <c r="U160" s="31">
        <v>1239</v>
      </c>
      <c r="V160" s="31">
        <v>2481</v>
      </c>
      <c r="W160" s="31">
        <v>34520</v>
      </c>
      <c r="X160" s="31">
        <v>158976</v>
      </c>
      <c r="Y160" s="31">
        <v>36193</v>
      </c>
      <c r="Z160" s="31">
        <v>30622</v>
      </c>
      <c r="AA160" s="31">
        <v>81647</v>
      </c>
      <c r="AB160" s="31">
        <v>89981</v>
      </c>
      <c r="AC160" s="31">
        <v>570819</v>
      </c>
      <c r="AD160" s="31">
        <v>1006478</v>
      </c>
      <c r="AG160">
        <f t="shared" si="133"/>
        <v>1.2310254173464297E-3</v>
      </c>
      <c r="AH160">
        <f t="shared" si="133"/>
        <v>2.4650315257760229E-3</v>
      </c>
      <c r="AI160">
        <f t="shared" si="133"/>
        <v>3.4297818730265342E-2</v>
      </c>
      <c r="AJ160">
        <f t="shared" si="133"/>
        <v>0.15795278187898792</v>
      </c>
      <c r="AK160">
        <f t="shared" si="133"/>
        <v>3.5960050790976056E-2</v>
      </c>
      <c r="AL160">
        <f t="shared" si="133"/>
        <v>3.0424907449541867E-2</v>
      </c>
      <c r="AM160">
        <f t="shared" si="133"/>
        <v>8.1121494955677123E-2</v>
      </c>
      <c r="AN160">
        <f t="shared" si="133"/>
        <v>8.9401854784704679E-2</v>
      </c>
      <c r="AO160">
        <f t="shared" si="133"/>
        <v>0.5671450344667246</v>
      </c>
      <c r="AP160">
        <f t="shared" si="105"/>
        <v>1.2317835958039823E-3</v>
      </c>
      <c r="AQ160">
        <f t="shared" si="105"/>
        <v>2.4680734652258794E-3</v>
      </c>
      <c r="AR160">
        <f t="shared" si="105"/>
        <v>3.489625138240509E-2</v>
      </c>
      <c r="AS160">
        <f t="shared" si="105"/>
        <v>0.17149699565259605</v>
      </c>
      <c r="AT160">
        <f t="shared" si="105"/>
        <v>3.6618451478502984E-2</v>
      </c>
      <c r="AU160">
        <f t="shared" si="105"/>
        <v>3.0894894604037462E-2</v>
      </c>
      <c r="AV160">
        <f t="shared" si="103"/>
        <v>8.4550944463055888E-2</v>
      </c>
      <c r="AW160">
        <f t="shared" si="103"/>
        <v>9.358520001560082E-2</v>
      </c>
      <c r="AX160">
        <f t="shared" si="103"/>
        <v>0.79162936669678408</v>
      </c>
      <c r="AY160">
        <f t="shared" si="125"/>
        <v>6.4130864977230901E-6</v>
      </c>
      <c r="AZ160">
        <f t="shared" si="134"/>
        <v>2.5683402099840174E-5</v>
      </c>
      <c r="BA160">
        <f t="shared" si="134"/>
        <v>1.7867614681307592E-4</v>
      </c>
      <c r="BB160">
        <f t="shared" si="134"/>
        <v>8.7935890087544272E-4</v>
      </c>
      <c r="BC160">
        <f t="shared" si="134"/>
        <v>2.0312248057316161E-4</v>
      </c>
      <c r="BD160">
        <f t="shared" si="134"/>
        <v>1.7238728475114408E-4</v>
      </c>
      <c r="BE160">
        <f t="shared" si="134"/>
        <v>4.5156100011933825E-4</v>
      </c>
      <c r="BF160">
        <f t="shared" si="134"/>
        <v>4.9713584000025176E-4</v>
      </c>
      <c r="BG160">
        <f t="shared" si="130"/>
        <v>3.1498037378138934E-3</v>
      </c>
    </row>
    <row r="161" spans="9:29" x14ac:dyDescent="0.25">
      <c r="I161" s="15"/>
      <c r="J161" s="16"/>
      <c r="K161" s="16"/>
      <c r="L161" s="17"/>
      <c r="M161" s="17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9:29" x14ac:dyDescent="0.25">
      <c r="I162" s="15"/>
      <c r="J162" s="16"/>
      <c r="K162" s="16"/>
      <c r="L162" s="17"/>
      <c r="M162" s="17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9:29" x14ac:dyDescent="0.25">
      <c r="I163" s="15"/>
      <c r="J163" s="16"/>
      <c r="K163" s="16"/>
      <c r="L163" s="17"/>
      <c r="M163" s="17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9:29" x14ac:dyDescent="0.25">
      <c r="I164" s="15"/>
      <c r="J164" s="16"/>
      <c r="K164" s="16"/>
      <c r="L164" s="17"/>
      <c r="M164" s="17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9:29" x14ac:dyDescent="0.25">
      <c r="I165" s="15"/>
      <c r="J165" s="16"/>
      <c r="K165" s="16"/>
      <c r="L165" s="17"/>
      <c r="M165" s="17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9:29" x14ac:dyDescent="0.25">
      <c r="I166" s="15"/>
      <c r="J166" s="16"/>
      <c r="K166" s="16"/>
      <c r="L166" s="17"/>
      <c r="M166" s="17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9:29" x14ac:dyDescent="0.25">
      <c r="I167" s="15"/>
      <c r="J167" s="16"/>
      <c r="K167" s="16"/>
      <c r="L167" s="17"/>
      <c r="M167" s="17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9:29" x14ac:dyDescent="0.25">
      <c r="I168" s="15"/>
      <c r="J168" s="16"/>
      <c r="K168" s="16"/>
      <c r="L168" s="17"/>
      <c r="M168" s="17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9:29" x14ac:dyDescent="0.25">
      <c r="I169" s="15"/>
      <c r="J169" s="16"/>
      <c r="K169" s="16"/>
      <c r="L169" s="17"/>
      <c r="M169" s="17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9:29" x14ac:dyDescent="0.25">
      <c r="I170" s="15"/>
      <c r="J170" s="16"/>
      <c r="K170" s="16"/>
      <c r="L170" s="17"/>
      <c r="M170" s="17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9:29" x14ac:dyDescent="0.25">
      <c r="I171" s="15"/>
      <c r="J171" s="16"/>
      <c r="K171" s="16"/>
      <c r="L171" s="17"/>
      <c r="M171" s="17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9:29" x14ac:dyDescent="0.25">
      <c r="I172" s="15"/>
      <c r="J172" s="16"/>
      <c r="K172" s="16"/>
      <c r="L172" s="17"/>
      <c r="M172" s="17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9:29" x14ac:dyDescent="0.25">
      <c r="I173" s="15"/>
      <c r="J173" s="16"/>
      <c r="K173" s="16"/>
      <c r="L173" s="17"/>
      <c r="M173" s="17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9:29" x14ac:dyDescent="0.25">
      <c r="I174" s="15"/>
      <c r="J174" s="16"/>
      <c r="K174" s="16"/>
      <c r="L174" s="17"/>
      <c r="M174" s="17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9:29" x14ac:dyDescent="0.25">
      <c r="I175" s="15"/>
      <c r="J175" s="16"/>
      <c r="K175" s="16"/>
      <c r="L175" s="17"/>
      <c r="M175" s="17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9:29" x14ac:dyDescent="0.25">
      <c r="I176" s="15"/>
      <c r="J176" s="16"/>
      <c r="K176" s="16"/>
      <c r="L176" s="17"/>
      <c r="M176" s="17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9:29" x14ac:dyDescent="0.25">
      <c r="I177" s="15"/>
      <c r="J177" s="16"/>
      <c r="K177" s="16"/>
      <c r="L177" s="17"/>
      <c r="M177" s="17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9:29" x14ac:dyDescent="0.25">
      <c r="I178" s="15"/>
      <c r="J178" s="16"/>
      <c r="K178" s="16"/>
      <c r="L178" s="17"/>
      <c r="M178" s="17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9:29" x14ac:dyDescent="0.25">
      <c r="I179" s="15"/>
      <c r="J179" s="16"/>
      <c r="K179" s="16"/>
      <c r="L179" s="17"/>
      <c r="M179" s="17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9:29" x14ac:dyDescent="0.25">
      <c r="I180" s="15"/>
      <c r="J180" s="16"/>
      <c r="K180" s="16"/>
      <c r="L180" s="17"/>
      <c r="M180" s="17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9:29" x14ac:dyDescent="0.25">
      <c r="I181" s="15"/>
      <c r="J181" s="16"/>
      <c r="K181" s="16"/>
      <c r="L181" s="17"/>
      <c r="M181" s="17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9:29" x14ac:dyDescent="0.25">
      <c r="I182" s="15"/>
      <c r="J182" s="16"/>
      <c r="K182" s="16"/>
      <c r="L182" s="17"/>
      <c r="M182" s="17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9:29" x14ac:dyDescent="0.25">
      <c r="I183" s="15"/>
      <c r="J183" s="16"/>
      <c r="K183" s="16"/>
      <c r="L183" s="17"/>
      <c r="M183" s="17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9:29" x14ac:dyDescent="0.25">
      <c r="I184" s="15"/>
      <c r="J184" s="16"/>
      <c r="K184" s="16"/>
      <c r="L184" s="17"/>
      <c r="M184" s="17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9:29" x14ac:dyDescent="0.25">
      <c r="I185" s="15"/>
      <c r="J185" s="16"/>
      <c r="K185" s="16"/>
      <c r="L185" s="17"/>
      <c r="M185" s="17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9:29" x14ac:dyDescent="0.25">
      <c r="I186" s="15"/>
      <c r="J186" s="16"/>
      <c r="K186" s="16"/>
      <c r="L186" s="17"/>
      <c r="M186" s="17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9:29" x14ac:dyDescent="0.25">
      <c r="I187" s="15"/>
      <c r="J187" s="16"/>
      <c r="K187" s="16"/>
      <c r="L187" s="17"/>
      <c r="M187" s="17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9:29" x14ac:dyDescent="0.25">
      <c r="I188" s="15"/>
      <c r="J188" s="16"/>
      <c r="K188" s="16"/>
      <c r="L188" s="17"/>
      <c r="M188" s="17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9:29" x14ac:dyDescent="0.25">
      <c r="I189" s="15"/>
      <c r="J189" s="16"/>
      <c r="K189" s="16"/>
      <c r="L189" s="17"/>
      <c r="M189" s="17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9:29" x14ac:dyDescent="0.25">
      <c r="I190" s="15"/>
      <c r="J190" s="16"/>
      <c r="K190" s="16"/>
      <c r="L190" s="17"/>
      <c r="M190" s="17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9:29" x14ac:dyDescent="0.25">
      <c r="I191" s="15"/>
      <c r="J191" s="16"/>
      <c r="K191" s="16"/>
      <c r="L191" s="17"/>
      <c r="M191" s="17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9:29" x14ac:dyDescent="0.25">
      <c r="I192" s="15"/>
      <c r="J192" s="16"/>
      <c r="K192" s="16"/>
      <c r="L192" s="17"/>
      <c r="M192" s="17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9:29" x14ac:dyDescent="0.25">
      <c r="I193" s="15"/>
      <c r="J193" s="16"/>
      <c r="K193" s="16"/>
      <c r="L193" s="17"/>
      <c r="M193" s="17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9:29" x14ac:dyDescent="0.25">
      <c r="I194" s="15"/>
      <c r="J194" s="16"/>
      <c r="K194" s="16"/>
      <c r="L194" s="17"/>
      <c r="M194" s="17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9:29" x14ac:dyDescent="0.25">
      <c r="I195" s="15"/>
      <c r="J195" s="16"/>
      <c r="K195" s="16"/>
      <c r="L195" s="17"/>
      <c r="M195" s="17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9:29" x14ac:dyDescent="0.25">
      <c r="I196" s="15"/>
      <c r="J196" s="16"/>
      <c r="K196" s="16"/>
      <c r="L196" s="17"/>
      <c r="M196" s="17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9:29" x14ac:dyDescent="0.25">
      <c r="I197" s="15"/>
      <c r="J197" s="16"/>
      <c r="K197" s="16"/>
      <c r="L197" s="17"/>
      <c r="M197" s="17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9:29" x14ac:dyDescent="0.25">
      <c r="I198" s="15"/>
      <c r="J198" s="16"/>
      <c r="K198" s="16"/>
      <c r="L198" s="17"/>
      <c r="M198" s="17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9:29" x14ac:dyDescent="0.25">
      <c r="I199" s="15"/>
      <c r="J199" s="16"/>
      <c r="K199" s="16"/>
      <c r="L199" s="17"/>
      <c r="M199" s="17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9:29" x14ac:dyDescent="0.25">
      <c r="I200" s="15"/>
      <c r="J200" s="16"/>
      <c r="K200" s="16"/>
      <c r="L200" s="17"/>
      <c r="M200" s="17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9:29" x14ac:dyDescent="0.25">
      <c r="I201" s="15"/>
      <c r="J201" s="16"/>
      <c r="K201" s="16"/>
      <c r="L201" s="17"/>
      <c r="M201" s="17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9:29" x14ac:dyDescent="0.25">
      <c r="I202" s="15"/>
      <c r="J202" s="16"/>
      <c r="K202" s="16"/>
      <c r="L202" s="17"/>
      <c r="M202" s="17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9:29" x14ac:dyDescent="0.25">
      <c r="I203" s="15"/>
      <c r="J203" s="16"/>
      <c r="K203" s="16"/>
      <c r="L203" s="17"/>
      <c r="M203" s="17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9:29" x14ac:dyDescent="0.25">
      <c r="I204" s="15"/>
      <c r="J204" s="16"/>
      <c r="K204" s="16"/>
      <c r="L204" s="17"/>
      <c r="M204" s="17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9:29" x14ac:dyDescent="0.25">
      <c r="I205" s="15"/>
      <c r="J205" s="16"/>
      <c r="K205" s="16"/>
      <c r="L205" s="17"/>
      <c r="M205" s="17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9:29" x14ac:dyDescent="0.25">
      <c r="I206" s="15"/>
      <c r="J206" s="16"/>
      <c r="K206" s="16"/>
      <c r="L206" s="17"/>
      <c r="M206" s="17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9:29" x14ac:dyDescent="0.25">
      <c r="I207" s="15"/>
      <c r="J207" s="16"/>
      <c r="K207" s="16"/>
      <c r="L207" s="17"/>
      <c r="M207" s="17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9:29" x14ac:dyDescent="0.25">
      <c r="I208" s="15"/>
      <c r="J208" s="16"/>
      <c r="K208" s="16"/>
      <c r="L208" s="17"/>
      <c r="M208" s="17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9:29" x14ac:dyDescent="0.25">
      <c r="I209" s="15"/>
      <c r="J209" s="16"/>
      <c r="K209" s="16"/>
      <c r="L209" s="17"/>
      <c r="M209" s="17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9:29" x14ac:dyDescent="0.25">
      <c r="I210" s="15"/>
      <c r="J210" s="16"/>
      <c r="K210" s="16"/>
      <c r="L210" s="17"/>
      <c r="M210" s="17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9:29" x14ac:dyDescent="0.25">
      <c r="I211" s="15"/>
      <c r="J211" s="16"/>
      <c r="K211" s="16"/>
      <c r="L211" s="17"/>
      <c r="M211" s="17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9:29" x14ac:dyDescent="0.25">
      <c r="I212" s="15"/>
      <c r="J212" s="16"/>
      <c r="K212" s="16"/>
      <c r="L212" s="17"/>
      <c r="M212" s="17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9:29" x14ac:dyDescent="0.25">
      <c r="I213" s="15"/>
      <c r="J213" s="16"/>
      <c r="K213" s="16"/>
      <c r="L213" s="17"/>
      <c r="M213" s="17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9:29" x14ac:dyDescent="0.25">
      <c r="I214" s="15"/>
      <c r="J214" s="16"/>
      <c r="K214" s="16"/>
      <c r="L214" s="17"/>
      <c r="M214" s="17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9:29" x14ac:dyDescent="0.25">
      <c r="I215" s="15"/>
      <c r="J215" s="16"/>
      <c r="K215" s="16"/>
      <c r="L215" s="17"/>
      <c r="M215" s="17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9:29" x14ac:dyDescent="0.25">
      <c r="I216" s="15"/>
      <c r="J216" s="16"/>
      <c r="K216" s="16"/>
      <c r="L216" s="17"/>
      <c r="M216" s="17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9:29" x14ac:dyDescent="0.25">
      <c r="I217" s="15"/>
      <c r="J217" s="16"/>
      <c r="K217" s="16"/>
      <c r="L217" s="17"/>
      <c r="M217" s="17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9:29" x14ac:dyDescent="0.25">
      <c r="I218" s="15"/>
      <c r="J218" s="16"/>
      <c r="K218" s="16"/>
      <c r="L218" s="17"/>
      <c r="M218" s="17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9:29" x14ac:dyDescent="0.25">
      <c r="I219" s="15"/>
      <c r="J219" s="16"/>
      <c r="K219" s="16"/>
      <c r="L219" s="17"/>
      <c r="M219" s="17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9:29" x14ac:dyDescent="0.25">
      <c r="I220" s="15"/>
      <c r="J220" s="16"/>
      <c r="K220" s="16"/>
      <c r="L220" s="17"/>
      <c r="M220" s="17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9:29" x14ac:dyDescent="0.25">
      <c r="I221" s="15"/>
      <c r="J221" s="16"/>
      <c r="K221" s="16"/>
      <c r="L221" s="17"/>
      <c r="M221" s="17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9:29" x14ac:dyDescent="0.25">
      <c r="I222" s="15"/>
      <c r="J222" s="16"/>
      <c r="K222" s="16"/>
      <c r="L222" s="17"/>
      <c r="M222" s="17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9:29" x14ac:dyDescent="0.25">
      <c r="I223" s="15"/>
      <c r="J223" s="16"/>
      <c r="K223" s="16"/>
      <c r="L223" s="17"/>
      <c r="M223" s="17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9:29" x14ac:dyDescent="0.25">
      <c r="I224" s="15"/>
      <c r="J224" s="16"/>
      <c r="K224" s="16"/>
      <c r="L224" s="17"/>
      <c r="M224" s="17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9:29" x14ac:dyDescent="0.25">
      <c r="I225" s="15"/>
      <c r="J225" s="16"/>
      <c r="K225" s="16"/>
      <c r="L225" s="17"/>
      <c r="M225" s="17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9:29" x14ac:dyDescent="0.25">
      <c r="I226" s="15"/>
      <c r="J226" s="16"/>
      <c r="K226" s="16"/>
      <c r="L226" s="17"/>
      <c r="M226" s="17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9:29" x14ac:dyDescent="0.25">
      <c r="I227" s="15"/>
      <c r="J227" s="16"/>
      <c r="K227" s="16"/>
      <c r="L227" s="17"/>
      <c r="M227" s="17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9:29" x14ac:dyDescent="0.25">
      <c r="I228" s="15"/>
      <c r="J228" s="16"/>
      <c r="K228" s="16"/>
      <c r="L228" s="17"/>
      <c r="M228" s="17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9:29" x14ac:dyDescent="0.25">
      <c r="I229" s="15"/>
      <c r="J229" s="16"/>
      <c r="K229" s="16"/>
      <c r="L229" s="17"/>
      <c r="M229" s="17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9:29" x14ac:dyDescent="0.25">
      <c r="I230" s="15"/>
      <c r="J230" s="16"/>
      <c r="K230" s="16"/>
      <c r="L230" s="17"/>
      <c r="M230" s="17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9:29" x14ac:dyDescent="0.25">
      <c r="I231" s="15"/>
      <c r="J231" s="16"/>
      <c r="K231" s="16"/>
      <c r="L231" s="17"/>
      <c r="M231" s="17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9:29" x14ac:dyDescent="0.25">
      <c r="I232" s="15"/>
      <c r="J232" s="16"/>
      <c r="K232" s="16"/>
      <c r="L232" s="17"/>
      <c r="M232" s="17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9:29" x14ac:dyDescent="0.25">
      <c r="I233" s="15"/>
      <c r="J233" s="16"/>
      <c r="K233" s="16"/>
      <c r="L233" s="17"/>
      <c r="M233" s="17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9:29" x14ac:dyDescent="0.25">
      <c r="I234" s="15"/>
      <c r="J234" s="16"/>
      <c r="K234" s="16"/>
      <c r="L234" s="17"/>
      <c r="M234" s="17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9:29" x14ac:dyDescent="0.25">
      <c r="I235" s="15"/>
      <c r="J235" s="16"/>
      <c r="K235" s="16"/>
      <c r="L235" s="17"/>
      <c r="M235" s="17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9:29" x14ac:dyDescent="0.25">
      <c r="I236" s="15"/>
      <c r="J236" s="16"/>
      <c r="K236" s="16"/>
      <c r="L236" s="17"/>
      <c r="M236" s="17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9:29" x14ac:dyDescent="0.25">
      <c r="I237" s="15"/>
      <c r="J237" s="16"/>
      <c r="K237" s="16"/>
      <c r="L237" s="17"/>
      <c r="M237" s="17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9:29" x14ac:dyDescent="0.25">
      <c r="I238" s="15"/>
      <c r="J238" s="16"/>
      <c r="K238" s="16"/>
      <c r="L238" s="17"/>
      <c r="M238" s="17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9:29" x14ac:dyDescent="0.25">
      <c r="I239" s="15"/>
      <c r="J239" s="16"/>
      <c r="K239" s="16"/>
      <c r="L239" s="17"/>
      <c r="M239" s="17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9:29" x14ac:dyDescent="0.25">
      <c r="I240" s="15"/>
      <c r="J240" s="16"/>
      <c r="K240" s="16"/>
      <c r="L240" s="17"/>
      <c r="M240" s="17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9:29" x14ac:dyDescent="0.25">
      <c r="I241" s="15"/>
      <c r="J241" s="16"/>
      <c r="K241" s="16"/>
      <c r="L241" s="17"/>
      <c r="M241" s="17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9:29" x14ac:dyDescent="0.25">
      <c r="I242" s="15"/>
      <c r="J242" s="16"/>
      <c r="K242" s="16"/>
      <c r="L242" s="17"/>
      <c r="M242" s="17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9:29" x14ac:dyDescent="0.25">
      <c r="I243" s="15"/>
      <c r="J243" s="16"/>
      <c r="K243" s="16"/>
      <c r="L243" s="17"/>
      <c r="M243" s="17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9:29" x14ac:dyDescent="0.25">
      <c r="I244" s="15"/>
      <c r="J244" s="16"/>
      <c r="K244" s="16"/>
      <c r="L244" s="17"/>
      <c r="M244" s="17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9:29" x14ac:dyDescent="0.25">
      <c r="I245" s="15"/>
      <c r="J245" s="16"/>
      <c r="K245" s="16"/>
      <c r="L245" s="17"/>
      <c r="M245" s="17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9:29" x14ac:dyDescent="0.25">
      <c r="I246" s="15"/>
      <c r="J246" s="16"/>
      <c r="K246" s="16"/>
      <c r="L246" s="17"/>
      <c r="M246" s="17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9:29" x14ac:dyDescent="0.25">
      <c r="I247" s="15"/>
      <c r="J247" s="16"/>
      <c r="K247" s="16"/>
      <c r="L247" s="17"/>
      <c r="M247" s="17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9:29" x14ac:dyDescent="0.25">
      <c r="I248" s="15"/>
      <c r="J248" s="16"/>
      <c r="K248" s="16"/>
      <c r="L248" s="17"/>
      <c r="M248" s="17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9:29" x14ac:dyDescent="0.25">
      <c r="I249" s="15"/>
      <c r="J249" s="16"/>
      <c r="K249" s="16"/>
      <c r="L249" s="17"/>
      <c r="M249" s="17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9:29" x14ac:dyDescent="0.25">
      <c r="I250" s="15"/>
      <c r="J250" s="16"/>
      <c r="K250" s="16"/>
      <c r="L250" s="17"/>
      <c r="M250" s="17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9:29" x14ac:dyDescent="0.25">
      <c r="I251" s="15"/>
      <c r="J251" s="16"/>
      <c r="K251" s="16"/>
      <c r="L251" s="17"/>
      <c r="M251" s="17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9:29" x14ac:dyDescent="0.25">
      <c r="I252" s="15"/>
      <c r="J252" s="16"/>
      <c r="K252" s="16"/>
      <c r="L252" s="17"/>
      <c r="M252" s="17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9:29" x14ac:dyDescent="0.25">
      <c r="I253" s="15"/>
      <c r="J253" s="16"/>
      <c r="K253" s="16"/>
      <c r="L253" s="17"/>
      <c r="M253" s="17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9:29" x14ac:dyDescent="0.25">
      <c r="I254" s="15"/>
      <c r="J254" s="16"/>
      <c r="K254" s="16"/>
      <c r="L254" s="17"/>
      <c r="M254" s="17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9:29" x14ac:dyDescent="0.25">
      <c r="I255" s="15"/>
      <c r="J255" s="16"/>
      <c r="K255" s="16"/>
      <c r="L255" s="17"/>
      <c r="M255" s="17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9:29" x14ac:dyDescent="0.25">
      <c r="I256" s="15"/>
      <c r="J256" s="16"/>
      <c r="K256" s="16"/>
      <c r="L256" s="17"/>
      <c r="M256" s="17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9:29" x14ac:dyDescent="0.25">
      <c r="I257" s="15"/>
      <c r="J257" s="16"/>
      <c r="K257" s="16"/>
      <c r="L257" s="17"/>
      <c r="M257" s="17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9:29" x14ac:dyDescent="0.25">
      <c r="I258" s="15"/>
      <c r="J258" s="16"/>
      <c r="K258" s="16"/>
      <c r="L258" s="17"/>
      <c r="M258" s="17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9:29" x14ac:dyDescent="0.25">
      <c r="I259" s="15"/>
      <c r="J259" s="16"/>
      <c r="K259" s="16"/>
      <c r="L259" s="17"/>
      <c r="M259" s="17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9:29" x14ac:dyDescent="0.25">
      <c r="I260" s="15"/>
      <c r="J260" s="16"/>
      <c r="K260" s="16"/>
      <c r="L260" s="17"/>
      <c r="M260" s="17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9:29" x14ac:dyDescent="0.25">
      <c r="I261" s="15"/>
      <c r="J261" s="16"/>
      <c r="K261" s="16"/>
      <c r="L261" s="17"/>
      <c r="M261" s="17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9:29" x14ac:dyDescent="0.25">
      <c r="I262" s="15"/>
      <c r="J262" s="16"/>
      <c r="K262" s="16"/>
      <c r="L262" s="17"/>
      <c r="M262" s="17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9:29" x14ac:dyDescent="0.25">
      <c r="I263" s="15"/>
      <c r="J263" s="16"/>
      <c r="K263" s="16"/>
      <c r="L263" s="17"/>
      <c r="M263" s="17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9:29" x14ac:dyDescent="0.25">
      <c r="I264" s="15"/>
      <c r="J264" s="16"/>
      <c r="K264" s="16"/>
      <c r="L264" s="17"/>
      <c r="M264" s="17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9:29" x14ac:dyDescent="0.25">
      <c r="I265" s="15"/>
      <c r="J265" s="16"/>
      <c r="K265" s="16"/>
      <c r="L265" s="17"/>
      <c r="M265" s="17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9:29" x14ac:dyDescent="0.25">
      <c r="I266" s="15"/>
      <c r="J266" s="16"/>
      <c r="K266" s="16"/>
      <c r="L266" s="17"/>
      <c r="M266" s="17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9:29" x14ac:dyDescent="0.25">
      <c r="I267" s="15"/>
      <c r="J267" s="16"/>
      <c r="K267" s="16"/>
      <c r="L267" s="17"/>
      <c r="M267" s="17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9:29" x14ac:dyDescent="0.25">
      <c r="I268" s="15"/>
      <c r="J268" s="16"/>
      <c r="K268" s="16"/>
      <c r="L268" s="17"/>
      <c r="M268" s="17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9:29" x14ac:dyDescent="0.25">
      <c r="I269" s="15"/>
      <c r="J269" s="16"/>
      <c r="K269" s="16"/>
      <c r="L269" s="17"/>
      <c r="M269" s="17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9:29" x14ac:dyDescent="0.25">
      <c r="I270" s="15"/>
      <c r="J270" s="16"/>
      <c r="K270" s="16"/>
      <c r="L270" s="17"/>
      <c r="M270" s="17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9:29" x14ac:dyDescent="0.25">
      <c r="I271" s="15"/>
      <c r="J271" s="16"/>
      <c r="K271" s="16"/>
      <c r="L271" s="17"/>
      <c r="M271" s="17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9:29" x14ac:dyDescent="0.25">
      <c r="I272" s="15"/>
      <c r="J272" s="16"/>
      <c r="K272" s="16"/>
      <c r="L272" s="17"/>
      <c r="M272" s="17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9:29" x14ac:dyDescent="0.25">
      <c r="I273" s="15"/>
      <c r="J273" s="16"/>
      <c r="K273" s="16"/>
      <c r="L273" s="17"/>
      <c r="M273" s="17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9:29" x14ac:dyDescent="0.25">
      <c r="I274" s="15"/>
      <c r="J274" s="16"/>
      <c r="K274" s="16"/>
      <c r="L274" s="17"/>
      <c r="M274" s="17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9:29" x14ac:dyDescent="0.25">
      <c r="I275" s="15"/>
      <c r="J275" s="16"/>
      <c r="K275" s="16"/>
      <c r="L275" s="17"/>
      <c r="M275" s="17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9:29" x14ac:dyDescent="0.25">
      <c r="I276" s="15"/>
      <c r="J276" s="16"/>
      <c r="K276" s="16"/>
      <c r="L276" s="17"/>
      <c r="M276" s="17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9:29" x14ac:dyDescent="0.25">
      <c r="I277" s="15"/>
      <c r="J277" s="16"/>
      <c r="K277" s="16"/>
      <c r="L277" s="17"/>
      <c r="M277" s="17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9:29" x14ac:dyDescent="0.25">
      <c r="I278" s="15"/>
      <c r="J278" s="16"/>
      <c r="K278" s="16"/>
      <c r="L278" s="17"/>
      <c r="M278" s="17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9:29" x14ac:dyDescent="0.25">
      <c r="I279" s="15"/>
      <c r="J279" s="16"/>
      <c r="K279" s="16"/>
      <c r="L279" s="17"/>
      <c r="M279" s="17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9:29" x14ac:dyDescent="0.25">
      <c r="I280" s="15"/>
      <c r="J280" s="16"/>
      <c r="K280" s="16"/>
      <c r="L280" s="17"/>
      <c r="M280" s="17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9:29" x14ac:dyDescent="0.25">
      <c r="I281" s="15"/>
      <c r="J281" s="16"/>
      <c r="K281" s="16"/>
      <c r="L281" s="17"/>
      <c r="M281" s="17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9:29" x14ac:dyDescent="0.25">
      <c r="I282" s="15"/>
      <c r="J282" s="16"/>
      <c r="K282" s="16"/>
      <c r="L282" s="17"/>
      <c r="M282" s="17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9:29" x14ac:dyDescent="0.25">
      <c r="I283" s="15"/>
      <c r="J283" s="16"/>
      <c r="K283" s="16"/>
      <c r="L283" s="17"/>
      <c r="M283" s="17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9:29" x14ac:dyDescent="0.25">
      <c r="I284" s="15"/>
      <c r="J284" s="16"/>
      <c r="K284" s="16"/>
      <c r="L284" s="17"/>
      <c r="M284" s="17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9:29" x14ac:dyDescent="0.25">
      <c r="I285" s="15"/>
      <c r="J285" s="16"/>
      <c r="K285" s="16"/>
      <c r="L285" s="17"/>
      <c r="M285" s="17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9:29" x14ac:dyDescent="0.25">
      <c r="I286" s="15"/>
      <c r="J286" s="16"/>
      <c r="K286" s="16"/>
      <c r="L286" s="17"/>
      <c r="M286" s="17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9:29" x14ac:dyDescent="0.25">
      <c r="I287" s="15"/>
      <c r="J287" s="16"/>
      <c r="K287" s="16"/>
      <c r="L287" s="17"/>
      <c r="M287" s="17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9:29" x14ac:dyDescent="0.25">
      <c r="I288" s="15"/>
      <c r="J288" s="16"/>
      <c r="K288" s="16"/>
      <c r="L288" s="17"/>
      <c r="M288" s="17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9:29" x14ac:dyDescent="0.25">
      <c r="I289" s="15"/>
      <c r="J289" s="16"/>
      <c r="K289" s="16"/>
      <c r="L289" s="17"/>
      <c r="M289" s="17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9:29" x14ac:dyDescent="0.25">
      <c r="I290" s="15"/>
      <c r="J290" s="16"/>
      <c r="K290" s="16"/>
      <c r="L290" s="17"/>
      <c r="M290" s="17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9:29" x14ac:dyDescent="0.25">
      <c r="I291" s="15"/>
      <c r="J291" s="16"/>
      <c r="K291" s="16"/>
      <c r="L291" s="17"/>
      <c r="M291" s="17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9:29" x14ac:dyDescent="0.25">
      <c r="I292" s="15"/>
      <c r="J292" s="16"/>
      <c r="K292" s="16"/>
      <c r="L292" s="17"/>
      <c r="M292" s="17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9:29" x14ac:dyDescent="0.25">
      <c r="I293" s="15"/>
      <c r="J293" s="16"/>
      <c r="K293" s="16"/>
      <c r="L293" s="17"/>
      <c r="M293" s="17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9:29" x14ac:dyDescent="0.25">
      <c r="I294" s="15"/>
      <c r="J294" s="16"/>
      <c r="K294" s="16"/>
      <c r="L294" s="17"/>
      <c r="M294" s="17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9:29" x14ac:dyDescent="0.25">
      <c r="I295" s="15"/>
      <c r="J295" s="16"/>
      <c r="K295" s="16"/>
      <c r="L295" s="17"/>
      <c r="M295" s="17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9:29" x14ac:dyDescent="0.25">
      <c r="I296" s="15"/>
      <c r="J296" s="16"/>
      <c r="K296" s="16"/>
      <c r="L296" s="17"/>
      <c r="M296" s="17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9:29" x14ac:dyDescent="0.25">
      <c r="I297" s="15"/>
      <c r="J297" s="16"/>
      <c r="K297" s="16"/>
      <c r="L297" s="17"/>
      <c r="M297" s="17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9:29" x14ac:dyDescent="0.25">
      <c r="I298" s="15"/>
      <c r="J298" s="16"/>
      <c r="K298" s="16"/>
      <c r="L298" s="17"/>
      <c r="M298" s="17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9:29" x14ac:dyDescent="0.25">
      <c r="I299" s="15"/>
      <c r="J299" s="16"/>
      <c r="K299" s="16"/>
      <c r="L299" s="17"/>
      <c r="M299" s="17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9:29" x14ac:dyDescent="0.25">
      <c r="I300" s="15"/>
      <c r="J300" s="16"/>
      <c r="K300" s="16"/>
      <c r="L300" s="17"/>
      <c r="M300" s="17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9:29" x14ac:dyDescent="0.25">
      <c r="I301" s="15"/>
      <c r="J301" s="16"/>
      <c r="K301" s="16"/>
      <c r="L301" s="17"/>
      <c r="M301" s="17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9:29" x14ac:dyDescent="0.25">
      <c r="I302" s="15"/>
      <c r="J302" s="16"/>
      <c r="K302" s="16"/>
      <c r="L302" s="17"/>
      <c r="M302" s="17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9:29" x14ac:dyDescent="0.25">
      <c r="I303" s="15"/>
      <c r="J303" s="16"/>
      <c r="K303" s="16"/>
      <c r="L303" s="17"/>
      <c r="M303" s="17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9:29" x14ac:dyDescent="0.25">
      <c r="I304" s="15"/>
      <c r="J304" s="16"/>
      <c r="K304" s="16"/>
      <c r="L304" s="17"/>
      <c r="M304" s="17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9:29" x14ac:dyDescent="0.25">
      <c r="I305" s="15"/>
      <c r="J305" s="16"/>
      <c r="K305" s="16"/>
      <c r="L305" s="17"/>
      <c r="M305" s="17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9:29" x14ac:dyDescent="0.25">
      <c r="I306" s="15"/>
      <c r="J306" s="16"/>
      <c r="K306" s="16"/>
      <c r="L306" s="17"/>
      <c r="M306" s="17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9:29" x14ac:dyDescent="0.25">
      <c r="I307" s="15"/>
      <c r="J307" s="16"/>
      <c r="K307" s="16"/>
      <c r="L307" s="17"/>
      <c r="M307" s="17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9:29" x14ac:dyDescent="0.25">
      <c r="I308" s="15"/>
      <c r="J308" s="16"/>
      <c r="K308" s="16"/>
      <c r="L308" s="17"/>
      <c r="M308" s="17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9:29" x14ac:dyDescent="0.25">
      <c r="I309" s="15"/>
      <c r="J309" s="16"/>
      <c r="K309" s="16"/>
      <c r="L309" s="17"/>
      <c r="M309" s="17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9:29" x14ac:dyDescent="0.25">
      <c r="I310" s="15"/>
      <c r="J310" s="16"/>
      <c r="K310" s="16"/>
      <c r="L310" s="17"/>
      <c r="M310" s="17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9:29" x14ac:dyDescent="0.25">
      <c r="I311" s="15"/>
      <c r="J311" s="16"/>
      <c r="K311" s="16"/>
      <c r="L311" s="17"/>
      <c r="M311" s="17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9:29" x14ac:dyDescent="0.25">
      <c r="I312" s="15"/>
      <c r="J312" s="16"/>
      <c r="K312" s="16"/>
      <c r="L312" s="17"/>
      <c r="M312" s="17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9:29" x14ac:dyDescent="0.25">
      <c r="I313" s="15"/>
      <c r="J313" s="16"/>
      <c r="K313" s="16"/>
      <c r="L313" s="17"/>
      <c r="M313" s="17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9:29" x14ac:dyDescent="0.25">
      <c r="I314" s="15"/>
      <c r="J314" s="16"/>
      <c r="K314" s="16"/>
      <c r="L314" s="17"/>
      <c r="M314" s="17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9:29" x14ac:dyDescent="0.25">
      <c r="I315" s="15"/>
      <c r="J315" s="16"/>
      <c r="K315" s="16"/>
      <c r="L315" s="17"/>
      <c r="M315" s="17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9:29" x14ac:dyDescent="0.25">
      <c r="I316" s="15"/>
      <c r="J316" s="16"/>
      <c r="K316" s="16"/>
      <c r="L316" s="17"/>
      <c r="M316" s="17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9:29" x14ac:dyDescent="0.25">
      <c r="I317" s="15"/>
      <c r="J317" s="16"/>
      <c r="K317" s="16"/>
      <c r="L317" s="17"/>
      <c r="M317" s="17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9:29" x14ac:dyDescent="0.25">
      <c r="I318" s="15"/>
      <c r="J318" s="16"/>
      <c r="K318" s="16"/>
      <c r="L318" s="17"/>
      <c r="M318" s="17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9:29" x14ac:dyDescent="0.25">
      <c r="I319" s="15"/>
      <c r="J319" s="16"/>
      <c r="K319" s="16"/>
      <c r="L319" s="17"/>
      <c r="M319" s="17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9:29" x14ac:dyDescent="0.25">
      <c r="I320" s="15"/>
      <c r="J320" s="16"/>
      <c r="K320" s="16"/>
      <c r="L320" s="17"/>
      <c r="M320" s="17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9:29" x14ac:dyDescent="0.25">
      <c r="I321" s="15"/>
      <c r="J321" s="16"/>
      <c r="K321" s="16"/>
      <c r="L321" s="17"/>
      <c r="M321" s="17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9:29" x14ac:dyDescent="0.25">
      <c r="I322" s="15"/>
      <c r="J322" s="16"/>
      <c r="K322" s="16"/>
      <c r="L322" s="17"/>
      <c r="M322" s="17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9:29" x14ac:dyDescent="0.25">
      <c r="I323" s="15"/>
      <c r="J323" s="16"/>
      <c r="K323" s="16"/>
      <c r="L323" s="17"/>
      <c r="M323" s="17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9:29" x14ac:dyDescent="0.25">
      <c r="I324" s="15"/>
      <c r="J324" s="16"/>
      <c r="K324" s="16"/>
      <c r="L324" s="17"/>
      <c r="M324" s="17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9:29" x14ac:dyDescent="0.25">
      <c r="I325" s="15"/>
      <c r="J325" s="16"/>
      <c r="K325" s="16"/>
      <c r="L325" s="17"/>
      <c r="M325" s="17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9:29" x14ac:dyDescent="0.25">
      <c r="I326" s="15"/>
      <c r="J326" s="16"/>
      <c r="K326" s="16"/>
      <c r="L326" s="17"/>
      <c r="M326" s="17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9:29" x14ac:dyDescent="0.25">
      <c r="I327" s="15"/>
      <c r="J327" s="16"/>
      <c r="K327" s="16"/>
      <c r="L327" s="17"/>
      <c r="M327" s="17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9:29" x14ac:dyDescent="0.25">
      <c r="I328" s="15"/>
      <c r="J328" s="16"/>
      <c r="K328" s="16"/>
      <c r="L328" s="17"/>
      <c r="M328" s="17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9:29" x14ac:dyDescent="0.25">
      <c r="I329" s="15"/>
      <c r="J329" s="16"/>
      <c r="K329" s="16"/>
      <c r="L329" s="17"/>
      <c r="M329" s="17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9:29" x14ac:dyDescent="0.25">
      <c r="I330" s="15"/>
      <c r="J330" s="16"/>
      <c r="K330" s="16"/>
      <c r="L330" s="17"/>
      <c r="M330" s="17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9:29" x14ac:dyDescent="0.25">
      <c r="I331" s="15"/>
      <c r="J331" s="16"/>
      <c r="K331" s="16"/>
      <c r="L331" s="17"/>
      <c r="M331" s="17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9:29" x14ac:dyDescent="0.25">
      <c r="I332" s="15"/>
      <c r="J332" s="16"/>
      <c r="K332" s="16"/>
      <c r="L332" s="17"/>
      <c r="M332" s="17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9:29" x14ac:dyDescent="0.25">
      <c r="I333" s="15"/>
      <c r="J333" s="16"/>
      <c r="K333" s="16"/>
      <c r="L333" s="17"/>
      <c r="M333" s="17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9:29" x14ac:dyDescent="0.25">
      <c r="I334" s="15"/>
      <c r="J334" s="16"/>
      <c r="K334" s="16"/>
      <c r="L334" s="17"/>
      <c r="M334" s="17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9:29" x14ac:dyDescent="0.25">
      <c r="I335" s="15"/>
      <c r="J335" s="16"/>
      <c r="K335" s="16"/>
      <c r="L335" s="17"/>
      <c r="M335" s="17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9:29" x14ac:dyDescent="0.25">
      <c r="I336" s="15"/>
      <c r="J336" s="16"/>
      <c r="K336" s="16"/>
      <c r="L336" s="17"/>
      <c r="M336" s="17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9:29" x14ac:dyDescent="0.25">
      <c r="I337" s="15"/>
      <c r="J337" s="16"/>
      <c r="K337" s="16"/>
      <c r="L337" s="17"/>
      <c r="M337" s="17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9:29" x14ac:dyDescent="0.25">
      <c r="I338" s="15"/>
      <c r="J338" s="16"/>
      <c r="K338" s="16"/>
      <c r="L338" s="17"/>
      <c r="M338" s="17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9:29" x14ac:dyDescent="0.25">
      <c r="I339" s="15"/>
      <c r="J339" s="16"/>
      <c r="K339" s="16"/>
      <c r="L339" s="17"/>
      <c r="M339" s="17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9:29" x14ac:dyDescent="0.25">
      <c r="I340" s="15"/>
      <c r="J340" s="16"/>
      <c r="K340" s="16"/>
      <c r="L340" s="17"/>
      <c r="M340" s="17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9:29" x14ac:dyDescent="0.25">
      <c r="I341" s="15"/>
      <c r="J341" s="16"/>
      <c r="K341" s="16"/>
      <c r="L341" s="17"/>
      <c r="M341" s="17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9:29" x14ac:dyDescent="0.25">
      <c r="I342" s="15"/>
      <c r="J342" s="16"/>
      <c r="K342" s="16"/>
      <c r="L342" s="17"/>
      <c r="M342" s="17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9:29" x14ac:dyDescent="0.25">
      <c r="I343" s="15"/>
      <c r="J343" s="16"/>
      <c r="K343" s="16"/>
      <c r="L343" s="17"/>
      <c r="M343" s="17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9:29" x14ac:dyDescent="0.25">
      <c r="I344" s="15"/>
      <c r="J344" s="16"/>
      <c r="K344" s="16"/>
      <c r="L344" s="17"/>
      <c r="M344" s="17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9:29" x14ac:dyDescent="0.25">
      <c r="I345" s="15"/>
      <c r="J345" s="16"/>
      <c r="K345" s="16"/>
      <c r="L345" s="17"/>
      <c r="M345" s="17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9:29" x14ac:dyDescent="0.25">
      <c r="I346" s="15"/>
      <c r="J346" s="16"/>
      <c r="K346" s="16"/>
      <c r="L346" s="17"/>
      <c r="M346" s="17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9:29" x14ac:dyDescent="0.25">
      <c r="I347" s="15"/>
      <c r="J347" s="16"/>
      <c r="K347" s="16"/>
      <c r="L347" s="17"/>
      <c r="M347" s="17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9:29" x14ac:dyDescent="0.25">
      <c r="I348" s="15"/>
      <c r="J348" s="16"/>
      <c r="K348" s="16"/>
      <c r="L348" s="17"/>
      <c r="M348" s="17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9:29" x14ac:dyDescent="0.25">
      <c r="I349" s="15"/>
      <c r="J349" s="16"/>
      <c r="K349" s="16"/>
      <c r="L349" s="17"/>
      <c r="M349" s="17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9:29" x14ac:dyDescent="0.25">
      <c r="I350" s="15"/>
      <c r="J350" s="16"/>
      <c r="K350" s="16"/>
      <c r="L350" s="17"/>
      <c r="M350" s="17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9:29" x14ac:dyDescent="0.25">
      <c r="I351" s="15"/>
      <c r="J351" s="16"/>
      <c r="K351" s="16"/>
      <c r="L351" s="17"/>
      <c r="M351" s="17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9:29" x14ac:dyDescent="0.25">
      <c r="I352" s="15"/>
      <c r="J352" s="16"/>
      <c r="K352" s="16"/>
      <c r="L352" s="17"/>
      <c r="M352" s="17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9:29" x14ac:dyDescent="0.25">
      <c r="I353" s="15"/>
      <c r="J353" s="16"/>
      <c r="K353" s="16"/>
      <c r="L353" s="17"/>
      <c r="M353" s="17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9:29" x14ac:dyDescent="0.25">
      <c r="I354" s="15"/>
      <c r="J354" s="16"/>
      <c r="K354" s="16"/>
      <c r="L354" s="17"/>
      <c r="M354" s="17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9:29" x14ac:dyDescent="0.25">
      <c r="I355" s="15"/>
      <c r="J355" s="16"/>
      <c r="K355" s="16"/>
      <c r="L355" s="17"/>
      <c r="M355" s="17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9:29" x14ac:dyDescent="0.25">
      <c r="I356" s="15"/>
      <c r="J356" s="16"/>
      <c r="K356" s="16"/>
      <c r="L356" s="17"/>
      <c r="M356" s="17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9:29" x14ac:dyDescent="0.25">
      <c r="I357" s="15"/>
      <c r="J357" s="16"/>
      <c r="K357" s="16"/>
      <c r="L357" s="17"/>
      <c r="M357" s="17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9:29" x14ac:dyDescent="0.25">
      <c r="I358" s="15"/>
      <c r="J358" s="16"/>
      <c r="K358" s="16"/>
      <c r="L358" s="17"/>
      <c r="M358" s="17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9:29" x14ac:dyDescent="0.25">
      <c r="I359" s="15"/>
      <c r="J359" s="16"/>
      <c r="K359" s="16"/>
      <c r="L359" s="17"/>
      <c r="M359" s="17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9:29" x14ac:dyDescent="0.25">
      <c r="I360" s="15"/>
      <c r="J360" s="16"/>
      <c r="K360" s="16"/>
      <c r="L360" s="17"/>
      <c r="M360" s="17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9:29" x14ac:dyDescent="0.25">
      <c r="I361" s="15"/>
      <c r="J361" s="16"/>
      <c r="K361" s="16"/>
      <c r="L361" s="17"/>
      <c r="M361" s="17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9:29" x14ac:dyDescent="0.25">
      <c r="I362" s="15"/>
      <c r="J362" s="16"/>
      <c r="K362" s="16"/>
      <c r="L362" s="17"/>
      <c r="M362" s="17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9:29" x14ac:dyDescent="0.25">
      <c r="I363" s="15"/>
      <c r="J363" s="16"/>
      <c r="K363" s="16"/>
      <c r="L363" s="17"/>
      <c r="M363" s="17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9:29" x14ac:dyDescent="0.25">
      <c r="I364" s="15"/>
      <c r="J364" s="16"/>
      <c r="K364" s="16"/>
      <c r="L364" s="17"/>
      <c r="M364" s="17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9:29" x14ac:dyDescent="0.25">
      <c r="I365" s="15"/>
      <c r="J365" s="16"/>
      <c r="K365" s="16"/>
      <c r="L365" s="17"/>
      <c r="M365" s="17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9:29" x14ac:dyDescent="0.25">
      <c r="I366" s="15"/>
      <c r="J366" s="16"/>
      <c r="K366" s="16"/>
      <c r="L366" s="17"/>
      <c r="M366" s="17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9:29" x14ac:dyDescent="0.25">
      <c r="I367" s="15"/>
      <c r="J367" s="16"/>
      <c r="K367" s="16"/>
      <c r="L367" s="17"/>
      <c r="M367" s="17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9:29" x14ac:dyDescent="0.25">
      <c r="I368" s="15"/>
      <c r="J368" s="16"/>
      <c r="K368" s="16"/>
      <c r="L368" s="17"/>
      <c r="M368" s="17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9:29" x14ac:dyDescent="0.25">
      <c r="I369" s="15"/>
      <c r="J369" s="16"/>
      <c r="K369" s="16"/>
      <c r="L369" s="17"/>
      <c r="M369" s="17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9:29" x14ac:dyDescent="0.25">
      <c r="I370" s="15"/>
      <c r="J370" s="16"/>
      <c r="K370" s="16"/>
      <c r="L370" s="17"/>
      <c r="M370" s="17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9:29" x14ac:dyDescent="0.25">
      <c r="I371" s="15"/>
      <c r="J371" s="16"/>
      <c r="K371" s="16"/>
      <c r="L371" s="17"/>
      <c r="M371" s="17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9:29" x14ac:dyDescent="0.25">
      <c r="I372" s="15"/>
      <c r="J372" s="16"/>
      <c r="K372" s="16"/>
      <c r="L372" s="17"/>
      <c r="M372" s="17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9:29" x14ac:dyDescent="0.25">
      <c r="I373" s="15"/>
      <c r="J373" s="16"/>
      <c r="K373" s="16"/>
      <c r="L373" s="17"/>
      <c r="M373" s="17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9:29" x14ac:dyDescent="0.25">
      <c r="I374" s="15"/>
      <c r="J374" s="16"/>
      <c r="K374" s="16"/>
      <c r="L374" s="17"/>
      <c r="M374" s="17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9:29" x14ac:dyDescent="0.25">
      <c r="I375" s="15"/>
      <c r="J375" s="16"/>
      <c r="K375" s="16"/>
      <c r="L375" s="17"/>
      <c r="M375" s="17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9:29" x14ac:dyDescent="0.25">
      <c r="I376" s="15"/>
      <c r="J376" s="16"/>
      <c r="K376" s="16"/>
      <c r="L376" s="17"/>
      <c r="M376" s="17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9:29" x14ac:dyDescent="0.25">
      <c r="I377" s="15"/>
      <c r="J377" s="16"/>
      <c r="K377" s="16"/>
      <c r="L377" s="17"/>
      <c r="M377" s="17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9:29" x14ac:dyDescent="0.25">
      <c r="I378" s="15"/>
      <c r="J378" s="16"/>
      <c r="K378" s="16"/>
      <c r="L378" s="17"/>
      <c r="M378" s="17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9:29" x14ac:dyDescent="0.25">
      <c r="I379" s="15"/>
      <c r="J379" s="16"/>
      <c r="K379" s="16"/>
      <c r="L379" s="17"/>
      <c r="M379" s="17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9:29" x14ac:dyDescent="0.25">
      <c r="I380" s="15"/>
      <c r="J380" s="16"/>
      <c r="K380" s="16"/>
      <c r="L380" s="17"/>
      <c r="M380" s="17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9:29" x14ac:dyDescent="0.25">
      <c r="I381" s="15"/>
      <c r="J381" s="16"/>
      <c r="K381" s="16"/>
      <c r="L381" s="17"/>
      <c r="M381" s="17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9:29" x14ac:dyDescent="0.25">
      <c r="I382" s="15"/>
      <c r="J382" s="16"/>
      <c r="K382" s="16"/>
      <c r="L382" s="17"/>
      <c r="M382" s="17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9:29" x14ac:dyDescent="0.25">
      <c r="I383" s="15"/>
      <c r="J383" s="16"/>
      <c r="K383" s="16"/>
      <c r="L383" s="17"/>
      <c r="M383" s="17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9:29" x14ac:dyDescent="0.25">
      <c r="I384" s="15"/>
      <c r="J384" s="16"/>
      <c r="K384" s="16"/>
      <c r="L384" s="17"/>
      <c r="M384" s="17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9:29" x14ac:dyDescent="0.25">
      <c r="I385" s="15"/>
      <c r="J385" s="16"/>
      <c r="K385" s="16"/>
      <c r="L385" s="17"/>
      <c r="M385" s="17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9:29" x14ac:dyDescent="0.25">
      <c r="I386" s="15"/>
      <c r="J386" s="16"/>
      <c r="K386" s="16"/>
      <c r="L386" s="17"/>
      <c r="M386" s="17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9:29" x14ac:dyDescent="0.25">
      <c r="I387" s="15"/>
      <c r="J387" s="16"/>
      <c r="K387" s="16"/>
      <c r="L387" s="17"/>
      <c r="M387" s="17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9:29" x14ac:dyDescent="0.25">
      <c r="I388" s="15"/>
      <c r="J388" s="16"/>
      <c r="K388" s="16"/>
      <c r="L388" s="17"/>
      <c r="M388" s="17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9:29" x14ac:dyDescent="0.25">
      <c r="I389" s="15"/>
      <c r="J389" s="16"/>
      <c r="K389" s="16"/>
      <c r="L389" s="17"/>
      <c r="M389" s="17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9:29" x14ac:dyDescent="0.25">
      <c r="I390" s="15"/>
      <c r="J390" s="16"/>
      <c r="K390" s="16"/>
      <c r="L390" s="17"/>
      <c r="M390" s="17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9:29" x14ac:dyDescent="0.25">
      <c r="I391" s="15"/>
      <c r="J391" s="16"/>
      <c r="K391" s="16"/>
      <c r="L391" s="17"/>
      <c r="M391" s="17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9:29" x14ac:dyDescent="0.25">
      <c r="I392" s="15"/>
      <c r="J392" s="16"/>
      <c r="K392" s="16"/>
      <c r="L392" s="17"/>
      <c r="M392" s="17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9:29" x14ac:dyDescent="0.25">
      <c r="I393" s="15"/>
      <c r="J393" s="16"/>
      <c r="K393" s="16"/>
      <c r="L393" s="17"/>
      <c r="M393" s="17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9:29" x14ac:dyDescent="0.25">
      <c r="I394" s="15"/>
      <c r="J394" s="16"/>
      <c r="K394" s="16"/>
      <c r="L394" s="17"/>
      <c r="M394" s="17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9:29" x14ac:dyDescent="0.25">
      <c r="I395" s="15"/>
      <c r="J395" s="16"/>
      <c r="K395" s="16"/>
      <c r="L395" s="17"/>
      <c r="M395" s="17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9:29" x14ac:dyDescent="0.25">
      <c r="I396" s="15"/>
      <c r="J396" s="16"/>
      <c r="K396" s="16"/>
      <c r="L396" s="17"/>
      <c r="M396" s="17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9:29" x14ac:dyDescent="0.25">
      <c r="I397" s="15"/>
      <c r="J397" s="16"/>
      <c r="K397" s="16"/>
      <c r="L397" s="17"/>
      <c r="M397" s="17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9:29" x14ac:dyDescent="0.25">
      <c r="I398" s="15"/>
      <c r="J398" s="16"/>
      <c r="K398" s="16"/>
      <c r="L398" s="17"/>
      <c r="M398" s="17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9:29" x14ac:dyDescent="0.25">
      <c r="I399" s="15"/>
      <c r="J399" s="16"/>
      <c r="K399" s="16"/>
      <c r="L399" s="17"/>
      <c r="M399" s="17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9:29" x14ac:dyDescent="0.25">
      <c r="I400" s="15"/>
      <c r="J400" s="16"/>
      <c r="K400" s="16"/>
      <c r="L400" s="17"/>
      <c r="M400" s="17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9:29" x14ac:dyDescent="0.25">
      <c r="I401" s="15"/>
      <c r="J401" s="16"/>
      <c r="K401" s="16"/>
      <c r="L401" s="17"/>
      <c r="M401" s="17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9:29" x14ac:dyDescent="0.25">
      <c r="I402" s="15"/>
      <c r="J402" s="16"/>
      <c r="K402" s="16"/>
      <c r="L402" s="17"/>
      <c r="M402" s="17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9:29" x14ac:dyDescent="0.25">
      <c r="I403" s="15"/>
      <c r="J403" s="16"/>
      <c r="K403" s="16"/>
      <c r="L403" s="17"/>
      <c r="M403" s="17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9:29" x14ac:dyDescent="0.25">
      <c r="I404" s="15"/>
      <c r="J404" s="16"/>
      <c r="K404" s="16"/>
      <c r="L404" s="17"/>
      <c r="M404" s="17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9:29" x14ac:dyDescent="0.25">
      <c r="I405" s="15"/>
      <c r="J405" s="16"/>
      <c r="K405" s="16"/>
      <c r="L405" s="17"/>
      <c r="M405" s="17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9:29" x14ac:dyDescent="0.25">
      <c r="I406" s="15"/>
      <c r="J406" s="16"/>
      <c r="K406" s="16"/>
      <c r="L406" s="17"/>
      <c r="M406" s="17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9:29" x14ac:dyDescent="0.25">
      <c r="I407" s="15"/>
      <c r="J407" s="16"/>
      <c r="K407" s="16"/>
      <c r="L407" s="17"/>
      <c r="M407" s="17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9:29" x14ac:dyDescent="0.25">
      <c r="I408" s="15"/>
      <c r="J408" s="16"/>
      <c r="K408" s="16"/>
      <c r="L408" s="17"/>
      <c r="M408" s="17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9:29" x14ac:dyDescent="0.25">
      <c r="I409" s="15"/>
      <c r="J409" s="16"/>
      <c r="K409" s="16"/>
      <c r="L409" s="17"/>
      <c r="M409" s="17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9:29" x14ac:dyDescent="0.25">
      <c r="I410" s="15"/>
      <c r="J410" s="16"/>
      <c r="K410" s="16"/>
      <c r="L410" s="17"/>
      <c r="M410" s="17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9:29" x14ac:dyDescent="0.25">
      <c r="I411" s="15"/>
      <c r="J411" s="16"/>
      <c r="K411" s="16"/>
      <c r="L411" s="17"/>
      <c r="M411" s="17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9:29" x14ac:dyDescent="0.25">
      <c r="I412" s="15"/>
      <c r="J412" s="16"/>
      <c r="K412" s="16"/>
      <c r="L412" s="17"/>
      <c r="M412" s="17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9:29" x14ac:dyDescent="0.25">
      <c r="I413" s="15"/>
      <c r="J413" s="16"/>
      <c r="K413" s="16"/>
      <c r="L413" s="17"/>
      <c r="M413" s="17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9:29" x14ac:dyDescent="0.25">
      <c r="I414" s="15"/>
      <c r="J414" s="16"/>
      <c r="K414" s="16"/>
      <c r="L414" s="17"/>
      <c r="M414" s="17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9:29" x14ac:dyDescent="0.25">
      <c r="I415" s="15"/>
      <c r="J415" s="16"/>
      <c r="K415" s="16"/>
      <c r="L415" s="17"/>
      <c r="M415" s="17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9:29" x14ac:dyDescent="0.25">
      <c r="I416" s="15"/>
      <c r="J416" s="16"/>
      <c r="K416" s="16"/>
      <c r="L416" s="17"/>
      <c r="M416" s="17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9:29" x14ac:dyDescent="0.25">
      <c r="I417" s="15"/>
      <c r="J417" s="16"/>
      <c r="K417" s="16"/>
      <c r="L417" s="17"/>
      <c r="M417" s="17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9:29" x14ac:dyDescent="0.25">
      <c r="I418" s="15"/>
      <c r="J418" s="16"/>
      <c r="K418" s="16"/>
      <c r="L418" s="17"/>
      <c r="M418" s="17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9:29" x14ac:dyDescent="0.25">
      <c r="I419" s="15"/>
      <c r="J419" s="16"/>
      <c r="K419" s="16"/>
      <c r="L419" s="17"/>
      <c r="M419" s="17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9:29" x14ac:dyDescent="0.25">
      <c r="I420" s="15"/>
      <c r="J420" s="16"/>
      <c r="K420" s="16"/>
      <c r="L420" s="17"/>
      <c r="M420" s="17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9:29" x14ac:dyDescent="0.25">
      <c r="I421" s="15"/>
      <c r="J421" s="16"/>
      <c r="K421" s="16"/>
      <c r="L421" s="17"/>
      <c r="M421" s="17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9:29" x14ac:dyDescent="0.25">
      <c r="I422" s="15"/>
      <c r="J422" s="16"/>
      <c r="K422" s="16"/>
      <c r="L422" s="17"/>
      <c r="M422" s="17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9:29" x14ac:dyDescent="0.25">
      <c r="I423" s="15"/>
      <c r="J423" s="16"/>
      <c r="K423" s="16"/>
      <c r="L423" s="17"/>
      <c r="M423" s="17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9:29" x14ac:dyDescent="0.25">
      <c r="I424" s="15"/>
      <c r="J424" s="16"/>
      <c r="K424" s="16"/>
      <c r="L424" s="17"/>
      <c r="M424" s="17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9:29" x14ac:dyDescent="0.25">
      <c r="I425" s="15"/>
      <c r="J425" s="16"/>
      <c r="K425" s="16"/>
      <c r="L425" s="17"/>
      <c r="M425" s="17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9:29" x14ac:dyDescent="0.25">
      <c r="I426" s="15"/>
      <c r="J426" s="16"/>
      <c r="K426" s="16"/>
      <c r="L426" s="17"/>
      <c r="M426" s="17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9:29" x14ac:dyDescent="0.25">
      <c r="I427" s="15"/>
      <c r="J427" s="16"/>
      <c r="K427" s="16"/>
      <c r="L427" s="17"/>
      <c r="M427" s="17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9:29" x14ac:dyDescent="0.25">
      <c r="I428" s="15"/>
      <c r="J428" s="16"/>
      <c r="K428" s="16"/>
      <c r="L428" s="17"/>
      <c r="M428" s="17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9:29" x14ac:dyDescent="0.25">
      <c r="I429" s="15"/>
      <c r="J429" s="16"/>
      <c r="K429" s="16"/>
      <c r="L429" s="17"/>
      <c r="M429" s="17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9:29" x14ac:dyDescent="0.25">
      <c r="I430" s="15"/>
      <c r="J430" s="16"/>
      <c r="K430" s="16"/>
      <c r="L430" s="17"/>
      <c r="M430" s="17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9:29" x14ac:dyDescent="0.25">
      <c r="I431" s="15"/>
      <c r="J431" s="16"/>
      <c r="K431" s="16"/>
      <c r="L431" s="17"/>
      <c r="M431" s="17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9:29" x14ac:dyDescent="0.25">
      <c r="I432" s="15"/>
      <c r="J432" s="16"/>
      <c r="K432" s="16"/>
      <c r="L432" s="17"/>
      <c r="M432" s="17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9:29" x14ac:dyDescent="0.25">
      <c r="I433" s="15"/>
      <c r="J433" s="16"/>
      <c r="K433" s="16"/>
      <c r="L433" s="17"/>
      <c r="M433" s="17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9:29" x14ac:dyDescent="0.25">
      <c r="I434" s="15"/>
      <c r="J434" s="16"/>
      <c r="K434" s="16"/>
      <c r="L434" s="17"/>
      <c r="M434" s="17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9:29" x14ac:dyDescent="0.25">
      <c r="I435" s="15"/>
      <c r="J435" s="16"/>
      <c r="K435" s="16"/>
      <c r="L435" s="17"/>
      <c r="M435" s="17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9:29" x14ac:dyDescent="0.25">
      <c r="I436" s="15"/>
      <c r="J436" s="16"/>
      <c r="K436" s="16"/>
      <c r="L436" s="17"/>
      <c r="M436" s="17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9:29" x14ac:dyDescent="0.25">
      <c r="I437" s="15"/>
      <c r="J437" s="16"/>
      <c r="K437" s="16"/>
      <c r="L437" s="17"/>
      <c r="M437" s="17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9:29" x14ac:dyDescent="0.25">
      <c r="I438" s="15"/>
      <c r="J438" s="16"/>
      <c r="K438" s="16"/>
      <c r="L438" s="17"/>
      <c r="M438" s="17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9:29" x14ac:dyDescent="0.25">
      <c r="I439" s="15"/>
      <c r="J439" s="16"/>
      <c r="K439" s="16"/>
      <c r="L439" s="17"/>
      <c r="M439" s="17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9:29" x14ac:dyDescent="0.25">
      <c r="I440" s="15"/>
      <c r="J440" s="16"/>
      <c r="K440" s="16"/>
      <c r="L440" s="17"/>
      <c r="M440" s="17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9:29" x14ac:dyDescent="0.25">
      <c r="I441" s="15"/>
      <c r="J441" s="16"/>
      <c r="K441" s="16"/>
      <c r="L441" s="17"/>
      <c r="M441" s="17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9:29" x14ac:dyDescent="0.25">
      <c r="I442" s="15"/>
      <c r="J442" s="16"/>
      <c r="K442" s="16"/>
      <c r="L442" s="17"/>
      <c r="M442" s="17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9:29" x14ac:dyDescent="0.25">
      <c r="I443" s="15"/>
      <c r="J443" s="16"/>
      <c r="K443" s="16"/>
      <c r="L443" s="17"/>
      <c r="M443" s="17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9:29" x14ac:dyDescent="0.25">
      <c r="I444" s="15"/>
      <c r="J444" s="16"/>
      <c r="K444" s="16"/>
      <c r="L444" s="17"/>
      <c r="M444" s="17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9:29" x14ac:dyDescent="0.25">
      <c r="I445" s="15"/>
      <c r="J445" s="16"/>
      <c r="K445" s="16"/>
      <c r="L445" s="17"/>
      <c r="M445" s="17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9:29" x14ac:dyDescent="0.25">
      <c r="I446" s="15"/>
      <c r="J446" s="16"/>
      <c r="K446" s="16"/>
      <c r="L446" s="17"/>
      <c r="M446" s="17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9:29" x14ac:dyDescent="0.25">
      <c r="I447" s="15"/>
      <c r="J447" s="16"/>
      <c r="K447" s="16"/>
      <c r="L447" s="17"/>
      <c r="M447" s="17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9:29" x14ac:dyDescent="0.25">
      <c r="I448" s="15"/>
      <c r="J448" s="16"/>
      <c r="K448" s="16"/>
      <c r="L448" s="17"/>
      <c r="M448" s="17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9:29" x14ac:dyDescent="0.25">
      <c r="I449" s="15"/>
      <c r="J449" s="16"/>
      <c r="K449" s="16"/>
      <c r="L449" s="17"/>
      <c r="M449" s="17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9:29" x14ac:dyDescent="0.25">
      <c r="I450" s="15"/>
      <c r="J450" s="16"/>
      <c r="K450" s="16"/>
      <c r="L450" s="17"/>
      <c r="M450" s="17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9:29" x14ac:dyDescent="0.25">
      <c r="I451" s="15"/>
      <c r="J451" s="16"/>
      <c r="K451" s="16"/>
      <c r="L451" s="17"/>
      <c r="M451" s="17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9:29" x14ac:dyDescent="0.25">
      <c r="I452" s="15"/>
      <c r="J452" s="16"/>
      <c r="K452" s="16"/>
      <c r="L452" s="17"/>
      <c r="M452" s="17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9:29" x14ac:dyDescent="0.25">
      <c r="I453" s="15"/>
      <c r="J453" s="16"/>
      <c r="K453" s="16"/>
      <c r="L453" s="17"/>
      <c r="M453" s="17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9:29" x14ac:dyDescent="0.25">
      <c r="I454" s="15"/>
      <c r="J454" s="16"/>
      <c r="K454" s="16"/>
      <c r="L454" s="17"/>
      <c r="M454" s="17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9:29" x14ac:dyDescent="0.25">
      <c r="I455" s="15"/>
      <c r="J455" s="16"/>
      <c r="K455" s="16"/>
      <c r="L455" s="17"/>
      <c r="M455" s="17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9:29" x14ac:dyDescent="0.25">
      <c r="I456" s="15"/>
      <c r="J456" s="16"/>
      <c r="K456" s="16"/>
      <c r="L456" s="17"/>
      <c r="M456" s="17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9:29" x14ac:dyDescent="0.25">
      <c r="I457" s="15"/>
      <c r="J457" s="16"/>
      <c r="K457" s="16"/>
      <c r="L457" s="17"/>
      <c r="M457" s="17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9:29" x14ac:dyDescent="0.25">
      <c r="I458" s="15"/>
      <c r="J458" s="16"/>
      <c r="K458" s="16"/>
      <c r="L458" s="17"/>
      <c r="M458" s="17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9:29" x14ac:dyDescent="0.25">
      <c r="I459" s="15"/>
      <c r="J459" s="16"/>
      <c r="K459" s="16"/>
      <c r="L459" s="17"/>
      <c r="M459" s="17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9:29" x14ac:dyDescent="0.25">
      <c r="I460" s="15"/>
      <c r="J460" s="16"/>
      <c r="K460" s="16"/>
      <c r="L460" s="17"/>
      <c r="M460" s="17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9:29" x14ac:dyDescent="0.25">
      <c r="I461" s="15"/>
      <c r="J461" s="16"/>
      <c r="K461" s="16"/>
      <c r="L461" s="17"/>
      <c r="M461" s="17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9:29" x14ac:dyDescent="0.25">
      <c r="I462" s="15"/>
      <c r="J462" s="16"/>
      <c r="K462" s="16"/>
      <c r="L462" s="17"/>
      <c r="M462" s="17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9:29" x14ac:dyDescent="0.25">
      <c r="I463" s="15"/>
      <c r="J463" s="16"/>
      <c r="K463" s="16"/>
      <c r="L463" s="17"/>
      <c r="M463" s="17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9:29" x14ac:dyDescent="0.25">
      <c r="I464" s="15"/>
      <c r="J464" s="16"/>
      <c r="K464" s="16"/>
      <c r="L464" s="17"/>
      <c r="M464" s="17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9:29" x14ac:dyDescent="0.25">
      <c r="I465" s="15"/>
      <c r="J465" s="16"/>
      <c r="K465" s="16"/>
      <c r="L465" s="17"/>
      <c r="M465" s="17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9:29" x14ac:dyDescent="0.25">
      <c r="I466" s="15"/>
      <c r="J466" s="16"/>
      <c r="K466" s="16"/>
      <c r="L466" s="17"/>
      <c r="M466" s="17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9:29" x14ac:dyDescent="0.25">
      <c r="I467" s="15"/>
      <c r="J467" s="16"/>
      <c r="K467" s="16"/>
      <c r="L467" s="17"/>
      <c r="M467" s="17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9:29" x14ac:dyDescent="0.25">
      <c r="I468" s="15"/>
      <c r="J468" s="16"/>
      <c r="K468" s="16"/>
      <c r="L468" s="17"/>
      <c r="M468" s="17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9:29" x14ac:dyDescent="0.25">
      <c r="I469" s="15"/>
      <c r="J469" s="16"/>
      <c r="K469" s="16"/>
      <c r="L469" s="17"/>
      <c r="M469" s="17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9:29" x14ac:dyDescent="0.25">
      <c r="I470" s="15"/>
      <c r="J470" s="16"/>
      <c r="K470" s="16"/>
      <c r="L470" s="17"/>
      <c r="M470" s="17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9:29" x14ac:dyDescent="0.25">
      <c r="I471" s="15"/>
      <c r="J471" s="16"/>
      <c r="K471" s="16"/>
      <c r="L471" s="17"/>
      <c r="M471" s="17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9:29" x14ac:dyDescent="0.25">
      <c r="I472" s="15"/>
      <c r="J472" s="16"/>
      <c r="K472" s="16"/>
      <c r="L472" s="17"/>
      <c r="M472" s="17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9:29" x14ac:dyDescent="0.25">
      <c r="I473" s="15"/>
      <c r="J473" s="16"/>
      <c r="K473" s="16"/>
      <c r="L473" s="17"/>
      <c r="M473" s="17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9:29" x14ac:dyDescent="0.25">
      <c r="I474" s="15"/>
      <c r="J474" s="16"/>
      <c r="K474" s="16"/>
      <c r="L474" s="17"/>
      <c r="M474" s="17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9:29" x14ac:dyDescent="0.25">
      <c r="I475" s="15"/>
      <c r="J475" s="16"/>
      <c r="K475" s="16"/>
      <c r="L475" s="17"/>
      <c r="M475" s="17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9:29" x14ac:dyDescent="0.25">
      <c r="I476" s="15"/>
      <c r="J476" s="16"/>
      <c r="K476" s="16"/>
      <c r="L476" s="17"/>
      <c r="M476" s="17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9:29" x14ac:dyDescent="0.25">
      <c r="I477" s="15"/>
      <c r="J477" s="16"/>
      <c r="K477" s="16"/>
      <c r="L477" s="17"/>
      <c r="M477" s="17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9:29" x14ac:dyDescent="0.25">
      <c r="I478" s="15"/>
      <c r="J478" s="16"/>
      <c r="K478" s="16"/>
      <c r="L478" s="17"/>
      <c r="M478" s="17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9:29" x14ac:dyDescent="0.25">
      <c r="I479" s="15"/>
      <c r="J479" s="16"/>
      <c r="K479" s="16"/>
      <c r="L479" s="17"/>
      <c r="M479" s="17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9:29" x14ac:dyDescent="0.25">
      <c r="I480" s="15"/>
      <c r="J480" s="16"/>
      <c r="K480" s="16"/>
      <c r="L480" s="17"/>
      <c r="M480" s="17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9:29" x14ac:dyDescent="0.25">
      <c r="I481" s="15"/>
      <c r="J481" s="16"/>
      <c r="K481" s="16"/>
      <c r="L481" s="17"/>
      <c r="M481" s="17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9:29" x14ac:dyDescent="0.25">
      <c r="I482" s="15"/>
      <c r="J482" s="16"/>
      <c r="K482" s="16"/>
      <c r="L482" s="17"/>
      <c r="M482" s="17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9:29" x14ac:dyDescent="0.25">
      <c r="I483" s="15"/>
      <c r="J483" s="16"/>
      <c r="K483" s="16"/>
      <c r="L483" s="17"/>
      <c r="M483" s="17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9:29" x14ac:dyDescent="0.25">
      <c r="I484" s="15"/>
      <c r="J484" s="16"/>
      <c r="K484" s="16"/>
      <c r="L484" s="17"/>
      <c r="M484" s="17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9:29" x14ac:dyDescent="0.25">
      <c r="I485" s="15"/>
      <c r="J485" s="16"/>
      <c r="K485" s="16"/>
      <c r="L485" s="17"/>
      <c r="M485" s="17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9:29" x14ac:dyDescent="0.25">
      <c r="I486" s="15"/>
      <c r="J486" s="16"/>
      <c r="K486" s="16"/>
      <c r="L486" s="17"/>
      <c r="M486" s="17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9:29" x14ac:dyDescent="0.25">
      <c r="I487" s="15"/>
      <c r="J487" s="16"/>
      <c r="K487" s="16"/>
      <c r="L487" s="17"/>
      <c r="M487" s="17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9:29" x14ac:dyDescent="0.25">
      <c r="I488" s="15"/>
      <c r="J488" s="16"/>
      <c r="K488" s="16"/>
      <c r="L488" s="17"/>
      <c r="M488" s="17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9:29" x14ac:dyDescent="0.25">
      <c r="I489" s="15"/>
      <c r="J489" s="16"/>
      <c r="K489" s="16"/>
      <c r="L489" s="17"/>
      <c r="M489" s="17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9:29" x14ac:dyDescent="0.25">
      <c r="I490" s="15"/>
      <c r="J490" s="16"/>
      <c r="K490" s="16"/>
      <c r="L490" s="17"/>
      <c r="M490" s="17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9:29" x14ac:dyDescent="0.25">
      <c r="I491" s="15"/>
      <c r="J491" s="16"/>
      <c r="K491" s="16"/>
      <c r="L491" s="17"/>
      <c r="M491" s="17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9:29" x14ac:dyDescent="0.25">
      <c r="I492" s="15"/>
      <c r="J492" s="16"/>
      <c r="K492" s="16"/>
      <c r="L492" s="17"/>
      <c r="M492" s="17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9:29" x14ac:dyDescent="0.25">
      <c r="I493" s="15"/>
      <c r="J493" s="16"/>
      <c r="K493" s="16"/>
      <c r="L493" s="17"/>
      <c r="M493" s="17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9:29" x14ac:dyDescent="0.25">
      <c r="I494" s="15"/>
      <c r="J494" s="16"/>
      <c r="K494" s="16"/>
      <c r="L494" s="17"/>
      <c r="M494" s="17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9:29" x14ac:dyDescent="0.25">
      <c r="I495" s="15"/>
      <c r="J495" s="16"/>
      <c r="K495" s="16"/>
      <c r="L495" s="17"/>
      <c r="M495" s="17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9:29" x14ac:dyDescent="0.25">
      <c r="I496" s="15"/>
      <c r="J496" s="16"/>
      <c r="K496" s="16"/>
      <c r="L496" s="17"/>
      <c r="M496" s="17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9:29" x14ac:dyDescent="0.25">
      <c r="I497" s="15"/>
      <c r="J497" s="16"/>
      <c r="K497" s="16"/>
      <c r="L497" s="17"/>
      <c r="M497" s="17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9:29" x14ac:dyDescent="0.25">
      <c r="I498" s="15"/>
      <c r="J498" s="16"/>
      <c r="K498" s="16"/>
      <c r="L498" s="17"/>
      <c r="M498" s="17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9:29" x14ac:dyDescent="0.25">
      <c r="I499" s="15"/>
      <c r="J499" s="16"/>
      <c r="K499" s="16"/>
      <c r="L499" s="17"/>
      <c r="M499" s="17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9:29" x14ac:dyDescent="0.25">
      <c r="I500" s="15"/>
      <c r="J500" s="16"/>
      <c r="K500" s="16"/>
      <c r="L500" s="17"/>
      <c r="M500" s="17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9:29" x14ac:dyDescent="0.25">
      <c r="I501" s="15"/>
      <c r="J501" s="16"/>
      <c r="K501" s="16"/>
      <c r="L501" s="17"/>
      <c r="M501" s="17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9:29" x14ac:dyDescent="0.25">
      <c r="I502" s="15"/>
      <c r="J502" s="16"/>
      <c r="K502" s="16"/>
      <c r="L502" s="17"/>
      <c r="M502" s="17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9:29" x14ac:dyDescent="0.25">
      <c r="I503" s="15"/>
      <c r="J503" s="16"/>
      <c r="K503" s="16"/>
      <c r="L503" s="17"/>
      <c r="M503" s="17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9:29" x14ac:dyDescent="0.25">
      <c r="I504" s="15"/>
      <c r="J504" s="16"/>
      <c r="K504" s="16"/>
      <c r="L504" s="17"/>
      <c r="M504" s="17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9:29" x14ac:dyDescent="0.25">
      <c r="I505" s="15"/>
      <c r="J505" s="16"/>
      <c r="K505" s="16"/>
      <c r="L505" s="17"/>
      <c r="M505" s="17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9:29" x14ac:dyDescent="0.25">
      <c r="I506" s="15"/>
      <c r="J506" s="16"/>
      <c r="K506" s="16"/>
      <c r="L506" s="17"/>
      <c r="M506" s="17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9:29" x14ac:dyDescent="0.25">
      <c r="I507" s="15"/>
      <c r="J507" s="16"/>
      <c r="K507" s="16"/>
      <c r="L507" s="17"/>
      <c r="M507" s="17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9:29" x14ac:dyDescent="0.25">
      <c r="I508" s="15"/>
      <c r="J508" s="16"/>
      <c r="K508" s="16"/>
      <c r="L508" s="17"/>
      <c r="M508" s="17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9:29" x14ac:dyDescent="0.25">
      <c r="I509" s="15"/>
      <c r="J509" s="16"/>
      <c r="K509" s="16"/>
      <c r="L509" s="17"/>
      <c r="M509" s="17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9:29" x14ac:dyDescent="0.25">
      <c r="I510" s="15"/>
      <c r="J510" s="16"/>
      <c r="K510" s="16"/>
      <c r="L510" s="17"/>
      <c r="M510" s="17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9:29" x14ac:dyDescent="0.25">
      <c r="I511" s="15"/>
      <c r="J511" s="16"/>
      <c r="K511" s="16"/>
      <c r="L511" s="17"/>
      <c r="M511" s="17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9:29" x14ac:dyDescent="0.25">
      <c r="I512" s="15"/>
      <c r="J512" s="16"/>
      <c r="K512" s="16"/>
      <c r="L512" s="17"/>
      <c r="M512" s="17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9:29" x14ac:dyDescent="0.25">
      <c r="I513" s="15"/>
      <c r="J513" s="16"/>
      <c r="K513" s="16"/>
      <c r="L513" s="17"/>
      <c r="M513" s="17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9:29" x14ac:dyDescent="0.25">
      <c r="I514" s="15"/>
      <c r="J514" s="16"/>
      <c r="K514" s="16"/>
      <c r="L514" s="17"/>
      <c r="M514" s="17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9:29" x14ac:dyDescent="0.25">
      <c r="I515" s="15"/>
      <c r="J515" s="16"/>
      <c r="K515" s="16"/>
      <c r="L515" s="17"/>
      <c r="M515" s="17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9:29" x14ac:dyDescent="0.25">
      <c r="I516" s="15"/>
      <c r="J516" s="16"/>
      <c r="K516" s="16"/>
      <c r="L516" s="17"/>
      <c r="M516" s="17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9:29" x14ac:dyDescent="0.25">
      <c r="I517" s="15"/>
      <c r="J517" s="16"/>
      <c r="K517" s="16"/>
      <c r="L517" s="17"/>
      <c r="M517" s="17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9:29" x14ac:dyDescent="0.25">
      <c r="I518" s="15"/>
      <c r="J518" s="16"/>
      <c r="K518" s="16"/>
      <c r="L518" s="17"/>
      <c r="M518" s="17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9:29" x14ac:dyDescent="0.25">
      <c r="I519" s="15"/>
      <c r="J519" s="16"/>
      <c r="K519" s="16"/>
      <c r="L519" s="17"/>
      <c r="M519" s="17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9:29" x14ac:dyDescent="0.25">
      <c r="I520" s="15"/>
      <c r="J520" s="16"/>
      <c r="K520" s="16"/>
      <c r="L520" s="17"/>
      <c r="M520" s="17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9:29" x14ac:dyDescent="0.25">
      <c r="I521" s="15"/>
      <c r="J521" s="16"/>
      <c r="K521" s="16"/>
      <c r="L521" s="17"/>
      <c r="M521" s="17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9:29" x14ac:dyDescent="0.25">
      <c r="I522" s="15"/>
      <c r="J522" s="16"/>
      <c r="K522" s="16"/>
      <c r="L522" s="17"/>
      <c r="M522" s="17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9:29" x14ac:dyDescent="0.25">
      <c r="I523" s="15"/>
      <c r="J523" s="16"/>
      <c r="K523" s="16"/>
      <c r="L523" s="17"/>
      <c r="M523" s="17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9:29" x14ac:dyDescent="0.25">
      <c r="I524" s="15"/>
      <c r="J524" s="16"/>
      <c r="K524" s="16"/>
      <c r="L524" s="17"/>
      <c r="M524" s="17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9:29" x14ac:dyDescent="0.25">
      <c r="I525" s="15"/>
      <c r="J525" s="16"/>
      <c r="K525" s="16"/>
      <c r="L525" s="17"/>
      <c r="M525" s="17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9:29" x14ac:dyDescent="0.25">
      <c r="I526" s="15"/>
      <c r="J526" s="16"/>
      <c r="K526" s="16"/>
      <c r="L526" s="17"/>
      <c r="M526" s="17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9:29" x14ac:dyDescent="0.25">
      <c r="I527" s="15"/>
      <c r="J527" s="16"/>
      <c r="K527" s="16"/>
      <c r="L527" s="17"/>
      <c r="M527" s="17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9:29" x14ac:dyDescent="0.25">
      <c r="I528" s="15"/>
      <c r="J528" s="16"/>
      <c r="K528" s="16"/>
      <c r="L528" s="17"/>
      <c r="M528" s="17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9:29" x14ac:dyDescent="0.25">
      <c r="I529" s="15"/>
      <c r="J529" s="16"/>
      <c r="K529" s="16"/>
      <c r="L529" s="17"/>
      <c r="M529" s="17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9:29" x14ac:dyDescent="0.25">
      <c r="I530" s="15"/>
      <c r="J530" s="16"/>
      <c r="K530" s="16"/>
      <c r="L530" s="17"/>
      <c r="M530" s="17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9:29" x14ac:dyDescent="0.25">
      <c r="I531" s="15"/>
      <c r="J531" s="16"/>
      <c r="K531" s="16"/>
      <c r="L531" s="17"/>
      <c r="M531" s="17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9:29" x14ac:dyDescent="0.25">
      <c r="I532" s="15"/>
      <c r="J532" s="16"/>
      <c r="K532" s="16"/>
      <c r="L532" s="17"/>
      <c r="M532" s="17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9:29" x14ac:dyDescent="0.25">
      <c r="I533" s="15"/>
      <c r="J533" s="16"/>
      <c r="K533" s="16"/>
      <c r="L533" s="17"/>
      <c r="M533" s="17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9:29" x14ac:dyDescent="0.25">
      <c r="I534" s="15"/>
      <c r="J534" s="16"/>
      <c r="K534" s="16"/>
      <c r="L534" s="17"/>
      <c r="M534" s="17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9:29" x14ac:dyDescent="0.25">
      <c r="I535" s="15"/>
      <c r="J535" s="16"/>
      <c r="K535" s="16"/>
      <c r="L535" s="17"/>
      <c r="M535" s="17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9:29" x14ac:dyDescent="0.25">
      <c r="I536" s="15"/>
      <c r="J536" s="16"/>
      <c r="K536" s="16"/>
      <c r="L536" s="17"/>
      <c r="M536" s="17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9:29" x14ac:dyDescent="0.25">
      <c r="I537" s="15"/>
      <c r="J537" s="16"/>
      <c r="K537" s="16"/>
      <c r="L537" s="17"/>
      <c r="M537" s="17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9:29" x14ac:dyDescent="0.25">
      <c r="I538" s="15"/>
      <c r="J538" s="16"/>
      <c r="K538" s="16"/>
      <c r="L538" s="17"/>
      <c r="M538" s="17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9:29" x14ac:dyDescent="0.25">
      <c r="I539" s="15"/>
      <c r="J539" s="16"/>
      <c r="K539" s="16"/>
      <c r="L539" s="17"/>
      <c r="M539" s="17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9:29" x14ac:dyDescent="0.25">
      <c r="I540" s="15"/>
      <c r="J540" s="16"/>
      <c r="K540" s="16"/>
      <c r="L540" s="17"/>
      <c r="M540" s="17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9:29" x14ac:dyDescent="0.25">
      <c r="I541" s="15"/>
      <c r="J541" s="16"/>
      <c r="K541" s="16"/>
      <c r="L541" s="17"/>
      <c r="M541" s="17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9:29" x14ac:dyDescent="0.25">
      <c r="I542" s="15"/>
      <c r="J542" s="16"/>
      <c r="K542" s="16"/>
      <c r="L542" s="17"/>
      <c r="M542" s="17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9:29" x14ac:dyDescent="0.25">
      <c r="I543" s="15"/>
      <c r="J543" s="16"/>
      <c r="K543" s="16"/>
      <c r="L543" s="17"/>
      <c r="M543" s="17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9:29" x14ac:dyDescent="0.25">
      <c r="I544" s="15"/>
      <c r="J544" s="16"/>
      <c r="K544" s="16"/>
      <c r="L544" s="17"/>
      <c r="M544" s="17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9:29" x14ac:dyDescent="0.25">
      <c r="I545" s="15"/>
      <c r="J545" s="16"/>
      <c r="K545" s="16"/>
      <c r="L545" s="17"/>
      <c r="M545" s="17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9:29" x14ac:dyDescent="0.25">
      <c r="I546" s="15"/>
      <c r="J546" s="16"/>
      <c r="K546" s="16"/>
      <c r="L546" s="17"/>
      <c r="M546" s="17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9:29" x14ac:dyDescent="0.25">
      <c r="I547" s="15"/>
      <c r="J547" s="16"/>
      <c r="K547" s="16"/>
      <c r="L547" s="17"/>
      <c r="M547" s="17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9:29" x14ac:dyDescent="0.25">
      <c r="I548" s="15"/>
      <c r="J548" s="16"/>
      <c r="K548" s="16"/>
      <c r="L548" s="17"/>
      <c r="M548" s="17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9:29" x14ac:dyDescent="0.25">
      <c r="I549" s="15"/>
      <c r="J549" s="16"/>
      <c r="K549" s="16"/>
      <c r="L549" s="17"/>
      <c r="M549" s="17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9:29" x14ac:dyDescent="0.25">
      <c r="I550" s="15"/>
      <c r="J550" s="16"/>
      <c r="K550" s="16"/>
      <c r="L550" s="17"/>
      <c r="M550" s="17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9:29" x14ac:dyDescent="0.25">
      <c r="I551" s="15"/>
      <c r="J551" s="16"/>
      <c r="K551" s="16"/>
      <c r="L551" s="17"/>
      <c r="M551" s="17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9:29" x14ac:dyDescent="0.25">
      <c r="I552" s="15"/>
      <c r="J552" s="16"/>
      <c r="K552" s="16"/>
      <c r="L552" s="17"/>
      <c r="M552" s="17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9:29" x14ac:dyDescent="0.25">
      <c r="I553" s="15"/>
      <c r="J553" s="16"/>
      <c r="K553" s="16"/>
      <c r="L553" s="17"/>
      <c r="M553" s="17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9:29" x14ac:dyDescent="0.25">
      <c r="I554" s="15"/>
      <c r="J554" s="16"/>
      <c r="K554" s="16"/>
      <c r="L554" s="17"/>
      <c r="M554" s="17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9:29" x14ac:dyDescent="0.25">
      <c r="I555" s="15"/>
      <c r="J555" s="16"/>
      <c r="K555" s="16"/>
      <c r="L555" s="17"/>
      <c r="M555" s="17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9:29" x14ac:dyDescent="0.25">
      <c r="I556" s="15"/>
      <c r="J556" s="16"/>
      <c r="K556" s="16"/>
      <c r="L556" s="17"/>
      <c r="M556" s="17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9:29" x14ac:dyDescent="0.25">
      <c r="I557" s="15"/>
      <c r="J557" s="16"/>
      <c r="K557" s="16"/>
      <c r="L557" s="17"/>
      <c r="M557" s="17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9:29" x14ac:dyDescent="0.25">
      <c r="I558" s="15"/>
      <c r="J558" s="16"/>
      <c r="K558" s="16"/>
      <c r="L558" s="17"/>
      <c r="M558" s="17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9:29" x14ac:dyDescent="0.25">
      <c r="I559" s="15"/>
      <c r="J559" s="16"/>
      <c r="K559" s="16"/>
      <c r="L559" s="17"/>
      <c r="M559" s="17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9:29" x14ac:dyDescent="0.25">
      <c r="I560" s="15"/>
      <c r="J560" s="16"/>
      <c r="K560" s="16"/>
      <c r="L560" s="17"/>
      <c r="M560" s="17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9:29" x14ac:dyDescent="0.25">
      <c r="I561" s="15"/>
      <c r="J561" s="16"/>
      <c r="K561" s="16"/>
      <c r="L561" s="17"/>
      <c r="M561" s="17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9:29" x14ac:dyDescent="0.25">
      <c r="I562" s="15"/>
      <c r="J562" s="16"/>
      <c r="K562" s="16"/>
      <c r="L562" s="17"/>
      <c r="M562" s="17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9:29" x14ac:dyDescent="0.25">
      <c r="I563" s="15"/>
      <c r="J563" s="16"/>
      <c r="K563" s="16"/>
      <c r="L563" s="17"/>
      <c r="M563" s="17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9:29" x14ac:dyDescent="0.25">
      <c r="I564" s="15"/>
      <c r="J564" s="16"/>
      <c r="K564" s="16"/>
      <c r="L564" s="17"/>
      <c r="M564" s="17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9:29" x14ac:dyDescent="0.25">
      <c r="I565" s="15"/>
      <c r="J565" s="16"/>
      <c r="K565" s="16"/>
      <c r="L565" s="17"/>
      <c r="M565" s="17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9:29" x14ac:dyDescent="0.25">
      <c r="I566" s="15"/>
      <c r="J566" s="16"/>
      <c r="K566" s="16"/>
      <c r="L566" s="17"/>
      <c r="M566" s="17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9:29" x14ac:dyDescent="0.25">
      <c r="I567" s="15"/>
      <c r="J567" s="16"/>
      <c r="K567" s="16"/>
      <c r="L567" s="17"/>
      <c r="M567" s="17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9:29" x14ac:dyDescent="0.25">
      <c r="I568" s="15"/>
      <c r="J568" s="16"/>
      <c r="K568" s="16"/>
      <c r="L568" s="17"/>
      <c r="M568" s="17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9:29" x14ac:dyDescent="0.25">
      <c r="I569" s="15"/>
      <c r="J569" s="16"/>
      <c r="K569" s="16"/>
      <c r="L569" s="17"/>
      <c r="M569" s="17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9:29" x14ac:dyDescent="0.25">
      <c r="I570" s="15"/>
      <c r="J570" s="16"/>
      <c r="K570" s="16"/>
      <c r="L570" s="17"/>
      <c r="M570" s="17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9:29" x14ac:dyDescent="0.25">
      <c r="I571" s="15"/>
      <c r="J571" s="16"/>
      <c r="K571" s="16"/>
      <c r="L571" s="17"/>
      <c r="M571" s="17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9:29" x14ac:dyDescent="0.25">
      <c r="I572" s="15"/>
      <c r="J572" s="16"/>
      <c r="K572" s="16"/>
      <c r="L572" s="17"/>
      <c r="M572" s="17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9:29" x14ac:dyDescent="0.25">
      <c r="I573" s="15"/>
      <c r="J573" s="16"/>
      <c r="K573" s="16"/>
      <c r="L573" s="17"/>
      <c r="M573" s="17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9:29" x14ac:dyDescent="0.25">
      <c r="I574" s="15"/>
      <c r="J574" s="16"/>
      <c r="K574" s="16"/>
      <c r="L574" s="17"/>
      <c r="M574" s="17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9:29" x14ac:dyDescent="0.25">
      <c r="I575" s="15"/>
      <c r="J575" s="16"/>
      <c r="K575" s="16"/>
      <c r="L575" s="17"/>
      <c r="M575" s="17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9:29" x14ac:dyDescent="0.25">
      <c r="I576" s="15"/>
      <c r="J576" s="16"/>
      <c r="K576" s="16"/>
      <c r="L576" s="17"/>
      <c r="M576" s="17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9:29" x14ac:dyDescent="0.25">
      <c r="I577" s="15"/>
      <c r="J577" s="16"/>
      <c r="K577" s="16"/>
      <c r="L577" s="17"/>
      <c r="M577" s="17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9:29" x14ac:dyDescent="0.25">
      <c r="I578" s="15"/>
      <c r="J578" s="16"/>
      <c r="K578" s="16"/>
      <c r="L578" s="17"/>
      <c r="M578" s="17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9:29" x14ac:dyDescent="0.25">
      <c r="I579" s="15"/>
      <c r="J579" s="16"/>
      <c r="K579" s="16"/>
      <c r="L579" s="17"/>
      <c r="M579" s="17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9:29" x14ac:dyDescent="0.25">
      <c r="I580" s="15"/>
      <c r="J580" s="16"/>
      <c r="K580" s="16"/>
      <c r="L580" s="17"/>
      <c r="M580" s="17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9:29" x14ac:dyDescent="0.25">
      <c r="I581" s="15"/>
      <c r="J581" s="16"/>
      <c r="K581" s="16"/>
      <c r="L581" s="17"/>
      <c r="M581" s="17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9:29" x14ac:dyDescent="0.25">
      <c r="I582" s="15"/>
      <c r="J582" s="16"/>
      <c r="K582" s="16"/>
      <c r="L582" s="17"/>
      <c r="M582" s="17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9:29" x14ac:dyDescent="0.25">
      <c r="I583" s="15"/>
      <c r="J583" s="16"/>
      <c r="K583" s="16"/>
      <c r="L583" s="17"/>
      <c r="M583" s="17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9:29" x14ac:dyDescent="0.25">
      <c r="I584" s="15"/>
      <c r="J584" s="16"/>
      <c r="K584" s="16"/>
      <c r="L584" s="17"/>
      <c r="M584" s="17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9:29" x14ac:dyDescent="0.25">
      <c r="I585" s="15"/>
      <c r="J585" s="16"/>
      <c r="K585" s="16"/>
      <c r="L585" s="17"/>
      <c r="M585" s="17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9:29" x14ac:dyDescent="0.25">
      <c r="I586" s="15"/>
      <c r="J586" s="16"/>
      <c r="K586" s="16"/>
      <c r="L586" s="17"/>
      <c r="M586" s="17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9:29" x14ac:dyDescent="0.25">
      <c r="I587" s="15"/>
      <c r="J587" s="16"/>
      <c r="K587" s="16"/>
      <c r="L587" s="17"/>
      <c r="M587" s="17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9:29" x14ac:dyDescent="0.25">
      <c r="I588" s="15"/>
      <c r="J588" s="16"/>
      <c r="K588" s="16"/>
      <c r="L588" s="17"/>
      <c r="M588" s="17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9:29" x14ac:dyDescent="0.25">
      <c r="I589" s="15"/>
      <c r="J589" s="16"/>
      <c r="K589" s="16"/>
      <c r="L589" s="17"/>
      <c r="M589" s="17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9:29" x14ac:dyDescent="0.25">
      <c r="I590" s="15"/>
      <c r="J590" s="16"/>
      <c r="K590" s="16"/>
      <c r="L590" s="17"/>
      <c r="M590" s="17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9:29" x14ac:dyDescent="0.25">
      <c r="I591" s="15"/>
      <c r="J591" s="16"/>
      <c r="K591" s="16"/>
      <c r="L591" s="17"/>
      <c r="M591" s="17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9:29" x14ac:dyDescent="0.25">
      <c r="I592" s="15"/>
      <c r="J592" s="16"/>
      <c r="K592" s="16"/>
      <c r="L592" s="17"/>
      <c r="M592" s="17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9:29" x14ac:dyDescent="0.25">
      <c r="I593" s="15"/>
      <c r="J593" s="16"/>
      <c r="K593" s="16"/>
      <c r="L593" s="17"/>
      <c r="M593" s="17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9:29" x14ac:dyDescent="0.25">
      <c r="I594" s="15"/>
      <c r="J594" s="16"/>
      <c r="K594" s="16"/>
      <c r="L594" s="17"/>
      <c r="M594" s="17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9:29" x14ac:dyDescent="0.25">
      <c r="I595" s="15"/>
      <c r="J595" s="16"/>
      <c r="K595" s="16"/>
      <c r="L595" s="17"/>
      <c r="M595" s="17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9:29" x14ac:dyDescent="0.25">
      <c r="I596" s="15"/>
      <c r="J596" s="16"/>
      <c r="K596" s="16"/>
      <c r="L596" s="17"/>
      <c r="M596" s="17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9:29" x14ac:dyDescent="0.25">
      <c r="I597" s="15"/>
      <c r="J597" s="16"/>
      <c r="K597" s="16"/>
      <c r="L597" s="17"/>
      <c r="M597" s="17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9:29" x14ac:dyDescent="0.25">
      <c r="I598" s="15"/>
      <c r="J598" s="16"/>
      <c r="K598" s="16"/>
      <c r="L598" s="17"/>
      <c r="M598" s="17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9:29" x14ac:dyDescent="0.25">
      <c r="I599" s="15"/>
      <c r="J599" s="16"/>
      <c r="K599" s="16"/>
      <c r="L599" s="17"/>
      <c r="M599" s="17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9:29" x14ac:dyDescent="0.25">
      <c r="I600" s="15"/>
      <c r="J600" s="16"/>
      <c r="K600" s="16"/>
      <c r="L600" s="17"/>
      <c r="M600" s="17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9:29" x14ac:dyDescent="0.25">
      <c r="I601" s="15"/>
      <c r="J601" s="16"/>
      <c r="K601" s="16"/>
      <c r="L601" s="17"/>
      <c r="M601" s="17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9:29" x14ac:dyDescent="0.25">
      <c r="I602" s="15"/>
      <c r="J602" s="16"/>
      <c r="K602" s="16"/>
      <c r="L602" s="17"/>
      <c r="M602" s="17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9:29" x14ac:dyDescent="0.25">
      <c r="I603" s="15"/>
      <c r="J603" s="16"/>
      <c r="K603" s="16"/>
      <c r="L603" s="17"/>
      <c r="M603" s="17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9:29" x14ac:dyDescent="0.25">
      <c r="I604" s="15"/>
      <c r="J604" s="16"/>
      <c r="K604" s="16"/>
      <c r="L604" s="17"/>
      <c r="M604" s="17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9:29" x14ac:dyDescent="0.25">
      <c r="I605" s="15"/>
      <c r="J605" s="16"/>
      <c r="K605" s="16"/>
      <c r="L605" s="17"/>
      <c r="M605" s="17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9:29" x14ac:dyDescent="0.25">
      <c r="I606" s="15"/>
      <c r="J606" s="16"/>
      <c r="K606" s="16"/>
      <c r="L606" s="17"/>
      <c r="M606" s="17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9:29" x14ac:dyDescent="0.25">
      <c r="I607" s="15"/>
      <c r="J607" s="16"/>
      <c r="K607" s="16"/>
      <c r="L607" s="17"/>
      <c r="M607" s="17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9:29" x14ac:dyDescent="0.25">
      <c r="I608" s="15"/>
      <c r="J608" s="16"/>
      <c r="K608" s="16"/>
      <c r="L608" s="17"/>
      <c r="M608" s="17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9:29" x14ac:dyDescent="0.25">
      <c r="I609" s="15"/>
      <c r="J609" s="16"/>
      <c r="K609" s="16"/>
      <c r="L609" s="17"/>
      <c r="M609" s="17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9:29" x14ac:dyDescent="0.25">
      <c r="I610" s="15"/>
      <c r="J610" s="16"/>
      <c r="K610" s="16"/>
      <c r="L610" s="17"/>
      <c r="M610" s="17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9:29" x14ac:dyDescent="0.25">
      <c r="I611" s="15"/>
      <c r="J611" s="16"/>
      <c r="K611" s="16"/>
      <c r="L611" s="17"/>
      <c r="M611" s="17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9:29" x14ac:dyDescent="0.25">
      <c r="I612" s="15"/>
      <c r="J612" s="16"/>
      <c r="K612" s="16"/>
      <c r="L612" s="17"/>
      <c r="M612" s="17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9:29" x14ac:dyDescent="0.25">
      <c r="I613" s="15"/>
      <c r="J613" s="16"/>
      <c r="K613" s="16"/>
      <c r="L613" s="17"/>
      <c r="M613" s="17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9:29" x14ac:dyDescent="0.25">
      <c r="I614" s="15"/>
      <c r="J614" s="16"/>
      <c r="K614" s="16"/>
      <c r="L614" s="17"/>
      <c r="M614" s="17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9:29" x14ac:dyDescent="0.25">
      <c r="I615" s="15"/>
      <c r="J615" s="16"/>
      <c r="K615" s="16"/>
      <c r="L615" s="17"/>
      <c r="M615" s="17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9:29" x14ac:dyDescent="0.25">
      <c r="I616" s="15"/>
      <c r="J616" s="16"/>
      <c r="K616" s="16"/>
      <c r="L616" s="17"/>
      <c r="M616" s="17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9:29" x14ac:dyDescent="0.25">
      <c r="I617" s="15"/>
      <c r="J617" s="16"/>
      <c r="K617" s="16"/>
      <c r="L617" s="17"/>
      <c r="M617" s="17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9:29" x14ac:dyDescent="0.25">
      <c r="I618" s="15"/>
      <c r="J618" s="16"/>
      <c r="K618" s="16"/>
      <c r="L618" s="17"/>
      <c r="M618" s="17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9:29" x14ac:dyDescent="0.25">
      <c r="I619" s="15"/>
      <c r="J619" s="16"/>
      <c r="K619" s="16"/>
      <c r="L619" s="17"/>
      <c r="M619" s="17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9:29" x14ac:dyDescent="0.25">
      <c r="I620" s="15"/>
      <c r="J620" s="16"/>
      <c r="K620" s="16"/>
      <c r="L620" s="17"/>
      <c r="M620" s="17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9:29" x14ac:dyDescent="0.25">
      <c r="I621" s="15"/>
      <c r="J621" s="16"/>
      <c r="K621" s="16"/>
      <c r="L621" s="17"/>
      <c r="M621" s="17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9:29" x14ac:dyDescent="0.25">
      <c r="I622" s="15"/>
      <c r="J622" s="16"/>
      <c r="K622" s="16"/>
      <c r="L622" s="17"/>
      <c r="M622" s="17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9:29" x14ac:dyDescent="0.25">
      <c r="I623" s="15"/>
      <c r="J623" s="16"/>
      <c r="K623" s="16"/>
      <c r="L623" s="17"/>
      <c r="M623" s="17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9:29" x14ac:dyDescent="0.25">
      <c r="I624" s="15"/>
      <c r="J624" s="16"/>
      <c r="K624" s="16"/>
      <c r="L624" s="17"/>
      <c r="M624" s="17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9:29" x14ac:dyDescent="0.25">
      <c r="I625" s="15"/>
      <c r="J625" s="16"/>
      <c r="K625" s="16"/>
      <c r="L625" s="17"/>
      <c r="M625" s="17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9:29" x14ac:dyDescent="0.25">
      <c r="I626" s="15"/>
      <c r="J626" s="16"/>
      <c r="K626" s="16"/>
      <c r="L626" s="17"/>
      <c r="M626" s="17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9:29" x14ac:dyDescent="0.25">
      <c r="I627" s="15"/>
      <c r="J627" s="16"/>
      <c r="K627" s="16"/>
      <c r="L627" s="17"/>
      <c r="M627" s="17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9:29" x14ac:dyDescent="0.25">
      <c r="I628" s="15"/>
      <c r="J628" s="16"/>
      <c r="K628" s="16"/>
      <c r="L628" s="17"/>
      <c r="M628" s="17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9:29" x14ac:dyDescent="0.25">
      <c r="I629" s="15"/>
      <c r="J629" s="16"/>
      <c r="K629" s="16"/>
      <c r="L629" s="17"/>
      <c r="M629" s="17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9:29" x14ac:dyDescent="0.25">
      <c r="I630" s="15"/>
      <c r="J630" s="16"/>
      <c r="K630" s="16"/>
      <c r="L630" s="17"/>
      <c r="M630" s="17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9:29" x14ac:dyDescent="0.25">
      <c r="I631" s="15"/>
      <c r="J631" s="16"/>
      <c r="K631" s="16"/>
      <c r="L631" s="17"/>
      <c r="M631" s="17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9:29" x14ac:dyDescent="0.25">
      <c r="I632" s="15"/>
      <c r="J632" s="16"/>
      <c r="K632" s="16"/>
      <c r="L632" s="17"/>
      <c r="M632" s="17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9:29" x14ac:dyDescent="0.25">
      <c r="I633" s="15"/>
      <c r="J633" s="16"/>
      <c r="K633" s="16"/>
      <c r="L633" s="17"/>
      <c r="M633" s="17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9:29" x14ac:dyDescent="0.25">
      <c r="I634" s="15"/>
      <c r="J634" s="16"/>
      <c r="K634" s="16"/>
      <c r="L634" s="17"/>
      <c r="M634" s="17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9:29" x14ac:dyDescent="0.25">
      <c r="I635" s="15"/>
      <c r="J635" s="16"/>
      <c r="K635" s="16"/>
      <c r="L635" s="17"/>
      <c r="M635" s="17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9:29" x14ac:dyDescent="0.25">
      <c r="I636" s="15"/>
      <c r="J636" s="16"/>
      <c r="K636" s="16"/>
      <c r="L636" s="17"/>
      <c r="M636" s="17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9:29" x14ac:dyDescent="0.25">
      <c r="I637" s="15"/>
      <c r="J637" s="16"/>
      <c r="K637" s="16"/>
      <c r="L637" s="17"/>
      <c r="M637" s="17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9:29" x14ac:dyDescent="0.25">
      <c r="I638" s="15"/>
      <c r="J638" s="16"/>
      <c r="K638" s="16"/>
      <c r="L638" s="17"/>
      <c r="M638" s="17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9:29" x14ac:dyDescent="0.25">
      <c r="I639" s="15"/>
      <c r="J639" s="16"/>
      <c r="K639" s="16"/>
      <c r="L639" s="17"/>
      <c r="M639" s="17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9:29" x14ac:dyDescent="0.25">
      <c r="I640" s="15"/>
      <c r="J640" s="16"/>
      <c r="K640" s="16"/>
      <c r="L640" s="17"/>
      <c r="M640" s="17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9:29" x14ac:dyDescent="0.25">
      <c r="I641" s="15"/>
      <c r="J641" s="16"/>
      <c r="K641" s="16"/>
      <c r="L641" s="17"/>
      <c r="M641" s="17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9:29" x14ac:dyDescent="0.25">
      <c r="I642" s="15"/>
      <c r="J642" s="16"/>
      <c r="K642" s="16"/>
      <c r="L642" s="17"/>
      <c r="M642" s="17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9:29" x14ac:dyDescent="0.25">
      <c r="I643" s="15"/>
      <c r="J643" s="16"/>
      <c r="K643" s="16"/>
      <c r="L643" s="17"/>
      <c r="M643" s="17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9:29" x14ac:dyDescent="0.25">
      <c r="I644" s="15"/>
      <c r="J644" s="16"/>
      <c r="K644" s="16"/>
      <c r="L644" s="17"/>
      <c r="M644" s="17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9:29" x14ac:dyDescent="0.25">
      <c r="I645" s="15"/>
      <c r="J645" s="16"/>
      <c r="K645" s="16"/>
      <c r="L645" s="17"/>
      <c r="M645" s="17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9:29" x14ac:dyDescent="0.25">
      <c r="I646" s="15"/>
      <c r="J646" s="16"/>
      <c r="K646" s="16"/>
      <c r="L646" s="17"/>
      <c r="M646" s="17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9:29" x14ac:dyDescent="0.25">
      <c r="I647" s="15"/>
      <c r="J647" s="16"/>
      <c r="K647" s="16"/>
      <c r="L647" s="17"/>
      <c r="M647" s="17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9:29" x14ac:dyDescent="0.25">
      <c r="I648" s="15"/>
      <c r="J648" s="16"/>
      <c r="K648" s="16"/>
      <c r="L648" s="17"/>
      <c r="M648" s="17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9:29" x14ac:dyDescent="0.25">
      <c r="I649" s="15"/>
      <c r="J649" s="16"/>
      <c r="K649" s="16"/>
      <c r="L649" s="17"/>
      <c r="M649" s="17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9:29" x14ac:dyDescent="0.25">
      <c r="I650" s="15"/>
      <c r="J650" s="16"/>
      <c r="K650" s="16"/>
      <c r="L650" s="17"/>
      <c r="M650" s="17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9:29" x14ac:dyDescent="0.25">
      <c r="I651" s="15"/>
      <c r="J651" s="16"/>
      <c r="K651" s="16"/>
      <c r="L651" s="17"/>
      <c r="M651" s="17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9:29" x14ac:dyDescent="0.25">
      <c r="I652" s="15"/>
      <c r="J652" s="16"/>
      <c r="K652" s="16"/>
      <c r="L652" s="17"/>
      <c r="M652" s="17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9:29" x14ac:dyDescent="0.25">
      <c r="I653" s="15"/>
      <c r="J653" s="16"/>
      <c r="K653" s="16"/>
      <c r="L653" s="17"/>
      <c r="M653" s="17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9:29" x14ac:dyDescent="0.25">
      <c r="I654" s="15"/>
      <c r="J654" s="16"/>
      <c r="K654" s="16"/>
      <c r="L654" s="17"/>
      <c r="M654" s="17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9:29" x14ac:dyDescent="0.25">
      <c r="I655" s="15"/>
      <c r="J655" s="16"/>
      <c r="K655" s="16"/>
      <c r="L655" s="17"/>
      <c r="M655" s="17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9:29" x14ac:dyDescent="0.25">
      <c r="I656" s="15"/>
      <c r="J656" s="16"/>
      <c r="K656" s="16"/>
      <c r="L656" s="17"/>
      <c r="M656" s="17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9:29" x14ac:dyDescent="0.25">
      <c r="I657" s="15"/>
      <c r="J657" s="16"/>
      <c r="K657" s="16"/>
      <c r="L657" s="17"/>
      <c r="M657" s="17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9:29" x14ac:dyDescent="0.25">
      <c r="I658" s="15"/>
      <c r="J658" s="16"/>
      <c r="K658" s="16"/>
      <c r="L658" s="17"/>
      <c r="M658" s="17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9:29" x14ac:dyDescent="0.25">
      <c r="I659" s="15"/>
      <c r="J659" s="16"/>
      <c r="K659" s="16"/>
      <c r="L659" s="17"/>
      <c r="M659" s="17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9:29" x14ac:dyDescent="0.25">
      <c r="I660" s="15"/>
      <c r="J660" s="16"/>
      <c r="K660" s="16"/>
      <c r="L660" s="17"/>
      <c r="M660" s="17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9:29" x14ac:dyDescent="0.25">
      <c r="I661" s="15"/>
      <c r="J661" s="16"/>
      <c r="K661" s="16"/>
      <c r="L661" s="17"/>
      <c r="M661" s="17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9:29" x14ac:dyDescent="0.25">
      <c r="I662" s="15"/>
      <c r="J662" s="16"/>
      <c r="K662" s="16"/>
      <c r="L662" s="17"/>
      <c r="M662" s="17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9:29" x14ac:dyDescent="0.25">
      <c r="I663" s="15"/>
      <c r="J663" s="16"/>
      <c r="K663" s="16"/>
      <c r="L663" s="17"/>
      <c r="M663" s="17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9:29" x14ac:dyDescent="0.25">
      <c r="I664" s="15"/>
      <c r="J664" s="16"/>
      <c r="K664" s="16"/>
      <c r="L664" s="17"/>
      <c r="M664" s="17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9:29" x14ac:dyDescent="0.25">
      <c r="I665" s="15"/>
      <c r="J665" s="16"/>
      <c r="K665" s="16"/>
      <c r="L665" s="17"/>
      <c r="M665" s="17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9:29" x14ac:dyDescent="0.25">
      <c r="I666" s="15"/>
      <c r="J666" s="16"/>
      <c r="K666" s="16"/>
      <c r="L666" s="17"/>
      <c r="M666" s="17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9:29" x14ac:dyDescent="0.25">
      <c r="I667" s="15"/>
      <c r="J667" s="16"/>
      <c r="K667" s="16"/>
      <c r="L667" s="17"/>
      <c r="M667" s="17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9:29" x14ac:dyDescent="0.25">
      <c r="I668" s="15"/>
      <c r="J668" s="16"/>
      <c r="K668" s="16"/>
      <c r="L668" s="17"/>
      <c r="M668" s="17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9:29" x14ac:dyDescent="0.25">
      <c r="I669" s="15"/>
      <c r="J669" s="16"/>
      <c r="K669" s="16"/>
      <c r="L669" s="17"/>
      <c r="M669" s="17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9:29" x14ac:dyDescent="0.25">
      <c r="I670" s="15"/>
      <c r="J670" s="16"/>
      <c r="K670" s="16"/>
      <c r="L670" s="17"/>
      <c r="M670" s="17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9:29" x14ac:dyDescent="0.25">
      <c r="I671" s="15"/>
      <c r="J671" s="16"/>
      <c r="K671" s="16"/>
      <c r="L671" s="17"/>
      <c r="M671" s="17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9:29" x14ac:dyDescent="0.25">
      <c r="I672" s="15"/>
      <c r="J672" s="16"/>
      <c r="K672" s="16"/>
      <c r="L672" s="17"/>
      <c r="M672" s="17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9:29" x14ac:dyDescent="0.25">
      <c r="I673" s="15"/>
      <c r="J673" s="16"/>
      <c r="K673" s="16"/>
      <c r="L673" s="17"/>
      <c r="M673" s="17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9:29" x14ac:dyDescent="0.25">
      <c r="I674" s="15"/>
      <c r="J674" s="16"/>
      <c r="K674" s="16"/>
      <c r="L674" s="17"/>
      <c r="M674" s="17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9:29" x14ac:dyDescent="0.25">
      <c r="I675" s="15"/>
      <c r="J675" s="16"/>
      <c r="K675" s="16"/>
      <c r="L675" s="17"/>
      <c r="M675" s="17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9:29" x14ac:dyDescent="0.25">
      <c r="I676" s="15"/>
      <c r="J676" s="16"/>
      <c r="K676" s="16"/>
      <c r="L676" s="17"/>
      <c r="M676" s="17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9:29" x14ac:dyDescent="0.25">
      <c r="I677" s="15"/>
      <c r="J677" s="16"/>
      <c r="K677" s="16"/>
      <c r="L677" s="17"/>
      <c r="M677" s="17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9:29" x14ac:dyDescent="0.25">
      <c r="I678" s="15"/>
      <c r="J678" s="16"/>
      <c r="K678" s="16"/>
      <c r="L678" s="17"/>
      <c r="M678" s="17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9:29" x14ac:dyDescent="0.25">
      <c r="I679" s="15"/>
      <c r="J679" s="16"/>
      <c r="K679" s="16"/>
      <c r="L679" s="17"/>
      <c r="M679" s="17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9:29" x14ac:dyDescent="0.25">
      <c r="I680" s="15"/>
      <c r="J680" s="16"/>
      <c r="K680" s="16"/>
      <c r="L680" s="17"/>
      <c r="M680" s="17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9:29" x14ac:dyDescent="0.25">
      <c r="I681" s="15"/>
      <c r="J681" s="16"/>
      <c r="K681" s="16"/>
      <c r="L681" s="17"/>
      <c r="M681" s="17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9:29" x14ac:dyDescent="0.25">
      <c r="I682" s="15"/>
      <c r="J682" s="16"/>
      <c r="K682" s="16"/>
      <c r="L682" s="17"/>
      <c r="M682" s="17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9:29" x14ac:dyDescent="0.25">
      <c r="I683" s="15"/>
      <c r="J683" s="16"/>
      <c r="K683" s="16"/>
      <c r="L683" s="17"/>
      <c r="M683" s="17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9:29" x14ac:dyDescent="0.25">
      <c r="I684" s="15"/>
      <c r="J684" s="16"/>
      <c r="K684" s="16"/>
      <c r="L684" s="17"/>
      <c r="M684" s="17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9:29" x14ac:dyDescent="0.25">
      <c r="I685" s="15"/>
      <c r="J685" s="16"/>
      <c r="K685" s="16"/>
      <c r="L685" s="17"/>
      <c r="M685" s="17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9:29" x14ac:dyDescent="0.25">
      <c r="I686" s="15"/>
      <c r="J686" s="16"/>
      <c r="K686" s="16"/>
      <c r="L686" s="17"/>
      <c r="M686" s="17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9:29" x14ac:dyDescent="0.25">
      <c r="I687" s="15"/>
      <c r="J687" s="16"/>
      <c r="K687" s="16"/>
      <c r="L687" s="17"/>
      <c r="M687" s="17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9:29" x14ac:dyDescent="0.25">
      <c r="I688" s="15"/>
      <c r="J688" s="16"/>
      <c r="K688" s="16"/>
      <c r="L688" s="17"/>
      <c r="M688" s="17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9:29" x14ac:dyDescent="0.25">
      <c r="I689" s="15"/>
      <c r="J689" s="16"/>
      <c r="K689" s="16"/>
      <c r="L689" s="17"/>
      <c r="M689" s="17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9:29" x14ac:dyDescent="0.25">
      <c r="I690" s="15"/>
      <c r="J690" s="16"/>
      <c r="K690" s="16"/>
      <c r="L690" s="17"/>
      <c r="M690" s="17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9:29" x14ac:dyDescent="0.25">
      <c r="I691" s="15"/>
      <c r="J691" s="16"/>
      <c r="K691" s="16"/>
      <c r="L691" s="17"/>
      <c r="M691" s="17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9:29" x14ac:dyDescent="0.25">
      <c r="I692" s="15"/>
      <c r="J692" s="16"/>
      <c r="K692" s="16"/>
      <c r="L692" s="17"/>
      <c r="M692" s="17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9:29" x14ac:dyDescent="0.25">
      <c r="I693" s="15"/>
      <c r="J693" s="16"/>
      <c r="K693" s="16"/>
      <c r="L693" s="17"/>
      <c r="M693" s="17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9:29" x14ac:dyDescent="0.25">
      <c r="I694" s="15"/>
      <c r="J694" s="16"/>
      <c r="K694" s="16"/>
      <c r="L694" s="17"/>
      <c r="M694" s="17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9:29" x14ac:dyDescent="0.25">
      <c r="I695" s="15"/>
      <c r="J695" s="16"/>
      <c r="K695" s="16"/>
      <c r="L695" s="17"/>
      <c r="M695" s="17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9:29" x14ac:dyDescent="0.25">
      <c r="I696" s="15"/>
      <c r="J696" s="16"/>
      <c r="K696" s="16"/>
      <c r="L696" s="17"/>
      <c r="M696" s="17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9:29" x14ac:dyDescent="0.25">
      <c r="I697" s="15"/>
      <c r="J697" s="16"/>
      <c r="K697" s="16"/>
      <c r="L697" s="17"/>
      <c r="M697" s="17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9:29" x14ac:dyDescent="0.25">
      <c r="I698" s="15"/>
      <c r="J698" s="16"/>
      <c r="K698" s="16"/>
      <c r="L698" s="17"/>
      <c r="M698" s="17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9:29" x14ac:dyDescent="0.25">
      <c r="I699" s="15"/>
      <c r="J699" s="16"/>
      <c r="K699" s="16"/>
      <c r="L699" s="17"/>
      <c r="M699" s="17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9:29" x14ac:dyDescent="0.25">
      <c r="I700" s="15"/>
      <c r="J700" s="16"/>
      <c r="K700" s="16"/>
      <c r="L700" s="17"/>
      <c r="M700" s="17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9:29" x14ac:dyDescent="0.25">
      <c r="I701" s="15"/>
      <c r="J701" s="16"/>
      <c r="K701" s="16"/>
      <c r="L701" s="17"/>
      <c r="M701" s="17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9:29" x14ac:dyDescent="0.25">
      <c r="I702" s="15"/>
      <c r="J702" s="16"/>
      <c r="K702" s="16"/>
      <c r="L702" s="17"/>
      <c r="M702" s="17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9:29" x14ac:dyDescent="0.25">
      <c r="I703" s="15"/>
      <c r="J703" s="16"/>
      <c r="K703" s="16"/>
      <c r="L703" s="17"/>
      <c r="M703" s="17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9:29" x14ac:dyDescent="0.25">
      <c r="I704" s="15"/>
      <c r="J704" s="16"/>
      <c r="K704" s="16"/>
      <c r="L704" s="17"/>
      <c r="M704" s="17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9:29" x14ac:dyDescent="0.25">
      <c r="I705" s="15"/>
      <c r="J705" s="16"/>
      <c r="K705" s="16"/>
      <c r="L705" s="17"/>
      <c r="M705" s="17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9:29" x14ac:dyDescent="0.25">
      <c r="I706" s="15"/>
      <c r="J706" s="16"/>
      <c r="K706" s="16"/>
      <c r="L706" s="17"/>
      <c r="M706" s="17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9:29" x14ac:dyDescent="0.25">
      <c r="I707" s="15"/>
      <c r="J707" s="16"/>
      <c r="K707" s="16"/>
      <c r="L707" s="17"/>
      <c r="M707" s="17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9:29" x14ac:dyDescent="0.25">
      <c r="I708" s="15"/>
      <c r="J708" s="16"/>
      <c r="K708" s="16"/>
      <c r="L708" s="17"/>
      <c r="M708" s="17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9:29" x14ac:dyDescent="0.25">
      <c r="I709" s="15"/>
      <c r="J709" s="16"/>
      <c r="K709" s="16"/>
      <c r="L709" s="17"/>
      <c r="M709" s="17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9:29" x14ac:dyDescent="0.25">
      <c r="I710" s="15"/>
      <c r="J710" s="16"/>
      <c r="K710" s="16"/>
      <c r="L710" s="17"/>
      <c r="M710" s="17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9:29" x14ac:dyDescent="0.25">
      <c r="I711" s="15"/>
      <c r="J711" s="16"/>
      <c r="K711" s="16"/>
      <c r="L711" s="17"/>
      <c r="M711" s="17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9:29" x14ac:dyDescent="0.25">
      <c r="I712" s="15"/>
      <c r="J712" s="16"/>
      <c r="K712" s="16"/>
      <c r="L712" s="17"/>
      <c r="M712" s="17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9:29" x14ac:dyDescent="0.25">
      <c r="I713" s="15"/>
      <c r="J713" s="16"/>
      <c r="K713" s="16"/>
      <c r="L713" s="17"/>
      <c r="M713" s="17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9:29" x14ac:dyDescent="0.25">
      <c r="I714" s="15"/>
      <c r="J714" s="16"/>
      <c r="K714" s="16"/>
      <c r="L714" s="17"/>
      <c r="M714" s="17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9:29" x14ac:dyDescent="0.25">
      <c r="I715" s="15"/>
      <c r="J715" s="16"/>
      <c r="K715" s="16"/>
      <c r="L715" s="17"/>
      <c r="M715" s="17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9:29" x14ac:dyDescent="0.25">
      <c r="I716" s="15"/>
      <c r="J716" s="16"/>
      <c r="K716" s="16"/>
      <c r="L716" s="17"/>
      <c r="M716" s="17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9:29" x14ac:dyDescent="0.25">
      <c r="I717" s="15"/>
      <c r="J717" s="16"/>
      <c r="K717" s="16"/>
      <c r="L717" s="17"/>
      <c r="M717" s="17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9:29" x14ac:dyDescent="0.25">
      <c r="I718" s="15"/>
      <c r="J718" s="16"/>
      <c r="K718" s="16"/>
      <c r="L718" s="17"/>
      <c r="M718" s="17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9:29" x14ac:dyDescent="0.25">
      <c r="I719" s="15"/>
      <c r="J719" s="16"/>
      <c r="K719" s="16"/>
      <c r="L719" s="17"/>
      <c r="M719" s="17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9:29" x14ac:dyDescent="0.25">
      <c r="I720" s="15"/>
      <c r="J720" s="16"/>
      <c r="K720" s="16"/>
      <c r="L720" s="17"/>
      <c r="M720" s="17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9:29" x14ac:dyDescent="0.25">
      <c r="I721" s="15"/>
      <c r="J721" s="16"/>
      <c r="K721" s="16"/>
      <c r="L721" s="17"/>
      <c r="M721" s="17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9:29" x14ac:dyDescent="0.25">
      <c r="I722" s="15"/>
      <c r="J722" s="16"/>
      <c r="K722" s="16"/>
      <c r="L722" s="17"/>
      <c r="M722" s="17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9:29" x14ac:dyDescent="0.25">
      <c r="I723" s="15"/>
      <c r="J723" s="16"/>
      <c r="K723" s="16"/>
      <c r="L723" s="17"/>
      <c r="M723" s="17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9:29" x14ac:dyDescent="0.25">
      <c r="I724" s="15"/>
      <c r="J724" s="16"/>
      <c r="K724" s="16"/>
      <c r="L724" s="17"/>
      <c r="M724" s="17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9:29" x14ac:dyDescent="0.25">
      <c r="I725" s="15"/>
      <c r="J725" s="16"/>
      <c r="K725" s="16"/>
      <c r="L725" s="17"/>
      <c r="M725" s="17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9:29" x14ac:dyDescent="0.25">
      <c r="I726" s="15"/>
      <c r="J726" s="16"/>
      <c r="K726" s="16"/>
      <c r="L726" s="17"/>
      <c r="M726" s="17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9:29" x14ac:dyDescent="0.25">
      <c r="I727" s="15"/>
      <c r="J727" s="16"/>
      <c r="K727" s="16"/>
      <c r="L727" s="17"/>
      <c r="M727" s="17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9:29" x14ac:dyDescent="0.25">
      <c r="I728" s="15"/>
      <c r="J728" s="16"/>
      <c r="K728" s="16"/>
      <c r="L728" s="17"/>
      <c r="M728" s="17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9:29" x14ac:dyDescent="0.25">
      <c r="I729" s="15"/>
      <c r="J729" s="16"/>
      <c r="K729" s="16"/>
      <c r="L729" s="17"/>
      <c r="M729" s="17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9:29" x14ac:dyDescent="0.25">
      <c r="I730" s="15"/>
      <c r="J730" s="16"/>
      <c r="K730" s="16"/>
      <c r="L730" s="17"/>
      <c r="M730" s="17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9:29" x14ac:dyDescent="0.25">
      <c r="I731" s="15"/>
      <c r="J731" s="16"/>
      <c r="K731" s="16"/>
      <c r="L731" s="17"/>
      <c r="M731" s="17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9:29" x14ac:dyDescent="0.25">
      <c r="I732" s="15"/>
      <c r="J732" s="16"/>
      <c r="K732" s="16"/>
      <c r="L732" s="17"/>
      <c r="M732" s="17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9:29" x14ac:dyDescent="0.25">
      <c r="I733" s="15"/>
      <c r="J733" s="16"/>
      <c r="K733" s="16"/>
      <c r="L733" s="17"/>
      <c r="M733" s="17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9:29" x14ac:dyDescent="0.25">
      <c r="I734" s="15"/>
      <c r="J734" s="16"/>
      <c r="K734" s="16"/>
      <c r="L734" s="17"/>
      <c r="M734" s="17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9:29" x14ac:dyDescent="0.25">
      <c r="I735" s="15"/>
      <c r="J735" s="16"/>
      <c r="K735" s="16"/>
      <c r="L735" s="17"/>
      <c r="M735" s="17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9:29" x14ac:dyDescent="0.25">
      <c r="I736" s="15"/>
      <c r="J736" s="16"/>
      <c r="K736" s="16"/>
      <c r="L736" s="17"/>
      <c r="M736" s="17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9:29" x14ac:dyDescent="0.25">
      <c r="I737" s="15"/>
      <c r="J737" s="16"/>
      <c r="K737" s="16"/>
      <c r="L737" s="17"/>
      <c r="M737" s="17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9:29" x14ac:dyDescent="0.25">
      <c r="I738" s="15"/>
      <c r="J738" s="16"/>
      <c r="K738" s="16"/>
      <c r="L738" s="17"/>
      <c r="M738" s="17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9:29" x14ac:dyDescent="0.25">
      <c r="I739" s="15"/>
      <c r="J739" s="16"/>
      <c r="K739" s="16"/>
      <c r="L739" s="17"/>
      <c r="M739" s="17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9:29" x14ac:dyDescent="0.25">
      <c r="I740" s="15"/>
      <c r="J740" s="16"/>
      <c r="K740" s="16"/>
      <c r="L740" s="17"/>
      <c r="M740" s="17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9:29" x14ac:dyDescent="0.25">
      <c r="I741" s="15"/>
      <c r="J741" s="16"/>
      <c r="K741" s="16"/>
      <c r="L741" s="17"/>
      <c r="M741" s="17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9:29" x14ac:dyDescent="0.25">
      <c r="I742" s="15"/>
      <c r="J742" s="16"/>
      <c r="K742" s="16"/>
      <c r="L742" s="17"/>
      <c r="M742" s="17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9:29" x14ac:dyDescent="0.25">
      <c r="I743" s="15"/>
      <c r="J743" s="16"/>
      <c r="K743" s="16"/>
      <c r="L743" s="17"/>
      <c r="M743" s="17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9:29" x14ac:dyDescent="0.25">
      <c r="I744" s="15"/>
      <c r="J744" s="16"/>
      <c r="K744" s="16"/>
      <c r="L744" s="17"/>
      <c r="M744" s="17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9:29" x14ac:dyDescent="0.25">
      <c r="I745" s="15"/>
      <c r="J745" s="16"/>
      <c r="K745" s="16"/>
      <c r="L745" s="17"/>
      <c r="M745" s="17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9:29" x14ac:dyDescent="0.25">
      <c r="I746" s="15"/>
      <c r="J746" s="16"/>
      <c r="K746" s="16"/>
      <c r="L746" s="17"/>
      <c r="M746" s="17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9:29" x14ac:dyDescent="0.25">
      <c r="I747" s="15"/>
      <c r="J747" s="16"/>
      <c r="K747" s="16"/>
      <c r="L747" s="17"/>
      <c r="M747" s="17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9:29" x14ac:dyDescent="0.25">
      <c r="I748" s="15"/>
      <c r="J748" s="16"/>
      <c r="K748" s="16"/>
      <c r="L748" s="17"/>
      <c r="M748" s="17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9:29" x14ac:dyDescent="0.25">
      <c r="I749" s="15"/>
      <c r="J749" s="16"/>
      <c r="K749" s="16"/>
      <c r="L749" s="17"/>
      <c r="M749" s="17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9:29" x14ac:dyDescent="0.25">
      <c r="I750" s="15"/>
      <c r="J750" s="16"/>
      <c r="K750" s="16"/>
      <c r="L750" s="17"/>
      <c r="M750" s="17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9:29" x14ac:dyDescent="0.25">
      <c r="I751" s="15"/>
      <c r="J751" s="16"/>
      <c r="K751" s="16"/>
      <c r="L751" s="17"/>
      <c r="M751" s="17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9:29" x14ac:dyDescent="0.25">
      <c r="I752" s="15"/>
      <c r="J752" s="16"/>
      <c r="K752" s="16"/>
      <c r="L752" s="17"/>
      <c r="M752" s="17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9:29" x14ac:dyDescent="0.25">
      <c r="I753" s="15"/>
      <c r="J753" s="16"/>
      <c r="K753" s="16"/>
      <c r="L753" s="17"/>
      <c r="M753" s="17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9:29" x14ac:dyDescent="0.25">
      <c r="I754" s="15"/>
      <c r="J754" s="16"/>
      <c r="K754" s="16"/>
      <c r="L754" s="17"/>
      <c r="M754" s="17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9:29" x14ac:dyDescent="0.25">
      <c r="I755" s="15"/>
      <c r="J755" s="16"/>
      <c r="K755" s="16"/>
      <c r="L755" s="17"/>
      <c r="M755" s="17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9:29" x14ac:dyDescent="0.25">
      <c r="I756" s="15"/>
      <c r="J756" s="16"/>
      <c r="K756" s="16"/>
      <c r="L756" s="17"/>
      <c r="M756" s="17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9:29" x14ac:dyDescent="0.25">
      <c r="I757" s="15"/>
      <c r="J757" s="16"/>
      <c r="K757" s="16"/>
      <c r="L757" s="17"/>
      <c r="M757" s="17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9:29" x14ac:dyDescent="0.25">
      <c r="I758" s="15"/>
      <c r="J758" s="16"/>
      <c r="K758" s="16"/>
      <c r="L758" s="17"/>
      <c r="M758" s="17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9:29" x14ac:dyDescent="0.25">
      <c r="I759" s="15"/>
      <c r="J759" s="16"/>
      <c r="K759" s="16"/>
      <c r="L759" s="17"/>
      <c r="M759" s="17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9:29" x14ac:dyDescent="0.25">
      <c r="I760" s="15"/>
      <c r="J760" s="16"/>
      <c r="K760" s="16"/>
      <c r="L760" s="17"/>
      <c r="M760" s="17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9:29" x14ac:dyDescent="0.25">
      <c r="I761" s="15"/>
      <c r="J761" s="16"/>
      <c r="K761" s="16"/>
      <c r="L761" s="17"/>
      <c r="M761" s="17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9:29" x14ac:dyDescent="0.25">
      <c r="I762" s="15"/>
      <c r="J762" s="16"/>
      <c r="K762" s="16"/>
      <c r="L762" s="17"/>
      <c r="M762" s="17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9:29" x14ac:dyDescent="0.25">
      <c r="I763" s="15"/>
      <c r="J763" s="16"/>
      <c r="K763" s="16"/>
      <c r="L763" s="17"/>
      <c r="M763" s="17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9:29" x14ac:dyDescent="0.25">
      <c r="I764" s="15"/>
      <c r="J764" s="16"/>
      <c r="K764" s="16"/>
      <c r="L764" s="17"/>
      <c r="M764" s="17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9:29" x14ac:dyDescent="0.25">
      <c r="I765" s="15"/>
      <c r="J765" s="16"/>
      <c r="K765" s="16"/>
      <c r="L765" s="17"/>
      <c r="M765" s="17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9:29" x14ac:dyDescent="0.25">
      <c r="I766" s="15"/>
      <c r="J766" s="16"/>
      <c r="K766" s="16"/>
      <c r="L766" s="17"/>
      <c r="M766" s="17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9:29" x14ac:dyDescent="0.25">
      <c r="I767" s="15"/>
      <c r="J767" s="16"/>
      <c r="K767" s="16"/>
      <c r="L767" s="17"/>
      <c r="M767" s="17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9:29" x14ac:dyDescent="0.25">
      <c r="I768" s="15"/>
      <c r="J768" s="16"/>
      <c r="K768" s="16"/>
      <c r="L768" s="17"/>
      <c r="M768" s="17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9:29" x14ac:dyDescent="0.25">
      <c r="I769" s="15"/>
      <c r="J769" s="16"/>
      <c r="K769" s="16"/>
      <c r="L769" s="17"/>
      <c r="M769" s="17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9:29" x14ac:dyDescent="0.25">
      <c r="I770" s="15"/>
      <c r="J770" s="16"/>
      <c r="K770" s="16"/>
      <c r="L770" s="17"/>
      <c r="M770" s="17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9:29" x14ac:dyDescent="0.25">
      <c r="I771" s="15"/>
      <c r="J771" s="16"/>
      <c r="K771" s="16"/>
      <c r="L771" s="17"/>
      <c r="M771" s="17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9:29" x14ac:dyDescent="0.25">
      <c r="I772" s="15"/>
      <c r="J772" s="16"/>
      <c r="K772" s="16"/>
      <c r="L772" s="17"/>
      <c r="M772" s="17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9:29" x14ac:dyDescent="0.25">
      <c r="I773" s="15"/>
      <c r="J773" s="16"/>
      <c r="K773" s="16"/>
      <c r="L773" s="17"/>
      <c r="M773" s="17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9:29" x14ac:dyDescent="0.25">
      <c r="I774" s="15"/>
      <c r="J774" s="16"/>
      <c r="K774" s="16"/>
      <c r="L774" s="17"/>
      <c r="M774" s="17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9:29" x14ac:dyDescent="0.25">
      <c r="I775" s="15"/>
      <c r="J775" s="16"/>
      <c r="K775" s="16"/>
      <c r="L775" s="17"/>
      <c r="M775" s="17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9:29" x14ac:dyDescent="0.25">
      <c r="I776" s="15"/>
      <c r="J776" s="16"/>
      <c r="K776" s="16"/>
      <c r="L776" s="17"/>
      <c r="M776" s="17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9:29" x14ac:dyDescent="0.25">
      <c r="I777" s="15"/>
      <c r="J777" s="16"/>
      <c r="K777" s="16"/>
      <c r="L777" s="17"/>
      <c r="M777" s="17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9:29" x14ac:dyDescent="0.25">
      <c r="I778" s="15"/>
      <c r="J778" s="16"/>
      <c r="K778" s="16"/>
      <c r="L778" s="17"/>
      <c r="M778" s="17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9:29" x14ac:dyDescent="0.25">
      <c r="I779" s="15"/>
      <c r="J779" s="16"/>
      <c r="K779" s="16"/>
      <c r="L779" s="17"/>
      <c r="M779" s="17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9:29" x14ac:dyDescent="0.25">
      <c r="I780" s="15"/>
      <c r="J780" s="16"/>
      <c r="K780" s="16"/>
      <c r="L780" s="17"/>
      <c r="M780" s="17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9:29" x14ac:dyDescent="0.25">
      <c r="I781" s="15"/>
      <c r="J781" s="16"/>
      <c r="K781" s="16"/>
      <c r="L781" s="17"/>
      <c r="M781" s="17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9:29" x14ac:dyDescent="0.25">
      <c r="I782" s="15"/>
      <c r="J782" s="16"/>
      <c r="K782" s="16"/>
      <c r="L782" s="17"/>
      <c r="M782" s="17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9:29" x14ac:dyDescent="0.25">
      <c r="I783" s="15"/>
      <c r="J783" s="16"/>
      <c r="K783" s="16"/>
      <c r="L783" s="17"/>
      <c r="M783" s="17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9:29" x14ac:dyDescent="0.25">
      <c r="I784" s="15"/>
      <c r="J784" s="16"/>
      <c r="K784" s="16"/>
      <c r="L784" s="17"/>
      <c r="M784" s="17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9:29" x14ac:dyDescent="0.25">
      <c r="I785" s="15"/>
      <c r="J785" s="16"/>
      <c r="K785" s="16"/>
      <c r="L785" s="17"/>
      <c r="M785" s="17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9:29" x14ac:dyDescent="0.25">
      <c r="I786" s="15"/>
      <c r="J786" s="16"/>
      <c r="K786" s="16"/>
      <c r="L786" s="17"/>
      <c r="M786" s="17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9:29" x14ac:dyDescent="0.25">
      <c r="I787" s="15"/>
      <c r="J787" s="16"/>
      <c r="K787" s="16"/>
      <c r="L787" s="17"/>
      <c r="M787" s="17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9:29" x14ac:dyDescent="0.25">
      <c r="I788" s="15"/>
      <c r="J788" s="16"/>
      <c r="K788" s="16"/>
      <c r="L788" s="17"/>
      <c r="M788" s="17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9:29" x14ac:dyDescent="0.25">
      <c r="I789" s="15"/>
      <c r="J789" s="16"/>
      <c r="K789" s="16"/>
      <c r="L789" s="17"/>
      <c r="M789" s="17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9:29" x14ac:dyDescent="0.25">
      <c r="I790" s="15"/>
      <c r="J790" s="16"/>
      <c r="K790" s="16"/>
      <c r="L790" s="17"/>
      <c r="M790" s="17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9:29" x14ac:dyDescent="0.25">
      <c r="I791" s="15"/>
      <c r="J791" s="16"/>
      <c r="K791" s="16"/>
      <c r="L791" s="17"/>
      <c r="M791" s="17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9:29" x14ac:dyDescent="0.25">
      <c r="I792" s="15"/>
      <c r="J792" s="16"/>
      <c r="K792" s="16"/>
      <c r="L792" s="17"/>
      <c r="M792" s="17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9:29" x14ac:dyDescent="0.25">
      <c r="I793" s="15"/>
      <c r="J793" s="16"/>
      <c r="K793" s="16"/>
      <c r="L793" s="17"/>
      <c r="M793" s="17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9:29" x14ac:dyDescent="0.25">
      <c r="I794" s="15"/>
      <c r="J794" s="16"/>
      <c r="K794" s="16"/>
      <c r="L794" s="17"/>
      <c r="M794" s="17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9:29" x14ac:dyDescent="0.25">
      <c r="I795" s="15"/>
      <c r="J795" s="16"/>
      <c r="K795" s="16"/>
      <c r="L795" s="17"/>
      <c r="M795" s="17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9:29" x14ac:dyDescent="0.25">
      <c r="I796" s="15"/>
      <c r="J796" s="16"/>
      <c r="K796" s="16"/>
      <c r="L796" s="17"/>
      <c r="M796" s="17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9:29" x14ac:dyDescent="0.25">
      <c r="I797" s="15"/>
      <c r="J797" s="16"/>
      <c r="K797" s="16"/>
      <c r="L797" s="17"/>
      <c r="M797" s="17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9:29" x14ac:dyDescent="0.25">
      <c r="I798" s="15"/>
      <c r="J798" s="16"/>
      <c r="K798" s="16"/>
      <c r="L798" s="17"/>
      <c r="M798" s="17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9:29" x14ac:dyDescent="0.25">
      <c r="I799" s="15"/>
      <c r="J799" s="16"/>
      <c r="K799" s="16"/>
      <c r="L799" s="17"/>
      <c r="M799" s="17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9:29" x14ac:dyDescent="0.25">
      <c r="I800" s="15"/>
      <c r="J800" s="16"/>
      <c r="K800" s="16"/>
      <c r="L800" s="17"/>
      <c r="M800" s="17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9:29" x14ac:dyDescent="0.25">
      <c r="I801" s="15"/>
      <c r="J801" s="16"/>
      <c r="K801" s="16"/>
      <c r="L801" s="17"/>
      <c r="M801" s="17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9:29" x14ac:dyDescent="0.25">
      <c r="I802" s="15"/>
      <c r="J802" s="16"/>
      <c r="K802" s="16"/>
      <c r="L802" s="17"/>
      <c r="M802" s="17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9:29" x14ac:dyDescent="0.25">
      <c r="I803" s="15"/>
      <c r="J803" s="16"/>
      <c r="K803" s="16"/>
      <c r="L803" s="17"/>
      <c r="M803" s="17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9:29" x14ac:dyDescent="0.25">
      <c r="I804" s="15"/>
      <c r="J804" s="16"/>
      <c r="K804" s="16"/>
      <c r="L804" s="17"/>
      <c r="M804" s="17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9:29" x14ac:dyDescent="0.25">
      <c r="I805" s="15"/>
      <c r="J805" s="16"/>
      <c r="K805" s="16"/>
      <c r="L805" s="17"/>
      <c r="M805" s="17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9:29" x14ac:dyDescent="0.25">
      <c r="I806" s="15"/>
      <c r="J806" s="16"/>
      <c r="K806" s="16"/>
      <c r="L806" s="17"/>
      <c r="M806" s="17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9:29" x14ac:dyDescent="0.25">
      <c r="I807" s="15"/>
      <c r="J807" s="16"/>
      <c r="K807" s="16"/>
      <c r="L807" s="17"/>
      <c r="M807" s="17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9:29" x14ac:dyDescent="0.25">
      <c r="I808" s="15"/>
      <c r="J808" s="16"/>
      <c r="K808" s="16"/>
      <c r="L808" s="17"/>
      <c r="M808" s="17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9:29" x14ac:dyDescent="0.25">
      <c r="I809" s="15"/>
      <c r="J809" s="16"/>
      <c r="K809" s="16"/>
      <c r="L809" s="17"/>
      <c r="M809" s="17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9:29" x14ac:dyDescent="0.25">
      <c r="I810" s="15"/>
      <c r="J810" s="16"/>
      <c r="K810" s="16"/>
      <c r="L810" s="17"/>
      <c r="M810" s="17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9:29" x14ac:dyDescent="0.25">
      <c r="I811" s="15"/>
      <c r="J811" s="16"/>
      <c r="K811" s="16"/>
      <c r="L811" s="17"/>
      <c r="M811" s="17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9:29" x14ac:dyDescent="0.25">
      <c r="I812" s="15"/>
      <c r="J812" s="16"/>
      <c r="K812" s="16"/>
      <c r="L812" s="17"/>
      <c r="M812" s="17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9:29" x14ac:dyDescent="0.25">
      <c r="I813" s="15"/>
      <c r="J813" s="16"/>
      <c r="K813" s="16"/>
      <c r="L813" s="17"/>
      <c r="M813" s="17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9:29" x14ac:dyDescent="0.25">
      <c r="I814" s="15"/>
      <c r="J814" s="16"/>
      <c r="K814" s="16"/>
      <c r="L814" s="17"/>
      <c r="M814" s="17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9:29" x14ac:dyDescent="0.25">
      <c r="I815" s="15"/>
      <c r="J815" s="16"/>
      <c r="K815" s="16"/>
      <c r="L815" s="17"/>
      <c r="M815" s="17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9:29" x14ac:dyDescent="0.25">
      <c r="I816" s="15"/>
      <c r="J816" s="16"/>
      <c r="K816" s="16"/>
      <c r="L816" s="17"/>
      <c r="M816" s="17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9:29" x14ac:dyDescent="0.25">
      <c r="I817" s="15"/>
      <c r="J817" s="16"/>
      <c r="K817" s="16"/>
      <c r="L817" s="17"/>
      <c r="M817" s="17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9:29" x14ac:dyDescent="0.25">
      <c r="I818" s="15"/>
      <c r="J818" s="16"/>
      <c r="K818" s="16"/>
      <c r="L818" s="17"/>
      <c r="M818" s="17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9:29" x14ac:dyDescent="0.25">
      <c r="I819" s="15"/>
      <c r="J819" s="16"/>
      <c r="K819" s="16"/>
      <c r="L819" s="17"/>
      <c r="M819" s="17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9:29" x14ac:dyDescent="0.25">
      <c r="I820" s="15"/>
      <c r="J820" s="16"/>
      <c r="K820" s="16"/>
      <c r="L820" s="17"/>
      <c r="M820" s="17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9:29" x14ac:dyDescent="0.25">
      <c r="I821" s="15"/>
      <c r="J821" s="16"/>
      <c r="K821" s="16"/>
      <c r="L821" s="17"/>
      <c r="M821" s="17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9:29" x14ac:dyDescent="0.25">
      <c r="I822" s="15"/>
      <c r="J822" s="16"/>
      <c r="K822" s="16"/>
      <c r="L822" s="17"/>
      <c r="M822" s="17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9:29" x14ac:dyDescent="0.25">
      <c r="I823" s="15"/>
      <c r="J823" s="16"/>
      <c r="K823" s="16"/>
      <c r="L823" s="17"/>
      <c r="M823" s="17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9:29" x14ac:dyDescent="0.25">
      <c r="I824" s="15"/>
      <c r="J824" s="16"/>
      <c r="K824" s="16"/>
      <c r="L824" s="17"/>
      <c r="M824" s="17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9:29" x14ac:dyDescent="0.25">
      <c r="I825" s="15"/>
      <c r="J825" s="16"/>
      <c r="K825" s="16"/>
      <c r="L825" s="17"/>
      <c r="M825" s="17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9:29" x14ac:dyDescent="0.25">
      <c r="I826" s="15"/>
      <c r="J826" s="16"/>
      <c r="K826" s="16"/>
      <c r="L826" s="17"/>
      <c r="M826" s="17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9:29" x14ac:dyDescent="0.25">
      <c r="I827" s="15"/>
      <c r="J827" s="16"/>
      <c r="K827" s="16"/>
      <c r="L827" s="17"/>
      <c r="M827" s="17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9:29" x14ac:dyDescent="0.25">
      <c r="I828" s="15"/>
      <c r="J828" s="16"/>
      <c r="K828" s="16"/>
      <c r="L828" s="17"/>
      <c r="M828" s="17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9:29" x14ac:dyDescent="0.25">
      <c r="I829" s="15"/>
      <c r="J829" s="16"/>
      <c r="K829" s="16"/>
      <c r="L829" s="17"/>
      <c r="M829" s="17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9:29" x14ac:dyDescent="0.25">
      <c r="I830" s="15"/>
      <c r="J830" s="16"/>
      <c r="K830" s="16"/>
      <c r="L830" s="17"/>
      <c r="M830" s="17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9:29" x14ac:dyDescent="0.25">
      <c r="I831" s="15"/>
      <c r="J831" s="16"/>
      <c r="K831" s="16"/>
      <c r="L831" s="17"/>
      <c r="M831" s="17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9:29" x14ac:dyDescent="0.25">
      <c r="I832" s="15"/>
      <c r="J832" s="16"/>
      <c r="K832" s="16"/>
      <c r="L832" s="17"/>
      <c r="M832" s="17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9:29" x14ac:dyDescent="0.25">
      <c r="I833" s="15"/>
      <c r="J833" s="16"/>
      <c r="K833" s="16"/>
      <c r="L833" s="17"/>
      <c r="M833" s="17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9:29" x14ac:dyDescent="0.25">
      <c r="I834" s="15"/>
      <c r="J834" s="16"/>
      <c r="K834" s="16"/>
      <c r="L834" s="17"/>
      <c r="M834" s="17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9:29" x14ac:dyDescent="0.25">
      <c r="I835" s="15"/>
      <c r="J835" s="16"/>
      <c r="K835" s="16"/>
      <c r="L835" s="17"/>
      <c r="M835" s="17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9:29" x14ac:dyDescent="0.25">
      <c r="I836" s="15"/>
      <c r="J836" s="16"/>
      <c r="K836" s="16"/>
      <c r="L836" s="17"/>
      <c r="M836" s="17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9:29" x14ac:dyDescent="0.25">
      <c r="I837" s="15"/>
      <c r="J837" s="16"/>
      <c r="K837" s="16"/>
      <c r="L837" s="17"/>
      <c r="M837" s="17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9:29" x14ac:dyDescent="0.25">
      <c r="I838" s="15"/>
      <c r="J838" s="16"/>
      <c r="K838" s="16"/>
      <c r="L838" s="17"/>
      <c r="M838" s="17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9:29" x14ac:dyDescent="0.25">
      <c r="I839" s="15"/>
      <c r="J839" s="16"/>
      <c r="K839" s="16"/>
      <c r="L839" s="17"/>
      <c r="M839" s="17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9:29" x14ac:dyDescent="0.25">
      <c r="I840" s="15"/>
      <c r="J840" s="16"/>
      <c r="K840" s="16"/>
      <c r="L840" s="17"/>
      <c r="M840" s="17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9:29" x14ac:dyDescent="0.25">
      <c r="I841" s="15"/>
      <c r="J841" s="16"/>
      <c r="K841" s="16"/>
      <c r="L841" s="17"/>
      <c r="M841" s="17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9:29" x14ac:dyDescent="0.25">
      <c r="I842" s="15"/>
      <c r="J842" s="16"/>
      <c r="K842" s="16"/>
      <c r="L842" s="17"/>
      <c r="M842" s="17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9:29" x14ac:dyDescent="0.25">
      <c r="I843" s="15"/>
      <c r="J843" s="16"/>
      <c r="K843" s="16"/>
      <c r="L843" s="17"/>
      <c r="M843" s="17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9:29" x14ac:dyDescent="0.25">
      <c r="I844" s="15"/>
      <c r="J844" s="16"/>
      <c r="K844" s="16"/>
      <c r="L844" s="17"/>
      <c r="M844" s="17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9:29" x14ac:dyDescent="0.25">
      <c r="I845" s="15"/>
      <c r="J845" s="16"/>
      <c r="K845" s="16"/>
      <c r="L845" s="17"/>
      <c r="M845" s="17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9:29" x14ac:dyDescent="0.25">
      <c r="I846" s="15"/>
      <c r="J846" s="16"/>
      <c r="K846" s="16"/>
      <c r="L846" s="17"/>
      <c r="M846" s="17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9:29" x14ac:dyDescent="0.25">
      <c r="I847" s="15"/>
      <c r="J847" s="16"/>
      <c r="K847" s="16"/>
      <c r="L847" s="17"/>
      <c r="M847" s="17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9:29" x14ac:dyDescent="0.25">
      <c r="I848" s="15"/>
      <c r="J848" s="16"/>
      <c r="K848" s="16"/>
      <c r="L848" s="17"/>
      <c r="M848" s="17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9:29" x14ac:dyDescent="0.25">
      <c r="I849" s="15"/>
      <c r="J849" s="16"/>
      <c r="K849" s="16"/>
      <c r="L849" s="17"/>
      <c r="M849" s="17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9:29" x14ac:dyDescent="0.25">
      <c r="I850" s="15"/>
      <c r="J850" s="16"/>
      <c r="K850" s="16"/>
      <c r="L850" s="17"/>
      <c r="M850" s="17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9:29" x14ac:dyDescent="0.25">
      <c r="I851" s="15"/>
      <c r="J851" s="16"/>
      <c r="K851" s="16"/>
      <c r="L851" s="17"/>
      <c r="M851" s="17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9:29" x14ac:dyDescent="0.25">
      <c r="I852" s="15"/>
      <c r="J852" s="16"/>
      <c r="K852" s="16"/>
      <c r="L852" s="17"/>
      <c r="M852" s="17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9:29" x14ac:dyDescent="0.25">
      <c r="I853" s="15"/>
      <c r="J853" s="16"/>
      <c r="K853" s="16"/>
      <c r="L853" s="17"/>
      <c r="M853" s="17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9:29" x14ac:dyDescent="0.25">
      <c r="I854" s="15"/>
      <c r="J854" s="16"/>
      <c r="K854" s="16"/>
      <c r="L854" s="17"/>
      <c r="M854" s="17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9:29" x14ac:dyDescent="0.25">
      <c r="I855" s="15"/>
      <c r="J855" s="16"/>
      <c r="K855" s="16"/>
      <c r="L855" s="17"/>
      <c r="M855" s="17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9:29" x14ac:dyDescent="0.25">
      <c r="I856" s="15"/>
      <c r="J856" s="16"/>
      <c r="K856" s="16"/>
      <c r="L856" s="17"/>
      <c r="M856" s="17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9:29" x14ac:dyDescent="0.25">
      <c r="I857" s="15"/>
      <c r="J857" s="16"/>
      <c r="K857" s="16"/>
      <c r="L857" s="17"/>
      <c r="M857" s="17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9:29" x14ac:dyDescent="0.25">
      <c r="I858" s="15"/>
      <c r="J858" s="16"/>
      <c r="K858" s="16"/>
      <c r="L858" s="17"/>
      <c r="M858" s="17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9:29" x14ac:dyDescent="0.25">
      <c r="I859" s="15"/>
      <c r="J859" s="16"/>
      <c r="K859" s="16"/>
      <c r="L859" s="17"/>
      <c r="M859" s="17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9:29" x14ac:dyDescent="0.25">
      <c r="I860" s="15"/>
      <c r="J860" s="16"/>
      <c r="K860" s="16"/>
      <c r="L860" s="17"/>
      <c r="M860" s="17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9:29" x14ac:dyDescent="0.25">
      <c r="I861" s="15"/>
      <c r="J861" s="16"/>
      <c r="K861" s="16"/>
      <c r="L861" s="17"/>
      <c r="M861" s="17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9:29" x14ac:dyDescent="0.25">
      <c r="I862" s="15"/>
      <c r="J862" s="16"/>
      <c r="K862" s="16"/>
      <c r="L862" s="17"/>
      <c r="M862" s="17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9:29" x14ac:dyDescent="0.25">
      <c r="I863" s="15"/>
      <c r="J863" s="16"/>
      <c r="K863" s="16"/>
      <c r="L863" s="17"/>
      <c r="M863" s="17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9:29" x14ac:dyDescent="0.25">
      <c r="I864" s="15"/>
      <c r="J864" s="16"/>
      <c r="K864" s="16"/>
      <c r="L864" s="17"/>
      <c r="M864" s="17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9:29" x14ac:dyDescent="0.25">
      <c r="I865" s="15"/>
      <c r="J865" s="16"/>
      <c r="K865" s="16"/>
      <c r="L865" s="17"/>
      <c r="M865" s="17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9:29" x14ac:dyDescent="0.25">
      <c r="I866" s="15"/>
      <c r="J866" s="16"/>
      <c r="K866" s="16"/>
      <c r="L866" s="17"/>
      <c r="M866" s="17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9:29" x14ac:dyDescent="0.25">
      <c r="I867" s="15"/>
      <c r="J867" s="16"/>
      <c r="K867" s="16"/>
      <c r="L867" s="17"/>
      <c r="M867" s="17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9:29" x14ac:dyDescent="0.25">
      <c r="I868" s="15"/>
      <c r="J868" s="16"/>
      <c r="K868" s="16"/>
      <c r="L868" s="17"/>
      <c r="M868" s="17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9:29" x14ac:dyDescent="0.25">
      <c r="I869" s="15"/>
      <c r="J869" s="16"/>
      <c r="K869" s="16"/>
      <c r="L869" s="17"/>
      <c r="M869" s="17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9:29" x14ac:dyDescent="0.25">
      <c r="I870" s="15"/>
      <c r="J870" s="16"/>
      <c r="K870" s="16"/>
      <c r="L870" s="17"/>
      <c r="M870" s="17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9:29" x14ac:dyDescent="0.25">
      <c r="I871" s="15"/>
      <c r="J871" s="16"/>
      <c r="K871" s="16"/>
      <c r="L871" s="17"/>
      <c r="M871" s="17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9:29" x14ac:dyDescent="0.25">
      <c r="I872" s="15"/>
      <c r="J872" s="16"/>
      <c r="K872" s="16"/>
      <c r="L872" s="17"/>
      <c r="M872" s="17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9:29" x14ac:dyDescent="0.25">
      <c r="I873" s="15"/>
      <c r="J873" s="16"/>
      <c r="K873" s="16"/>
      <c r="L873" s="17"/>
      <c r="M873" s="17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9:29" x14ac:dyDescent="0.25">
      <c r="I874" s="15"/>
      <c r="J874" s="16"/>
      <c r="K874" s="16"/>
      <c r="L874" s="17"/>
      <c r="M874" s="17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9:29" x14ac:dyDescent="0.25">
      <c r="I875" s="15"/>
      <c r="J875" s="16"/>
      <c r="K875" s="16"/>
      <c r="L875" s="17"/>
      <c r="M875" s="17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9:29" x14ac:dyDescent="0.25">
      <c r="I876" s="15"/>
      <c r="J876" s="16"/>
      <c r="K876" s="16"/>
      <c r="L876" s="17"/>
      <c r="M876" s="17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9:29" x14ac:dyDescent="0.25">
      <c r="I877" s="15"/>
      <c r="J877" s="16"/>
      <c r="K877" s="16"/>
      <c r="L877" s="17"/>
      <c r="M877" s="17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9:29" x14ac:dyDescent="0.25">
      <c r="I878" s="15"/>
      <c r="J878" s="16"/>
      <c r="K878" s="16"/>
      <c r="L878" s="17"/>
      <c r="M878" s="17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9:29" x14ac:dyDescent="0.25">
      <c r="I879" s="15"/>
      <c r="J879" s="16"/>
      <c r="K879" s="16"/>
      <c r="L879" s="17"/>
      <c r="M879" s="17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9:29" x14ac:dyDescent="0.25">
      <c r="I880" s="15"/>
      <c r="J880" s="16"/>
      <c r="K880" s="16"/>
      <c r="L880" s="17"/>
      <c r="M880" s="17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9:29" x14ac:dyDescent="0.25">
      <c r="I881" s="15"/>
      <c r="J881" s="16"/>
      <c r="K881" s="16"/>
      <c r="L881" s="17"/>
      <c r="M881" s="17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9:29" x14ac:dyDescent="0.25">
      <c r="I882" s="15"/>
      <c r="J882" s="16"/>
      <c r="K882" s="16"/>
      <c r="L882" s="17"/>
      <c r="M882" s="17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9:29" x14ac:dyDescent="0.25">
      <c r="I883" s="15"/>
      <c r="J883" s="16"/>
      <c r="K883" s="16"/>
      <c r="L883" s="17"/>
      <c r="M883" s="17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9:29" x14ac:dyDescent="0.25">
      <c r="I884" s="15"/>
      <c r="J884" s="16"/>
      <c r="K884" s="16"/>
      <c r="L884" s="17"/>
      <c r="M884" s="17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9:29" x14ac:dyDescent="0.25">
      <c r="I885" s="15"/>
      <c r="J885" s="16"/>
      <c r="K885" s="16"/>
      <c r="L885" s="17"/>
      <c r="M885" s="17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9:29" x14ac:dyDescent="0.25">
      <c r="I886" s="15"/>
      <c r="J886" s="16"/>
      <c r="K886" s="16"/>
      <c r="L886" s="17"/>
      <c r="M886" s="17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9:29" x14ac:dyDescent="0.25">
      <c r="I887" s="15"/>
      <c r="J887" s="16"/>
      <c r="K887" s="16"/>
      <c r="L887" s="17"/>
      <c r="M887" s="17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9:29" x14ac:dyDescent="0.25">
      <c r="I888" s="15"/>
      <c r="J888" s="16"/>
      <c r="K888" s="16"/>
      <c r="L888" s="17"/>
      <c r="M888" s="17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9:29" x14ac:dyDescent="0.25">
      <c r="I889" s="15"/>
      <c r="J889" s="16"/>
      <c r="K889" s="16"/>
      <c r="L889" s="17"/>
      <c r="M889" s="17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9:29" x14ac:dyDescent="0.25">
      <c r="I890" s="15"/>
      <c r="J890" s="16"/>
      <c r="K890" s="16"/>
      <c r="L890" s="17"/>
      <c r="M890" s="17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9:29" x14ac:dyDescent="0.25">
      <c r="I891" s="15"/>
      <c r="J891" s="16"/>
      <c r="K891" s="16"/>
      <c r="L891" s="17"/>
      <c r="M891" s="17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9:29" x14ac:dyDescent="0.25">
      <c r="I892" s="15"/>
      <c r="J892" s="16"/>
      <c r="K892" s="16"/>
      <c r="L892" s="17"/>
      <c r="M892" s="17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9:29" x14ac:dyDescent="0.25">
      <c r="I893" s="15"/>
      <c r="J893" s="16"/>
      <c r="K893" s="16"/>
      <c r="L893" s="17"/>
      <c r="M893" s="17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9:29" x14ac:dyDescent="0.25">
      <c r="I894" s="15"/>
      <c r="J894" s="16"/>
      <c r="K894" s="16"/>
      <c r="L894" s="17"/>
      <c r="M894" s="17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9:29" x14ac:dyDescent="0.25">
      <c r="I895" s="15"/>
      <c r="J895" s="16"/>
      <c r="K895" s="16"/>
      <c r="L895" s="17"/>
      <c r="M895" s="17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9:29" x14ac:dyDescent="0.25">
      <c r="I896" s="15"/>
      <c r="J896" s="16"/>
      <c r="K896" s="16"/>
      <c r="L896" s="17"/>
      <c r="M896" s="17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9:29" x14ac:dyDescent="0.25">
      <c r="I897" s="15"/>
      <c r="J897" s="16"/>
      <c r="K897" s="16"/>
      <c r="L897" s="17"/>
      <c r="M897" s="17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9:29" x14ac:dyDescent="0.25">
      <c r="I898" s="15"/>
      <c r="J898" s="16"/>
      <c r="K898" s="16"/>
      <c r="L898" s="17"/>
      <c r="M898" s="17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9:29" x14ac:dyDescent="0.25">
      <c r="I899" s="15"/>
      <c r="J899" s="16"/>
      <c r="K899" s="16"/>
      <c r="L899" s="17"/>
      <c r="M899" s="17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9:29" x14ac:dyDescent="0.25">
      <c r="I900" s="15"/>
      <c r="J900" s="16"/>
      <c r="K900" s="16"/>
      <c r="L900" s="17"/>
      <c r="M900" s="17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9:29" x14ac:dyDescent="0.25">
      <c r="I901" s="15"/>
      <c r="J901" s="16"/>
      <c r="K901" s="16"/>
      <c r="L901" s="17"/>
      <c r="M901" s="17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9:29" x14ac:dyDescent="0.25">
      <c r="I902" s="15"/>
      <c r="J902" s="16"/>
      <c r="K902" s="16"/>
      <c r="L902" s="17"/>
      <c r="M902" s="17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9:29" x14ac:dyDescent="0.25">
      <c r="I903" s="15"/>
      <c r="J903" s="16"/>
      <c r="K903" s="16"/>
      <c r="L903" s="17"/>
      <c r="M903" s="17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9:29" x14ac:dyDescent="0.25">
      <c r="I904" s="15"/>
      <c r="J904" s="16"/>
      <c r="K904" s="16"/>
      <c r="L904" s="17"/>
      <c r="M904" s="17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9:29" x14ac:dyDescent="0.25">
      <c r="I905" s="15"/>
      <c r="J905" s="16"/>
      <c r="K905" s="16"/>
      <c r="L905" s="17"/>
      <c r="M905" s="17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9:29" x14ac:dyDescent="0.25">
      <c r="I906" s="15"/>
      <c r="J906" s="16"/>
      <c r="K906" s="16"/>
      <c r="L906" s="17"/>
      <c r="M906" s="17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9:29" x14ac:dyDescent="0.25">
      <c r="I907" s="15"/>
      <c r="J907" s="16"/>
      <c r="K907" s="16"/>
      <c r="L907" s="17"/>
      <c r="M907" s="17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9:29" x14ac:dyDescent="0.25">
      <c r="I908" s="15"/>
      <c r="J908" s="16"/>
      <c r="K908" s="16"/>
      <c r="L908" s="17"/>
      <c r="M908" s="17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9:29" x14ac:dyDescent="0.25">
      <c r="I909" s="15"/>
      <c r="J909" s="16"/>
      <c r="K909" s="16"/>
      <c r="L909" s="17"/>
      <c r="M909" s="17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9:29" x14ac:dyDescent="0.25">
      <c r="I910" s="15"/>
      <c r="J910" s="16"/>
      <c r="K910" s="16"/>
      <c r="L910" s="17"/>
      <c r="M910" s="17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9:29" x14ac:dyDescent="0.25">
      <c r="I911" s="15"/>
      <c r="J911" s="16"/>
      <c r="K911" s="16"/>
      <c r="L911" s="17"/>
      <c r="M911" s="17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9:29" x14ac:dyDescent="0.25">
      <c r="I912" s="15"/>
      <c r="J912" s="16"/>
      <c r="K912" s="16"/>
      <c r="L912" s="17"/>
      <c r="M912" s="17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9:29" x14ac:dyDescent="0.25">
      <c r="I913" s="15"/>
      <c r="J913" s="16"/>
      <c r="K913" s="16"/>
      <c r="L913" s="17"/>
      <c r="M913" s="17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9:29" x14ac:dyDescent="0.25">
      <c r="I914" s="15"/>
      <c r="J914" s="16"/>
      <c r="K914" s="16"/>
      <c r="L914" s="17"/>
      <c r="M914" s="17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9:29" x14ac:dyDescent="0.25">
      <c r="I915" s="15"/>
      <c r="J915" s="16"/>
      <c r="K915" s="16"/>
      <c r="L915" s="17"/>
      <c r="M915" s="17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9:29" x14ac:dyDescent="0.25">
      <c r="I916" s="15"/>
      <c r="J916" s="16"/>
      <c r="K916" s="16"/>
      <c r="L916" s="17"/>
      <c r="M916" s="17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9:29" x14ac:dyDescent="0.25">
      <c r="I917" s="15"/>
      <c r="J917" s="16"/>
      <c r="K917" s="16"/>
      <c r="L917" s="17"/>
      <c r="M917" s="17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9:29" x14ac:dyDescent="0.25">
      <c r="I918" s="15"/>
      <c r="J918" s="16"/>
      <c r="K918" s="16"/>
      <c r="L918" s="17"/>
      <c r="M918" s="17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9:29" x14ac:dyDescent="0.25">
      <c r="I919" s="15"/>
      <c r="J919" s="16"/>
      <c r="K919" s="16"/>
      <c r="L919" s="17"/>
      <c r="M919" s="17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9:29" x14ac:dyDescent="0.25">
      <c r="I920" s="15"/>
      <c r="J920" s="16"/>
      <c r="K920" s="16"/>
      <c r="L920" s="17"/>
      <c r="M920" s="17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9:29" x14ac:dyDescent="0.25">
      <c r="I921" s="15"/>
      <c r="J921" s="16"/>
      <c r="K921" s="16"/>
      <c r="L921" s="17"/>
      <c r="M921" s="17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9:29" x14ac:dyDescent="0.25">
      <c r="I922" s="15"/>
      <c r="J922" s="16"/>
      <c r="K922" s="16"/>
      <c r="L922" s="17"/>
      <c r="M922" s="17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9:29" x14ac:dyDescent="0.25">
      <c r="I923" s="15"/>
      <c r="J923" s="16"/>
      <c r="K923" s="16"/>
      <c r="L923" s="17"/>
      <c r="M923" s="17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9:29" x14ac:dyDescent="0.25">
      <c r="I924" s="15"/>
      <c r="J924" s="16"/>
      <c r="K924" s="16"/>
      <c r="L924" s="17"/>
      <c r="M924" s="17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9:29" x14ac:dyDescent="0.25">
      <c r="I925" s="15"/>
      <c r="J925" s="16"/>
      <c r="K925" s="16"/>
      <c r="L925" s="17"/>
      <c r="M925" s="17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9:29" x14ac:dyDescent="0.25">
      <c r="I926" s="15"/>
      <c r="J926" s="16"/>
      <c r="K926" s="16"/>
      <c r="L926" s="17"/>
      <c r="M926" s="17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9:29" x14ac:dyDescent="0.25">
      <c r="I927" s="15"/>
      <c r="J927" s="16"/>
      <c r="K927" s="16"/>
      <c r="L927" s="17"/>
      <c r="M927" s="17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9:29" x14ac:dyDescent="0.25">
      <c r="I928" s="15"/>
      <c r="J928" s="16"/>
      <c r="K928" s="16"/>
      <c r="L928" s="17"/>
      <c r="M928" s="17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9:29" x14ac:dyDescent="0.25">
      <c r="I929" s="15"/>
      <c r="J929" s="16"/>
      <c r="K929" s="16"/>
      <c r="L929" s="17"/>
      <c r="M929" s="17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9:29" x14ac:dyDescent="0.25">
      <c r="I930" s="15"/>
      <c r="J930" s="16"/>
      <c r="K930" s="16"/>
      <c r="L930" s="17"/>
      <c r="M930" s="17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9:29" x14ac:dyDescent="0.25">
      <c r="I931" s="15"/>
      <c r="J931" s="16"/>
      <c r="K931" s="16"/>
      <c r="L931" s="17"/>
      <c r="M931" s="17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9:29" x14ac:dyDescent="0.25">
      <c r="I932" s="15"/>
      <c r="J932" s="16"/>
      <c r="K932" s="16"/>
      <c r="L932" s="17"/>
      <c r="M932" s="17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9:29" x14ac:dyDescent="0.25">
      <c r="I933" s="15"/>
      <c r="J933" s="16"/>
      <c r="K933" s="16"/>
      <c r="L933" s="17"/>
      <c r="M933" s="17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9:29" x14ac:dyDescent="0.25">
      <c r="I934" s="15"/>
      <c r="J934" s="16"/>
      <c r="K934" s="16"/>
      <c r="L934" s="17"/>
      <c r="M934" s="17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9:29" x14ac:dyDescent="0.25">
      <c r="I935" s="15"/>
      <c r="J935" s="16"/>
      <c r="K935" s="16"/>
      <c r="L935" s="17"/>
      <c r="M935" s="17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9:29" x14ac:dyDescent="0.25">
      <c r="I936" s="15"/>
      <c r="J936" s="16"/>
      <c r="K936" s="16"/>
      <c r="L936" s="17"/>
      <c r="M936" s="17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9:29" x14ac:dyDescent="0.25">
      <c r="I937" s="15"/>
      <c r="J937" s="16"/>
      <c r="K937" s="16"/>
      <c r="L937" s="17"/>
      <c r="M937" s="17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9:29" x14ac:dyDescent="0.25">
      <c r="I938" s="15"/>
      <c r="J938" s="16"/>
      <c r="K938" s="16"/>
      <c r="L938" s="17"/>
      <c r="M938" s="17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9:29" x14ac:dyDescent="0.25">
      <c r="I939" s="15"/>
      <c r="J939" s="16"/>
      <c r="K939" s="16"/>
      <c r="L939" s="17"/>
      <c r="M939" s="17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9:29" x14ac:dyDescent="0.25">
      <c r="I940" s="15"/>
      <c r="J940" s="16"/>
      <c r="K940" s="16"/>
      <c r="L940" s="17"/>
      <c r="M940" s="17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9:29" x14ac:dyDescent="0.25">
      <c r="I941" s="15"/>
      <c r="J941" s="16"/>
      <c r="K941" s="16"/>
      <c r="L941" s="17"/>
      <c r="M941" s="17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9:29" x14ac:dyDescent="0.25">
      <c r="I942" s="15"/>
      <c r="J942" s="16"/>
      <c r="K942" s="16"/>
      <c r="L942" s="17"/>
      <c r="M942" s="17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9:29" x14ac:dyDescent="0.25">
      <c r="I943" s="15"/>
      <c r="J943" s="16"/>
      <c r="K943" s="16"/>
      <c r="L943" s="17"/>
      <c r="M943" s="17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9:29" x14ac:dyDescent="0.25">
      <c r="I944" s="15"/>
      <c r="J944" s="16"/>
      <c r="K944" s="16"/>
      <c r="L944" s="17"/>
      <c r="M944" s="17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9:29" x14ac:dyDescent="0.25">
      <c r="I945" s="15"/>
      <c r="J945" s="16"/>
      <c r="K945" s="16"/>
      <c r="L945" s="17"/>
      <c r="M945" s="17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9:29" x14ac:dyDescent="0.25">
      <c r="I946" s="15"/>
      <c r="J946" s="16"/>
      <c r="K946" s="16"/>
      <c r="L946" s="17"/>
      <c r="M946" s="17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9:29" x14ac:dyDescent="0.25">
      <c r="I947" s="15"/>
      <c r="J947" s="16"/>
      <c r="K947" s="16"/>
      <c r="L947" s="17"/>
      <c r="M947" s="17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9:29" x14ac:dyDescent="0.25">
      <c r="I948" s="15"/>
      <c r="J948" s="16"/>
      <c r="K948" s="16"/>
      <c r="L948" s="17"/>
      <c r="M948" s="17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9:29" x14ac:dyDescent="0.25">
      <c r="I949" s="15"/>
      <c r="J949" s="16"/>
      <c r="K949" s="16"/>
      <c r="L949" s="17"/>
      <c r="M949" s="17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9:29" x14ac:dyDescent="0.25">
      <c r="I950" s="15"/>
      <c r="J950" s="16"/>
      <c r="K950" s="16"/>
      <c r="L950" s="17"/>
      <c r="M950" s="17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9:29" x14ac:dyDescent="0.25">
      <c r="I951" s="15"/>
      <c r="J951" s="16"/>
      <c r="K951" s="16"/>
      <c r="L951" s="17"/>
      <c r="M951" s="17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9:29" x14ac:dyDescent="0.25">
      <c r="I952" s="15"/>
      <c r="J952" s="16"/>
      <c r="K952" s="16"/>
      <c r="L952" s="17"/>
      <c r="M952" s="17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9:29" x14ac:dyDescent="0.25">
      <c r="I953" s="15"/>
      <c r="J953" s="16"/>
      <c r="K953" s="16"/>
      <c r="L953" s="17"/>
      <c r="M953" s="17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9:29" x14ac:dyDescent="0.25">
      <c r="I954" s="15"/>
      <c r="J954" s="16"/>
      <c r="K954" s="16"/>
      <c r="L954" s="17"/>
      <c r="M954" s="17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9:29" x14ac:dyDescent="0.25">
      <c r="I955" s="15"/>
      <c r="J955" s="16"/>
      <c r="K955" s="16"/>
      <c r="L955" s="17"/>
      <c r="M955" s="17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9:29" x14ac:dyDescent="0.25">
      <c r="I956" s="15"/>
      <c r="J956" s="16"/>
      <c r="K956" s="16"/>
      <c r="L956" s="17"/>
      <c r="M956" s="17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9:29" x14ac:dyDescent="0.25">
      <c r="I957" s="15"/>
      <c r="J957" s="16"/>
      <c r="K957" s="16"/>
      <c r="L957" s="17"/>
      <c r="M957" s="17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9:29" x14ac:dyDescent="0.25">
      <c r="I958" s="15"/>
      <c r="J958" s="16"/>
      <c r="K958" s="16"/>
      <c r="L958" s="17"/>
      <c r="M958" s="17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9:29" x14ac:dyDescent="0.25">
      <c r="I959" s="15"/>
      <c r="J959" s="16"/>
      <c r="K959" s="16"/>
      <c r="L959" s="17"/>
      <c r="M959" s="17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9:29" x14ac:dyDescent="0.25">
      <c r="I960" s="15"/>
      <c r="J960" s="16"/>
      <c r="K960" s="16"/>
      <c r="L960" s="17"/>
      <c r="M960" s="17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9:29" x14ac:dyDescent="0.25">
      <c r="I961" s="15"/>
      <c r="J961" s="16"/>
      <c r="K961" s="16"/>
      <c r="L961" s="17"/>
      <c r="M961" s="17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9:29" x14ac:dyDescent="0.25">
      <c r="I962" s="15"/>
      <c r="J962" s="16"/>
      <c r="K962" s="16"/>
      <c r="L962" s="17"/>
      <c r="M962" s="17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9:29" x14ac:dyDescent="0.25">
      <c r="I963" s="15"/>
      <c r="J963" s="16"/>
      <c r="K963" s="16"/>
      <c r="L963" s="17"/>
      <c r="M963" s="17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9:29" x14ac:dyDescent="0.25">
      <c r="I964" s="15"/>
      <c r="J964" s="16"/>
      <c r="K964" s="16"/>
      <c r="L964" s="17"/>
      <c r="M964" s="17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9:29" x14ac:dyDescent="0.25">
      <c r="I965" s="15"/>
      <c r="J965" s="16"/>
      <c r="K965" s="16"/>
      <c r="L965" s="17"/>
      <c r="M965" s="17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9:29" x14ac:dyDescent="0.25">
      <c r="I966" s="15"/>
      <c r="J966" s="16"/>
      <c r="K966" s="16"/>
      <c r="L966" s="17"/>
      <c r="M966" s="17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9:29" x14ac:dyDescent="0.25">
      <c r="I967" s="15"/>
      <c r="J967" s="16"/>
      <c r="K967" s="16"/>
      <c r="L967" s="17"/>
      <c r="M967" s="17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9:29" x14ac:dyDescent="0.25">
      <c r="I968" s="15"/>
      <c r="J968" s="16"/>
      <c r="K968" s="16"/>
      <c r="L968" s="17"/>
      <c r="M968" s="17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9:29" x14ac:dyDescent="0.25">
      <c r="I969" s="15"/>
      <c r="J969" s="16"/>
      <c r="K969" s="16"/>
      <c r="L969" s="17"/>
      <c r="M969" s="17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9:29" x14ac:dyDescent="0.25">
      <c r="I970" s="15"/>
      <c r="J970" s="16"/>
      <c r="K970" s="16"/>
      <c r="L970" s="17"/>
      <c r="M970" s="17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9:29" x14ac:dyDescent="0.25">
      <c r="I971" s="15"/>
      <c r="J971" s="16"/>
      <c r="K971" s="16"/>
      <c r="L971" s="17"/>
      <c r="M971" s="17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9:29" x14ac:dyDescent="0.25">
      <c r="I972" s="15"/>
      <c r="J972" s="16"/>
      <c r="K972" s="16"/>
      <c r="L972" s="17"/>
      <c r="M972" s="17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9:29" x14ac:dyDescent="0.25">
      <c r="I973" s="15"/>
      <c r="J973" s="16"/>
      <c r="K973" s="16"/>
      <c r="L973" s="17"/>
      <c r="M973" s="17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9:29" x14ac:dyDescent="0.25">
      <c r="I974" s="15"/>
      <c r="J974" s="16"/>
      <c r="K974" s="16"/>
      <c r="L974" s="17"/>
      <c r="M974" s="17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9:29" x14ac:dyDescent="0.25">
      <c r="I975" s="15"/>
      <c r="J975" s="16"/>
      <c r="K975" s="16"/>
      <c r="L975" s="17"/>
      <c r="M975" s="17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9:29" x14ac:dyDescent="0.25">
      <c r="I976" s="15"/>
      <c r="J976" s="16"/>
      <c r="K976" s="16"/>
      <c r="L976" s="17"/>
      <c r="M976" s="17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9:29" x14ac:dyDescent="0.25">
      <c r="I977" s="15"/>
      <c r="J977" s="16"/>
      <c r="K977" s="16"/>
      <c r="L977" s="17"/>
      <c r="M977" s="17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9:29" x14ac:dyDescent="0.25">
      <c r="I978" s="15"/>
      <c r="J978" s="16"/>
      <c r="K978" s="16"/>
      <c r="L978" s="17"/>
      <c r="M978" s="17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9:29" x14ac:dyDescent="0.25">
      <c r="I979" s="15"/>
      <c r="J979" s="16"/>
      <c r="K979" s="16"/>
      <c r="L979" s="17"/>
      <c r="M979" s="17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9:29" x14ac:dyDescent="0.25">
      <c r="I980" s="15"/>
      <c r="J980" s="16"/>
      <c r="K980" s="16"/>
      <c r="L980" s="17"/>
      <c r="M980" s="17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9:29" x14ac:dyDescent="0.25">
      <c r="I981" s="15"/>
      <c r="J981" s="16"/>
      <c r="K981" s="16"/>
      <c r="L981" s="17"/>
      <c r="M981" s="17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9:29" x14ac:dyDescent="0.25">
      <c r="I982" s="15"/>
      <c r="J982" s="16"/>
      <c r="K982" s="16"/>
      <c r="L982" s="17"/>
      <c r="M982" s="17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9:29" x14ac:dyDescent="0.25">
      <c r="I983" s="15"/>
      <c r="J983" s="16"/>
      <c r="K983" s="16"/>
      <c r="L983" s="17"/>
      <c r="M983" s="17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9:29" x14ac:dyDescent="0.25">
      <c r="I984" s="15"/>
      <c r="J984" s="16"/>
      <c r="K984" s="16"/>
      <c r="L984" s="17"/>
      <c r="M984" s="17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9:29" x14ac:dyDescent="0.25">
      <c r="I985" s="15"/>
      <c r="J985" s="16"/>
      <c r="K985" s="16"/>
      <c r="L985" s="17"/>
      <c r="M985" s="17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9:29" x14ac:dyDescent="0.25">
      <c r="I986" s="15"/>
      <c r="J986" s="16"/>
      <c r="K986" s="16"/>
      <c r="L986" s="17"/>
      <c r="M986" s="17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9:29" x14ac:dyDescent="0.25">
      <c r="I987" s="15"/>
      <c r="J987" s="16"/>
      <c r="K987" s="16"/>
      <c r="L987" s="17"/>
      <c r="M987" s="17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9:29" x14ac:dyDescent="0.25">
      <c r="I988" s="15"/>
      <c r="J988" s="16"/>
      <c r="K988" s="16"/>
      <c r="L988" s="17"/>
      <c r="M988" s="17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9:29" x14ac:dyDescent="0.25">
      <c r="I989" s="15"/>
      <c r="J989" s="16"/>
      <c r="K989" s="16"/>
      <c r="L989" s="17"/>
      <c r="M989" s="17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9:29" x14ac:dyDescent="0.25">
      <c r="I990" s="15"/>
      <c r="J990" s="16"/>
      <c r="K990" s="16"/>
      <c r="L990" s="17"/>
      <c r="M990" s="17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9:29" x14ac:dyDescent="0.25">
      <c r="I991" s="15"/>
      <c r="J991" s="16"/>
      <c r="K991" s="16"/>
      <c r="L991" s="17"/>
      <c r="M991" s="17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9:29" x14ac:dyDescent="0.25">
      <c r="I992" s="15"/>
      <c r="J992" s="16"/>
      <c r="K992" s="16"/>
      <c r="L992" s="17"/>
      <c r="M992" s="17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9:29" x14ac:dyDescent="0.25">
      <c r="I993" s="15"/>
      <c r="J993" s="16"/>
      <c r="K993" s="16"/>
      <c r="L993" s="17"/>
      <c r="M993" s="17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9:29" x14ac:dyDescent="0.25">
      <c r="I994" s="15"/>
      <c r="J994" s="16"/>
      <c r="K994" s="16"/>
      <c r="L994" s="17"/>
      <c r="M994" s="17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9:29" x14ac:dyDescent="0.25">
      <c r="I995" s="15"/>
      <c r="J995" s="16"/>
      <c r="K995" s="16"/>
      <c r="L995" s="17"/>
      <c r="M995" s="17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9:29" x14ac:dyDescent="0.25">
      <c r="I996" s="15"/>
      <c r="J996" s="16"/>
      <c r="K996" s="16"/>
      <c r="L996" s="17"/>
      <c r="M996" s="17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9:29" x14ac:dyDescent="0.25">
      <c r="I997" s="15"/>
      <c r="J997" s="16"/>
      <c r="K997" s="16"/>
      <c r="L997" s="17"/>
      <c r="M997" s="17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9:29" x14ac:dyDescent="0.25">
      <c r="I998" s="15"/>
      <c r="J998" s="16"/>
      <c r="K998" s="16"/>
      <c r="L998" s="17"/>
      <c r="M998" s="17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9:29" x14ac:dyDescent="0.25">
      <c r="I999" s="15"/>
      <c r="J999" s="16"/>
      <c r="K999" s="16"/>
      <c r="L999" s="17"/>
      <c r="M999" s="17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9:29" x14ac:dyDescent="0.25">
      <c r="I1000" s="15"/>
      <c r="J1000" s="16"/>
      <c r="K1000" s="16"/>
      <c r="L1000" s="17"/>
      <c r="M1000" s="17"/>
      <c r="U1000" s="20"/>
      <c r="V1000" s="20"/>
      <c r="W1000" s="20"/>
      <c r="X1000" s="20"/>
      <c r="Y1000" s="20"/>
      <c r="Z1000" s="20"/>
      <c r="AA1000" s="20"/>
      <c r="AB1000" s="20"/>
      <c r="AC1000" s="20"/>
    </row>
    <row r="1001" spans="9:29" x14ac:dyDescent="0.25">
      <c r="I1001" s="15"/>
      <c r="J1001" s="16"/>
      <c r="K1001" s="16"/>
      <c r="L1001" s="17"/>
      <c r="M1001" s="17"/>
      <c r="U1001" s="20"/>
      <c r="V1001" s="20"/>
      <c r="W1001" s="20"/>
      <c r="X1001" s="20"/>
      <c r="Y1001" s="20"/>
      <c r="Z1001" s="20"/>
      <c r="AA1001" s="20"/>
      <c r="AB1001" s="20"/>
      <c r="AC1001" s="20"/>
    </row>
    <row r="1002" spans="9:29" x14ac:dyDescent="0.25">
      <c r="I1002" s="15"/>
      <c r="J1002" s="16"/>
      <c r="K1002" s="16"/>
      <c r="L1002" s="17"/>
      <c r="M1002" s="17"/>
      <c r="U1002" s="20"/>
      <c r="V1002" s="20"/>
      <c r="W1002" s="20"/>
      <c r="X1002" s="20"/>
      <c r="Y1002" s="20"/>
      <c r="Z1002" s="20"/>
      <c r="AA1002" s="20"/>
      <c r="AB1002" s="20"/>
      <c r="AC1002" s="20"/>
    </row>
    <row r="1003" spans="9:29" x14ac:dyDescent="0.25">
      <c r="I1003" s="15"/>
      <c r="J1003" s="16"/>
      <c r="K1003" s="16"/>
      <c r="L1003" s="17"/>
      <c r="M1003" s="17"/>
      <c r="U1003" s="20"/>
      <c r="V1003" s="20"/>
      <c r="W1003" s="20"/>
      <c r="X1003" s="20"/>
      <c r="Y1003" s="20"/>
      <c r="Z1003" s="20"/>
      <c r="AA1003" s="20"/>
      <c r="AB1003" s="20"/>
      <c r="AC1003" s="20"/>
    </row>
    <row r="1004" spans="9:29" x14ac:dyDescent="0.25">
      <c r="I1004" s="15"/>
      <c r="J1004" s="16"/>
      <c r="K1004" s="16"/>
      <c r="L1004" s="17"/>
      <c r="M1004" s="17"/>
      <c r="U1004" s="20"/>
      <c r="V1004" s="20"/>
      <c r="W1004" s="20"/>
      <c r="X1004" s="20"/>
      <c r="Y1004" s="20"/>
      <c r="Z1004" s="20"/>
      <c r="AA1004" s="20"/>
      <c r="AB1004" s="20"/>
      <c r="AC1004" s="20"/>
    </row>
    <row r="1005" spans="9:29" x14ac:dyDescent="0.25">
      <c r="I1005" s="15"/>
      <c r="J1005" s="16"/>
      <c r="K1005" s="16"/>
      <c r="L1005" s="17"/>
      <c r="M1005" s="17"/>
      <c r="U1005" s="20"/>
      <c r="V1005" s="20"/>
      <c r="W1005" s="20"/>
      <c r="X1005" s="20"/>
      <c r="Y1005" s="20"/>
      <c r="Z1005" s="20"/>
      <c r="AA1005" s="20"/>
      <c r="AB1005" s="20"/>
      <c r="AC1005" s="20"/>
    </row>
    <row r="1006" spans="9:29" x14ac:dyDescent="0.25">
      <c r="I1006" s="15"/>
      <c r="J1006" s="16"/>
      <c r="K1006" s="16"/>
      <c r="L1006" s="17"/>
      <c r="M1006" s="17"/>
      <c r="U1006" s="20"/>
      <c r="V1006" s="20"/>
      <c r="W1006" s="20"/>
      <c r="X1006" s="20"/>
      <c r="Y1006" s="20"/>
      <c r="Z1006" s="20"/>
      <c r="AA1006" s="20"/>
      <c r="AB1006" s="20"/>
      <c r="AC1006" s="20"/>
    </row>
    <row r="1007" spans="9:29" x14ac:dyDescent="0.25">
      <c r="I1007" s="15"/>
      <c r="J1007" s="16"/>
      <c r="K1007" s="16"/>
      <c r="L1007" s="17"/>
      <c r="M1007" s="17"/>
      <c r="U1007" s="20"/>
      <c r="V1007" s="20"/>
      <c r="W1007" s="20"/>
      <c r="X1007" s="20"/>
      <c r="Y1007" s="20"/>
      <c r="Z1007" s="20"/>
      <c r="AA1007" s="20"/>
      <c r="AB1007" s="20"/>
      <c r="AC1007" s="20"/>
    </row>
    <row r="1008" spans="9:29" x14ac:dyDescent="0.25">
      <c r="I1008" s="15"/>
      <c r="J1008" s="16"/>
      <c r="K1008" s="16"/>
      <c r="L1008" s="17"/>
      <c r="M1008" s="17"/>
      <c r="U1008" s="20"/>
      <c r="V1008" s="20"/>
      <c r="W1008" s="20"/>
      <c r="X1008" s="20"/>
      <c r="Y1008" s="20"/>
      <c r="Z1008" s="20"/>
      <c r="AA1008" s="20"/>
      <c r="AB1008" s="20"/>
      <c r="AC1008" s="20"/>
    </row>
    <row r="1009" spans="9:29" x14ac:dyDescent="0.25">
      <c r="I1009" s="15"/>
      <c r="J1009" s="16"/>
      <c r="K1009" s="16"/>
      <c r="L1009" s="17"/>
      <c r="M1009" s="17"/>
      <c r="U1009" s="20"/>
      <c r="V1009" s="20"/>
      <c r="W1009" s="20"/>
      <c r="X1009" s="20"/>
      <c r="Y1009" s="20"/>
      <c r="Z1009" s="20"/>
      <c r="AA1009" s="20"/>
      <c r="AB1009" s="20"/>
      <c r="AC1009" s="20"/>
    </row>
    <row r="1010" spans="9:29" x14ac:dyDescent="0.25">
      <c r="I1010" s="15"/>
      <c r="J1010" s="16"/>
      <c r="K1010" s="16"/>
      <c r="L1010" s="17"/>
      <c r="M1010" s="17"/>
      <c r="U1010" s="20"/>
      <c r="V1010" s="20"/>
      <c r="W1010" s="20"/>
      <c r="X1010" s="20"/>
      <c r="Y1010" s="20"/>
      <c r="Z1010" s="20"/>
      <c r="AA1010" s="20"/>
      <c r="AB1010" s="20"/>
      <c r="AC1010" s="20"/>
    </row>
    <row r="1011" spans="9:29" x14ac:dyDescent="0.25">
      <c r="I1011" s="15"/>
      <c r="J1011" s="16"/>
      <c r="K1011" s="16"/>
      <c r="L1011" s="17"/>
      <c r="M1011" s="17"/>
      <c r="U1011" s="20"/>
      <c r="V1011" s="20"/>
      <c r="W1011" s="20"/>
      <c r="X1011" s="20"/>
      <c r="Y1011" s="20"/>
      <c r="Z1011" s="20"/>
      <c r="AA1011" s="20"/>
      <c r="AB1011" s="20"/>
      <c r="AC1011" s="20"/>
    </row>
    <row r="1012" spans="9:29" x14ac:dyDescent="0.25">
      <c r="I1012" s="15"/>
      <c r="J1012" s="16"/>
      <c r="K1012" s="16"/>
      <c r="L1012" s="17"/>
      <c r="M1012" s="17"/>
      <c r="U1012" s="20"/>
      <c r="V1012" s="20"/>
      <c r="W1012" s="20"/>
      <c r="X1012" s="20"/>
      <c r="Y1012" s="20"/>
      <c r="Z1012" s="20"/>
      <c r="AA1012" s="20"/>
      <c r="AB1012" s="20"/>
      <c r="AC1012" s="20"/>
    </row>
    <row r="1013" spans="9:29" x14ac:dyDescent="0.25">
      <c r="I1013" s="15"/>
      <c r="J1013" s="16"/>
      <c r="K1013" s="16"/>
      <c r="L1013" s="17"/>
      <c r="M1013" s="17"/>
      <c r="U1013" s="20"/>
      <c r="V1013" s="20"/>
      <c r="W1013" s="20"/>
      <c r="X1013" s="20"/>
      <c r="Y1013" s="20"/>
      <c r="Z1013" s="20"/>
      <c r="AA1013" s="20"/>
      <c r="AB1013" s="20"/>
      <c r="AC1013" s="20"/>
    </row>
    <row r="1014" spans="9:29" x14ac:dyDescent="0.25">
      <c r="I1014" s="15"/>
      <c r="J1014" s="16"/>
      <c r="K1014" s="16"/>
      <c r="L1014" s="17"/>
      <c r="M1014" s="17"/>
      <c r="U1014" s="20"/>
      <c r="V1014" s="20"/>
      <c r="W1014" s="20"/>
      <c r="X1014" s="20"/>
      <c r="Y1014" s="20"/>
      <c r="Z1014" s="20"/>
      <c r="AA1014" s="20"/>
      <c r="AB1014" s="20"/>
      <c r="AC1014" s="20"/>
    </row>
    <row r="1015" spans="9:29" x14ac:dyDescent="0.25">
      <c r="I1015" s="15"/>
      <c r="J1015" s="16"/>
      <c r="K1015" s="16"/>
      <c r="L1015" s="17"/>
      <c r="M1015" s="17"/>
      <c r="U1015" s="20"/>
      <c r="V1015" s="20"/>
      <c r="W1015" s="20"/>
      <c r="X1015" s="20"/>
      <c r="Y1015" s="20"/>
      <c r="Z1015" s="20"/>
      <c r="AA1015" s="20"/>
      <c r="AB1015" s="20"/>
      <c r="AC1015" s="20"/>
    </row>
    <row r="1016" spans="9:29" x14ac:dyDescent="0.25">
      <c r="I1016" s="15"/>
      <c r="J1016" s="16"/>
      <c r="K1016" s="16"/>
      <c r="L1016" s="17"/>
      <c r="M1016" s="17"/>
      <c r="U1016" s="20"/>
      <c r="V1016" s="20"/>
      <c r="W1016" s="20"/>
      <c r="X1016" s="20"/>
      <c r="Y1016" s="20"/>
      <c r="Z1016" s="20"/>
      <c r="AA1016" s="20"/>
      <c r="AB1016" s="20"/>
      <c r="AC1016" s="20"/>
    </row>
    <row r="1017" spans="9:29" x14ac:dyDescent="0.25">
      <c r="I1017" s="15"/>
      <c r="J1017" s="16"/>
      <c r="K1017" s="16"/>
      <c r="L1017" s="17"/>
      <c r="M1017" s="17"/>
      <c r="U1017" s="20"/>
      <c r="V1017" s="20"/>
      <c r="W1017" s="20"/>
      <c r="X1017" s="20"/>
      <c r="Y1017" s="20"/>
      <c r="Z1017" s="20"/>
      <c r="AA1017" s="20"/>
      <c r="AB1017" s="20"/>
      <c r="AC1017" s="20"/>
    </row>
    <row r="1018" spans="9:29" x14ac:dyDescent="0.25">
      <c r="I1018" s="15"/>
      <c r="J1018" s="16"/>
      <c r="K1018" s="16"/>
      <c r="L1018" s="17"/>
      <c r="M1018" s="17"/>
      <c r="U1018" s="20"/>
      <c r="V1018" s="20"/>
      <c r="W1018" s="20"/>
      <c r="X1018" s="20"/>
      <c r="Y1018" s="20"/>
      <c r="Z1018" s="20"/>
      <c r="AA1018" s="20"/>
      <c r="AB1018" s="20"/>
      <c r="AC1018" s="20"/>
    </row>
    <row r="1019" spans="9:29" x14ac:dyDescent="0.25">
      <c r="I1019" s="15"/>
      <c r="J1019" s="16"/>
      <c r="K1019" s="16"/>
      <c r="L1019" s="17"/>
      <c r="M1019" s="17"/>
      <c r="U1019" s="20"/>
      <c r="V1019" s="20"/>
      <c r="W1019" s="20"/>
      <c r="X1019" s="20"/>
      <c r="Y1019" s="20"/>
      <c r="Z1019" s="20"/>
      <c r="AA1019" s="20"/>
      <c r="AB1019" s="20"/>
      <c r="AC1019" s="20"/>
    </row>
    <row r="1020" spans="9:29" x14ac:dyDescent="0.25">
      <c r="I1020" s="15"/>
      <c r="J1020" s="16"/>
      <c r="K1020" s="16"/>
      <c r="L1020" s="17"/>
      <c r="M1020" s="17"/>
      <c r="U1020" s="20"/>
      <c r="V1020" s="20"/>
      <c r="W1020" s="20"/>
      <c r="X1020" s="20"/>
      <c r="Y1020" s="20"/>
      <c r="Z1020" s="20"/>
      <c r="AA1020" s="20"/>
      <c r="AB1020" s="20"/>
      <c r="AC1020" s="20"/>
    </row>
    <row r="1021" spans="9:29" x14ac:dyDescent="0.25">
      <c r="I1021" s="15"/>
      <c r="J1021" s="16"/>
      <c r="K1021" s="16"/>
      <c r="L1021" s="17"/>
      <c r="M1021" s="17"/>
      <c r="U1021" s="20"/>
      <c r="V1021" s="20"/>
      <c r="W1021" s="20"/>
      <c r="X1021" s="20"/>
      <c r="Y1021" s="20"/>
      <c r="Z1021" s="20"/>
      <c r="AA1021" s="20"/>
      <c r="AB1021" s="20"/>
      <c r="AC1021" s="20"/>
    </row>
    <row r="1022" spans="9:29" x14ac:dyDescent="0.25">
      <c r="I1022" s="15"/>
      <c r="J1022" s="16"/>
      <c r="K1022" s="16"/>
      <c r="L1022" s="17"/>
      <c r="M1022" s="17"/>
      <c r="U1022" s="20"/>
      <c r="V1022" s="20"/>
      <c r="W1022" s="20"/>
      <c r="X1022" s="20"/>
      <c r="Y1022" s="20"/>
      <c r="Z1022" s="20"/>
      <c r="AA1022" s="20"/>
      <c r="AB1022" s="20"/>
      <c r="AC1022" s="20"/>
    </row>
    <row r="1023" spans="9:29" x14ac:dyDescent="0.25">
      <c r="I1023" s="15"/>
      <c r="J1023" s="16"/>
      <c r="K1023" s="16"/>
      <c r="L1023" s="17"/>
      <c r="M1023" s="17"/>
      <c r="U1023" s="20"/>
      <c r="V1023" s="20"/>
      <c r="W1023" s="20"/>
      <c r="X1023" s="20"/>
      <c r="Y1023" s="20"/>
      <c r="Z1023" s="20"/>
      <c r="AA1023" s="20"/>
      <c r="AB1023" s="20"/>
      <c r="AC1023" s="20"/>
    </row>
    <row r="1024" spans="9:29" x14ac:dyDescent="0.25">
      <c r="I1024" s="15"/>
      <c r="J1024" s="16"/>
      <c r="K1024" s="16"/>
      <c r="L1024" s="17"/>
      <c r="M1024" s="17"/>
      <c r="U1024" s="20"/>
      <c r="V1024" s="20"/>
      <c r="W1024" s="20"/>
      <c r="X1024" s="20"/>
      <c r="Y1024" s="20"/>
      <c r="Z1024" s="20"/>
      <c r="AA1024" s="20"/>
      <c r="AB1024" s="20"/>
      <c r="AC1024" s="20"/>
    </row>
    <row r="1025" spans="9:29" x14ac:dyDescent="0.25">
      <c r="I1025" s="15"/>
      <c r="J1025" s="16"/>
      <c r="K1025" s="16"/>
      <c r="L1025" s="17"/>
      <c r="M1025" s="17"/>
      <c r="U1025" s="20"/>
      <c r="V1025" s="20"/>
      <c r="W1025" s="20"/>
      <c r="X1025" s="20"/>
      <c r="Y1025" s="20"/>
      <c r="Z1025" s="20"/>
      <c r="AA1025" s="20"/>
      <c r="AB1025" s="20"/>
      <c r="AC1025" s="20"/>
    </row>
    <row r="1026" spans="9:29" x14ac:dyDescent="0.25">
      <c r="I1026" s="15"/>
      <c r="J1026" s="16"/>
      <c r="K1026" s="16"/>
      <c r="L1026" s="17"/>
      <c r="M1026" s="17"/>
      <c r="U1026" s="20"/>
      <c r="V1026" s="20"/>
      <c r="W1026" s="20"/>
      <c r="X1026" s="20"/>
      <c r="Y1026" s="20"/>
      <c r="Z1026" s="20"/>
      <c r="AA1026" s="20"/>
      <c r="AB1026" s="20"/>
      <c r="AC1026" s="20"/>
    </row>
    <row r="1027" spans="9:29" x14ac:dyDescent="0.25">
      <c r="I1027" s="15"/>
      <c r="J1027" s="16"/>
      <c r="K1027" s="16"/>
      <c r="L1027" s="17"/>
      <c r="M1027" s="17"/>
      <c r="U1027" s="20"/>
      <c r="V1027" s="20"/>
      <c r="W1027" s="20"/>
      <c r="X1027" s="20"/>
      <c r="Y1027" s="20"/>
      <c r="Z1027" s="20"/>
      <c r="AA1027" s="20"/>
      <c r="AB1027" s="20"/>
      <c r="AC1027" s="20"/>
    </row>
    <row r="1028" spans="9:29" x14ac:dyDescent="0.25">
      <c r="I1028" s="15"/>
      <c r="J1028" s="16"/>
      <c r="K1028" s="16"/>
      <c r="L1028" s="17"/>
      <c r="M1028" s="17"/>
      <c r="U1028" s="20"/>
      <c r="V1028" s="20"/>
      <c r="W1028" s="20"/>
      <c r="X1028" s="20"/>
      <c r="Y1028" s="20"/>
      <c r="Z1028" s="20"/>
      <c r="AA1028" s="20"/>
      <c r="AB1028" s="20"/>
      <c r="AC1028" s="20"/>
    </row>
    <row r="1029" spans="9:29" x14ac:dyDescent="0.25">
      <c r="I1029" s="15"/>
      <c r="J1029" s="16"/>
      <c r="K1029" s="16"/>
      <c r="L1029" s="17"/>
      <c r="M1029" s="17"/>
      <c r="U1029" s="20"/>
      <c r="V1029" s="20"/>
      <c r="W1029" s="20"/>
      <c r="X1029" s="20"/>
      <c r="Y1029" s="20"/>
      <c r="Z1029" s="20"/>
      <c r="AA1029" s="20"/>
      <c r="AB1029" s="20"/>
      <c r="AC1029" s="20"/>
    </row>
    <row r="1030" spans="9:29" x14ac:dyDescent="0.25">
      <c r="I1030" s="15"/>
      <c r="J1030" s="16"/>
      <c r="K1030" s="16"/>
      <c r="L1030" s="17"/>
      <c r="M1030" s="17"/>
      <c r="U1030" s="20"/>
      <c r="V1030" s="20"/>
      <c r="W1030" s="20"/>
      <c r="X1030" s="20"/>
      <c r="Y1030" s="20"/>
      <c r="Z1030" s="20"/>
      <c r="AA1030" s="20"/>
      <c r="AB1030" s="20"/>
      <c r="AC1030" s="20"/>
    </row>
    <row r="1031" spans="9:29" x14ac:dyDescent="0.25">
      <c r="I1031" s="15"/>
      <c r="J1031" s="16"/>
      <c r="K1031" s="16"/>
      <c r="L1031" s="17"/>
      <c r="M1031" s="17"/>
      <c r="U1031" s="20"/>
      <c r="V1031" s="20"/>
      <c r="W1031" s="20"/>
      <c r="X1031" s="20"/>
      <c r="Y1031" s="20"/>
      <c r="Z1031" s="20"/>
      <c r="AA1031" s="20"/>
      <c r="AB1031" s="20"/>
      <c r="AC1031" s="20"/>
    </row>
    <row r="1032" spans="9:29" x14ac:dyDescent="0.25">
      <c r="I1032" s="15"/>
      <c r="J1032" s="16"/>
      <c r="K1032" s="16"/>
      <c r="L1032" s="17"/>
      <c r="M1032" s="17"/>
      <c r="U1032" s="20"/>
      <c r="V1032" s="20"/>
      <c r="W1032" s="20"/>
      <c r="X1032" s="20"/>
      <c r="Y1032" s="20"/>
      <c r="Z1032" s="20"/>
      <c r="AA1032" s="20"/>
      <c r="AB1032" s="20"/>
      <c r="AC1032" s="20"/>
    </row>
    <row r="1033" spans="9:29" x14ac:dyDescent="0.25">
      <c r="I1033" s="15"/>
      <c r="J1033" s="16"/>
      <c r="K1033" s="16"/>
      <c r="L1033" s="17"/>
      <c r="M1033" s="17"/>
      <c r="U1033" s="20"/>
      <c r="V1033" s="20"/>
      <c r="W1033" s="20"/>
      <c r="X1033" s="20"/>
      <c r="Y1033" s="20"/>
      <c r="Z1033" s="20"/>
      <c r="AA1033" s="20"/>
      <c r="AB1033" s="20"/>
      <c r="AC1033" s="20"/>
    </row>
    <row r="1034" spans="9:29" x14ac:dyDescent="0.25">
      <c r="I1034" s="15"/>
      <c r="J1034" s="16"/>
      <c r="K1034" s="16"/>
      <c r="L1034" s="17"/>
      <c r="M1034" s="17"/>
      <c r="U1034" s="20"/>
      <c r="V1034" s="20"/>
      <c r="W1034" s="20"/>
      <c r="X1034" s="20"/>
      <c r="Y1034" s="20"/>
      <c r="Z1034" s="20"/>
      <c r="AA1034" s="20"/>
      <c r="AB1034" s="20"/>
      <c r="AC1034" s="20"/>
    </row>
    <row r="1035" spans="9:29" x14ac:dyDescent="0.25">
      <c r="I1035" s="15"/>
      <c r="J1035" s="16"/>
      <c r="K1035" s="16"/>
      <c r="L1035" s="17"/>
      <c r="M1035" s="17"/>
      <c r="U1035" s="20"/>
      <c r="V1035" s="20"/>
      <c r="W1035" s="20"/>
      <c r="X1035" s="20"/>
      <c r="Y1035" s="20"/>
      <c r="Z1035" s="20"/>
      <c r="AA1035" s="20"/>
      <c r="AB1035" s="20"/>
      <c r="AC1035" s="20"/>
    </row>
    <row r="1036" spans="9:29" x14ac:dyDescent="0.25">
      <c r="I1036" s="15"/>
      <c r="J1036" s="16"/>
      <c r="K1036" s="16"/>
      <c r="L1036" s="17"/>
      <c r="M1036" s="17"/>
      <c r="U1036" s="20"/>
      <c r="V1036" s="20"/>
      <c r="W1036" s="20"/>
      <c r="X1036" s="20"/>
      <c r="Y1036" s="20"/>
      <c r="Z1036" s="20"/>
      <c r="AA1036" s="20"/>
      <c r="AB1036" s="20"/>
      <c r="AC1036" s="20"/>
    </row>
    <row r="1037" spans="9:29" x14ac:dyDescent="0.25">
      <c r="I1037" s="15"/>
      <c r="J1037" s="16"/>
      <c r="K1037" s="16"/>
      <c r="L1037" s="17"/>
      <c r="M1037" s="17"/>
      <c r="U1037" s="20"/>
      <c r="V1037" s="20"/>
      <c r="W1037" s="20"/>
      <c r="X1037" s="20"/>
      <c r="Y1037" s="20"/>
      <c r="Z1037" s="20"/>
      <c r="AA1037" s="20"/>
      <c r="AB1037" s="20"/>
      <c r="AC1037" s="20"/>
    </row>
    <row r="1038" spans="9:29" x14ac:dyDescent="0.25">
      <c r="I1038" s="15"/>
      <c r="J1038" s="16"/>
      <c r="K1038" s="16"/>
      <c r="L1038" s="17"/>
      <c r="M1038" s="17"/>
      <c r="U1038" s="20"/>
      <c r="V1038" s="20"/>
      <c r="W1038" s="20"/>
      <c r="X1038" s="20"/>
      <c r="Y1038" s="20"/>
      <c r="Z1038" s="20"/>
      <c r="AA1038" s="20"/>
      <c r="AB1038" s="20"/>
      <c r="AC1038" s="20"/>
    </row>
    <row r="1039" spans="9:29" x14ac:dyDescent="0.25">
      <c r="I1039" s="15"/>
      <c r="J1039" s="16"/>
      <c r="K1039" s="16"/>
      <c r="L1039" s="17"/>
      <c r="M1039" s="17"/>
      <c r="U1039" s="20"/>
      <c r="V1039" s="20"/>
      <c r="W1039" s="20"/>
      <c r="X1039" s="20"/>
      <c r="Y1039" s="20"/>
      <c r="Z1039" s="20"/>
      <c r="AA1039" s="20"/>
      <c r="AB1039" s="20"/>
      <c r="AC1039" s="20"/>
    </row>
    <row r="1040" spans="9:29" x14ac:dyDescent="0.25">
      <c r="I1040" s="15"/>
      <c r="J1040" s="16"/>
      <c r="K1040" s="16"/>
      <c r="L1040" s="17"/>
      <c r="M1040" s="17"/>
      <c r="U1040" s="20"/>
      <c r="V1040" s="20"/>
      <c r="W1040" s="20"/>
      <c r="X1040" s="20"/>
      <c r="Y1040" s="20"/>
      <c r="Z1040" s="20"/>
      <c r="AA1040" s="20"/>
      <c r="AB1040" s="20"/>
      <c r="AC1040" s="20"/>
    </row>
    <row r="1041" spans="9:29" x14ac:dyDescent="0.25">
      <c r="I1041" s="15"/>
      <c r="J1041" s="16"/>
      <c r="K1041" s="16"/>
      <c r="L1041" s="17"/>
      <c r="M1041" s="17"/>
      <c r="U1041" s="20"/>
      <c r="V1041" s="20"/>
      <c r="W1041" s="20"/>
      <c r="X1041" s="20"/>
      <c r="Y1041" s="20"/>
      <c r="Z1041" s="20"/>
      <c r="AA1041" s="20"/>
      <c r="AB1041" s="20"/>
      <c r="AC1041" s="20"/>
    </row>
    <row r="1042" spans="9:29" x14ac:dyDescent="0.25">
      <c r="I1042" s="15"/>
      <c r="J1042" s="16"/>
      <c r="K1042" s="16"/>
      <c r="L1042" s="17"/>
      <c r="M1042" s="17"/>
      <c r="U1042" s="20"/>
      <c r="V1042" s="20"/>
      <c r="W1042" s="20"/>
      <c r="X1042" s="20"/>
      <c r="Y1042" s="20"/>
      <c r="Z1042" s="20"/>
      <c r="AA1042" s="20"/>
      <c r="AB1042" s="20"/>
      <c r="AC1042" s="20"/>
    </row>
    <row r="1043" spans="9:29" x14ac:dyDescent="0.25">
      <c r="I1043" s="15"/>
      <c r="J1043" s="16"/>
      <c r="K1043" s="16"/>
      <c r="L1043" s="17"/>
      <c r="M1043" s="17"/>
      <c r="U1043" s="20"/>
      <c r="V1043" s="20"/>
      <c r="W1043" s="20"/>
      <c r="X1043" s="20"/>
      <c r="Y1043" s="20"/>
      <c r="Z1043" s="20"/>
      <c r="AA1043" s="20"/>
      <c r="AB1043" s="20"/>
      <c r="AC1043" s="20"/>
    </row>
    <row r="1044" spans="9:29" x14ac:dyDescent="0.25">
      <c r="I1044" s="15"/>
      <c r="J1044" s="16"/>
      <c r="K1044" s="16"/>
      <c r="L1044" s="17"/>
      <c r="M1044" s="17"/>
      <c r="U1044" s="20"/>
      <c r="V1044" s="20"/>
      <c r="W1044" s="20"/>
      <c r="X1044" s="20"/>
      <c r="Y1044" s="20"/>
      <c r="Z1044" s="20"/>
      <c r="AA1044" s="20"/>
      <c r="AB1044" s="20"/>
      <c r="AC1044" s="20"/>
    </row>
    <row r="1045" spans="9:29" x14ac:dyDescent="0.25">
      <c r="I1045" s="15"/>
      <c r="J1045" s="16"/>
      <c r="K1045" s="16"/>
      <c r="L1045" s="17"/>
      <c r="M1045" s="17"/>
      <c r="U1045" s="20"/>
      <c r="V1045" s="20"/>
      <c r="W1045" s="20"/>
      <c r="X1045" s="20"/>
      <c r="Y1045" s="20"/>
      <c r="Z1045" s="20"/>
      <c r="AA1045" s="20"/>
      <c r="AB1045" s="20"/>
      <c r="AC1045" s="20"/>
    </row>
    <row r="1046" spans="9:29" x14ac:dyDescent="0.25">
      <c r="I1046" s="15"/>
      <c r="J1046" s="16"/>
      <c r="K1046" s="16"/>
      <c r="L1046" s="17"/>
      <c r="M1046" s="17"/>
      <c r="U1046" s="20"/>
      <c r="V1046" s="20"/>
      <c r="W1046" s="20"/>
      <c r="X1046" s="20"/>
      <c r="Y1046" s="20"/>
      <c r="Z1046" s="20"/>
      <c r="AA1046" s="20"/>
      <c r="AB1046" s="20"/>
      <c r="AC1046" s="20"/>
    </row>
    <row r="1047" spans="9:29" x14ac:dyDescent="0.25">
      <c r="I1047" s="15"/>
      <c r="J1047" s="16"/>
      <c r="K1047" s="16"/>
      <c r="L1047" s="17"/>
      <c r="M1047" s="17"/>
      <c r="U1047" s="20"/>
      <c r="V1047" s="20"/>
      <c r="W1047" s="20"/>
      <c r="X1047" s="20"/>
      <c r="Y1047" s="20"/>
      <c r="Z1047" s="20"/>
      <c r="AA1047" s="20"/>
      <c r="AB1047" s="20"/>
      <c r="AC1047" s="20"/>
    </row>
    <row r="1048" spans="9:29" x14ac:dyDescent="0.25">
      <c r="I1048" s="15"/>
      <c r="J1048" s="16"/>
      <c r="K1048" s="16"/>
      <c r="L1048" s="17"/>
      <c r="M1048" s="17"/>
      <c r="U1048" s="20"/>
      <c r="V1048" s="20"/>
      <c r="W1048" s="20"/>
      <c r="X1048" s="20"/>
      <c r="Y1048" s="20"/>
      <c r="Z1048" s="20"/>
      <c r="AA1048" s="20"/>
      <c r="AB1048" s="20"/>
      <c r="AC1048" s="20"/>
    </row>
    <row r="1049" spans="9:29" x14ac:dyDescent="0.25">
      <c r="I1049" s="15"/>
      <c r="J1049" s="16"/>
      <c r="K1049" s="16"/>
      <c r="L1049" s="17"/>
      <c r="M1049" s="17"/>
      <c r="U1049" s="20"/>
      <c r="V1049" s="20"/>
      <c r="W1049" s="20"/>
      <c r="X1049" s="20"/>
      <c r="Y1049" s="20"/>
      <c r="Z1049" s="20"/>
      <c r="AA1049" s="20"/>
      <c r="AB1049" s="20"/>
      <c r="AC1049" s="20"/>
    </row>
    <row r="1050" spans="9:29" x14ac:dyDescent="0.25">
      <c r="I1050" s="15"/>
      <c r="J1050" s="16"/>
      <c r="K1050" s="16"/>
      <c r="L1050" s="17"/>
      <c r="M1050" s="17"/>
      <c r="U1050" s="20"/>
      <c r="V1050" s="20"/>
      <c r="W1050" s="20"/>
      <c r="X1050" s="20"/>
      <c r="Y1050" s="20"/>
      <c r="Z1050" s="20"/>
      <c r="AA1050" s="20"/>
      <c r="AB1050" s="20"/>
      <c r="AC1050" s="20"/>
    </row>
    <row r="1051" spans="9:29" x14ac:dyDescent="0.25">
      <c r="I1051" s="15"/>
      <c r="J1051" s="16"/>
      <c r="K1051" s="16"/>
      <c r="L1051" s="17"/>
      <c r="M1051" s="17"/>
      <c r="U1051" s="20"/>
      <c r="V1051" s="20"/>
      <c r="W1051" s="20"/>
      <c r="X1051" s="20"/>
      <c r="Y1051" s="20"/>
      <c r="Z1051" s="20"/>
      <c r="AA1051" s="20"/>
      <c r="AB1051" s="20"/>
      <c r="AC1051" s="20"/>
    </row>
    <row r="1052" spans="9:29" x14ac:dyDescent="0.25">
      <c r="I1052" s="15"/>
      <c r="J1052" s="16"/>
      <c r="K1052" s="16"/>
      <c r="L1052" s="17"/>
      <c r="M1052" s="17"/>
      <c r="U1052" s="20"/>
      <c r="V1052" s="20"/>
      <c r="W1052" s="20"/>
      <c r="X1052" s="20"/>
      <c r="Y1052" s="20"/>
      <c r="Z1052" s="20"/>
      <c r="AA1052" s="20"/>
      <c r="AB1052" s="20"/>
      <c r="AC1052" s="20"/>
    </row>
    <row r="1053" spans="9:29" x14ac:dyDescent="0.25">
      <c r="I1053" s="15"/>
      <c r="J1053" s="16"/>
      <c r="K1053" s="16"/>
      <c r="L1053" s="17"/>
      <c r="M1053" s="17"/>
      <c r="U1053" s="20"/>
      <c r="V1053" s="20"/>
      <c r="W1053" s="20"/>
      <c r="X1053" s="20"/>
      <c r="Y1053" s="20"/>
      <c r="Z1053" s="20"/>
      <c r="AA1053" s="20"/>
      <c r="AB1053" s="20"/>
      <c r="AC1053" s="20"/>
    </row>
    <row r="1054" spans="9:29" x14ac:dyDescent="0.25">
      <c r="I1054" s="15"/>
      <c r="J1054" s="16"/>
      <c r="K1054" s="16"/>
      <c r="L1054" s="17"/>
      <c r="M1054" s="17"/>
      <c r="U1054" s="20"/>
      <c r="V1054" s="20"/>
      <c r="W1054" s="20"/>
      <c r="X1054" s="20"/>
      <c r="Y1054" s="20"/>
      <c r="Z1054" s="20"/>
      <c r="AA1054" s="20"/>
      <c r="AB1054" s="20"/>
      <c r="AC1054" s="20"/>
    </row>
    <row r="1055" spans="9:29" x14ac:dyDescent="0.25">
      <c r="I1055" s="15"/>
      <c r="J1055" s="16"/>
      <c r="K1055" s="16"/>
      <c r="L1055" s="17"/>
      <c r="M1055" s="17"/>
      <c r="U1055" s="20"/>
      <c r="V1055" s="20"/>
      <c r="W1055" s="20"/>
      <c r="X1055" s="20"/>
      <c r="Y1055" s="20"/>
      <c r="Z1055" s="20"/>
      <c r="AA1055" s="20"/>
      <c r="AB1055" s="20"/>
      <c r="AC1055" s="20"/>
    </row>
    <row r="1056" spans="9:29" x14ac:dyDescent="0.25">
      <c r="I1056" s="15"/>
      <c r="J1056" s="16"/>
      <c r="K1056" s="16"/>
      <c r="L1056" s="17"/>
      <c r="M1056" s="17"/>
      <c r="U1056" s="20"/>
      <c r="V1056" s="20"/>
      <c r="W1056" s="20"/>
      <c r="X1056" s="20"/>
      <c r="Y1056" s="20"/>
      <c r="Z1056" s="20"/>
      <c r="AA1056" s="20"/>
      <c r="AB1056" s="20"/>
      <c r="AC1056" s="20"/>
    </row>
    <row r="1057" spans="9:29" x14ac:dyDescent="0.25">
      <c r="I1057" s="15"/>
      <c r="J1057" s="16"/>
      <c r="K1057" s="16"/>
      <c r="L1057" s="17"/>
      <c r="M1057" s="17"/>
      <c r="U1057" s="20"/>
      <c r="V1057" s="20"/>
      <c r="W1057" s="20"/>
      <c r="X1057" s="20"/>
      <c r="Y1057" s="20"/>
      <c r="Z1057" s="20"/>
      <c r="AA1057" s="20"/>
      <c r="AB1057" s="20"/>
      <c r="AC1057" s="20"/>
    </row>
    <row r="1058" spans="9:29" x14ac:dyDescent="0.25">
      <c r="I1058" s="15"/>
      <c r="J1058" s="16"/>
      <c r="K1058" s="16"/>
      <c r="L1058" s="17"/>
      <c r="M1058" s="17"/>
      <c r="U1058" s="20"/>
      <c r="V1058" s="20"/>
      <c r="W1058" s="20"/>
      <c r="X1058" s="20"/>
      <c r="Y1058" s="20"/>
      <c r="Z1058" s="20"/>
      <c r="AA1058" s="20"/>
      <c r="AB1058" s="20"/>
      <c r="AC1058" s="20"/>
    </row>
    <row r="1059" spans="9:29" x14ac:dyDescent="0.25">
      <c r="I1059" s="15"/>
      <c r="J1059" s="16"/>
      <c r="K1059" s="16"/>
      <c r="L1059" s="17"/>
      <c r="M1059" s="17"/>
      <c r="U1059" s="20"/>
      <c r="V1059" s="20"/>
      <c r="W1059" s="20"/>
      <c r="X1059" s="20"/>
      <c r="Y1059" s="20"/>
      <c r="Z1059" s="20"/>
      <c r="AA1059" s="20"/>
      <c r="AB1059" s="20"/>
      <c r="AC1059" s="20"/>
    </row>
    <row r="1060" spans="9:29" x14ac:dyDescent="0.25">
      <c r="I1060" s="15"/>
      <c r="J1060" s="16"/>
      <c r="K1060" s="16"/>
      <c r="L1060" s="17"/>
      <c r="M1060" s="17"/>
      <c r="U1060" s="20"/>
      <c r="V1060" s="20"/>
      <c r="W1060" s="20"/>
      <c r="X1060" s="20"/>
      <c r="Y1060" s="20"/>
      <c r="Z1060" s="20"/>
      <c r="AA1060" s="20"/>
      <c r="AB1060" s="20"/>
      <c r="AC1060" s="20"/>
    </row>
    <row r="1061" spans="9:29" x14ac:dyDescent="0.25">
      <c r="I1061" s="15"/>
      <c r="J1061" s="16"/>
      <c r="K1061" s="16"/>
      <c r="L1061" s="17"/>
      <c r="M1061" s="17"/>
      <c r="U1061" s="20"/>
      <c r="V1061" s="20"/>
      <c r="W1061" s="20"/>
      <c r="X1061" s="20"/>
      <c r="Y1061" s="20"/>
      <c r="Z1061" s="20"/>
      <c r="AA1061" s="20"/>
      <c r="AB1061" s="20"/>
      <c r="AC1061" s="20"/>
    </row>
    <row r="1062" spans="9:29" x14ac:dyDescent="0.25">
      <c r="I1062" s="15"/>
      <c r="J1062" s="16"/>
      <c r="K1062" s="16"/>
      <c r="L1062" s="17"/>
      <c r="M1062" s="17"/>
      <c r="U1062" s="20"/>
      <c r="V1062" s="20"/>
      <c r="W1062" s="20"/>
      <c r="X1062" s="20"/>
      <c r="Y1062" s="20"/>
      <c r="Z1062" s="20"/>
      <c r="AA1062" s="20"/>
      <c r="AB1062" s="20"/>
      <c r="AC1062" s="20"/>
    </row>
    <row r="1063" spans="9:29" x14ac:dyDescent="0.25">
      <c r="I1063" s="15"/>
      <c r="J1063" s="16"/>
      <c r="K1063" s="16"/>
      <c r="L1063" s="17"/>
      <c r="M1063" s="17"/>
      <c r="U1063" s="20"/>
      <c r="V1063" s="20"/>
      <c r="W1063" s="20"/>
      <c r="X1063" s="20"/>
      <c r="Y1063" s="20"/>
      <c r="Z1063" s="20"/>
      <c r="AA1063" s="20"/>
      <c r="AB1063" s="20"/>
      <c r="AC1063" s="20"/>
    </row>
    <row r="1064" spans="9:29" x14ac:dyDescent="0.25">
      <c r="I1064" s="15"/>
      <c r="J1064" s="16"/>
      <c r="K1064" s="16"/>
      <c r="L1064" s="17"/>
      <c r="M1064" s="17"/>
      <c r="U1064" s="20"/>
      <c r="V1064" s="20"/>
      <c r="W1064" s="20"/>
      <c r="X1064" s="20"/>
      <c r="Y1064" s="20"/>
      <c r="Z1064" s="20"/>
      <c r="AA1064" s="20"/>
      <c r="AB1064" s="20"/>
      <c r="AC1064" s="20"/>
    </row>
    <row r="1065" spans="9:29" x14ac:dyDescent="0.25">
      <c r="I1065" s="15"/>
      <c r="J1065" s="16"/>
      <c r="K1065" s="16"/>
      <c r="L1065" s="17"/>
      <c r="M1065" s="17"/>
      <c r="U1065" s="20"/>
      <c r="V1065" s="20"/>
      <c r="W1065" s="20"/>
      <c r="X1065" s="20"/>
      <c r="Y1065" s="20"/>
      <c r="Z1065" s="20"/>
      <c r="AA1065" s="20"/>
      <c r="AB1065" s="20"/>
      <c r="AC1065" s="20"/>
    </row>
    <row r="1066" spans="9:29" x14ac:dyDescent="0.25">
      <c r="I1066" s="15"/>
      <c r="J1066" s="16"/>
      <c r="K1066" s="16"/>
      <c r="L1066" s="17"/>
      <c r="M1066" s="17"/>
      <c r="U1066" s="20"/>
      <c r="V1066" s="20"/>
      <c r="W1066" s="20"/>
      <c r="X1066" s="20"/>
      <c r="Y1066" s="20"/>
      <c r="Z1066" s="20"/>
      <c r="AA1066" s="20"/>
      <c r="AB1066" s="20"/>
      <c r="AC1066" s="20"/>
    </row>
    <row r="1067" spans="9:29" x14ac:dyDescent="0.25">
      <c r="I1067" s="15"/>
      <c r="J1067" s="16"/>
      <c r="K1067" s="16"/>
      <c r="L1067" s="17"/>
      <c r="M1067" s="17"/>
      <c r="U1067" s="20"/>
      <c r="V1067" s="20"/>
      <c r="W1067" s="20"/>
      <c r="X1067" s="20"/>
      <c r="Y1067" s="20"/>
      <c r="Z1067" s="20"/>
      <c r="AA1067" s="20"/>
      <c r="AB1067" s="20"/>
      <c r="AC1067" s="20"/>
    </row>
    <row r="1068" spans="9:29" x14ac:dyDescent="0.25">
      <c r="I1068" s="15"/>
      <c r="J1068" s="16"/>
      <c r="K1068" s="16"/>
      <c r="L1068" s="17"/>
      <c r="M1068" s="17"/>
      <c r="U1068" s="20"/>
      <c r="V1068" s="20"/>
      <c r="W1068" s="20"/>
      <c r="X1068" s="20"/>
      <c r="Y1068" s="20"/>
      <c r="Z1068" s="20"/>
      <c r="AA1068" s="20"/>
      <c r="AB1068" s="20"/>
      <c r="AC1068" s="20"/>
    </row>
    <row r="1069" spans="9:29" x14ac:dyDescent="0.25">
      <c r="I1069" s="15"/>
      <c r="J1069" s="16"/>
      <c r="K1069" s="16"/>
      <c r="L1069" s="17"/>
      <c r="M1069" s="17"/>
      <c r="U1069" s="20"/>
      <c r="V1069" s="20"/>
      <c r="W1069" s="20"/>
      <c r="X1069" s="20"/>
      <c r="Y1069" s="20"/>
      <c r="Z1069" s="20"/>
      <c r="AA1069" s="20"/>
      <c r="AB1069" s="20"/>
      <c r="AC1069" s="20"/>
    </row>
    <row r="1070" spans="9:29" x14ac:dyDescent="0.25">
      <c r="I1070" s="15"/>
      <c r="J1070" s="16"/>
      <c r="K1070" s="16"/>
      <c r="L1070" s="17"/>
      <c r="M1070" s="17"/>
      <c r="U1070" s="20"/>
      <c r="V1070" s="20"/>
      <c r="W1070" s="20"/>
      <c r="X1070" s="20"/>
      <c r="Y1070" s="20"/>
      <c r="Z1070" s="20"/>
      <c r="AA1070" s="20"/>
      <c r="AB1070" s="20"/>
      <c r="AC1070" s="20"/>
    </row>
    <row r="1071" spans="9:29" x14ac:dyDescent="0.25">
      <c r="I1071" s="15"/>
      <c r="J1071" s="16"/>
      <c r="K1071" s="16"/>
      <c r="L1071" s="17"/>
      <c r="M1071" s="17"/>
      <c r="U1071" s="20"/>
      <c r="V1071" s="20"/>
      <c r="W1071" s="20"/>
      <c r="X1071" s="20"/>
      <c r="Y1071" s="20"/>
      <c r="Z1071" s="20"/>
      <c r="AA1071" s="20"/>
      <c r="AB1071" s="20"/>
      <c r="AC1071" s="20"/>
    </row>
    <row r="1072" spans="9:29" x14ac:dyDescent="0.25">
      <c r="I1072" s="15"/>
      <c r="J1072" s="16"/>
      <c r="K1072" s="16"/>
      <c r="L1072" s="17"/>
      <c r="M1072" s="17"/>
      <c r="U1072" s="20"/>
      <c r="V1072" s="20"/>
      <c r="W1072" s="20"/>
      <c r="X1072" s="20"/>
      <c r="Y1072" s="20"/>
      <c r="Z1072" s="20"/>
      <c r="AA1072" s="20"/>
      <c r="AB1072" s="20"/>
      <c r="AC1072" s="20"/>
    </row>
  </sheetData>
  <autoFilter ref="F7:P7" xr:uid="{00000000-0001-0000-0000-000000000000}"/>
  <mergeCells count="1">
    <mergeCell ref="AG6:BD6"/>
  </mergeCell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50A4-5E7B-4B63-AB5D-DC2023D82B8C}">
  <sheetPr>
    <tabColor theme="8" tint="0.39997558519241921"/>
  </sheetPr>
  <dimension ref="C4:H145"/>
  <sheetViews>
    <sheetView workbookViewId="0">
      <selection activeCell="E27" sqref="E27"/>
    </sheetView>
  </sheetViews>
  <sheetFormatPr baseColWidth="10" defaultRowHeight="15" x14ac:dyDescent="0.25"/>
  <cols>
    <col min="3" max="3" width="12.5703125" bestFit="1" customWidth="1"/>
    <col min="4" max="4" width="7.28515625" bestFit="1" customWidth="1"/>
    <col min="5" max="5" width="51.5703125" bestFit="1" customWidth="1"/>
    <col min="6" max="8" width="10.42578125" customWidth="1"/>
    <col min="9" max="9" width="95.85546875" bestFit="1" customWidth="1"/>
    <col min="10" max="10" width="114.7109375" bestFit="1" customWidth="1"/>
    <col min="11" max="11" width="95" bestFit="1" customWidth="1"/>
    <col min="12" max="12" width="77.85546875" bestFit="1" customWidth="1"/>
    <col min="13" max="13" width="67.28515625" bestFit="1" customWidth="1"/>
  </cols>
  <sheetData>
    <row r="4" spans="3:8" x14ac:dyDescent="0.25">
      <c r="C4" s="21" t="s">
        <v>30</v>
      </c>
      <c r="D4" s="21" t="s">
        <v>29</v>
      </c>
      <c r="E4" t="s">
        <v>102</v>
      </c>
      <c r="G4" t="s">
        <v>103</v>
      </c>
      <c r="H4" t="s">
        <v>104</v>
      </c>
    </row>
    <row r="5" spans="3:8" x14ac:dyDescent="0.25">
      <c r="C5" t="s">
        <v>55</v>
      </c>
      <c r="D5">
        <v>1996</v>
      </c>
      <c r="E5" s="31">
        <v>2.2667617378091501E-3</v>
      </c>
      <c r="G5">
        <f>+D5</f>
        <v>1996</v>
      </c>
      <c r="H5">
        <f>+E5</f>
        <v>2.2667617378091501E-3</v>
      </c>
    </row>
    <row r="6" spans="3:8" x14ac:dyDescent="0.25">
      <c r="D6">
        <v>1997</v>
      </c>
      <c r="E6" s="31">
        <v>1.8117157619271286E-3</v>
      </c>
      <c r="G6">
        <f t="shared" ref="G6:H69" si="0">+D6</f>
        <v>1997</v>
      </c>
      <c r="H6">
        <f t="shared" si="0"/>
        <v>1.8117157619271286E-3</v>
      </c>
    </row>
    <row r="7" spans="3:8" x14ac:dyDescent="0.25">
      <c r="D7">
        <v>1998</v>
      </c>
      <c r="E7" s="31">
        <v>1.7712539884995615E-3</v>
      </c>
      <c r="G7">
        <f t="shared" si="0"/>
        <v>1998</v>
      </c>
      <c r="H7">
        <f t="shared" si="0"/>
        <v>1.7712539884995615E-3</v>
      </c>
    </row>
    <row r="8" spans="3:8" x14ac:dyDescent="0.25">
      <c r="D8">
        <v>1999</v>
      </c>
      <c r="E8" s="31">
        <v>1.7231348865556695E-3</v>
      </c>
      <c r="G8">
        <f t="shared" si="0"/>
        <v>1999</v>
      </c>
      <c r="H8">
        <f t="shared" si="0"/>
        <v>1.7231348865556695E-3</v>
      </c>
    </row>
    <row r="9" spans="3:8" x14ac:dyDescent="0.25">
      <c r="D9">
        <v>2000</v>
      </c>
      <c r="E9" s="31">
        <v>1.3016605003104691E-3</v>
      </c>
      <c r="G9">
        <f t="shared" si="0"/>
        <v>2000</v>
      </c>
      <c r="H9">
        <f t="shared" si="0"/>
        <v>1.3016605003104691E-3</v>
      </c>
    </row>
    <row r="10" spans="3:8" x14ac:dyDescent="0.25">
      <c r="D10">
        <v>2001</v>
      </c>
      <c r="E10" s="31">
        <v>1.3954834896692863E-3</v>
      </c>
      <c r="G10">
        <f t="shared" si="0"/>
        <v>2001</v>
      </c>
      <c r="H10">
        <f t="shared" si="0"/>
        <v>1.3954834896692863E-3</v>
      </c>
    </row>
    <row r="11" spans="3:8" x14ac:dyDescent="0.25">
      <c r="D11">
        <v>2002</v>
      </c>
      <c r="E11" s="31">
        <v>1.4047078679364949E-3</v>
      </c>
      <c r="G11">
        <f t="shared" si="0"/>
        <v>2002</v>
      </c>
      <c r="H11">
        <f t="shared" si="0"/>
        <v>1.4047078679364949E-3</v>
      </c>
    </row>
    <row r="12" spans="3:8" x14ac:dyDescent="0.25">
      <c r="D12">
        <v>2003</v>
      </c>
      <c r="E12" s="31">
        <v>1.5836903074290525E-3</v>
      </c>
      <c r="G12">
        <f t="shared" si="0"/>
        <v>2003</v>
      </c>
      <c r="H12">
        <f t="shared" si="0"/>
        <v>1.5836903074290525E-3</v>
      </c>
    </row>
    <row r="13" spans="3:8" x14ac:dyDescent="0.25">
      <c r="D13">
        <v>2004</v>
      </c>
      <c r="E13" s="31">
        <v>1.2933647351829375E-3</v>
      </c>
      <c r="G13">
        <f t="shared" si="0"/>
        <v>2004</v>
      </c>
      <c r="H13">
        <f t="shared" si="0"/>
        <v>1.2933647351829375E-3</v>
      </c>
    </row>
    <row r="14" spans="3:8" x14ac:dyDescent="0.25">
      <c r="D14">
        <v>2005</v>
      </c>
      <c r="E14" s="31">
        <v>1.3761387984043759E-3</v>
      </c>
      <c r="G14">
        <f t="shared" si="0"/>
        <v>2005</v>
      </c>
      <c r="H14">
        <f t="shared" si="0"/>
        <v>1.3761387984043759E-3</v>
      </c>
    </row>
    <row r="15" spans="3:8" x14ac:dyDescent="0.25">
      <c r="D15">
        <v>2006</v>
      </c>
      <c r="E15" s="31">
        <v>1.1854788834788519E-3</v>
      </c>
      <c r="G15">
        <f t="shared" si="0"/>
        <v>2006</v>
      </c>
      <c r="H15">
        <f t="shared" si="0"/>
        <v>1.1854788834788519E-3</v>
      </c>
    </row>
    <row r="16" spans="3:8" x14ac:dyDescent="0.25">
      <c r="D16">
        <v>2007</v>
      </c>
      <c r="E16" s="31">
        <v>1.2741988790987786E-3</v>
      </c>
      <c r="G16">
        <f t="shared" si="0"/>
        <v>2007</v>
      </c>
      <c r="H16">
        <f t="shared" si="0"/>
        <v>1.2741988790987786E-3</v>
      </c>
    </row>
    <row r="17" spans="3:8" x14ac:dyDescent="0.25">
      <c r="D17">
        <v>2008</v>
      </c>
      <c r="E17" s="31">
        <v>9.9487183750611398E-4</v>
      </c>
      <c r="G17">
        <f t="shared" si="0"/>
        <v>2008</v>
      </c>
      <c r="H17">
        <f t="shared" si="0"/>
        <v>9.9487183750611398E-4</v>
      </c>
    </row>
    <row r="18" spans="3:8" x14ac:dyDescent="0.25">
      <c r="D18">
        <v>2009</v>
      </c>
      <c r="E18" s="31">
        <v>1.1177382880020769E-3</v>
      </c>
      <c r="G18">
        <f t="shared" si="0"/>
        <v>2009</v>
      </c>
      <c r="H18">
        <f t="shared" si="0"/>
        <v>1.1177382880020769E-3</v>
      </c>
    </row>
    <row r="19" spans="3:8" x14ac:dyDescent="0.25">
      <c r="D19">
        <v>2010</v>
      </c>
      <c r="E19" s="31">
        <v>1.1234025169786972E-3</v>
      </c>
      <c r="G19">
        <f t="shared" si="0"/>
        <v>2010</v>
      </c>
      <c r="H19">
        <f t="shared" si="0"/>
        <v>1.1234025169786972E-3</v>
      </c>
    </row>
    <row r="20" spans="3:8" x14ac:dyDescent="0.25">
      <c r="D20">
        <v>2011</v>
      </c>
      <c r="E20" s="31">
        <v>1.0842425954629791E-3</v>
      </c>
      <c r="G20">
        <f t="shared" si="0"/>
        <v>2011</v>
      </c>
      <c r="H20">
        <f t="shared" si="0"/>
        <v>1.0842425954629791E-3</v>
      </c>
    </row>
    <row r="21" spans="3:8" x14ac:dyDescent="0.25">
      <c r="D21">
        <v>2012</v>
      </c>
      <c r="E21" s="31">
        <v>9.7694824285003527E-4</v>
      </c>
      <c r="G21">
        <f t="shared" si="0"/>
        <v>2012</v>
      </c>
      <c r="H21">
        <f t="shared" si="0"/>
        <v>9.7694824285003527E-4</v>
      </c>
    </row>
    <row r="22" spans="3:8" x14ac:dyDescent="0.25">
      <c r="D22">
        <v>2013</v>
      </c>
      <c r="E22" s="31">
        <v>9.9171043246615753E-4</v>
      </c>
      <c r="G22">
        <f t="shared" si="0"/>
        <v>2013</v>
      </c>
      <c r="H22">
        <f t="shared" si="0"/>
        <v>9.9171043246615753E-4</v>
      </c>
    </row>
    <row r="23" spans="3:8" x14ac:dyDescent="0.25">
      <c r="D23">
        <v>2014</v>
      </c>
      <c r="E23" s="31">
        <v>1.0330472096688511E-3</v>
      </c>
      <c r="G23">
        <f t="shared" si="0"/>
        <v>2014</v>
      </c>
      <c r="H23">
        <f t="shared" si="0"/>
        <v>1.0330472096688511E-3</v>
      </c>
    </row>
    <row r="24" spans="3:8" x14ac:dyDescent="0.25">
      <c r="C24" t="s">
        <v>95</v>
      </c>
      <c r="E24" s="31">
        <v>2.5709550959236667E-2</v>
      </c>
      <c r="G24">
        <f t="shared" si="0"/>
        <v>0</v>
      </c>
      <c r="H24">
        <f t="shared" si="0"/>
        <v>2.5709550959236667E-2</v>
      </c>
    </row>
    <row r="25" spans="3:8" x14ac:dyDescent="0.25">
      <c r="C25" t="s">
        <v>57</v>
      </c>
      <c r="D25">
        <v>1996</v>
      </c>
      <c r="E25" s="31">
        <v>4.854048712245769E-3</v>
      </c>
      <c r="G25">
        <f t="shared" si="0"/>
        <v>1996</v>
      </c>
      <c r="H25">
        <f t="shared" si="0"/>
        <v>4.854048712245769E-3</v>
      </c>
    </row>
    <row r="26" spans="3:8" x14ac:dyDescent="0.25">
      <c r="D26">
        <v>1997</v>
      </c>
      <c r="E26" s="31">
        <v>4.0481659833380363E-3</v>
      </c>
      <c r="G26">
        <f t="shared" si="0"/>
        <v>1997</v>
      </c>
      <c r="H26">
        <f t="shared" si="0"/>
        <v>4.0481659833380363E-3</v>
      </c>
    </row>
    <row r="27" spans="3:8" x14ac:dyDescent="0.25">
      <c r="D27">
        <v>1998</v>
      </c>
      <c r="E27" s="31">
        <v>3.5470824089669697E-3</v>
      </c>
      <c r="G27">
        <f t="shared" si="0"/>
        <v>1998</v>
      </c>
      <c r="H27">
        <f t="shared" si="0"/>
        <v>3.5470824089669697E-3</v>
      </c>
    </row>
    <row r="28" spans="3:8" x14ac:dyDescent="0.25">
      <c r="D28">
        <v>1999</v>
      </c>
      <c r="E28" s="31">
        <v>4.3385630227242766E-3</v>
      </c>
      <c r="G28">
        <f t="shared" si="0"/>
        <v>1999</v>
      </c>
      <c r="H28">
        <f t="shared" si="0"/>
        <v>4.3385630227242766E-3</v>
      </c>
    </row>
    <row r="29" spans="3:8" x14ac:dyDescent="0.25">
      <c r="D29">
        <v>2000</v>
      </c>
      <c r="E29" s="31">
        <v>4.9288105996067172E-3</v>
      </c>
      <c r="G29">
        <f t="shared" si="0"/>
        <v>2000</v>
      </c>
      <c r="H29">
        <f t="shared" si="0"/>
        <v>4.9288105996067172E-3</v>
      </c>
    </row>
    <row r="30" spans="3:8" x14ac:dyDescent="0.25">
      <c r="D30">
        <v>2001</v>
      </c>
      <c r="E30" s="31">
        <v>4.7866145590368704E-3</v>
      </c>
      <c r="G30">
        <f t="shared" si="0"/>
        <v>2001</v>
      </c>
      <c r="H30">
        <f t="shared" si="0"/>
        <v>4.7866145590368704E-3</v>
      </c>
    </row>
    <row r="31" spans="3:8" x14ac:dyDescent="0.25">
      <c r="D31">
        <v>2002</v>
      </c>
      <c r="E31" s="31">
        <v>5.8536462551350534E-3</v>
      </c>
      <c r="G31">
        <f t="shared" si="0"/>
        <v>2002</v>
      </c>
      <c r="H31">
        <f t="shared" si="0"/>
        <v>5.8536462551350534E-3</v>
      </c>
    </row>
    <row r="32" spans="3:8" x14ac:dyDescent="0.25">
      <c r="D32">
        <v>2003</v>
      </c>
      <c r="E32" s="31">
        <v>6.1655185566027284E-3</v>
      </c>
      <c r="G32">
        <f t="shared" si="0"/>
        <v>2003</v>
      </c>
      <c r="H32">
        <f t="shared" si="0"/>
        <v>6.1655185566027284E-3</v>
      </c>
    </row>
    <row r="33" spans="3:8" x14ac:dyDescent="0.25">
      <c r="D33">
        <v>2004</v>
      </c>
      <c r="E33" s="31">
        <v>5.140164434619893E-3</v>
      </c>
      <c r="G33">
        <f t="shared" si="0"/>
        <v>2004</v>
      </c>
      <c r="H33">
        <f t="shared" si="0"/>
        <v>5.140164434619893E-3</v>
      </c>
    </row>
    <row r="34" spans="3:8" x14ac:dyDescent="0.25">
      <c r="D34">
        <v>2005</v>
      </c>
      <c r="E34" s="31">
        <v>4.8088872674362168E-3</v>
      </c>
      <c r="G34">
        <f t="shared" si="0"/>
        <v>2005</v>
      </c>
      <c r="H34">
        <f t="shared" si="0"/>
        <v>4.8088872674362168E-3</v>
      </c>
    </row>
    <row r="35" spans="3:8" x14ac:dyDescent="0.25">
      <c r="D35">
        <v>2006</v>
      </c>
      <c r="E35" s="31">
        <v>5.5360414993095696E-3</v>
      </c>
      <c r="G35">
        <f t="shared" si="0"/>
        <v>2006</v>
      </c>
      <c r="H35">
        <f t="shared" si="0"/>
        <v>5.5360414993095696E-3</v>
      </c>
    </row>
    <row r="36" spans="3:8" x14ac:dyDescent="0.25">
      <c r="D36">
        <v>2007</v>
      </c>
      <c r="E36" s="31">
        <v>6.3572317389914701E-3</v>
      </c>
      <c r="G36">
        <f t="shared" si="0"/>
        <v>2007</v>
      </c>
      <c r="H36">
        <f t="shared" si="0"/>
        <v>6.3572317389914701E-3</v>
      </c>
    </row>
    <row r="37" spans="3:8" x14ac:dyDescent="0.25">
      <c r="D37">
        <v>2008</v>
      </c>
      <c r="E37" s="31">
        <v>6.0962125419738809E-3</v>
      </c>
      <c r="G37">
        <f t="shared" si="0"/>
        <v>2008</v>
      </c>
      <c r="H37">
        <f t="shared" si="0"/>
        <v>6.0962125419738809E-3</v>
      </c>
    </row>
    <row r="38" spans="3:8" x14ac:dyDescent="0.25">
      <c r="D38">
        <v>2009</v>
      </c>
      <c r="E38" s="31">
        <v>6.2984513166496909E-3</v>
      </c>
      <c r="G38">
        <f t="shared" si="0"/>
        <v>2009</v>
      </c>
      <c r="H38">
        <f t="shared" si="0"/>
        <v>6.2984513166496909E-3</v>
      </c>
    </row>
    <row r="39" spans="3:8" x14ac:dyDescent="0.25">
      <c r="D39">
        <v>2010</v>
      </c>
      <c r="E39" s="31">
        <v>6.2377509466468844E-3</v>
      </c>
      <c r="G39">
        <f t="shared" si="0"/>
        <v>2010</v>
      </c>
      <c r="H39">
        <f t="shared" si="0"/>
        <v>6.2377509466468844E-3</v>
      </c>
    </row>
    <row r="40" spans="3:8" x14ac:dyDescent="0.25">
      <c r="D40">
        <v>2011</v>
      </c>
      <c r="E40" s="31">
        <v>6.6079930437680729E-3</v>
      </c>
      <c r="G40">
        <f t="shared" si="0"/>
        <v>2011</v>
      </c>
      <c r="H40">
        <f t="shared" si="0"/>
        <v>6.6079930437680729E-3</v>
      </c>
    </row>
    <row r="41" spans="3:8" x14ac:dyDescent="0.25">
      <c r="D41">
        <v>2012</v>
      </c>
      <c r="E41" s="31">
        <v>6.6751639918725212E-3</v>
      </c>
      <c r="G41">
        <f t="shared" si="0"/>
        <v>2012</v>
      </c>
      <c r="H41">
        <f t="shared" si="0"/>
        <v>6.6751639918725212E-3</v>
      </c>
    </row>
    <row r="42" spans="3:8" x14ac:dyDescent="0.25">
      <c r="D42">
        <v>2013</v>
      </c>
      <c r="E42" s="31">
        <v>6.5016634342365395E-3</v>
      </c>
      <c r="G42">
        <f t="shared" si="0"/>
        <v>2013</v>
      </c>
      <c r="H42">
        <f t="shared" si="0"/>
        <v>6.5016634342365395E-3</v>
      </c>
    </row>
    <row r="43" spans="3:8" x14ac:dyDescent="0.25">
      <c r="D43">
        <v>2014</v>
      </c>
      <c r="E43" s="31">
        <v>6.0842637598321264E-3</v>
      </c>
      <c r="G43">
        <f t="shared" si="0"/>
        <v>2014</v>
      </c>
      <c r="H43">
        <f t="shared" si="0"/>
        <v>6.0842637598321264E-3</v>
      </c>
    </row>
    <row r="44" spans="3:8" x14ac:dyDescent="0.25">
      <c r="C44" t="s">
        <v>96</v>
      </c>
      <c r="E44" s="31">
        <v>0.1048662740729933</v>
      </c>
      <c r="G44">
        <f t="shared" si="0"/>
        <v>0</v>
      </c>
      <c r="H44">
        <f t="shared" si="0"/>
        <v>0.1048662740729933</v>
      </c>
    </row>
    <row r="45" spans="3:8" x14ac:dyDescent="0.25">
      <c r="C45" t="s">
        <v>58</v>
      </c>
      <c r="D45">
        <v>1996</v>
      </c>
      <c r="E45" s="31">
        <v>5.2167914252842298E-3</v>
      </c>
      <c r="G45">
        <f t="shared" si="0"/>
        <v>1996</v>
      </c>
      <c r="H45">
        <f t="shared" si="0"/>
        <v>5.2167914252842298E-3</v>
      </c>
    </row>
    <row r="46" spans="3:8" x14ac:dyDescent="0.25">
      <c r="D46">
        <v>1997</v>
      </c>
      <c r="E46" s="31">
        <v>4.9102499074266982E-3</v>
      </c>
      <c r="G46">
        <f t="shared" si="0"/>
        <v>1997</v>
      </c>
      <c r="H46">
        <f t="shared" si="0"/>
        <v>4.9102499074266982E-3</v>
      </c>
    </row>
    <row r="47" spans="3:8" x14ac:dyDescent="0.25">
      <c r="D47">
        <v>1998</v>
      </c>
      <c r="E47" s="31">
        <v>4.6602789393503452E-3</v>
      </c>
      <c r="G47">
        <f t="shared" si="0"/>
        <v>1998</v>
      </c>
      <c r="H47">
        <f t="shared" si="0"/>
        <v>4.6602789393503452E-3</v>
      </c>
    </row>
    <row r="48" spans="3:8" x14ac:dyDescent="0.25">
      <c r="D48">
        <v>1999</v>
      </c>
      <c r="E48" s="31">
        <v>5.1694293559422589E-3</v>
      </c>
      <c r="G48">
        <f t="shared" si="0"/>
        <v>1999</v>
      </c>
      <c r="H48">
        <f t="shared" si="0"/>
        <v>5.1694293559422589E-3</v>
      </c>
    </row>
    <row r="49" spans="3:8" x14ac:dyDescent="0.25">
      <c r="D49">
        <v>2000</v>
      </c>
      <c r="E49" s="31">
        <v>5.2597871916575702E-3</v>
      </c>
      <c r="G49">
        <f t="shared" si="0"/>
        <v>2000</v>
      </c>
      <c r="H49">
        <f t="shared" si="0"/>
        <v>5.2597871916575702E-3</v>
      </c>
    </row>
    <row r="50" spans="3:8" x14ac:dyDescent="0.25">
      <c r="D50">
        <v>2001</v>
      </c>
      <c r="E50" s="31">
        <v>5.1516697345222002E-3</v>
      </c>
      <c r="G50">
        <f t="shared" si="0"/>
        <v>2001</v>
      </c>
      <c r="H50">
        <f t="shared" si="0"/>
        <v>5.1516697345222002E-3</v>
      </c>
    </row>
    <row r="51" spans="3:8" x14ac:dyDescent="0.25">
      <c r="D51">
        <v>2002</v>
      </c>
      <c r="E51" s="31">
        <v>5.4678665190192391E-3</v>
      </c>
      <c r="G51">
        <f t="shared" si="0"/>
        <v>2002</v>
      </c>
      <c r="H51">
        <f t="shared" si="0"/>
        <v>5.4678665190192391E-3</v>
      </c>
    </row>
    <row r="52" spans="3:8" x14ac:dyDescent="0.25">
      <c r="D52">
        <v>2003</v>
      </c>
      <c r="E52" s="31">
        <v>5.5315125853768127E-3</v>
      </c>
      <c r="G52">
        <f t="shared" si="0"/>
        <v>2003</v>
      </c>
      <c r="H52">
        <f t="shared" si="0"/>
        <v>5.5315125853768127E-3</v>
      </c>
    </row>
    <row r="53" spans="3:8" x14ac:dyDescent="0.25">
      <c r="D53">
        <v>2004</v>
      </c>
      <c r="E53" s="31">
        <v>4.9448344020157119E-3</v>
      </c>
      <c r="G53">
        <f t="shared" si="0"/>
        <v>2004</v>
      </c>
      <c r="H53">
        <f t="shared" si="0"/>
        <v>4.9448344020157119E-3</v>
      </c>
    </row>
    <row r="54" spans="3:8" x14ac:dyDescent="0.25">
      <c r="D54">
        <v>2005</v>
      </c>
      <c r="E54" s="31">
        <v>4.8555632920891344E-3</v>
      </c>
      <c r="G54">
        <f t="shared" si="0"/>
        <v>2005</v>
      </c>
      <c r="H54">
        <f t="shared" si="0"/>
        <v>4.8555632920891344E-3</v>
      </c>
    </row>
    <row r="55" spans="3:8" x14ac:dyDescent="0.25">
      <c r="D55">
        <v>2006</v>
      </c>
      <c r="E55" s="31">
        <v>5.2499285641639101E-3</v>
      </c>
      <c r="G55">
        <f t="shared" si="0"/>
        <v>2006</v>
      </c>
      <c r="H55">
        <f t="shared" si="0"/>
        <v>5.2499285641639101E-3</v>
      </c>
    </row>
    <row r="56" spans="3:8" x14ac:dyDescent="0.25">
      <c r="D56">
        <v>2007</v>
      </c>
      <c r="E56" s="31">
        <v>5.781177425980835E-3</v>
      </c>
      <c r="G56">
        <f t="shared" si="0"/>
        <v>2007</v>
      </c>
      <c r="H56">
        <f t="shared" si="0"/>
        <v>5.781177425980835E-3</v>
      </c>
    </row>
    <row r="57" spans="3:8" x14ac:dyDescent="0.25">
      <c r="D57">
        <v>2008</v>
      </c>
      <c r="E57" s="31">
        <v>5.5896558176039201E-3</v>
      </c>
      <c r="G57">
        <f t="shared" si="0"/>
        <v>2008</v>
      </c>
      <c r="H57">
        <f t="shared" si="0"/>
        <v>5.5896558176039201E-3</v>
      </c>
    </row>
    <row r="58" spans="3:8" x14ac:dyDescent="0.25">
      <c r="D58">
        <v>2009</v>
      </c>
      <c r="E58" s="31">
        <v>5.5314466711251127E-3</v>
      </c>
      <c r="G58">
        <f t="shared" si="0"/>
        <v>2009</v>
      </c>
      <c r="H58">
        <f t="shared" si="0"/>
        <v>5.5314466711251127E-3</v>
      </c>
    </row>
    <row r="59" spans="3:8" x14ac:dyDescent="0.25">
      <c r="D59">
        <v>2010</v>
      </c>
      <c r="E59" s="31">
        <v>5.245118389352074E-3</v>
      </c>
      <c r="G59">
        <f t="shared" si="0"/>
        <v>2010</v>
      </c>
      <c r="H59">
        <f t="shared" si="0"/>
        <v>5.245118389352074E-3</v>
      </c>
    </row>
    <row r="60" spans="3:8" x14ac:dyDescent="0.25">
      <c r="D60">
        <v>2011</v>
      </c>
      <c r="E60" s="31">
        <v>5.4013420476768615E-3</v>
      </c>
      <c r="G60">
        <f t="shared" si="0"/>
        <v>2011</v>
      </c>
      <c r="H60">
        <f t="shared" si="0"/>
        <v>5.4013420476768615E-3</v>
      </c>
    </row>
    <row r="61" spans="3:8" x14ac:dyDescent="0.25">
      <c r="D61">
        <v>2012</v>
      </c>
      <c r="E61" s="31">
        <v>5.4224195774440443E-3</v>
      </c>
      <c r="G61">
        <f t="shared" si="0"/>
        <v>2012</v>
      </c>
      <c r="H61">
        <f t="shared" si="0"/>
        <v>5.4224195774440443E-3</v>
      </c>
    </row>
    <row r="62" spans="3:8" x14ac:dyDescent="0.25">
      <c r="D62">
        <v>2013</v>
      </c>
      <c r="E62" s="31">
        <v>5.2240139049957611E-3</v>
      </c>
      <c r="G62">
        <f t="shared" si="0"/>
        <v>2013</v>
      </c>
      <c r="H62">
        <f t="shared" si="0"/>
        <v>5.2240139049957611E-3</v>
      </c>
    </row>
    <row r="63" spans="3:8" x14ac:dyDescent="0.25">
      <c r="D63">
        <v>2014</v>
      </c>
      <c r="E63" s="31">
        <v>5.1658126095591632E-3</v>
      </c>
      <c r="G63">
        <f t="shared" si="0"/>
        <v>2014</v>
      </c>
      <c r="H63">
        <f t="shared" si="0"/>
        <v>5.1658126095591632E-3</v>
      </c>
    </row>
    <row r="64" spans="3:8" x14ac:dyDescent="0.25">
      <c r="C64" t="s">
        <v>97</v>
      </c>
      <c r="E64" s="31">
        <v>9.9778898360585871E-2</v>
      </c>
      <c r="G64">
        <f t="shared" si="0"/>
        <v>0</v>
      </c>
      <c r="H64">
        <f t="shared" si="0"/>
        <v>9.9778898360585871E-2</v>
      </c>
    </row>
    <row r="65" spans="3:8" x14ac:dyDescent="0.25">
      <c r="C65" t="s">
        <v>59</v>
      </c>
      <c r="D65">
        <v>1996</v>
      </c>
      <c r="E65" s="31">
        <v>1.4310696525315601E-2</v>
      </c>
      <c r="G65">
        <f t="shared" si="0"/>
        <v>1996</v>
      </c>
      <c r="H65">
        <f t="shared" si="0"/>
        <v>1.4310696525315601E-2</v>
      </c>
    </row>
    <row r="66" spans="3:8" x14ac:dyDescent="0.25">
      <c r="D66">
        <v>1997</v>
      </c>
      <c r="E66" s="31">
        <v>1.4078941082975426E-2</v>
      </c>
      <c r="G66">
        <f t="shared" si="0"/>
        <v>1997</v>
      </c>
      <c r="H66">
        <f t="shared" si="0"/>
        <v>1.4078941082975426E-2</v>
      </c>
    </row>
    <row r="67" spans="3:8" x14ac:dyDescent="0.25">
      <c r="D67">
        <v>1998</v>
      </c>
      <c r="E67" s="31">
        <v>1.404315800982373E-2</v>
      </c>
      <c r="G67">
        <f t="shared" si="0"/>
        <v>1998</v>
      </c>
      <c r="H67">
        <f t="shared" si="0"/>
        <v>1.404315800982373E-2</v>
      </c>
    </row>
    <row r="68" spans="3:8" x14ac:dyDescent="0.25">
      <c r="D68">
        <v>1999</v>
      </c>
      <c r="E68" s="31">
        <v>1.4425883975962157E-2</v>
      </c>
      <c r="G68">
        <f t="shared" si="0"/>
        <v>1999</v>
      </c>
      <c r="H68">
        <f t="shared" si="0"/>
        <v>1.4425883975962157E-2</v>
      </c>
    </row>
    <row r="69" spans="3:8" x14ac:dyDescent="0.25">
      <c r="D69">
        <v>2000</v>
      </c>
      <c r="E69" s="31">
        <v>1.4088897200922636E-2</v>
      </c>
      <c r="G69">
        <f t="shared" si="0"/>
        <v>2000</v>
      </c>
      <c r="H69">
        <f t="shared" si="0"/>
        <v>1.4088897200922636E-2</v>
      </c>
    </row>
    <row r="70" spans="3:8" x14ac:dyDescent="0.25">
      <c r="D70">
        <v>2001</v>
      </c>
      <c r="E70" s="31">
        <v>1.4378249740785946E-2</v>
      </c>
      <c r="G70">
        <f t="shared" ref="G70:H133" si="1">+D70</f>
        <v>2001</v>
      </c>
      <c r="H70">
        <f t="shared" si="1"/>
        <v>1.4378249740785946E-2</v>
      </c>
    </row>
    <row r="71" spans="3:8" x14ac:dyDescent="0.25">
      <c r="D71">
        <v>2002</v>
      </c>
      <c r="E71" s="31">
        <v>1.4601118855362482E-2</v>
      </c>
      <c r="G71">
        <f t="shared" si="1"/>
        <v>2002</v>
      </c>
      <c r="H71">
        <f t="shared" si="1"/>
        <v>1.4601118855362482E-2</v>
      </c>
    </row>
    <row r="72" spans="3:8" x14ac:dyDescent="0.25">
      <c r="D72">
        <v>2003</v>
      </c>
      <c r="E72" s="31">
        <v>1.4486421287777621E-2</v>
      </c>
      <c r="G72">
        <f t="shared" si="1"/>
        <v>2003</v>
      </c>
      <c r="H72">
        <f t="shared" si="1"/>
        <v>1.4486421287777621E-2</v>
      </c>
    </row>
    <row r="73" spans="3:8" x14ac:dyDescent="0.25">
      <c r="D73">
        <v>2004</v>
      </c>
      <c r="E73" s="31">
        <v>1.4355849893897857E-2</v>
      </c>
      <c r="G73">
        <f t="shared" si="1"/>
        <v>2004</v>
      </c>
      <c r="H73">
        <f t="shared" si="1"/>
        <v>1.4355849893897857E-2</v>
      </c>
    </row>
    <row r="74" spans="3:8" x14ac:dyDescent="0.25">
      <c r="D74">
        <v>2005</v>
      </c>
      <c r="E74" s="31">
        <v>1.323661650980157E-2</v>
      </c>
      <c r="G74">
        <f t="shared" si="1"/>
        <v>2005</v>
      </c>
      <c r="H74">
        <f t="shared" si="1"/>
        <v>1.323661650980157E-2</v>
      </c>
    </row>
    <row r="75" spans="3:8" x14ac:dyDescent="0.25">
      <c r="D75">
        <v>2006</v>
      </c>
      <c r="E75" s="31">
        <v>1.371053393839915E-2</v>
      </c>
      <c r="G75">
        <f t="shared" si="1"/>
        <v>2006</v>
      </c>
      <c r="H75">
        <f t="shared" si="1"/>
        <v>1.371053393839915E-2</v>
      </c>
    </row>
    <row r="76" spans="3:8" x14ac:dyDescent="0.25">
      <c r="D76">
        <v>2007</v>
      </c>
      <c r="E76" s="31">
        <v>1.4146226273057351E-2</v>
      </c>
      <c r="G76">
        <f t="shared" si="1"/>
        <v>2007</v>
      </c>
      <c r="H76">
        <f t="shared" si="1"/>
        <v>1.4146226273057351E-2</v>
      </c>
    </row>
    <row r="77" spans="3:8" x14ac:dyDescent="0.25">
      <c r="D77">
        <v>2008</v>
      </c>
      <c r="E77" s="31">
        <v>1.4183983675509099E-2</v>
      </c>
      <c r="G77">
        <f t="shared" si="1"/>
        <v>2008</v>
      </c>
      <c r="H77">
        <f t="shared" si="1"/>
        <v>1.4183983675509099E-2</v>
      </c>
    </row>
    <row r="78" spans="3:8" x14ac:dyDescent="0.25">
      <c r="D78">
        <v>2009</v>
      </c>
      <c r="E78" s="31">
        <v>1.4776415448434789E-2</v>
      </c>
      <c r="G78">
        <f t="shared" si="1"/>
        <v>2009</v>
      </c>
      <c r="H78">
        <f t="shared" si="1"/>
        <v>1.4776415448434789E-2</v>
      </c>
    </row>
    <row r="79" spans="3:8" x14ac:dyDescent="0.25">
      <c r="D79">
        <v>2010</v>
      </c>
      <c r="E79" s="31">
        <v>1.3003473593525265E-2</v>
      </c>
      <c r="G79">
        <f t="shared" si="1"/>
        <v>2010</v>
      </c>
      <c r="H79">
        <f t="shared" si="1"/>
        <v>1.3003473593525265E-2</v>
      </c>
    </row>
    <row r="80" spans="3:8" x14ac:dyDescent="0.25">
      <c r="D80">
        <v>2011</v>
      </c>
      <c r="E80" s="31">
        <v>1.400950411724163E-2</v>
      </c>
      <c r="G80">
        <f t="shared" si="1"/>
        <v>2011</v>
      </c>
      <c r="H80">
        <f t="shared" si="1"/>
        <v>1.400950411724163E-2</v>
      </c>
    </row>
    <row r="81" spans="3:8" x14ac:dyDescent="0.25">
      <c r="D81">
        <v>2012</v>
      </c>
      <c r="E81" s="31">
        <v>1.3807069878706923E-2</v>
      </c>
      <c r="G81">
        <f t="shared" si="1"/>
        <v>2012</v>
      </c>
      <c r="H81">
        <f t="shared" si="1"/>
        <v>1.3807069878706923E-2</v>
      </c>
    </row>
    <row r="82" spans="3:8" x14ac:dyDescent="0.25">
      <c r="D82">
        <v>2013</v>
      </c>
      <c r="E82" s="31">
        <v>1.3924064065197091E-2</v>
      </c>
      <c r="G82">
        <f t="shared" si="1"/>
        <v>2013</v>
      </c>
      <c r="H82">
        <f t="shared" si="1"/>
        <v>1.3924064065197091E-2</v>
      </c>
    </row>
    <row r="83" spans="3:8" x14ac:dyDescent="0.25">
      <c r="D83">
        <v>2014</v>
      </c>
      <c r="E83" s="31">
        <v>1.4211547537888719E-2</v>
      </c>
      <c r="G83">
        <f t="shared" si="1"/>
        <v>2014</v>
      </c>
      <c r="H83">
        <f t="shared" si="1"/>
        <v>1.4211547537888719E-2</v>
      </c>
    </row>
    <row r="84" spans="3:8" x14ac:dyDescent="0.25">
      <c r="C84" t="s">
        <v>98</v>
      </c>
      <c r="E84" s="31">
        <v>0.26777865161058506</v>
      </c>
      <c r="G84">
        <f t="shared" si="1"/>
        <v>0</v>
      </c>
      <c r="H84">
        <f t="shared" si="1"/>
        <v>0.26777865161058506</v>
      </c>
    </row>
    <row r="85" spans="3:8" x14ac:dyDescent="0.25">
      <c r="C85" t="s">
        <v>56</v>
      </c>
      <c r="D85">
        <v>1996</v>
      </c>
      <c r="E85" s="31">
        <v>9.1981469693324031E-4</v>
      </c>
      <c r="G85">
        <f t="shared" si="1"/>
        <v>1996</v>
      </c>
      <c r="H85">
        <f t="shared" si="1"/>
        <v>9.1981469693324031E-4</v>
      </c>
    </row>
    <row r="86" spans="3:8" x14ac:dyDescent="0.25">
      <c r="D86">
        <v>1997</v>
      </c>
      <c r="E86" s="31">
        <v>8.3433049155673053E-4</v>
      </c>
      <c r="G86">
        <f t="shared" si="1"/>
        <v>1997</v>
      </c>
      <c r="H86">
        <f t="shared" si="1"/>
        <v>8.3433049155673053E-4</v>
      </c>
    </row>
    <row r="87" spans="3:8" x14ac:dyDescent="0.25">
      <c r="D87">
        <v>1998</v>
      </c>
      <c r="E87" s="31">
        <v>7.0530671445359183E-4</v>
      </c>
      <c r="G87">
        <f t="shared" si="1"/>
        <v>1998</v>
      </c>
      <c r="H87">
        <f t="shared" si="1"/>
        <v>7.0530671445359183E-4</v>
      </c>
    </row>
    <row r="88" spans="3:8" x14ac:dyDescent="0.25">
      <c r="D88">
        <v>1999</v>
      </c>
      <c r="E88" s="31">
        <v>7.7410205787551269E-4</v>
      </c>
      <c r="G88">
        <f t="shared" si="1"/>
        <v>1999</v>
      </c>
      <c r="H88">
        <f t="shared" si="1"/>
        <v>7.7410205787551269E-4</v>
      </c>
    </row>
    <row r="89" spans="3:8" x14ac:dyDescent="0.25">
      <c r="D89">
        <v>2000</v>
      </c>
      <c r="E89" s="31">
        <v>6.3605788764962783E-4</v>
      </c>
      <c r="G89">
        <f t="shared" si="1"/>
        <v>2000</v>
      </c>
      <c r="H89">
        <f t="shared" si="1"/>
        <v>6.3605788764962783E-4</v>
      </c>
    </row>
    <row r="90" spans="3:8" x14ac:dyDescent="0.25">
      <c r="D90">
        <v>2001</v>
      </c>
      <c r="E90" s="31">
        <v>7.0389513006916752E-4</v>
      </c>
      <c r="G90">
        <f t="shared" si="1"/>
        <v>2001</v>
      </c>
      <c r="H90">
        <f t="shared" si="1"/>
        <v>7.0389513006916752E-4</v>
      </c>
    </row>
    <row r="91" spans="3:8" x14ac:dyDescent="0.25">
      <c r="D91">
        <v>2002</v>
      </c>
      <c r="E91" s="31">
        <v>6.7801930149651469E-4</v>
      </c>
      <c r="G91">
        <f t="shared" si="1"/>
        <v>2002</v>
      </c>
      <c r="H91">
        <f t="shared" si="1"/>
        <v>6.7801930149651469E-4</v>
      </c>
    </row>
    <row r="92" spans="3:8" x14ac:dyDescent="0.25">
      <c r="D92">
        <v>2003</v>
      </c>
      <c r="E92" s="31">
        <v>7.5084041214587669E-4</v>
      </c>
      <c r="G92">
        <f t="shared" si="1"/>
        <v>2003</v>
      </c>
      <c r="H92">
        <f t="shared" si="1"/>
        <v>7.5084041214587669E-4</v>
      </c>
    </row>
    <row r="93" spans="3:8" x14ac:dyDescent="0.25">
      <c r="D93">
        <v>2004</v>
      </c>
      <c r="E93" s="31">
        <v>5.8052564318476763E-4</v>
      </c>
      <c r="G93">
        <f t="shared" si="1"/>
        <v>2004</v>
      </c>
      <c r="H93">
        <f t="shared" si="1"/>
        <v>5.8052564318476763E-4</v>
      </c>
    </row>
    <row r="94" spans="3:8" x14ac:dyDescent="0.25">
      <c r="D94">
        <v>2005</v>
      </c>
      <c r="E94" s="31">
        <v>6.719871985895867E-4</v>
      </c>
      <c r="G94">
        <f t="shared" si="1"/>
        <v>2005</v>
      </c>
      <c r="H94">
        <f t="shared" si="1"/>
        <v>6.719871985895867E-4</v>
      </c>
    </row>
    <row r="95" spans="3:8" x14ac:dyDescent="0.25">
      <c r="D95">
        <v>2006</v>
      </c>
      <c r="E95" s="31">
        <v>6.8368910092746703E-4</v>
      </c>
      <c r="G95">
        <f t="shared" si="1"/>
        <v>2006</v>
      </c>
      <c r="H95">
        <f t="shared" si="1"/>
        <v>6.8368910092746703E-4</v>
      </c>
    </row>
    <row r="96" spans="3:8" x14ac:dyDescent="0.25">
      <c r="D96">
        <v>2007</v>
      </c>
      <c r="E96" s="31">
        <v>6.3635278346492517E-4</v>
      </c>
      <c r="G96">
        <f t="shared" si="1"/>
        <v>2007</v>
      </c>
      <c r="H96">
        <f t="shared" si="1"/>
        <v>6.3635278346492517E-4</v>
      </c>
    </row>
    <row r="97" spans="3:8" x14ac:dyDescent="0.25">
      <c r="D97">
        <v>2008</v>
      </c>
      <c r="E97" s="31">
        <v>6.3117867175755272E-4</v>
      </c>
      <c r="G97">
        <f t="shared" si="1"/>
        <v>2008</v>
      </c>
      <c r="H97">
        <f t="shared" si="1"/>
        <v>6.3117867175755272E-4</v>
      </c>
    </row>
    <row r="98" spans="3:8" x14ac:dyDescent="0.25">
      <c r="D98">
        <v>2009</v>
      </c>
      <c r="E98" s="31">
        <v>6.1115136625034113E-4</v>
      </c>
      <c r="G98">
        <f t="shared" si="1"/>
        <v>2009</v>
      </c>
      <c r="H98">
        <f t="shared" si="1"/>
        <v>6.1115136625034113E-4</v>
      </c>
    </row>
    <row r="99" spans="3:8" x14ac:dyDescent="0.25">
      <c r="D99">
        <v>2010</v>
      </c>
      <c r="E99" s="31">
        <v>6.6397101935306718E-4</v>
      </c>
      <c r="G99">
        <f t="shared" si="1"/>
        <v>2010</v>
      </c>
      <c r="H99">
        <f t="shared" si="1"/>
        <v>6.6397101935306718E-4</v>
      </c>
    </row>
    <row r="100" spans="3:8" x14ac:dyDescent="0.25">
      <c r="D100">
        <v>2011</v>
      </c>
      <c r="E100" s="31">
        <v>5.6417614734326335E-4</v>
      </c>
      <c r="G100">
        <f t="shared" si="1"/>
        <v>2011</v>
      </c>
      <c r="H100">
        <f t="shared" si="1"/>
        <v>5.6417614734326335E-4</v>
      </c>
    </row>
    <row r="101" spans="3:8" x14ac:dyDescent="0.25">
      <c r="D101">
        <v>2012</v>
      </c>
      <c r="E101" s="31">
        <v>6.1185619405709996E-4</v>
      </c>
      <c r="G101">
        <f t="shared" si="1"/>
        <v>2012</v>
      </c>
      <c r="H101">
        <f t="shared" si="1"/>
        <v>6.1185619405709996E-4</v>
      </c>
    </row>
    <row r="102" spans="3:8" x14ac:dyDescent="0.25">
      <c r="D102">
        <v>2013</v>
      </c>
      <c r="E102" s="31">
        <v>5.8155748024247807E-4</v>
      </c>
      <c r="G102">
        <f t="shared" si="1"/>
        <v>2013</v>
      </c>
      <c r="H102">
        <f t="shared" si="1"/>
        <v>5.8155748024247807E-4</v>
      </c>
    </row>
    <row r="103" spans="3:8" x14ac:dyDescent="0.25">
      <c r="D103">
        <v>2014</v>
      </c>
      <c r="E103" s="31">
        <v>5.7150624001335657E-4</v>
      </c>
      <c r="G103">
        <f t="shared" si="1"/>
        <v>2014</v>
      </c>
      <c r="H103">
        <f t="shared" si="1"/>
        <v>5.7150624001335657E-4</v>
      </c>
    </row>
    <row r="104" spans="3:8" x14ac:dyDescent="0.25">
      <c r="C104" t="s">
        <v>99</v>
      </c>
      <c r="E104" s="31">
        <v>1.2810318537364165E-2</v>
      </c>
      <c r="G104">
        <f t="shared" si="1"/>
        <v>0</v>
      </c>
      <c r="H104">
        <f t="shared" si="1"/>
        <v>1.2810318537364165E-2</v>
      </c>
    </row>
    <row r="105" spans="3:8" x14ac:dyDescent="0.25">
      <c r="C105" t="s">
        <v>60</v>
      </c>
      <c r="D105">
        <v>1996</v>
      </c>
      <c r="E105" s="31">
        <v>5.1079315297082754E-2</v>
      </c>
      <c r="G105">
        <f t="shared" si="1"/>
        <v>1996</v>
      </c>
      <c r="H105">
        <f t="shared" si="1"/>
        <v>5.1079315297082754E-2</v>
      </c>
    </row>
    <row r="106" spans="3:8" x14ac:dyDescent="0.25">
      <c r="D106">
        <v>1997</v>
      </c>
      <c r="E106" s="31">
        <v>4.884110033955022E-2</v>
      </c>
      <c r="G106">
        <f t="shared" si="1"/>
        <v>1997</v>
      </c>
      <c r="H106">
        <f t="shared" si="1"/>
        <v>4.884110033955022E-2</v>
      </c>
    </row>
    <row r="107" spans="3:8" x14ac:dyDescent="0.25">
      <c r="D107">
        <v>1998</v>
      </c>
      <c r="E107" s="31">
        <v>4.8876348167351792E-2</v>
      </c>
      <c r="G107">
        <f t="shared" si="1"/>
        <v>1998</v>
      </c>
      <c r="H107">
        <f t="shared" si="1"/>
        <v>4.8876348167351792E-2</v>
      </c>
    </row>
    <row r="108" spans="3:8" x14ac:dyDescent="0.25">
      <c r="D108">
        <v>1999</v>
      </c>
      <c r="E108" s="31">
        <v>4.7869084456025474E-2</v>
      </c>
      <c r="G108">
        <f t="shared" si="1"/>
        <v>1999</v>
      </c>
      <c r="H108">
        <f t="shared" si="1"/>
        <v>4.7869084456025474E-2</v>
      </c>
    </row>
    <row r="109" spans="3:8" x14ac:dyDescent="0.25">
      <c r="D109">
        <v>2000</v>
      </c>
      <c r="E109" s="31">
        <v>4.5654812193329827E-2</v>
      </c>
      <c r="G109">
        <f t="shared" si="1"/>
        <v>2000</v>
      </c>
      <c r="H109">
        <f t="shared" si="1"/>
        <v>4.5654812193329827E-2</v>
      </c>
    </row>
    <row r="110" spans="3:8" x14ac:dyDescent="0.25">
      <c r="D110">
        <v>2001</v>
      </c>
      <c r="E110" s="31">
        <v>4.5679422644089043E-2</v>
      </c>
      <c r="G110">
        <f t="shared" si="1"/>
        <v>2001</v>
      </c>
      <c r="H110">
        <f t="shared" si="1"/>
        <v>4.5679422644089043E-2</v>
      </c>
    </row>
    <row r="111" spans="3:8" x14ac:dyDescent="0.25">
      <c r="D111">
        <v>2002</v>
      </c>
      <c r="E111" s="31">
        <v>4.2642499403768186E-2</v>
      </c>
      <c r="G111">
        <f t="shared" si="1"/>
        <v>2002</v>
      </c>
      <c r="H111">
        <f t="shared" si="1"/>
        <v>4.2642499403768186E-2</v>
      </c>
    </row>
    <row r="112" spans="3:8" x14ac:dyDescent="0.25">
      <c r="D112">
        <v>2003</v>
      </c>
      <c r="E112" s="31">
        <v>4.5517475133295959E-2</v>
      </c>
      <c r="G112">
        <f t="shared" si="1"/>
        <v>2003</v>
      </c>
      <c r="H112">
        <f t="shared" si="1"/>
        <v>4.5517475133295959E-2</v>
      </c>
    </row>
    <row r="113" spans="3:8" x14ac:dyDescent="0.25">
      <c r="D113">
        <v>2004</v>
      </c>
      <c r="E113" s="31">
        <v>4.3120750389120999E-2</v>
      </c>
      <c r="G113">
        <f t="shared" si="1"/>
        <v>2004</v>
      </c>
      <c r="H113">
        <f t="shared" si="1"/>
        <v>4.3120750389120999E-2</v>
      </c>
    </row>
    <row r="114" spans="3:8" x14ac:dyDescent="0.25">
      <c r="D114">
        <v>2005</v>
      </c>
      <c r="E114" s="31">
        <v>3.9897204493080603E-2</v>
      </c>
      <c r="G114">
        <f t="shared" si="1"/>
        <v>2005</v>
      </c>
      <c r="H114">
        <f t="shared" si="1"/>
        <v>3.9897204493080603E-2</v>
      </c>
    </row>
    <row r="115" spans="3:8" x14ac:dyDescent="0.25">
      <c r="D115">
        <v>2006</v>
      </c>
      <c r="E115" s="31">
        <v>3.9789631142188926E-2</v>
      </c>
      <c r="G115">
        <f t="shared" si="1"/>
        <v>2006</v>
      </c>
      <c r="H115">
        <f t="shared" si="1"/>
        <v>3.9789631142188926E-2</v>
      </c>
    </row>
    <row r="116" spans="3:8" x14ac:dyDescent="0.25">
      <c r="D116">
        <v>2007</v>
      </c>
      <c r="E116" s="31">
        <v>4.0974057872698783E-2</v>
      </c>
      <c r="G116">
        <f t="shared" si="1"/>
        <v>2007</v>
      </c>
      <c r="H116">
        <f t="shared" si="1"/>
        <v>4.0974057872698783E-2</v>
      </c>
    </row>
    <row r="117" spans="3:8" x14ac:dyDescent="0.25">
      <c r="D117">
        <v>2008</v>
      </c>
      <c r="E117" s="31">
        <v>4.1533612621938991E-2</v>
      </c>
      <c r="G117">
        <f t="shared" si="1"/>
        <v>2008</v>
      </c>
      <c r="H117">
        <f t="shared" si="1"/>
        <v>4.1533612621938991E-2</v>
      </c>
    </row>
    <row r="118" spans="3:8" x14ac:dyDescent="0.25">
      <c r="D118">
        <v>2009</v>
      </c>
      <c r="E118" s="31">
        <v>4.1756482668922297E-2</v>
      </c>
      <c r="G118">
        <f t="shared" si="1"/>
        <v>2009</v>
      </c>
      <c r="H118">
        <f t="shared" si="1"/>
        <v>4.1756482668922297E-2</v>
      </c>
    </row>
    <row r="119" spans="3:8" x14ac:dyDescent="0.25">
      <c r="D119">
        <v>2010</v>
      </c>
      <c r="E119" s="31">
        <v>3.8493041864064242E-2</v>
      </c>
      <c r="G119">
        <f t="shared" si="1"/>
        <v>2010</v>
      </c>
      <c r="H119">
        <f t="shared" si="1"/>
        <v>3.8493041864064242E-2</v>
      </c>
    </row>
    <row r="120" spans="3:8" x14ac:dyDescent="0.25">
      <c r="D120">
        <v>2011</v>
      </c>
      <c r="E120" s="31">
        <v>3.9466224495394386E-2</v>
      </c>
      <c r="G120">
        <f t="shared" si="1"/>
        <v>2011</v>
      </c>
      <c r="H120">
        <f t="shared" si="1"/>
        <v>3.9466224495394386E-2</v>
      </c>
    </row>
    <row r="121" spans="3:8" x14ac:dyDescent="0.25">
      <c r="D121">
        <v>2012</v>
      </c>
      <c r="E121" s="31">
        <v>4.0682770346905636E-2</v>
      </c>
      <c r="G121">
        <f t="shared" si="1"/>
        <v>2012</v>
      </c>
      <c r="H121">
        <f t="shared" si="1"/>
        <v>4.0682770346905636E-2</v>
      </c>
    </row>
    <row r="122" spans="3:8" x14ac:dyDescent="0.25">
      <c r="D122">
        <v>2013</v>
      </c>
      <c r="E122" s="31">
        <v>4.1453778045761794E-2</v>
      </c>
      <c r="G122">
        <f t="shared" si="1"/>
        <v>2013</v>
      </c>
      <c r="H122">
        <f t="shared" si="1"/>
        <v>4.1453778045761794E-2</v>
      </c>
    </row>
    <row r="123" spans="3:8" x14ac:dyDescent="0.25">
      <c r="D123">
        <v>2014</v>
      </c>
      <c r="E123" s="31">
        <v>4.4714936390764883E-2</v>
      </c>
      <c r="G123">
        <f t="shared" si="1"/>
        <v>2014</v>
      </c>
      <c r="H123">
        <f t="shared" si="1"/>
        <v>4.4714936390764883E-2</v>
      </c>
    </row>
    <row r="124" spans="3:8" x14ac:dyDescent="0.25">
      <c r="C124" t="s">
        <v>100</v>
      </c>
      <c r="E124" s="31">
        <v>0.82804254796533461</v>
      </c>
      <c r="G124">
        <f t="shared" si="1"/>
        <v>0</v>
      </c>
      <c r="H124">
        <f t="shared" si="1"/>
        <v>0.82804254796533461</v>
      </c>
    </row>
    <row r="125" spans="3:8" x14ac:dyDescent="0.25">
      <c r="C125" t="s">
        <v>61</v>
      </c>
      <c r="D125">
        <v>1996</v>
      </c>
      <c r="E125" s="31">
        <v>0.14516884455060652</v>
      </c>
      <c r="G125">
        <f t="shared" si="1"/>
        <v>1996</v>
      </c>
      <c r="H125">
        <f t="shared" si="1"/>
        <v>0.14516884455060652</v>
      </c>
    </row>
    <row r="126" spans="3:8" x14ac:dyDescent="0.25">
      <c r="D126">
        <v>1997</v>
      </c>
      <c r="E126" s="31">
        <v>0.14109214157305947</v>
      </c>
      <c r="G126">
        <f t="shared" si="1"/>
        <v>1997</v>
      </c>
      <c r="H126">
        <f t="shared" si="1"/>
        <v>0.14109214157305947</v>
      </c>
    </row>
    <row r="127" spans="3:8" x14ac:dyDescent="0.25">
      <c r="D127">
        <v>1998</v>
      </c>
      <c r="E127" s="31">
        <v>0.13121234135293364</v>
      </c>
      <c r="G127">
        <f t="shared" si="1"/>
        <v>1998</v>
      </c>
      <c r="H127">
        <f t="shared" si="1"/>
        <v>0.13121234135293364</v>
      </c>
    </row>
    <row r="128" spans="3:8" x14ac:dyDescent="0.25">
      <c r="D128">
        <v>1999</v>
      </c>
      <c r="E128" s="31">
        <v>0.14202977907882822</v>
      </c>
      <c r="G128">
        <f t="shared" si="1"/>
        <v>1999</v>
      </c>
      <c r="H128">
        <f t="shared" si="1"/>
        <v>0.14202977907882822</v>
      </c>
    </row>
    <row r="129" spans="3:8" x14ac:dyDescent="0.25">
      <c r="D129">
        <v>2000</v>
      </c>
      <c r="E129" s="31">
        <v>0.13238712331584901</v>
      </c>
      <c r="G129">
        <f t="shared" si="1"/>
        <v>2000</v>
      </c>
      <c r="H129">
        <f t="shared" si="1"/>
        <v>0.13238712331584901</v>
      </c>
    </row>
    <row r="130" spans="3:8" x14ac:dyDescent="0.25">
      <c r="D130">
        <v>2001</v>
      </c>
      <c r="E130" s="31">
        <v>0.13987282446229068</v>
      </c>
      <c r="G130">
        <f t="shared" si="1"/>
        <v>2001</v>
      </c>
      <c r="H130">
        <f t="shared" si="1"/>
        <v>0.13987282446229068</v>
      </c>
    </row>
    <row r="131" spans="3:8" x14ac:dyDescent="0.25">
      <c r="D131">
        <v>2002</v>
      </c>
      <c r="E131" s="31">
        <v>0.13517257817038836</v>
      </c>
      <c r="G131">
        <f t="shared" si="1"/>
        <v>2002</v>
      </c>
      <c r="H131">
        <f t="shared" si="1"/>
        <v>0.13517257817038836</v>
      </c>
    </row>
    <row r="132" spans="3:8" x14ac:dyDescent="0.25">
      <c r="D132">
        <v>2003</v>
      </c>
      <c r="E132" s="31">
        <v>0.14592097908269835</v>
      </c>
      <c r="G132">
        <f t="shared" si="1"/>
        <v>2003</v>
      </c>
      <c r="H132">
        <f t="shared" si="1"/>
        <v>0.14592097908269835</v>
      </c>
    </row>
    <row r="133" spans="3:8" x14ac:dyDescent="0.25">
      <c r="D133">
        <v>2004</v>
      </c>
      <c r="E133" s="31">
        <v>0.15211779606121839</v>
      </c>
      <c r="G133">
        <f t="shared" si="1"/>
        <v>2004</v>
      </c>
      <c r="H133">
        <f t="shared" si="1"/>
        <v>0.15211779606121839</v>
      </c>
    </row>
    <row r="134" spans="3:8" x14ac:dyDescent="0.25">
      <c r="D134">
        <v>2005</v>
      </c>
      <c r="E134" s="31">
        <v>0.12785417180304923</v>
      </c>
      <c r="G134">
        <f t="shared" ref="G134:H145" si="2">+D134</f>
        <v>2005</v>
      </c>
      <c r="H134">
        <f t="shared" si="2"/>
        <v>0.12785417180304923</v>
      </c>
    </row>
    <row r="135" spans="3:8" x14ac:dyDescent="0.25">
      <c r="D135">
        <v>2006</v>
      </c>
      <c r="E135" s="31">
        <v>0.12902872177154134</v>
      </c>
      <c r="G135">
        <f t="shared" si="2"/>
        <v>2006</v>
      </c>
      <c r="H135">
        <f t="shared" si="2"/>
        <v>0.12902872177154134</v>
      </c>
    </row>
    <row r="136" spans="3:8" x14ac:dyDescent="0.25">
      <c r="D136">
        <v>2007</v>
      </c>
      <c r="E136" s="31">
        <v>0.13441649790529783</v>
      </c>
      <c r="G136">
        <f t="shared" si="2"/>
        <v>2007</v>
      </c>
      <c r="H136">
        <f t="shared" si="2"/>
        <v>0.13441649790529783</v>
      </c>
    </row>
    <row r="137" spans="3:8" x14ac:dyDescent="0.25">
      <c r="D137">
        <v>2008</v>
      </c>
      <c r="E137" s="31">
        <v>0.14130546906340141</v>
      </c>
      <c r="G137">
        <f t="shared" si="2"/>
        <v>2008</v>
      </c>
      <c r="H137">
        <f t="shared" si="2"/>
        <v>0.14130546906340141</v>
      </c>
    </row>
    <row r="138" spans="3:8" x14ac:dyDescent="0.25">
      <c r="D138">
        <v>2009</v>
      </c>
      <c r="E138" s="31">
        <v>0.13800263306375776</v>
      </c>
      <c r="G138">
        <f t="shared" si="2"/>
        <v>2009</v>
      </c>
      <c r="H138">
        <f t="shared" si="2"/>
        <v>0.13800263306375776</v>
      </c>
    </row>
    <row r="139" spans="3:8" x14ac:dyDescent="0.25">
      <c r="D139">
        <v>2010</v>
      </c>
      <c r="E139" s="31">
        <v>0.13140655885904728</v>
      </c>
      <c r="G139">
        <f t="shared" si="2"/>
        <v>2010</v>
      </c>
      <c r="H139">
        <f t="shared" si="2"/>
        <v>0.13140655885904728</v>
      </c>
    </row>
    <row r="140" spans="3:8" x14ac:dyDescent="0.25">
      <c r="D140">
        <v>2011</v>
      </c>
      <c r="E140" s="31">
        <v>0.13837973601239778</v>
      </c>
      <c r="G140">
        <f t="shared" si="2"/>
        <v>2011</v>
      </c>
      <c r="H140">
        <f t="shared" si="2"/>
        <v>0.13837973601239778</v>
      </c>
    </row>
    <row r="141" spans="3:8" x14ac:dyDescent="0.25">
      <c r="D141">
        <v>2012</v>
      </c>
      <c r="E141" s="31">
        <v>0.13536350045770962</v>
      </c>
      <c r="G141">
        <f t="shared" si="2"/>
        <v>2012</v>
      </c>
      <c r="H141">
        <f t="shared" si="2"/>
        <v>0.13536350045770962</v>
      </c>
    </row>
    <row r="142" spans="3:8" x14ac:dyDescent="0.25">
      <c r="D142">
        <v>2013</v>
      </c>
      <c r="E142" s="31">
        <v>0.13706905530673891</v>
      </c>
      <c r="G142">
        <f t="shared" si="2"/>
        <v>2013</v>
      </c>
      <c r="H142">
        <f t="shared" si="2"/>
        <v>0.13706905530673891</v>
      </c>
    </row>
    <row r="143" spans="3:8" x14ac:dyDescent="0.25">
      <c r="D143">
        <v>2014</v>
      </c>
      <c r="E143" s="31">
        <v>0.16166585326175367</v>
      </c>
      <c r="G143">
        <f t="shared" si="2"/>
        <v>2014</v>
      </c>
      <c r="H143">
        <f t="shared" si="2"/>
        <v>0.16166585326175367</v>
      </c>
    </row>
    <row r="144" spans="3:8" x14ac:dyDescent="0.25">
      <c r="C144" t="s">
        <v>101</v>
      </c>
      <c r="E144" s="31">
        <v>2.6394666051525677</v>
      </c>
      <c r="G144">
        <f t="shared" si="2"/>
        <v>0</v>
      </c>
      <c r="H144">
        <f t="shared" si="2"/>
        <v>2.6394666051525677</v>
      </c>
    </row>
    <row r="145" spans="3:8" x14ac:dyDescent="0.25">
      <c r="C145" t="s">
        <v>54</v>
      </c>
      <c r="E145" s="31">
        <v>3.9784528466586675</v>
      </c>
      <c r="G145">
        <f t="shared" si="2"/>
        <v>0</v>
      </c>
      <c r="H145">
        <f t="shared" si="2"/>
        <v>3.9784528466586675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C331-EC08-4B71-955A-D22325153616}">
  <sheetPr>
    <tabColor theme="8" tint="0.39997558519241921"/>
  </sheetPr>
  <dimension ref="B1:BH1072"/>
  <sheetViews>
    <sheetView topLeftCell="A7" zoomScaleNormal="100" workbookViewId="0">
      <selection activeCell="K3" sqref="K1:K1048576"/>
    </sheetView>
  </sheetViews>
  <sheetFormatPr baseColWidth="10" defaultRowHeight="15" x14ac:dyDescent="0.25"/>
  <cols>
    <col min="2" max="2" width="14.7109375" customWidth="1"/>
    <col min="3" max="3" width="15.5703125" bestFit="1" customWidth="1"/>
    <col min="4" max="4" width="9.85546875" bestFit="1" customWidth="1"/>
    <col min="5" max="5" width="13.42578125" bestFit="1" customWidth="1"/>
    <col min="8" max="8" width="12.5703125" bestFit="1" customWidth="1"/>
    <col min="9" max="9" width="13.5703125" bestFit="1" customWidth="1"/>
    <col min="10" max="10" width="12.5703125" bestFit="1" customWidth="1"/>
    <col min="11" max="13" width="11.42578125" customWidth="1"/>
    <col min="14" max="15" width="12.5703125" bestFit="1" customWidth="1"/>
    <col min="16" max="18" width="14" customWidth="1"/>
    <col min="19" max="19" width="12.5703125" bestFit="1" customWidth="1"/>
    <col min="20" max="20" width="19.7109375" bestFit="1" customWidth="1"/>
    <col min="21" max="31" width="69.85546875" bestFit="1" customWidth="1"/>
    <col min="32" max="32" width="12.5703125" bestFit="1" customWidth="1"/>
    <col min="33" max="61" width="22.140625" customWidth="1"/>
  </cols>
  <sheetData>
    <row r="1" spans="2:60" ht="30.75" thickBot="1" x14ac:dyDescent="0.3"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G1" s="1" t="s">
        <v>0</v>
      </c>
      <c r="AP1" s="2" t="s">
        <v>1</v>
      </c>
      <c r="AY1" s="3" t="s">
        <v>2</v>
      </c>
    </row>
    <row r="2" spans="2:60" x14ac:dyDescent="0.25"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G2" s="4"/>
      <c r="AP2" s="4"/>
      <c r="AY2" s="5"/>
    </row>
    <row r="3" spans="2:60" x14ac:dyDescent="0.25">
      <c r="H3" s="6">
        <f>+VLOOKUP(H2,$B$7:$E$160,3,0)</f>
        <v>2485950</v>
      </c>
      <c r="I3" s="6">
        <f t="shared" ref="I3:Z3" si="0">+VLOOKUP(I2,$B$7:$E$160,3,0)</f>
        <v>2537269</v>
      </c>
      <c r="J3" s="6">
        <f t="shared" si="0"/>
        <v>2554873</v>
      </c>
      <c r="K3" s="6">
        <f t="shared" si="0"/>
        <v>2605202</v>
      </c>
      <c r="L3" s="6">
        <f t="shared" si="0"/>
        <v>2655318</v>
      </c>
      <c r="M3" s="6">
        <f t="shared" si="0"/>
        <v>2704443</v>
      </c>
      <c r="N3" s="6">
        <f t="shared" si="0"/>
        <v>2753459</v>
      </c>
      <c r="O3" s="6">
        <f t="shared" si="0"/>
        <v>2802494</v>
      </c>
      <c r="P3" s="6">
        <f t="shared" si="0"/>
        <v>2850862</v>
      </c>
      <c r="Q3" s="6">
        <f t="shared" si="0"/>
        <v>2957356</v>
      </c>
      <c r="R3" s="6">
        <f t="shared" si="0"/>
        <v>3005372</v>
      </c>
      <c r="S3" s="6">
        <f t="shared" si="0"/>
        <v>3052284</v>
      </c>
      <c r="T3" s="6">
        <f t="shared" si="0"/>
        <v>3097630</v>
      </c>
      <c r="U3" s="6">
        <f t="shared" si="0"/>
        <v>3141325</v>
      </c>
      <c r="V3" s="6">
        <f t="shared" si="0"/>
        <v>3261314</v>
      </c>
      <c r="W3" s="6">
        <f t="shared" si="0"/>
        <v>3304590</v>
      </c>
      <c r="X3" s="6">
        <f t="shared" si="0"/>
        <v>3347066</v>
      </c>
      <c r="Y3" s="6">
        <f t="shared" si="0"/>
        <v>3388865</v>
      </c>
      <c r="Z3" s="6">
        <f t="shared" si="0"/>
        <v>3429184</v>
      </c>
      <c r="AG3" s="4"/>
      <c r="AP3" s="4"/>
      <c r="AY3" s="5"/>
    </row>
    <row r="4" spans="2:60" x14ac:dyDescent="0.25">
      <c r="B4" s="21" t="s">
        <v>22</v>
      </c>
      <c r="C4" t="s">
        <v>85</v>
      </c>
      <c r="H4" s="23">
        <f>+SUM(H3:Z3)-D160</f>
        <v>0</v>
      </c>
      <c r="I4" s="24">
        <f>+IF(C5=T4,0,11)</f>
        <v>0</v>
      </c>
      <c r="J4" s="24">
        <f>+SUM(H8:H159)</f>
        <v>18.999999999999993</v>
      </c>
      <c r="S4" s="21" t="s">
        <v>24</v>
      </c>
      <c r="T4" t="s">
        <v>88</v>
      </c>
    </row>
    <row r="5" spans="2:60" ht="15.75" thickBot="1" x14ac:dyDescent="0.3">
      <c r="B5" s="21" t="s">
        <v>24</v>
      </c>
      <c r="C5" t="s">
        <v>88</v>
      </c>
    </row>
    <row r="6" spans="2:60" ht="15.75" thickBot="1" x14ac:dyDescent="0.3">
      <c r="S6" s="21" t="s">
        <v>26</v>
      </c>
      <c r="U6" s="21" t="s">
        <v>27</v>
      </c>
      <c r="AG6" s="25" t="s">
        <v>28</v>
      </c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7"/>
    </row>
    <row r="7" spans="2:60" s="7" customFormat="1" ht="62.25" customHeight="1" thickBot="1" x14ac:dyDescent="0.3">
      <c r="B7" s="21" t="s">
        <v>29</v>
      </c>
      <c r="C7" s="22" t="s">
        <v>30</v>
      </c>
      <c r="D7" s="7" t="s">
        <v>31</v>
      </c>
      <c r="E7" s="7" t="s">
        <v>32</v>
      </c>
      <c r="F7" s="8" t="s">
        <v>33</v>
      </c>
      <c r="G7" s="8" t="s">
        <v>34</v>
      </c>
      <c r="H7" s="8" t="s">
        <v>35</v>
      </c>
      <c r="I7" s="8" t="s">
        <v>36</v>
      </c>
      <c r="J7" s="8" t="s">
        <v>37</v>
      </c>
      <c r="K7" s="9" t="s">
        <v>38</v>
      </c>
      <c r="L7" s="10" t="s">
        <v>39</v>
      </c>
      <c r="M7" s="11" t="s">
        <v>40</v>
      </c>
      <c r="N7" s="8" t="s">
        <v>41</v>
      </c>
      <c r="O7" s="8" t="s">
        <v>42</v>
      </c>
      <c r="P7" s="8" t="s">
        <v>43</v>
      </c>
      <c r="Q7" s="8"/>
      <c r="R7" s="8"/>
      <c r="S7" s="21" t="s">
        <v>29</v>
      </c>
      <c r="T7" s="21" t="s">
        <v>44</v>
      </c>
      <c r="U7" t="s">
        <v>82</v>
      </c>
      <c r="V7" t="s">
        <v>45</v>
      </c>
      <c r="W7" t="s">
        <v>87</v>
      </c>
      <c r="X7" t="s">
        <v>47</v>
      </c>
      <c r="Y7" t="s">
        <v>48</v>
      </c>
      <c r="Z7" t="s">
        <v>49</v>
      </c>
      <c r="AA7" t="s">
        <v>50</v>
      </c>
      <c r="AB7" t="s">
        <v>51</v>
      </c>
      <c r="AC7" t="s">
        <v>89</v>
      </c>
      <c r="AD7" t="s">
        <v>52</v>
      </c>
      <c r="AE7" t="s">
        <v>53</v>
      </c>
      <c r="AF7" t="s">
        <v>54</v>
      </c>
      <c r="AG7" s="12" t="str">
        <f>+$AG$1&amp;U7</f>
        <v>Probabilidad de abandonar el grupo por ACCIDENTES DE TRANSPORTE (V01-V99)</v>
      </c>
      <c r="AH7" s="12" t="str">
        <f t="shared" ref="AH7:AO7" si="1">+$AG$1&amp;V7</f>
        <v>Probabilidad de abandonar el grupo por AGRESIONES (X85-Y09)</v>
      </c>
      <c r="AI7" s="12" t="str">
        <f t="shared" si="1"/>
        <v>Probabilidad de abandonar el grupo por CIERTAS ENFERMEDADES INFECCIOSAS Y PARASITARIAS (A00-B99)</v>
      </c>
      <c r="AJ7" s="12" t="str">
        <f t="shared" si="1"/>
        <v>Probabilidad de abandonar el grupo por ENFERMEDADES CEREBROVASCULARES (I60-I69)</v>
      </c>
      <c r="AK7" s="12" t="str">
        <f t="shared" si="1"/>
        <v>Probabilidad de abandonar el grupo por ENFERMEDADES DEL SISTEMA CIRCULATORIO (I00-I99)</v>
      </c>
      <c r="AL7" s="12" t="str">
        <f t="shared" si="1"/>
        <v>Probabilidad de abandonar el grupo por ENFERMEDADES DEL SISTEMA RESPIRATORIO (J00-J98)</v>
      </c>
      <c r="AM7" s="12" t="str">
        <f t="shared" si="1"/>
        <v>Probabilidad de abandonar el grupo por ENFERMEDADES ENDOCRINAS, NUTRICIONALES Y METABÓLICAS (E00-E88)</v>
      </c>
      <c r="AN7" s="12" t="str">
        <f t="shared" si="1"/>
        <v>Probabilidad de abandonar el grupo por ENFERMEDADES ISQUÉMICAS DEL CORAZÓN (I20-I25)</v>
      </c>
      <c r="AO7" s="12" t="str">
        <f t="shared" si="1"/>
        <v>Probabilidad de abandonar el grupo por OTRAS ENFERMEDADES DEL CORAZÓN (I26-I51)</v>
      </c>
      <c r="AP7" s="13" t="str">
        <f>+$AP$1&amp;U7</f>
        <v>Tasa central de mortalidad por ACCIDENTES DE TRANSPORTE (V01-V99)</v>
      </c>
      <c r="AQ7" s="13" t="str">
        <f t="shared" ref="AQ7:AX7" si="2">+$AP$1&amp;V7</f>
        <v>Tasa central de mortalidad por AGRESIONES (X85-Y09)</v>
      </c>
      <c r="AR7" s="13" t="str">
        <f t="shared" si="2"/>
        <v>Tasa central de mortalidad por CIERTAS ENFERMEDADES INFECCIOSAS Y PARASITARIAS (A00-B99)</v>
      </c>
      <c r="AS7" s="13" t="str">
        <f t="shared" si="2"/>
        <v>Tasa central de mortalidad por ENFERMEDADES CEREBROVASCULARES (I60-I69)</v>
      </c>
      <c r="AT7" s="13" t="str">
        <f t="shared" si="2"/>
        <v>Tasa central de mortalidad por ENFERMEDADES DEL SISTEMA CIRCULATORIO (I00-I99)</v>
      </c>
      <c r="AU7" s="13" t="str">
        <f t="shared" si="2"/>
        <v>Tasa central de mortalidad por ENFERMEDADES DEL SISTEMA RESPIRATORIO (J00-J98)</v>
      </c>
      <c r="AV7" s="13" t="str">
        <f t="shared" si="2"/>
        <v>Tasa central de mortalidad por ENFERMEDADES ENDOCRINAS, NUTRICIONALES Y METABÓLICAS (E00-E88)</v>
      </c>
      <c r="AW7" s="13" t="str">
        <f t="shared" si="2"/>
        <v>Tasa central de mortalidad por ENFERMEDADES ISQUÉMICAS DEL CORAZÓN (I20-I25)</v>
      </c>
      <c r="AX7" s="13" t="str">
        <f t="shared" si="2"/>
        <v>Tasa central de mortalidad por OTRAS ENFERMEDADES DEL CORAZÓN (I26-I51)</v>
      </c>
      <c r="AY7" s="14" t="str">
        <f>+$AY$1&amp;U7</f>
        <v>Tasa instantánea de mortalidad por ACCIDENTES DE TRANSPORTE (V01-V99)</v>
      </c>
      <c r="AZ7" s="14" t="str">
        <f t="shared" ref="AZ7:BG7" si="3">+$AY$1&amp;V7</f>
        <v>Tasa instantánea de mortalidad por AGRESIONES (X85-Y09)</v>
      </c>
      <c r="BA7" s="14" t="str">
        <f t="shared" si="3"/>
        <v>Tasa instantánea de mortalidad por CIERTAS ENFERMEDADES INFECCIOSAS Y PARASITARIAS (A00-B99)</v>
      </c>
      <c r="BB7" s="14" t="str">
        <f t="shared" si="3"/>
        <v>Tasa instantánea de mortalidad por ENFERMEDADES CEREBROVASCULARES (I60-I69)</v>
      </c>
      <c r="BC7" s="14" t="str">
        <f t="shared" si="3"/>
        <v>Tasa instantánea de mortalidad por ENFERMEDADES DEL SISTEMA CIRCULATORIO (I00-I99)</v>
      </c>
      <c r="BD7" s="14" t="str">
        <f t="shared" si="3"/>
        <v>Tasa instantánea de mortalidad por ENFERMEDADES DEL SISTEMA RESPIRATORIO (J00-J98)</v>
      </c>
      <c r="BE7" s="14" t="str">
        <f t="shared" si="3"/>
        <v>Tasa instantánea de mortalidad por ENFERMEDADES ENDOCRINAS, NUTRICIONALES Y METABÓLICAS (E00-E88)</v>
      </c>
      <c r="BF7" s="14" t="str">
        <f t="shared" si="3"/>
        <v>Tasa instantánea de mortalidad por ENFERMEDADES ISQUÉMICAS DEL CORAZÓN (I20-I25)</v>
      </c>
      <c r="BG7" s="14" t="str">
        <f t="shared" si="3"/>
        <v>Tasa instantánea de mortalidad por OTRAS ENFERMEDADES DEL CORAZÓN (I26-I51)</v>
      </c>
      <c r="BH7"/>
    </row>
    <row r="8" spans="2:60" x14ac:dyDescent="0.25">
      <c r="B8">
        <v>1996</v>
      </c>
      <c r="C8" t="s">
        <v>55</v>
      </c>
      <c r="D8" s="31">
        <v>271540</v>
      </c>
      <c r="E8" s="31">
        <v>757</v>
      </c>
      <c r="F8">
        <f>+IFERROR(E8/D8,0)</f>
        <v>2.7878029019665612E-3</v>
      </c>
      <c r="G8">
        <f>1-F8</f>
        <v>0.99721219709803344</v>
      </c>
      <c r="H8" cm="1">
        <f t="array" ref="H8">+IFERROR(_xlfn.IFS(B8=$H$1,D8/$H$3,B8=$I$1,D8/$I$3,B8=$J$1,D8/$J$3,B8=$K$1,D8/$K$3,B8=$L$1,D8/$L$3,B8=$M$1,D8/$M$3,B8=$N$1,D8/$N$3,B8=$O$1,D8/$O$3,B8=$P$1,D8/P$3,B8=$Q$1,D8/$Q$3,B8=$R$1,D8/$R$3,B8=$S$1,D8/$S$3,B8=$T$1,D8/$T$3,B8=$U$1,D8/$U$3,B8=$V$1,D8/$V$3,B8=$W$1,D8/$W$3,B8=$X$1,D8/$X$3,B8=$Y$1,D8/$Y$3,B8=$Z$1,D8/$Z$3),0)</f>
        <v>0.10922987187996541</v>
      </c>
      <c r="I8" s="15">
        <f>+H8*100000</f>
        <v>10922.987187996541</v>
      </c>
      <c r="J8" s="16">
        <f>+F8*I8</f>
        <v>30.451135380840324</v>
      </c>
      <c r="K8" s="16">
        <v>10000</v>
      </c>
      <c r="L8" s="17">
        <f>+F8</f>
        <v>2.7878029019665612E-3</v>
      </c>
      <c r="M8" s="17">
        <f>+G8</f>
        <v>0.99721219709803344</v>
      </c>
      <c r="N8">
        <f>+(F8/(1-(0.5*F8)))</f>
        <v>2.7916942486304287E-3</v>
      </c>
      <c r="O8">
        <f t="shared" ref="O8:O39" si="4">+IFERROR((E8/(2*D8)),0)</f>
        <v>1.3939014509832806E-3</v>
      </c>
      <c r="P8">
        <f>+K8*L8</f>
        <v>27.878029019665611</v>
      </c>
      <c r="S8">
        <v>1996</v>
      </c>
      <c r="T8" t="s">
        <v>55</v>
      </c>
      <c r="U8" s="31">
        <v>0</v>
      </c>
      <c r="V8" s="31">
        <v>0</v>
      </c>
      <c r="W8" s="31">
        <v>111</v>
      </c>
      <c r="X8" s="31">
        <v>1</v>
      </c>
      <c r="Y8" s="31">
        <v>8</v>
      </c>
      <c r="Z8" s="31">
        <v>0</v>
      </c>
      <c r="AA8" s="31">
        <v>0</v>
      </c>
      <c r="AB8" s="31">
        <v>0</v>
      </c>
      <c r="AC8" s="31">
        <v>7</v>
      </c>
      <c r="AD8" s="31">
        <v>12</v>
      </c>
      <c r="AE8" s="31">
        <v>618</v>
      </c>
      <c r="AF8" s="31">
        <v>757</v>
      </c>
      <c r="AG8">
        <f t="shared" ref="AG8:AG39" si="5">+U8/$E8</f>
        <v>0</v>
      </c>
      <c r="AH8">
        <f t="shared" ref="AH8:AH39" si="6">+V8/$E8</f>
        <v>0</v>
      </c>
      <c r="AI8">
        <f t="shared" ref="AI8:AI39" si="7">+W8/$E8</f>
        <v>0.14663143989431968</v>
      </c>
      <c r="AJ8">
        <f t="shared" ref="AJ8:AJ39" si="8">+X8/$E8</f>
        <v>1.321003963011889E-3</v>
      </c>
      <c r="AK8">
        <f t="shared" ref="AK8:AK39" si="9">+Y8/$E8</f>
        <v>1.0568031704095112E-2</v>
      </c>
      <c r="AL8">
        <f t="shared" ref="AL8:AL39" si="10">+Z8/$E8</f>
        <v>0</v>
      </c>
      <c r="AM8">
        <f t="shared" ref="AM8:AM39" si="11">+AA8/$E8</f>
        <v>0</v>
      </c>
      <c r="AN8">
        <f t="shared" ref="AN8:AN39" si="12">+AB8/$E8</f>
        <v>0</v>
      </c>
      <c r="AO8">
        <f t="shared" ref="AO8:AO39" si="13">+AC8/$E8</f>
        <v>9.247027741083224E-3</v>
      </c>
      <c r="AP8">
        <f>+(AG8/(1-(0.5*AG8)))</f>
        <v>0</v>
      </c>
      <c r="AQ8">
        <f t="shared" ref="AQ8:AX10" si="14">+(AH8/(1-(0.5*AH8)))</f>
        <v>0</v>
      </c>
      <c r="AR8">
        <f t="shared" si="14"/>
        <v>0.15823235923022094</v>
      </c>
      <c r="AS8">
        <f t="shared" si="14"/>
        <v>1.3218770654329147E-3</v>
      </c>
      <c r="AT8">
        <f t="shared" si="14"/>
        <v>1.0624169986719787E-2</v>
      </c>
      <c r="AU8">
        <f t="shared" si="14"/>
        <v>0</v>
      </c>
      <c r="AV8">
        <f t="shared" si="14"/>
        <v>0</v>
      </c>
      <c r="AW8">
        <f t="shared" si="14"/>
        <v>0</v>
      </c>
      <c r="AX8">
        <f>+(AO8/(1-(0.5*AO8)))</f>
        <v>9.2899800928998022E-3</v>
      </c>
      <c r="AY8">
        <f t="shared" ref="AY8:BG8" si="15">+IFERROR((U8/(2*$D8)),0)</f>
        <v>0</v>
      </c>
      <c r="AZ8">
        <f t="shared" si="15"/>
        <v>0</v>
      </c>
      <c r="BA8" s="18">
        <f t="shared" si="15"/>
        <v>2.043897768284599E-4</v>
      </c>
      <c r="BB8">
        <f t="shared" si="15"/>
        <v>1.8413493407969359E-6</v>
      </c>
      <c r="BC8">
        <f t="shared" si="15"/>
        <v>1.4730794726375487E-5</v>
      </c>
      <c r="BD8">
        <f t="shared" si="15"/>
        <v>0</v>
      </c>
      <c r="BE8">
        <f t="shared" si="15"/>
        <v>0</v>
      </c>
      <c r="BF8">
        <f t="shared" si="15"/>
        <v>0</v>
      </c>
      <c r="BG8">
        <f t="shared" si="15"/>
        <v>1.2889445385578553E-5</v>
      </c>
    </row>
    <row r="9" spans="2:60" x14ac:dyDescent="0.25">
      <c r="B9">
        <v>1996</v>
      </c>
      <c r="C9" t="s">
        <v>56</v>
      </c>
      <c r="D9" s="31">
        <v>634512</v>
      </c>
      <c r="E9" s="31">
        <v>494</v>
      </c>
      <c r="F9">
        <f t="shared" ref="F9:F72" si="16">+IFERROR(E9/D9,0)</f>
        <v>7.7855107547217391E-4</v>
      </c>
      <c r="G9">
        <f t="shared" ref="G9:G72" si="17">1-F9</f>
        <v>0.9992214489245278</v>
      </c>
      <c r="H9" cm="1">
        <f t="array" ref="H9">+IFERROR(_xlfn.IFS(B9=$H$1,D9/$H$3,B9=$I$1,D9/$I$3,B9=$J$1,D9/$J$3,B9=$K$1,D9/$K$3,B9=$L$1,D9/$L$3,B9=$M$1,D9/$M$3,B9=$N$1,D9/$N$3,B9=$O$1,D9/$O$3,B9=$P$1,D9/P$3,B9=$Q$1,D9/$Q$3,B9=$R$1,D9/$R$3,B9=$S$1,D9/$S$3,B9=$T$1,D9/$T$3,B9=$U$1,D9/$U$3,B9=$V$1,D9/$V$3,B9=$W$1,D9/$W$3,B9=$X$1,D9/$X$3,B9=$Y$1,D9/$Y$3,B9=$Z$1,D9/$Z$3),0)</f>
        <v>0.25523924455439573</v>
      </c>
      <c r="I9" s="15">
        <f t="shared" ref="I9:I72" si="18">+H9*100000</f>
        <v>25523.924455439574</v>
      </c>
      <c r="J9" s="16">
        <f t="shared" ref="J9:J72" si="19">+F9*I9</f>
        <v>19.871678835053</v>
      </c>
      <c r="K9" s="16">
        <f>+K8-P8</f>
        <v>9972.1219709803336</v>
      </c>
      <c r="L9" s="17">
        <f t="shared" ref="L9:M57" si="20">+F9</f>
        <v>7.7855107547217391E-4</v>
      </c>
      <c r="M9" s="17">
        <f t="shared" si="20"/>
        <v>0.9992214489245278</v>
      </c>
      <c r="N9">
        <f t="shared" ref="N9:N72" si="21">+(F9/(1-(0.5*F9)))</f>
        <v>7.7885426438476033E-4</v>
      </c>
      <c r="O9">
        <f t="shared" si="4"/>
        <v>3.8927553773608696E-4</v>
      </c>
      <c r="P9">
        <f t="shared" ref="P9:P72" si="22">+K9*L9</f>
        <v>7.7638062852464333</v>
      </c>
      <c r="S9">
        <v>1996</v>
      </c>
      <c r="T9" t="s">
        <v>56</v>
      </c>
      <c r="U9" s="31">
        <v>0</v>
      </c>
      <c r="V9" s="31">
        <v>0</v>
      </c>
      <c r="W9" s="31">
        <v>22</v>
      </c>
      <c r="X9" s="31">
        <v>2</v>
      </c>
      <c r="Y9" s="31">
        <v>11</v>
      </c>
      <c r="Z9" s="31">
        <v>0</v>
      </c>
      <c r="AA9" s="31">
        <v>0</v>
      </c>
      <c r="AB9" s="31">
        <v>1</v>
      </c>
      <c r="AC9" s="31">
        <v>5</v>
      </c>
      <c r="AD9" s="31">
        <v>29</v>
      </c>
      <c r="AE9" s="31">
        <v>424</v>
      </c>
      <c r="AF9" s="31">
        <v>494</v>
      </c>
      <c r="AG9">
        <f t="shared" si="5"/>
        <v>0</v>
      </c>
      <c r="AH9">
        <f t="shared" si="6"/>
        <v>0</v>
      </c>
      <c r="AI9">
        <f t="shared" si="7"/>
        <v>4.4534412955465584E-2</v>
      </c>
      <c r="AJ9">
        <f t="shared" si="8"/>
        <v>4.048582995951417E-3</v>
      </c>
      <c r="AK9">
        <f t="shared" si="9"/>
        <v>2.2267206477732792E-2</v>
      </c>
      <c r="AL9">
        <f t="shared" si="10"/>
        <v>0</v>
      </c>
      <c r="AM9">
        <f t="shared" si="11"/>
        <v>0</v>
      </c>
      <c r="AN9">
        <f t="shared" si="12"/>
        <v>2.0242914979757085E-3</v>
      </c>
      <c r="AO9">
        <f t="shared" si="13"/>
        <v>1.0121457489878543E-2</v>
      </c>
      <c r="AP9">
        <f>+(AG9/(1-(0.5*AG9)))</f>
        <v>0</v>
      </c>
      <c r="AQ9">
        <f t="shared" si="14"/>
        <v>0</v>
      </c>
      <c r="AR9">
        <f t="shared" si="14"/>
        <v>4.5548654244306416E-2</v>
      </c>
      <c r="AS9">
        <f t="shared" si="14"/>
        <v>4.0567951318458417E-3</v>
      </c>
      <c r="AT9">
        <f t="shared" si="14"/>
        <v>2.2517911975435002E-2</v>
      </c>
      <c r="AU9">
        <f t="shared" si="14"/>
        <v>0</v>
      </c>
      <c r="AV9">
        <f t="shared" si="14"/>
        <v>0</v>
      </c>
      <c r="AW9">
        <f t="shared" si="14"/>
        <v>2.0263424518743669E-3</v>
      </c>
      <c r="AX9">
        <f>+(AO9/(1-(0.5*AO9)))</f>
        <v>1.0172939979654121E-2</v>
      </c>
      <c r="AY9">
        <f t="shared" ref="AY9:BG9" si="23">+IFERROR((SUM(U8:U9)/(2*$D9)),0)</f>
        <v>0</v>
      </c>
      <c r="AZ9">
        <f t="shared" si="23"/>
        <v>0</v>
      </c>
      <c r="BA9">
        <f t="shared" si="23"/>
        <v>1.0480495246740803E-4</v>
      </c>
      <c r="BB9">
        <f t="shared" si="23"/>
        <v>2.3640214842272485E-6</v>
      </c>
      <c r="BC9">
        <f t="shared" si="23"/>
        <v>1.4972136066772575E-5</v>
      </c>
      <c r="BD9">
        <f t="shared" si="23"/>
        <v>0</v>
      </c>
      <c r="BE9">
        <f t="shared" si="23"/>
        <v>0</v>
      </c>
      <c r="BF9">
        <f t="shared" si="23"/>
        <v>7.8800716140908287E-7</v>
      </c>
      <c r="BG9">
        <f t="shared" si="23"/>
        <v>9.456085936908994E-6</v>
      </c>
    </row>
    <row r="10" spans="2:60" x14ac:dyDescent="0.25">
      <c r="B10">
        <v>1996</v>
      </c>
      <c r="C10" t="s">
        <v>57</v>
      </c>
      <c r="D10" s="31">
        <v>486717</v>
      </c>
      <c r="E10" s="31">
        <v>1116</v>
      </c>
      <c r="F10">
        <f t="shared" si="16"/>
        <v>2.2929135411337595E-3</v>
      </c>
      <c r="G10">
        <f t="shared" si="17"/>
        <v>0.99770708645886619</v>
      </c>
      <c r="H10" cm="1">
        <f t="array" ref="H10">+IFERROR(_xlfn.IFS(B10=$H$1,D10/$H$3,B10=$I$1,D10/$I$3,B10=$J$1,D10/$J$3,B10=$K$1,D10/$K$3,B10=$L$1,D10/$L$3,B10=$M$1,D10/$M$3,B10=$N$1,D10/$N$3,B10=$O$1,D10/$O$3,B10=$P$1,D10/P$3,B10=$Q$1,D10/$Q$3,B10=$R$1,D10/$R$3,B10=$S$1,D10/$S$3,B10=$T$1,D10/$T$3,B10=$U$1,D10/$U$3,B10=$V$1,D10/$V$3,B10=$W$1,D10/$W$3,B10=$X$1,D10/$X$3,B10=$Y$1,D10/$Y$3,B10=$Z$1,D10/$Z$3),0)</f>
        <v>0.19578712363482773</v>
      </c>
      <c r="I10" s="15">
        <f t="shared" si="18"/>
        <v>19578.712363482773</v>
      </c>
      <c r="J10" s="16">
        <f t="shared" si="19"/>
        <v>44.8922946961926</v>
      </c>
      <c r="K10" s="16">
        <f>+K9-P9</f>
        <v>9964.3581646950879</v>
      </c>
      <c r="L10" s="17">
        <f t="shared" si="20"/>
        <v>2.2929135411337595E-3</v>
      </c>
      <c r="M10" s="17">
        <f t="shared" si="20"/>
        <v>0.99770708645886619</v>
      </c>
      <c r="N10">
        <f t="shared" si="21"/>
        <v>2.2955452845673948E-3</v>
      </c>
      <c r="O10">
        <f t="shared" si="4"/>
        <v>1.1464567705668797E-3</v>
      </c>
      <c r="P10">
        <f t="shared" si="22"/>
        <v>22.847411764536101</v>
      </c>
      <c r="S10">
        <v>1996</v>
      </c>
      <c r="T10" t="s">
        <v>57</v>
      </c>
      <c r="U10" s="31">
        <v>0</v>
      </c>
      <c r="V10" s="31">
        <v>0</v>
      </c>
      <c r="W10" s="31">
        <v>18</v>
      </c>
      <c r="X10" s="31">
        <v>4</v>
      </c>
      <c r="Y10" s="31">
        <v>27</v>
      </c>
      <c r="Z10" s="31">
        <v>0</v>
      </c>
      <c r="AA10" s="31">
        <v>0</v>
      </c>
      <c r="AB10" s="31">
        <v>0</v>
      </c>
      <c r="AC10" s="31">
        <v>11</v>
      </c>
      <c r="AD10" s="31">
        <v>41</v>
      </c>
      <c r="AE10" s="31">
        <v>1015</v>
      </c>
      <c r="AF10" s="31">
        <v>1116</v>
      </c>
      <c r="AG10">
        <f t="shared" si="5"/>
        <v>0</v>
      </c>
      <c r="AH10">
        <f t="shared" si="6"/>
        <v>0</v>
      </c>
      <c r="AI10">
        <f t="shared" si="7"/>
        <v>1.6129032258064516E-2</v>
      </c>
      <c r="AJ10">
        <f t="shared" si="8"/>
        <v>3.5842293906810036E-3</v>
      </c>
      <c r="AK10">
        <f t="shared" si="9"/>
        <v>2.4193548387096774E-2</v>
      </c>
      <c r="AL10">
        <f t="shared" si="10"/>
        <v>0</v>
      </c>
      <c r="AM10">
        <f t="shared" si="11"/>
        <v>0</v>
      </c>
      <c r="AN10">
        <f t="shared" si="12"/>
        <v>0</v>
      </c>
      <c r="AO10">
        <f t="shared" si="13"/>
        <v>9.8566308243727592E-3</v>
      </c>
      <c r="AP10">
        <f t="shared" ref="AP10:AX39" si="24">+(AG10/(1-(0.5*AG10)))</f>
        <v>0</v>
      </c>
      <c r="AQ10">
        <f>+(AH10/(1-(0.5*AH10)))</f>
        <v>0</v>
      </c>
      <c r="AR10">
        <f t="shared" si="14"/>
        <v>1.6260162601626015E-2</v>
      </c>
      <c r="AS10">
        <f t="shared" si="14"/>
        <v>3.5906642728904844E-3</v>
      </c>
      <c r="AT10">
        <f t="shared" si="14"/>
        <v>2.4489795918367346E-2</v>
      </c>
      <c r="AU10">
        <f t="shared" si="14"/>
        <v>0</v>
      </c>
      <c r="AV10">
        <f t="shared" si="14"/>
        <v>0</v>
      </c>
      <c r="AW10">
        <f t="shared" si="14"/>
        <v>0</v>
      </c>
      <c r="AX10">
        <f t="shared" si="14"/>
        <v>9.9054479963980192E-3</v>
      </c>
      <c r="AY10">
        <f t="shared" ref="AY10:AY73" si="25">+IFERROR((SUM(U9:U10)/(2*$D10)),0)</f>
        <v>0</v>
      </c>
      <c r="AZ10">
        <f t="shared" ref="AZ10:AZ55" si="26">+IFERROR((SUM(V9:V10)/(2*$D10)),0)</f>
        <v>0</v>
      </c>
      <c r="BA10">
        <f t="shared" ref="BA10:BA55" si="27">+IFERROR((SUM(W9:W10)/(2*$D10)),0)</f>
        <v>4.1091640522110384E-5</v>
      </c>
      <c r="BB10">
        <f t="shared" ref="BB10:BB55" si="28">+IFERROR((SUM(X9:X10)/(2*$D10)),0)</f>
        <v>6.1637460783165578E-6</v>
      </c>
      <c r="BC10">
        <f t="shared" ref="BC10:BC55" si="29">+IFERROR((SUM(Y9:Y10)/(2*$D10)),0)</f>
        <v>3.9037058496004867E-5</v>
      </c>
      <c r="BD10">
        <f t="shared" ref="BD10:BD55" si="30">+IFERROR((SUM(Z9:Z10)/(2*$D10)),0)</f>
        <v>0</v>
      </c>
      <c r="BE10">
        <f t="shared" ref="BE10:BE55" si="31">+IFERROR((SUM(AA9:AA10)/(2*$D10)),0)</f>
        <v>0</v>
      </c>
      <c r="BF10">
        <f t="shared" ref="BF10:BF55" si="32">+IFERROR((SUM(AB9:AB10)/(2*$D10)),0)</f>
        <v>1.0272910130527596E-6</v>
      </c>
      <c r="BG10">
        <f t="shared" ref="BG10:BG55" si="33">+IFERROR((SUM(AC9:AC10)/(2*$D10)),0)</f>
        <v>1.6436656208844153E-5</v>
      </c>
    </row>
    <row r="11" spans="2:60" x14ac:dyDescent="0.25">
      <c r="B11">
        <v>1996</v>
      </c>
      <c r="C11" t="s">
        <v>58</v>
      </c>
      <c r="D11" s="31">
        <v>686132</v>
      </c>
      <c r="E11" s="31">
        <v>2478</v>
      </c>
      <c r="F11">
        <f t="shared" si="16"/>
        <v>3.6115499641468404E-3</v>
      </c>
      <c r="G11">
        <f t="shared" si="17"/>
        <v>0.99638845003585319</v>
      </c>
      <c r="H11" cm="1">
        <f t="array" ref="H11">+IFERROR(_xlfn.IFS(B11=$H$1,D11/$H$3,B11=$I$1,D11/$I$3,B11=$J$1,D11/$J$3,B11=$K$1,D11/$K$3,B11=$L$1,D11/$L$3,B11=$M$1,D11/$M$3,B11=$N$1,D11/$N$3,B11=$O$1,D11/$O$3,B11=$P$1,D11/P$3,B11=$Q$1,D11/$Q$3,B11=$R$1,D11/$R$3,B11=$S$1,D11/$S$3,B11=$T$1,D11/$T$3,B11=$U$1,D11/$U$3,B11=$V$1,D11/$V$3,B11=$W$1,D11/$W$3,B11=$X$1,D11/$X$3,B11=$Y$1,D11/$Y$3,B11=$Z$1,D11/$Z$3),0)</f>
        <v>0.27600394215491059</v>
      </c>
      <c r="I11" s="15">
        <f t="shared" si="18"/>
        <v>27600.394215491058</v>
      </c>
      <c r="J11" s="16">
        <f t="shared" si="19"/>
        <v>99.680202739395398</v>
      </c>
      <c r="K11" s="16">
        <f t="shared" ref="K11:K15" si="34">+K10-P10</f>
        <v>9941.5107529305515</v>
      </c>
      <c r="L11" s="17">
        <f t="shared" si="20"/>
        <v>3.6115499641468404E-3</v>
      </c>
      <c r="M11" s="17">
        <f t="shared" si="20"/>
        <v>0.99638845003585319</v>
      </c>
      <c r="N11">
        <f t="shared" si="21"/>
        <v>3.6180834086492345E-3</v>
      </c>
      <c r="O11">
        <f t="shared" si="4"/>
        <v>1.8057749820734202E-3</v>
      </c>
      <c r="P11">
        <f t="shared" si="22"/>
        <v>35.904262803311759</v>
      </c>
      <c r="S11">
        <v>1996</v>
      </c>
      <c r="T11" t="s">
        <v>58</v>
      </c>
      <c r="U11" s="31">
        <v>0</v>
      </c>
      <c r="V11" s="31">
        <v>0</v>
      </c>
      <c r="W11" s="31">
        <v>92</v>
      </c>
      <c r="X11" s="31">
        <v>44</v>
      </c>
      <c r="Y11" s="31">
        <v>182</v>
      </c>
      <c r="Z11" s="31">
        <v>0</v>
      </c>
      <c r="AA11" s="31">
        <v>0</v>
      </c>
      <c r="AB11" s="31">
        <v>80</v>
      </c>
      <c r="AC11" s="31">
        <v>30</v>
      </c>
      <c r="AD11" s="31">
        <v>206</v>
      </c>
      <c r="AE11" s="31">
        <v>1844</v>
      </c>
      <c r="AF11" s="31">
        <v>2478</v>
      </c>
      <c r="AG11">
        <f t="shared" si="5"/>
        <v>0</v>
      </c>
      <c r="AH11">
        <f t="shared" si="6"/>
        <v>0</v>
      </c>
      <c r="AI11">
        <f t="shared" si="7"/>
        <v>3.7126715092816787E-2</v>
      </c>
      <c r="AJ11">
        <f t="shared" si="8"/>
        <v>1.7756255044390639E-2</v>
      </c>
      <c r="AK11">
        <f t="shared" si="9"/>
        <v>7.3446327683615822E-2</v>
      </c>
      <c r="AL11">
        <f t="shared" si="10"/>
        <v>0</v>
      </c>
      <c r="AM11">
        <f t="shared" si="11"/>
        <v>0</v>
      </c>
      <c r="AN11">
        <f t="shared" si="12"/>
        <v>3.2284100080710247E-2</v>
      </c>
      <c r="AO11">
        <f t="shared" si="13"/>
        <v>1.2106537530266344E-2</v>
      </c>
      <c r="AP11">
        <f t="shared" si="24"/>
        <v>0</v>
      </c>
      <c r="AQ11">
        <f t="shared" si="24"/>
        <v>0</v>
      </c>
      <c r="AR11">
        <f t="shared" si="24"/>
        <v>3.7828947368421052E-2</v>
      </c>
      <c r="AS11">
        <f t="shared" si="24"/>
        <v>1.7915309446254073E-2</v>
      </c>
      <c r="AT11">
        <f t="shared" si="24"/>
        <v>7.6246334310850442E-2</v>
      </c>
      <c r="AU11">
        <f t="shared" si="24"/>
        <v>0</v>
      </c>
      <c r="AV11">
        <f t="shared" si="24"/>
        <v>0</v>
      </c>
      <c r="AW11">
        <f t="shared" si="24"/>
        <v>3.28137817883511E-2</v>
      </c>
      <c r="AX11">
        <f t="shared" si="24"/>
        <v>1.2180267965895249E-2</v>
      </c>
      <c r="AY11">
        <f t="shared" si="25"/>
        <v>0</v>
      </c>
      <c r="AZ11">
        <f t="shared" si="26"/>
        <v>0</v>
      </c>
      <c r="BA11">
        <f t="shared" si="27"/>
        <v>8.015950283618895E-5</v>
      </c>
      <c r="BB11">
        <f t="shared" si="28"/>
        <v>3.4978692146700634E-5</v>
      </c>
      <c r="BC11">
        <f t="shared" si="29"/>
        <v>1.5230305538875902E-4</v>
      </c>
      <c r="BD11">
        <f t="shared" si="30"/>
        <v>0</v>
      </c>
      <c r="BE11">
        <f t="shared" si="31"/>
        <v>0</v>
      </c>
      <c r="BF11">
        <f t="shared" si="32"/>
        <v>5.8297820244501059E-5</v>
      </c>
      <c r="BG11">
        <f t="shared" si="33"/>
        <v>2.9877632875306793E-5</v>
      </c>
    </row>
    <row r="12" spans="2:60" x14ac:dyDescent="0.25">
      <c r="B12">
        <v>1996</v>
      </c>
      <c r="C12" t="s">
        <v>59</v>
      </c>
      <c r="D12" s="31">
        <v>298045</v>
      </c>
      <c r="E12" s="31">
        <v>4125</v>
      </c>
      <c r="F12">
        <f t="shared" si="16"/>
        <v>1.384019191732792E-2</v>
      </c>
      <c r="G12">
        <f t="shared" si="17"/>
        <v>0.98615980808267212</v>
      </c>
      <c r="H12" cm="1">
        <f t="array" ref="H12">+IFERROR(_xlfn.IFS(B12=$H$1,D12/$H$3,B12=$I$1,D12/$I$3,B12=$J$1,D12/$J$3,B12=$K$1,D12/$K$3,B12=$L$1,D12/$L$3,B12=$M$1,D12/$M$3,B12=$N$1,D12/$N$3,B12=$O$1,D12/$O$3,B12=$P$1,D12/P$3,B12=$Q$1,D12/$Q$3,B12=$R$1,D12/$R$3,B12=$S$1,D12/$S$3,B12=$T$1,D12/$T$3,B12=$U$1,D12/$U$3,B12=$V$1,D12/$V$3,B12=$W$1,D12/$W$3,B12=$X$1,D12/$X$3,B12=$Y$1,D12/$Y$3,B12=$Z$1,D12/$Z$3),0)</f>
        <v>0.11989179187031115</v>
      </c>
      <c r="I12" s="15">
        <f t="shared" si="18"/>
        <v>11989.179187031115</v>
      </c>
      <c r="J12" s="16">
        <f t="shared" si="19"/>
        <v>165.93254087974418</v>
      </c>
      <c r="K12" s="16">
        <f t="shared" si="34"/>
        <v>9905.6064901272402</v>
      </c>
      <c r="L12" s="17">
        <f t="shared" si="20"/>
        <v>1.384019191732792E-2</v>
      </c>
      <c r="M12" s="17">
        <f t="shared" si="20"/>
        <v>0.98615980808267212</v>
      </c>
      <c r="N12">
        <f t="shared" si="21"/>
        <v>1.39366347672582E-2</v>
      </c>
      <c r="O12">
        <f t="shared" si="4"/>
        <v>6.9200959586639601E-3</v>
      </c>
      <c r="P12">
        <f t="shared" si="22"/>
        <v>137.09549488089002</v>
      </c>
      <c r="S12">
        <v>1996</v>
      </c>
      <c r="T12" t="s">
        <v>59</v>
      </c>
      <c r="U12" s="31">
        <v>0</v>
      </c>
      <c r="V12" s="31">
        <v>0</v>
      </c>
      <c r="W12" s="31">
        <v>137</v>
      </c>
      <c r="X12" s="31">
        <v>202</v>
      </c>
      <c r="Y12" s="31">
        <v>813</v>
      </c>
      <c r="Z12" s="31">
        <v>0</v>
      </c>
      <c r="AA12" s="31">
        <v>0</v>
      </c>
      <c r="AB12" s="31">
        <v>384</v>
      </c>
      <c r="AC12" s="31">
        <v>111</v>
      </c>
      <c r="AD12" s="31">
        <v>445</v>
      </c>
      <c r="AE12" s="31">
        <v>2033</v>
      </c>
      <c r="AF12" s="31">
        <v>4125</v>
      </c>
      <c r="AG12">
        <f t="shared" si="5"/>
        <v>0</v>
      </c>
      <c r="AH12">
        <f t="shared" si="6"/>
        <v>0</v>
      </c>
      <c r="AI12">
        <f t="shared" si="7"/>
        <v>3.3212121212121214E-2</v>
      </c>
      <c r="AJ12">
        <f t="shared" si="8"/>
        <v>4.8969696969696969E-2</v>
      </c>
      <c r="AK12">
        <f t="shared" si="9"/>
        <v>0.19709090909090909</v>
      </c>
      <c r="AL12">
        <f t="shared" si="10"/>
        <v>0</v>
      </c>
      <c r="AM12">
        <f t="shared" si="11"/>
        <v>0</v>
      </c>
      <c r="AN12">
        <f t="shared" si="12"/>
        <v>9.3090909090909085E-2</v>
      </c>
      <c r="AO12">
        <f t="shared" si="13"/>
        <v>2.690909090909091E-2</v>
      </c>
      <c r="AP12">
        <f t="shared" si="24"/>
        <v>0</v>
      </c>
      <c r="AQ12">
        <f t="shared" si="24"/>
        <v>0</v>
      </c>
      <c r="AR12">
        <f t="shared" si="24"/>
        <v>3.3772956982620485E-2</v>
      </c>
      <c r="AS12">
        <f t="shared" si="24"/>
        <v>5.019880715705765E-2</v>
      </c>
      <c r="AT12">
        <f t="shared" si="24"/>
        <v>0.21863654699475593</v>
      </c>
      <c r="AU12">
        <f t="shared" si="24"/>
        <v>0</v>
      </c>
      <c r="AV12">
        <f t="shared" si="24"/>
        <v>0</v>
      </c>
      <c r="AW12">
        <f t="shared" si="24"/>
        <v>9.763539282990083E-2</v>
      </c>
      <c r="AX12">
        <f t="shared" si="24"/>
        <v>2.7276078142277924E-2</v>
      </c>
      <c r="AY12">
        <f t="shared" si="25"/>
        <v>0</v>
      </c>
      <c r="AZ12">
        <f t="shared" si="26"/>
        <v>0</v>
      </c>
      <c r="BA12">
        <f t="shared" si="27"/>
        <v>3.8417017564461742E-4</v>
      </c>
      <c r="BB12">
        <f t="shared" si="28"/>
        <v>4.1268935898941436E-4</v>
      </c>
      <c r="BC12">
        <f t="shared" si="29"/>
        <v>1.6692110251807612E-3</v>
      </c>
      <c r="BD12">
        <f t="shared" si="30"/>
        <v>0</v>
      </c>
      <c r="BE12">
        <f t="shared" si="31"/>
        <v>0</v>
      </c>
      <c r="BF12">
        <f t="shared" si="32"/>
        <v>7.7840594541092785E-4</v>
      </c>
      <c r="BG12">
        <f t="shared" si="33"/>
        <v>2.3654146185978628E-4</v>
      </c>
    </row>
    <row r="13" spans="2:60" x14ac:dyDescent="0.25">
      <c r="B13">
        <v>1996</v>
      </c>
      <c r="C13" t="s">
        <v>60</v>
      </c>
      <c r="D13" s="31">
        <v>71053</v>
      </c>
      <c r="E13" s="31">
        <v>3175</v>
      </c>
      <c r="F13">
        <f t="shared" si="16"/>
        <v>4.4684953485426372E-2</v>
      </c>
      <c r="G13">
        <f t="shared" si="17"/>
        <v>0.95531504651457366</v>
      </c>
      <c r="H13" cm="1">
        <f t="array" ref="H13">+IFERROR(_xlfn.IFS(B13=$H$1,D13/$H$3,B13=$I$1,D13/$I$3,B13=$J$1,D13/$J$3,B13=$K$1,D13/$K$3,B13=$L$1,D13/$L$3,B13=$M$1,D13/$M$3,B13=$N$1,D13/$N$3,B13=$O$1,D13/$O$3,B13=$P$1,D13/P$3,B13=$Q$1,D13/$Q$3,B13=$R$1,D13/$R$3,B13=$S$1,D13/$S$3,B13=$T$1,D13/$T$3,B13=$U$1,D13/$U$3,B13=$V$1,D13/$V$3,B13=$W$1,D13/$W$3,B13=$X$1,D13/$X$3,B13=$Y$1,D13/$Y$3,B13=$Z$1,D13/$Z$3),0)</f>
        <v>2.8581829883947786E-2</v>
      </c>
      <c r="I13" s="15">
        <f t="shared" si="18"/>
        <v>2858.1829883947785</v>
      </c>
      <c r="J13" s="16">
        <f t="shared" si="19"/>
        <v>127.71777388925761</v>
      </c>
      <c r="K13" s="16">
        <f t="shared" si="34"/>
        <v>9768.5109952463499</v>
      </c>
      <c r="L13" s="17">
        <f t="shared" si="20"/>
        <v>4.4684953485426372E-2</v>
      </c>
      <c r="M13" s="17">
        <f t="shared" si="20"/>
        <v>0.95531504651457366</v>
      </c>
      <c r="N13">
        <f t="shared" si="21"/>
        <v>4.5706141897776595E-2</v>
      </c>
      <c r="O13">
        <f t="shared" si="4"/>
        <v>2.2342476742713186E-2</v>
      </c>
      <c r="P13">
        <f t="shared" si="22"/>
        <v>436.50545944445923</v>
      </c>
      <c r="S13">
        <v>1996</v>
      </c>
      <c r="T13" t="s">
        <v>60</v>
      </c>
      <c r="U13" s="31">
        <v>0</v>
      </c>
      <c r="V13" s="31">
        <v>0</v>
      </c>
      <c r="W13" s="31">
        <v>110</v>
      </c>
      <c r="X13" s="31">
        <v>175</v>
      </c>
      <c r="Y13" s="31">
        <v>778</v>
      </c>
      <c r="Z13" s="31">
        <v>0</v>
      </c>
      <c r="AA13" s="31">
        <v>0</v>
      </c>
      <c r="AB13" s="31">
        <v>345</v>
      </c>
      <c r="AC13" s="31">
        <v>142</v>
      </c>
      <c r="AD13" s="31">
        <v>264</v>
      </c>
      <c r="AE13" s="31">
        <v>1361</v>
      </c>
      <c r="AF13" s="31">
        <v>3175</v>
      </c>
      <c r="AG13">
        <f t="shared" si="5"/>
        <v>0</v>
      </c>
      <c r="AH13">
        <f t="shared" si="6"/>
        <v>0</v>
      </c>
      <c r="AI13">
        <f t="shared" si="7"/>
        <v>3.4645669291338582E-2</v>
      </c>
      <c r="AJ13">
        <f t="shared" si="8"/>
        <v>5.5118110236220472E-2</v>
      </c>
      <c r="AK13">
        <f t="shared" si="9"/>
        <v>0.24503937007874016</v>
      </c>
      <c r="AL13">
        <f t="shared" si="10"/>
        <v>0</v>
      </c>
      <c r="AM13">
        <f t="shared" si="11"/>
        <v>0</v>
      </c>
      <c r="AN13">
        <f t="shared" si="12"/>
        <v>0.10866141732283464</v>
      </c>
      <c r="AO13">
        <f t="shared" si="13"/>
        <v>4.4724409448818898E-2</v>
      </c>
      <c r="AP13">
        <f t="shared" si="24"/>
        <v>0</v>
      </c>
      <c r="AQ13">
        <f t="shared" si="24"/>
        <v>0</v>
      </c>
      <c r="AR13">
        <f t="shared" si="24"/>
        <v>3.5256410256410256E-2</v>
      </c>
      <c r="AS13">
        <f t="shared" si="24"/>
        <v>5.6680161943319832E-2</v>
      </c>
      <c r="AT13">
        <f t="shared" si="24"/>
        <v>0.27925340990667624</v>
      </c>
      <c r="AU13">
        <f t="shared" si="24"/>
        <v>0</v>
      </c>
      <c r="AV13">
        <f t="shared" si="24"/>
        <v>0</v>
      </c>
      <c r="AW13">
        <f t="shared" si="24"/>
        <v>0.11490424646128226</v>
      </c>
      <c r="AX13">
        <f t="shared" si="24"/>
        <v>4.5747422680412368E-2</v>
      </c>
      <c r="AY13">
        <f t="shared" si="25"/>
        <v>0</v>
      </c>
      <c r="AZ13">
        <f t="shared" si="26"/>
        <v>0</v>
      </c>
      <c r="BA13">
        <f t="shared" si="27"/>
        <v>1.7381391355748526E-3</v>
      </c>
      <c r="BB13">
        <f t="shared" si="28"/>
        <v>2.6529492069300381E-3</v>
      </c>
      <c r="BC13">
        <f t="shared" si="29"/>
        <v>1.1195867873277695E-2</v>
      </c>
      <c r="BD13">
        <f t="shared" si="30"/>
        <v>0</v>
      </c>
      <c r="BE13">
        <f t="shared" si="31"/>
        <v>0</v>
      </c>
      <c r="BF13">
        <f t="shared" si="32"/>
        <v>5.1299734001379249E-3</v>
      </c>
      <c r="BG13">
        <f t="shared" si="33"/>
        <v>1.7803611388681688E-3</v>
      </c>
    </row>
    <row r="14" spans="2:60" x14ac:dyDescent="0.25">
      <c r="B14">
        <v>1996</v>
      </c>
      <c r="C14" t="s">
        <v>61</v>
      </c>
      <c r="D14" s="31">
        <v>37951</v>
      </c>
      <c r="E14" s="31">
        <v>5112</v>
      </c>
      <c r="F14">
        <f t="shared" si="16"/>
        <v>0.13470000790493003</v>
      </c>
      <c r="G14">
        <f t="shared" si="17"/>
        <v>0.86529999209506991</v>
      </c>
      <c r="H14" cm="1">
        <f t="array" ref="H14">+IFERROR(_xlfn.IFS(B14=$H$1,D14/$H$3,B14=$I$1,D14/$I$3,B14=$J$1,D14/$J$3,B14=$K$1,D14/$K$3,B14=$L$1,D14/$L$3,B14=$M$1,D14/$M$3,B14=$N$1,D14/$N$3,B14=$O$1,D14/$O$3,B14=$P$1,D14/P$3,B14=$Q$1,D14/$Q$3,B14=$R$1,D14/$R$3,B14=$S$1,D14/$S$3,B14=$T$1,D14/$T$3,B14=$U$1,D14/$U$3,B14=$V$1,D14/$V$3,B14=$W$1,D14/$W$3,B14=$X$1,D14/$X$3,B14=$Y$1,D14/$Y$3,B14=$Z$1,D14/$Z$3),0)</f>
        <v>1.5266196021641625E-2</v>
      </c>
      <c r="I14" s="15">
        <f t="shared" si="18"/>
        <v>1526.6196021641624</v>
      </c>
      <c r="J14" s="16">
        <f t="shared" si="19"/>
        <v>205.63567247933381</v>
      </c>
      <c r="K14" s="16">
        <f t="shared" si="34"/>
        <v>9332.0055358018908</v>
      </c>
      <c r="L14" s="17">
        <f t="shared" si="20"/>
        <v>0.13470000790493003</v>
      </c>
      <c r="M14" s="17">
        <f t="shared" si="20"/>
        <v>0.86529999209506991</v>
      </c>
      <c r="N14">
        <f t="shared" si="21"/>
        <v>0.14442717898008192</v>
      </c>
      <c r="O14">
        <f t="shared" si="4"/>
        <v>6.7350003952465015E-2</v>
      </c>
      <c r="P14">
        <f t="shared" si="22"/>
        <v>1257.0212194413655</v>
      </c>
      <c r="S14">
        <v>1996</v>
      </c>
      <c r="T14" t="s">
        <v>61</v>
      </c>
      <c r="U14" s="31">
        <v>0</v>
      </c>
      <c r="V14" s="31">
        <v>0</v>
      </c>
      <c r="W14" s="31">
        <v>182</v>
      </c>
      <c r="X14" s="31">
        <v>347</v>
      </c>
      <c r="Y14" s="31">
        <v>1413</v>
      </c>
      <c r="Z14" s="31">
        <v>0</v>
      </c>
      <c r="AA14" s="31">
        <v>0</v>
      </c>
      <c r="AB14" s="31">
        <v>525</v>
      </c>
      <c r="AC14" s="31">
        <v>317</v>
      </c>
      <c r="AD14" s="31">
        <v>290</v>
      </c>
      <c r="AE14" s="31">
        <v>2038</v>
      </c>
      <c r="AF14" s="31">
        <v>5112</v>
      </c>
      <c r="AG14">
        <f t="shared" si="5"/>
        <v>0</v>
      </c>
      <c r="AH14">
        <f t="shared" si="6"/>
        <v>0</v>
      </c>
      <c r="AI14">
        <f t="shared" si="7"/>
        <v>3.5602503912363068E-2</v>
      </c>
      <c r="AJ14">
        <f t="shared" si="8"/>
        <v>6.7879499217527381E-2</v>
      </c>
      <c r="AK14">
        <f t="shared" si="9"/>
        <v>0.27640845070422537</v>
      </c>
      <c r="AL14">
        <f t="shared" si="10"/>
        <v>0</v>
      </c>
      <c r="AM14">
        <f t="shared" si="11"/>
        <v>0</v>
      </c>
      <c r="AN14">
        <f t="shared" si="12"/>
        <v>0.10269953051643192</v>
      </c>
      <c r="AO14">
        <f t="shared" si="13"/>
        <v>6.2010954616588419E-2</v>
      </c>
      <c r="AP14">
        <f t="shared" si="24"/>
        <v>0</v>
      </c>
      <c r="AQ14">
        <f t="shared" si="24"/>
        <v>0</v>
      </c>
      <c r="AR14">
        <f t="shared" si="24"/>
        <v>3.6247759410476005E-2</v>
      </c>
      <c r="AS14">
        <f t="shared" si="24"/>
        <v>7.0264250278424617E-2</v>
      </c>
      <c r="AT14">
        <f t="shared" si="24"/>
        <v>0.32073544433094997</v>
      </c>
      <c r="AU14">
        <f t="shared" si="24"/>
        <v>0</v>
      </c>
      <c r="AV14">
        <f t="shared" si="24"/>
        <v>0</v>
      </c>
      <c r="AW14">
        <f t="shared" si="24"/>
        <v>0.10825858335910919</v>
      </c>
      <c r="AX14">
        <f t="shared" si="24"/>
        <v>6.3995154940950844E-2</v>
      </c>
      <c r="AY14">
        <f t="shared" si="25"/>
        <v>0</v>
      </c>
      <c r="AZ14">
        <f t="shared" si="26"/>
        <v>0</v>
      </c>
      <c r="BA14">
        <f t="shared" si="27"/>
        <v>3.8470659534663118E-3</v>
      </c>
      <c r="BB14">
        <f t="shared" si="28"/>
        <v>6.8772891359911463E-3</v>
      </c>
      <c r="BC14">
        <f t="shared" si="29"/>
        <v>2.8866169534399619E-2</v>
      </c>
      <c r="BD14">
        <f t="shared" si="30"/>
        <v>0</v>
      </c>
      <c r="BE14">
        <f t="shared" si="31"/>
        <v>0</v>
      </c>
      <c r="BF14">
        <f t="shared" si="32"/>
        <v>1.1462148559985244E-2</v>
      </c>
      <c r="BG14">
        <f t="shared" si="33"/>
        <v>6.0472714816473877E-3</v>
      </c>
    </row>
    <row r="15" spans="2:60" x14ac:dyDescent="0.25">
      <c r="B15" t="s">
        <v>62</v>
      </c>
      <c r="D15" s="31">
        <v>2485950</v>
      </c>
      <c r="E15" s="31">
        <v>17257</v>
      </c>
      <c r="F15">
        <f t="shared" si="16"/>
        <v>6.9418129889981701E-3</v>
      </c>
      <c r="G15">
        <f t="shared" si="17"/>
        <v>0.99305818701100179</v>
      </c>
      <c r="H15" cm="1">
        <f t="array" ref="H15">+IFERROR(_xlfn.IFS(B15=$H$1,D15/$H$3,B15=$I$1,D15/$I$3,B15=$J$1,D15/$J$3,B15=$K$1,D15/$K$3,B15=$L$1,D15/$L$3,B15=$M$1,D15/$M$3,B15=$N$1,D15/$N$3,B15=$O$1,D15/$O$3,B15=$P$1,D15/P$3,B15=$Q$1,D15/$Q$3,B15=$R$1,D15/$R$3,B15=$S$1,D15/$S$3,B15=$T$1,D15/$T$3,B15=$U$1,D15/$U$3,B15=$V$1,D15/$V$3,B15=$W$1,D15/$W$3,B15=$X$1,D15/$X$3,B15=$Y$1,D15/$Y$3,B15=$Z$1,D15/$Z$3),0)</f>
        <v>0</v>
      </c>
      <c r="I15" s="15">
        <f t="shared" si="18"/>
        <v>0</v>
      </c>
      <c r="J15" s="16">
        <f t="shared" si="19"/>
        <v>0</v>
      </c>
      <c r="K15" s="16">
        <f t="shared" si="34"/>
        <v>8074.9843163605256</v>
      </c>
      <c r="L15" s="17">
        <f t="shared" si="20"/>
        <v>6.9418129889981701E-3</v>
      </c>
      <c r="M15" s="17">
        <f t="shared" si="20"/>
        <v>0.99305818701100179</v>
      </c>
      <c r="N15">
        <f t="shared" si="21"/>
        <v>6.9659912934191227E-3</v>
      </c>
      <c r="O15">
        <f t="shared" si="4"/>
        <v>3.4709064944990851E-3</v>
      </c>
      <c r="P15">
        <f t="shared" si="22"/>
        <v>56.055031013268007</v>
      </c>
      <c r="S15" t="s">
        <v>62</v>
      </c>
      <c r="U15" s="31">
        <v>0</v>
      </c>
      <c r="V15" s="31">
        <v>0</v>
      </c>
      <c r="W15" s="31">
        <v>672</v>
      </c>
      <c r="X15" s="31">
        <v>775</v>
      </c>
      <c r="Y15" s="31">
        <v>3232</v>
      </c>
      <c r="Z15" s="31">
        <v>0</v>
      </c>
      <c r="AA15" s="31">
        <v>0</v>
      </c>
      <c r="AB15" s="31">
        <v>1335</v>
      </c>
      <c r="AC15" s="31">
        <v>623</v>
      </c>
      <c r="AD15" s="31">
        <v>1287</v>
      </c>
      <c r="AE15" s="31">
        <v>9333</v>
      </c>
      <c r="AF15" s="31">
        <v>17257</v>
      </c>
      <c r="AG15">
        <f t="shared" si="5"/>
        <v>0</v>
      </c>
      <c r="AH15">
        <f t="shared" si="6"/>
        <v>0</v>
      </c>
      <c r="AI15">
        <f t="shared" si="7"/>
        <v>3.8940719707944604E-2</v>
      </c>
      <c r="AJ15">
        <f t="shared" si="8"/>
        <v>4.4909312163180157E-2</v>
      </c>
      <c r="AK15">
        <f t="shared" si="9"/>
        <v>0.18728631859535261</v>
      </c>
      <c r="AL15">
        <f t="shared" si="10"/>
        <v>0</v>
      </c>
      <c r="AM15">
        <f t="shared" si="11"/>
        <v>0</v>
      </c>
      <c r="AN15">
        <f t="shared" si="12"/>
        <v>7.7359911919800656E-2</v>
      </c>
      <c r="AO15">
        <f t="shared" si="13"/>
        <v>3.6101292229240307E-2</v>
      </c>
      <c r="AP15">
        <f t="shared" si="24"/>
        <v>0</v>
      </c>
      <c r="AQ15">
        <f t="shared" si="24"/>
        <v>0</v>
      </c>
      <c r="AR15">
        <f t="shared" si="24"/>
        <v>3.9713964895691747E-2</v>
      </c>
      <c r="AS15">
        <f t="shared" si="24"/>
        <v>4.5940899256053817E-2</v>
      </c>
      <c r="AT15">
        <f t="shared" si="24"/>
        <v>0.2066364043219743</v>
      </c>
      <c r="AU15">
        <f t="shared" si="24"/>
        <v>0</v>
      </c>
      <c r="AV15">
        <f t="shared" si="24"/>
        <v>0</v>
      </c>
      <c r="AW15">
        <f t="shared" si="24"/>
        <v>8.0472588082823468E-2</v>
      </c>
      <c r="AX15">
        <f t="shared" si="24"/>
        <v>3.6764922840872204E-2</v>
      </c>
      <c r="AY15">
        <f t="shared" si="25"/>
        <v>0</v>
      </c>
      <c r="AZ15">
        <f t="shared" si="26"/>
        <v>0</v>
      </c>
      <c r="BA15">
        <f t="shared" si="27"/>
        <v>1.717653211046079E-4</v>
      </c>
      <c r="BB15">
        <f t="shared" si="28"/>
        <v>2.2566825559645207E-4</v>
      </c>
      <c r="BC15">
        <f t="shared" si="29"/>
        <v>9.3425048774110496E-4</v>
      </c>
      <c r="BD15">
        <f t="shared" si="30"/>
        <v>0</v>
      </c>
      <c r="BE15">
        <f t="shared" si="31"/>
        <v>0</v>
      </c>
      <c r="BF15">
        <f t="shared" si="32"/>
        <v>3.7410245580160503E-4</v>
      </c>
      <c r="BG15">
        <f t="shared" si="33"/>
        <v>1.890625314266176E-4</v>
      </c>
    </row>
    <row r="16" spans="2:60" x14ac:dyDescent="0.25">
      <c r="B16">
        <v>1997</v>
      </c>
      <c r="C16" t="s">
        <v>55</v>
      </c>
      <c r="D16" s="31">
        <v>277144</v>
      </c>
      <c r="E16" s="31">
        <v>619</v>
      </c>
      <c r="F16">
        <f t="shared" si="16"/>
        <v>2.2334959443466211E-3</v>
      </c>
      <c r="G16">
        <f t="shared" si="17"/>
        <v>0.99776650405565337</v>
      </c>
      <c r="H16" cm="1">
        <f t="array" ref="H16">+IFERROR(_xlfn.IFS(B16=$H$1,D16/$H$3,B16=$I$1,D16/$I$3,B16=$J$1,D16/$J$3,B16=$K$1,D16/$K$3,B16=$L$1,D16/$L$3,B16=$M$1,D16/$M$3,B16=$N$1,D16/$N$3,B16=$O$1,D16/$O$3,B16=$P$1,D16/P$3,B16=$Q$1,D16/$Q$3,B16=$R$1,D16/$R$3,B16=$S$1,D16/$S$3,B16=$T$1,D16/$T$3,B16=$U$1,D16/$U$3,B16=$V$1,D16/$V$3,B16=$W$1,D16/$W$3,B16=$X$1,D16/$X$3,B16=$Y$1,D16/$Y$3,B16=$Z$1,D16/$Z$3),0)</f>
        <v>0.10922925397346517</v>
      </c>
      <c r="I16" s="15">
        <f t="shared" si="18"/>
        <v>10922.925397346517</v>
      </c>
      <c r="J16" s="16">
        <f t="shared" si="19"/>
        <v>24.396309575374151</v>
      </c>
      <c r="K16" s="16">
        <v>10000</v>
      </c>
      <c r="L16" s="17">
        <f t="shared" si="20"/>
        <v>2.2334959443466211E-3</v>
      </c>
      <c r="M16" s="17">
        <f t="shared" si="20"/>
        <v>0.99776650405565337</v>
      </c>
      <c r="N16">
        <f t="shared" si="21"/>
        <v>2.2359929849783897E-3</v>
      </c>
      <c r="O16">
        <f t="shared" si="4"/>
        <v>1.1167479721733106E-3</v>
      </c>
      <c r="P16">
        <f t="shared" si="22"/>
        <v>22.334959443466211</v>
      </c>
      <c r="S16">
        <v>1997</v>
      </c>
      <c r="T16" t="s">
        <v>55</v>
      </c>
      <c r="U16" s="31">
        <v>0</v>
      </c>
      <c r="V16" s="31">
        <v>0</v>
      </c>
      <c r="W16" s="31">
        <v>96</v>
      </c>
      <c r="X16" s="31">
        <v>1</v>
      </c>
      <c r="Y16" s="31">
        <v>6</v>
      </c>
      <c r="Z16" s="31">
        <v>0</v>
      </c>
      <c r="AA16" s="31">
        <v>0</v>
      </c>
      <c r="AB16" s="31">
        <v>1</v>
      </c>
      <c r="AC16" s="31">
        <v>4</v>
      </c>
      <c r="AD16" s="31">
        <v>16</v>
      </c>
      <c r="AE16" s="31">
        <v>495</v>
      </c>
      <c r="AF16" s="31">
        <v>619</v>
      </c>
      <c r="AG16">
        <f t="shared" si="5"/>
        <v>0</v>
      </c>
      <c r="AH16">
        <f t="shared" si="6"/>
        <v>0</v>
      </c>
      <c r="AI16">
        <f t="shared" si="7"/>
        <v>0.15508885298869143</v>
      </c>
      <c r="AJ16">
        <f t="shared" si="8"/>
        <v>1.6155088852988692E-3</v>
      </c>
      <c r="AK16">
        <f t="shared" si="9"/>
        <v>9.6930533117932146E-3</v>
      </c>
      <c r="AL16">
        <f t="shared" si="10"/>
        <v>0</v>
      </c>
      <c r="AM16">
        <f t="shared" si="11"/>
        <v>0</v>
      </c>
      <c r="AN16">
        <f t="shared" si="12"/>
        <v>1.6155088852988692E-3</v>
      </c>
      <c r="AO16">
        <f t="shared" si="13"/>
        <v>6.462035541195477E-3</v>
      </c>
      <c r="AP16">
        <f t="shared" si="24"/>
        <v>0</v>
      </c>
      <c r="AQ16">
        <f t="shared" si="24"/>
        <v>0</v>
      </c>
      <c r="AR16">
        <f t="shared" si="24"/>
        <v>0.1681260945709282</v>
      </c>
      <c r="AS16">
        <f t="shared" si="24"/>
        <v>1.6168148746968473E-3</v>
      </c>
      <c r="AT16">
        <f t="shared" si="24"/>
        <v>9.74025974025974E-3</v>
      </c>
      <c r="AU16">
        <f t="shared" si="24"/>
        <v>0</v>
      </c>
      <c r="AV16">
        <f t="shared" si="24"/>
        <v>0</v>
      </c>
      <c r="AW16">
        <f t="shared" si="24"/>
        <v>1.6168148746968473E-3</v>
      </c>
      <c r="AX16">
        <f t="shared" si="24"/>
        <v>6.4829821717990281E-3</v>
      </c>
      <c r="AY16">
        <f t="shared" si="25"/>
        <v>0</v>
      </c>
      <c r="AZ16">
        <f t="shared" si="26"/>
        <v>0</v>
      </c>
      <c r="BA16">
        <f t="shared" si="27"/>
        <v>1.3855612966544469E-3</v>
      </c>
      <c r="BB16">
        <f t="shared" si="28"/>
        <v>1.3999942268279307E-3</v>
      </c>
      <c r="BC16">
        <f t="shared" si="29"/>
        <v>5.8417284877175764E-3</v>
      </c>
      <c r="BD16">
        <f t="shared" si="30"/>
        <v>0</v>
      </c>
      <c r="BE16">
        <f t="shared" si="31"/>
        <v>0</v>
      </c>
      <c r="BF16">
        <f t="shared" si="32"/>
        <v>2.410299338971798E-3</v>
      </c>
      <c r="BG16">
        <f t="shared" si="33"/>
        <v>1.1311809023467944E-3</v>
      </c>
    </row>
    <row r="17" spans="2:59" x14ac:dyDescent="0.25">
      <c r="B17">
        <v>1997</v>
      </c>
      <c r="C17" t="s">
        <v>56</v>
      </c>
      <c r="D17" s="31">
        <v>647614</v>
      </c>
      <c r="E17" s="31">
        <v>540</v>
      </c>
      <c r="F17">
        <f t="shared" si="16"/>
        <v>8.338300283811036E-4</v>
      </c>
      <c r="G17">
        <f t="shared" si="17"/>
        <v>0.99916616997161889</v>
      </c>
      <c r="H17" cm="1">
        <f t="array" ref="H17">+IFERROR(_xlfn.IFS(B17=$H$1,D17/$H$3,B17=$I$1,D17/$I$3,B17=$J$1,D17/$J$3,B17=$K$1,D17/$K$3,B17=$L$1,D17/$L$3,B17=$M$1,D17/$M$3,B17=$N$1,D17/$N$3,B17=$O$1,D17/$O$3,B17=$P$1,D17/P$3,B17=$Q$1,D17/$Q$3,B17=$R$1,D17/$R$3,B17=$S$1,D17/$S$3,B17=$T$1,D17/$T$3,B17=$U$1,D17/$U$3,B17=$V$1,D17/$V$3,B17=$W$1,D17/$W$3,B17=$X$1,D17/$X$3,B17=$Y$1,D17/$Y$3,B17=$Z$1,D17/$Z$3),0)</f>
        <v>0.25524057559525615</v>
      </c>
      <c r="I17" s="15">
        <f t="shared" si="18"/>
        <v>25524.057559525616</v>
      </c>
      <c r="J17" s="16">
        <f t="shared" si="19"/>
        <v>21.282725639260168</v>
      </c>
      <c r="K17" s="16">
        <f>+K16-P16</f>
        <v>9977.6650405565342</v>
      </c>
      <c r="L17" s="17">
        <f t="shared" si="20"/>
        <v>8.338300283811036E-4</v>
      </c>
      <c r="M17" s="17">
        <f t="shared" si="20"/>
        <v>0.99916616997161889</v>
      </c>
      <c r="N17">
        <f t="shared" si="21"/>
        <v>8.3417780963444474E-4</v>
      </c>
      <c r="O17">
        <f t="shared" si="4"/>
        <v>4.169150141905518E-4</v>
      </c>
      <c r="P17">
        <f t="shared" si="22"/>
        <v>8.3196767239444007</v>
      </c>
      <c r="S17">
        <v>1997</v>
      </c>
      <c r="T17" t="s">
        <v>56</v>
      </c>
      <c r="U17" s="31">
        <v>0</v>
      </c>
      <c r="V17" s="31">
        <v>0</v>
      </c>
      <c r="W17" s="31">
        <v>25</v>
      </c>
      <c r="X17" s="31">
        <v>5</v>
      </c>
      <c r="Y17" s="31">
        <v>16</v>
      </c>
      <c r="Z17" s="31">
        <v>0</v>
      </c>
      <c r="AA17" s="31">
        <v>0</v>
      </c>
      <c r="AB17" s="31">
        <v>3</v>
      </c>
      <c r="AC17" s="31">
        <v>3</v>
      </c>
      <c r="AD17" s="31">
        <v>45</v>
      </c>
      <c r="AE17" s="31">
        <v>443</v>
      </c>
      <c r="AF17" s="31">
        <v>540</v>
      </c>
      <c r="AG17">
        <f t="shared" si="5"/>
        <v>0</v>
      </c>
      <c r="AH17">
        <f t="shared" si="6"/>
        <v>0</v>
      </c>
      <c r="AI17">
        <f t="shared" si="7"/>
        <v>4.6296296296296294E-2</v>
      </c>
      <c r="AJ17">
        <f t="shared" si="8"/>
        <v>9.2592592592592587E-3</v>
      </c>
      <c r="AK17">
        <f t="shared" si="9"/>
        <v>2.9629629629629631E-2</v>
      </c>
      <c r="AL17">
        <f t="shared" si="10"/>
        <v>0</v>
      </c>
      <c r="AM17">
        <f t="shared" si="11"/>
        <v>0</v>
      </c>
      <c r="AN17">
        <f t="shared" si="12"/>
        <v>5.5555555555555558E-3</v>
      </c>
      <c r="AO17">
        <f t="shared" si="13"/>
        <v>5.5555555555555558E-3</v>
      </c>
      <c r="AP17">
        <f t="shared" si="24"/>
        <v>0</v>
      </c>
      <c r="AQ17">
        <f t="shared" si="24"/>
        <v>0</v>
      </c>
      <c r="AR17">
        <f t="shared" si="24"/>
        <v>4.7393364928909949E-2</v>
      </c>
      <c r="AS17">
        <f t="shared" si="24"/>
        <v>9.3023255813953487E-3</v>
      </c>
      <c r="AT17">
        <f t="shared" si="24"/>
        <v>3.0075187969924814E-2</v>
      </c>
      <c r="AU17">
        <f t="shared" si="24"/>
        <v>0</v>
      </c>
      <c r="AV17">
        <f t="shared" si="24"/>
        <v>0</v>
      </c>
      <c r="AW17">
        <f t="shared" si="24"/>
        <v>5.5710306406685237E-3</v>
      </c>
      <c r="AX17">
        <f t="shared" si="24"/>
        <v>5.5710306406685237E-3</v>
      </c>
      <c r="AY17">
        <f t="shared" si="25"/>
        <v>0</v>
      </c>
      <c r="AZ17">
        <f t="shared" si="26"/>
        <v>0</v>
      </c>
      <c r="BA17">
        <f t="shared" si="27"/>
        <v>9.3419845772327344E-5</v>
      </c>
      <c r="BB17">
        <f t="shared" si="28"/>
        <v>4.6323890465616864E-6</v>
      </c>
      <c r="BC17">
        <f t="shared" si="29"/>
        <v>1.6985426504059518E-5</v>
      </c>
      <c r="BD17">
        <f t="shared" si="30"/>
        <v>0</v>
      </c>
      <c r="BE17">
        <f t="shared" si="31"/>
        <v>0</v>
      </c>
      <c r="BF17">
        <f t="shared" si="32"/>
        <v>3.0882593643744577E-6</v>
      </c>
      <c r="BG17">
        <f t="shared" si="33"/>
        <v>5.4044538876553009E-6</v>
      </c>
    </row>
    <row r="18" spans="2:59" x14ac:dyDescent="0.25">
      <c r="B18">
        <v>1997</v>
      </c>
      <c r="C18" t="s">
        <v>57</v>
      </c>
      <c r="D18" s="31">
        <v>496761</v>
      </c>
      <c r="E18" s="31">
        <v>1130</v>
      </c>
      <c r="F18">
        <f t="shared" si="16"/>
        <v>2.2747357381114864E-3</v>
      </c>
      <c r="G18">
        <f t="shared" si="17"/>
        <v>0.99772526426188857</v>
      </c>
      <c r="H18" cm="1">
        <f t="array" ref="H18">+IFERROR(_xlfn.IFS(B18=$H$1,D18/$H$3,B18=$I$1,D18/$I$3,B18=$J$1,D18/$J$3,B18=$K$1,D18/$K$3,B18=$L$1,D18/$L$3,B18=$M$1,D18/$M$3,B18=$N$1,D18/$N$3,B18=$O$1,D18/$O$3,B18=$P$1,D18/P$3,B18=$Q$1,D18/$Q$3,B18=$R$1,D18/$R$3,B18=$S$1,D18/$S$3,B18=$T$1,D18/$T$3,B18=$U$1,D18/$U$3,B18=$V$1,D18/$V$3,B18=$W$1,D18/$W$3,B18=$X$1,D18/$X$3,B18=$Y$1,D18/$Y$3,B18=$Z$1,D18/$Z$3),0)</f>
        <v>0.19578570502378739</v>
      </c>
      <c r="I18" s="15">
        <f t="shared" si="18"/>
        <v>19578.570502378738</v>
      </c>
      <c r="J18" s="16">
        <f t="shared" si="19"/>
        <v>44.536074022896273</v>
      </c>
      <c r="K18" s="16">
        <f t="shared" ref="K18:K23" si="35">+K17-P17</f>
        <v>9969.34536383259</v>
      </c>
      <c r="L18" s="17">
        <f t="shared" si="20"/>
        <v>2.2747357381114864E-3</v>
      </c>
      <c r="M18" s="17">
        <f t="shared" si="20"/>
        <v>0.99772526426188857</v>
      </c>
      <c r="N18">
        <f t="shared" si="21"/>
        <v>2.277325895412297E-3</v>
      </c>
      <c r="O18">
        <f t="shared" si="4"/>
        <v>1.1373678690557432E-3</v>
      </c>
      <c r="P18">
        <f t="shared" si="22"/>
        <v>22.677626184686051</v>
      </c>
      <c r="S18">
        <v>1997</v>
      </c>
      <c r="T18" t="s">
        <v>57</v>
      </c>
      <c r="U18" s="31">
        <v>0</v>
      </c>
      <c r="V18" s="31">
        <v>0</v>
      </c>
      <c r="W18" s="31">
        <v>28</v>
      </c>
      <c r="X18" s="31">
        <v>7</v>
      </c>
      <c r="Y18" s="31">
        <v>26</v>
      </c>
      <c r="Z18" s="31">
        <v>0</v>
      </c>
      <c r="AA18" s="31">
        <v>0</v>
      </c>
      <c r="AB18" s="31">
        <v>5</v>
      </c>
      <c r="AC18" s="31">
        <v>10</v>
      </c>
      <c r="AD18" s="31">
        <v>25</v>
      </c>
      <c r="AE18" s="31">
        <v>1029</v>
      </c>
      <c r="AF18" s="31">
        <v>1130</v>
      </c>
      <c r="AG18">
        <f t="shared" si="5"/>
        <v>0</v>
      </c>
      <c r="AH18">
        <f t="shared" si="6"/>
        <v>0</v>
      </c>
      <c r="AI18">
        <f t="shared" si="7"/>
        <v>2.4778761061946902E-2</v>
      </c>
      <c r="AJ18">
        <f t="shared" si="8"/>
        <v>6.1946902654867256E-3</v>
      </c>
      <c r="AK18">
        <f t="shared" si="9"/>
        <v>2.3008849557522124E-2</v>
      </c>
      <c r="AL18">
        <f t="shared" si="10"/>
        <v>0</v>
      </c>
      <c r="AM18">
        <f t="shared" si="11"/>
        <v>0</v>
      </c>
      <c r="AN18">
        <f t="shared" si="12"/>
        <v>4.4247787610619468E-3</v>
      </c>
      <c r="AO18">
        <f t="shared" si="13"/>
        <v>8.8495575221238937E-3</v>
      </c>
      <c r="AP18">
        <f t="shared" si="24"/>
        <v>0</v>
      </c>
      <c r="AQ18">
        <f t="shared" si="24"/>
        <v>0</v>
      </c>
      <c r="AR18">
        <f t="shared" si="24"/>
        <v>2.5089605734767026E-2</v>
      </c>
      <c r="AS18">
        <f t="shared" si="24"/>
        <v>6.2139369729249895E-3</v>
      </c>
      <c r="AT18">
        <f t="shared" si="24"/>
        <v>2.3276633840644583E-2</v>
      </c>
      <c r="AU18">
        <f t="shared" si="24"/>
        <v>0</v>
      </c>
      <c r="AV18">
        <f t="shared" si="24"/>
        <v>0</v>
      </c>
      <c r="AW18">
        <f t="shared" si="24"/>
        <v>4.434589800443459E-3</v>
      </c>
      <c r="AX18">
        <f t="shared" si="24"/>
        <v>8.8888888888888889E-3</v>
      </c>
      <c r="AY18">
        <f t="shared" si="25"/>
        <v>0</v>
      </c>
      <c r="AZ18">
        <f t="shared" si="26"/>
        <v>0</v>
      </c>
      <c r="BA18">
        <f t="shared" si="27"/>
        <v>5.3345572619428658E-5</v>
      </c>
      <c r="BB18">
        <f t="shared" si="28"/>
        <v>1.2078242857229131E-5</v>
      </c>
      <c r="BC18">
        <f t="shared" si="29"/>
        <v>4.2273850000301956E-5</v>
      </c>
      <c r="BD18">
        <f t="shared" si="30"/>
        <v>0</v>
      </c>
      <c r="BE18">
        <f t="shared" si="31"/>
        <v>0</v>
      </c>
      <c r="BF18">
        <f t="shared" si="32"/>
        <v>8.052161904819421E-6</v>
      </c>
      <c r="BG18">
        <f t="shared" si="33"/>
        <v>1.3084763095331558E-5</v>
      </c>
    </row>
    <row r="19" spans="2:59" x14ac:dyDescent="0.25">
      <c r="B19">
        <v>1997</v>
      </c>
      <c r="C19" t="s">
        <v>58</v>
      </c>
      <c r="D19" s="31">
        <v>700297</v>
      </c>
      <c r="E19" s="31">
        <v>2652</v>
      </c>
      <c r="F19">
        <f t="shared" si="16"/>
        <v>3.7869646735599325E-3</v>
      </c>
      <c r="G19">
        <f t="shared" si="17"/>
        <v>0.99621303532644012</v>
      </c>
      <c r="H19" cm="1">
        <f t="array" ref="H19">+IFERROR(_xlfn.IFS(B19=$H$1,D19/$H$3,B19=$I$1,D19/$I$3,B19=$J$1,D19/$J$3,B19=$K$1,D19/$K$3,B19=$L$1,D19/$L$3,B19=$M$1,D19/$M$3,B19=$N$1,D19/$N$3,B19=$O$1,D19/$O$3,B19=$P$1,D19/P$3,B19=$Q$1,D19/$Q$3,B19=$R$1,D19/$R$3,B19=$S$1,D19/$S$3,B19=$T$1,D19/$T$3,B19=$U$1,D19/$U$3,B19=$V$1,D19/$V$3,B19=$W$1,D19/$W$3,B19=$X$1,D19/$X$3,B19=$Y$1,D19/$Y$3,B19=$Z$1,D19/$Z$3),0)</f>
        <v>0.27600423920364769</v>
      </c>
      <c r="I19" s="15">
        <f t="shared" si="18"/>
        <v>27600.42392036477</v>
      </c>
      <c r="J19" s="16">
        <f t="shared" si="19"/>
        <v>104.52183036169993</v>
      </c>
      <c r="K19" s="16">
        <f t="shared" si="35"/>
        <v>9946.6677376479038</v>
      </c>
      <c r="L19" s="17">
        <f t="shared" si="20"/>
        <v>3.7869646735599325E-3</v>
      </c>
      <c r="M19" s="17">
        <f t="shared" si="20"/>
        <v>0.99621303532644012</v>
      </c>
      <c r="N19">
        <f t="shared" si="21"/>
        <v>3.7941488273476299E-3</v>
      </c>
      <c r="O19">
        <f t="shared" si="4"/>
        <v>1.8934823367799663E-3</v>
      </c>
      <c r="P19">
        <f t="shared" si="22"/>
        <v>37.667679342110908</v>
      </c>
      <c r="S19">
        <v>1997</v>
      </c>
      <c r="T19" t="s">
        <v>58</v>
      </c>
      <c r="U19" s="31">
        <v>0</v>
      </c>
      <c r="V19" s="31">
        <v>0</v>
      </c>
      <c r="W19" s="31">
        <v>116</v>
      </c>
      <c r="X19" s="31">
        <v>45</v>
      </c>
      <c r="Y19" s="31">
        <v>187</v>
      </c>
      <c r="Z19" s="31">
        <v>0</v>
      </c>
      <c r="AA19" s="31">
        <v>0</v>
      </c>
      <c r="AB19" s="31">
        <v>84</v>
      </c>
      <c r="AC19" s="31">
        <v>27</v>
      </c>
      <c r="AD19" s="31">
        <v>193</v>
      </c>
      <c r="AE19" s="31">
        <v>2000</v>
      </c>
      <c r="AF19" s="31">
        <v>2652</v>
      </c>
      <c r="AG19">
        <f t="shared" si="5"/>
        <v>0</v>
      </c>
      <c r="AH19">
        <f t="shared" si="6"/>
        <v>0</v>
      </c>
      <c r="AI19">
        <f t="shared" si="7"/>
        <v>4.3740573152337855E-2</v>
      </c>
      <c r="AJ19">
        <f t="shared" si="8"/>
        <v>1.6968325791855202E-2</v>
      </c>
      <c r="AK19">
        <f t="shared" si="9"/>
        <v>7.0512820512820512E-2</v>
      </c>
      <c r="AL19">
        <f t="shared" si="10"/>
        <v>0</v>
      </c>
      <c r="AM19">
        <f t="shared" si="11"/>
        <v>0</v>
      </c>
      <c r="AN19">
        <f t="shared" si="12"/>
        <v>3.1674208144796379E-2</v>
      </c>
      <c r="AO19">
        <f t="shared" si="13"/>
        <v>1.0180995475113122E-2</v>
      </c>
      <c r="AP19">
        <f t="shared" si="24"/>
        <v>0</v>
      </c>
      <c r="AQ19">
        <f t="shared" si="24"/>
        <v>0</v>
      </c>
      <c r="AR19">
        <f t="shared" si="24"/>
        <v>4.4718581341557442E-2</v>
      </c>
      <c r="AS19">
        <f t="shared" si="24"/>
        <v>1.7113519680547629E-2</v>
      </c>
      <c r="AT19">
        <f t="shared" si="24"/>
        <v>7.3089700996677734E-2</v>
      </c>
      <c r="AU19">
        <f t="shared" si="24"/>
        <v>0</v>
      </c>
      <c r="AV19">
        <f t="shared" si="24"/>
        <v>0</v>
      </c>
      <c r="AW19">
        <f t="shared" si="24"/>
        <v>3.2183908045977011E-2</v>
      </c>
      <c r="AX19">
        <f t="shared" si="24"/>
        <v>1.023308698123934E-2</v>
      </c>
      <c r="AY19">
        <f t="shared" si="25"/>
        <v>0</v>
      </c>
      <c r="AZ19">
        <f t="shared" si="26"/>
        <v>0</v>
      </c>
      <c r="BA19">
        <f t="shared" si="27"/>
        <v>1.0281352054913844E-4</v>
      </c>
      <c r="BB19">
        <f t="shared" si="28"/>
        <v>3.7127104642744433E-5</v>
      </c>
      <c r="BC19">
        <f t="shared" si="29"/>
        <v>1.5207833247893394E-4</v>
      </c>
      <c r="BD19">
        <f t="shared" si="30"/>
        <v>0</v>
      </c>
      <c r="BE19">
        <f t="shared" si="31"/>
        <v>0</v>
      </c>
      <c r="BF19">
        <f t="shared" si="32"/>
        <v>6.354446756162028E-5</v>
      </c>
      <c r="BG19">
        <f t="shared" si="33"/>
        <v>2.6417362918875847E-5</v>
      </c>
    </row>
    <row r="20" spans="2:59" x14ac:dyDescent="0.25">
      <c r="B20">
        <v>1997</v>
      </c>
      <c r="C20" t="s">
        <v>59</v>
      </c>
      <c r="D20" s="31">
        <v>304198</v>
      </c>
      <c r="E20" s="31">
        <v>3924</v>
      </c>
      <c r="F20">
        <f t="shared" si="16"/>
        <v>1.2899493093314222E-2</v>
      </c>
      <c r="G20">
        <f t="shared" si="17"/>
        <v>0.98710050690668583</v>
      </c>
      <c r="H20" cm="1">
        <f t="array" ref="H20">+IFERROR(_xlfn.IFS(B20=$H$1,D20/$H$3,B20=$I$1,D20/$I$3,B20=$J$1,D20/$J$3,B20=$K$1,D20/$K$3,B20=$L$1,D20/$L$3,B20=$M$1,D20/$M$3,B20=$N$1,D20/$N$3,B20=$O$1,D20/$O$3,B20=$P$1,D20/P$3,B20=$Q$1,D20/$Q$3,B20=$R$1,D20/$R$3,B20=$S$1,D20/$S$3,B20=$T$1,D20/$T$3,B20=$U$1,D20/$U$3,B20=$V$1,D20/$V$3,B20=$W$1,D20/$W$3,B20=$X$1,D20/$X$3,B20=$Y$1,D20/$Y$3,B20=$Z$1,D20/$Z$3),0)</f>
        <v>0.11989189951873451</v>
      </c>
      <c r="I20" s="15">
        <f t="shared" si="18"/>
        <v>11989.189951873452</v>
      </c>
      <c r="J20" s="16">
        <f t="shared" si="19"/>
        <v>154.65447297862386</v>
      </c>
      <c r="K20" s="16">
        <f t="shared" si="35"/>
        <v>9909.0000583057936</v>
      </c>
      <c r="L20" s="17">
        <f t="shared" si="20"/>
        <v>1.2899493093314222E-2</v>
      </c>
      <c r="M20" s="17">
        <f t="shared" si="20"/>
        <v>0.98710050690668583</v>
      </c>
      <c r="N20">
        <f t="shared" si="21"/>
        <v>1.2983231646792572E-2</v>
      </c>
      <c r="O20">
        <f t="shared" si="4"/>
        <v>6.4497465466571112E-3</v>
      </c>
      <c r="P20">
        <f t="shared" si="22"/>
        <v>127.82107781376581</v>
      </c>
      <c r="S20">
        <v>1997</v>
      </c>
      <c r="T20" t="s">
        <v>59</v>
      </c>
      <c r="U20" s="31">
        <v>0</v>
      </c>
      <c r="V20" s="31">
        <v>0</v>
      </c>
      <c r="W20" s="31">
        <v>107</v>
      </c>
      <c r="X20" s="31">
        <v>193</v>
      </c>
      <c r="Y20" s="31">
        <v>733</v>
      </c>
      <c r="Z20" s="31">
        <v>0</v>
      </c>
      <c r="AA20" s="31">
        <v>0</v>
      </c>
      <c r="AB20" s="31">
        <v>358</v>
      </c>
      <c r="AC20" s="31">
        <v>86</v>
      </c>
      <c r="AD20" s="31">
        <v>457</v>
      </c>
      <c r="AE20" s="31">
        <v>1990</v>
      </c>
      <c r="AF20" s="31">
        <v>3924</v>
      </c>
      <c r="AG20">
        <f t="shared" si="5"/>
        <v>0</v>
      </c>
      <c r="AH20">
        <f t="shared" si="6"/>
        <v>0</v>
      </c>
      <c r="AI20">
        <f t="shared" si="7"/>
        <v>2.7268093781855251E-2</v>
      </c>
      <c r="AJ20">
        <f t="shared" si="8"/>
        <v>4.9184505606523952E-2</v>
      </c>
      <c r="AK20">
        <f t="shared" si="9"/>
        <v>0.18679918450560654</v>
      </c>
      <c r="AL20">
        <f t="shared" si="10"/>
        <v>0</v>
      </c>
      <c r="AM20">
        <f t="shared" si="11"/>
        <v>0</v>
      </c>
      <c r="AN20">
        <f t="shared" si="12"/>
        <v>9.1233435270132515E-2</v>
      </c>
      <c r="AO20">
        <f t="shared" si="13"/>
        <v>2.1916411824668705E-2</v>
      </c>
      <c r="AP20">
        <f t="shared" si="24"/>
        <v>0</v>
      </c>
      <c r="AQ20">
        <f t="shared" si="24"/>
        <v>0</v>
      </c>
      <c r="AR20">
        <f t="shared" si="24"/>
        <v>2.7645007105025193E-2</v>
      </c>
      <c r="AS20">
        <f t="shared" si="24"/>
        <v>5.0424559111691698E-2</v>
      </c>
      <c r="AT20">
        <f t="shared" si="24"/>
        <v>0.20604356992269854</v>
      </c>
      <c r="AU20">
        <f t="shared" si="24"/>
        <v>0</v>
      </c>
      <c r="AV20">
        <f t="shared" si="24"/>
        <v>0</v>
      </c>
      <c r="AW20">
        <f t="shared" si="24"/>
        <v>9.5594125500667551E-2</v>
      </c>
      <c r="AX20">
        <f t="shared" si="24"/>
        <v>2.2159237309971654E-2</v>
      </c>
      <c r="AY20">
        <f t="shared" si="25"/>
        <v>0</v>
      </c>
      <c r="AZ20">
        <f t="shared" si="26"/>
        <v>0</v>
      </c>
      <c r="BA20">
        <f t="shared" si="27"/>
        <v>3.6653758407353108E-4</v>
      </c>
      <c r="BB20">
        <f t="shared" si="28"/>
        <v>3.9119257851793896E-4</v>
      </c>
      <c r="BC20">
        <f t="shared" si="29"/>
        <v>1.5121729925903524E-3</v>
      </c>
      <c r="BD20">
        <f t="shared" si="30"/>
        <v>0</v>
      </c>
      <c r="BE20">
        <f t="shared" si="31"/>
        <v>0</v>
      </c>
      <c r="BF20">
        <f t="shared" si="32"/>
        <v>7.265005029618867E-4</v>
      </c>
      <c r="BG20">
        <f t="shared" si="33"/>
        <v>1.8573429148120631E-4</v>
      </c>
    </row>
    <row r="21" spans="2:59" x14ac:dyDescent="0.25">
      <c r="B21">
        <v>1997</v>
      </c>
      <c r="C21" t="s">
        <v>60</v>
      </c>
      <c r="D21" s="31">
        <v>72521</v>
      </c>
      <c r="E21" s="31">
        <v>3357</v>
      </c>
      <c r="F21">
        <f t="shared" si="16"/>
        <v>4.6290040126308239E-2</v>
      </c>
      <c r="G21">
        <f t="shared" si="17"/>
        <v>0.95370995987369178</v>
      </c>
      <c r="H21" cm="1">
        <f t="array" ref="H21">+IFERROR(_xlfn.IFS(B21=$H$1,D21/$H$3,B21=$I$1,D21/$I$3,B21=$J$1,D21/$J$3,B21=$K$1,D21/$K$3,B21=$L$1,D21/$L$3,B21=$M$1,D21/$M$3,B21=$N$1,D21/$N$3,B21=$O$1,D21/$O$3,B21=$P$1,D21/P$3,B21=$Q$1,D21/$Q$3,B21=$R$1,D21/$R$3,B21=$S$1,D21/$S$3,B21=$T$1,D21/$T$3,B21=$U$1,D21/$U$3,B21=$V$1,D21/$V$3,B21=$W$1,D21/$W$3,B21=$X$1,D21/$X$3,B21=$Y$1,D21/$Y$3,B21=$Z$1,D21/$Z$3),0)</f>
        <v>2.8582306408977527E-2</v>
      </c>
      <c r="I21" s="15">
        <f t="shared" si="18"/>
        <v>2858.2306408977529</v>
      </c>
      <c r="J21" s="16">
        <f t="shared" si="19"/>
        <v>132.30761105740069</v>
      </c>
      <c r="K21" s="16">
        <f t="shared" si="35"/>
        <v>9781.1789804920281</v>
      </c>
      <c r="L21" s="17">
        <f t="shared" si="20"/>
        <v>4.6290040126308239E-2</v>
      </c>
      <c r="M21" s="17">
        <f t="shared" si="20"/>
        <v>0.95370995987369178</v>
      </c>
      <c r="N21">
        <f t="shared" si="21"/>
        <v>4.738680876592441E-2</v>
      </c>
      <c r="O21">
        <f t="shared" si="4"/>
        <v>2.314502006315412E-2</v>
      </c>
      <c r="P21">
        <f t="shared" si="22"/>
        <v>452.77116748957872</v>
      </c>
      <c r="S21">
        <v>1997</v>
      </c>
      <c r="T21" t="s">
        <v>60</v>
      </c>
      <c r="U21" s="31">
        <v>0</v>
      </c>
      <c r="V21" s="31">
        <v>0</v>
      </c>
      <c r="W21" s="31">
        <v>138</v>
      </c>
      <c r="X21" s="31">
        <v>198</v>
      </c>
      <c r="Y21" s="31">
        <v>802</v>
      </c>
      <c r="Z21" s="31">
        <v>0</v>
      </c>
      <c r="AA21" s="31">
        <v>0</v>
      </c>
      <c r="AB21" s="31">
        <v>356</v>
      </c>
      <c r="AC21" s="31">
        <v>139</v>
      </c>
      <c r="AD21" s="31">
        <v>290</v>
      </c>
      <c r="AE21" s="31">
        <v>1434</v>
      </c>
      <c r="AF21" s="31">
        <v>3357</v>
      </c>
      <c r="AG21">
        <f t="shared" si="5"/>
        <v>0</v>
      </c>
      <c r="AH21">
        <f t="shared" si="6"/>
        <v>0</v>
      </c>
      <c r="AI21">
        <f t="shared" si="7"/>
        <v>4.1108132260947276E-2</v>
      </c>
      <c r="AJ21">
        <f t="shared" si="8"/>
        <v>5.8981233243967826E-2</v>
      </c>
      <c r="AK21">
        <f t="shared" si="9"/>
        <v>0.23890378313970806</v>
      </c>
      <c r="AL21">
        <f t="shared" si="10"/>
        <v>0</v>
      </c>
      <c r="AM21">
        <f t="shared" si="11"/>
        <v>0</v>
      </c>
      <c r="AN21">
        <f t="shared" si="12"/>
        <v>0.10604706583258862</v>
      </c>
      <c r="AO21">
        <f t="shared" si="13"/>
        <v>4.1406017277330953E-2</v>
      </c>
      <c r="AP21">
        <f t="shared" si="24"/>
        <v>0</v>
      </c>
      <c r="AQ21">
        <f t="shared" si="24"/>
        <v>0</v>
      </c>
      <c r="AR21">
        <f t="shared" si="24"/>
        <v>4.1970802919708033E-2</v>
      </c>
      <c r="AS21">
        <f t="shared" si="24"/>
        <v>6.0773480662983423E-2</v>
      </c>
      <c r="AT21">
        <f t="shared" si="24"/>
        <v>0.27131258457374829</v>
      </c>
      <c r="AU21">
        <f t="shared" si="24"/>
        <v>0</v>
      </c>
      <c r="AV21">
        <f t="shared" si="24"/>
        <v>0</v>
      </c>
      <c r="AW21">
        <f t="shared" si="24"/>
        <v>0.11198490091223656</v>
      </c>
      <c r="AX21">
        <f t="shared" si="24"/>
        <v>4.2281368821292777E-2</v>
      </c>
      <c r="AY21">
        <f t="shared" si="25"/>
        <v>0</v>
      </c>
      <c r="AZ21">
        <f t="shared" si="26"/>
        <v>0</v>
      </c>
      <c r="BA21">
        <f t="shared" si="27"/>
        <v>1.6891658967747272E-3</v>
      </c>
      <c r="BB21">
        <f t="shared" si="28"/>
        <v>2.6957708801588504E-3</v>
      </c>
      <c r="BC21">
        <f t="shared" si="29"/>
        <v>1.058314143489472E-2</v>
      </c>
      <c r="BD21">
        <f t="shared" si="30"/>
        <v>0</v>
      </c>
      <c r="BE21">
        <f t="shared" si="31"/>
        <v>0</v>
      </c>
      <c r="BF21">
        <f t="shared" si="32"/>
        <v>4.9227120420292057E-3</v>
      </c>
      <c r="BG21">
        <f t="shared" si="33"/>
        <v>1.551274803160464E-3</v>
      </c>
    </row>
    <row r="22" spans="2:59" x14ac:dyDescent="0.25">
      <c r="B22">
        <v>1997</v>
      </c>
      <c r="C22" t="s">
        <v>61</v>
      </c>
      <c r="D22" s="31">
        <v>38734</v>
      </c>
      <c r="E22" s="31">
        <v>4777</v>
      </c>
      <c r="F22">
        <f t="shared" si="16"/>
        <v>0.12332834202509423</v>
      </c>
      <c r="G22">
        <f t="shared" si="17"/>
        <v>0.87667165797490576</v>
      </c>
      <c r="H22" cm="1">
        <f t="array" ref="H22">+IFERROR(_xlfn.IFS(B22=$H$1,D22/$H$3,B22=$I$1,D22/$I$3,B22=$J$1,D22/$J$3,B22=$K$1,D22/$K$3,B22=$L$1,D22/$L$3,B22=$M$1,D22/$M$3,B22=$N$1,D22/$N$3,B22=$O$1,D22/$O$3,B22=$P$1,D22/P$3,B22=$Q$1,D22/$Q$3,B22=$R$1,D22/$R$3,B22=$S$1,D22/$S$3,B22=$T$1,D22/$T$3,B22=$U$1,D22/$U$3,B22=$V$1,D22/$V$3,B22=$W$1,D22/$W$3,B22=$X$1,D22/$X$3,B22=$Y$1,D22/$Y$3,B22=$Z$1,D22/$Z$3),0)</f>
        <v>1.5266020276131541E-2</v>
      </c>
      <c r="I22" s="15">
        <f t="shared" si="18"/>
        <v>1526.6020276131542</v>
      </c>
      <c r="J22" s="16">
        <f t="shared" si="19"/>
        <v>188.27329699767742</v>
      </c>
      <c r="K22" s="16">
        <f t="shared" si="35"/>
        <v>9328.40781300245</v>
      </c>
      <c r="L22" s="17">
        <f t="shared" si="20"/>
        <v>0.12332834202509423</v>
      </c>
      <c r="M22" s="17">
        <f t="shared" si="20"/>
        <v>0.87667165797490576</v>
      </c>
      <c r="N22">
        <f t="shared" si="21"/>
        <v>0.13143305223480209</v>
      </c>
      <c r="O22">
        <f t="shared" si="4"/>
        <v>6.1664171012547113E-2</v>
      </c>
      <c r="P22">
        <f t="shared" si="22"/>
        <v>1150.4570693115274</v>
      </c>
      <c r="S22">
        <v>1997</v>
      </c>
      <c r="T22" t="s">
        <v>61</v>
      </c>
      <c r="U22" s="31">
        <v>0</v>
      </c>
      <c r="V22" s="31">
        <v>0</v>
      </c>
      <c r="W22" s="31">
        <v>192</v>
      </c>
      <c r="X22" s="31">
        <v>314</v>
      </c>
      <c r="Y22" s="31">
        <v>1274</v>
      </c>
      <c r="Z22" s="31">
        <v>0</v>
      </c>
      <c r="AA22" s="31">
        <v>0</v>
      </c>
      <c r="AB22" s="31">
        <v>463</v>
      </c>
      <c r="AC22" s="31">
        <v>272</v>
      </c>
      <c r="AD22" s="31">
        <v>283</v>
      </c>
      <c r="AE22" s="31">
        <v>1979</v>
      </c>
      <c r="AF22" s="31">
        <v>4777</v>
      </c>
      <c r="AG22">
        <f t="shared" si="5"/>
        <v>0</v>
      </c>
      <c r="AH22">
        <f t="shared" si="6"/>
        <v>0</v>
      </c>
      <c r="AI22">
        <f t="shared" si="7"/>
        <v>4.019258949131254E-2</v>
      </c>
      <c r="AJ22">
        <f t="shared" si="8"/>
        <v>6.5731630730584051E-2</v>
      </c>
      <c r="AK22">
        <f t="shared" si="9"/>
        <v>0.26669457818714676</v>
      </c>
      <c r="AL22">
        <f t="shared" si="10"/>
        <v>0</v>
      </c>
      <c r="AM22">
        <f t="shared" si="11"/>
        <v>0</v>
      </c>
      <c r="AN22">
        <f t="shared" si="12"/>
        <v>9.6922754867071387E-2</v>
      </c>
      <c r="AO22">
        <f t="shared" si="13"/>
        <v>5.6939501779359428E-2</v>
      </c>
      <c r="AP22">
        <f t="shared" si="24"/>
        <v>0</v>
      </c>
      <c r="AQ22">
        <f t="shared" si="24"/>
        <v>0</v>
      </c>
      <c r="AR22">
        <f t="shared" si="24"/>
        <v>4.1016876735740226E-2</v>
      </c>
      <c r="AS22">
        <f t="shared" si="24"/>
        <v>6.7965367965367965E-2</v>
      </c>
      <c r="AT22">
        <f t="shared" si="24"/>
        <v>0.30772946859903383</v>
      </c>
      <c r="AU22">
        <f t="shared" si="24"/>
        <v>0</v>
      </c>
      <c r="AV22">
        <f t="shared" si="24"/>
        <v>0</v>
      </c>
      <c r="AW22">
        <f t="shared" si="24"/>
        <v>0.1018589814101859</v>
      </c>
      <c r="AX22">
        <f t="shared" si="24"/>
        <v>5.8608058608058608E-2</v>
      </c>
      <c r="AY22">
        <f t="shared" si="25"/>
        <v>0</v>
      </c>
      <c r="AZ22">
        <f t="shared" si="26"/>
        <v>0</v>
      </c>
      <c r="BA22">
        <f t="shared" si="27"/>
        <v>4.2598234109567819E-3</v>
      </c>
      <c r="BB22">
        <f t="shared" si="28"/>
        <v>6.6091805648784011E-3</v>
      </c>
      <c r="BC22">
        <f t="shared" si="29"/>
        <v>2.6798161821655394E-2</v>
      </c>
      <c r="BD22">
        <f t="shared" si="30"/>
        <v>0</v>
      </c>
      <c r="BE22">
        <f t="shared" si="31"/>
        <v>0</v>
      </c>
      <c r="BF22">
        <f t="shared" si="32"/>
        <v>1.0572107192647286E-2</v>
      </c>
      <c r="BG22">
        <f t="shared" si="33"/>
        <v>5.3054164300098102E-3</v>
      </c>
    </row>
    <row r="23" spans="2:59" x14ac:dyDescent="0.25">
      <c r="B23" t="s">
        <v>63</v>
      </c>
      <c r="D23" s="31">
        <v>2537269</v>
      </c>
      <c r="E23" s="31">
        <v>16999</v>
      </c>
      <c r="F23">
        <f t="shared" si="16"/>
        <v>6.6997232063293246E-3</v>
      </c>
      <c r="G23">
        <f t="shared" si="17"/>
        <v>0.99330027679367072</v>
      </c>
      <c r="H23" cm="1">
        <f t="array" ref="H23">+IFERROR(_xlfn.IFS(B23=$H$1,D23/$H$3,B23=$I$1,D23/$I$3,B23=$J$1,D23/$J$3,B23=$K$1,D23/$K$3,B23=$L$1,D23/$L$3,B23=$M$1,D23/$M$3,B23=$N$1,D23/$N$3,B23=$O$1,D23/$O$3,B23=$P$1,D23/P$3,B23=$Q$1,D23/$Q$3,B23=$R$1,D23/$R$3,B23=$S$1,D23/$S$3,B23=$T$1,D23/$T$3,B23=$U$1,D23/$U$3,B23=$V$1,D23/$V$3,B23=$W$1,D23/$W$3,B23=$X$1,D23/$X$3,B23=$Y$1,D23/$Y$3,B23=$Z$1,D23/$Z$3),0)</f>
        <v>0</v>
      </c>
      <c r="I23" s="15">
        <f t="shared" si="18"/>
        <v>0</v>
      </c>
      <c r="J23" s="16">
        <f t="shared" si="19"/>
        <v>0</v>
      </c>
      <c r="K23" s="16">
        <f t="shared" si="35"/>
        <v>8177.9507436909225</v>
      </c>
      <c r="L23" s="17">
        <f t="shared" si="20"/>
        <v>6.6997232063293246E-3</v>
      </c>
      <c r="M23" s="17">
        <f t="shared" si="20"/>
        <v>0.99330027679367072</v>
      </c>
      <c r="N23">
        <f t="shared" si="21"/>
        <v>6.722241785975352E-3</v>
      </c>
      <c r="O23">
        <f t="shared" si="4"/>
        <v>3.3498616031646623E-3</v>
      </c>
      <c r="P23">
        <f t="shared" si="22"/>
        <v>54.790006377724232</v>
      </c>
      <c r="S23" t="s">
        <v>63</v>
      </c>
      <c r="U23" s="31">
        <v>0</v>
      </c>
      <c r="V23" s="31">
        <v>0</v>
      </c>
      <c r="W23" s="31">
        <v>702</v>
      </c>
      <c r="X23" s="31">
        <v>763</v>
      </c>
      <c r="Y23" s="31">
        <v>3044</v>
      </c>
      <c r="Z23" s="31">
        <v>0</v>
      </c>
      <c r="AA23" s="31">
        <v>0</v>
      </c>
      <c r="AB23" s="31">
        <v>1270</v>
      </c>
      <c r="AC23" s="31">
        <v>541</v>
      </c>
      <c r="AD23" s="31">
        <v>1309</v>
      </c>
      <c r="AE23" s="31">
        <v>9370</v>
      </c>
      <c r="AF23" s="31">
        <v>16999</v>
      </c>
      <c r="AG23">
        <f t="shared" si="5"/>
        <v>0</v>
      </c>
      <c r="AH23">
        <f t="shared" si="6"/>
        <v>0</v>
      </c>
      <c r="AI23">
        <f t="shared" si="7"/>
        <v>4.1296546855697391E-2</v>
      </c>
      <c r="AJ23">
        <f t="shared" si="8"/>
        <v>4.488499323489617E-2</v>
      </c>
      <c r="AK23">
        <f t="shared" si="9"/>
        <v>0.17906935702100124</v>
      </c>
      <c r="AL23">
        <f t="shared" si="10"/>
        <v>0</v>
      </c>
      <c r="AM23">
        <f t="shared" si="11"/>
        <v>0</v>
      </c>
      <c r="AN23">
        <f t="shared" si="12"/>
        <v>7.4710277075122067E-2</v>
      </c>
      <c r="AO23">
        <f t="shared" si="13"/>
        <v>3.1825401494205541E-2</v>
      </c>
      <c r="AP23">
        <f t="shared" si="24"/>
        <v>0</v>
      </c>
      <c r="AQ23">
        <f t="shared" si="24"/>
        <v>0</v>
      </c>
      <c r="AR23">
        <f t="shared" si="24"/>
        <v>4.2167227294569919E-2</v>
      </c>
      <c r="AS23">
        <f t="shared" si="24"/>
        <v>4.5915450579208664E-2</v>
      </c>
      <c r="AT23">
        <f t="shared" si="24"/>
        <v>0.19667894294759969</v>
      </c>
      <c r="AU23">
        <f t="shared" si="24"/>
        <v>0</v>
      </c>
      <c r="AV23">
        <f t="shared" si="24"/>
        <v>0</v>
      </c>
      <c r="AW23">
        <f t="shared" si="24"/>
        <v>7.7609386458078702E-2</v>
      </c>
      <c r="AX23">
        <f t="shared" si="24"/>
        <v>3.2340018531249064E-2</v>
      </c>
      <c r="AY23">
        <f t="shared" si="25"/>
        <v>0</v>
      </c>
      <c r="AZ23">
        <f t="shared" si="26"/>
        <v>0</v>
      </c>
      <c r="BA23">
        <f t="shared" si="27"/>
        <v>1.7617367334720914E-4</v>
      </c>
      <c r="BB23">
        <f t="shared" si="28"/>
        <v>2.1223606956928887E-4</v>
      </c>
      <c r="BC23">
        <f t="shared" si="29"/>
        <v>8.509149010215314E-4</v>
      </c>
      <c r="BD23">
        <f t="shared" si="30"/>
        <v>0</v>
      </c>
      <c r="BE23">
        <f t="shared" si="31"/>
        <v>0</v>
      </c>
      <c r="BF23">
        <f t="shared" si="32"/>
        <v>3.4150892160035064E-4</v>
      </c>
      <c r="BG23">
        <f t="shared" si="33"/>
        <v>1.6021162911776402E-4</v>
      </c>
    </row>
    <row r="24" spans="2:59" x14ac:dyDescent="0.25">
      <c r="B24">
        <v>1998</v>
      </c>
      <c r="C24" t="s">
        <v>55</v>
      </c>
      <c r="D24" s="31">
        <v>279066</v>
      </c>
      <c r="E24" s="31">
        <v>642</v>
      </c>
      <c r="F24">
        <f t="shared" si="16"/>
        <v>2.3005310571692717E-3</v>
      </c>
      <c r="G24">
        <f t="shared" si="17"/>
        <v>0.99769946894283068</v>
      </c>
      <c r="H24" cm="1">
        <f t="array" ref="H24">+IFERROR(_xlfn.IFS(B24=$H$1,D24/$H$3,B24=$I$1,D24/$I$3,B24=$J$1,D24/$J$3,B24=$K$1,D24/$K$3,B24=$L$1,D24/$L$3,B24=$M$1,D24/$M$3,B24=$N$1,D24/$N$3,B24=$O$1,D24/$O$3,B24=$P$1,D24/P$3,B24=$Q$1,D24/$Q$3,B24=$R$1,D24/$R$3,B24=$S$1,D24/$S$3,B24=$T$1,D24/$T$3,B24=$U$1,D24/$U$3,B24=$V$1,D24/$V$3,B24=$W$1,D24/$W$3,B24=$X$1,D24/$X$3,B24=$Y$1,D24/$Y$3,B24=$Z$1,D24/$Z$3),0)</f>
        <v>0.1092289127483049</v>
      </c>
      <c r="I24" s="15">
        <f t="shared" si="18"/>
        <v>10922.89127483049</v>
      </c>
      <c r="J24" s="16">
        <f t="shared" si="19"/>
        <v>25.1284506118308</v>
      </c>
      <c r="K24" s="16">
        <v>10000</v>
      </c>
      <c r="L24" s="17">
        <f t="shared" si="20"/>
        <v>2.3005310571692717E-3</v>
      </c>
      <c r="M24" s="17">
        <f t="shared" si="20"/>
        <v>0.99769946894283068</v>
      </c>
      <c r="N24">
        <f t="shared" si="21"/>
        <v>2.3031803261045042E-3</v>
      </c>
      <c r="O24">
        <f t="shared" si="4"/>
        <v>1.1502655285846358E-3</v>
      </c>
      <c r="P24">
        <f t="shared" si="22"/>
        <v>23.005310571692718</v>
      </c>
      <c r="S24">
        <v>1998</v>
      </c>
      <c r="T24" t="s">
        <v>55</v>
      </c>
      <c r="U24" s="31">
        <v>0</v>
      </c>
      <c r="V24" s="31">
        <v>0</v>
      </c>
      <c r="W24" s="31">
        <v>83</v>
      </c>
      <c r="X24" s="31">
        <v>1</v>
      </c>
      <c r="Y24" s="31">
        <v>6</v>
      </c>
      <c r="Z24" s="31">
        <v>0</v>
      </c>
      <c r="AA24" s="31">
        <v>0</v>
      </c>
      <c r="AB24" s="31">
        <v>2</v>
      </c>
      <c r="AC24" s="31">
        <v>2</v>
      </c>
      <c r="AD24" s="31">
        <v>16</v>
      </c>
      <c r="AE24" s="31">
        <v>532</v>
      </c>
      <c r="AF24" s="31">
        <v>642</v>
      </c>
      <c r="AG24">
        <f t="shared" si="5"/>
        <v>0</v>
      </c>
      <c r="AH24">
        <f t="shared" si="6"/>
        <v>0</v>
      </c>
      <c r="AI24">
        <f t="shared" si="7"/>
        <v>0.1292834890965732</v>
      </c>
      <c r="AJ24">
        <f t="shared" si="8"/>
        <v>1.557632398753894E-3</v>
      </c>
      <c r="AK24">
        <f t="shared" si="9"/>
        <v>9.3457943925233638E-3</v>
      </c>
      <c r="AL24">
        <f t="shared" si="10"/>
        <v>0</v>
      </c>
      <c r="AM24">
        <f t="shared" si="11"/>
        <v>0</v>
      </c>
      <c r="AN24">
        <f t="shared" si="12"/>
        <v>3.1152647975077881E-3</v>
      </c>
      <c r="AO24">
        <f t="shared" si="13"/>
        <v>3.1152647975077881E-3</v>
      </c>
      <c r="AP24">
        <f t="shared" si="24"/>
        <v>0</v>
      </c>
      <c r="AQ24">
        <f t="shared" si="24"/>
        <v>0</v>
      </c>
      <c r="AR24">
        <f t="shared" si="24"/>
        <v>0.138218151540383</v>
      </c>
      <c r="AS24">
        <f t="shared" si="24"/>
        <v>1.5588464536243178E-3</v>
      </c>
      <c r="AT24">
        <f t="shared" si="24"/>
        <v>9.3896713615023459E-3</v>
      </c>
      <c r="AU24">
        <f>+(AL24/(1-(0.5*AL24)))</f>
        <v>0</v>
      </c>
      <c r="AV24">
        <f t="shared" si="24"/>
        <v>0</v>
      </c>
      <c r="AW24">
        <f t="shared" si="24"/>
        <v>3.1201248049921994E-3</v>
      </c>
      <c r="AX24">
        <f t="shared" si="24"/>
        <v>3.1201248049921994E-3</v>
      </c>
      <c r="AY24">
        <f t="shared" si="25"/>
        <v>0</v>
      </c>
      <c r="AZ24">
        <f t="shared" si="26"/>
        <v>0</v>
      </c>
      <c r="BA24">
        <f t="shared" si="27"/>
        <v>1.4064773207771639E-3</v>
      </c>
      <c r="BB24">
        <f t="shared" si="28"/>
        <v>1.3688518128328066E-3</v>
      </c>
      <c r="BC24">
        <f t="shared" si="29"/>
        <v>5.4646571062042671E-3</v>
      </c>
      <c r="BD24">
        <f t="shared" si="30"/>
        <v>0</v>
      </c>
      <c r="BE24">
        <f t="shared" si="31"/>
        <v>0</v>
      </c>
      <c r="BF24">
        <f t="shared" si="32"/>
        <v>2.2790307669153533E-3</v>
      </c>
      <c r="BG24">
        <f t="shared" si="33"/>
        <v>9.7288813398980882E-4</v>
      </c>
    </row>
    <row r="25" spans="2:59" x14ac:dyDescent="0.25">
      <c r="B25">
        <v>1998</v>
      </c>
      <c r="C25" t="s">
        <v>56</v>
      </c>
      <c r="D25" s="31">
        <v>652108</v>
      </c>
      <c r="E25" s="31">
        <v>511</v>
      </c>
      <c r="F25">
        <f t="shared" si="16"/>
        <v>7.8361253043974306E-4</v>
      </c>
      <c r="G25">
        <f t="shared" si="17"/>
        <v>0.99921638746956021</v>
      </c>
      <c r="H25" cm="1">
        <f t="array" ref="H25">+IFERROR(_xlfn.IFS(B25=$H$1,D25/$H$3,B25=$I$1,D25/$I$3,B25=$J$1,D25/$J$3,B25=$K$1,D25/$K$3,B25=$L$1,D25/$L$3,B25=$M$1,D25/$M$3,B25=$N$1,D25/$N$3,B25=$O$1,D25/$O$3,B25=$P$1,D25/P$3,B25=$Q$1,D25/$Q$3,B25=$R$1,D25/$R$3,B25=$S$1,D25/$S$3,B25=$T$1,D25/$T$3,B25=$U$1,D25/$U$3,B25=$V$1,D25/$V$3,B25=$W$1,D25/$W$3,B25=$X$1,D25/$X$3,B25=$Y$1,D25/$Y$3,B25=$Z$1,D25/$Z$3),0)</f>
        <v>0.25524086715856326</v>
      </c>
      <c r="I25" s="15">
        <f t="shared" si="18"/>
        <v>25524.086715856327</v>
      </c>
      <c r="J25" s="16">
        <f t="shared" si="19"/>
        <v>20.000994178575606</v>
      </c>
      <c r="K25" s="16">
        <f t="shared" ref="K25:K31" si="36">+K24-P24</f>
        <v>9976.9946894283075</v>
      </c>
      <c r="L25" s="17">
        <f t="shared" si="20"/>
        <v>7.8361253043974306E-4</v>
      </c>
      <c r="M25" s="17">
        <f t="shared" si="20"/>
        <v>0.99921638746956021</v>
      </c>
      <c r="N25">
        <f t="shared" si="21"/>
        <v>7.8391967507986842E-4</v>
      </c>
      <c r="O25">
        <f t="shared" si="4"/>
        <v>3.9180626521987153E-4</v>
      </c>
      <c r="P25">
        <f t="shared" si="22"/>
        <v>7.8180980547667946</v>
      </c>
      <c r="S25">
        <v>1998</v>
      </c>
      <c r="T25" t="s">
        <v>56</v>
      </c>
      <c r="U25" s="31">
        <v>0</v>
      </c>
      <c r="V25" s="31">
        <v>0</v>
      </c>
      <c r="W25" s="31">
        <v>16</v>
      </c>
      <c r="X25" s="31">
        <v>4</v>
      </c>
      <c r="Y25" s="31">
        <v>11</v>
      </c>
      <c r="Z25" s="31">
        <v>0</v>
      </c>
      <c r="AA25" s="31">
        <v>0</v>
      </c>
      <c r="AB25" s="31">
        <v>1</v>
      </c>
      <c r="AC25" s="31">
        <v>5</v>
      </c>
      <c r="AD25" s="31">
        <v>22</v>
      </c>
      <c r="AE25" s="31">
        <v>452</v>
      </c>
      <c r="AF25" s="31">
        <v>511</v>
      </c>
      <c r="AG25">
        <f t="shared" si="5"/>
        <v>0</v>
      </c>
      <c r="AH25">
        <f t="shared" si="6"/>
        <v>0</v>
      </c>
      <c r="AI25">
        <f t="shared" si="7"/>
        <v>3.131115459882583E-2</v>
      </c>
      <c r="AJ25">
        <f t="shared" si="8"/>
        <v>7.8277886497064575E-3</v>
      </c>
      <c r="AK25">
        <f t="shared" si="9"/>
        <v>2.1526418786692758E-2</v>
      </c>
      <c r="AL25">
        <f t="shared" si="10"/>
        <v>0</v>
      </c>
      <c r="AM25">
        <f t="shared" si="11"/>
        <v>0</v>
      </c>
      <c r="AN25">
        <f t="shared" si="12"/>
        <v>1.9569471624266144E-3</v>
      </c>
      <c r="AO25">
        <f t="shared" si="13"/>
        <v>9.7847358121330719E-3</v>
      </c>
      <c r="AP25">
        <f t="shared" si="24"/>
        <v>0</v>
      </c>
      <c r="AQ25">
        <f t="shared" si="24"/>
        <v>0</v>
      </c>
      <c r="AR25">
        <f t="shared" si="24"/>
        <v>3.1809145129224649E-2</v>
      </c>
      <c r="AS25">
        <f t="shared" si="24"/>
        <v>7.8585461689587421E-3</v>
      </c>
      <c r="AT25">
        <f t="shared" si="24"/>
        <v>2.1760633036597428E-2</v>
      </c>
      <c r="AU25">
        <f t="shared" si="24"/>
        <v>0</v>
      </c>
      <c r="AV25">
        <f t="shared" si="24"/>
        <v>0</v>
      </c>
      <c r="AW25">
        <f t="shared" si="24"/>
        <v>1.9588638589618018E-3</v>
      </c>
      <c r="AX25">
        <f t="shared" si="24"/>
        <v>9.8328416912487702E-3</v>
      </c>
      <c r="AY25">
        <f t="shared" si="25"/>
        <v>0</v>
      </c>
      <c r="AZ25">
        <f t="shared" si="26"/>
        <v>0</v>
      </c>
      <c r="BA25">
        <f t="shared" si="27"/>
        <v>7.5907671735356714E-5</v>
      </c>
      <c r="BB25">
        <f t="shared" si="28"/>
        <v>3.8337207947149857E-6</v>
      </c>
      <c r="BC25">
        <f t="shared" si="29"/>
        <v>1.3034650702030951E-5</v>
      </c>
      <c r="BD25">
        <f t="shared" si="30"/>
        <v>0</v>
      </c>
      <c r="BE25">
        <f t="shared" si="31"/>
        <v>0</v>
      </c>
      <c r="BF25">
        <f t="shared" si="32"/>
        <v>2.3002324768289917E-6</v>
      </c>
      <c r="BG25">
        <f t="shared" si="33"/>
        <v>5.3672091126009801E-6</v>
      </c>
    </row>
    <row r="26" spans="2:59" x14ac:dyDescent="0.25">
      <c r="B26">
        <v>1998</v>
      </c>
      <c r="C26" t="s">
        <v>57</v>
      </c>
      <c r="D26" s="31">
        <v>500211</v>
      </c>
      <c r="E26" s="31">
        <v>1210</v>
      </c>
      <c r="F26">
        <f t="shared" si="16"/>
        <v>2.4189791907814904E-3</v>
      </c>
      <c r="G26">
        <f t="shared" si="17"/>
        <v>0.99758102080921851</v>
      </c>
      <c r="H26" cm="1">
        <f t="array" ref="H26">+IFERROR(_xlfn.IFS(B26=$H$1,D26/$H$3,B26=$I$1,D26/$I$3,B26=$J$1,D26/$J$3,B26=$K$1,D26/$K$3,B26=$L$1,D26/$L$3,B26=$M$1,D26/$M$3,B26=$N$1,D26/$N$3,B26=$O$1,D26/$O$3,B26=$P$1,D26/P$3,B26=$Q$1,D26/$Q$3,B26=$R$1,D26/$R$3,B26=$S$1,D26/$S$3,B26=$T$1,D26/$T$3,B26=$U$1,D26/$U$3,B26=$V$1,D26/$V$3,B26=$W$1,D26/$W$3,B26=$X$1,D26/$X$3,B26=$Y$1,D26/$Y$3,B26=$Z$1,D26/$Z$3),0)</f>
        <v>0.19578703129274919</v>
      </c>
      <c r="I26" s="15">
        <f t="shared" si="18"/>
        <v>19578.70312927492</v>
      </c>
      <c r="J26" s="16">
        <f t="shared" si="19"/>
        <v>47.360475452204476</v>
      </c>
      <c r="K26" s="16">
        <f t="shared" si="36"/>
        <v>9969.1765913735398</v>
      </c>
      <c r="L26" s="17">
        <f t="shared" si="20"/>
        <v>2.4189791907814904E-3</v>
      </c>
      <c r="M26" s="17">
        <f t="shared" si="20"/>
        <v>0.99758102080921851</v>
      </c>
      <c r="N26">
        <f t="shared" si="21"/>
        <v>2.4219084638695296E-3</v>
      </c>
      <c r="O26">
        <f t="shared" si="4"/>
        <v>1.2094895953907452E-3</v>
      </c>
      <c r="P26">
        <f t="shared" si="22"/>
        <v>24.115230723758543</v>
      </c>
      <c r="S26">
        <v>1998</v>
      </c>
      <c r="T26" t="s">
        <v>57</v>
      </c>
      <c r="U26" s="31">
        <v>0</v>
      </c>
      <c r="V26" s="31">
        <v>0</v>
      </c>
      <c r="W26" s="31">
        <v>18</v>
      </c>
      <c r="X26" s="31">
        <v>5</v>
      </c>
      <c r="Y26" s="31">
        <v>26</v>
      </c>
      <c r="Z26" s="31">
        <v>0</v>
      </c>
      <c r="AA26" s="31">
        <v>0</v>
      </c>
      <c r="AB26" s="31">
        <v>8</v>
      </c>
      <c r="AC26" s="31">
        <v>6</v>
      </c>
      <c r="AD26" s="31">
        <v>38</v>
      </c>
      <c r="AE26" s="31">
        <v>1109</v>
      </c>
      <c r="AF26" s="31">
        <v>1210</v>
      </c>
      <c r="AG26">
        <f t="shared" si="5"/>
        <v>0</v>
      </c>
      <c r="AH26">
        <f t="shared" si="6"/>
        <v>0</v>
      </c>
      <c r="AI26">
        <f t="shared" si="7"/>
        <v>1.487603305785124E-2</v>
      </c>
      <c r="AJ26">
        <f t="shared" si="8"/>
        <v>4.1322314049586778E-3</v>
      </c>
      <c r="AK26">
        <f t="shared" si="9"/>
        <v>2.1487603305785124E-2</v>
      </c>
      <c r="AL26">
        <f t="shared" si="10"/>
        <v>0</v>
      </c>
      <c r="AM26">
        <f t="shared" si="11"/>
        <v>0</v>
      </c>
      <c r="AN26">
        <f t="shared" si="12"/>
        <v>6.6115702479338841E-3</v>
      </c>
      <c r="AO26">
        <f t="shared" si="13"/>
        <v>4.9586776859504135E-3</v>
      </c>
      <c r="AP26">
        <f t="shared" si="24"/>
        <v>0</v>
      </c>
      <c r="AQ26">
        <f t="shared" si="24"/>
        <v>0</v>
      </c>
      <c r="AR26">
        <f t="shared" si="24"/>
        <v>1.498751040799334E-2</v>
      </c>
      <c r="AS26">
        <f t="shared" si="24"/>
        <v>4.140786749482402E-3</v>
      </c>
      <c r="AT26">
        <f t="shared" si="24"/>
        <v>2.1720969089390141E-2</v>
      </c>
      <c r="AU26">
        <f t="shared" si="24"/>
        <v>0</v>
      </c>
      <c r="AV26">
        <f t="shared" si="24"/>
        <v>0</v>
      </c>
      <c r="AW26">
        <f t="shared" si="24"/>
        <v>6.6334991708126038E-3</v>
      </c>
      <c r="AX26">
        <f t="shared" si="24"/>
        <v>4.9710024855012429E-3</v>
      </c>
      <c r="AY26">
        <f t="shared" si="25"/>
        <v>0</v>
      </c>
      <c r="AZ26">
        <f t="shared" si="26"/>
        <v>0</v>
      </c>
      <c r="BA26">
        <f t="shared" si="27"/>
        <v>3.3985658052301927E-5</v>
      </c>
      <c r="BB26">
        <f t="shared" si="28"/>
        <v>8.9962036020799215E-6</v>
      </c>
      <c r="BC26">
        <f t="shared" si="29"/>
        <v>3.6984392586328569E-5</v>
      </c>
      <c r="BD26">
        <f t="shared" si="30"/>
        <v>0</v>
      </c>
      <c r="BE26">
        <f t="shared" si="31"/>
        <v>0</v>
      </c>
      <c r="BF26">
        <f t="shared" si="32"/>
        <v>8.9962036020799215E-6</v>
      </c>
      <c r="BG26">
        <f t="shared" si="33"/>
        <v>1.0995359958097682E-5</v>
      </c>
    </row>
    <row r="27" spans="2:59" x14ac:dyDescent="0.25">
      <c r="B27">
        <v>1998</v>
      </c>
      <c r="C27" t="s">
        <v>58</v>
      </c>
      <c r="D27" s="31">
        <v>705153</v>
      </c>
      <c r="E27" s="31">
        <v>2616</v>
      </c>
      <c r="F27">
        <f t="shared" si="16"/>
        <v>3.7098331851385443E-3</v>
      </c>
      <c r="G27">
        <f t="shared" si="17"/>
        <v>0.99629016681486149</v>
      </c>
      <c r="H27" cm="1">
        <f t="array" ref="H27">+IFERROR(_xlfn.IFS(B27=$H$1,D27/$H$3,B27=$I$1,D27/$I$3,B27=$J$1,D27/$J$3,B27=$K$1,D27/$K$3,B27=$L$1,D27/$L$3,B27=$M$1,D27/$M$3,B27=$N$1,D27/$N$3,B27=$O$1,D27/$O$3,B27=$P$1,D27/P$3,B27=$Q$1,D27/$Q$3,B27=$R$1,D27/$R$3,B27=$S$1,D27/$S$3,B27=$T$1,D27/$T$3,B27=$U$1,D27/$U$3,B27=$V$1,D27/$V$3,B27=$W$1,D27/$W$3,B27=$X$1,D27/$X$3,B27=$Y$1,D27/$Y$3,B27=$Z$1,D27/$Z$3),0)</f>
        <v>0.27600315162436645</v>
      </c>
      <c r="I27" s="15">
        <f t="shared" si="18"/>
        <v>27600.315162436644</v>
      </c>
      <c r="J27" s="16">
        <f t="shared" si="19"/>
        <v>102.39256510988999</v>
      </c>
      <c r="K27" s="16">
        <f t="shared" si="36"/>
        <v>9945.0613606497809</v>
      </c>
      <c r="L27" s="17">
        <f t="shared" si="20"/>
        <v>3.7098331851385443E-3</v>
      </c>
      <c r="M27" s="17">
        <f t="shared" si="20"/>
        <v>0.99629016681486149</v>
      </c>
      <c r="N27">
        <f t="shared" si="21"/>
        <v>3.7167274044711549E-3</v>
      </c>
      <c r="O27">
        <f t="shared" si="4"/>
        <v>1.8549165925692722E-3</v>
      </c>
      <c r="P27">
        <f t="shared" si="22"/>
        <v>36.894518663977642</v>
      </c>
      <c r="S27">
        <v>1998</v>
      </c>
      <c r="T27" t="s">
        <v>58</v>
      </c>
      <c r="U27" s="31">
        <v>0</v>
      </c>
      <c r="V27" s="31">
        <v>0</v>
      </c>
      <c r="W27" s="31">
        <v>104</v>
      </c>
      <c r="X27" s="31">
        <v>48</v>
      </c>
      <c r="Y27" s="31">
        <v>198</v>
      </c>
      <c r="Z27" s="31">
        <v>0</v>
      </c>
      <c r="AA27" s="31">
        <v>0</v>
      </c>
      <c r="AB27" s="31">
        <v>83</v>
      </c>
      <c r="AC27" s="31">
        <v>39</v>
      </c>
      <c r="AD27" s="31">
        <v>184</v>
      </c>
      <c r="AE27" s="31">
        <v>1960</v>
      </c>
      <c r="AF27" s="31">
        <v>2616</v>
      </c>
      <c r="AG27">
        <f t="shared" si="5"/>
        <v>0</v>
      </c>
      <c r="AH27">
        <f t="shared" si="6"/>
        <v>0</v>
      </c>
      <c r="AI27">
        <f t="shared" si="7"/>
        <v>3.9755351681957186E-2</v>
      </c>
      <c r="AJ27">
        <f t="shared" si="8"/>
        <v>1.834862385321101E-2</v>
      </c>
      <c r="AK27">
        <f t="shared" si="9"/>
        <v>7.5688073394495417E-2</v>
      </c>
      <c r="AL27">
        <f t="shared" si="10"/>
        <v>0</v>
      </c>
      <c r="AM27">
        <f t="shared" si="11"/>
        <v>0</v>
      </c>
      <c r="AN27">
        <f t="shared" si="12"/>
        <v>3.1727828746177369E-2</v>
      </c>
      <c r="AO27">
        <f t="shared" si="13"/>
        <v>1.4908256880733946E-2</v>
      </c>
      <c r="AP27">
        <f t="shared" si="24"/>
        <v>0</v>
      </c>
      <c r="AQ27">
        <f t="shared" si="24"/>
        <v>0</v>
      </c>
      <c r="AR27">
        <f t="shared" si="24"/>
        <v>4.0561622464898597E-2</v>
      </c>
      <c r="AS27">
        <f t="shared" si="24"/>
        <v>1.8518518518518517E-2</v>
      </c>
      <c r="AT27">
        <f t="shared" si="24"/>
        <v>7.8665077473182368E-2</v>
      </c>
      <c r="AU27">
        <f t="shared" si="24"/>
        <v>0</v>
      </c>
      <c r="AV27">
        <f t="shared" si="24"/>
        <v>0</v>
      </c>
      <c r="AW27">
        <f t="shared" si="24"/>
        <v>3.2239269761118662E-2</v>
      </c>
      <c r="AX27">
        <f t="shared" si="24"/>
        <v>1.5020219526285385E-2</v>
      </c>
      <c r="AY27">
        <f t="shared" si="25"/>
        <v>0</v>
      </c>
      <c r="AZ27">
        <f t="shared" si="26"/>
        <v>0</v>
      </c>
      <c r="BA27">
        <f t="shared" si="27"/>
        <v>8.650604904183914E-5</v>
      </c>
      <c r="BB27">
        <f t="shared" si="28"/>
        <v>3.7580496714897332E-5</v>
      </c>
      <c r="BC27">
        <f t="shared" si="29"/>
        <v>1.5883077856862271E-4</v>
      </c>
      <c r="BD27">
        <f t="shared" si="30"/>
        <v>0</v>
      </c>
      <c r="BE27">
        <f t="shared" si="31"/>
        <v>0</v>
      </c>
      <c r="BF27">
        <f t="shared" si="32"/>
        <v>6.452500379350297E-5</v>
      </c>
      <c r="BG27">
        <f t="shared" si="33"/>
        <v>3.1907968908875093E-5</v>
      </c>
    </row>
    <row r="28" spans="2:59" x14ac:dyDescent="0.25">
      <c r="B28">
        <v>1998</v>
      </c>
      <c r="C28" t="s">
        <v>59</v>
      </c>
      <c r="D28" s="31">
        <v>306307</v>
      </c>
      <c r="E28" s="31">
        <v>4095</v>
      </c>
      <c r="F28">
        <f t="shared" si="16"/>
        <v>1.336894031151753E-2</v>
      </c>
      <c r="G28">
        <f t="shared" si="17"/>
        <v>0.98663105968848241</v>
      </c>
      <c r="H28" cm="1">
        <f t="array" ref="H28">+IFERROR(_xlfn.IFS(B28=$H$1,D28/$H$3,B28=$I$1,D28/$I$3,B28=$J$1,D28/$J$3,B28=$K$1,D28/$K$3,B28=$L$1,D28/$L$3,B28=$M$1,D28/$M$3,B28=$N$1,D28/$N$3,B28=$O$1,D28/$O$3,B28=$P$1,D28/P$3,B28=$Q$1,D28/$Q$3,B28=$R$1,D28/$R$3,B28=$S$1,D28/$S$3,B28=$T$1,D28/$T$3,B28=$U$1,D28/$U$3,B28=$V$1,D28/$V$3,B28=$W$1,D28/$W$3,B28=$X$1,D28/$X$3,B28=$Y$1,D28/$Y$3,B28=$Z$1,D28/$Z$3),0)</f>
        <v>0.11989128226725947</v>
      </c>
      <c r="I28" s="15">
        <f t="shared" si="18"/>
        <v>11989.128226725947</v>
      </c>
      <c r="J28" s="16">
        <f t="shared" si="19"/>
        <v>160.28193965022919</v>
      </c>
      <c r="K28" s="16">
        <f t="shared" si="36"/>
        <v>9908.1668419858033</v>
      </c>
      <c r="L28" s="17">
        <f t="shared" si="20"/>
        <v>1.336894031151753E-2</v>
      </c>
      <c r="M28" s="17">
        <f t="shared" si="20"/>
        <v>0.98663105968848241</v>
      </c>
      <c r="N28">
        <f t="shared" si="21"/>
        <v>1.3458905966781646E-2</v>
      </c>
      <c r="O28">
        <f t="shared" si="4"/>
        <v>6.6844701557587649E-3</v>
      </c>
      <c r="P28">
        <f t="shared" si="22"/>
        <v>132.46169110706535</v>
      </c>
      <c r="S28">
        <v>1998</v>
      </c>
      <c r="T28" t="s">
        <v>59</v>
      </c>
      <c r="U28" s="31">
        <v>0</v>
      </c>
      <c r="V28" s="31">
        <v>0</v>
      </c>
      <c r="W28" s="31">
        <v>132</v>
      </c>
      <c r="X28" s="31">
        <v>174</v>
      </c>
      <c r="Y28" s="31">
        <v>794</v>
      </c>
      <c r="Z28" s="31">
        <v>0</v>
      </c>
      <c r="AA28" s="31">
        <v>0</v>
      </c>
      <c r="AB28" s="31">
        <v>413</v>
      </c>
      <c r="AC28" s="31">
        <v>108</v>
      </c>
      <c r="AD28" s="31">
        <v>448</v>
      </c>
      <c r="AE28" s="31">
        <v>2026</v>
      </c>
      <c r="AF28" s="31">
        <v>4095</v>
      </c>
      <c r="AG28">
        <f t="shared" si="5"/>
        <v>0</v>
      </c>
      <c r="AH28">
        <f t="shared" si="6"/>
        <v>0</v>
      </c>
      <c r="AI28">
        <f t="shared" si="7"/>
        <v>3.2234432234432238E-2</v>
      </c>
      <c r="AJ28">
        <f t="shared" si="8"/>
        <v>4.2490842490842493E-2</v>
      </c>
      <c r="AK28">
        <f t="shared" si="9"/>
        <v>0.1938949938949939</v>
      </c>
      <c r="AL28">
        <f t="shared" si="10"/>
        <v>0</v>
      </c>
      <c r="AM28">
        <f t="shared" si="11"/>
        <v>0</v>
      </c>
      <c r="AN28">
        <f t="shared" si="12"/>
        <v>0.10085470085470086</v>
      </c>
      <c r="AO28">
        <f t="shared" si="13"/>
        <v>2.6373626373626374E-2</v>
      </c>
      <c r="AP28">
        <f t="shared" si="24"/>
        <v>0</v>
      </c>
      <c r="AQ28">
        <f t="shared" si="24"/>
        <v>0</v>
      </c>
      <c r="AR28">
        <f t="shared" si="24"/>
        <v>3.2762472077438577E-2</v>
      </c>
      <c r="AS28">
        <f t="shared" si="24"/>
        <v>4.3413173652694613E-2</v>
      </c>
      <c r="AT28">
        <f t="shared" si="24"/>
        <v>0.214710654407788</v>
      </c>
      <c r="AU28">
        <f t="shared" si="24"/>
        <v>0</v>
      </c>
      <c r="AV28">
        <f t="shared" si="24"/>
        <v>0</v>
      </c>
      <c r="AW28">
        <f t="shared" si="24"/>
        <v>0.10621062106210621</v>
      </c>
      <c r="AX28">
        <f t="shared" si="24"/>
        <v>2.6726057906458794E-2</v>
      </c>
      <c r="AY28">
        <f t="shared" si="25"/>
        <v>0</v>
      </c>
      <c r="AZ28">
        <f t="shared" si="26"/>
        <v>0</v>
      </c>
      <c r="BA28">
        <f t="shared" si="27"/>
        <v>3.8523442167498619E-4</v>
      </c>
      <c r="BB28">
        <f t="shared" si="28"/>
        <v>3.623815322535887E-4</v>
      </c>
      <c r="BC28">
        <f t="shared" si="29"/>
        <v>1.6192904504304505E-3</v>
      </c>
      <c r="BD28">
        <f t="shared" si="30"/>
        <v>0</v>
      </c>
      <c r="BE28">
        <f t="shared" si="31"/>
        <v>0</v>
      </c>
      <c r="BF28">
        <f t="shared" si="32"/>
        <v>8.0964522521522527E-4</v>
      </c>
      <c r="BG28">
        <f t="shared" si="33"/>
        <v>2.3995533892467362E-4</v>
      </c>
    </row>
    <row r="29" spans="2:59" x14ac:dyDescent="0.25">
      <c r="B29">
        <v>1998</v>
      </c>
      <c r="C29" t="s">
        <v>60</v>
      </c>
      <c r="D29" s="31">
        <v>73024</v>
      </c>
      <c r="E29" s="31">
        <v>3355</v>
      </c>
      <c r="F29">
        <f t="shared" si="16"/>
        <v>4.5943799298860652E-2</v>
      </c>
      <c r="G29">
        <f t="shared" si="17"/>
        <v>0.95405620070113939</v>
      </c>
      <c r="H29" cm="1">
        <f t="array" ref="H29">+IFERROR(_xlfn.IFS(B29=$H$1,D29/$H$3,B29=$I$1,D29/$I$3,B29=$J$1,D29/$J$3,B29=$K$1,D29/$K$3,B29=$L$1,D29/$L$3,B29=$M$1,D29/$M$3,B29=$N$1,D29/$N$3,B29=$O$1,D29/$O$3,B29=$P$1,D29/P$3,B29=$Q$1,D29/$Q$3,B29=$R$1,D29/$R$3,B29=$S$1,D29/$S$3,B29=$T$1,D29/$T$3,B29=$U$1,D29/$U$3,B29=$V$1,D29/$V$3,B29=$W$1,D29/$W$3,B29=$X$1,D29/$X$3,B29=$Y$1,D29/$Y$3,B29=$Z$1,D29/$Z$3),0)</f>
        <v>2.8582242639849417E-2</v>
      </c>
      <c r="I29" s="15">
        <f t="shared" si="18"/>
        <v>2858.2242639849419</v>
      </c>
      <c r="J29" s="16">
        <f t="shared" si="19"/>
        <v>131.31768193565787</v>
      </c>
      <c r="K29" s="16">
        <f t="shared" si="36"/>
        <v>9775.7051508787372</v>
      </c>
      <c r="L29" s="17">
        <f t="shared" si="20"/>
        <v>4.5943799298860652E-2</v>
      </c>
      <c r="M29" s="17">
        <f t="shared" si="20"/>
        <v>0.95405620070113939</v>
      </c>
      <c r="N29">
        <f t="shared" si="21"/>
        <v>4.7024030611172239E-2</v>
      </c>
      <c r="O29">
        <f t="shared" si="4"/>
        <v>2.2971899649430326E-2</v>
      </c>
      <c r="P29">
        <f t="shared" si="22"/>
        <v>449.133035456811</v>
      </c>
      <c r="S29">
        <v>1998</v>
      </c>
      <c r="T29" t="s">
        <v>60</v>
      </c>
      <c r="U29" s="31">
        <v>0</v>
      </c>
      <c r="V29" s="31">
        <v>0</v>
      </c>
      <c r="W29" s="31">
        <v>122</v>
      </c>
      <c r="X29" s="31">
        <v>183</v>
      </c>
      <c r="Y29" s="31">
        <v>812</v>
      </c>
      <c r="Z29" s="31">
        <v>0</v>
      </c>
      <c r="AA29" s="31">
        <v>0</v>
      </c>
      <c r="AB29" s="31">
        <v>382</v>
      </c>
      <c r="AC29" s="31">
        <v>141</v>
      </c>
      <c r="AD29" s="31">
        <v>293</v>
      </c>
      <c r="AE29" s="31">
        <v>1422</v>
      </c>
      <c r="AF29" s="31">
        <v>3355</v>
      </c>
      <c r="AG29">
        <f t="shared" si="5"/>
        <v>0</v>
      </c>
      <c r="AH29">
        <f t="shared" si="6"/>
        <v>0</v>
      </c>
      <c r="AI29">
        <f t="shared" si="7"/>
        <v>3.6363636363636362E-2</v>
      </c>
      <c r="AJ29">
        <f t="shared" si="8"/>
        <v>5.4545454545454543E-2</v>
      </c>
      <c r="AK29">
        <f t="shared" si="9"/>
        <v>0.24202682563338301</v>
      </c>
      <c r="AL29">
        <f t="shared" si="10"/>
        <v>0</v>
      </c>
      <c r="AM29">
        <f t="shared" si="11"/>
        <v>0</v>
      </c>
      <c r="AN29">
        <f t="shared" si="12"/>
        <v>0.11385991058122205</v>
      </c>
      <c r="AO29">
        <f t="shared" si="13"/>
        <v>4.202682563338301E-2</v>
      </c>
      <c r="AP29">
        <f t="shared" si="24"/>
        <v>0</v>
      </c>
      <c r="AQ29">
        <f t="shared" si="24"/>
        <v>0</v>
      </c>
      <c r="AR29">
        <f t="shared" si="24"/>
        <v>3.7037037037037035E-2</v>
      </c>
      <c r="AS29">
        <f t="shared" si="24"/>
        <v>5.6074766355140179E-2</v>
      </c>
      <c r="AT29">
        <f t="shared" si="24"/>
        <v>0.27534757544930488</v>
      </c>
      <c r="AU29">
        <f t="shared" si="24"/>
        <v>0</v>
      </c>
      <c r="AV29">
        <f t="shared" si="24"/>
        <v>0</v>
      </c>
      <c r="AW29">
        <f t="shared" si="24"/>
        <v>0.12073324905183312</v>
      </c>
      <c r="AX29">
        <f t="shared" si="24"/>
        <v>4.2928908509666616E-2</v>
      </c>
      <c r="AY29">
        <f t="shared" si="25"/>
        <v>0</v>
      </c>
      <c r="AZ29">
        <f t="shared" si="26"/>
        <v>0</v>
      </c>
      <c r="BA29">
        <f t="shared" si="27"/>
        <v>1.7391542506573182E-3</v>
      </c>
      <c r="BB29">
        <f t="shared" si="28"/>
        <v>2.4444018404907977E-3</v>
      </c>
      <c r="BC29">
        <f t="shared" si="29"/>
        <v>1.0996384750219105E-2</v>
      </c>
      <c r="BD29">
        <f t="shared" si="30"/>
        <v>0</v>
      </c>
      <c r="BE29">
        <f t="shared" si="31"/>
        <v>0</v>
      </c>
      <c r="BF29">
        <f t="shared" si="32"/>
        <v>5.4434158632778269E-3</v>
      </c>
      <c r="BG29">
        <f t="shared" si="33"/>
        <v>1.7049189307624891E-3</v>
      </c>
    </row>
    <row r="30" spans="2:59" x14ac:dyDescent="0.25">
      <c r="B30">
        <v>1998</v>
      </c>
      <c r="C30" t="s">
        <v>61</v>
      </c>
      <c r="D30" s="31">
        <v>39004</v>
      </c>
      <c r="E30" s="31">
        <v>5072</v>
      </c>
      <c r="F30">
        <f t="shared" si="16"/>
        <v>0.13003794482617168</v>
      </c>
      <c r="G30">
        <f t="shared" si="17"/>
        <v>0.8699620551738283</v>
      </c>
      <c r="H30" cm="1">
        <f t="array" ref="H30">+IFERROR(_xlfn.IFS(B30=$H$1,D30/$H$3,B30=$I$1,D30/$I$3,B30=$J$1,D30/$J$3,B30=$K$1,D30/$K$3,B30=$L$1,D30/$L$3,B30=$M$1,D30/$M$3,B30=$N$1,D30/$N$3,B30=$O$1,D30/$O$3,B30=$P$1,D30/P$3,B30=$Q$1,D30/$Q$3,B30=$R$1,D30/$R$3,B30=$S$1,D30/$S$3,B30=$T$1,D30/$T$3,B30=$U$1,D30/$U$3,B30=$V$1,D30/$V$3,B30=$W$1,D30/$W$3,B30=$X$1,D30/$X$3,B30=$Y$1,D30/$Y$3,B30=$Z$1,D30/$Z$3),0)</f>
        <v>1.52665122689073E-2</v>
      </c>
      <c r="I30" s="15">
        <f t="shared" si="18"/>
        <v>1526.65122689073</v>
      </c>
      <c r="J30" s="16">
        <f t="shared" si="19"/>
        <v>198.52258801122403</v>
      </c>
      <c r="K30" s="16">
        <f t="shared" si="36"/>
        <v>9326.5721154219264</v>
      </c>
      <c r="L30" s="17">
        <f t="shared" si="20"/>
        <v>0.13003794482617168</v>
      </c>
      <c r="M30" s="17">
        <f t="shared" si="20"/>
        <v>0.8699620551738283</v>
      </c>
      <c r="N30">
        <f t="shared" si="21"/>
        <v>0.13908083799495449</v>
      </c>
      <c r="O30">
        <f t="shared" si="4"/>
        <v>6.5018972413085838E-2</v>
      </c>
      <c r="P30">
        <f t="shared" si="22"/>
        <v>1212.8082701625476</v>
      </c>
      <c r="S30">
        <v>1998</v>
      </c>
      <c r="T30" t="s">
        <v>61</v>
      </c>
      <c r="U30" s="31">
        <v>0</v>
      </c>
      <c r="V30" s="31">
        <v>0</v>
      </c>
      <c r="W30" s="31">
        <v>168</v>
      </c>
      <c r="X30" s="31">
        <v>338</v>
      </c>
      <c r="Y30" s="31">
        <v>1340</v>
      </c>
      <c r="Z30" s="31">
        <v>0</v>
      </c>
      <c r="AA30" s="31">
        <v>0</v>
      </c>
      <c r="AB30" s="31">
        <v>512</v>
      </c>
      <c r="AC30" s="31">
        <v>304</v>
      </c>
      <c r="AD30" s="31">
        <v>289</v>
      </c>
      <c r="AE30" s="31">
        <v>2121</v>
      </c>
      <c r="AF30" s="31">
        <v>5072</v>
      </c>
      <c r="AG30">
        <f t="shared" si="5"/>
        <v>0</v>
      </c>
      <c r="AH30">
        <f t="shared" si="6"/>
        <v>0</v>
      </c>
      <c r="AI30">
        <f t="shared" si="7"/>
        <v>3.3123028391167195E-2</v>
      </c>
      <c r="AJ30">
        <f t="shared" si="8"/>
        <v>6.6640378548895901E-2</v>
      </c>
      <c r="AK30">
        <f t="shared" si="9"/>
        <v>0.26419558359621453</v>
      </c>
      <c r="AL30">
        <f t="shared" si="10"/>
        <v>0</v>
      </c>
      <c r="AM30">
        <f t="shared" si="11"/>
        <v>0</v>
      </c>
      <c r="AN30">
        <f t="shared" si="12"/>
        <v>0.10094637223974763</v>
      </c>
      <c r="AO30">
        <f t="shared" si="13"/>
        <v>5.993690851735016E-2</v>
      </c>
      <c r="AP30">
        <f t="shared" si="24"/>
        <v>0</v>
      </c>
      <c r="AQ30">
        <f t="shared" si="24"/>
        <v>0</v>
      </c>
      <c r="AR30">
        <f t="shared" si="24"/>
        <v>3.3680834001603849E-2</v>
      </c>
      <c r="AS30">
        <f t="shared" si="24"/>
        <v>6.8937385274321847E-2</v>
      </c>
      <c r="AT30">
        <f t="shared" si="24"/>
        <v>0.30440708768741481</v>
      </c>
      <c r="AU30">
        <f t="shared" si="24"/>
        <v>0</v>
      </c>
      <c r="AV30">
        <f t="shared" si="24"/>
        <v>0</v>
      </c>
      <c r="AW30">
        <f t="shared" si="24"/>
        <v>0.10631229235880399</v>
      </c>
      <c r="AX30">
        <f t="shared" si="24"/>
        <v>6.1788617886178863E-2</v>
      </c>
      <c r="AY30">
        <f t="shared" si="25"/>
        <v>0</v>
      </c>
      <c r="AZ30">
        <f t="shared" si="26"/>
        <v>0</v>
      </c>
      <c r="BA30">
        <f t="shared" si="27"/>
        <v>3.7175674289816429E-3</v>
      </c>
      <c r="BB30">
        <f t="shared" si="28"/>
        <v>6.6788021741359862E-3</v>
      </c>
      <c r="BC30">
        <f t="shared" si="29"/>
        <v>2.7586914162649984E-2</v>
      </c>
      <c r="BD30">
        <f t="shared" si="30"/>
        <v>0</v>
      </c>
      <c r="BE30">
        <f t="shared" si="31"/>
        <v>0</v>
      </c>
      <c r="BF30">
        <f t="shared" si="32"/>
        <v>1.1460363039688237E-2</v>
      </c>
      <c r="BG30">
        <f t="shared" si="33"/>
        <v>5.7045431237821758E-3</v>
      </c>
    </row>
    <row r="31" spans="2:59" x14ac:dyDescent="0.25">
      <c r="B31" t="s">
        <v>64</v>
      </c>
      <c r="D31" s="31">
        <v>2554873</v>
      </c>
      <c r="E31" s="31">
        <v>17501</v>
      </c>
      <c r="F31">
        <f t="shared" si="16"/>
        <v>6.85004694949612E-3</v>
      </c>
      <c r="G31">
        <f t="shared" si="17"/>
        <v>0.99314995305050391</v>
      </c>
      <c r="H31" cm="1">
        <f t="array" ref="H31">+IFERROR(_xlfn.IFS(B31=$H$1,D31/$H$3,B31=$I$1,D31/$I$3,B31=$J$1,D31/$J$3,B31=$K$1,D31/$K$3,B31=$L$1,D31/$L$3,B31=$M$1,D31/$M$3,B31=$N$1,D31/$N$3,B31=$O$1,D31/$O$3,B31=$P$1,D31/P$3,B31=$Q$1,D31/$Q$3,B31=$R$1,D31/$R$3,B31=$S$1,D31/$S$3,B31=$T$1,D31/$T$3,B31=$U$1,D31/$U$3,B31=$V$1,D31/$V$3,B31=$W$1,D31/$W$3,B31=$X$1,D31/$X$3,B31=$Y$1,D31/$Y$3,B31=$Z$1,D31/$Z$3),0)</f>
        <v>0</v>
      </c>
      <c r="I31" s="15">
        <f t="shared" si="18"/>
        <v>0</v>
      </c>
      <c r="J31" s="16">
        <f t="shared" si="19"/>
        <v>0</v>
      </c>
      <c r="K31" s="16">
        <f t="shared" si="36"/>
        <v>8113.7638452593783</v>
      </c>
      <c r="L31" s="17">
        <f t="shared" si="20"/>
        <v>6.85004694949612E-3</v>
      </c>
      <c r="M31" s="17">
        <f t="shared" si="20"/>
        <v>0.99314995305050391</v>
      </c>
      <c r="N31">
        <f t="shared" si="21"/>
        <v>6.8735891537033272E-3</v>
      </c>
      <c r="O31">
        <f t="shared" si="4"/>
        <v>3.42502347474806E-3</v>
      </c>
      <c r="P31">
        <f t="shared" si="22"/>
        <v>55.579663277150914</v>
      </c>
      <c r="S31" t="s">
        <v>64</v>
      </c>
      <c r="U31" s="31">
        <v>0</v>
      </c>
      <c r="V31" s="31">
        <v>0</v>
      </c>
      <c r="W31" s="31">
        <v>643</v>
      </c>
      <c r="X31" s="31">
        <v>753</v>
      </c>
      <c r="Y31" s="31">
        <v>3187</v>
      </c>
      <c r="Z31" s="31">
        <v>0</v>
      </c>
      <c r="AA31" s="31">
        <v>0</v>
      </c>
      <c r="AB31" s="31">
        <v>1401</v>
      </c>
      <c r="AC31" s="31">
        <v>605</v>
      </c>
      <c r="AD31" s="31">
        <v>1290</v>
      </c>
      <c r="AE31" s="31">
        <v>9622</v>
      </c>
      <c r="AF31" s="31">
        <v>17501</v>
      </c>
      <c r="AG31">
        <f t="shared" si="5"/>
        <v>0</v>
      </c>
      <c r="AH31">
        <f t="shared" si="6"/>
        <v>0</v>
      </c>
      <c r="AI31">
        <f t="shared" si="7"/>
        <v>3.6740757670990228E-2</v>
      </c>
      <c r="AJ31">
        <f t="shared" si="8"/>
        <v>4.3026112793554651E-2</v>
      </c>
      <c r="AK31">
        <f t="shared" si="9"/>
        <v>0.18210387977829839</v>
      </c>
      <c r="AL31">
        <f t="shared" si="10"/>
        <v>0</v>
      </c>
      <c r="AM31">
        <f t="shared" si="11"/>
        <v>0</v>
      </c>
      <c r="AN31">
        <f t="shared" si="12"/>
        <v>8.0052568424661449E-2</v>
      </c>
      <c r="AO31">
        <f t="shared" si="13"/>
        <v>3.4569453174104335E-2</v>
      </c>
      <c r="AP31">
        <f t="shared" si="24"/>
        <v>0</v>
      </c>
      <c r="AQ31">
        <f t="shared" si="24"/>
        <v>0</v>
      </c>
      <c r="AR31">
        <f t="shared" si="24"/>
        <v>3.742833027736546E-2</v>
      </c>
      <c r="AS31">
        <f t="shared" si="24"/>
        <v>4.397208677625624E-2</v>
      </c>
      <c r="AT31">
        <f t="shared" si="24"/>
        <v>0.20034574886060036</v>
      </c>
      <c r="AU31">
        <f t="shared" si="24"/>
        <v>0</v>
      </c>
      <c r="AV31">
        <f t="shared" si="24"/>
        <v>0</v>
      </c>
      <c r="AW31">
        <f t="shared" si="24"/>
        <v>8.3390375286449811E-2</v>
      </c>
      <c r="AX31">
        <f t="shared" si="24"/>
        <v>3.517748640869843E-2</v>
      </c>
      <c r="AY31">
        <f t="shared" si="25"/>
        <v>0</v>
      </c>
      <c r="AZ31">
        <f t="shared" si="26"/>
        <v>0</v>
      </c>
      <c r="BA31">
        <f t="shared" si="27"/>
        <v>1.587163040980902E-4</v>
      </c>
      <c r="BB31">
        <f t="shared" si="28"/>
        <v>2.1351354842295489E-4</v>
      </c>
      <c r="BC31">
        <f t="shared" si="29"/>
        <v>8.8595401806665147E-4</v>
      </c>
      <c r="BD31">
        <f t="shared" si="30"/>
        <v>0</v>
      </c>
      <c r="BE31">
        <f t="shared" si="31"/>
        <v>0</v>
      </c>
      <c r="BF31">
        <f t="shared" si="32"/>
        <v>3.7438260140523619E-4</v>
      </c>
      <c r="BG31">
        <f t="shared" si="33"/>
        <v>1.7789533961179283E-4</v>
      </c>
    </row>
    <row r="32" spans="2:59" x14ac:dyDescent="0.25">
      <c r="B32">
        <v>1999</v>
      </c>
      <c r="C32" t="s">
        <v>55</v>
      </c>
      <c r="D32" s="31">
        <v>284565</v>
      </c>
      <c r="E32" s="31">
        <v>618</v>
      </c>
      <c r="F32">
        <f t="shared" si="16"/>
        <v>2.171735807284803E-3</v>
      </c>
      <c r="G32">
        <f t="shared" si="17"/>
        <v>0.9978282641927152</v>
      </c>
      <c r="H32" cm="1">
        <f t="array" ref="H32">+IFERROR(_xlfn.IFS(B32=$H$1,D32/$H$3,B32=$I$1,D32/$I$3,B32=$J$1,D32/$J$3,B32=$K$1,D32/$K$3,B32=$L$1,D32/$L$3,B32=$M$1,D32/$M$3,B32=$N$1,D32/$N$3,B32=$O$1,D32/$O$3,B32=$P$1,D32/P$3,B32=$Q$1,D32/$Q$3,B32=$R$1,D32/$R$3,B32=$S$1,D32/$S$3,B32=$T$1,D32/$T$3,B32=$U$1,D32/$U$3,B32=$V$1,D32/$V$3,B32=$W$1,D32/$W$3,B32=$X$1,D32/$X$3,B32=$Y$1,D32/$Y$3,B32=$Z$1,D32/$Z$3),0)</f>
        <v>0.10922953383269321</v>
      </c>
      <c r="I32" s="15">
        <f t="shared" si="18"/>
        <v>10922.953383269321</v>
      </c>
      <c r="J32" s="16">
        <f t="shared" si="19"/>
        <v>23.721768983748671</v>
      </c>
      <c r="K32" s="16">
        <v>10000</v>
      </c>
      <c r="L32" s="17">
        <f t="shared" si="20"/>
        <v>2.171735807284803E-3</v>
      </c>
      <c r="M32" s="17">
        <f t="shared" si="20"/>
        <v>0.9978282641927152</v>
      </c>
      <c r="N32">
        <f t="shared" si="21"/>
        <v>2.1740965889902059E-3</v>
      </c>
      <c r="O32">
        <f t="shared" si="4"/>
        <v>1.0858679036424015E-3</v>
      </c>
      <c r="P32">
        <f t="shared" si="22"/>
        <v>21.717358072848029</v>
      </c>
      <c r="S32">
        <v>1999</v>
      </c>
      <c r="T32" t="s">
        <v>55</v>
      </c>
      <c r="U32" s="31">
        <v>18</v>
      </c>
      <c r="V32" s="31">
        <v>0</v>
      </c>
      <c r="W32" s="31">
        <v>83</v>
      </c>
      <c r="X32" s="31">
        <v>3</v>
      </c>
      <c r="Y32" s="31">
        <v>7</v>
      </c>
      <c r="Z32" s="31">
        <v>0</v>
      </c>
      <c r="AA32" s="31">
        <v>0</v>
      </c>
      <c r="AB32" s="31">
        <v>0</v>
      </c>
      <c r="AC32" s="31">
        <v>0</v>
      </c>
      <c r="AD32" s="31">
        <v>15</v>
      </c>
      <c r="AE32" s="31">
        <v>492</v>
      </c>
      <c r="AF32" s="31">
        <v>618</v>
      </c>
      <c r="AG32">
        <f t="shared" si="5"/>
        <v>2.9126213592233011E-2</v>
      </c>
      <c r="AH32">
        <f t="shared" si="6"/>
        <v>0</v>
      </c>
      <c r="AI32">
        <f t="shared" si="7"/>
        <v>0.13430420711974109</v>
      </c>
      <c r="AJ32">
        <f t="shared" si="8"/>
        <v>4.8543689320388345E-3</v>
      </c>
      <c r="AK32">
        <f t="shared" si="9"/>
        <v>1.1326860841423949E-2</v>
      </c>
      <c r="AL32">
        <f t="shared" si="10"/>
        <v>0</v>
      </c>
      <c r="AM32">
        <f t="shared" si="11"/>
        <v>0</v>
      </c>
      <c r="AN32">
        <f t="shared" si="12"/>
        <v>0</v>
      </c>
      <c r="AO32">
        <f t="shared" si="13"/>
        <v>0</v>
      </c>
      <c r="AP32">
        <f t="shared" si="24"/>
        <v>2.9556650246305421E-2</v>
      </c>
      <c r="AQ32">
        <f t="shared" si="24"/>
        <v>0</v>
      </c>
      <c r="AR32">
        <f t="shared" si="24"/>
        <v>0.14397224631396355</v>
      </c>
      <c r="AS32">
        <f t="shared" si="24"/>
        <v>4.8661800486617997E-3</v>
      </c>
      <c r="AT32">
        <f t="shared" si="24"/>
        <v>1.1391375101708706E-2</v>
      </c>
      <c r="AU32">
        <f t="shared" si="24"/>
        <v>0</v>
      </c>
      <c r="AV32">
        <f t="shared" si="24"/>
        <v>0</v>
      </c>
      <c r="AW32">
        <f t="shared" si="24"/>
        <v>0</v>
      </c>
      <c r="AX32">
        <f t="shared" si="24"/>
        <v>0</v>
      </c>
      <c r="AY32">
        <f t="shared" si="25"/>
        <v>3.1627220494438884E-5</v>
      </c>
      <c r="AZ32">
        <f t="shared" si="26"/>
        <v>0</v>
      </c>
      <c r="BA32">
        <f t="shared" si="27"/>
        <v>1.2756312266090349E-3</v>
      </c>
      <c r="BB32">
        <f t="shared" si="28"/>
        <v>1.328343260766433E-3</v>
      </c>
      <c r="BC32">
        <f t="shared" si="29"/>
        <v>5.6120745699576547E-3</v>
      </c>
      <c r="BD32">
        <f t="shared" si="30"/>
        <v>0</v>
      </c>
      <c r="BE32">
        <f t="shared" si="31"/>
        <v>0</v>
      </c>
      <c r="BF32">
        <f t="shared" si="32"/>
        <v>2.4616519951504929E-3</v>
      </c>
      <c r="BG32">
        <f t="shared" si="33"/>
        <v>1.0630260221741958E-3</v>
      </c>
    </row>
    <row r="33" spans="2:59" x14ac:dyDescent="0.25">
      <c r="B33">
        <v>1999</v>
      </c>
      <c r="C33" t="s">
        <v>56</v>
      </c>
      <c r="D33" s="31">
        <v>664953</v>
      </c>
      <c r="E33" s="31">
        <v>513</v>
      </c>
      <c r="F33">
        <f t="shared" si="16"/>
        <v>7.7148309730161381E-4</v>
      </c>
      <c r="G33">
        <f t="shared" si="17"/>
        <v>0.99922851690269843</v>
      </c>
      <c r="H33" cm="1">
        <f t="array" ref="H33">+IFERROR(_xlfn.IFS(B33=$H$1,D33/$H$3,B33=$I$1,D33/$I$3,B33=$J$1,D33/$J$3,B33=$K$1,D33/$K$3,B33=$L$1,D33/$L$3,B33=$M$1,D33/$M$3,B33=$N$1,D33/$N$3,B33=$O$1,D33/$O$3,B33=$P$1,D33/P$3,B33=$Q$1,D33/$Q$3,B33=$R$1,D33/$R$3,B33=$S$1,D33/$S$3,B33=$T$1,D33/$T$3,B33=$U$1,D33/$U$3,B33=$V$1,D33/$V$3,B33=$W$1,D33/$W$3,B33=$X$1,D33/$X$3,B33=$Y$1,D33/$Y$3,B33=$Z$1,D33/$Z$3),0)</f>
        <v>0.25524047655421728</v>
      </c>
      <c r="I33" s="15">
        <f t="shared" si="18"/>
        <v>25524.047655421728</v>
      </c>
      <c r="J33" s="16">
        <f t="shared" si="19"/>
        <v>19.691371340878749</v>
      </c>
      <c r="K33" s="16">
        <f t="shared" ref="K33:K39" si="37">+K32-P32</f>
        <v>9978.2826419271514</v>
      </c>
      <c r="L33" s="17">
        <f t="shared" si="20"/>
        <v>7.7148309730161381E-4</v>
      </c>
      <c r="M33" s="17">
        <f t="shared" si="20"/>
        <v>0.99922851690269843</v>
      </c>
      <c r="N33">
        <f t="shared" si="21"/>
        <v>7.7178080522464013E-4</v>
      </c>
      <c r="O33">
        <f t="shared" si="4"/>
        <v>3.8574154865080691E-4</v>
      </c>
      <c r="P33">
        <f t="shared" si="22"/>
        <v>7.698076398344889</v>
      </c>
      <c r="S33">
        <v>1999</v>
      </c>
      <c r="T33" t="s">
        <v>56</v>
      </c>
      <c r="U33" s="31">
        <v>58</v>
      </c>
      <c r="V33" s="31">
        <v>0</v>
      </c>
      <c r="W33" s="31">
        <v>21</v>
      </c>
      <c r="X33" s="31">
        <v>6</v>
      </c>
      <c r="Y33" s="31">
        <v>11</v>
      </c>
      <c r="Z33" s="31">
        <v>0</v>
      </c>
      <c r="AA33" s="31">
        <v>0</v>
      </c>
      <c r="AB33" s="31">
        <v>0</v>
      </c>
      <c r="AC33" s="31">
        <v>0</v>
      </c>
      <c r="AD33" s="31">
        <v>38</v>
      </c>
      <c r="AE33" s="31">
        <v>379</v>
      </c>
      <c r="AF33" s="31">
        <v>513</v>
      </c>
      <c r="AG33">
        <f t="shared" si="5"/>
        <v>0.11306042884990253</v>
      </c>
      <c r="AH33">
        <f t="shared" si="6"/>
        <v>0</v>
      </c>
      <c r="AI33">
        <f t="shared" si="7"/>
        <v>4.0935672514619881E-2</v>
      </c>
      <c r="AJ33">
        <f t="shared" si="8"/>
        <v>1.1695906432748537E-2</v>
      </c>
      <c r="AK33">
        <f t="shared" si="9"/>
        <v>2.1442495126705652E-2</v>
      </c>
      <c r="AL33">
        <f t="shared" si="10"/>
        <v>0</v>
      </c>
      <c r="AM33">
        <f t="shared" si="11"/>
        <v>0</v>
      </c>
      <c r="AN33">
        <f t="shared" si="12"/>
        <v>0</v>
      </c>
      <c r="AO33">
        <f t="shared" si="13"/>
        <v>0</v>
      </c>
      <c r="AP33">
        <f t="shared" si="24"/>
        <v>0.11983471074380166</v>
      </c>
      <c r="AQ33">
        <f t="shared" si="24"/>
        <v>0</v>
      </c>
      <c r="AR33">
        <f t="shared" si="24"/>
        <v>4.1791044776119404E-2</v>
      </c>
      <c r="AS33">
        <f t="shared" si="24"/>
        <v>1.1764705882352939E-2</v>
      </c>
      <c r="AT33">
        <f t="shared" si="24"/>
        <v>2.167487684729064E-2</v>
      </c>
      <c r="AU33">
        <f t="shared" si="24"/>
        <v>0</v>
      </c>
      <c r="AV33">
        <f t="shared" si="24"/>
        <v>0</v>
      </c>
      <c r="AW33">
        <f t="shared" si="24"/>
        <v>0</v>
      </c>
      <c r="AX33">
        <f t="shared" si="24"/>
        <v>0</v>
      </c>
      <c r="AY33">
        <f t="shared" si="25"/>
        <v>5.7146896096415838E-5</v>
      </c>
      <c r="AZ33">
        <f t="shared" si="26"/>
        <v>0</v>
      </c>
      <c r="BA33">
        <f t="shared" si="27"/>
        <v>7.8201015710884829E-5</v>
      </c>
      <c r="BB33">
        <f t="shared" si="28"/>
        <v>6.7673955903650332E-6</v>
      </c>
      <c r="BC33">
        <f t="shared" si="29"/>
        <v>1.3534791180730066E-5</v>
      </c>
      <c r="BD33">
        <f t="shared" si="30"/>
        <v>0</v>
      </c>
      <c r="BE33">
        <f t="shared" si="31"/>
        <v>0</v>
      </c>
      <c r="BF33">
        <f t="shared" si="32"/>
        <v>0</v>
      </c>
      <c r="BG33">
        <f t="shared" si="33"/>
        <v>0</v>
      </c>
    </row>
    <row r="34" spans="2:59" x14ac:dyDescent="0.25">
      <c r="B34">
        <v>1999</v>
      </c>
      <c r="C34" t="s">
        <v>57</v>
      </c>
      <c r="D34" s="31">
        <v>510066</v>
      </c>
      <c r="E34" s="31">
        <v>1195</v>
      </c>
      <c r="F34">
        <f t="shared" si="16"/>
        <v>2.3428340646112463E-3</v>
      </c>
      <c r="G34">
        <f t="shared" si="17"/>
        <v>0.99765716593538878</v>
      </c>
      <c r="H34" cm="1">
        <f t="array" ref="H34">+IFERROR(_xlfn.IFS(B34=$H$1,D34/$H$3,B34=$I$1,D34/$I$3,B34=$J$1,D34/$J$3,B34=$K$1,D34/$K$3,B34=$L$1,D34/$L$3,B34=$M$1,D34/$M$3,B34=$N$1,D34/$N$3,B34=$O$1,D34/$O$3,B34=$P$1,D34/P$3,B34=$Q$1,D34/$Q$3,B34=$R$1,D34/$R$3,B34=$S$1,D34/$S$3,B34=$T$1,D34/$T$3,B34=$U$1,D34/$U$3,B34=$V$1,D34/$V$3,B34=$W$1,D34/$W$3,B34=$X$1,D34/$X$3,B34=$Y$1,D34/$Y$3,B34=$Z$1,D34/$Z$3),0)</f>
        <v>0.19578750515315127</v>
      </c>
      <c r="I34" s="15">
        <f t="shared" si="18"/>
        <v>19578.750515315129</v>
      </c>
      <c r="J34" s="16">
        <f t="shared" si="19"/>
        <v>45.869763649805279</v>
      </c>
      <c r="K34" s="16">
        <f t="shared" si="37"/>
        <v>9970.5845655288067</v>
      </c>
      <c r="L34" s="17">
        <f t="shared" si="20"/>
        <v>2.3428340646112463E-3</v>
      </c>
      <c r="M34" s="17">
        <f t="shared" si="20"/>
        <v>0.99765716593538878</v>
      </c>
      <c r="N34">
        <f t="shared" si="21"/>
        <v>2.3455817189875329E-3</v>
      </c>
      <c r="O34">
        <f t="shared" si="4"/>
        <v>1.1714170323056231E-3</v>
      </c>
      <c r="P34">
        <f t="shared" si="22"/>
        <v>23.359425164208012</v>
      </c>
      <c r="S34">
        <v>1999</v>
      </c>
      <c r="T34" t="s">
        <v>57</v>
      </c>
      <c r="U34" s="31">
        <v>144</v>
      </c>
      <c r="V34" s="31">
        <v>0</v>
      </c>
      <c r="W34" s="31">
        <v>24</v>
      </c>
      <c r="X34" s="31">
        <v>12</v>
      </c>
      <c r="Y34" s="31">
        <v>31</v>
      </c>
      <c r="Z34" s="31">
        <v>0</v>
      </c>
      <c r="AA34" s="31">
        <v>0</v>
      </c>
      <c r="AB34" s="31">
        <v>7</v>
      </c>
      <c r="AC34" s="31">
        <v>0</v>
      </c>
      <c r="AD34" s="31">
        <v>35</v>
      </c>
      <c r="AE34" s="31">
        <v>942</v>
      </c>
      <c r="AF34" s="31">
        <v>1195</v>
      </c>
      <c r="AG34">
        <f t="shared" si="5"/>
        <v>0.1205020920502092</v>
      </c>
      <c r="AH34">
        <f t="shared" si="6"/>
        <v>0</v>
      </c>
      <c r="AI34">
        <f t="shared" si="7"/>
        <v>2.0083682008368201E-2</v>
      </c>
      <c r="AJ34">
        <f t="shared" si="8"/>
        <v>1.00418410041841E-2</v>
      </c>
      <c r="AK34">
        <f t="shared" si="9"/>
        <v>2.5941422594142258E-2</v>
      </c>
      <c r="AL34">
        <f t="shared" si="10"/>
        <v>0</v>
      </c>
      <c r="AM34">
        <f t="shared" si="11"/>
        <v>0</v>
      </c>
      <c r="AN34">
        <f t="shared" si="12"/>
        <v>5.8577405857740588E-3</v>
      </c>
      <c r="AO34">
        <f t="shared" si="13"/>
        <v>0</v>
      </c>
      <c r="AP34">
        <f t="shared" si="24"/>
        <v>0.12822796081923418</v>
      </c>
      <c r="AQ34">
        <f t="shared" si="24"/>
        <v>0</v>
      </c>
      <c r="AR34">
        <f t="shared" si="24"/>
        <v>2.0287404902789519E-2</v>
      </c>
      <c r="AS34">
        <f t="shared" si="24"/>
        <v>1.0092514718250629E-2</v>
      </c>
      <c r="AT34">
        <f t="shared" si="24"/>
        <v>2.6282323018228061E-2</v>
      </c>
      <c r="AU34">
        <f t="shared" si="24"/>
        <v>0</v>
      </c>
      <c r="AV34">
        <f t="shared" si="24"/>
        <v>0</v>
      </c>
      <c r="AW34">
        <f t="shared" si="24"/>
        <v>5.8749475451112046E-3</v>
      </c>
      <c r="AX34">
        <f t="shared" si="24"/>
        <v>0</v>
      </c>
      <c r="AY34">
        <f t="shared" si="25"/>
        <v>1.9801359039810535E-4</v>
      </c>
      <c r="AZ34">
        <f t="shared" si="26"/>
        <v>0</v>
      </c>
      <c r="BA34">
        <f t="shared" si="27"/>
        <v>4.4111938455023468E-5</v>
      </c>
      <c r="BB34">
        <f t="shared" si="28"/>
        <v>1.7644775382009388E-5</v>
      </c>
      <c r="BC34">
        <f t="shared" si="29"/>
        <v>4.1171142558021902E-5</v>
      </c>
      <c r="BD34">
        <f t="shared" si="30"/>
        <v>0</v>
      </c>
      <c r="BE34">
        <f t="shared" si="31"/>
        <v>0</v>
      </c>
      <c r="BF34">
        <f t="shared" si="32"/>
        <v>6.8618570930036503E-6</v>
      </c>
      <c r="BG34">
        <f t="shared" si="33"/>
        <v>0</v>
      </c>
    </row>
    <row r="35" spans="2:59" x14ac:dyDescent="0.25">
      <c r="B35">
        <v>1999</v>
      </c>
      <c r="C35" t="s">
        <v>58</v>
      </c>
      <c r="D35" s="31">
        <v>719045</v>
      </c>
      <c r="E35" s="31">
        <v>2794</v>
      </c>
      <c r="F35">
        <f t="shared" si="16"/>
        <v>3.8857095174849973E-3</v>
      </c>
      <c r="G35">
        <f t="shared" si="17"/>
        <v>0.99611429048251499</v>
      </c>
      <c r="H35" cm="1">
        <f t="array" ref="H35">+IFERROR(_xlfn.IFS(B35=$H$1,D35/$H$3,B35=$I$1,D35/$I$3,B35=$J$1,D35/$J$3,B35=$K$1,D35/$K$3,B35=$L$1,D35/$L$3,B35=$M$1,D35/$M$3,B35=$N$1,D35/$N$3,B35=$O$1,D35/$O$3,B35=$P$1,D35/P$3,B35=$Q$1,D35/$Q$3,B35=$R$1,D35/$R$3,B35=$S$1,D35/$S$3,B35=$T$1,D35/$T$3,B35=$U$1,D35/$U$3,B35=$V$1,D35/$V$3,B35=$W$1,D35/$W$3,B35=$X$1,D35/$X$3,B35=$Y$1,D35/$Y$3,B35=$Z$1,D35/$Z$3),0)</f>
        <v>0.27600354982070491</v>
      </c>
      <c r="I35" s="15">
        <f t="shared" si="18"/>
        <v>27600.35498207049</v>
      </c>
      <c r="J35" s="16">
        <f t="shared" si="19"/>
        <v>107.24696203979576</v>
      </c>
      <c r="K35" s="16">
        <f t="shared" si="37"/>
        <v>9947.2251403645987</v>
      </c>
      <c r="L35" s="17">
        <f t="shared" si="20"/>
        <v>3.8857095174849973E-3</v>
      </c>
      <c r="M35" s="17">
        <f t="shared" si="20"/>
        <v>0.99611429048251499</v>
      </c>
      <c r="N35">
        <f t="shared" si="21"/>
        <v>3.8932735825920224E-3</v>
      </c>
      <c r="O35">
        <f t="shared" si="4"/>
        <v>1.9428547587424987E-3</v>
      </c>
      <c r="P35">
        <f t="shared" si="22"/>
        <v>38.652027400480762</v>
      </c>
      <c r="S35">
        <v>1999</v>
      </c>
      <c r="T35" t="s">
        <v>58</v>
      </c>
      <c r="U35" s="31">
        <v>287</v>
      </c>
      <c r="V35" s="31">
        <v>0</v>
      </c>
      <c r="W35" s="31">
        <v>93</v>
      </c>
      <c r="X35" s="31">
        <v>60</v>
      </c>
      <c r="Y35" s="31">
        <v>214</v>
      </c>
      <c r="Z35" s="31">
        <v>0</v>
      </c>
      <c r="AA35" s="31">
        <v>0</v>
      </c>
      <c r="AB35" s="31">
        <v>96</v>
      </c>
      <c r="AC35" s="31">
        <v>0</v>
      </c>
      <c r="AD35" s="31">
        <v>185</v>
      </c>
      <c r="AE35" s="31">
        <v>1859</v>
      </c>
      <c r="AF35" s="31">
        <v>2794</v>
      </c>
      <c r="AG35">
        <f t="shared" si="5"/>
        <v>0.10272011453113815</v>
      </c>
      <c r="AH35">
        <f t="shared" si="6"/>
        <v>0</v>
      </c>
      <c r="AI35">
        <f t="shared" si="7"/>
        <v>3.3285612025769504E-2</v>
      </c>
      <c r="AJ35">
        <f t="shared" si="8"/>
        <v>2.1474588403722263E-2</v>
      </c>
      <c r="AK35">
        <f t="shared" si="9"/>
        <v>7.6592698639942738E-2</v>
      </c>
      <c r="AL35">
        <f t="shared" si="10"/>
        <v>0</v>
      </c>
      <c r="AM35">
        <f t="shared" si="11"/>
        <v>0</v>
      </c>
      <c r="AN35">
        <f t="shared" si="12"/>
        <v>3.4359341445955621E-2</v>
      </c>
      <c r="AO35">
        <f t="shared" si="13"/>
        <v>0</v>
      </c>
      <c r="AP35">
        <f t="shared" si="24"/>
        <v>0.10828145632899452</v>
      </c>
      <c r="AQ35">
        <f t="shared" si="24"/>
        <v>0</v>
      </c>
      <c r="AR35">
        <f t="shared" si="24"/>
        <v>3.3848953594176522E-2</v>
      </c>
      <c r="AS35">
        <f t="shared" si="24"/>
        <v>2.1707670043415339E-2</v>
      </c>
      <c r="AT35">
        <f t="shared" si="24"/>
        <v>7.9642724227763306E-2</v>
      </c>
      <c r="AU35">
        <f t="shared" si="24"/>
        <v>0</v>
      </c>
      <c r="AV35">
        <f t="shared" si="24"/>
        <v>0</v>
      </c>
      <c r="AW35">
        <f t="shared" si="24"/>
        <v>3.4959941733430443E-2</v>
      </c>
      <c r="AX35">
        <f t="shared" si="24"/>
        <v>0</v>
      </c>
      <c r="AY35">
        <f t="shared" si="25"/>
        <v>2.997030783886961E-4</v>
      </c>
      <c r="AZ35">
        <f t="shared" si="26"/>
        <v>0</v>
      </c>
      <c r="BA35">
        <f t="shared" si="27"/>
        <v>8.135791223080614E-5</v>
      </c>
      <c r="BB35">
        <f t="shared" si="28"/>
        <v>5.0066407526649929E-5</v>
      </c>
      <c r="BC35">
        <f t="shared" si="29"/>
        <v>1.7036485894485046E-4</v>
      </c>
      <c r="BD35">
        <f t="shared" si="30"/>
        <v>0</v>
      </c>
      <c r="BE35">
        <f t="shared" si="31"/>
        <v>0</v>
      </c>
      <c r="BF35">
        <f t="shared" si="32"/>
        <v>7.1622777433957542E-5</v>
      </c>
      <c r="BG35">
        <f t="shared" si="33"/>
        <v>0</v>
      </c>
    </row>
    <row r="36" spans="2:59" x14ac:dyDescent="0.25">
      <c r="B36">
        <v>1999</v>
      </c>
      <c r="C36" t="s">
        <v>59</v>
      </c>
      <c r="D36" s="31">
        <v>312341</v>
      </c>
      <c r="E36" s="31">
        <v>4327</v>
      </c>
      <c r="F36">
        <f t="shared" si="16"/>
        <v>1.3853448634665318E-2</v>
      </c>
      <c r="G36">
        <f t="shared" si="17"/>
        <v>0.98614655136533469</v>
      </c>
      <c r="H36" cm="1">
        <f t="array" ref="H36">+IFERROR(_xlfn.IFS(B36=$H$1,D36/$H$3,B36=$I$1,D36/$I$3,B36=$J$1,D36/$J$3,B36=$K$1,D36/$K$3,B36=$L$1,D36/$L$3,B36=$M$1,D36/$M$3,B36=$N$1,D36/$N$3,B36=$O$1,D36/$O$3,B36=$P$1,D36/P$3,B36=$Q$1,D36/$Q$3,B36=$R$1,D36/$R$3,B36=$S$1,D36/$S$3,B36=$T$1,D36/$T$3,B36=$U$1,D36/$U$3,B36=$V$1,D36/$V$3,B36=$W$1,D36/$W$3,B36=$X$1,D36/$X$3,B36=$Y$1,D36/$Y$3,B36=$Z$1,D36/$Z$3),0)</f>
        <v>0.1198912790639651</v>
      </c>
      <c r="I36" s="15">
        <f t="shared" si="18"/>
        <v>11989.12790639651</v>
      </c>
      <c r="J36" s="16">
        <f t="shared" si="19"/>
        <v>166.0907676256966</v>
      </c>
      <c r="K36" s="16">
        <f t="shared" si="37"/>
        <v>9908.5731129641172</v>
      </c>
      <c r="L36" s="17">
        <f t="shared" si="20"/>
        <v>1.3853448634665318E-2</v>
      </c>
      <c r="M36" s="17">
        <f t="shared" si="20"/>
        <v>0.98614655136533469</v>
      </c>
      <c r="N36">
        <f t="shared" si="21"/>
        <v>1.3950076972056323E-2</v>
      </c>
      <c r="O36">
        <f t="shared" si="4"/>
        <v>6.9267243173326588E-3</v>
      </c>
      <c r="P36">
        <f t="shared" si="22"/>
        <v>137.26790866327423</v>
      </c>
      <c r="S36">
        <v>1999</v>
      </c>
      <c r="T36" t="s">
        <v>59</v>
      </c>
      <c r="U36" s="31">
        <v>126</v>
      </c>
      <c r="V36" s="31">
        <v>0</v>
      </c>
      <c r="W36" s="31">
        <v>112</v>
      </c>
      <c r="X36" s="31">
        <v>194</v>
      </c>
      <c r="Y36" s="31">
        <v>759</v>
      </c>
      <c r="Z36" s="31">
        <v>0</v>
      </c>
      <c r="AA36" s="31">
        <v>0</v>
      </c>
      <c r="AB36" s="31">
        <v>367</v>
      </c>
      <c r="AC36" s="31">
        <v>0</v>
      </c>
      <c r="AD36" s="31">
        <v>490</v>
      </c>
      <c r="AE36" s="31">
        <v>2279</v>
      </c>
      <c r="AF36" s="31">
        <v>4327</v>
      </c>
      <c r="AG36">
        <f t="shared" si="5"/>
        <v>2.9119482320314305E-2</v>
      </c>
      <c r="AH36">
        <f t="shared" si="6"/>
        <v>0</v>
      </c>
      <c r="AI36">
        <f t="shared" si="7"/>
        <v>2.5883984284723827E-2</v>
      </c>
      <c r="AJ36">
        <f t="shared" si="8"/>
        <v>4.4834758493182345E-2</v>
      </c>
      <c r="AK36">
        <f t="shared" si="9"/>
        <v>0.17541021492951236</v>
      </c>
      <c r="AL36">
        <f t="shared" si="10"/>
        <v>0</v>
      </c>
      <c r="AM36">
        <f t="shared" si="11"/>
        <v>0</v>
      </c>
      <c r="AN36">
        <f t="shared" si="12"/>
        <v>8.4816269932978972E-2</v>
      </c>
      <c r="AO36">
        <f t="shared" si="13"/>
        <v>0</v>
      </c>
      <c r="AP36">
        <f t="shared" si="24"/>
        <v>2.9549718574108815E-2</v>
      </c>
      <c r="AQ36">
        <f t="shared" si="24"/>
        <v>0</v>
      </c>
      <c r="AR36">
        <f t="shared" si="24"/>
        <v>2.6223366892999297E-2</v>
      </c>
      <c r="AS36">
        <f t="shared" si="24"/>
        <v>4.5862884160756498E-2</v>
      </c>
      <c r="AT36">
        <f t="shared" si="24"/>
        <v>0.19227359088030399</v>
      </c>
      <c r="AU36">
        <f t="shared" si="24"/>
        <v>0</v>
      </c>
      <c r="AV36">
        <f t="shared" si="24"/>
        <v>0</v>
      </c>
      <c r="AW36">
        <f t="shared" si="24"/>
        <v>8.8572462893688919E-2</v>
      </c>
      <c r="AX36">
        <f t="shared" si="24"/>
        <v>0</v>
      </c>
      <c r="AY36">
        <f t="shared" si="25"/>
        <v>6.6113638619329511E-4</v>
      </c>
      <c r="AZ36">
        <f t="shared" si="26"/>
        <v>0</v>
      </c>
      <c r="BA36">
        <f t="shared" si="27"/>
        <v>3.2816697135502546E-4</v>
      </c>
      <c r="BB36">
        <f t="shared" si="28"/>
        <v>4.0660688158134861E-4</v>
      </c>
      <c r="BC36">
        <f t="shared" si="29"/>
        <v>1.5575925030655597E-3</v>
      </c>
      <c r="BD36">
        <f t="shared" si="30"/>
        <v>0</v>
      </c>
      <c r="BE36">
        <f t="shared" si="31"/>
        <v>0</v>
      </c>
      <c r="BF36">
        <f t="shared" si="32"/>
        <v>7.4117711091403304E-4</v>
      </c>
      <c r="BG36">
        <f t="shared" si="33"/>
        <v>0</v>
      </c>
    </row>
    <row r="37" spans="2:59" x14ac:dyDescent="0.25">
      <c r="B37">
        <v>1999</v>
      </c>
      <c r="C37" t="s">
        <v>60</v>
      </c>
      <c r="D37" s="31">
        <v>74461</v>
      </c>
      <c r="E37" s="31">
        <v>3600</v>
      </c>
      <c r="F37">
        <f t="shared" si="16"/>
        <v>4.8347457058057236E-2</v>
      </c>
      <c r="G37">
        <f t="shared" si="17"/>
        <v>0.95165254294194279</v>
      </c>
      <c r="H37" cm="1">
        <f t="array" ref="H37">+IFERROR(_xlfn.IFS(B37=$H$1,D37/$H$3,B37=$I$1,D37/$I$3,B37=$J$1,D37/$J$3,B37=$K$1,D37/$K$3,B37=$L$1,D37/$L$3,B37=$M$1,D37/$M$3,B37=$N$1,D37/$N$3,B37=$O$1,D37/$O$3,B37=$P$1,D37/P$3,B37=$Q$1,D37/$Q$3,B37=$R$1,D37/$R$3,B37=$S$1,D37/$S$3,B37=$T$1,D37/$T$3,B37=$U$1,D37/$U$3,B37=$V$1,D37/$V$3,B37=$W$1,D37/$W$3,B37=$X$1,D37/$X$3,B37=$Y$1,D37/$Y$3,B37=$Z$1,D37/$Z$3),0)</f>
        <v>2.8581660846260674E-2</v>
      </c>
      <c r="I37" s="15">
        <f t="shared" si="18"/>
        <v>2858.1660846260675</v>
      </c>
      <c r="J37" s="16">
        <f t="shared" si="19"/>
        <v>138.18506204125438</v>
      </c>
      <c r="K37" s="16">
        <f t="shared" si="37"/>
        <v>9771.3052043008429</v>
      </c>
      <c r="L37" s="17">
        <f t="shared" si="20"/>
        <v>4.8347457058057236E-2</v>
      </c>
      <c r="M37" s="17">
        <f t="shared" si="20"/>
        <v>0.95165254294194279</v>
      </c>
      <c r="N37">
        <f t="shared" si="21"/>
        <v>4.9545148016129699E-2</v>
      </c>
      <c r="O37">
        <f t="shared" si="4"/>
        <v>2.4173728529028618E-2</v>
      </c>
      <c r="P37">
        <f t="shared" si="22"/>
        <v>472.4177587661062</v>
      </c>
      <c r="S37">
        <v>1999</v>
      </c>
      <c r="T37" t="s">
        <v>60</v>
      </c>
      <c r="U37" s="31">
        <v>28</v>
      </c>
      <c r="V37" s="31">
        <v>0</v>
      </c>
      <c r="W37" s="31">
        <v>115</v>
      </c>
      <c r="X37" s="31">
        <v>222</v>
      </c>
      <c r="Y37" s="31">
        <v>834</v>
      </c>
      <c r="Z37" s="31">
        <v>0</v>
      </c>
      <c r="AA37" s="31">
        <v>0</v>
      </c>
      <c r="AB37" s="31">
        <v>352</v>
      </c>
      <c r="AC37" s="31">
        <v>0</v>
      </c>
      <c r="AD37" s="31">
        <v>331</v>
      </c>
      <c r="AE37" s="31">
        <v>1718</v>
      </c>
      <c r="AF37" s="31">
        <v>3600</v>
      </c>
      <c r="AG37">
        <f t="shared" si="5"/>
        <v>7.7777777777777776E-3</v>
      </c>
      <c r="AH37">
        <f t="shared" si="6"/>
        <v>0</v>
      </c>
      <c r="AI37">
        <f t="shared" si="7"/>
        <v>3.1944444444444442E-2</v>
      </c>
      <c r="AJ37">
        <f t="shared" si="8"/>
        <v>6.1666666666666668E-2</v>
      </c>
      <c r="AK37">
        <f t="shared" si="9"/>
        <v>0.23166666666666666</v>
      </c>
      <c r="AL37">
        <f t="shared" si="10"/>
        <v>0</v>
      </c>
      <c r="AM37">
        <f t="shared" si="11"/>
        <v>0</v>
      </c>
      <c r="AN37">
        <f t="shared" si="12"/>
        <v>9.7777777777777783E-2</v>
      </c>
      <c r="AO37">
        <f t="shared" si="13"/>
        <v>0</v>
      </c>
      <c r="AP37">
        <f t="shared" si="24"/>
        <v>7.8081427774679309E-3</v>
      </c>
      <c r="AQ37">
        <f t="shared" si="24"/>
        <v>0</v>
      </c>
      <c r="AR37">
        <f t="shared" si="24"/>
        <v>3.2462949894142556E-2</v>
      </c>
      <c r="AS37">
        <f t="shared" si="24"/>
        <v>6.3628546861564925E-2</v>
      </c>
      <c r="AT37">
        <f t="shared" si="24"/>
        <v>0.26201696512723843</v>
      </c>
      <c r="AU37">
        <f t="shared" si="24"/>
        <v>0</v>
      </c>
      <c r="AV37">
        <f t="shared" si="24"/>
        <v>0</v>
      </c>
      <c r="AW37">
        <f t="shared" si="24"/>
        <v>0.10280373831775701</v>
      </c>
      <c r="AX37">
        <f t="shared" si="24"/>
        <v>0</v>
      </c>
      <c r="AY37">
        <f t="shared" si="25"/>
        <v>1.0340983870751131E-3</v>
      </c>
      <c r="AZ37">
        <f t="shared" si="26"/>
        <v>0</v>
      </c>
      <c r="BA37">
        <f t="shared" si="27"/>
        <v>1.5242878822470823E-3</v>
      </c>
      <c r="BB37">
        <f t="shared" si="28"/>
        <v>2.793408630021085E-3</v>
      </c>
      <c r="BC37">
        <f t="shared" si="29"/>
        <v>1.0696874874095165E-2</v>
      </c>
      <c r="BD37">
        <f t="shared" si="30"/>
        <v>0</v>
      </c>
      <c r="BE37">
        <f t="shared" si="31"/>
        <v>0</v>
      </c>
      <c r="BF37">
        <f t="shared" si="32"/>
        <v>4.8280307812143273E-3</v>
      </c>
      <c r="BG37">
        <f t="shared" si="33"/>
        <v>0</v>
      </c>
    </row>
    <row r="38" spans="2:59" x14ac:dyDescent="0.25">
      <c r="B38">
        <v>1999</v>
      </c>
      <c r="C38" t="s">
        <v>61</v>
      </c>
      <c r="D38" s="31">
        <v>39771</v>
      </c>
      <c r="E38" s="31">
        <v>5228</v>
      </c>
      <c r="F38">
        <f t="shared" si="16"/>
        <v>0.13145256594000654</v>
      </c>
      <c r="G38">
        <f t="shared" si="17"/>
        <v>0.86854743405999346</v>
      </c>
      <c r="H38" cm="1">
        <f t="array" ref="H38">+IFERROR(_xlfn.IFS(B38=$H$1,D38/$H$3,B38=$I$1,D38/$I$3,B38=$J$1,D38/$J$3,B38=$K$1,D38/$K$3,B38=$L$1,D38/$L$3,B38=$M$1,D38/$M$3,B38=$N$1,D38/$N$3,B38=$O$1,D38/$O$3,B38=$P$1,D38/P$3,B38=$Q$1,D38/$Q$3,B38=$R$1,D38/$R$3,B38=$S$1,D38/$S$3,B38=$T$1,D38/$T$3,B38=$U$1,D38/$U$3,B38=$V$1,D38/$V$3,B38=$W$1,D38/$W$3,B38=$X$1,D38/$X$3,B38=$Y$1,D38/$Y$3,B38=$Z$1,D38/$Z$3),0)</f>
        <v>1.5265994729007578E-2</v>
      </c>
      <c r="I38" s="15">
        <f t="shared" si="18"/>
        <v>1526.5994729007577</v>
      </c>
      <c r="J38" s="16">
        <f t="shared" si="19"/>
        <v>200.67541787546608</v>
      </c>
      <c r="K38" s="16">
        <f t="shared" si="37"/>
        <v>9298.8874455347359</v>
      </c>
      <c r="L38" s="17">
        <f t="shared" si="20"/>
        <v>0.13145256594000654</v>
      </c>
      <c r="M38" s="17">
        <f t="shared" si="20"/>
        <v>0.86854743405999346</v>
      </c>
      <c r="N38">
        <f t="shared" si="21"/>
        <v>0.14070027181957639</v>
      </c>
      <c r="O38">
        <f t="shared" si="4"/>
        <v>6.5726282970003269E-2</v>
      </c>
      <c r="P38">
        <f t="shared" si="22"/>
        <v>1222.3626151028539</v>
      </c>
      <c r="S38">
        <v>1999</v>
      </c>
      <c r="T38" t="s">
        <v>61</v>
      </c>
      <c r="U38" s="31">
        <v>17</v>
      </c>
      <c r="V38" s="31">
        <v>0</v>
      </c>
      <c r="W38" s="31">
        <v>173</v>
      </c>
      <c r="X38" s="31">
        <v>331</v>
      </c>
      <c r="Y38" s="31">
        <v>1337</v>
      </c>
      <c r="Z38" s="31">
        <v>0</v>
      </c>
      <c r="AA38" s="31">
        <v>0</v>
      </c>
      <c r="AB38" s="31">
        <v>533</v>
      </c>
      <c r="AC38" s="31">
        <v>0</v>
      </c>
      <c r="AD38" s="31">
        <v>337</v>
      </c>
      <c r="AE38" s="31">
        <v>2500</v>
      </c>
      <c r="AF38" s="31">
        <v>5228</v>
      </c>
      <c r="AG38">
        <f t="shared" si="5"/>
        <v>3.2517214996174446E-3</v>
      </c>
      <c r="AH38">
        <f t="shared" si="6"/>
        <v>0</v>
      </c>
      <c r="AI38">
        <f t="shared" si="7"/>
        <v>3.3091048201989291E-2</v>
      </c>
      <c r="AJ38">
        <f t="shared" si="8"/>
        <v>6.3312930374904361E-2</v>
      </c>
      <c r="AK38">
        <f t="shared" si="9"/>
        <v>0.25573833205814844</v>
      </c>
      <c r="AL38">
        <f t="shared" si="10"/>
        <v>0</v>
      </c>
      <c r="AM38">
        <f t="shared" si="11"/>
        <v>0</v>
      </c>
      <c r="AN38">
        <f t="shared" si="12"/>
        <v>0.10195103289977046</v>
      </c>
      <c r="AO38">
        <f t="shared" si="13"/>
        <v>0</v>
      </c>
      <c r="AP38">
        <f t="shared" si="24"/>
        <v>3.2570169556470929E-3</v>
      </c>
      <c r="AQ38">
        <f t="shared" si="24"/>
        <v>0</v>
      </c>
      <c r="AR38">
        <f t="shared" si="24"/>
        <v>3.36477681610425E-2</v>
      </c>
      <c r="AS38">
        <f t="shared" si="24"/>
        <v>6.5382716049382714E-2</v>
      </c>
      <c r="AT38">
        <f t="shared" si="24"/>
        <v>0.29323390722666964</v>
      </c>
      <c r="AU38">
        <f t="shared" si="24"/>
        <v>0</v>
      </c>
      <c r="AV38">
        <f t="shared" si="24"/>
        <v>0</v>
      </c>
      <c r="AW38">
        <f t="shared" si="24"/>
        <v>0.10742718935805703</v>
      </c>
      <c r="AX38">
        <f t="shared" si="24"/>
        <v>0</v>
      </c>
      <c r="AY38">
        <f t="shared" si="25"/>
        <v>5.6573885494455762E-4</v>
      </c>
      <c r="AZ38">
        <f t="shared" si="26"/>
        <v>0</v>
      </c>
      <c r="BA38">
        <f t="shared" si="27"/>
        <v>3.6207286716451684E-3</v>
      </c>
      <c r="BB38">
        <f t="shared" si="28"/>
        <v>6.9523019285408962E-3</v>
      </c>
      <c r="BC38">
        <f t="shared" si="29"/>
        <v>2.7293756757436324E-2</v>
      </c>
      <c r="BD38">
        <f t="shared" si="30"/>
        <v>0</v>
      </c>
      <c r="BE38">
        <f t="shared" si="31"/>
        <v>0</v>
      </c>
      <c r="BF38">
        <f t="shared" si="32"/>
        <v>1.11261974805763E-2</v>
      </c>
      <c r="BG38">
        <f t="shared" si="33"/>
        <v>0</v>
      </c>
    </row>
    <row r="39" spans="2:59" x14ac:dyDescent="0.25">
      <c r="B39" t="s">
        <v>65</v>
      </c>
      <c r="D39" s="31">
        <v>2605202</v>
      </c>
      <c r="E39" s="31">
        <v>18275</v>
      </c>
      <c r="F39">
        <f t="shared" si="16"/>
        <v>7.0148111355664549E-3</v>
      </c>
      <c r="G39">
        <f t="shared" si="17"/>
        <v>0.99298518886443354</v>
      </c>
      <c r="H39" cm="1">
        <f t="array" ref="H39">+IFERROR(_xlfn.IFS(B39=$H$1,D39/$H$3,B39=$I$1,D39/$I$3,B39=$J$1,D39/$J$3,B39=$K$1,D39/$K$3,B39=$L$1,D39/$L$3,B39=$M$1,D39/$M$3,B39=$N$1,D39/$N$3,B39=$O$1,D39/$O$3,B39=$P$1,D39/P$3,B39=$Q$1,D39/$Q$3,B39=$R$1,D39/$R$3,B39=$S$1,D39/$S$3,B39=$T$1,D39/$T$3,B39=$U$1,D39/$U$3,B39=$V$1,D39/$V$3,B39=$W$1,D39/$W$3,B39=$X$1,D39/$X$3,B39=$Y$1,D39/$Y$3,B39=$Z$1,D39/$Z$3),0)</f>
        <v>0</v>
      </c>
      <c r="I39" s="15">
        <f t="shared" si="18"/>
        <v>0</v>
      </c>
      <c r="J39" s="16">
        <f t="shared" si="19"/>
        <v>0</v>
      </c>
      <c r="K39" s="16">
        <f t="shared" si="37"/>
        <v>8076.524830431882</v>
      </c>
      <c r="L39" s="17">
        <f t="shared" si="20"/>
        <v>7.0148111355664549E-3</v>
      </c>
      <c r="M39" s="17">
        <f t="shared" si="20"/>
        <v>0.99298518886443354</v>
      </c>
      <c r="N39">
        <f t="shared" si="21"/>
        <v>7.0395015224005405E-3</v>
      </c>
      <c r="O39">
        <f t="shared" si="4"/>
        <v>3.5074055677832274E-3</v>
      </c>
      <c r="P39">
        <f t="shared" si="22"/>
        <v>56.655296317192537</v>
      </c>
      <c r="S39" t="s">
        <v>65</v>
      </c>
      <c r="U39" s="31">
        <v>678</v>
      </c>
      <c r="V39" s="31">
        <v>0</v>
      </c>
      <c r="W39" s="31">
        <v>621</v>
      </c>
      <c r="X39" s="31">
        <v>828</v>
      </c>
      <c r="Y39" s="31">
        <v>3193</v>
      </c>
      <c r="Z39" s="31">
        <v>0</v>
      </c>
      <c r="AA39" s="31">
        <v>0</v>
      </c>
      <c r="AB39" s="31">
        <v>1355</v>
      </c>
      <c r="AC39" s="31">
        <v>0</v>
      </c>
      <c r="AD39" s="31">
        <v>1431</v>
      </c>
      <c r="AE39" s="31">
        <v>10169</v>
      </c>
      <c r="AF39" s="31">
        <v>18275</v>
      </c>
      <c r="AG39">
        <f t="shared" si="5"/>
        <v>3.7099863201094388E-2</v>
      </c>
      <c r="AH39">
        <f t="shared" si="6"/>
        <v>0</v>
      </c>
      <c r="AI39">
        <f t="shared" si="7"/>
        <v>3.3980848153214775E-2</v>
      </c>
      <c r="AJ39">
        <f t="shared" si="8"/>
        <v>4.5307797537619696E-2</v>
      </c>
      <c r="AK39">
        <f t="shared" si="9"/>
        <v>0.17471956224350205</v>
      </c>
      <c r="AL39">
        <f t="shared" si="10"/>
        <v>0</v>
      </c>
      <c r="AM39">
        <f t="shared" si="11"/>
        <v>0</v>
      </c>
      <c r="AN39">
        <f t="shared" si="12"/>
        <v>7.4145006839945279E-2</v>
      </c>
      <c r="AO39">
        <f t="shared" si="13"/>
        <v>0</v>
      </c>
      <c r="AP39">
        <f t="shared" si="24"/>
        <v>3.7801070472792145E-2</v>
      </c>
      <c r="AQ39">
        <f t="shared" si="24"/>
        <v>0</v>
      </c>
      <c r="AR39">
        <f t="shared" si="24"/>
        <v>3.4568176125135686E-2</v>
      </c>
      <c r="AS39">
        <f t="shared" ref="AS39:AX39" si="38">+(AJ39/(1-(0.5*AJ39)))</f>
        <v>4.635798667487822E-2</v>
      </c>
      <c r="AT39">
        <f t="shared" si="38"/>
        <v>0.19144407470695807</v>
      </c>
      <c r="AU39">
        <f t="shared" si="38"/>
        <v>0</v>
      </c>
      <c r="AV39">
        <f t="shared" si="38"/>
        <v>0</v>
      </c>
      <c r="AW39">
        <f t="shared" si="38"/>
        <v>7.6999573803097021E-2</v>
      </c>
      <c r="AX39">
        <f t="shared" si="38"/>
        <v>0</v>
      </c>
      <c r="AY39">
        <f t="shared" si="25"/>
        <v>1.3338696960926637E-4</v>
      </c>
      <c r="AZ39">
        <f t="shared" si="26"/>
        <v>0</v>
      </c>
      <c r="BA39">
        <f t="shared" si="27"/>
        <v>1.5238741563993887E-4</v>
      </c>
      <c r="BB39">
        <f t="shared" si="28"/>
        <v>2.2243956514696365E-4</v>
      </c>
      <c r="BC39">
        <f t="shared" si="29"/>
        <v>8.6941434867622547E-4</v>
      </c>
      <c r="BD39">
        <f t="shared" si="30"/>
        <v>0</v>
      </c>
      <c r="BE39">
        <f t="shared" si="31"/>
        <v>0</v>
      </c>
      <c r="BF39">
        <f t="shared" si="32"/>
        <v>3.6235194046373371E-4</v>
      </c>
      <c r="BG39">
        <f t="shared" si="33"/>
        <v>0</v>
      </c>
    </row>
    <row r="40" spans="2:59" x14ac:dyDescent="0.25">
      <c r="B40">
        <v>2000</v>
      </c>
      <c r="C40" t="s">
        <v>55</v>
      </c>
      <c r="D40" s="31">
        <v>290038</v>
      </c>
      <c r="E40" s="31">
        <v>616</v>
      </c>
      <c r="F40">
        <f t="shared" si="16"/>
        <v>2.1238596321861273E-3</v>
      </c>
      <c r="G40">
        <f t="shared" si="17"/>
        <v>0.99787614036781391</v>
      </c>
      <c r="H40" cm="1">
        <f t="array" ref="H40">+IFERROR(_xlfn.IFS(B40=$H$1,D40/$H$3,B40=$I$1,D40/$I$3,B40=$J$1,D40/$J$3,B40=$K$1,D40/$K$3,B40=$L$1,D40/$L$3,B40=$M$1,D40/$M$3,B40=$N$1,D40/$N$3,B40=$O$1,D40/$O$3,B40=$P$1,D40/P$3,B40=$Q$1,D40/$Q$3,B40=$R$1,D40/$R$3,B40=$S$1,D40/$S$3,B40=$T$1,D40/$T$3,B40=$U$1,D40/$U$3,B40=$V$1,D40/$V$3,B40=$W$1,D40/$W$3,B40=$X$1,D40/$X$3,B40=$Y$1,D40/$Y$3,B40=$Z$1,D40/$Z$3),0)</f>
        <v>0.10922910174977159</v>
      </c>
      <c r="I40" s="15">
        <f t="shared" si="18"/>
        <v>10922.910174977158</v>
      </c>
      <c r="J40" s="16">
        <f t="shared" si="19"/>
        <v>23.198727986629095</v>
      </c>
      <c r="K40" s="16">
        <v>10000</v>
      </c>
      <c r="L40" s="17">
        <f t="shared" si="20"/>
        <v>2.1238596321861273E-3</v>
      </c>
      <c r="M40" s="17">
        <f t="shared" si="20"/>
        <v>0.99787614036781391</v>
      </c>
      <c r="N40">
        <f t="shared" si="21"/>
        <v>2.1261174196665861E-3</v>
      </c>
      <c r="O40">
        <f t="shared" ref="O40:O71" si="39">+IFERROR((E40/(2*D40)),0)</f>
        <v>1.0619298160930637E-3</v>
      </c>
      <c r="P40">
        <f t="shared" si="22"/>
        <v>21.238596321861273</v>
      </c>
      <c r="S40">
        <v>2000</v>
      </c>
      <c r="T40" t="s">
        <v>55</v>
      </c>
      <c r="U40" s="31">
        <v>26</v>
      </c>
      <c r="V40" s="31">
        <v>0</v>
      </c>
      <c r="W40" s="31">
        <v>72</v>
      </c>
      <c r="X40" s="31">
        <v>3</v>
      </c>
      <c r="Y40" s="31">
        <v>6</v>
      </c>
      <c r="Z40" s="31">
        <v>0</v>
      </c>
      <c r="AA40" s="31">
        <v>0</v>
      </c>
      <c r="AB40" s="31">
        <v>0</v>
      </c>
      <c r="AC40" s="31">
        <v>0</v>
      </c>
      <c r="AD40" s="31">
        <v>16</v>
      </c>
      <c r="AE40" s="31">
        <v>493</v>
      </c>
      <c r="AF40" s="31">
        <v>616</v>
      </c>
      <c r="AG40">
        <f t="shared" ref="AG40:AG71" si="40">+U40/$E40</f>
        <v>4.2207792207792208E-2</v>
      </c>
      <c r="AH40">
        <f t="shared" ref="AH40:AH71" si="41">+V40/$E40</f>
        <v>0</v>
      </c>
      <c r="AI40">
        <f t="shared" ref="AI40:AI71" si="42">+W40/$E40</f>
        <v>0.11688311688311688</v>
      </c>
      <c r="AJ40">
        <f t="shared" ref="AJ40:AJ71" si="43">+X40/$E40</f>
        <v>4.87012987012987E-3</v>
      </c>
      <c r="AK40">
        <f t="shared" ref="AK40:AK71" si="44">+Y40/$E40</f>
        <v>9.74025974025974E-3</v>
      </c>
      <c r="AL40">
        <f t="shared" ref="AL40:AL71" si="45">+Z40/$E40</f>
        <v>0</v>
      </c>
      <c r="AM40">
        <f t="shared" ref="AM40:AM71" si="46">+AA40/$E40</f>
        <v>0</v>
      </c>
      <c r="AN40">
        <f t="shared" ref="AN40:AN71" si="47">+AB40/$E40</f>
        <v>0</v>
      </c>
      <c r="AO40">
        <f t="shared" ref="AO40:AO71" si="48">+AC40/$E40</f>
        <v>0</v>
      </c>
      <c r="AP40">
        <f t="shared" ref="AP40:AX68" si="49">+(AG40/(1-(0.5*AG40)))</f>
        <v>4.3117744610281922E-2</v>
      </c>
      <c r="AQ40">
        <f t="shared" si="49"/>
        <v>0</v>
      </c>
      <c r="AR40">
        <f t="shared" si="49"/>
        <v>0.12413793103448276</v>
      </c>
      <c r="AS40">
        <f t="shared" si="49"/>
        <v>4.8820179007323028E-3</v>
      </c>
      <c r="AT40">
        <f t="shared" si="49"/>
        <v>9.7879282218597072E-3</v>
      </c>
      <c r="AU40">
        <f t="shared" si="49"/>
        <v>0</v>
      </c>
      <c r="AV40">
        <f t="shared" si="49"/>
        <v>0</v>
      </c>
      <c r="AW40">
        <f t="shared" si="49"/>
        <v>0</v>
      </c>
      <c r="AX40">
        <f t="shared" si="49"/>
        <v>0</v>
      </c>
      <c r="AY40">
        <f t="shared" si="25"/>
        <v>1.21363407553493E-3</v>
      </c>
      <c r="AZ40">
        <f t="shared" si="26"/>
        <v>0</v>
      </c>
      <c r="BA40">
        <f t="shared" si="27"/>
        <v>1.1946710431046967E-3</v>
      </c>
      <c r="BB40">
        <f t="shared" si="28"/>
        <v>1.4325709045021687E-3</v>
      </c>
      <c r="BC40">
        <f t="shared" si="29"/>
        <v>5.51479461311966E-3</v>
      </c>
      <c r="BD40">
        <f t="shared" si="30"/>
        <v>0</v>
      </c>
      <c r="BE40">
        <f t="shared" si="31"/>
        <v>0</v>
      </c>
      <c r="BF40">
        <f t="shared" si="32"/>
        <v>2.3359008129969177E-3</v>
      </c>
      <c r="BG40">
        <f t="shared" si="33"/>
        <v>0</v>
      </c>
    </row>
    <row r="41" spans="2:59" x14ac:dyDescent="0.25">
      <c r="B41">
        <v>2000</v>
      </c>
      <c r="C41" t="s">
        <v>56</v>
      </c>
      <c r="D41" s="31">
        <v>677744</v>
      </c>
      <c r="E41" s="31">
        <v>505</v>
      </c>
      <c r="F41">
        <f t="shared" si="16"/>
        <v>7.4511910101749334E-4</v>
      </c>
      <c r="G41">
        <f t="shared" si="17"/>
        <v>0.99925488089898251</v>
      </c>
      <c r="H41" cm="1">
        <f t="array" ref="H41">+IFERROR(_xlfn.IFS(B41=$H$1,D41/$H$3,B41=$I$1,D41/$I$3,B41=$J$1,D41/$J$3,B41=$K$1,D41/$K$3,B41=$L$1,D41/$L$3,B41=$M$1,D41/$M$3,B41=$N$1,D41/$N$3,B41=$O$1,D41/$O$3,B41=$P$1,D41/P$3,B41=$Q$1,D41/$Q$3,B41=$R$1,D41/$R$3,B41=$S$1,D41/$S$3,B41=$T$1,D41/$T$3,B41=$U$1,D41/$U$3,B41=$V$1,D41/$V$3,B41=$W$1,D41/$W$3,B41=$X$1,D41/$X$3,B41=$Y$1,D41/$Y$3,B41=$Z$1,D41/$Z$3),0)</f>
        <v>0.25524023864561607</v>
      </c>
      <c r="I41" s="15">
        <f t="shared" si="18"/>
        <v>25524.023864561608</v>
      </c>
      <c r="J41" s="16">
        <f t="shared" si="19"/>
        <v>19.01843771631119</v>
      </c>
      <c r="K41" s="16">
        <f>+K40-P40</f>
        <v>9978.7614036781379</v>
      </c>
      <c r="L41" s="17">
        <f t="shared" si="20"/>
        <v>7.4511910101749334E-4</v>
      </c>
      <c r="M41" s="17">
        <f t="shared" si="20"/>
        <v>0.99925488089898251</v>
      </c>
      <c r="N41">
        <f t="shared" si="21"/>
        <v>7.4539680571638169E-4</v>
      </c>
      <c r="O41">
        <f t="shared" si="39"/>
        <v>3.7255955050874667E-4</v>
      </c>
      <c r="P41">
        <f t="shared" si="22"/>
        <v>7.4353657263767143</v>
      </c>
      <c r="S41">
        <v>2000</v>
      </c>
      <c r="T41" t="s">
        <v>56</v>
      </c>
      <c r="U41" s="31">
        <v>53</v>
      </c>
      <c r="V41" s="31">
        <v>0</v>
      </c>
      <c r="W41" s="31">
        <v>15</v>
      </c>
      <c r="X41" s="31">
        <v>2</v>
      </c>
      <c r="Y41" s="31">
        <v>4</v>
      </c>
      <c r="Z41" s="31">
        <v>0</v>
      </c>
      <c r="AA41" s="31">
        <v>0</v>
      </c>
      <c r="AB41" s="31">
        <v>0</v>
      </c>
      <c r="AC41" s="31">
        <v>0</v>
      </c>
      <c r="AD41" s="31">
        <v>31</v>
      </c>
      <c r="AE41" s="31">
        <v>400</v>
      </c>
      <c r="AF41" s="31">
        <v>505</v>
      </c>
      <c r="AG41">
        <f t="shared" si="40"/>
        <v>0.10495049504950495</v>
      </c>
      <c r="AH41">
        <f t="shared" si="41"/>
        <v>0</v>
      </c>
      <c r="AI41">
        <f t="shared" si="42"/>
        <v>2.9702970297029702E-2</v>
      </c>
      <c r="AJ41">
        <f t="shared" si="43"/>
        <v>3.9603960396039604E-3</v>
      </c>
      <c r="AK41">
        <f t="shared" si="44"/>
        <v>7.9207920792079209E-3</v>
      </c>
      <c r="AL41">
        <f t="shared" si="45"/>
        <v>0</v>
      </c>
      <c r="AM41">
        <f t="shared" si="46"/>
        <v>0</v>
      </c>
      <c r="AN41">
        <f t="shared" si="47"/>
        <v>0</v>
      </c>
      <c r="AO41">
        <f t="shared" si="48"/>
        <v>0</v>
      </c>
      <c r="AP41">
        <f t="shared" si="49"/>
        <v>0.11076280041797283</v>
      </c>
      <c r="AQ41">
        <f t="shared" si="49"/>
        <v>0</v>
      </c>
      <c r="AR41">
        <f t="shared" si="49"/>
        <v>3.015075376884422E-2</v>
      </c>
      <c r="AS41">
        <f t="shared" si="49"/>
        <v>3.968253968253968E-3</v>
      </c>
      <c r="AT41">
        <f t="shared" si="49"/>
        <v>7.9522862823061639E-3</v>
      </c>
      <c r="AU41">
        <f t="shared" si="49"/>
        <v>0</v>
      </c>
      <c r="AV41">
        <f t="shared" si="49"/>
        <v>0</v>
      </c>
      <c r="AW41">
        <f t="shared" si="49"/>
        <v>0</v>
      </c>
      <c r="AX41">
        <f t="shared" si="49"/>
        <v>0</v>
      </c>
      <c r="AY41">
        <f t="shared" si="25"/>
        <v>5.8281593049883141E-5</v>
      </c>
      <c r="AZ41">
        <f t="shared" si="26"/>
        <v>0</v>
      </c>
      <c r="BA41">
        <f t="shared" si="27"/>
        <v>6.4183526523289031E-5</v>
      </c>
      <c r="BB41">
        <f t="shared" si="28"/>
        <v>3.6887084208786798E-6</v>
      </c>
      <c r="BC41">
        <f t="shared" si="29"/>
        <v>7.3774168417573596E-6</v>
      </c>
      <c r="BD41">
        <f t="shared" si="30"/>
        <v>0</v>
      </c>
      <c r="BE41">
        <f t="shared" si="31"/>
        <v>0</v>
      </c>
      <c r="BF41">
        <f t="shared" si="32"/>
        <v>0</v>
      </c>
      <c r="BG41">
        <f t="shared" si="33"/>
        <v>0</v>
      </c>
    </row>
    <row r="42" spans="2:59" x14ac:dyDescent="0.25">
      <c r="B42">
        <v>2000</v>
      </c>
      <c r="C42" t="s">
        <v>57</v>
      </c>
      <c r="D42" s="31">
        <v>519876</v>
      </c>
      <c r="E42" s="31">
        <v>1395</v>
      </c>
      <c r="F42">
        <f t="shared" si="16"/>
        <v>2.6833321792119661E-3</v>
      </c>
      <c r="G42">
        <f t="shared" si="17"/>
        <v>0.99731666782078798</v>
      </c>
      <c r="H42" cm="1">
        <f t="array" ref="H42">+IFERROR(_xlfn.IFS(B42=$H$1,D42/$H$3,B42=$I$1,D42/$I$3,B42=$J$1,D42/$J$3,B42=$K$1,D42/$K$3,B42=$L$1,D42/$L$3,B42=$M$1,D42/$M$3,B42=$N$1,D42/$N$3,B42=$O$1,D42/$O$3,B42=$P$1,D42/P$3,B42=$Q$1,D42/$Q$3,B42=$R$1,D42/$R$3,B42=$S$1,D42/$S$3,B42=$T$1,D42/$T$3,B42=$U$1,D42/$U$3,B42=$V$1,D42/$V$3,B42=$W$1,D42/$W$3,B42=$X$1,D42/$X$3,B42=$Y$1,D42/$Y$3,B42=$Z$1,D42/$Z$3),0)</f>
        <v>0.19578671933079203</v>
      </c>
      <c r="I42" s="15">
        <f t="shared" si="18"/>
        <v>19578.671933079204</v>
      </c>
      <c r="J42" s="16">
        <f t="shared" si="19"/>
        <v>52.536080424265577</v>
      </c>
      <c r="K42" s="16">
        <f t="shared" ref="K42:K47" si="50">+K41-P41</f>
        <v>9971.3260379517615</v>
      </c>
      <c r="L42" s="17">
        <f t="shared" si="20"/>
        <v>2.6833321792119661E-3</v>
      </c>
      <c r="M42" s="17">
        <f t="shared" si="20"/>
        <v>0.99731666782078798</v>
      </c>
      <c r="N42">
        <f t="shared" si="21"/>
        <v>2.6869371516732685E-3</v>
      </c>
      <c r="O42">
        <f t="shared" si="39"/>
        <v>1.341666089605983E-3</v>
      </c>
      <c r="P42">
        <f t="shared" si="22"/>
        <v>26.75638002705012</v>
      </c>
      <c r="S42">
        <v>2000</v>
      </c>
      <c r="T42" t="s">
        <v>57</v>
      </c>
      <c r="U42" s="31">
        <v>158</v>
      </c>
      <c r="V42" s="31">
        <v>0</v>
      </c>
      <c r="W42" s="31">
        <v>29</v>
      </c>
      <c r="X42" s="31">
        <v>8</v>
      </c>
      <c r="Y42" s="31">
        <v>29</v>
      </c>
      <c r="Z42" s="31">
        <v>0</v>
      </c>
      <c r="AA42" s="31">
        <v>0</v>
      </c>
      <c r="AB42" s="31">
        <v>8</v>
      </c>
      <c r="AC42" s="31">
        <v>0</v>
      </c>
      <c r="AD42" s="31">
        <v>40</v>
      </c>
      <c r="AE42" s="31">
        <v>1123</v>
      </c>
      <c r="AF42" s="31">
        <v>1395</v>
      </c>
      <c r="AG42">
        <f t="shared" si="40"/>
        <v>0.11326164874551971</v>
      </c>
      <c r="AH42">
        <f t="shared" si="41"/>
        <v>0</v>
      </c>
      <c r="AI42">
        <f t="shared" si="42"/>
        <v>2.078853046594982E-2</v>
      </c>
      <c r="AJ42">
        <f t="shared" si="43"/>
        <v>5.7347670250896057E-3</v>
      </c>
      <c r="AK42">
        <f t="shared" si="44"/>
        <v>2.078853046594982E-2</v>
      </c>
      <c r="AL42">
        <f t="shared" si="45"/>
        <v>0</v>
      </c>
      <c r="AM42">
        <f t="shared" si="46"/>
        <v>0</v>
      </c>
      <c r="AN42">
        <f t="shared" si="47"/>
        <v>5.7347670250896057E-3</v>
      </c>
      <c r="AO42">
        <f t="shared" si="48"/>
        <v>0</v>
      </c>
      <c r="AP42">
        <f t="shared" si="49"/>
        <v>0.12006079027355623</v>
      </c>
      <c r="AQ42">
        <f t="shared" si="49"/>
        <v>0</v>
      </c>
      <c r="AR42">
        <f t="shared" si="49"/>
        <v>2.1006881564650488E-2</v>
      </c>
      <c r="AS42">
        <f t="shared" si="49"/>
        <v>5.7512580877066861E-3</v>
      </c>
      <c r="AT42">
        <f t="shared" si="49"/>
        <v>2.1006881564650488E-2</v>
      </c>
      <c r="AU42">
        <f t="shared" si="49"/>
        <v>0</v>
      </c>
      <c r="AV42">
        <f t="shared" si="49"/>
        <v>0</v>
      </c>
      <c r="AW42">
        <f t="shared" si="49"/>
        <v>5.7512580877066861E-3</v>
      </c>
      <c r="AX42">
        <f t="shared" si="49"/>
        <v>0</v>
      </c>
      <c r="AY42">
        <f t="shared" si="25"/>
        <v>2.0293300710169348E-4</v>
      </c>
      <c r="AZ42">
        <f t="shared" si="26"/>
        <v>0</v>
      </c>
      <c r="BA42">
        <f t="shared" si="27"/>
        <v>4.2317783471443187E-5</v>
      </c>
      <c r="BB42">
        <f t="shared" si="28"/>
        <v>9.6176780616916348E-6</v>
      </c>
      <c r="BC42">
        <f t="shared" si="29"/>
        <v>3.1738337603582392E-5</v>
      </c>
      <c r="BD42">
        <f t="shared" si="30"/>
        <v>0</v>
      </c>
      <c r="BE42">
        <f t="shared" si="31"/>
        <v>0</v>
      </c>
      <c r="BF42">
        <f t="shared" si="32"/>
        <v>7.6941424493533075E-6</v>
      </c>
      <c r="BG42">
        <f t="shared" si="33"/>
        <v>0</v>
      </c>
    </row>
    <row r="43" spans="2:59" x14ac:dyDescent="0.25">
      <c r="B43">
        <v>2000</v>
      </c>
      <c r="C43" t="s">
        <v>58</v>
      </c>
      <c r="D43" s="31">
        <v>732880</v>
      </c>
      <c r="E43" s="31">
        <v>2908</v>
      </c>
      <c r="F43">
        <f t="shared" si="16"/>
        <v>3.9679074336862784E-3</v>
      </c>
      <c r="G43">
        <f t="shared" si="17"/>
        <v>0.99603209256631375</v>
      </c>
      <c r="H43" cm="1">
        <f t="array" ref="H43">+IFERROR(_xlfn.IFS(B43=$H$1,D43/$H$3,B43=$I$1,D43/$I$3,B43=$J$1,D43/$J$3,B43=$K$1,D43/$K$3,B43=$L$1,D43/$L$3,B43=$M$1,D43/$M$3,B43=$N$1,D43/$N$3,B43=$O$1,D43/$O$3,B43=$P$1,D43/P$3,B43=$Q$1,D43/$Q$3,B43=$R$1,D43/$R$3,B43=$S$1,D43/$S$3,B43=$T$1,D43/$T$3,B43=$U$1,D43/$U$3,B43=$V$1,D43/$V$3,B43=$W$1,D43/$W$3,B43=$X$1,D43/$X$3,B43=$Y$1,D43/$Y$3,B43=$Z$1,D43/$Z$3),0)</f>
        <v>0.27600460660455733</v>
      </c>
      <c r="I43" s="15">
        <f t="shared" si="18"/>
        <v>27600.460660455734</v>
      </c>
      <c r="J43" s="16">
        <f t="shared" si="19"/>
        <v>109.516073027788</v>
      </c>
      <c r="K43" s="16">
        <f t="shared" si="50"/>
        <v>9944.5696579247106</v>
      </c>
      <c r="L43" s="17">
        <f t="shared" si="20"/>
        <v>3.9679074336862784E-3</v>
      </c>
      <c r="M43" s="17">
        <f t="shared" si="20"/>
        <v>0.99603209256631375</v>
      </c>
      <c r="N43">
        <f t="shared" si="21"/>
        <v>3.9757952274050955E-3</v>
      </c>
      <c r="O43">
        <f t="shared" si="39"/>
        <v>1.9839537168431392E-3</v>
      </c>
      <c r="P43">
        <f t="shared" si="22"/>
        <v>39.459131870490467</v>
      </c>
      <c r="S43">
        <v>2000</v>
      </c>
      <c r="T43" t="s">
        <v>58</v>
      </c>
      <c r="U43" s="31">
        <v>258</v>
      </c>
      <c r="V43" s="31">
        <v>0</v>
      </c>
      <c r="W43" s="31">
        <v>106</v>
      </c>
      <c r="X43" s="31">
        <v>54</v>
      </c>
      <c r="Y43" s="31">
        <v>180</v>
      </c>
      <c r="Z43" s="31">
        <v>0</v>
      </c>
      <c r="AA43" s="31">
        <v>0</v>
      </c>
      <c r="AB43" s="31">
        <v>84</v>
      </c>
      <c r="AC43" s="31">
        <v>0</v>
      </c>
      <c r="AD43" s="31">
        <v>182</v>
      </c>
      <c r="AE43" s="31">
        <v>2044</v>
      </c>
      <c r="AF43" s="31">
        <v>2908</v>
      </c>
      <c r="AG43">
        <f t="shared" si="40"/>
        <v>8.8720770288858317E-2</v>
      </c>
      <c r="AH43">
        <f t="shared" si="41"/>
        <v>0</v>
      </c>
      <c r="AI43">
        <f t="shared" si="42"/>
        <v>3.6451169188445667E-2</v>
      </c>
      <c r="AJ43">
        <f t="shared" si="43"/>
        <v>1.8569463548830812E-2</v>
      </c>
      <c r="AK43">
        <f t="shared" si="44"/>
        <v>6.1898211829436035E-2</v>
      </c>
      <c r="AL43">
        <f t="shared" si="45"/>
        <v>0</v>
      </c>
      <c r="AM43">
        <f t="shared" si="46"/>
        <v>0</v>
      </c>
      <c r="AN43">
        <f t="shared" si="47"/>
        <v>2.8885832187070151E-2</v>
      </c>
      <c r="AO43">
        <f t="shared" si="48"/>
        <v>0</v>
      </c>
      <c r="AP43">
        <f t="shared" si="49"/>
        <v>9.283915077365959E-2</v>
      </c>
      <c r="AQ43">
        <f t="shared" si="49"/>
        <v>0</v>
      </c>
      <c r="AR43">
        <f t="shared" si="49"/>
        <v>3.7127845884413313E-2</v>
      </c>
      <c r="AS43">
        <f t="shared" si="49"/>
        <v>1.8743491843110031E-2</v>
      </c>
      <c r="AT43">
        <f t="shared" si="49"/>
        <v>6.3875088715400985E-2</v>
      </c>
      <c r="AU43">
        <f t="shared" si="49"/>
        <v>0</v>
      </c>
      <c r="AV43">
        <f t="shared" si="49"/>
        <v>0</v>
      </c>
      <c r="AW43">
        <f t="shared" si="49"/>
        <v>2.930914166085136E-2</v>
      </c>
      <c r="AX43">
        <f t="shared" si="49"/>
        <v>0</v>
      </c>
      <c r="AY43">
        <f t="shared" si="25"/>
        <v>2.8381181093767055E-4</v>
      </c>
      <c r="AZ43">
        <f t="shared" si="26"/>
        <v>0</v>
      </c>
      <c r="BA43">
        <f t="shared" si="27"/>
        <v>9.2102390568715207E-5</v>
      </c>
      <c r="BB43">
        <f t="shared" si="28"/>
        <v>4.2298875668595131E-5</v>
      </c>
      <c r="BC43">
        <f t="shared" si="29"/>
        <v>1.4258814539897392E-4</v>
      </c>
      <c r="BD43">
        <f t="shared" si="30"/>
        <v>0</v>
      </c>
      <c r="BE43">
        <f t="shared" si="31"/>
        <v>0</v>
      </c>
      <c r="BF43">
        <f t="shared" si="32"/>
        <v>6.2766073572754065E-5</v>
      </c>
      <c r="BG43">
        <f t="shared" si="33"/>
        <v>0</v>
      </c>
    </row>
    <row r="44" spans="2:59" x14ac:dyDescent="0.25">
      <c r="B44">
        <v>2000</v>
      </c>
      <c r="C44" t="s">
        <v>59</v>
      </c>
      <c r="D44" s="31">
        <v>318351</v>
      </c>
      <c r="E44" s="31">
        <v>4182</v>
      </c>
      <c r="F44">
        <f t="shared" si="16"/>
        <v>1.3136443736630324E-2</v>
      </c>
      <c r="G44">
        <f t="shared" si="17"/>
        <v>0.98686355626336963</v>
      </c>
      <c r="H44" cm="1">
        <f t="array" ref="H44">+IFERROR(_xlfn.IFS(B44=$H$1,D44/$H$3,B44=$I$1,D44/$I$3,B44=$J$1,D44/$J$3,B44=$K$1,D44/$K$3,B44=$L$1,D44/$L$3,B44=$M$1,D44/$M$3,B44=$N$1,D44/$N$3,B44=$O$1,D44/$O$3,B44=$P$1,D44/P$3,B44=$Q$1,D44/$Q$3,B44=$R$1,D44/$R$3,B44=$S$1,D44/$S$3,B44=$T$1,D44/$T$3,B44=$U$1,D44/$U$3,B44=$V$1,D44/$V$3,B44=$W$1,D44/$W$3,B44=$X$1,D44/$X$3,B44=$Y$1,D44/$Y$3,B44=$Z$1,D44/$Z$3),0)</f>
        <v>0.1198918547608987</v>
      </c>
      <c r="I44" s="15">
        <f t="shared" si="18"/>
        <v>11989.18547608987</v>
      </c>
      <c r="J44" s="16">
        <f t="shared" si="19"/>
        <v>157.49526045468002</v>
      </c>
      <c r="K44" s="16">
        <f t="shared" si="50"/>
        <v>9905.1105260542208</v>
      </c>
      <c r="L44" s="17">
        <f t="shared" si="20"/>
        <v>1.3136443736630324E-2</v>
      </c>
      <c r="M44" s="17">
        <f t="shared" si="20"/>
        <v>0.98686355626336963</v>
      </c>
      <c r="N44">
        <f t="shared" si="21"/>
        <v>1.3223297287042309E-2</v>
      </c>
      <c r="O44">
        <f t="shared" si="39"/>
        <v>6.5682218683151619E-3</v>
      </c>
      <c r="P44">
        <f t="shared" si="22"/>
        <v>130.11792713061607</v>
      </c>
      <c r="S44">
        <v>2000</v>
      </c>
      <c r="T44" t="s">
        <v>59</v>
      </c>
      <c r="U44" s="31">
        <v>118</v>
      </c>
      <c r="V44" s="31">
        <v>0</v>
      </c>
      <c r="W44" s="31">
        <v>140</v>
      </c>
      <c r="X44" s="31">
        <v>190</v>
      </c>
      <c r="Y44" s="31">
        <v>764</v>
      </c>
      <c r="Z44" s="31">
        <v>0</v>
      </c>
      <c r="AA44" s="31">
        <v>0</v>
      </c>
      <c r="AB44" s="31">
        <v>409</v>
      </c>
      <c r="AC44" s="31">
        <v>0</v>
      </c>
      <c r="AD44" s="31">
        <v>455</v>
      </c>
      <c r="AE44" s="31">
        <v>2106</v>
      </c>
      <c r="AF44" s="31">
        <v>4182</v>
      </c>
      <c r="AG44">
        <f t="shared" si="40"/>
        <v>2.8216164514586323E-2</v>
      </c>
      <c r="AH44">
        <f t="shared" si="41"/>
        <v>0</v>
      </c>
      <c r="AI44">
        <f t="shared" si="42"/>
        <v>3.3476805356288858E-2</v>
      </c>
      <c r="AJ44">
        <f t="shared" si="43"/>
        <v>4.5432807269249163E-2</v>
      </c>
      <c r="AK44">
        <f t="shared" si="44"/>
        <v>0.18268770923003347</v>
      </c>
      <c r="AL44">
        <f t="shared" si="45"/>
        <v>0</v>
      </c>
      <c r="AM44">
        <f t="shared" si="46"/>
        <v>0</v>
      </c>
      <c r="AN44">
        <f t="shared" si="47"/>
        <v>9.7800095648015298E-2</v>
      </c>
      <c r="AO44">
        <f t="shared" si="48"/>
        <v>0</v>
      </c>
      <c r="AP44">
        <f t="shared" si="49"/>
        <v>2.8619936939122001E-2</v>
      </c>
      <c r="AQ44">
        <f t="shared" si="49"/>
        <v>0</v>
      </c>
      <c r="AR44">
        <f t="shared" si="49"/>
        <v>3.4046692607003888E-2</v>
      </c>
      <c r="AS44">
        <f t="shared" si="49"/>
        <v>4.648886713971128E-2</v>
      </c>
      <c r="AT44">
        <f t="shared" si="49"/>
        <v>0.20105263157894734</v>
      </c>
      <c r="AU44">
        <f t="shared" si="49"/>
        <v>0</v>
      </c>
      <c r="AV44">
        <f t="shared" si="49"/>
        <v>0</v>
      </c>
      <c r="AW44">
        <f t="shared" si="49"/>
        <v>0.10282840980515399</v>
      </c>
      <c r="AX44">
        <f t="shared" si="49"/>
        <v>0</v>
      </c>
      <c r="AY44">
        <f t="shared" si="25"/>
        <v>5.9054314263187486E-4</v>
      </c>
      <c r="AZ44">
        <f t="shared" si="26"/>
        <v>0</v>
      </c>
      <c r="BA44">
        <f t="shared" si="27"/>
        <v>3.8636599225383303E-4</v>
      </c>
      <c r="BB44">
        <f t="shared" si="28"/>
        <v>3.8322480532494008E-4</v>
      </c>
      <c r="BC44">
        <f t="shared" si="29"/>
        <v>1.4826402304374731E-3</v>
      </c>
      <c r="BD44">
        <f t="shared" si="30"/>
        <v>0</v>
      </c>
      <c r="BE44">
        <f t="shared" si="31"/>
        <v>0</v>
      </c>
      <c r="BF44">
        <f t="shared" si="32"/>
        <v>7.7430257797211259E-4</v>
      </c>
      <c r="BG44">
        <f t="shared" si="33"/>
        <v>0</v>
      </c>
    </row>
    <row r="45" spans="2:59" x14ac:dyDescent="0.25">
      <c r="B45">
        <v>2000</v>
      </c>
      <c r="C45" t="s">
        <v>60</v>
      </c>
      <c r="D45" s="31">
        <v>75893</v>
      </c>
      <c r="E45" s="31">
        <v>3527</v>
      </c>
      <c r="F45">
        <f t="shared" si="16"/>
        <v>4.6473324285507225E-2</v>
      </c>
      <c r="G45">
        <f t="shared" si="17"/>
        <v>0.95352667571449279</v>
      </c>
      <c r="H45" cm="1">
        <f t="array" ref="H45">+IFERROR(_xlfn.IFS(B45=$H$1,D45/$H$3,B45=$I$1,D45/$I$3,B45=$J$1,D45/$J$3,B45=$K$1,D45/$K$3,B45=$L$1,D45/$L$3,B45=$M$1,D45/$M$3,B45=$N$1,D45/$N$3,B45=$O$1,D45/$O$3,B45=$P$1,D45/P$3,B45=$Q$1,D45/$Q$3,B45=$R$1,D45/$R$3,B45=$S$1,D45/$S$3,B45=$T$1,D45/$T$3,B45=$U$1,D45/$U$3,B45=$V$1,D45/$V$3,B45=$W$1,D45/$W$3,B45=$X$1,D45/$X$3,B45=$Y$1,D45/$Y$3,B45=$Z$1,D45/$Z$3),0)</f>
        <v>2.8581510764435748E-2</v>
      </c>
      <c r="I45" s="15">
        <f t="shared" si="18"/>
        <v>2858.1510764435748</v>
      </c>
      <c r="J45" s="16">
        <f t="shared" si="19"/>
        <v>132.82778183253379</v>
      </c>
      <c r="K45" s="16">
        <f t="shared" si="50"/>
        <v>9774.9925989236053</v>
      </c>
      <c r="L45" s="17">
        <f t="shared" si="20"/>
        <v>4.6473324285507225E-2</v>
      </c>
      <c r="M45" s="17">
        <f t="shared" si="20"/>
        <v>0.95352667571449279</v>
      </c>
      <c r="N45">
        <f t="shared" si="21"/>
        <v>4.7578899088756836E-2</v>
      </c>
      <c r="O45">
        <f t="shared" si="39"/>
        <v>2.3236662142753613E-2</v>
      </c>
      <c r="P45">
        <f t="shared" si="22"/>
        <v>454.2764009382098</v>
      </c>
      <c r="S45">
        <v>2000</v>
      </c>
      <c r="T45" t="s">
        <v>60</v>
      </c>
      <c r="U45" s="31">
        <v>25</v>
      </c>
      <c r="V45" s="31">
        <v>0</v>
      </c>
      <c r="W45" s="31">
        <v>133</v>
      </c>
      <c r="X45" s="31">
        <v>195</v>
      </c>
      <c r="Y45" s="31">
        <v>807</v>
      </c>
      <c r="Z45" s="31">
        <v>0</v>
      </c>
      <c r="AA45" s="31">
        <v>0</v>
      </c>
      <c r="AB45" s="31">
        <v>393</v>
      </c>
      <c r="AC45" s="31">
        <v>0</v>
      </c>
      <c r="AD45" s="31">
        <v>351</v>
      </c>
      <c r="AE45" s="31">
        <v>1623</v>
      </c>
      <c r="AF45" s="31">
        <v>3527</v>
      </c>
      <c r="AG45">
        <f t="shared" si="40"/>
        <v>7.0881769208959453E-3</v>
      </c>
      <c r="AH45">
        <f t="shared" si="41"/>
        <v>0</v>
      </c>
      <c r="AI45">
        <f t="shared" si="42"/>
        <v>3.770910121916643E-2</v>
      </c>
      <c r="AJ45">
        <f t="shared" si="43"/>
        <v>5.5287779982988373E-2</v>
      </c>
      <c r="AK45">
        <f t="shared" si="44"/>
        <v>0.22880635100652114</v>
      </c>
      <c r="AL45">
        <f t="shared" si="45"/>
        <v>0</v>
      </c>
      <c r="AM45">
        <f t="shared" si="46"/>
        <v>0</v>
      </c>
      <c r="AN45">
        <f t="shared" si="47"/>
        <v>0.11142614119648427</v>
      </c>
      <c r="AO45">
        <f t="shared" si="48"/>
        <v>0</v>
      </c>
      <c r="AP45">
        <f t="shared" si="49"/>
        <v>7.1133873950775355E-3</v>
      </c>
      <c r="AQ45">
        <f t="shared" si="49"/>
        <v>0</v>
      </c>
      <c r="AR45">
        <f t="shared" si="49"/>
        <v>3.8433752347926599E-2</v>
      </c>
      <c r="AS45">
        <f t="shared" si="49"/>
        <v>5.6859600524857848E-2</v>
      </c>
      <c r="AT45">
        <f t="shared" si="49"/>
        <v>0.25836401472706905</v>
      </c>
      <c r="AU45">
        <f t="shared" si="49"/>
        <v>0</v>
      </c>
      <c r="AV45">
        <f t="shared" si="49"/>
        <v>0</v>
      </c>
      <c r="AW45">
        <f t="shared" si="49"/>
        <v>0.11800030025521693</v>
      </c>
      <c r="AX45">
        <f t="shared" si="49"/>
        <v>0</v>
      </c>
      <c r="AY45">
        <f t="shared" si="25"/>
        <v>9.4211587366423784E-4</v>
      </c>
      <c r="AZ45">
        <f t="shared" si="26"/>
        <v>0</v>
      </c>
      <c r="BA45">
        <f t="shared" si="27"/>
        <v>1.7985848497226358E-3</v>
      </c>
      <c r="BB45">
        <f t="shared" si="28"/>
        <v>2.5364658137114094E-3</v>
      </c>
      <c r="BC45">
        <f t="shared" si="29"/>
        <v>1.0350098164521102E-2</v>
      </c>
      <c r="BD45">
        <f t="shared" si="30"/>
        <v>0</v>
      </c>
      <c r="BE45">
        <f t="shared" si="31"/>
        <v>0</v>
      </c>
      <c r="BF45">
        <f t="shared" si="32"/>
        <v>5.2837547599910396E-3</v>
      </c>
      <c r="BG45">
        <f t="shared" si="33"/>
        <v>0</v>
      </c>
    </row>
    <row r="46" spans="2:59" x14ac:dyDescent="0.25">
      <c r="B46">
        <v>2000</v>
      </c>
      <c r="C46" t="s">
        <v>61</v>
      </c>
      <c r="D46" s="31">
        <v>40536</v>
      </c>
      <c r="E46" s="31">
        <v>5130</v>
      </c>
      <c r="F46">
        <f t="shared" si="16"/>
        <v>0.12655417406749556</v>
      </c>
      <c r="G46">
        <f t="shared" si="17"/>
        <v>0.87344582593250442</v>
      </c>
      <c r="H46" cm="1">
        <f t="array" ref="H46">+IFERROR(_xlfn.IFS(B46=$H$1,D46/$H$3,B46=$I$1,D46/$I$3,B46=$J$1,D46/$J$3,B46=$K$1,D46/$K$3,B46=$L$1,D46/$L$3,B46=$M$1,D46/$M$3,B46=$N$1,D46/$N$3,B46=$O$1,D46/$O$3,B46=$P$1,D46/P$3,B46=$Q$1,D46/$Q$3,B46=$R$1,D46/$R$3,B46=$S$1,D46/$S$3,B46=$T$1,D46/$T$3,B46=$U$1,D46/$U$3,B46=$V$1,D46/$V$3,B46=$W$1,D46/$W$3,B46=$X$1,D46/$X$3,B46=$Y$1,D46/$Y$3,B46=$Z$1,D46/$Z$3),0)</f>
        <v>1.5265968143928523E-2</v>
      </c>
      <c r="I46" s="15">
        <f t="shared" si="18"/>
        <v>1526.5968143928524</v>
      </c>
      <c r="J46" s="16">
        <f t="shared" si="19"/>
        <v>193.19719897955724</v>
      </c>
      <c r="K46" s="16">
        <f t="shared" si="50"/>
        <v>9320.7161979853954</v>
      </c>
      <c r="L46" s="17">
        <f t="shared" si="20"/>
        <v>0.12655417406749556</v>
      </c>
      <c r="M46" s="17">
        <f t="shared" si="20"/>
        <v>0.87344582593250442</v>
      </c>
      <c r="N46">
        <f t="shared" si="21"/>
        <v>0.13510310500118511</v>
      </c>
      <c r="O46">
        <f t="shared" si="39"/>
        <v>6.3277087033747778E-2</v>
      </c>
      <c r="P46">
        <f t="shared" si="22"/>
        <v>1179.5755401535691</v>
      </c>
      <c r="S46">
        <v>2000</v>
      </c>
      <c r="T46" t="s">
        <v>61</v>
      </c>
      <c r="U46" s="31">
        <v>17</v>
      </c>
      <c r="V46" s="31">
        <v>0</v>
      </c>
      <c r="W46" s="31">
        <v>166</v>
      </c>
      <c r="X46" s="31">
        <v>351</v>
      </c>
      <c r="Y46" s="31">
        <v>1365</v>
      </c>
      <c r="Z46" s="31">
        <v>0</v>
      </c>
      <c r="AA46" s="31">
        <v>0</v>
      </c>
      <c r="AB46" s="31">
        <v>552</v>
      </c>
      <c r="AC46" s="31">
        <v>0</v>
      </c>
      <c r="AD46" s="31">
        <v>355</v>
      </c>
      <c r="AE46" s="31">
        <v>2324</v>
      </c>
      <c r="AF46" s="31">
        <v>5130</v>
      </c>
      <c r="AG46">
        <f t="shared" si="40"/>
        <v>3.3138401559454191E-3</v>
      </c>
      <c r="AH46">
        <f t="shared" si="41"/>
        <v>0</v>
      </c>
      <c r="AI46">
        <f t="shared" si="42"/>
        <v>3.2358674463937621E-2</v>
      </c>
      <c r="AJ46">
        <f t="shared" si="43"/>
        <v>6.8421052631578952E-2</v>
      </c>
      <c r="AK46">
        <f t="shared" si="44"/>
        <v>0.26608187134502925</v>
      </c>
      <c r="AL46">
        <f t="shared" si="45"/>
        <v>0</v>
      </c>
      <c r="AM46">
        <f t="shared" si="46"/>
        <v>0</v>
      </c>
      <c r="AN46">
        <f t="shared" si="47"/>
        <v>0.10760233918128655</v>
      </c>
      <c r="AO46">
        <f t="shared" si="48"/>
        <v>0</v>
      </c>
      <c r="AP46">
        <f t="shared" si="49"/>
        <v>3.3193400370985062E-3</v>
      </c>
      <c r="AQ46">
        <f t="shared" si="49"/>
        <v>0</v>
      </c>
      <c r="AR46">
        <f t="shared" si="49"/>
        <v>3.2890826233405987E-2</v>
      </c>
      <c r="AS46">
        <f t="shared" si="49"/>
        <v>7.0844686648501368E-2</v>
      </c>
      <c r="AT46">
        <f t="shared" si="49"/>
        <v>0.30691399662731872</v>
      </c>
      <c r="AU46">
        <f t="shared" si="49"/>
        <v>0</v>
      </c>
      <c r="AV46">
        <f t="shared" si="49"/>
        <v>0</v>
      </c>
      <c r="AW46">
        <f t="shared" si="49"/>
        <v>0.11372064276885044</v>
      </c>
      <c r="AX46">
        <f t="shared" si="49"/>
        <v>0</v>
      </c>
      <c r="AY46">
        <f t="shared" si="25"/>
        <v>5.1805802249851982E-4</v>
      </c>
      <c r="AZ46">
        <f t="shared" si="26"/>
        <v>0</v>
      </c>
      <c r="BA46">
        <f t="shared" si="27"/>
        <v>3.6880797315966057E-3</v>
      </c>
      <c r="BB46">
        <f t="shared" si="28"/>
        <v>6.7347542924807583E-3</v>
      </c>
      <c r="BC46">
        <f t="shared" si="29"/>
        <v>2.6791000592066311E-2</v>
      </c>
      <c r="BD46">
        <f t="shared" si="30"/>
        <v>0</v>
      </c>
      <c r="BE46">
        <f t="shared" si="31"/>
        <v>0</v>
      </c>
      <c r="BF46">
        <f t="shared" si="32"/>
        <v>1.1656305506216696E-2</v>
      </c>
      <c r="BG46">
        <f t="shared" si="33"/>
        <v>0</v>
      </c>
    </row>
    <row r="47" spans="2:59" x14ac:dyDescent="0.25">
      <c r="B47" t="s">
        <v>66</v>
      </c>
      <c r="D47" s="31">
        <v>2655318</v>
      </c>
      <c r="E47" s="31">
        <v>18263</v>
      </c>
      <c r="F47">
        <f t="shared" si="16"/>
        <v>6.8778956042176492E-3</v>
      </c>
      <c r="G47">
        <f t="shared" si="17"/>
        <v>0.9931221043957823</v>
      </c>
      <c r="H47" cm="1">
        <f t="array" ref="H47">+IFERROR(_xlfn.IFS(B47=$H$1,D47/$H$3,B47=$I$1,D47/$I$3,B47=$J$1,D47/$J$3,B47=$K$1,D47/$K$3,B47=$L$1,D47/$L$3,B47=$M$1,D47/$M$3,B47=$N$1,D47/$N$3,B47=$O$1,D47/$O$3,B47=$P$1,D47/P$3,B47=$Q$1,D47/$Q$3,B47=$R$1,D47/$R$3,B47=$S$1,D47/$S$3,B47=$T$1,D47/$T$3,B47=$U$1,D47/$U$3,B47=$V$1,D47/$V$3,B47=$W$1,D47/$W$3,B47=$X$1,D47/$X$3,B47=$Y$1,D47/$Y$3,B47=$Z$1,D47/$Z$3),0)</f>
        <v>0</v>
      </c>
      <c r="I47" s="15">
        <f t="shared" si="18"/>
        <v>0</v>
      </c>
      <c r="J47" s="16">
        <f t="shared" si="19"/>
        <v>0</v>
      </c>
      <c r="K47" s="16">
        <f t="shared" si="50"/>
        <v>8141.1406578318265</v>
      </c>
      <c r="L47" s="17">
        <f t="shared" si="20"/>
        <v>6.8778956042176492E-3</v>
      </c>
      <c r="M47" s="17">
        <f t="shared" si="20"/>
        <v>0.9931221043957823</v>
      </c>
      <c r="N47">
        <f t="shared" si="21"/>
        <v>6.90162994936298E-3</v>
      </c>
      <c r="O47">
        <f t="shared" si="39"/>
        <v>3.4389478021088246E-3</v>
      </c>
      <c r="P47">
        <f t="shared" si="22"/>
        <v>55.993915543819099</v>
      </c>
      <c r="S47" t="s">
        <v>66</v>
      </c>
      <c r="U47" s="31">
        <v>655</v>
      </c>
      <c r="V47" s="31">
        <v>0</v>
      </c>
      <c r="W47" s="31">
        <v>661</v>
      </c>
      <c r="X47" s="31">
        <v>803</v>
      </c>
      <c r="Y47" s="31">
        <v>3155</v>
      </c>
      <c r="Z47" s="31">
        <v>0</v>
      </c>
      <c r="AA47" s="31">
        <v>0</v>
      </c>
      <c r="AB47" s="31">
        <v>1446</v>
      </c>
      <c r="AC47" s="31">
        <v>0</v>
      </c>
      <c r="AD47" s="31">
        <v>1430</v>
      </c>
      <c r="AE47" s="31">
        <v>10113</v>
      </c>
      <c r="AF47" s="31">
        <v>18263</v>
      </c>
      <c r="AG47">
        <f t="shared" si="40"/>
        <v>3.586486338498604E-2</v>
      </c>
      <c r="AH47">
        <f t="shared" si="41"/>
        <v>0</v>
      </c>
      <c r="AI47">
        <f t="shared" si="42"/>
        <v>3.6193396484695835E-2</v>
      </c>
      <c r="AJ47">
        <f t="shared" si="43"/>
        <v>4.3968679844494332E-2</v>
      </c>
      <c r="AK47">
        <f t="shared" si="44"/>
        <v>0.17275365493073427</v>
      </c>
      <c r="AL47">
        <f t="shared" si="45"/>
        <v>0</v>
      </c>
      <c r="AM47">
        <f t="shared" si="46"/>
        <v>0</v>
      </c>
      <c r="AN47">
        <f t="shared" si="47"/>
        <v>7.9176477030060782E-2</v>
      </c>
      <c r="AO47">
        <f t="shared" si="48"/>
        <v>0</v>
      </c>
      <c r="AP47">
        <f t="shared" si="49"/>
        <v>3.6519751331158881E-2</v>
      </c>
      <c r="AQ47">
        <f t="shared" si="49"/>
        <v>0</v>
      </c>
      <c r="AR47">
        <f t="shared" si="49"/>
        <v>3.6860448905618293E-2</v>
      </c>
      <c r="AS47">
        <f t="shared" si="49"/>
        <v>4.4957030484561768E-2</v>
      </c>
      <c r="AT47">
        <f t="shared" si="49"/>
        <v>0.1890863324443379</v>
      </c>
      <c r="AU47">
        <f t="shared" si="49"/>
        <v>0</v>
      </c>
      <c r="AV47">
        <f t="shared" si="49"/>
        <v>0</v>
      </c>
      <c r="AW47">
        <f t="shared" si="49"/>
        <v>8.2440136830102623E-2</v>
      </c>
      <c r="AX47">
        <f t="shared" si="49"/>
        <v>0</v>
      </c>
      <c r="AY47">
        <f t="shared" si="25"/>
        <v>1.2653851629070416E-4</v>
      </c>
      <c r="AZ47">
        <f t="shared" si="26"/>
        <v>0</v>
      </c>
      <c r="BA47">
        <f t="shared" si="27"/>
        <v>1.5572522763751838E-4</v>
      </c>
      <c r="BB47">
        <f t="shared" si="28"/>
        <v>2.1729977351111994E-4</v>
      </c>
      <c r="BC47">
        <f t="shared" si="29"/>
        <v>8.5112216314580779E-4</v>
      </c>
      <c r="BD47">
        <f t="shared" si="30"/>
        <v>0</v>
      </c>
      <c r="BE47">
        <f t="shared" si="31"/>
        <v>0</v>
      </c>
      <c r="BF47">
        <f t="shared" si="32"/>
        <v>3.7622612432861149E-4</v>
      </c>
      <c r="BG47">
        <f t="shared" si="33"/>
        <v>0</v>
      </c>
    </row>
    <row r="48" spans="2:59" x14ac:dyDescent="0.25">
      <c r="B48">
        <v>2001</v>
      </c>
      <c r="C48" t="s">
        <v>55</v>
      </c>
      <c r="D48" s="31">
        <v>295403</v>
      </c>
      <c r="E48" s="31">
        <v>598</v>
      </c>
      <c r="F48">
        <f t="shared" si="16"/>
        <v>2.0243531717687364E-3</v>
      </c>
      <c r="G48">
        <f t="shared" si="17"/>
        <v>0.99797564682823126</v>
      </c>
      <c r="H48" cm="1">
        <f t="array" ref="H48">+IFERROR(_xlfn.IFS(B48=$H$1,D48/$H$3,B48=$I$1,D48/$I$3,B48=$J$1,D48/$J$3,B48=$K$1,D48/$K$3,B48=$L$1,D48/$L$3,B48=$M$1,D48/$M$3,B48=$N$1,D48/$N$3,B48=$O$1,D48/$O$3,B48=$P$1,D48/P$3,B48=$Q$1,D48/$Q$3,B48=$R$1,D48/$R$3,B48=$S$1,D48/$S$3,B48=$T$1,D48/$T$3,B48=$U$1,D48/$U$3,B48=$V$1,D48/$V$3,B48=$W$1,D48/$W$3,B48=$X$1,D48/$X$3,B48=$Y$1,D48/$Y$3,B48=$Z$1,D48/$Z$3),0)</f>
        <v>0.10922877649852483</v>
      </c>
      <c r="I48" s="15">
        <f t="shared" si="18"/>
        <v>10922.877649852484</v>
      </c>
      <c r="J48" s="16">
        <f t="shared" si="19"/>
        <v>22.111762015320718</v>
      </c>
      <c r="K48" s="16">
        <v>10000</v>
      </c>
      <c r="L48" s="17">
        <f t="shared" si="20"/>
        <v>2.0243531717687364E-3</v>
      </c>
      <c r="M48" s="17">
        <f t="shared" si="20"/>
        <v>0.99797564682823126</v>
      </c>
      <c r="N48">
        <f t="shared" si="21"/>
        <v>2.0264042507048365E-3</v>
      </c>
      <c r="O48">
        <f t="shared" si="39"/>
        <v>1.0121765858843682E-3</v>
      </c>
      <c r="P48">
        <f t="shared" si="22"/>
        <v>20.243531717687365</v>
      </c>
      <c r="S48">
        <v>2001</v>
      </c>
      <c r="T48" t="s">
        <v>55</v>
      </c>
      <c r="U48" s="31">
        <v>11</v>
      </c>
      <c r="V48" s="31">
        <v>2</v>
      </c>
      <c r="W48" s="31">
        <v>0</v>
      </c>
      <c r="X48" s="31">
        <v>2</v>
      </c>
      <c r="Y48" s="31">
        <v>7</v>
      </c>
      <c r="Z48" s="31">
        <v>0</v>
      </c>
      <c r="AA48" s="31">
        <v>0</v>
      </c>
      <c r="AB48" s="31">
        <v>0</v>
      </c>
      <c r="AC48" s="31">
        <v>0</v>
      </c>
      <c r="AD48" s="31">
        <v>26</v>
      </c>
      <c r="AE48" s="31">
        <v>550</v>
      </c>
      <c r="AF48" s="31">
        <v>598</v>
      </c>
      <c r="AG48">
        <f t="shared" si="40"/>
        <v>1.839464882943144E-2</v>
      </c>
      <c r="AH48">
        <f t="shared" si="41"/>
        <v>3.3444816053511705E-3</v>
      </c>
      <c r="AI48">
        <f t="shared" si="42"/>
        <v>0</v>
      </c>
      <c r="AJ48">
        <f t="shared" si="43"/>
        <v>3.3444816053511705E-3</v>
      </c>
      <c r="AK48">
        <f t="shared" si="44"/>
        <v>1.1705685618729096E-2</v>
      </c>
      <c r="AL48">
        <f t="shared" si="45"/>
        <v>0</v>
      </c>
      <c r="AM48">
        <f t="shared" si="46"/>
        <v>0</v>
      </c>
      <c r="AN48">
        <f t="shared" si="47"/>
        <v>0</v>
      </c>
      <c r="AO48">
        <f t="shared" si="48"/>
        <v>0</v>
      </c>
      <c r="AP48">
        <f t="shared" si="49"/>
        <v>1.8565400843881859E-2</v>
      </c>
      <c r="AQ48">
        <f t="shared" si="49"/>
        <v>3.3500837520938024E-3</v>
      </c>
      <c r="AR48">
        <f t="shared" si="49"/>
        <v>0</v>
      </c>
      <c r="AS48">
        <f t="shared" si="49"/>
        <v>3.3500837520938024E-3</v>
      </c>
      <c r="AT48">
        <f t="shared" si="49"/>
        <v>1.1774600504625735E-2</v>
      </c>
      <c r="AU48">
        <f t="shared" si="49"/>
        <v>0</v>
      </c>
      <c r="AV48">
        <f t="shared" si="49"/>
        <v>0</v>
      </c>
      <c r="AW48">
        <f t="shared" si="49"/>
        <v>0</v>
      </c>
      <c r="AX48">
        <f t="shared" si="49"/>
        <v>0</v>
      </c>
      <c r="AY48">
        <f t="shared" si="25"/>
        <v>1.1272735889615204E-3</v>
      </c>
      <c r="AZ48">
        <f t="shared" si="26"/>
        <v>3.3852059728574187E-6</v>
      </c>
      <c r="BA48">
        <f t="shared" si="27"/>
        <v>1.1188105740293768E-3</v>
      </c>
      <c r="BB48">
        <f t="shared" si="28"/>
        <v>1.362545404075111E-3</v>
      </c>
      <c r="BC48">
        <f t="shared" si="29"/>
        <v>5.3520106430875788E-3</v>
      </c>
      <c r="BD48">
        <f t="shared" si="30"/>
        <v>0</v>
      </c>
      <c r="BE48">
        <f t="shared" si="31"/>
        <v>0</v>
      </c>
      <c r="BF48">
        <f t="shared" si="32"/>
        <v>2.4475039183759137E-3</v>
      </c>
      <c r="BG48">
        <f t="shared" si="33"/>
        <v>0</v>
      </c>
    </row>
    <row r="49" spans="2:59" x14ac:dyDescent="0.25">
      <c r="B49">
        <v>2001</v>
      </c>
      <c r="C49" t="s">
        <v>56</v>
      </c>
      <c r="D49" s="31">
        <v>690283</v>
      </c>
      <c r="E49" s="31">
        <v>613</v>
      </c>
      <c r="F49">
        <f t="shared" si="16"/>
        <v>8.8804157135551651E-4</v>
      </c>
      <c r="G49">
        <f t="shared" si="17"/>
        <v>0.99911195842864453</v>
      </c>
      <c r="H49" cm="1">
        <f t="array" ref="H49">+IFERROR(_xlfn.IFS(B49=$H$1,D49/$H$3,B49=$I$1,D49/$I$3,B49=$J$1,D49/$J$3,B49=$K$1,D49/$K$3,B49=$L$1,D49/$L$3,B49=$M$1,D49/$M$3,B49=$N$1,D49/$N$3,B49=$O$1,D49/$O$3,B49=$P$1,D49/P$3,B49=$Q$1,D49/$Q$3,B49=$R$1,D49/$R$3,B49=$S$1,D49/$S$3,B49=$T$1,D49/$T$3,B49=$U$1,D49/$U$3,B49=$V$1,D49/$V$3,B49=$W$1,D49/$W$3,B49=$X$1,D49/$X$3,B49=$Y$1,D49/$Y$3,B49=$Z$1,D49/$Z$3),0)</f>
        <v>0.25524035818096369</v>
      </c>
      <c r="I49" s="15">
        <f t="shared" si="18"/>
        <v>25524.03581809637</v>
      </c>
      <c r="J49" s="16">
        <f t="shared" si="19"/>
        <v>22.666404875236786</v>
      </c>
      <c r="K49" s="16">
        <f t="shared" ref="K49:K55" si="51">+K48-P48</f>
        <v>9979.7564682823122</v>
      </c>
      <c r="L49" s="17">
        <f t="shared" si="20"/>
        <v>8.8804157135551651E-4</v>
      </c>
      <c r="M49" s="17">
        <f t="shared" si="20"/>
        <v>0.99911195842864453</v>
      </c>
      <c r="N49">
        <f t="shared" si="21"/>
        <v>8.8843605543087337E-4</v>
      </c>
      <c r="O49">
        <f t="shared" si="39"/>
        <v>4.4402078567775825E-4</v>
      </c>
      <c r="P49">
        <f t="shared" si="22"/>
        <v>8.8624386158388049</v>
      </c>
      <c r="S49">
        <v>2001</v>
      </c>
      <c r="T49" t="s">
        <v>56</v>
      </c>
      <c r="U49" s="31">
        <v>78</v>
      </c>
      <c r="V49" s="31">
        <v>4</v>
      </c>
      <c r="W49" s="31">
        <v>0</v>
      </c>
      <c r="X49" s="31">
        <v>2</v>
      </c>
      <c r="Y49" s="31">
        <v>14</v>
      </c>
      <c r="Z49" s="31">
        <v>0</v>
      </c>
      <c r="AA49" s="31">
        <v>0</v>
      </c>
      <c r="AB49" s="31">
        <v>0</v>
      </c>
      <c r="AC49" s="31">
        <v>0</v>
      </c>
      <c r="AD49" s="31">
        <v>37</v>
      </c>
      <c r="AE49" s="31">
        <v>478</v>
      </c>
      <c r="AF49" s="31">
        <v>613</v>
      </c>
      <c r="AG49">
        <f t="shared" si="40"/>
        <v>0.12724306688417619</v>
      </c>
      <c r="AH49">
        <f t="shared" si="41"/>
        <v>6.5252854812398045E-3</v>
      </c>
      <c r="AI49">
        <f t="shared" si="42"/>
        <v>0</v>
      </c>
      <c r="AJ49">
        <f t="shared" si="43"/>
        <v>3.2626427406199023E-3</v>
      </c>
      <c r="AK49">
        <f t="shared" si="44"/>
        <v>2.2838499184339316E-2</v>
      </c>
      <c r="AL49">
        <f t="shared" si="45"/>
        <v>0</v>
      </c>
      <c r="AM49">
        <f t="shared" si="46"/>
        <v>0</v>
      </c>
      <c r="AN49">
        <f t="shared" si="47"/>
        <v>0</v>
      </c>
      <c r="AO49">
        <f t="shared" si="48"/>
        <v>0</v>
      </c>
      <c r="AP49">
        <f t="shared" si="49"/>
        <v>0.1358885017421603</v>
      </c>
      <c r="AQ49">
        <f t="shared" si="49"/>
        <v>6.5466448445171853E-3</v>
      </c>
      <c r="AR49">
        <f t="shared" si="49"/>
        <v>0</v>
      </c>
      <c r="AS49">
        <f t="shared" si="49"/>
        <v>3.2679738562091504E-3</v>
      </c>
      <c r="AT49">
        <f t="shared" si="49"/>
        <v>2.3102310231023104E-2</v>
      </c>
      <c r="AU49">
        <f t="shared" si="49"/>
        <v>0</v>
      </c>
      <c r="AV49">
        <f t="shared" si="49"/>
        <v>0</v>
      </c>
      <c r="AW49">
        <f t="shared" si="49"/>
        <v>0</v>
      </c>
      <c r="AX49">
        <f t="shared" si="49"/>
        <v>0</v>
      </c>
      <c r="AY49">
        <f t="shared" si="25"/>
        <v>6.4466313091876809E-5</v>
      </c>
      <c r="AZ49">
        <f t="shared" si="26"/>
        <v>4.3460435792276505E-6</v>
      </c>
      <c r="BA49">
        <f t="shared" si="27"/>
        <v>0</v>
      </c>
      <c r="BB49">
        <f t="shared" si="28"/>
        <v>2.8973623861517668E-6</v>
      </c>
      <c r="BC49">
        <f t="shared" si="29"/>
        <v>1.5211152527296776E-5</v>
      </c>
      <c r="BD49">
        <f t="shared" si="30"/>
        <v>0</v>
      </c>
      <c r="BE49">
        <f t="shared" si="31"/>
        <v>0</v>
      </c>
      <c r="BF49">
        <f t="shared" si="32"/>
        <v>0</v>
      </c>
      <c r="BG49">
        <f t="shared" si="33"/>
        <v>0</v>
      </c>
    </row>
    <row r="50" spans="2:59" x14ac:dyDescent="0.25">
      <c r="B50">
        <v>2001</v>
      </c>
      <c r="C50" t="s">
        <v>57</v>
      </c>
      <c r="D50" s="31">
        <v>529496</v>
      </c>
      <c r="E50" s="31">
        <v>1516</v>
      </c>
      <c r="F50">
        <f t="shared" si="16"/>
        <v>2.8631000045326121E-3</v>
      </c>
      <c r="G50">
        <f t="shared" si="17"/>
        <v>0.9971368999954674</v>
      </c>
      <c r="H50" cm="1">
        <f t="array" ref="H50">+IFERROR(_xlfn.IFS(B50=$H$1,D50/$H$3,B50=$I$1,D50/$I$3,B50=$J$1,D50/$J$3,B50=$K$1,D50/$K$3,B50=$L$1,D50/$L$3,B50=$M$1,D50/$M$3,B50=$N$1,D50/$N$3,B50=$O$1,D50/$O$3,B50=$P$1,D50/P$3,B50=$Q$1,D50/$Q$3,B50=$R$1,D50/$R$3,B50=$S$1,D50/$S$3,B50=$T$1,D50/$T$3,B50=$U$1,D50/$U$3,B50=$V$1,D50/$V$3,B50=$W$1,D50/$W$3,B50=$X$1,D50/$X$3,B50=$Y$1,D50/$Y$3,B50=$Z$1,D50/$Z$3),0)</f>
        <v>0.19578745050274676</v>
      </c>
      <c r="I50" s="15">
        <f t="shared" si="18"/>
        <v>19578.745050274676</v>
      </c>
      <c r="J50" s="16">
        <f t="shared" si="19"/>
        <v>56.055905042184278</v>
      </c>
      <c r="K50" s="16">
        <f t="shared" si="51"/>
        <v>9970.8940296664732</v>
      </c>
      <c r="L50" s="17">
        <f t="shared" si="20"/>
        <v>2.8631000045326121E-3</v>
      </c>
      <c r="M50" s="17">
        <f t="shared" si="20"/>
        <v>0.9971368999954674</v>
      </c>
      <c r="N50">
        <f t="shared" si="21"/>
        <v>2.8672045512144013E-3</v>
      </c>
      <c r="O50">
        <f t="shared" si="39"/>
        <v>1.431550002266306E-3</v>
      </c>
      <c r="P50">
        <f t="shared" si="22"/>
        <v>28.547666741532275</v>
      </c>
      <c r="S50">
        <v>2001</v>
      </c>
      <c r="T50" t="s">
        <v>57</v>
      </c>
      <c r="U50" s="31">
        <v>188</v>
      </c>
      <c r="V50" s="31">
        <v>246</v>
      </c>
      <c r="W50" s="31">
        <v>0</v>
      </c>
      <c r="X50" s="31">
        <v>9</v>
      </c>
      <c r="Y50" s="31">
        <v>32</v>
      </c>
      <c r="Z50" s="31">
        <v>0</v>
      </c>
      <c r="AA50" s="31">
        <v>0</v>
      </c>
      <c r="AB50" s="31">
        <v>10</v>
      </c>
      <c r="AC50" s="31">
        <v>0</v>
      </c>
      <c r="AD50" s="31">
        <v>38</v>
      </c>
      <c r="AE50" s="31">
        <v>993</v>
      </c>
      <c r="AF50" s="31">
        <v>1516</v>
      </c>
      <c r="AG50">
        <f t="shared" si="40"/>
        <v>0.12401055408970976</v>
      </c>
      <c r="AH50">
        <f t="shared" si="41"/>
        <v>0.16226912928759896</v>
      </c>
      <c r="AI50">
        <f t="shared" si="42"/>
        <v>0</v>
      </c>
      <c r="AJ50">
        <f t="shared" si="43"/>
        <v>5.9366754617414244E-3</v>
      </c>
      <c r="AK50">
        <f t="shared" si="44"/>
        <v>2.1108179419525065E-2</v>
      </c>
      <c r="AL50">
        <f t="shared" si="45"/>
        <v>0</v>
      </c>
      <c r="AM50">
        <f t="shared" si="46"/>
        <v>0</v>
      </c>
      <c r="AN50">
        <f t="shared" si="47"/>
        <v>6.5963060686015833E-3</v>
      </c>
      <c r="AO50">
        <f t="shared" si="48"/>
        <v>0</v>
      </c>
      <c r="AP50">
        <f t="shared" si="49"/>
        <v>0.13220815752461323</v>
      </c>
      <c r="AQ50">
        <f t="shared" si="49"/>
        <v>0.17659727207465903</v>
      </c>
      <c r="AR50">
        <f t="shared" si="49"/>
        <v>0</v>
      </c>
      <c r="AS50">
        <f t="shared" si="49"/>
        <v>5.9543499834601383E-3</v>
      </c>
      <c r="AT50">
        <f t="shared" si="49"/>
        <v>2.1333333333333333E-2</v>
      </c>
      <c r="AU50">
        <f t="shared" si="49"/>
        <v>0</v>
      </c>
      <c r="AV50">
        <f t="shared" si="49"/>
        <v>0</v>
      </c>
      <c r="AW50">
        <f t="shared" si="49"/>
        <v>6.6181336863004635E-3</v>
      </c>
      <c r="AX50">
        <f t="shared" si="49"/>
        <v>0</v>
      </c>
      <c r="AY50">
        <f t="shared" si="25"/>
        <v>2.5118225633432548E-4</v>
      </c>
      <c r="AZ50">
        <f t="shared" si="26"/>
        <v>2.3607354918639612E-4</v>
      </c>
      <c r="BA50">
        <f t="shared" si="27"/>
        <v>0</v>
      </c>
      <c r="BB50">
        <f t="shared" si="28"/>
        <v>1.0387236164201429E-5</v>
      </c>
      <c r="BC50">
        <f t="shared" si="29"/>
        <v>4.3437533050296887E-5</v>
      </c>
      <c r="BD50">
        <f t="shared" si="30"/>
        <v>0</v>
      </c>
      <c r="BE50">
        <f t="shared" si="31"/>
        <v>0</v>
      </c>
      <c r="BF50">
        <f t="shared" si="32"/>
        <v>9.4429419674558445E-6</v>
      </c>
      <c r="BG50">
        <f t="shared" si="33"/>
        <v>0</v>
      </c>
    </row>
    <row r="51" spans="2:59" x14ac:dyDescent="0.25">
      <c r="B51">
        <v>2001</v>
      </c>
      <c r="C51" t="s">
        <v>58</v>
      </c>
      <c r="D51" s="31">
        <v>746437</v>
      </c>
      <c r="E51" s="31">
        <v>3390</v>
      </c>
      <c r="F51">
        <f t="shared" si="16"/>
        <v>4.5415755113961389E-3</v>
      </c>
      <c r="G51">
        <f t="shared" si="17"/>
        <v>0.99545842448860389</v>
      </c>
      <c r="H51" cm="1">
        <f t="array" ref="H51">+IFERROR(_xlfn.IFS(B51=$H$1,D51/$H$3,B51=$I$1,D51/$I$3,B51=$J$1,D51/$J$3,B51=$K$1,D51/$K$3,B51=$L$1,D51/$L$3,B51=$M$1,D51/$M$3,B51=$N$1,D51/$N$3,B51=$O$1,D51/$O$3,B51=$P$1,D51/P$3,B51=$Q$1,D51/$Q$3,B51=$R$1,D51/$R$3,B51=$S$1,D51/$S$3,B51=$T$1,D51/$T$3,B51=$U$1,D51/$U$3,B51=$V$1,D51/$V$3,B51=$W$1,D51/$W$3,B51=$X$1,D51/$X$3,B51=$Y$1,D51/$Y$3,B51=$Z$1,D51/$Z$3),0)</f>
        <v>0.27600396828478174</v>
      </c>
      <c r="I51" s="15">
        <f t="shared" si="18"/>
        <v>27600.396828478173</v>
      </c>
      <c r="J51" s="16">
        <f t="shared" si="19"/>
        <v>125.34928634103213</v>
      </c>
      <c r="K51" s="16">
        <f t="shared" si="51"/>
        <v>9942.3463629249418</v>
      </c>
      <c r="L51" s="17">
        <f t="shared" si="20"/>
        <v>4.5415755113961389E-3</v>
      </c>
      <c r="M51" s="17">
        <f t="shared" si="20"/>
        <v>0.99545842448860389</v>
      </c>
      <c r="N51">
        <f t="shared" si="21"/>
        <v>4.551911937288349E-3</v>
      </c>
      <c r="O51">
        <f t="shared" si="39"/>
        <v>2.2707877556980695E-3</v>
      </c>
      <c r="P51">
        <f t="shared" si="22"/>
        <v>45.153916767678382</v>
      </c>
      <c r="S51">
        <v>2001</v>
      </c>
      <c r="T51" t="s">
        <v>58</v>
      </c>
      <c r="U51" s="31">
        <v>340</v>
      </c>
      <c r="V51" s="31">
        <v>340</v>
      </c>
      <c r="W51" s="31">
        <v>0</v>
      </c>
      <c r="X51" s="31">
        <v>58</v>
      </c>
      <c r="Y51" s="31">
        <v>210</v>
      </c>
      <c r="Z51" s="31">
        <v>0</v>
      </c>
      <c r="AA51" s="31">
        <v>0</v>
      </c>
      <c r="AB51" s="31">
        <v>86</v>
      </c>
      <c r="AC51" s="31">
        <v>0</v>
      </c>
      <c r="AD51" s="31">
        <v>205</v>
      </c>
      <c r="AE51" s="31">
        <v>2151</v>
      </c>
      <c r="AF51" s="31">
        <v>3390</v>
      </c>
      <c r="AG51">
        <f t="shared" si="40"/>
        <v>0.10029498525073746</v>
      </c>
      <c r="AH51">
        <f t="shared" si="41"/>
        <v>0.10029498525073746</v>
      </c>
      <c r="AI51">
        <f t="shared" si="42"/>
        <v>0</v>
      </c>
      <c r="AJ51">
        <f t="shared" si="43"/>
        <v>1.7109144542772861E-2</v>
      </c>
      <c r="AK51">
        <f t="shared" si="44"/>
        <v>6.1946902654867256E-2</v>
      </c>
      <c r="AL51">
        <f t="shared" si="45"/>
        <v>0</v>
      </c>
      <c r="AM51">
        <f t="shared" si="46"/>
        <v>0</v>
      </c>
      <c r="AN51">
        <f t="shared" si="47"/>
        <v>2.5368731563421829E-2</v>
      </c>
      <c r="AO51">
        <f t="shared" si="48"/>
        <v>0</v>
      </c>
      <c r="AP51">
        <f t="shared" si="49"/>
        <v>0.10559006211180125</v>
      </c>
      <c r="AQ51">
        <f t="shared" si="49"/>
        <v>0.10559006211180125</v>
      </c>
      <c r="AR51">
        <f t="shared" si="49"/>
        <v>0</v>
      </c>
      <c r="AS51">
        <f t="shared" si="49"/>
        <v>1.7256768818803926E-2</v>
      </c>
      <c r="AT51">
        <f t="shared" si="49"/>
        <v>6.3926940639269403E-2</v>
      </c>
      <c r="AU51">
        <f t="shared" si="49"/>
        <v>0</v>
      </c>
      <c r="AV51">
        <f t="shared" si="49"/>
        <v>0</v>
      </c>
      <c r="AW51">
        <f t="shared" si="49"/>
        <v>2.5694651927098897E-2</v>
      </c>
      <c r="AX51">
        <f t="shared" si="49"/>
        <v>0</v>
      </c>
      <c r="AY51">
        <f t="shared" si="25"/>
        <v>3.5368021681669051E-4</v>
      </c>
      <c r="AZ51">
        <f t="shared" si="26"/>
        <v>3.9253145275488756E-4</v>
      </c>
      <c r="BA51">
        <f t="shared" si="27"/>
        <v>0</v>
      </c>
      <c r="BB51">
        <f t="shared" si="28"/>
        <v>4.4879875997572469E-5</v>
      </c>
      <c r="BC51">
        <f t="shared" si="29"/>
        <v>1.621034327076498E-4</v>
      </c>
      <c r="BD51">
        <f t="shared" si="30"/>
        <v>0</v>
      </c>
      <c r="BE51">
        <f t="shared" si="31"/>
        <v>0</v>
      </c>
      <c r="BF51">
        <f t="shared" si="32"/>
        <v>6.4305493966670995E-5</v>
      </c>
      <c r="BG51">
        <f t="shared" si="33"/>
        <v>0</v>
      </c>
    </row>
    <row r="52" spans="2:59" x14ac:dyDescent="0.25">
      <c r="B52">
        <v>2001</v>
      </c>
      <c r="C52" t="s">
        <v>59</v>
      </c>
      <c r="D52" s="31">
        <v>324241</v>
      </c>
      <c r="E52" s="31">
        <v>4816</v>
      </c>
      <c r="F52">
        <f t="shared" si="16"/>
        <v>1.485314935495511E-2</v>
      </c>
      <c r="G52">
        <f t="shared" si="17"/>
        <v>0.98514685064504492</v>
      </c>
      <c r="H52" cm="1">
        <f t="array" ref="H52">+IFERROR(_xlfn.IFS(B52=$H$1,D52/$H$3,B52=$I$1,D52/$I$3,B52=$J$1,D52/$J$3,B52=$K$1,D52/$K$3,B52=$L$1,D52/$L$3,B52=$M$1,D52/$M$3,B52=$N$1,D52/$N$3,B52=$O$1,D52/$O$3,B52=$P$1,D52/P$3,B52=$Q$1,D52/$Q$3,B52=$R$1,D52/$R$3,B52=$S$1,D52/$S$3,B52=$T$1,D52/$T$3,B52=$U$1,D52/$U$3,B52=$V$1,D52/$V$3,B52=$W$1,D52/$W$3,B52=$X$1,D52/$X$3,B52=$Y$1,D52/$Y$3,B52=$Z$1,D52/$Z$3),0)</f>
        <v>0.11989197036136462</v>
      </c>
      <c r="I52" s="15">
        <f t="shared" si="18"/>
        <v>11989.197036136462</v>
      </c>
      <c r="J52" s="16">
        <f t="shared" si="19"/>
        <v>178.07733422372002</v>
      </c>
      <c r="K52" s="16">
        <f t="shared" si="51"/>
        <v>9897.1924461572635</v>
      </c>
      <c r="L52" s="17">
        <f t="shared" si="20"/>
        <v>1.485314935495511E-2</v>
      </c>
      <c r="M52" s="17">
        <f t="shared" si="20"/>
        <v>0.98514685064504492</v>
      </c>
      <c r="N52">
        <f t="shared" si="21"/>
        <v>1.4964282718055636E-2</v>
      </c>
      <c r="O52">
        <f t="shared" si="39"/>
        <v>7.426574677477555E-3</v>
      </c>
      <c r="P52">
        <f t="shared" si="22"/>
        <v>147.00447759750733</v>
      </c>
      <c r="S52">
        <v>2001</v>
      </c>
      <c r="T52" t="s">
        <v>59</v>
      </c>
      <c r="U52" s="31">
        <v>168</v>
      </c>
      <c r="V52" s="31">
        <v>75</v>
      </c>
      <c r="W52" s="31">
        <v>0</v>
      </c>
      <c r="X52" s="31">
        <v>183</v>
      </c>
      <c r="Y52" s="31">
        <v>878</v>
      </c>
      <c r="Z52" s="31">
        <v>0</v>
      </c>
      <c r="AA52" s="31">
        <v>0</v>
      </c>
      <c r="AB52" s="31">
        <v>491</v>
      </c>
      <c r="AC52" s="31">
        <v>0</v>
      </c>
      <c r="AD52" s="31">
        <v>543</v>
      </c>
      <c r="AE52" s="31">
        <v>2478</v>
      </c>
      <c r="AF52" s="31">
        <v>4816</v>
      </c>
      <c r="AG52">
        <f t="shared" si="40"/>
        <v>3.4883720930232558E-2</v>
      </c>
      <c r="AH52">
        <f t="shared" si="41"/>
        <v>1.5573089700996677E-2</v>
      </c>
      <c r="AI52">
        <f t="shared" si="42"/>
        <v>0</v>
      </c>
      <c r="AJ52">
        <f t="shared" si="43"/>
        <v>3.7998338870431893E-2</v>
      </c>
      <c r="AK52">
        <f t="shared" si="44"/>
        <v>0.18230897009966776</v>
      </c>
      <c r="AL52">
        <f t="shared" si="45"/>
        <v>0</v>
      </c>
      <c r="AM52">
        <f t="shared" si="46"/>
        <v>0</v>
      </c>
      <c r="AN52">
        <f t="shared" si="47"/>
        <v>0.10195182724252491</v>
      </c>
      <c r="AO52">
        <f t="shared" si="48"/>
        <v>0</v>
      </c>
      <c r="AP52">
        <f t="shared" si="49"/>
        <v>3.5502958579881658E-2</v>
      </c>
      <c r="AQ52">
        <f t="shared" si="49"/>
        <v>1.5695301872972689E-2</v>
      </c>
      <c r="AR52">
        <f t="shared" si="49"/>
        <v>0</v>
      </c>
      <c r="AS52">
        <f t="shared" si="49"/>
        <v>3.8734257593396125E-2</v>
      </c>
      <c r="AT52">
        <f t="shared" si="49"/>
        <v>0.20059401416495315</v>
      </c>
      <c r="AU52">
        <f t="shared" si="49"/>
        <v>0</v>
      </c>
      <c r="AV52">
        <f t="shared" si="49"/>
        <v>0</v>
      </c>
      <c r="AW52">
        <f t="shared" si="49"/>
        <v>0.10742807132698828</v>
      </c>
      <c r="AX52">
        <f t="shared" si="49"/>
        <v>0</v>
      </c>
      <c r="AY52">
        <f t="shared" si="25"/>
        <v>7.8336792694323049E-4</v>
      </c>
      <c r="AZ52">
        <f t="shared" si="26"/>
        <v>6.3995608205008006E-4</v>
      </c>
      <c r="BA52">
        <f t="shared" si="27"/>
        <v>0</v>
      </c>
      <c r="BB52">
        <f t="shared" si="28"/>
        <v>3.7163714644354047E-4</v>
      </c>
      <c r="BC52">
        <f t="shared" si="29"/>
        <v>1.6777643789650291E-3</v>
      </c>
      <c r="BD52">
        <f t="shared" si="30"/>
        <v>0</v>
      </c>
      <c r="BE52">
        <f t="shared" si="31"/>
        <v>0</v>
      </c>
      <c r="BF52">
        <f t="shared" si="32"/>
        <v>8.8977026347685829E-4</v>
      </c>
      <c r="BG52">
        <f t="shared" si="33"/>
        <v>0</v>
      </c>
    </row>
    <row r="53" spans="2:59" x14ac:dyDescent="0.25">
      <c r="B53">
        <v>2001</v>
      </c>
      <c r="C53" t="s">
        <v>60</v>
      </c>
      <c r="D53" s="31">
        <v>77297</v>
      </c>
      <c r="E53" s="31">
        <v>3749</v>
      </c>
      <c r="F53">
        <f t="shared" si="16"/>
        <v>4.8501235494262392E-2</v>
      </c>
      <c r="G53">
        <f t="shared" si="17"/>
        <v>0.95149876450573756</v>
      </c>
      <c r="H53" cm="1">
        <f t="array" ref="H53">+IFERROR(_xlfn.IFS(B53=$H$1,D53/$H$3,B53=$I$1,D53/$I$3,B53=$J$1,D53/$J$3,B53=$K$1,D53/$K$3,B53=$L$1,D53/$L$3,B53=$M$1,D53/$M$3,B53=$N$1,D53/$N$3,B53=$O$1,D53/$O$3,B53=$P$1,D53/P$3,B53=$Q$1,D53/$Q$3,B53=$R$1,D53/$R$3,B53=$S$1,D53/$S$3,B53=$T$1,D53/$T$3,B53=$U$1,D53/$U$3,B53=$V$1,D53/$V$3,B53=$W$1,D53/$W$3,B53=$X$1,D53/$X$3,B53=$Y$1,D53/$Y$3,B53=$Z$1,D53/$Z$3),0)</f>
        <v>2.8581486095288385E-2</v>
      </c>
      <c r="I53" s="15">
        <f t="shared" si="18"/>
        <v>2858.1486095288383</v>
      </c>
      <c r="J53" s="16">
        <f t="shared" si="19"/>
        <v>138.6237387883568</v>
      </c>
      <c r="K53" s="16">
        <f t="shared" si="51"/>
        <v>9750.187968559756</v>
      </c>
      <c r="L53" s="17">
        <f t="shared" si="20"/>
        <v>4.8501235494262392E-2</v>
      </c>
      <c r="M53" s="17">
        <f t="shared" si="20"/>
        <v>0.95149876450573756</v>
      </c>
      <c r="N53">
        <f t="shared" si="21"/>
        <v>4.9706652524114159E-2</v>
      </c>
      <c r="O53">
        <f t="shared" si="39"/>
        <v>2.4250617747131196E-2</v>
      </c>
      <c r="P53">
        <f t="shared" si="22"/>
        <v>472.89616277644058</v>
      </c>
      <c r="S53">
        <v>2001</v>
      </c>
      <c r="T53" t="s">
        <v>60</v>
      </c>
      <c r="U53" s="31">
        <v>27</v>
      </c>
      <c r="V53" s="31">
        <v>13</v>
      </c>
      <c r="W53" s="31">
        <v>0</v>
      </c>
      <c r="X53" s="31">
        <v>222</v>
      </c>
      <c r="Y53" s="31">
        <v>871</v>
      </c>
      <c r="Z53" s="31">
        <v>0</v>
      </c>
      <c r="AA53" s="31">
        <v>0</v>
      </c>
      <c r="AB53" s="31">
        <v>398</v>
      </c>
      <c r="AC53" s="31">
        <v>0</v>
      </c>
      <c r="AD53" s="31">
        <v>383</v>
      </c>
      <c r="AE53" s="31">
        <v>1835</v>
      </c>
      <c r="AF53" s="31">
        <v>3749</v>
      </c>
      <c r="AG53">
        <f t="shared" si="40"/>
        <v>7.2019205121365698E-3</v>
      </c>
      <c r="AH53">
        <f t="shared" si="41"/>
        <v>3.4675913576953854E-3</v>
      </c>
      <c r="AI53">
        <f t="shared" si="42"/>
        <v>0</v>
      </c>
      <c r="AJ53">
        <f t="shared" si="43"/>
        <v>5.9215790877567349E-2</v>
      </c>
      <c r="AK53">
        <f t="shared" si="44"/>
        <v>0.23232862096559082</v>
      </c>
      <c r="AL53">
        <f t="shared" si="45"/>
        <v>0</v>
      </c>
      <c r="AM53">
        <f t="shared" si="46"/>
        <v>0</v>
      </c>
      <c r="AN53">
        <f t="shared" si="47"/>
        <v>0.10616164310482795</v>
      </c>
      <c r="AO53">
        <f t="shared" si="48"/>
        <v>0</v>
      </c>
      <c r="AP53">
        <f t="shared" si="49"/>
        <v>7.2279480658546382E-3</v>
      </c>
      <c r="AQ53">
        <f t="shared" si="49"/>
        <v>3.4736138944555777E-3</v>
      </c>
      <c r="AR53">
        <f t="shared" si="49"/>
        <v>0</v>
      </c>
      <c r="AS53">
        <f t="shared" si="49"/>
        <v>6.1022539857064323E-2</v>
      </c>
      <c r="AT53">
        <f t="shared" si="49"/>
        <v>0.26286404104421307</v>
      </c>
      <c r="AU53">
        <f t="shared" si="49"/>
        <v>0</v>
      </c>
      <c r="AV53">
        <f t="shared" si="49"/>
        <v>0</v>
      </c>
      <c r="AW53">
        <f t="shared" si="49"/>
        <v>0.11211267605633803</v>
      </c>
      <c r="AX53">
        <f t="shared" si="49"/>
        <v>0</v>
      </c>
      <c r="AY53">
        <f t="shared" si="25"/>
        <v>1.261368487780897E-3</v>
      </c>
      <c r="AZ53">
        <f t="shared" si="26"/>
        <v>5.692329585883023E-4</v>
      </c>
      <c r="BA53">
        <f t="shared" si="27"/>
        <v>0</v>
      </c>
      <c r="BB53">
        <f t="shared" si="28"/>
        <v>2.6197653207757094E-3</v>
      </c>
      <c r="BC53">
        <f t="shared" si="29"/>
        <v>1.1313505051942507E-2</v>
      </c>
      <c r="BD53">
        <f t="shared" si="30"/>
        <v>0</v>
      </c>
      <c r="BE53">
        <f t="shared" si="31"/>
        <v>0</v>
      </c>
      <c r="BF53">
        <f t="shared" si="32"/>
        <v>5.7505465930113714E-3</v>
      </c>
      <c r="BG53">
        <f t="shared" si="33"/>
        <v>0</v>
      </c>
    </row>
    <row r="54" spans="2:59" x14ac:dyDescent="0.25">
      <c r="B54">
        <v>2001</v>
      </c>
      <c r="C54" t="s">
        <v>61</v>
      </c>
      <c r="D54" s="31">
        <v>41286</v>
      </c>
      <c r="E54" s="31">
        <v>6047</v>
      </c>
      <c r="F54">
        <f t="shared" si="16"/>
        <v>0.14646611442135349</v>
      </c>
      <c r="G54">
        <f t="shared" si="17"/>
        <v>0.85353388557864651</v>
      </c>
      <c r="H54" cm="1">
        <f t="array" ref="H54">+IFERROR(_xlfn.IFS(B54=$H$1,D54/$H$3,B54=$I$1,D54/$I$3,B54=$J$1,D54/$J$3,B54=$K$1,D54/$K$3,B54=$L$1,D54/$L$3,B54=$M$1,D54/$M$3,B54=$N$1,D54/$N$3,B54=$O$1,D54/$O$3,B54=$P$1,D54/P$3,B54=$Q$1,D54/$Q$3,B54=$R$1,D54/$R$3,B54=$S$1,D54/$S$3,B54=$T$1,D54/$T$3,B54=$U$1,D54/$U$3,B54=$V$1,D54/$V$3,B54=$W$1,D54/$W$3,B54=$X$1,D54/$X$3,B54=$Y$1,D54/$Y$3,B54=$Z$1,D54/$Z$3),0)</f>
        <v>1.5265990076329951E-2</v>
      </c>
      <c r="I54" s="15">
        <f t="shared" si="18"/>
        <v>1526.5990076329952</v>
      </c>
      <c r="J54" s="16">
        <f t="shared" si="19"/>
        <v>223.59502492749897</v>
      </c>
      <c r="K54" s="16">
        <f t="shared" si="51"/>
        <v>9277.2918057833158</v>
      </c>
      <c r="L54" s="17">
        <f t="shared" si="20"/>
        <v>0.14646611442135349</v>
      </c>
      <c r="M54" s="17">
        <f t="shared" si="20"/>
        <v>0.85353388557864651</v>
      </c>
      <c r="N54">
        <f t="shared" si="21"/>
        <v>0.15803985625612546</v>
      </c>
      <c r="O54">
        <f t="shared" si="39"/>
        <v>7.3233057210676744E-2</v>
      </c>
      <c r="P54">
        <f t="shared" si="22"/>
        <v>1358.8088831461444</v>
      </c>
      <c r="S54">
        <v>2001</v>
      </c>
      <c r="T54" t="s">
        <v>61</v>
      </c>
      <c r="U54" s="31">
        <v>26</v>
      </c>
      <c r="V54" s="31">
        <v>9</v>
      </c>
      <c r="W54" s="31">
        <v>0</v>
      </c>
      <c r="X54" s="31">
        <v>395</v>
      </c>
      <c r="Y54" s="31">
        <v>1614</v>
      </c>
      <c r="Z54" s="31">
        <v>0</v>
      </c>
      <c r="AA54" s="31">
        <v>0</v>
      </c>
      <c r="AB54" s="31">
        <v>661</v>
      </c>
      <c r="AC54" s="31">
        <v>0</v>
      </c>
      <c r="AD54" s="31">
        <v>386</v>
      </c>
      <c r="AE54" s="31">
        <v>2956</v>
      </c>
      <c r="AF54" s="31">
        <v>6047</v>
      </c>
      <c r="AG54">
        <f t="shared" si="40"/>
        <v>4.299652720357202E-3</v>
      </c>
      <c r="AH54">
        <f t="shared" si="41"/>
        <v>1.4883413262774929E-3</v>
      </c>
      <c r="AI54">
        <f t="shared" si="42"/>
        <v>0</v>
      </c>
      <c r="AJ54">
        <f t="shared" si="43"/>
        <v>6.5321647097734414E-2</v>
      </c>
      <c r="AK54">
        <f t="shared" si="44"/>
        <v>0.26690921117909705</v>
      </c>
      <c r="AL54">
        <f t="shared" si="45"/>
        <v>0</v>
      </c>
      <c r="AM54">
        <f t="shared" si="46"/>
        <v>0</v>
      </c>
      <c r="AN54">
        <f t="shared" si="47"/>
        <v>0.1093104018521581</v>
      </c>
      <c r="AO54">
        <f t="shared" si="48"/>
        <v>0</v>
      </c>
      <c r="AP54">
        <f t="shared" si="49"/>
        <v>4.3089161418627779E-3</v>
      </c>
      <c r="AQ54">
        <f t="shared" si="49"/>
        <v>1.4894497310715762E-3</v>
      </c>
      <c r="AR54">
        <f t="shared" si="49"/>
        <v>0</v>
      </c>
      <c r="AS54">
        <f t="shared" si="49"/>
        <v>6.7527139071715536E-2</v>
      </c>
      <c r="AT54">
        <f t="shared" si="49"/>
        <v>0.30801526717557248</v>
      </c>
      <c r="AU54">
        <f t="shared" si="49"/>
        <v>0</v>
      </c>
      <c r="AV54">
        <f t="shared" si="49"/>
        <v>0</v>
      </c>
      <c r="AW54">
        <f t="shared" si="49"/>
        <v>0.1156301933000962</v>
      </c>
      <c r="AX54">
        <f t="shared" si="49"/>
        <v>0</v>
      </c>
      <c r="AY54">
        <f t="shared" si="25"/>
        <v>6.418640701448433E-4</v>
      </c>
      <c r="AZ54">
        <f t="shared" si="26"/>
        <v>2.6643414232427456E-4</v>
      </c>
      <c r="BA54">
        <f t="shared" si="27"/>
        <v>0</v>
      </c>
      <c r="BB54">
        <f t="shared" si="28"/>
        <v>7.4722666279126099E-3</v>
      </c>
      <c r="BC54">
        <f t="shared" si="29"/>
        <v>3.0094947439810105E-2</v>
      </c>
      <c r="BD54">
        <f t="shared" si="30"/>
        <v>0</v>
      </c>
      <c r="BE54">
        <f t="shared" si="31"/>
        <v>0</v>
      </c>
      <c r="BF54">
        <f t="shared" si="32"/>
        <v>1.2825170760063944E-2</v>
      </c>
      <c r="BG54">
        <f t="shared" si="33"/>
        <v>0</v>
      </c>
    </row>
    <row r="55" spans="2:59" x14ac:dyDescent="0.25">
      <c r="B55" t="s">
        <v>67</v>
      </c>
      <c r="D55" s="31">
        <v>2704443</v>
      </c>
      <c r="E55" s="31">
        <v>20729</v>
      </c>
      <c r="F55">
        <f t="shared" si="16"/>
        <v>7.6647945621334968E-3</v>
      </c>
      <c r="G55">
        <f t="shared" si="17"/>
        <v>0.99233520543786646</v>
      </c>
      <c r="H55" cm="1">
        <f t="array" ref="H55">+IFERROR(_xlfn.IFS(B55=$H$1,D55/$H$3,B55=$I$1,D55/$I$3,B55=$J$1,D55/$J$3,B55=$K$1,D55/$K$3,B55=$L$1,D55/$L$3,B55=$M$1,D55/$M$3,B55=$N$1,D55/$N$3,B55=$O$1,D55/$O$3,B55=$P$1,D55/P$3,B55=$Q$1,D55/$Q$3,B55=$R$1,D55/$R$3,B55=$S$1,D55/$S$3,B55=$T$1,D55/$T$3,B55=$U$1,D55/$U$3,B55=$V$1,D55/$V$3,B55=$W$1,D55/$W$3,B55=$X$1,D55/$X$3,B55=$Y$1,D55/$Y$3,B55=$Z$1,D55/$Z$3),0)</f>
        <v>0</v>
      </c>
      <c r="I55" s="15">
        <f t="shared" si="18"/>
        <v>0</v>
      </c>
      <c r="J55" s="16">
        <f t="shared" si="19"/>
        <v>0</v>
      </c>
      <c r="K55" s="16">
        <f t="shared" si="51"/>
        <v>7918.4829226371712</v>
      </c>
      <c r="L55" s="17">
        <f t="shared" si="20"/>
        <v>7.6647945621334968E-3</v>
      </c>
      <c r="M55" s="17">
        <f t="shared" si="20"/>
        <v>0.99233520543786646</v>
      </c>
      <c r="N55">
        <f t="shared" si="21"/>
        <v>7.6942821079638178E-3</v>
      </c>
      <c r="O55">
        <f t="shared" si="39"/>
        <v>3.8323972810667484E-3</v>
      </c>
      <c r="P55">
        <f t="shared" si="22"/>
        <v>60.693544845776351</v>
      </c>
      <c r="S55" t="s">
        <v>67</v>
      </c>
      <c r="U55" s="31">
        <v>838</v>
      </c>
      <c r="V55" s="31">
        <v>689</v>
      </c>
      <c r="W55" s="31">
        <v>0</v>
      </c>
      <c r="X55" s="31">
        <v>871</v>
      </c>
      <c r="Y55" s="31">
        <v>3626</v>
      </c>
      <c r="Z55" s="31">
        <v>0</v>
      </c>
      <c r="AA55" s="31">
        <v>0</v>
      </c>
      <c r="AB55" s="31">
        <v>1646</v>
      </c>
      <c r="AC55" s="31">
        <v>0</v>
      </c>
      <c r="AD55" s="31">
        <v>1618</v>
      </c>
      <c r="AE55" s="31">
        <v>11441</v>
      </c>
      <c r="AF55" s="31">
        <v>20729</v>
      </c>
      <c r="AG55">
        <f t="shared" si="40"/>
        <v>4.0426455690096001E-2</v>
      </c>
      <c r="AH55">
        <f t="shared" si="41"/>
        <v>3.3238458198658886E-2</v>
      </c>
      <c r="AI55">
        <f t="shared" si="42"/>
        <v>0</v>
      </c>
      <c r="AJ55">
        <f t="shared" si="43"/>
        <v>4.2018428288870667E-2</v>
      </c>
      <c r="AK55">
        <f t="shared" si="44"/>
        <v>0.17492401948960393</v>
      </c>
      <c r="AL55">
        <f t="shared" si="45"/>
        <v>0</v>
      </c>
      <c r="AM55">
        <f t="shared" si="46"/>
        <v>0</v>
      </c>
      <c r="AN55">
        <f t="shared" si="47"/>
        <v>7.9405663563124132E-2</v>
      </c>
      <c r="AO55">
        <f t="shared" si="48"/>
        <v>0</v>
      </c>
      <c r="AP55">
        <f t="shared" si="49"/>
        <v>4.1260462826193993E-2</v>
      </c>
      <c r="AQ55">
        <f t="shared" si="49"/>
        <v>3.3800191321837675E-2</v>
      </c>
      <c r="AR55">
        <f t="shared" si="49"/>
        <v>0</v>
      </c>
      <c r="AS55">
        <f t="shared" si="49"/>
        <v>4.2920146845048912E-2</v>
      </c>
      <c r="AT55">
        <f t="shared" si="49"/>
        <v>0.1916895749629943</v>
      </c>
      <c r="AU55">
        <f t="shared" si="49"/>
        <v>0</v>
      </c>
      <c r="AV55">
        <f t="shared" si="49"/>
        <v>0</v>
      </c>
      <c r="AW55">
        <f t="shared" si="49"/>
        <v>8.268863659198232E-2</v>
      </c>
      <c r="AX55">
        <f t="shared" si="49"/>
        <v>0</v>
      </c>
      <c r="AY55">
        <f t="shared" si="25"/>
        <v>1.5973714365582857E-4</v>
      </c>
      <c r="AZ55">
        <f t="shared" si="26"/>
        <v>1.290469054071393E-4</v>
      </c>
      <c r="BA55">
        <f t="shared" si="27"/>
        <v>0</v>
      </c>
      <c r="BB55">
        <f t="shared" si="28"/>
        <v>2.3405928688458215E-4</v>
      </c>
      <c r="BC55">
        <f t="shared" si="29"/>
        <v>9.687761953200715E-4</v>
      </c>
      <c r="BD55">
        <f t="shared" si="30"/>
        <v>0</v>
      </c>
      <c r="BE55">
        <f t="shared" si="31"/>
        <v>0</v>
      </c>
      <c r="BF55">
        <f t="shared" si="32"/>
        <v>4.2652035927545894E-4</v>
      </c>
      <c r="BG55">
        <f t="shared" si="33"/>
        <v>0</v>
      </c>
    </row>
    <row r="56" spans="2:59" x14ac:dyDescent="0.25">
      <c r="B56">
        <v>2002</v>
      </c>
      <c r="C56" t="s">
        <v>55</v>
      </c>
      <c r="D56" s="31">
        <v>300761</v>
      </c>
      <c r="E56" s="31">
        <v>482</v>
      </c>
      <c r="F56">
        <f t="shared" si="16"/>
        <v>1.6026014011125112E-3</v>
      </c>
      <c r="G56">
        <f t="shared" si="17"/>
        <v>0.99839739859888754</v>
      </c>
      <c r="H56" cm="1">
        <f t="array" ref="H56">+IFERROR(_xlfn.IFS(B56=$H$1,D56/$H$3,B56=$I$1,D56/$I$3,B56=$J$1,D56/$J$3,B56=$K$1,D56/$K$3,B56=$L$1,D56/$L$3,B56=$M$1,D56/$M$3,B56=$N$1,D56/$N$3,B56=$O$1,D56/$O$3,B56=$P$1,D56/P$3,B56=$Q$1,D56/$Q$3,B56=$R$1,D56/$R$3,B56=$S$1,D56/$S$3,B56=$T$1,D56/$T$3,B56=$U$1,D56/$U$3,B56=$V$1,D56/$V$3,B56=$W$1,D56/$W$3,B56=$X$1,D56/$X$3,B56=$Y$1,D56/$Y$3,B56=$Z$1,D56/$Z$3),0)</f>
        <v>0.10923024457600422</v>
      </c>
      <c r="I56" s="15">
        <f t="shared" si="18"/>
        <v>10923.024457600422</v>
      </c>
      <c r="J56" s="16">
        <f t="shared" si="19"/>
        <v>17.505254300136667</v>
      </c>
      <c r="K56" s="16">
        <v>10000</v>
      </c>
      <c r="L56" s="17">
        <f t="shared" si="20"/>
        <v>1.6026014011125112E-3</v>
      </c>
      <c r="M56" s="17">
        <f t="shared" si="20"/>
        <v>0.99839739859888754</v>
      </c>
      <c r="N56">
        <f t="shared" si="21"/>
        <v>1.6038865965659524E-3</v>
      </c>
      <c r="O56">
        <f t="shared" si="39"/>
        <v>8.013007005562556E-4</v>
      </c>
      <c r="P56">
        <f t="shared" si="22"/>
        <v>16.026014011125113</v>
      </c>
      <c r="S56">
        <v>2002</v>
      </c>
      <c r="T56" t="s">
        <v>55</v>
      </c>
      <c r="U56" s="31">
        <v>14</v>
      </c>
      <c r="V56" s="31">
        <v>1</v>
      </c>
      <c r="W56" s="31">
        <v>0</v>
      </c>
      <c r="X56" s="31">
        <v>1</v>
      </c>
      <c r="Y56" s="31">
        <v>4</v>
      </c>
      <c r="Z56" s="31">
        <v>0</v>
      </c>
      <c r="AA56" s="31">
        <v>0</v>
      </c>
      <c r="AB56" s="31">
        <v>0</v>
      </c>
      <c r="AC56" s="31">
        <v>0</v>
      </c>
      <c r="AD56" s="31">
        <v>12</v>
      </c>
      <c r="AE56" s="31">
        <v>450</v>
      </c>
      <c r="AF56" s="31">
        <v>482</v>
      </c>
      <c r="AG56">
        <f t="shared" si="40"/>
        <v>2.9045643153526972E-2</v>
      </c>
      <c r="AH56">
        <f t="shared" si="41"/>
        <v>2.0746887966804979E-3</v>
      </c>
      <c r="AI56">
        <f t="shared" si="42"/>
        <v>0</v>
      </c>
      <c r="AJ56">
        <f t="shared" si="43"/>
        <v>2.0746887966804979E-3</v>
      </c>
      <c r="AK56">
        <f t="shared" si="44"/>
        <v>8.2987551867219917E-3</v>
      </c>
      <c r="AL56">
        <f t="shared" si="45"/>
        <v>0</v>
      </c>
      <c r="AM56">
        <f t="shared" si="46"/>
        <v>0</v>
      </c>
      <c r="AN56">
        <f t="shared" si="47"/>
        <v>0</v>
      </c>
      <c r="AO56">
        <f t="shared" si="48"/>
        <v>0</v>
      </c>
      <c r="AP56">
        <f t="shared" si="49"/>
        <v>2.9473684210526315E-2</v>
      </c>
      <c r="AQ56">
        <f t="shared" si="49"/>
        <v>2.0768431983385254E-3</v>
      </c>
      <c r="AR56">
        <f t="shared" si="49"/>
        <v>0</v>
      </c>
      <c r="AS56">
        <f t="shared" si="49"/>
        <v>2.0768431983385254E-3</v>
      </c>
      <c r="AT56">
        <f t="shared" si="49"/>
        <v>8.3333333333333332E-3</v>
      </c>
      <c r="AU56">
        <f t="shared" si="49"/>
        <v>0</v>
      </c>
      <c r="AV56">
        <f t="shared" si="49"/>
        <v>0</v>
      </c>
      <c r="AW56">
        <f t="shared" si="49"/>
        <v>0</v>
      </c>
      <c r="AX56">
        <f t="shared" si="49"/>
        <v>0</v>
      </c>
      <c r="AY56">
        <f t="shared" si="25"/>
        <v>1.4164070474562858E-3</v>
      </c>
      <c r="AZ56">
        <f t="shared" ref="AZ56:AZ87" si="52">+IFERROR((SUM(V55:V56)/(2*$D56)),0)</f>
        <v>1.1470902144892455E-3</v>
      </c>
      <c r="BA56">
        <f t="shared" ref="BA56:BA87" si="53">+IFERROR((SUM(W55:W56)/(2*$D56)),0)</f>
        <v>0</v>
      </c>
      <c r="BB56">
        <f t="shared" ref="BB56:BB87" si="54">+IFERROR((SUM(X55:X56)/(2*$D56)),0)</f>
        <v>1.4496560391806118E-3</v>
      </c>
      <c r="BC56">
        <f t="shared" ref="BC56:BC87" si="55">+IFERROR((SUM(Y55:Y56)/(2*$D56)),0)</f>
        <v>6.0346919979651619E-3</v>
      </c>
      <c r="BD56">
        <f t="shared" ref="BD56:BD87" si="56">+IFERROR((SUM(Z55:Z56)/(2*$D56)),0)</f>
        <v>0</v>
      </c>
      <c r="BE56">
        <f t="shared" ref="BE56:BE87" si="57">+IFERROR((SUM(AA55:AA56)/(2*$D56)),0)</f>
        <v>0</v>
      </c>
      <c r="BF56">
        <f t="shared" ref="BF56:BF87" si="58">+IFERROR((SUM(AB55:AB56)/(2*$D56)),0)</f>
        <v>2.7363920189120263E-3</v>
      </c>
      <c r="BG56">
        <f t="shared" ref="BG56:BG119" si="59">+IFERROR((SUM(AC55:AC56)/(2*$D56)),0)</f>
        <v>0</v>
      </c>
    </row>
    <row r="57" spans="2:59" x14ac:dyDescent="0.25">
      <c r="B57">
        <v>2002</v>
      </c>
      <c r="C57" t="s">
        <v>56</v>
      </c>
      <c r="D57" s="31">
        <v>702795</v>
      </c>
      <c r="E57" s="31">
        <v>526</v>
      </c>
      <c r="F57">
        <f t="shared" si="16"/>
        <v>7.4844015680248155E-4</v>
      </c>
      <c r="G57">
        <f t="shared" si="17"/>
        <v>0.99925155984319747</v>
      </c>
      <c r="H57" cm="1">
        <f t="array" ref="H57">+IFERROR(_xlfn.IFS(B57=$H$1,D57/$H$3,B57=$I$1,D57/$I$3,B57=$J$1,D57/$J$3,B57=$K$1,D57/$K$3,B57=$L$1,D57/$L$3,B57=$M$1,D57/$M$3,B57=$N$1,D57/$N$3,B57=$O$1,D57/$O$3,B57=$P$1,D57/P$3,B57=$Q$1,D57/$Q$3,B57=$R$1,D57/$R$3,B57=$S$1,D57/$S$3,B57=$T$1,D57/$T$3,B57=$U$1,D57/$U$3,B57=$V$1,D57/$V$3,B57=$W$1,D57/$W$3,B57=$X$1,D57/$X$3,B57=$Y$1,D57/$Y$3,B57=$Z$1,D57/$Z$3),0)</f>
        <v>0.25524077169843457</v>
      </c>
      <c r="I57" s="15">
        <f t="shared" si="18"/>
        <v>25524.077169843458</v>
      </c>
      <c r="J57" s="16">
        <f t="shared" si="19"/>
        <v>19.103244319236278</v>
      </c>
      <c r="K57" s="16">
        <f t="shared" ref="K57:K63" si="60">+K56-P56</f>
        <v>9983.9739859888741</v>
      </c>
      <c r="L57" s="17">
        <f t="shared" si="20"/>
        <v>7.4844015680248155E-4</v>
      </c>
      <c r="M57" s="17">
        <f t="shared" si="20"/>
        <v>0.99925155984319747</v>
      </c>
      <c r="N57">
        <f t="shared" si="21"/>
        <v>7.4872034298793506E-4</v>
      </c>
      <c r="O57">
        <f t="shared" si="39"/>
        <v>3.7422007840124077E-4</v>
      </c>
      <c r="P57">
        <f t="shared" si="22"/>
        <v>7.4724070555854096</v>
      </c>
      <c r="S57">
        <v>2002</v>
      </c>
      <c r="T57" t="s">
        <v>56</v>
      </c>
      <c r="U57" s="31">
        <v>54</v>
      </c>
      <c r="V57" s="31">
        <v>14</v>
      </c>
      <c r="W57" s="31">
        <v>0</v>
      </c>
      <c r="X57" s="31">
        <v>5</v>
      </c>
      <c r="Y57" s="31">
        <v>11</v>
      </c>
      <c r="Z57" s="31">
        <v>0</v>
      </c>
      <c r="AA57" s="31">
        <v>0</v>
      </c>
      <c r="AB57" s="31">
        <v>0</v>
      </c>
      <c r="AC57" s="31">
        <v>0</v>
      </c>
      <c r="AD57" s="31">
        <v>39</v>
      </c>
      <c r="AE57" s="31">
        <v>403</v>
      </c>
      <c r="AF57" s="31">
        <v>526</v>
      </c>
      <c r="AG57">
        <f t="shared" si="40"/>
        <v>0.10266159695817491</v>
      </c>
      <c r="AH57">
        <f t="shared" si="41"/>
        <v>2.6615969581749048E-2</v>
      </c>
      <c r="AI57">
        <f t="shared" si="42"/>
        <v>0</v>
      </c>
      <c r="AJ57">
        <f t="shared" si="43"/>
        <v>9.5057034220532317E-3</v>
      </c>
      <c r="AK57">
        <f t="shared" si="44"/>
        <v>2.0912547528517109E-2</v>
      </c>
      <c r="AL57">
        <f t="shared" si="45"/>
        <v>0</v>
      </c>
      <c r="AM57">
        <f t="shared" si="46"/>
        <v>0</v>
      </c>
      <c r="AN57">
        <f t="shared" si="47"/>
        <v>0</v>
      </c>
      <c r="AO57">
        <f t="shared" si="48"/>
        <v>0</v>
      </c>
      <c r="AP57">
        <f t="shared" si="49"/>
        <v>0.10821643286573147</v>
      </c>
      <c r="AQ57">
        <f t="shared" si="49"/>
        <v>2.6974951830443156E-2</v>
      </c>
      <c r="AR57">
        <f t="shared" si="49"/>
        <v>0</v>
      </c>
      <c r="AS57">
        <f t="shared" si="49"/>
        <v>9.5510983763132749E-3</v>
      </c>
      <c r="AT57">
        <f t="shared" si="49"/>
        <v>2.1133525456292025E-2</v>
      </c>
      <c r="AU57">
        <f t="shared" si="49"/>
        <v>0</v>
      </c>
      <c r="AV57">
        <f t="shared" si="49"/>
        <v>0</v>
      </c>
      <c r="AW57">
        <f t="shared" si="49"/>
        <v>0</v>
      </c>
      <c r="AX57">
        <f t="shared" si="49"/>
        <v>0</v>
      </c>
      <c r="AY57">
        <f t="shared" si="25"/>
        <v>4.8378261086091958E-5</v>
      </c>
      <c r="AZ57">
        <f t="shared" si="52"/>
        <v>1.067167523957911E-5</v>
      </c>
      <c r="BA57">
        <f t="shared" si="53"/>
        <v>0</v>
      </c>
      <c r="BB57">
        <f t="shared" si="54"/>
        <v>4.268670095831644E-6</v>
      </c>
      <c r="BC57">
        <f t="shared" si="55"/>
        <v>1.067167523957911E-5</v>
      </c>
      <c r="BD57">
        <f t="shared" si="56"/>
        <v>0</v>
      </c>
      <c r="BE57">
        <f t="shared" si="57"/>
        <v>0</v>
      </c>
      <c r="BF57">
        <f t="shared" si="58"/>
        <v>0</v>
      </c>
      <c r="BG57">
        <f t="shared" si="59"/>
        <v>0</v>
      </c>
    </row>
    <row r="58" spans="2:59" x14ac:dyDescent="0.25">
      <c r="B58">
        <v>2002</v>
      </c>
      <c r="C58" t="s">
        <v>57</v>
      </c>
      <c r="D58" s="31">
        <v>539091</v>
      </c>
      <c r="E58" s="31">
        <v>1738</v>
      </c>
      <c r="F58">
        <f t="shared" si="16"/>
        <v>3.2239454934324631E-3</v>
      </c>
      <c r="G58">
        <f t="shared" si="17"/>
        <v>0.99677605450656759</v>
      </c>
      <c r="H58" cm="1">
        <f t="array" ref="H58">+IFERROR(_xlfn.IFS(B58=$H$1,D58/$H$3,B58=$I$1,D58/$I$3,B58=$J$1,D58/$J$3,B58=$K$1,D58/$K$3,B58=$L$1,D58/$L$3,B58=$M$1,D58/$M$3,B58=$N$1,D58/$N$3,B58=$O$1,D58/$O$3,B58=$P$1,D58/P$3,B58=$Q$1,D58/$Q$3,B58=$R$1,D58/$R$3,B58=$S$1,D58/$S$3,B58=$T$1,D58/$T$3,B58=$U$1,D58/$U$3,B58=$V$1,D58/$V$3,B58=$W$1,D58/$W$3,B58=$X$1,D58/$X$3,B58=$Y$1,D58/$Y$3,B58=$Z$1,D58/$Z$3),0)</f>
        <v>0.1957868266787339</v>
      </c>
      <c r="I58" s="15">
        <f t="shared" si="18"/>
        <v>19578.682667873389</v>
      </c>
      <c r="J58" s="16">
        <f t="shared" si="19"/>
        <v>63.120605754434685</v>
      </c>
      <c r="K58" s="16">
        <f t="shared" si="60"/>
        <v>9976.5015789332883</v>
      </c>
      <c r="L58" s="17">
        <f t="shared" ref="L58:M121" si="61">+F58</f>
        <v>3.2239454934324631E-3</v>
      </c>
      <c r="M58" s="17">
        <f t="shared" si="61"/>
        <v>0.99677605450656759</v>
      </c>
      <c r="N58">
        <f t="shared" si="21"/>
        <v>3.2291507965114766E-3</v>
      </c>
      <c r="O58">
        <f t="shared" si="39"/>
        <v>1.6119727467162315E-3</v>
      </c>
      <c r="P58">
        <f t="shared" si="22"/>
        <v>32.163697305623828</v>
      </c>
      <c r="S58">
        <v>2002</v>
      </c>
      <c r="T58" t="s">
        <v>57</v>
      </c>
      <c r="U58" s="31">
        <v>212</v>
      </c>
      <c r="V58" s="31">
        <v>304</v>
      </c>
      <c r="W58" s="31">
        <v>0</v>
      </c>
      <c r="X58" s="31">
        <v>5</v>
      </c>
      <c r="Y58" s="31">
        <v>22</v>
      </c>
      <c r="Z58" s="31">
        <v>0</v>
      </c>
      <c r="AA58" s="31">
        <v>0</v>
      </c>
      <c r="AB58" s="31">
        <v>5</v>
      </c>
      <c r="AC58" s="31">
        <v>0</v>
      </c>
      <c r="AD58" s="31">
        <v>47</v>
      </c>
      <c r="AE58" s="31">
        <v>1143</v>
      </c>
      <c r="AF58" s="31">
        <v>1738</v>
      </c>
      <c r="AG58">
        <f t="shared" si="40"/>
        <v>0.12197928653624857</v>
      </c>
      <c r="AH58">
        <f t="shared" si="41"/>
        <v>0.17491369390103567</v>
      </c>
      <c r="AI58">
        <f t="shared" si="42"/>
        <v>0</v>
      </c>
      <c r="AJ58">
        <f t="shared" si="43"/>
        <v>2.8768699654775605E-3</v>
      </c>
      <c r="AK58">
        <f t="shared" si="44"/>
        <v>1.2658227848101266E-2</v>
      </c>
      <c r="AL58">
        <f t="shared" si="45"/>
        <v>0</v>
      </c>
      <c r="AM58">
        <f t="shared" si="46"/>
        <v>0</v>
      </c>
      <c r="AN58">
        <f t="shared" si="47"/>
        <v>2.8768699654775605E-3</v>
      </c>
      <c r="AO58">
        <f t="shared" si="48"/>
        <v>0</v>
      </c>
      <c r="AP58">
        <f t="shared" si="49"/>
        <v>0.12990196078431374</v>
      </c>
      <c r="AQ58">
        <f t="shared" si="49"/>
        <v>0.19167717528373265</v>
      </c>
      <c r="AR58">
        <f t="shared" si="49"/>
        <v>0</v>
      </c>
      <c r="AS58">
        <f t="shared" si="49"/>
        <v>2.8810141169691734E-3</v>
      </c>
      <c r="AT58">
        <f t="shared" si="49"/>
        <v>1.2738853503184714E-2</v>
      </c>
      <c r="AU58">
        <f t="shared" si="49"/>
        <v>0</v>
      </c>
      <c r="AV58">
        <f t="shared" si="49"/>
        <v>0</v>
      </c>
      <c r="AW58">
        <f t="shared" si="49"/>
        <v>2.8810141169691734E-3</v>
      </c>
      <c r="AX58">
        <f t="shared" si="49"/>
        <v>0</v>
      </c>
      <c r="AY58">
        <f t="shared" si="25"/>
        <v>2.4671159414644281E-4</v>
      </c>
      <c r="AZ58">
        <f t="shared" si="52"/>
        <v>2.9494092834048428E-4</v>
      </c>
      <c r="BA58">
        <f t="shared" si="53"/>
        <v>0</v>
      </c>
      <c r="BB58">
        <f t="shared" si="54"/>
        <v>9.2748719603925869E-6</v>
      </c>
      <c r="BC58">
        <f t="shared" si="55"/>
        <v>3.0607077469295539E-5</v>
      </c>
      <c r="BD58">
        <f t="shared" si="56"/>
        <v>0</v>
      </c>
      <c r="BE58">
        <f t="shared" si="57"/>
        <v>0</v>
      </c>
      <c r="BF58">
        <f t="shared" si="58"/>
        <v>4.6374359801962935E-6</v>
      </c>
      <c r="BG58">
        <f t="shared" si="59"/>
        <v>0</v>
      </c>
    </row>
    <row r="59" spans="2:59" x14ac:dyDescent="0.25">
      <c r="B59">
        <v>2002</v>
      </c>
      <c r="C59" t="s">
        <v>58</v>
      </c>
      <c r="D59" s="31">
        <v>759966</v>
      </c>
      <c r="E59" s="31">
        <v>3360</v>
      </c>
      <c r="F59">
        <f t="shared" si="16"/>
        <v>4.4212504243610895E-3</v>
      </c>
      <c r="G59">
        <f t="shared" si="17"/>
        <v>0.99557874957563897</v>
      </c>
      <c r="H59" cm="1">
        <f t="array" ref="H59">+IFERROR(_xlfn.IFS(B59=$H$1,D59/$H$3,B59=$I$1,D59/$I$3,B59=$J$1,D59/$J$3,B59=$K$1,D59/$K$3,B59=$L$1,D59/$L$3,B59=$M$1,D59/$M$3,B59=$N$1,D59/$N$3,B59=$O$1,D59/$O$3,B59=$P$1,D59/P$3,B59=$Q$1,D59/$Q$3,B59=$R$1,D59/$R$3,B59=$S$1,D59/$S$3,B59=$T$1,D59/$T$3,B59=$U$1,D59/$U$3,B59=$V$1,D59/$V$3,B59=$W$1,D59/$W$3,B59=$X$1,D59/$X$3,B59=$Y$1,D59/$Y$3,B59=$Z$1,D59/$Z$3),0)</f>
        <v>0.27600410973978551</v>
      </c>
      <c r="I59" s="15">
        <f t="shared" si="18"/>
        <v>27600.410973978549</v>
      </c>
      <c r="J59" s="16">
        <f t="shared" si="19"/>
        <v>122.02832873124314</v>
      </c>
      <c r="K59" s="16">
        <f t="shared" si="60"/>
        <v>9944.3378816276636</v>
      </c>
      <c r="L59" s="17">
        <f t="shared" si="61"/>
        <v>4.4212504243610895E-3</v>
      </c>
      <c r="M59" s="17">
        <f t="shared" si="61"/>
        <v>0.99557874957563897</v>
      </c>
      <c r="N59">
        <f t="shared" si="21"/>
        <v>4.4310458059360182E-3</v>
      </c>
      <c r="O59">
        <f t="shared" si="39"/>
        <v>2.2106252121805448E-3</v>
      </c>
      <c r="P59">
        <f t="shared" si="22"/>
        <v>43.966408079136365</v>
      </c>
      <c r="S59">
        <v>2002</v>
      </c>
      <c r="T59" t="s">
        <v>58</v>
      </c>
      <c r="U59" s="31">
        <v>340</v>
      </c>
      <c r="V59" s="31">
        <v>347</v>
      </c>
      <c r="W59" s="31">
        <v>0</v>
      </c>
      <c r="X59" s="31">
        <v>46</v>
      </c>
      <c r="Y59" s="31">
        <v>213</v>
      </c>
      <c r="Z59" s="31">
        <v>0</v>
      </c>
      <c r="AA59" s="31">
        <v>0</v>
      </c>
      <c r="AB59" s="31">
        <v>111</v>
      </c>
      <c r="AC59" s="31">
        <v>0</v>
      </c>
      <c r="AD59" s="31">
        <v>213</v>
      </c>
      <c r="AE59" s="31">
        <v>2090</v>
      </c>
      <c r="AF59" s="31">
        <v>3360</v>
      </c>
      <c r="AG59">
        <f t="shared" si="40"/>
        <v>0.10119047619047619</v>
      </c>
      <c r="AH59">
        <f t="shared" si="41"/>
        <v>0.10327380952380952</v>
      </c>
      <c r="AI59">
        <f t="shared" si="42"/>
        <v>0</v>
      </c>
      <c r="AJ59">
        <f t="shared" si="43"/>
        <v>1.369047619047619E-2</v>
      </c>
      <c r="AK59">
        <f t="shared" si="44"/>
        <v>6.339285714285714E-2</v>
      </c>
      <c r="AL59">
        <f t="shared" si="45"/>
        <v>0</v>
      </c>
      <c r="AM59">
        <f t="shared" si="46"/>
        <v>0</v>
      </c>
      <c r="AN59">
        <f t="shared" si="47"/>
        <v>3.3035714285714286E-2</v>
      </c>
      <c r="AO59">
        <f t="shared" si="48"/>
        <v>0</v>
      </c>
      <c r="AP59">
        <f t="shared" si="49"/>
        <v>0.10658307210031348</v>
      </c>
      <c r="AQ59">
        <f t="shared" si="49"/>
        <v>0.10889690883414403</v>
      </c>
      <c r="AR59">
        <f t="shared" si="49"/>
        <v>0</v>
      </c>
      <c r="AS59">
        <f t="shared" si="49"/>
        <v>1.3784836679652381E-2</v>
      </c>
      <c r="AT59">
        <f t="shared" si="49"/>
        <v>6.5467957584140146E-2</v>
      </c>
      <c r="AU59">
        <f t="shared" si="49"/>
        <v>0</v>
      </c>
      <c r="AV59">
        <f t="shared" si="49"/>
        <v>0</v>
      </c>
      <c r="AW59">
        <f t="shared" si="49"/>
        <v>3.3590558329550615E-2</v>
      </c>
      <c r="AX59">
        <f t="shared" si="49"/>
        <v>0</v>
      </c>
      <c r="AY59">
        <f t="shared" si="25"/>
        <v>3.6317414200108951E-4</v>
      </c>
      <c r="AZ59">
        <f t="shared" si="52"/>
        <v>4.2830863485998058E-4</v>
      </c>
      <c r="BA59">
        <f t="shared" si="53"/>
        <v>0</v>
      </c>
      <c r="BB59">
        <f t="shared" si="54"/>
        <v>3.3554132684883274E-5</v>
      </c>
      <c r="BC59">
        <f t="shared" si="55"/>
        <v>1.5461218001857978E-4</v>
      </c>
      <c r="BD59">
        <f t="shared" si="56"/>
        <v>0</v>
      </c>
      <c r="BE59">
        <f t="shared" si="57"/>
        <v>0</v>
      </c>
      <c r="BF59">
        <f t="shared" si="58"/>
        <v>7.6319203753852141E-5</v>
      </c>
      <c r="BG59">
        <f t="shared" si="59"/>
        <v>0</v>
      </c>
    </row>
    <row r="60" spans="2:59" x14ac:dyDescent="0.25">
      <c r="B60">
        <v>2002</v>
      </c>
      <c r="C60" t="s">
        <v>59</v>
      </c>
      <c r="D60" s="31">
        <v>330117</v>
      </c>
      <c r="E60" s="31">
        <v>4800</v>
      </c>
      <c r="F60">
        <f t="shared" si="16"/>
        <v>1.4540299348412835E-2</v>
      </c>
      <c r="G60">
        <f t="shared" si="17"/>
        <v>0.98545970065158717</v>
      </c>
      <c r="H60" cm="1">
        <f t="array" ref="H60">+IFERROR(_xlfn.IFS(B60=$H$1,D60/$H$3,B60=$I$1,D60/$I$3,B60=$J$1,D60/$J$3,B60=$K$1,D60/$K$3,B60=$L$1,D60/$L$3,B60=$M$1,D60/$M$3,B60=$N$1,D60/$N$3,B60=$O$1,D60/$O$3,B60=$P$1,D60/P$3,B60=$Q$1,D60/$Q$3,B60=$R$1,D60/$R$3,B60=$S$1,D60/$S$3,B60=$T$1,D60/$T$3,B60=$U$1,D60/$U$3,B60=$V$1,D60/$V$3,B60=$W$1,D60/$W$3,B60=$X$1,D60/$X$3,B60=$Y$1,D60/$Y$3,B60=$Z$1,D60/$Z$3),0)</f>
        <v>0.119891743439797</v>
      </c>
      <c r="I60" s="15">
        <f t="shared" si="18"/>
        <v>11989.174343979699</v>
      </c>
      <c r="J60" s="16">
        <f t="shared" si="19"/>
        <v>174.32618390177589</v>
      </c>
      <c r="K60" s="16">
        <f t="shared" si="60"/>
        <v>9900.3714735485264</v>
      </c>
      <c r="L60" s="17">
        <f t="shared" si="61"/>
        <v>1.4540299348412835E-2</v>
      </c>
      <c r="M60" s="17">
        <f t="shared" si="61"/>
        <v>0.98545970065158717</v>
      </c>
      <c r="N60">
        <f t="shared" si="21"/>
        <v>1.4646783657851133E-2</v>
      </c>
      <c r="O60">
        <f t="shared" si="39"/>
        <v>7.2701496742064173E-3</v>
      </c>
      <c r="P60">
        <f t="shared" si="22"/>
        <v>143.95436488588265</v>
      </c>
      <c r="S60">
        <v>2002</v>
      </c>
      <c r="T60" t="s">
        <v>59</v>
      </c>
      <c r="U60" s="31">
        <v>151</v>
      </c>
      <c r="V60" s="31">
        <v>94</v>
      </c>
      <c r="W60" s="31">
        <v>0</v>
      </c>
      <c r="X60" s="31">
        <v>200</v>
      </c>
      <c r="Y60" s="31">
        <v>836</v>
      </c>
      <c r="Z60" s="31">
        <v>0</v>
      </c>
      <c r="AA60" s="31">
        <v>0</v>
      </c>
      <c r="AB60" s="31">
        <v>468</v>
      </c>
      <c r="AC60" s="31">
        <v>0</v>
      </c>
      <c r="AD60" s="31">
        <v>570</v>
      </c>
      <c r="AE60" s="31">
        <v>2481</v>
      </c>
      <c r="AF60" s="31">
        <v>4800</v>
      </c>
      <c r="AG60">
        <f t="shared" si="40"/>
        <v>3.1458333333333331E-2</v>
      </c>
      <c r="AH60">
        <f t="shared" si="41"/>
        <v>1.9583333333333335E-2</v>
      </c>
      <c r="AI60">
        <f t="shared" si="42"/>
        <v>0</v>
      </c>
      <c r="AJ60">
        <f t="shared" si="43"/>
        <v>4.1666666666666664E-2</v>
      </c>
      <c r="AK60">
        <f t="shared" si="44"/>
        <v>0.17416666666666666</v>
      </c>
      <c r="AL60">
        <f t="shared" si="45"/>
        <v>0</v>
      </c>
      <c r="AM60">
        <f t="shared" si="46"/>
        <v>0</v>
      </c>
      <c r="AN60">
        <f t="shared" si="47"/>
        <v>9.7500000000000003E-2</v>
      </c>
      <c r="AO60">
        <f t="shared" si="48"/>
        <v>0</v>
      </c>
      <c r="AP60">
        <f t="shared" si="49"/>
        <v>3.1961054079796804E-2</v>
      </c>
      <c r="AQ60">
        <f t="shared" si="49"/>
        <v>1.9776982958131708E-2</v>
      </c>
      <c r="AR60">
        <f t="shared" si="49"/>
        <v>0</v>
      </c>
      <c r="AS60">
        <f t="shared" si="49"/>
        <v>4.2553191489361701E-2</v>
      </c>
      <c r="AT60">
        <f t="shared" si="49"/>
        <v>0.1907804655408489</v>
      </c>
      <c r="AU60">
        <f t="shared" si="49"/>
        <v>0</v>
      </c>
      <c r="AV60">
        <f t="shared" si="49"/>
        <v>0</v>
      </c>
      <c r="AW60">
        <f t="shared" si="49"/>
        <v>0.10249671484888305</v>
      </c>
      <c r="AX60">
        <f t="shared" si="49"/>
        <v>0</v>
      </c>
      <c r="AY60">
        <f t="shared" si="25"/>
        <v>7.4367572709069815E-4</v>
      </c>
      <c r="AZ60">
        <f t="shared" si="52"/>
        <v>6.6794500131771458E-4</v>
      </c>
      <c r="BA60">
        <f t="shared" si="53"/>
        <v>0</v>
      </c>
      <c r="BB60">
        <f t="shared" si="54"/>
        <v>3.7259517080307891E-4</v>
      </c>
      <c r="BC60">
        <f t="shared" si="55"/>
        <v>1.5888306267171943E-3</v>
      </c>
      <c r="BD60">
        <f t="shared" si="56"/>
        <v>0</v>
      </c>
      <c r="BE60">
        <f t="shared" si="57"/>
        <v>0</v>
      </c>
      <c r="BF60">
        <f t="shared" si="58"/>
        <v>8.7696180445114914E-4</v>
      </c>
      <c r="BG60">
        <f t="shared" si="59"/>
        <v>0</v>
      </c>
    </row>
    <row r="61" spans="2:59" x14ac:dyDescent="0.25">
      <c r="B61">
        <v>2002</v>
      </c>
      <c r="C61" t="s">
        <v>60</v>
      </c>
      <c r="D61" s="31">
        <v>78696</v>
      </c>
      <c r="E61" s="31">
        <v>3818</v>
      </c>
      <c r="F61">
        <f t="shared" si="16"/>
        <v>4.8515807664938494E-2</v>
      </c>
      <c r="G61">
        <f t="shared" si="17"/>
        <v>0.95148419233506154</v>
      </c>
      <c r="H61" cm="1">
        <f t="array" ref="H61">+IFERROR(_xlfn.IFS(B61=$H$1,D61/$H$3,B61=$I$1,D61/$I$3,B61=$J$1,D61/$J$3,B61=$K$1,D61/$K$3,B61=$L$1,D61/$L$3,B61=$M$1,D61/$M$3,B61=$N$1,D61/$N$3,B61=$O$1,D61/$O$3,B61=$P$1,D61/P$3,B61=$Q$1,D61/$Q$3,B61=$R$1,D61/$R$3,B61=$S$1,D61/$S$3,B61=$T$1,D61/$T$3,B61=$U$1,D61/$U$3,B61=$V$1,D61/$V$3,B61=$W$1,D61/$W$3,B61=$X$1,D61/$X$3,B61=$Y$1,D61/$Y$3,B61=$Z$1,D61/$Z$3),0)</f>
        <v>2.8580777850696161E-2</v>
      </c>
      <c r="I61" s="15">
        <f t="shared" si="18"/>
        <v>2858.0777850696163</v>
      </c>
      <c r="J61" s="16">
        <f t="shared" si="19"/>
        <v>138.66195211187093</v>
      </c>
      <c r="K61" s="16">
        <f t="shared" si="60"/>
        <v>9756.4171086626429</v>
      </c>
      <c r="L61" s="17">
        <f t="shared" si="61"/>
        <v>4.8515807664938494E-2</v>
      </c>
      <c r="M61" s="17">
        <f t="shared" si="61"/>
        <v>0.95148419233506154</v>
      </c>
      <c r="N61">
        <f t="shared" si="21"/>
        <v>4.9721958143956656E-2</v>
      </c>
      <c r="O61">
        <f t="shared" si="39"/>
        <v>2.4257903832469247E-2</v>
      </c>
      <c r="P61">
        <f t="shared" si="22"/>
        <v>473.34045594279212</v>
      </c>
      <c r="S61">
        <v>2002</v>
      </c>
      <c r="T61" t="s">
        <v>60</v>
      </c>
      <c r="U61" s="31">
        <v>43</v>
      </c>
      <c r="V61" s="31">
        <v>15</v>
      </c>
      <c r="W61" s="31">
        <v>0</v>
      </c>
      <c r="X61" s="31">
        <v>249</v>
      </c>
      <c r="Y61" s="31">
        <v>907</v>
      </c>
      <c r="Z61" s="31">
        <v>0</v>
      </c>
      <c r="AA61" s="31">
        <v>0</v>
      </c>
      <c r="AB61" s="31">
        <v>438</v>
      </c>
      <c r="AC61" s="31">
        <v>0</v>
      </c>
      <c r="AD61" s="31">
        <v>381</v>
      </c>
      <c r="AE61" s="31">
        <v>1785</v>
      </c>
      <c r="AF61" s="31">
        <v>3818</v>
      </c>
      <c r="AG61">
        <f t="shared" si="40"/>
        <v>1.1262441068622316E-2</v>
      </c>
      <c r="AH61">
        <f t="shared" si="41"/>
        <v>3.9287585123101102E-3</v>
      </c>
      <c r="AI61">
        <f t="shared" si="42"/>
        <v>0</v>
      </c>
      <c r="AJ61">
        <f t="shared" si="43"/>
        <v>6.5217391304347824E-2</v>
      </c>
      <c r="AK61">
        <f t="shared" si="44"/>
        <v>0.23755893137768466</v>
      </c>
      <c r="AL61">
        <f t="shared" si="45"/>
        <v>0</v>
      </c>
      <c r="AM61">
        <f t="shared" si="46"/>
        <v>0</v>
      </c>
      <c r="AN61">
        <f t="shared" si="47"/>
        <v>0.11471974855945521</v>
      </c>
      <c r="AO61">
        <f t="shared" si="48"/>
        <v>0</v>
      </c>
      <c r="AP61">
        <f t="shared" si="49"/>
        <v>1.1326221519820889E-2</v>
      </c>
      <c r="AQ61">
        <f t="shared" si="49"/>
        <v>3.9364912741110094E-3</v>
      </c>
      <c r="AR61">
        <f t="shared" si="49"/>
        <v>0</v>
      </c>
      <c r="AS61">
        <f t="shared" si="49"/>
        <v>6.741573033707865E-2</v>
      </c>
      <c r="AT61">
        <f t="shared" si="49"/>
        <v>0.26957943230792097</v>
      </c>
      <c r="AU61">
        <f t="shared" si="49"/>
        <v>0</v>
      </c>
      <c r="AV61">
        <f t="shared" si="49"/>
        <v>0</v>
      </c>
      <c r="AW61">
        <f t="shared" si="49"/>
        <v>0.12170047235343152</v>
      </c>
      <c r="AX61">
        <f t="shared" si="49"/>
        <v>0</v>
      </c>
      <c r="AY61">
        <f t="shared" si="25"/>
        <v>1.2325912371658025E-3</v>
      </c>
      <c r="AZ61">
        <f t="shared" si="52"/>
        <v>6.9253837552099215E-4</v>
      </c>
      <c r="BA61">
        <f t="shared" si="53"/>
        <v>0</v>
      </c>
      <c r="BB61">
        <f t="shared" si="54"/>
        <v>2.8527498221002337E-3</v>
      </c>
      <c r="BC61">
        <f t="shared" si="55"/>
        <v>1.1074260445257701E-2</v>
      </c>
      <c r="BD61">
        <f t="shared" si="56"/>
        <v>0</v>
      </c>
      <c r="BE61">
        <f t="shared" si="57"/>
        <v>0</v>
      </c>
      <c r="BF61">
        <f t="shared" si="58"/>
        <v>5.7563281488258611E-3</v>
      </c>
      <c r="BG61">
        <f t="shared" si="59"/>
        <v>0</v>
      </c>
    </row>
    <row r="62" spans="2:59" x14ac:dyDescent="0.25">
      <c r="B62">
        <v>2002</v>
      </c>
      <c r="C62" t="s">
        <v>61</v>
      </c>
      <c r="D62" s="31">
        <v>42033</v>
      </c>
      <c r="E62" s="31">
        <v>5711</v>
      </c>
      <c r="F62">
        <f t="shared" si="16"/>
        <v>0.13586943591939665</v>
      </c>
      <c r="G62">
        <f t="shared" si="17"/>
        <v>0.8641305640806034</v>
      </c>
      <c r="H62" cm="1">
        <f t="array" ref="H62">+IFERROR(_xlfn.IFS(B62=$H$1,D62/$H$3,B62=$I$1,D62/$I$3,B62=$J$1,D62/$J$3,B62=$K$1,D62/$K$3,B62=$L$1,D62/$L$3,B62=$M$1,D62/$M$3,B62=$N$1,D62/$N$3,B62=$O$1,D62/$O$3,B62=$P$1,D62/P$3,B62=$Q$1,D62/$Q$3,B62=$R$1,D62/$R$3,B62=$S$1,D62/$S$3,B62=$T$1,D62/$T$3,B62=$U$1,D62/$U$3,B62=$V$1,D62/$V$3,B62=$W$1,D62/$W$3,B62=$X$1,D62/$X$3,B62=$Y$1,D62/$Y$3,B62=$Z$1,D62/$Z$3),0)</f>
        <v>1.5265526016548639E-2</v>
      </c>
      <c r="I62" s="15">
        <f t="shared" si="18"/>
        <v>1526.5526016548638</v>
      </c>
      <c r="J62" s="16">
        <f t="shared" si="19"/>
        <v>207.41184088813375</v>
      </c>
      <c r="K62" s="16">
        <f t="shared" si="60"/>
        <v>9283.0766527198502</v>
      </c>
      <c r="L62" s="17">
        <f t="shared" si="61"/>
        <v>0.13586943591939665</v>
      </c>
      <c r="M62" s="17">
        <f t="shared" si="61"/>
        <v>0.8641305640806034</v>
      </c>
      <c r="N62">
        <f t="shared" si="21"/>
        <v>0.14577244591921382</v>
      </c>
      <c r="O62">
        <f t="shared" si="39"/>
        <v>6.7934717959698326E-2</v>
      </c>
      <c r="P62">
        <f t="shared" si="22"/>
        <v>1261.2863884015669</v>
      </c>
      <c r="S62">
        <v>2002</v>
      </c>
      <c r="T62" t="s">
        <v>61</v>
      </c>
      <c r="U62" s="31">
        <v>24</v>
      </c>
      <c r="V62" s="31">
        <v>6</v>
      </c>
      <c r="W62" s="31">
        <v>0</v>
      </c>
      <c r="X62" s="31">
        <v>348</v>
      </c>
      <c r="Y62" s="31">
        <v>1444</v>
      </c>
      <c r="Z62" s="31">
        <v>0</v>
      </c>
      <c r="AA62" s="31">
        <v>0</v>
      </c>
      <c r="AB62" s="31">
        <v>635</v>
      </c>
      <c r="AC62" s="31">
        <v>0</v>
      </c>
      <c r="AD62" s="31">
        <v>403</v>
      </c>
      <c r="AE62" s="31">
        <v>2851</v>
      </c>
      <c r="AF62" s="31">
        <v>5711</v>
      </c>
      <c r="AG62">
        <f t="shared" si="40"/>
        <v>4.2024163894239189E-3</v>
      </c>
      <c r="AH62">
        <f t="shared" si="41"/>
        <v>1.0506040973559797E-3</v>
      </c>
      <c r="AI62">
        <f t="shared" si="42"/>
        <v>0</v>
      </c>
      <c r="AJ62">
        <f t="shared" si="43"/>
        <v>6.0935037646646824E-2</v>
      </c>
      <c r="AK62">
        <f t="shared" si="44"/>
        <v>0.2528453860970058</v>
      </c>
      <c r="AL62">
        <f t="shared" si="45"/>
        <v>0</v>
      </c>
      <c r="AM62">
        <f t="shared" si="46"/>
        <v>0</v>
      </c>
      <c r="AN62">
        <f t="shared" si="47"/>
        <v>0.11118893363684118</v>
      </c>
      <c r="AO62">
        <f t="shared" si="48"/>
        <v>0</v>
      </c>
      <c r="AP62">
        <f t="shared" si="49"/>
        <v>4.2112651342340766E-3</v>
      </c>
      <c r="AQ62">
        <f t="shared" si="49"/>
        <v>1.0511562718990891E-3</v>
      </c>
      <c r="AR62">
        <f t="shared" si="49"/>
        <v>0</v>
      </c>
      <c r="AS62">
        <f t="shared" si="49"/>
        <v>6.2849918728553375E-2</v>
      </c>
      <c r="AT62">
        <f t="shared" si="49"/>
        <v>0.28943676087392262</v>
      </c>
      <c r="AU62">
        <f t="shared" si="49"/>
        <v>0</v>
      </c>
      <c r="AV62">
        <f t="shared" si="49"/>
        <v>0</v>
      </c>
      <c r="AW62">
        <f t="shared" si="49"/>
        <v>0.11773430981737276</v>
      </c>
      <c r="AX62">
        <f t="shared" si="49"/>
        <v>0</v>
      </c>
      <c r="AY62">
        <f t="shared" si="25"/>
        <v>7.9699283895986485E-4</v>
      </c>
      <c r="AZ62">
        <f t="shared" si="52"/>
        <v>2.4980372564413673E-4</v>
      </c>
      <c r="BA62">
        <f t="shared" si="53"/>
        <v>0</v>
      </c>
      <c r="BB62">
        <f t="shared" si="54"/>
        <v>7.101563057597602E-3</v>
      </c>
      <c r="BC62">
        <f t="shared" si="55"/>
        <v>2.7966121856636453E-2</v>
      </c>
      <c r="BD62">
        <f t="shared" si="56"/>
        <v>0</v>
      </c>
      <c r="BE62">
        <f t="shared" si="57"/>
        <v>0</v>
      </c>
      <c r="BF62">
        <f t="shared" si="58"/>
        <v>1.2763780838864702E-2</v>
      </c>
      <c r="BG62">
        <f t="shared" si="59"/>
        <v>0</v>
      </c>
    </row>
    <row r="63" spans="2:59" x14ac:dyDescent="0.25">
      <c r="B63" t="s">
        <v>68</v>
      </c>
      <c r="D63" s="31">
        <v>2753459</v>
      </c>
      <c r="E63" s="31">
        <v>20435</v>
      </c>
      <c r="F63">
        <f t="shared" si="16"/>
        <v>7.4215741000683141E-3</v>
      </c>
      <c r="G63">
        <f t="shared" si="17"/>
        <v>0.99257842589993173</v>
      </c>
      <c r="H63" cm="1">
        <f t="array" ref="H63">+IFERROR(_xlfn.IFS(B63=$H$1,D63/$H$3,B63=$I$1,D63/$I$3,B63=$J$1,D63/$J$3,B63=$K$1,D63/$K$3,B63=$L$1,D63/$L$3,B63=$M$1,D63/$M$3,B63=$N$1,D63/$N$3,B63=$O$1,D63/$O$3,B63=$P$1,D63/P$3,B63=$Q$1,D63/$Q$3,B63=$R$1,D63/$R$3,B63=$S$1,D63/$S$3,B63=$T$1,D63/$T$3,B63=$U$1,D63/$U$3,B63=$V$1,D63/$V$3,B63=$W$1,D63/$W$3,B63=$X$1,D63/$X$3,B63=$Y$1,D63/$Y$3,B63=$Z$1,D63/$Z$3),0)</f>
        <v>0</v>
      </c>
      <c r="I63" s="15">
        <f t="shared" si="18"/>
        <v>0</v>
      </c>
      <c r="J63" s="16">
        <f t="shared" si="19"/>
        <v>0</v>
      </c>
      <c r="K63" s="16">
        <f t="shared" si="60"/>
        <v>8021.7902643182833</v>
      </c>
      <c r="L63" s="17">
        <f t="shared" si="61"/>
        <v>7.4215741000683141E-3</v>
      </c>
      <c r="M63" s="17">
        <f t="shared" si="61"/>
        <v>0.99257842589993173</v>
      </c>
      <c r="N63">
        <f t="shared" si="21"/>
        <v>7.4492165563986986E-3</v>
      </c>
      <c r="O63">
        <f t="shared" si="39"/>
        <v>3.7107870500341571E-3</v>
      </c>
      <c r="P63">
        <f t="shared" si="22"/>
        <v>59.53431086184473</v>
      </c>
      <c r="S63" t="s">
        <v>68</v>
      </c>
      <c r="U63" s="31">
        <v>838</v>
      </c>
      <c r="V63" s="31">
        <v>781</v>
      </c>
      <c r="W63" s="31">
        <v>0</v>
      </c>
      <c r="X63" s="31">
        <v>854</v>
      </c>
      <c r="Y63" s="31">
        <v>3437</v>
      </c>
      <c r="Z63" s="31">
        <v>0</v>
      </c>
      <c r="AA63" s="31">
        <v>0</v>
      </c>
      <c r="AB63" s="31">
        <v>1657</v>
      </c>
      <c r="AC63" s="31">
        <v>0</v>
      </c>
      <c r="AD63" s="31">
        <v>1665</v>
      </c>
      <c r="AE63" s="31">
        <v>11203</v>
      </c>
      <c r="AF63" s="31">
        <v>20435</v>
      </c>
      <c r="AG63">
        <f t="shared" si="40"/>
        <v>4.1008074382187426E-2</v>
      </c>
      <c r="AH63">
        <f t="shared" si="41"/>
        <v>3.8218742353804749E-2</v>
      </c>
      <c r="AI63">
        <f t="shared" si="42"/>
        <v>0</v>
      </c>
      <c r="AJ63">
        <f t="shared" si="43"/>
        <v>4.1791044776119404E-2</v>
      </c>
      <c r="AK63">
        <f t="shared" si="44"/>
        <v>0.16819182774651334</v>
      </c>
      <c r="AL63">
        <f t="shared" si="45"/>
        <v>0</v>
      </c>
      <c r="AM63">
        <f t="shared" si="46"/>
        <v>0</v>
      </c>
      <c r="AN63">
        <f t="shared" si="47"/>
        <v>8.1086371421580622E-2</v>
      </c>
      <c r="AO63">
        <f t="shared" si="48"/>
        <v>0</v>
      </c>
      <c r="AP63">
        <f t="shared" si="49"/>
        <v>4.186650679456435E-2</v>
      </c>
      <c r="AQ63">
        <f t="shared" si="49"/>
        <v>3.896330664271995E-2</v>
      </c>
      <c r="AR63">
        <f t="shared" si="49"/>
        <v>0</v>
      </c>
      <c r="AS63">
        <f t="shared" si="49"/>
        <v>4.2682926829268296E-2</v>
      </c>
      <c r="AT63">
        <f t="shared" si="49"/>
        <v>0.18363476077258034</v>
      </c>
      <c r="AU63">
        <f t="shared" si="49"/>
        <v>0</v>
      </c>
      <c r="AV63">
        <f t="shared" si="49"/>
        <v>0</v>
      </c>
      <c r="AW63">
        <f t="shared" si="49"/>
        <v>8.4512789126055129E-2</v>
      </c>
      <c r="AX63">
        <f t="shared" si="49"/>
        <v>0</v>
      </c>
      <c r="AY63">
        <f t="shared" si="25"/>
        <v>1.5653038596180296E-4</v>
      </c>
      <c r="AZ63">
        <f t="shared" si="52"/>
        <v>1.429111528444767E-4</v>
      </c>
      <c r="BA63">
        <f t="shared" si="53"/>
        <v>0</v>
      </c>
      <c r="BB63">
        <f t="shared" si="54"/>
        <v>2.1827090942701526E-4</v>
      </c>
      <c r="BC63">
        <f t="shared" si="55"/>
        <v>8.8633969127559188E-4</v>
      </c>
      <c r="BD63">
        <f t="shared" si="56"/>
        <v>0</v>
      </c>
      <c r="BE63">
        <f t="shared" si="57"/>
        <v>0</v>
      </c>
      <c r="BF63">
        <f t="shared" si="58"/>
        <v>4.1620376406548999E-4</v>
      </c>
      <c r="BG63">
        <f t="shared" si="59"/>
        <v>0</v>
      </c>
    </row>
    <row r="64" spans="2:59" x14ac:dyDescent="0.25">
      <c r="B64">
        <v>2003</v>
      </c>
      <c r="C64" t="s">
        <v>55</v>
      </c>
      <c r="D64" s="31">
        <v>306113</v>
      </c>
      <c r="E64" s="31">
        <v>708</v>
      </c>
      <c r="F64">
        <f t="shared" si="16"/>
        <v>2.3128713906302575E-3</v>
      </c>
      <c r="G64">
        <f t="shared" si="17"/>
        <v>0.9976871286093697</v>
      </c>
      <c r="H64" cm="1">
        <f t="array" ref="H64">+IFERROR(_xlfn.IFS(B64=$H$1,D64/$H$3,B64=$I$1,D64/$I$3,B64=$J$1,D64/$J$3,B64=$K$1,D64/$K$3,B64=$L$1,D64/$L$3,B64=$M$1,D64/$M$3,B64=$N$1,D64/$N$3,B64=$O$1,D64/$O$3,B64=$P$1,D64/P$3,B64=$Q$1,D64/$Q$3,B64=$R$1,D64/$R$3,B64=$S$1,D64/$S$3,B64=$T$1,D64/$T$3,B64=$U$1,D64/$U$3,B64=$V$1,D64/$V$3,B64=$W$1,D64/$W$3,B64=$X$1,D64/$X$3,B64=$Y$1,D64/$Y$3,B64=$Z$1,D64/$Z$3),0)</f>
        <v>0.10922877979399777</v>
      </c>
      <c r="I64" s="15">
        <f t="shared" si="18"/>
        <v>10922.877979399776</v>
      </c>
      <c r="J64" s="16">
        <f t="shared" si="19"/>
        <v>25.263211981898976</v>
      </c>
      <c r="K64" s="16">
        <v>10000</v>
      </c>
      <c r="L64" s="17">
        <f t="shared" si="61"/>
        <v>2.3128713906302575E-3</v>
      </c>
      <c r="M64" s="17">
        <f t="shared" si="61"/>
        <v>0.9976871286093697</v>
      </c>
      <c r="N64">
        <f t="shared" si="21"/>
        <v>2.3155491743497331E-3</v>
      </c>
      <c r="O64">
        <f t="shared" si="39"/>
        <v>1.1564356953151288E-3</v>
      </c>
      <c r="P64">
        <f t="shared" si="22"/>
        <v>23.128713906302576</v>
      </c>
      <c r="S64">
        <v>2003</v>
      </c>
      <c r="T64" t="s">
        <v>55</v>
      </c>
      <c r="U64" s="31">
        <v>0</v>
      </c>
      <c r="V64" s="31">
        <v>7</v>
      </c>
      <c r="W64" s="31">
        <v>114</v>
      </c>
      <c r="X64" s="31">
        <v>0</v>
      </c>
      <c r="Y64" s="31">
        <v>3</v>
      </c>
      <c r="Z64" s="31">
        <v>0</v>
      </c>
      <c r="AA64" s="31">
        <v>0</v>
      </c>
      <c r="AB64" s="31">
        <v>0</v>
      </c>
      <c r="AC64" s="31">
        <v>0</v>
      </c>
      <c r="AD64" s="31">
        <v>20</v>
      </c>
      <c r="AE64" s="31">
        <v>564</v>
      </c>
      <c r="AF64" s="31">
        <v>708</v>
      </c>
      <c r="AG64">
        <f t="shared" si="40"/>
        <v>0</v>
      </c>
      <c r="AH64">
        <f t="shared" si="41"/>
        <v>9.887005649717515E-3</v>
      </c>
      <c r="AI64">
        <f t="shared" si="42"/>
        <v>0.16101694915254236</v>
      </c>
      <c r="AJ64">
        <f t="shared" si="43"/>
        <v>0</v>
      </c>
      <c r="AK64">
        <f t="shared" si="44"/>
        <v>4.2372881355932203E-3</v>
      </c>
      <c r="AL64">
        <f t="shared" si="45"/>
        <v>0</v>
      </c>
      <c r="AM64">
        <f t="shared" si="46"/>
        <v>0</v>
      </c>
      <c r="AN64">
        <f t="shared" si="47"/>
        <v>0</v>
      </c>
      <c r="AO64">
        <f t="shared" si="48"/>
        <v>0</v>
      </c>
      <c r="AP64">
        <f t="shared" si="49"/>
        <v>0</v>
      </c>
      <c r="AQ64">
        <f t="shared" si="49"/>
        <v>9.9361249112846009E-3</v>
      </c>
      <c r="AR64">
        <f t="shared" si="49"/>
        <v>0.17511520737327188</v>
      </c>
      <c r="AS64">
        <f t="shared" si="49"/>
        <v>0</v>
      </c>
      <c r="AT64">
        <f t="shared" si="49"/>
        <v>4.246284501061571E-3</v>
      </c>
      <c r="AU64">
        <f t="shared" si="49"/>
        <v>0</v>
      </c>
      <c r="AV64">
        <f t="shared" si="49"/>
        <v>0</v>
      </c>
      <c r="AW64">
        <f t="shared" si="49"/>
        <v>0</v>
      </c>
      <c r="AX64">
        <f t="shared" si="49"/>
        <v>0</v>
      </c>
      <c r="AY64">
        <f t="shared" si="25"/>
        <v>1.3687755828729914E-3</v>
      </c>
      <c r="AZ64">
        <f t="shared" si="52"/>
        <v>1.2871063953507364E-3</v>
      </c>
      <c r="BA64">
        <f t="shared" si="53"/>
        <v>1.8620574755074106E-4</v>
      </c>
      <c r="BB64">
        <f t="shared" si="54"/>
        <v>1.3949097228801129E-3</v>
      </c>
      <c r="BC64">
        <f t="shared" si="55"/>
        <v>5.6188401015311341E-3</v>
      </c>
      <c r="BD64">
        <f t="shared" si="56"/>
        <v>0</v>
      </c>
      <c r="BE64">
        <f t="shared" si="57"/>
        <v>0</v>
      </c>
      <c r="BF64">
        <f t="shared" si="58"/>
        <v>2.7065168744875258E-3</v>
      </c>
      <c r="BG64">
        <f t="shared" si="59"/>
        <v>0</v>
      </c>
    </row>
    <row r="65" spans="2:59" x14ac:dyDescent="0.25">
      <c r="B65">
        <v>2003</v>
      </c>
      <c r="C65" t="s">
        <v>56</v>
      </c>
      <c r="D65" s="31">
        <v>715309</v>
      </c>
      <c r="E65" s="31">
        <v>561</v>
      </c>
      <c r="F65">
        <f t="shared" si="16"/>
        <v>7.8427644556408485E-4</v>
      </c>
      <c r="G65">
        <f t="shared" si="17"/>
        <v>0.99921572355443589</v>
      </c>
      <c r="H65" cm="1">
        <f t="array" ref="H65">+IFERROR(_xlfn.IFS(B65=$H$1,D65/$H$3,B65=$I$1,D65/$I$3,B65=$J$1,D65/$J$3,B65=$K$1,D65/$K$3,B65=$L$1,D65/$L$3,B65=$M$1,D65/$M$3,B65=$N$1,D65/$N$3,B65=$O$1,D65/$O$3,B65=$P$1,D65/P$3,B65=$Q$1,D65/$Q$3,B65=$R$1,D65/$R$3,B65=$S$1,D65/$S$3,B65=$T$1,D65/$T$3,B65=$U$1,D65/$U$3,B65=$V$1,D65/$V$3,B65=$W$1,D65/$W$3,B65=$X$1,D65/$X$3,B65=$Y$1,D65/$Y$3,B65=$Z$1,D65/$Z$3),0)</f>
        <v>0.25524015394859007</v>
      </c>
      <c r="I65" s="15">
        <f t="shared" si="18"/>
        <v>25524.015394859005</v>
      </c>
      <c r="J65" s="16">
        <f t="shared" si="19"/>
        <v>20.017884070403003</v>
      </c>
      <c r="K65" s="16">
        <f t="shared" ref="K65:K71" si="62">+K64-P64</f>
        <v>9976.8712860936976</v>
      </c>
      <c r="L65" s="17">
        <f t="shared" si="61"/>
        <v>7.8427644556408485E-4</v>
      </c>
      <c r="M65" s="17">
        <f t="shared" si="61"/>
        <v>0.99921572355443589</v>
      </c>
      <c r="N65">
        <f t="shared" si="21"/>
        <v>7.8458411098298881E-4</v>
      </c>
      <c r="O65">
        <f t="shared" si="39"/>
        <v>3.9213822278204243E-4</v>
      </c>
      <c r="P65">
        <f t="shared" si="22"/>
        <v>7.8246251501079449</v>
      </c>
      <c r="S65">
        <v>2003</v>
      </c>
      <c r="T65" t="s">
        <v>56</v>
      </c>
      <c r="U65" s="31">
        <v>0</v>
      </c>
      <c r="V65" s="31">
        <v>16</v>
      </c>
      <c r="W65" s="31">
        <v>25</v>
      </c>
      <c r="X65" s="31">
        <v>1</v>
      </c>
      <c r="Y65" s="31">
        <v>6</v>
      </c>
      <c r="Z65" s="31">
        <v>0</v>
      </c>
      <c r="AA65" s="31">
        <v>0</v>
      </c>
      <c r="AB65" s="31">
        <v>0</v>
      </c>
      <c r="AC65" s="31">
        <v>0</v>
      </c>
      <c r="AD65" s="31">
        <v>28</v>
      </c>
      <c r="AE65" s="31">
        <v>485</v>
      </c>
      <c r="AF65" s="31">
        <v>561</v>
      </c>
      <c r="AG65">
        <f t="shared" si="40"/>
        <v>0</v>
      </c>
      <c r="AH65">
        <f t="shared" si="41"/>
        <v>2.8520499108734401E-2</v>
      </c>
      <c r="AI65">
        <f t="shared" si="42"/>
        <v>4.4563279857397504E-2</v>
      </c>
      <c r="AJ65">
        <f t="shared" si="43"/>
        <v>1.7825311942959001E-3</v>
      </c>
      <c r="AK65">
        <f t="shared" si="44"/>
        <v>1.06951871657754E-2</v>
      </c>
      <c r="AL65">
        <f t="shared" si="45"/>
        <v>0</v>
      </c>
      <c r="AM65">
        <f t="shared" si="46"/>
        <v>0</v>
      </c>
      <c r="AN65">
        <f t="shared" si="47"/>
        <v>0</v>
      </c>
      <c r="AO65">
        <f t="shared" si="48"/>
        <v>0</v>
      </c>
      <c r="AP65">
        <f t="shared" si="49"/>
        <v>0</v>
      </c>
      <c r="AQ65">
        <f t="shared" si="49"/>
        <v>2.8933092224231464E-2</v>
      </c>
      <c r="AR65">
        <f t="shared" si="49"/>
        <v>4.5578851412944398E-2</v>
      </c>
      <c r="AS65">
        <f t="shared" si="49"/>
        <v>1.7841213202497768E-3</v>
      </c>
      <c r="AT65">
        <f t="shared" si="49"/>
        <v>1.075268817204301E-2</v>
      </c>
      <c r="AU65">
        <f t="shared" si="49"/>
        <v>0</v>
      </c>
      <c r="AV65">
        <f t="shared" si="49"/>
        <v>0</v>
      </c>
      <c r="AW65">
        <f t="shared" si="49"/>
        <v>0</v>
      </c>
      <c r="AX65">
        <f t="shared" si="49"/>
        <v>0</v>
      </c>
      <c r="AY65">
        <f t="shared" si="25"/>
        <v>0</v>
      </c>
      <c r="AZ65">
        <f t="shared" si="52"/>
        <v>1.6076968135449155E-5</v>
      </c>
      <c r="BA65">
        <f t="shared" si="53"/>
        <v>9.7160807427279684E-5</v>
      </c>
      <c r="BB65">
        <f t="shared" si="54"/>
        <v>6.9899861458474586E-7</v>
      </c>
      <c r="BC65">
        <f t="shared" si="55"/>
        <v>6.2909875312627134E-6</v>
      </c>
      <c r="BD65">
        <f t="shared" si="56"/>
        <v>0</v>
      </c>
      <c r="BE65">
        <f t="shared" si="57"/>
        <v>0</v>
      </c>
      <c r="BF65">
        <f t="shared" si="58"/>
        <v>0</v>
      </c>
      <c r="BG65">
        <f t="shared" si="59"/>
        <v>0</v>
      </c>
    </row>
    <row r="66" spans="2:59" x14ac:dyDescent="0.25">
      <c r="B66">
        <v>2003</v>
      </c>
      <c r="C66" t="s">
        <v>57</v>
      </c>
      <c r="D66" s="31">
        <v>548690</v>
      </c>
      <c r="E66" s="31">
        <v>1920</v>
      </c>
      <c r="F66">
        <f t="shared" si="16"/>
        <v>3.499243653064572E-3</v>
      </c>
      <c r="G66">
        <f t="shared" si="17"/>
        <v>0.99650075634693547</v>
      </c>
      <c r="H66" cm="1">
        <f t="array" ref="H66">+IFERROR(_xlfn.IFS(B66=$H$1,D66/$H$3,B66=$I$1,D66/$I$3,B66=$J$1,D66/$J$3,B66=$K$1,D66/$K$3,B66=$L$1,D66/$L$3,B66=$M$1,D66/$M$3,B66=$N$1,D66/$N$3,B66=$O$1,D66/$O$3,B66=$P$1,D66/P$3,B66=$Q$1,D66/$Q$3,B66=$R$1,D66/$R$3,B66=$S$1,D66/$S$3,B66=$T$1,D66/$T$3,B66=$U$1,D66/$U$3,B66=$V$1,D66/$V$3,B66=$W$1,D66/$W$3,B66=$X$1,D66/$X$3,B66=$Y$1,D66/$Y$3,B66=$Z$1,D66/$Z$3),0)</f>
        <v>0.19578632460943718</v>
      </c>
      <c r="I66" s="15">
        <f t="shared" si="18"/>
        <v>19578.632460943718</v>
      </c>
      <c r="J66" s="16">
        <f t="shared" si="19"/>
        <v>68.510405374641309</v>
      </c>
      <c r="K66" s="16">
        <f t="shared" si="62"/>
        <v>9969.0466609435898</v>
      </c>
      <c r="L66" s="17">
        <f t="shared" si="61"/>
        <v>3.499243653064572E-3</v>
      </c>
      <c r="M66" s="17">
        <f t="shared" si="61"/>
        <v>0.99650075634693547</v>
      </c>
      <c r="N66">
        <f t="shared" si="21"/>
        <v>3.5053767367133441E-3</v>
      </c>
      <c r="O66">
        <f t="shared" si="39"/>
        <v>1.749621826532286E-3</v>
      </c>
      <c r="P66">
        <f t="shared" si="22"/>
        <v>34.884123255411424</v>
      </c>
      <c r="S66">
        <v>2003</v>
      </c>
      <c r="T66" t="s">
        <v>57</v>
      </c>
      <c r="U66" s="31">
        <v>0</v>
      </c>
      <c r="V66" s="31">
        <v>385</v>
      </c>
      <c r="W66" s="31">
        <v>26</v>
      </c>
      <c r="X66" s="31">
        <v>5</v>
      </c>
      <c r="Y66" s="31">
        <v>35</v>
      </c>
      <c r="Z66" s="31">
        <v>0</v>
      </c>
      <c r="AA66" s="31">
        <v>0</v>
      </c>
      <c r="AB66" s="31">
        <v>13</v>
      </c>
      <c r="AC66" s="31">
        <v>0</v>
      </c>
      <c r="AD66" s="31">
        <v>40</v>
      </c>
      <c r="AE66" s="31">
        <v>1416</v>
      </c>
      <c r="AF66" s="31">
        <v>1920</v>
      </c>
      <c r="AG66">
        <f t="shared" si="40"/>
        <v>0</v>
      </c>
      <c r="AH66">
        <f t="shared" si="41"/>
        <v>0.20052083333333334</v>
      </c>
      <c r="AI66">
        <f t="shared" si="42"/>
        <v>1.3541666666666667E-2</v>
      </c>
      <c r="AJ66">
        <f t="shared" si="43"/>
        <v>2.6041666666666665E-3</v>
      </c>
      <c r="AK66">
        <f t="shared" si="44"/>
        <v>1.8229166666666668E-2</v>
      </c>
      <c r="AL66">
        <f t="shared" si="45"/>
        <v>0</v>
      </c>
      <c r="AM66">
        <f t="shared" si="46"/>
        <v>0</v>
      </c>
      <c r="AN66">
        <f t="shared" si="47"/>
        <v>6.7708333333333336E-3</v>
      </c>
      <c r="AO66">
        <f t="shared" si="48"/>
        <v>0</v>
      </c>
      <c r="AP66">
        <f t="shared" si="49"/>
        <v>0</v>
      </c>
      <c r="AQ66">
        <f t="shared" si="49"/>
        <v>0.22286541244573083</v>
      </c>
      <c r="AR66">
        <f t="shared" si="49"/>
        <v>1.3633980073413739E-2</v>
      </c>
      <c r="AS66">
        <f t="shared" si="49"/>
        <v>2.6075619295958278E-3</v>
      </c>
      <c r="AT66">
        <f t="shared" si="49"/>
        <v>1.839684625492773E-2</v>
      </c>
      <c r="AU66">
        <f t="shared" si="49"/>
        <v>0</v>
      </c>
      <c r="AV66">
        <f t="shared" si="49"/>
        <v>0</v>
      </c>
      <c r="AW66">
        <f t="shared" si="49"/>
        <v>6.7938332897831202E-3</v>
      </c>
      <c r="AX66">
        <f t="shared" si="49"/>
        <v>0</v>
      </c>
      <c r="AY66">
        <f t="shared" si="25"/>
        <v>0</v>
      </c>
      <c r="AZ66">
        <f t="shared" si="52"/>
        <v>3.6541580856221182E-4</v>
      </c>
      <c r="BA66">
        <f t="shared" si="53"/>
        <v>4.6474329767263846E-5</v>
      </c>
      <c r="BB66">
        <f t="shared" si="54"/>
        <v>5.4675682079133941E-6</v>
      </c>
      <c r="BC66">
        <f t="shared" si="55"/>
        <v>3.7361716087408192E-5</v>
      </c>
      <c r="BD66">
        <f t="shared" si="56"/>
        <v>0</v>
      </c>
      <c r="BE66">
        <f t="shared" si="57"/>
        <v>0</v>
      </c>
      <c r="BF66">
        <f t="shared" si="58"/>
        <v>1.1846397783812354E-5</v>
      </c>
      <c r="BG66">
        <f t="shared" si="59"/>
        <v>0</v>
      </c>
    </row>
    <row r="67" spans="2:59" x14ac:dyDescent="0.25">
      <c r="B67">
        <v>2003</v>
      </c>
      <c r="C67" t="s">
        <v>58</v>
      </c>
      <c r="D67" s="31">
        <v>773500</v>
      </c>
      <c r="E67" s="31">
        <v>3731</v>
      </c>
      <c r="F67">
        <f t="shared" si="16"/>
        <v>4.8235294117647057E-3</v>
      </c>
      <c r="G67">
        <f t="shared" si="17"/>
        <v>0.99517647058823533</v>
      </c>
      <c r="H67" cm="1">
        <f t="array" ref="H67">+IFERROR(_xlfn.IFS(B67=$H$1,D67/$H$3,B67=$I$1,D67/$I$3,B67=$J$1,D67/$J$3,B67=$K$1,D67/$K$3,B67=$L$1,D67/$L$3,B67=$M$1,D67/$M$3,B67=$N$1,D67/$N$3,B67=$O$1,D67/$O$3,B67=$P$1,D67/P$3,B67=$Q$1,D67/$Q$3,B67=$R$1,D67/$R$3,B67=$S$1,D67/$S$3,B67=$T$1,D67/$T$3,B67=$U$1,D67/$U$3,B67=$V$1,D67/$V$3,B67=$W$1,D67/$W$3,B67=$X$1,D67/$X$3,B67=$Y$1,D67/$Y$3,B67=$Z$1,D67/$Z$3),0)</f>
        <v>0.2760041591525263</v>
      </c>
      <c r="I67" s="15">
        <f t="shared" si="18"/>
        <v>27600.41591525263</v>
      </c>
      <c r="J67" s="16">
        <f t="shared" si="19"/>
        <v>133.13141794415975</v>
      </c>
      <c r="K67" s="16">
        <f t="shared" si="62"/>
        <v>9934.1625376881784</v>
      </c>
      <c r="L67" s="17">
        <f t="shared" si="61"/>
        <v>4.8235294117647057E-3</v>
      </c>
      <c r="M67" s="17">
        <f t="shared" si="61"/>
        <v>0.99517647058823533</v>
      </c>
      <c r="N67">
        <f t="shared" si="21"/>
        <v>4.8351907541718262E-3</v>
      </c>
      <c r="O67">
        <f t="shared" si="39"/>
        <v>2.4117647058823528E-3</v>
      </c>
      <c r="P67">
        <f t="shared" si="22"/>
        <v>47.917725181790033</v>
      </c>
      <c r="S67">
        <v>2003</v>
      </c>
      <c r="T67" t="s">
        <v>58</v>
      </c>
      <c r="U67" s="31">
        <v>0</v>
      </c>
      <c r="V67" s="31">
        <v>474</v>
      </c>
      <c r="W67" s="31">
        <v>124</v>
      </c>
      <c r="X67" s="31">
        <v>61</v>
      </c>
      <c r="Y67" s="31">
        <v>220</v>
      </c>
      <c r="Z67" s="31">
        <v>0</v>
      </c>
      <c r="AA67" s="31">
        <v>0</v>
      </c>
      <c r="AB67" s="31">
        <v>106</v>
      </c>
      <c r="AC67" s="31">
        <v>0</v>
      </c>
      <c r="AD67" s="31">
        <v>222</v>
      </c>
      <c r="AE67" s="31">
        <v>2524</v>
      </c>
      <c r="AF67" s="31">
        <v>3731</v>
      </c>
      <c r="AG67">
        <f t="shared" si="40"/>
        <v>0</v>
      </c>
      <c r="AH67">
        <f t="shared" si="41"/>
        <v>0.12704368801929777</v>
      </c>
      <c r="AI67">
        <f t="shared" si="42"/>
        <v>3.3235057625301531E-2</v>
      </c>
      <c r="AJ67">
        <f t="shared" si="43"/>
        <v>1.6349504154382202E-2</v>
      </c>
      <c r="AK67">
        <f t="shared" si="44"/>
        <v>5.8965424819083359E-2</v>
      </c>
      <c r="AL67">
        <f t="shared" si="45"/>
        <v>0</v>
      </c>
      <c r="AM67">
        <f t="shared" si="46"/>
        <v>0</v>
      </c>
      <c r="AN67">
        <f t="shared" si="47"/>
        <v>2.8410613776467437E-2</v>
      </c>
      <c r="AO67">
        <f t="shared" si="48"/>
        <v>0</v>
      </c>
      <c r="AP67">
        <f t="shared" si="49"/>
        <v>0</v>
      </c>
      <c r="AQ67">
        <f t="shared" si="49"/>
        <v>0.13566113337149399</v>
      </c>
      <c r="AR67">
        <f t="shared" si="49"/>
        <v>3.3796674843281554E-2</v>
      </c>
      <c r="AS67">
        <f t="shared" si="49"/>
        <v>1.6484258883934601E-2</v>
      </c>
      <c r="AT67">
        <f t="shared" si="49"/>
        <v>6.0756697045015191E-2</v>
      </c>
      <c r="AU67">
        <f t="shared" si="49"/>
        <v>0</v>
      </c>
      <c r="AV67">
        <f t="shared" si="49"/>
        <v>0</v>
      </c>
      <c r="AW67">
        <f t="shared" si="49"/>
        <v>2.8820010875475803E-2</v>
      </c>
      <c r="AX67">
        <f t="shared" si="49"/>
        <v>0</v>
      </c>
      <c r="AY67">
        <f t="shared" si="25"/>
        <v>0</v>
      </c>
      <c r="AZ67">
        <f t="shared" si="52"/>
        <v>5.5526826115061408E-4</v>
      </c>
      <c r="BA67">
        <f t="shared" si="53"/>
        <v>9.6961861667744015E-5</v>
      </c>
      <c r="BB67">
        <f t="shared" si="54"/>
        <v>4.2663219133807367E-5</v>
      </c>
      <c r="BC67">
        <f t="shared" si="55"/>
        <v>1.6483516483516484E-4</v>
      </c>
      <c r="BD67">
        <f t="shared" si="56"/>
        <v>0</v>
      </c>
      <c r="BE67">
        <f t="shared" si="57"/>
        <v>0</v>
      </c>
      <c r="BF67">
        <f t="shared" si="58"/>
        <v>7.6923076923076926E-5</v>
      </c>
      <c r="BG67">
        <f t="shared" si="59"/>
        <v>0</v>
      </c>
    </row>
    <row r="68" spans="2:59" x14ac:dyDescent="0.25">
      <c r="B68">
        <v>2003</v>
      </c>
      <c r="C68" t="s">
        <v>59</v>
      </c>
      <c r="D68" s="31">
        <v>335998</v>
      </c>
      <c r="E68" s="31">
        <v>5148</v>
      </c>
      <c r="F68">
        <f t="shared" si="16"/>
        <v>1.5321519770951017E-2</v>
      </c>
      <c r="G68">
        <f t="shared" si="17"/>
        <v>0.98467848022904902</v>
      </c>
      <c r="H68" cm="1">
        <f t="array" ref="H68">+IFERROR(_xlfn.IFS(B68=$H$1,D68/$H$3,B68=$I$1,D68/$I$3,B68=$J$1,D68/$J$3,B68=$K$1,D68/$K$3,B68=$L$1,D68/$L$3,B68=$M$1,D68/$M$3,B68=$N$1,D68/$N$3,B68=$O$1,D68/$O$3,B68=$P$1,D68/P$3,B68=$Q$1,D68/$Q$3,B68=$R$1,D68/$R$3,B68=$S$1,D68/$S$3,B68=$T$1,D68/$T$3,B68=$U$1,D68/$U$3,B68=$V$1,D68/$V$3,B68=$W$1,D68/$W$3,B68=$X$1,D68/$X$3,B68=$Y$1,D68/$Y$3,B68=$Z$1,D68/$Z$3),0)</f>
        <v>0.11989249575556629</v>
      </c>
      <c r="I68" s="15">
        <f t="shared" si="18"/>
        <v>11989.249575556629</v>
      </c>
      <c r="J68" s="16">
        <f t="shared" si="19"/>
        <v>183.69352441075696</v>
      </c>
      <c r="K68" s="16">
        <f t="shared" si="62"/>
        <v>9886.2448125063893</v>
      </c>
      <c r="L68" s="17">
        <f t="shared" si="61"/>
        <v>1.5321519770951017E-2</v>
      </c>
      <c r="M68" s="17">
        <f t="shared" si="61"/>
        <v>0.98467848022904902</v>
      </c>
      <c r="N68">
        <f t="shared" si="21"/>
        <v>1.5439800374298191E-2</v>
      </c>
      <c r="O68">
        <f t="shared" si="39"/>
        <v>7.6607598854755085E-3</v>
      </c>
      <c r="P68">
        <f t="shared" si="22"/>
        <v>151.47229535527856</v>
      </c>
      <c r="S68">
        <v>2003</v>
      </c>
      <c r="T68" t="s">
        <v>59</v>
      </c>
      <c r="U68" s="31">
        <v>0</v>
      </c>
      <c r="V68" s="31">
        <v>123</v>
      </c>
      <c r="W68" s="31">
        <v>144</v>
      </c>
      <c r="X68" s="31">
        <v>209</v>
      </c>
      <c r="Y68" s="31">
        <v>893</v>
      </c>
      <c r="Z68" s="31">
        <v>0</v>
      </c>
      <c r="AA68" s="31">
        <v>0</v>
      </c>
      <c r="AB68" s="31">
        <v>466</v>
      </c>
      <c r="AC68" s="31">
        <v>0</v>
      </c>
      <c r="AD68" s="31">
        <v>572</v>
      </c>
      <c r="AE68" s="31">
        <v>2741</v>
      </c>
      <c r="AF68" s="31">
        <v>5148</v>
      </c>
      <c r="AG68">
        <f t="shared" si="40"/>
        <v>0</v>
      </c>
      <c r="AH68">
        <f t="shared" si="41"/>
        <v>2.3892773892773892E-2</v>
      </c>
      <c r="AI68">
        <f t="shared" si="42"/>
        <v>2.7972027972027972E-2</v>
      </c>
      <c r="AJ68">
        <f t="shared" si="43"/>
        <v>4.05982905982906E-2</v>
      </c>
      <c r="AK68">
        <f t="shared" si="44"/>
        <v>0.17346542346542346</v>
      </c>
      <c r="AL68">
        <f t="shared" si="45"/>
        <v>0</v>
      </c>
      <c r="AM68">
        <f t="shared" si="46"/>
        <v>0</v>
      </c>
      <c r="AN68">
        <f t="shared" si="47"/>
        <v>9.0520590520590527E-2</v>
      </c>
      <c r="AO68">
        <f t="shared" si="48"/>
        <v>0</v>
      </c>
      <c r="AP68">
        <f t="shared" si="49"/>
        <v>0</v>
      </c>
      <c r="AQ68">
        <f t="shared" si="49"/>
        <v>2.4181657328221761E-2</v>
      </c>
      <c r="AR68">
        <f t="shared" si="49"/>
        <v>2.8368794326241134E-2</v>
      </c>
      <c r="AS68">
        <f t="shared" ref="AS68:AX113" si="63">+(AJ68/(1-(0.5*AJ68)))</f>
        <v>4.1439476553980371E-2</v>
      </c>
      <c r="AT68">
        <f t="shared" si="63"/>
        <v>0.1899393810486015</v>
      </c>
      <c r="AU68">
        <f t="shared" si="63"/>
        <v>0</v>
      </c>
      <c r="AV68">
        <f t="shared" si="63"/>
        <v>0</v>
      </c>
      <c r="AW68">
        <f t="shared" si="63"/>
        <v>9.4811800610376404E-2</v>
      </c>
      <c r="AX68">
        <f t="shared" si="63"/>
        <v>0</v>
      </c>
      <c r="AY68">
        <f t="shared" si="25"/>
        <v>0</v>
      </c>
      <c r="AZ68">
        <f t="shared" si="52"/>
        <v>8.8839814522705487E-4</v>
      </c>
      <c r="BA68">
        <f t="shared" si="53"/>
        <v>3.9881189768986721E-4</v>
      </c>
      <c r="BB68">
        <f t="shared" si="54"/>
        <v>4.0178810588158262E-4</v>
      </c>
      <c r="BC68">
        <f t="shared" si="55"/>
        <v>1.656259858689635E-3</v>
      </c>
      <c r="BD68">
        <f t="shared" si="56"/>
        <v>0</v>
      </c>
      <c r="BE68">
        <f t="shared" si="57"/>
        <v>0</v>
      </c>
      <c r="BF68">
        <f t="shared" si="58"/>
        <v>8.5119554283061207E-4</v>
      </c>
      <c r="BG68">
        <f t="shared" si="59"/>
        <v>0</v>
      </c>
    </row>
    <row r="69" spans="2:59" x14ac:dyDescent="0.25">
      <c r="B69">
        <v>2003</v>
      </c>
      <c r="C69" t="s">
        <v>60</v>
      </c>
      <c r="D69" s="31">
        <v>80102</v>
      </c>
      <c r="E69" s="31">
        <v>4188</v>
      </c>
      <c r="F69">
        <f t="shared" si="16"/>
        <v>5.2283338743102543E-2</v>
      </c>
      <c r="G69">
        <f t="shared" si="17"/>
        <v>0.94771666125689746</v>
      </c>
      <c r="H69" cm="1">
        <f t="array" ref="H69">+IFERROR(_xlfn.IFS(B69=$H$1,D69/$H$3,B69=$I$1,D69/$I$3,B69=$J$1,D69/$J$3,B69=$K$1,D69/$K$3,B69=$L$1,D69/$L$3,B69=$M$1,D69/$M$3,B69=$N$1,D69/$N$3,B69=$O$1,D69/$O$3,B69=$P$1,D69/P$3,B69=$Q$1,D69/$Q$3,B69=$R$1,D69/$R$3,B69=$S$1,D69/$S$3,B69=$T$1,D69/$T$3,B69=$U$1,D69/$U$3,B69=$V$1,D69/$V$3,B69=$W$1,D69/$W$3,B69=$X$1,D69/$X$3,B69=$Y$1,D69/$Y$3,B69=$Z$1,D69/$Z$3),0)</f>
        <v>2.8582398392289154E-2</v>
      </c>
      <c r="I69" s="15">
        <f t="shared" si="18"/>
        <v>2858.2398392289156</v>
      </c>
      <c r="J69" s="16">
        <f t="shared" si="19"/>
        <v>149.43832172343636</v>
      </c>
      <c r="K69" s="16">
        <f t="shared" si="62"/>
        <v>9734.7725171511102</v>
      </c>
      <c r="L69" s="17">
        <f t="shared" si="61"/>
        <v>5.2283338743102543E-2</v>
      </c>
      <c r="M69" s="17">
        <f t="shared" si="61"/>
        <v>0.94771666125689746</v>
      </c>
      <c r="N69">
        <f t="shared" si="21"/>
        <v>5.3686801353707313E-2</v>
      </c>
      <c r="O69">
        <f t="shared" si="39"/>
        <v>2.6141669371551272E-2</v>
      </c>
      <c r="P69">
        <f t="shared" si="22"/>
        <v>508.96640910125649</v>
      </c>
      <c r="S69">
        <v>2003</v>
      </c>
      <c r="T69" t="s">
        <v>60</v>
      </c>
      <c r="U69" s="31">
        <v>0</v>
      </c>
      <c r="V69" s="31">
        <v>16</v>
      </c>
      <c r="W69" s="31">
        <v>138</v>
      </c>
      <c r="X69" s="31">
        <v>251</v>
      </c>
      <c r="Y69" s="31">
        <v>957</v>
      </c>
      <c r="Z69" s="31">
        <v>0</v>
      </c>
      <c r="AA69" s="31">
        <v>0</v>
      </c>
      <c r="AB69" s="31">
        <v>456</v>
      </c>
      <c r="AC69" s="31">
        <v>0</v>
      </c>
      <c r="AD69" s="31">
        <v>428</v>
      </c>
      <c r="AE69" s="31">
        <v>1942</v>
      </c>
      <c r="AF69" s="31">
        <v>4188</v>
      </c>
      <c r="AG69">
        <f t="shared" si="40"/>
        <v>0</v>
      </c>
      <c r="AH69">
        <f t="shared" si="41"/>
        <v>3.8204393505253103E-3</v>
      </c>
      <c r="AI69">
        <f t="shared" si="42"/>
        <v>3.2951289398280799E-2</v>
      </c>
      <c r="AJ69">
        <f t="shared" si="43"/>
        <v>5.993314231136581E-2</v>
      </c>
      <c r="AK69">
        <f t="shared" si="44"/>
        <v>0.22851002865329512</v>
      </c>
      <c r="AL69">
        <f t="shared" si="45"/>
        <v>0</v>
      </c>
      <c r="AM69">
        <f t="shared" si="46"/>
        <v>0</v>
      </c>
      <c r="AN69">
        <f t="shared" si="47"/>
        <v>0.10888252148997135</v>
      </c>
      <c r="AO69">
        <f t="shared" si="48"/>
        <v>0</v>
      </c>
      <c r="AP69">
        <f t="shared" ref="AP69:AV105" si="64">+(AG69/(1-(0.5*AG69)))</f>
        <v>0</v>
      </c>
      <c r="AQ69">
        <f t="shared" si="64"/>
        <v>3.8277511961722485E-3</v>
      </c>
      <c r="AR69">
        <f t="shared" si="64"/>
        <v>3.3503277494537506E-2</v>
      </c>
      <c r="AS69">
        <f t="shared" si="64"/>
        <v>6.1784615384615389E-2</v>
      </c>
      <c r="AT69">
        <f t="shared" si="64"/>
        <v>0.25798625151637683</v>
      </c>
      <c r="AU69">
        <f t="shared" si="64"/>
        <v>0</v>
      </c>
      <c r="AV69">
        <f t="shared" si="64"/>
        <v>0</v>
      </c>
      <c r="AW69">
        <f t="shared" si="63"/>
        <v>0.11515151515151516</v>
      </c>
      <c r="AX69">
        <f t="shared" si="63"/>
        <v>0</v>
      </c>
      <c r="AY69">
        <f t="shared" si="25"/>
        <v>0</v>
      </c>
      <c r="AZ69">
        <f t="shared" si="52"/>
        <v>8.6764375421337792E-4</v>
      </c>
      <c r="BA69">
        <f t="shared" si="53"/>
        <v>1.7602556740156301E-3</v>
      </c>
      <c r="BB69">
        <f t="shared" si="54"/>
        <v>2.8713390427205312E-3</v>
      </c>
      <c r="BC69">
        <f t="shared" si="55"/>
        <v>1.154777658485431E-2</v>
      </c>
      <c r="BD69">
        <f t="shared" si="56"/>
        <v>0</v>
      </c>
      <c r="BE69">
        <f t="shared" si="57"/>
        <v>0</v>
      </c>
      <c r="BF69">
        <f t="shared" si="58"/>
        <v>5.7551621682354996E-3</v>
      </c>
      <c r="BG69">
        <f t="shared" si="59"/>
        <v>0</v>
      </c>
    </row>
    <row r="70" spans="2:59" x14ac:dyDescent="0.25">
      <c r="B70">
        <v>2003</v>
      </c>
      <c r="C70" t="s">
        <v>61</v>
      </c>
      <c r="D70" s="31">
        <v>42782</v>
      </c>
      <c r="E70" s="31">
        <v>6975</v>
      </c>
      <c r="F70">
        <f t="shared" si="16"/>
        <v>0.16303585620120611</v>
      </c>
      <c r="G70">
        <f t="shared" si="17"/>
        <v>0.83696414379879391</v>
      </c>
      <c r="H70" cm="1">
        <f t="array" ref="H70">+IFERROR(_xlfn.IFS(B70=$H$1,D70/$H$3,B70=$I$1,D70/$I$3,B70=$J$1,D70/$J$3,B70=$K$1,D70/$K$3,B70=$L$1,D70/$L$3,B70=$M$1,D70/$M$3,B70=$N$1,D70/$N$3,B70=$O$1,D70/$O$3,B70=$P$1,D70/P$3,B70=$Q$1,D70/$Q$3,B70=$R$1,D70/$R$3,B70=$S$1,D70/$S$3,B70=$T$1,D70/$T$3,B70=$U$1,D70/$U$3,B70=$V$1,D70/$V$3,B70=$W$1,D70/$W$3,B70=$X$1,D70/$X$3,B70=$Y$1,D70/$Y$3,B70=$Z$1,D70/$Z$3),0)</f>
        <v>1.5265688347593251E-2</v>
      </c>
      <c r="I70" s="15">
        <f t="shared" si="18"/>
        <v>1526.568834759325</v>
      </c>
      <c r="J70" s="16">
        <f t="shared" si="19"/>
        <v>248.88545702506408</v>
      </c>
      <c r="K70" s="16">
        <f t="shared" si="62"/>
        <v>9225.8061080498537</v>
      </c>
      <c r="L70" s="17">
        <f t="shared" si="61"/>
        <v>0.16303585620120611</v>
      </c>
      <c r="M70" s="17">
        <f t="shared" si="61"/>
        <v>0.83696414379879391</v>
      </c>
      <c r="N70">
        <f t="shared" si="21"/>
        <v>0.17750575780325492</v>
      </c>
      <c r="O70">
        <f t="shared" si="39"/>
        <v>8.1517928100603057E-2</v>
      </c>
      <c r="P70">
        <f t="shared" si="22"/>
        <v>1504.1371979722251</v>
      </c>
      <c r="S70">
        <v>2003</v>
      </c>
      <c r="T70" t="s">
        <v>61</v>
      </c>
      <c r="U70" s="31">
        <v>0</v>
      </c>
      <c r="V70" s="31">
        <v>11</v>
      </c>
      <c r="W70" s="31">
        <v>251</v>
      </c>
      <c r="X70" s="31">
        <v>486</v>
      </c>
      <c r="Y70" s="31">
        <v>1875</v>
      </c>
      <c r="Z70" s="31">
        <v>0</v>
      </c>
      <c r="AA70" s="31">
        <v>0</v>
      </c>
      <c r="AB70" s="31">
        <v>794</v>
      </c>
      <c r="AC70" s="31">
        <v>0</v>
      </c>
      <c r="AD70" s="31">
        <v>414</v>
      </c>
      <c r="AE70" s="31">
        <v>3144</v>
      </c>
      <c r="AF70" s="31">
        <v>6975</v>
      </c>
      <c r="AG70">
        <f t="shared" si="40"/>
        <v>0</v>
      </c>
      <c r="AH70">
        <f t="shared" si="41"/>
        <v>1.5770609318996416E-3</v>
      </c>
      <c r="AI70">
        <f t="shared" si="42"/>
        <v>3.5985663082437273E-2</v>
      </c>
      <c r="AJ70">
        <f t="shared" si="43"/>
        <v>6.9677419354838704E-2</v>
      </c>
      <c r="AK70">
        <f t="shared" si="44"/>
        <v>0.26881720430107525</v>
      </c>
      <c r="AL70">
        <f t="shared" si="45"/>
        <v>0</v>
      </c>
      <c r="AM70">
        <f t="shared" si="46"/>
        <v>0</v>
      </c>
      <c r="AN70">
        <f t="shared" si="47"/>
        <v>0.11383512544802868</v>
      </c>
      <c r="AO70">
        <f t="shared" si="48"/>
        <v>0</v>
      </c>
      <c r="AP70">
        <f t="shared" si="64"/>
        <v>0</v>
      </c>
      <c r="AQ70">
        <f t="shared" si="64"/>
        <v>1.578305473850348E-3</v>
      </c>
      <c r="AR70">
        <f t="shared" si="64"/>
        <v>3.6645010584714213E-2</v>
      </c>
      <c r="AS70">
        <f t="shared" si="64"/>
        <v>7.2192513368983954E-2</v>
      </c>
      <c r="AT70">
        <f t="shared" si="64"/>
        <v>0.3105590062111801</v>
      </c>
      <c r="AU70">
        <f t="shared" si="64"/>
        <v>0</v>
      </c>
      <c r="AV70">
        <f t="shared" si="64"/>
        <v>0</v>
      </c>
      <c r="AW70">
        <f t="shared" si="63"/>
        <v>0.1207053815749468</v>
      </c>
      <c r="AX70">
        <f t="shared" si="63"/>
        <v>0</v>
      </c>
      <c r="AY70">
        <f t="shared" si="25"/>
        <v>0</v>
      </c>
      <c r="AZ70">
        <f t="shared" si="52"/>
        <v>3.1555327006685055E-4</v>
      </c>
      <c r="BA70">
        <f t="shared" si="53"/>
        <v>4.546304520592773E-3</v>
      </c>
      <c r="BB70">
        <f t="shared" si="54"/>
        <v>8.6134355570099581E-3</v>
      </c>
      <c r="BC70">
        <f t="shared" si="55"/>
        <v>3.3098031882567436E-2</v>
      </c>
      <c r="BD70">
        <f t="shared" si="56"/>
        <v>0</v>
      </c>
      <c r="BE70">
        <f t="shared" si="57"/>
        <v>0</v>
      </c>
      <c r="BF70">
        <f t="shared" si="58"/>
        <v>1.4608947688280118E-2</v>
      </c>
      <c r="BG70">
        <f t="shared" si="59"/>
        <v>0</v>
      </c>
    </row>
    <row r="71" spans="2:59" x14ac:dyDescent="0.25">
      <c r="B71" t="s">
        <v>69</v>
      </c>
      <c r="D71" s="31">
        <v>2802494</v>
      </c>
      <c r="E71" s="31">
        <v>23231</v>
      </c>
      <c r="F71">
        <f t="shared" si="16"/>
        <v>8.2894022253036052E-3</v>
      </c>
      <c r="G71">
        <f t="shared" si="17"/>
        <v>0.99171059777469639</v>
      </c>
      <c r="H71" cm="1">
        <f t="array" ref="H71">+IFERROR(_xlfn.IFS(B71=$H$1,D71/$H$3,B71=$I$1,D71/$I$3,B71=$J$1,D71/$J$3,B71=$K$1,D71/$K$3,B71=$L$1,D71/$L$3,B71=$M$1,D71/$M$3,B71=$N$1,D71/$N$3,B71=$O$1,D71/$O$3,B71=$P$1,D71/P$3,B71=$Q$1,D71/$Q$3,B71=$R$1,D71/$R$3,B71=$S$1,D71/$S$3,B71=$T$1,D71/$T$3,B71=$U$1,D71/$U$3,B71=$V$1,D71/$V$3,B71=$W$1,D71/$W$3,B71=$X$1,D71/$X$3,B71=$Y$1,D71/$Y$3,B71=$Z$1,D71/$Z$3),0)</f>
        <v>0</v>
      </c>
      <c r="I71" s="15">
        <f t="shared" si="18"/>
        <v>0</v>
      </c>
      <c r="J71" s="16">
        <f t="shared" si="19"/>
        <v>0</v>
      </c>
      <c r="K71" s="16">
        <f t="shared" si="62"/>
        <v>7721.6689100776284</v>
      </c>
      <c r="L71" s="17">
        <f t="shared" si="61"/>
        <v>8.2894022253036052E-3</v>
      </c>
      <c r="M71" s="17">
        <f t="shared" si="61"/>
        <v>0.99171059777469639</v>
      </c>
      <c r="N71">
        <f t="shared" si="21"/>
        <v>8.3239023124797445E-3</v>
      </c>
      <c r="O71">
        <f t="shared" si="39"/>
        <v>4.1447011126518026E-3</v>
      </c>
      <c r="P71">
        <f t="shared" si="22"/>
        <v>64.008019446255162</v>
      </c>
      <c r="S71" t="s">
        <v>69</v>
      </c>
      <c r="U71" s="31">
        <v>0</v>
      </c>
      <c r="V71" s="31">
        <v>1032</v>
      </c>
      <c r="W71" s="31">
        <v>822</v>
      </c>
      <c r="X71" s="31">
        <v>1013</v>
      </c>
      <c r="Y71" s="31">
        <v>3989</v>
      </c>
      <c r="Z71" s="31">
        <v>0</v>
      </c>
      <c r="AA71" s="31">
        <v>0</v>
      </c>
      <c r="AB71" s="31">
        <v>1835</v>
      </c>
      <c r="AC71" s="31">
        <v>0</v>
      </c>
      <c r="AD71" s="31">
        <v>1724</v>
      </c>
      <c r="AE71" s="31">
        <v>12816</v>
      </c>
      <c r="AF71" s="31">
        <v>23231</v>
      </c>
      <c r="AG71">
        <f t="shared" si="40"/>
        <v>0</v>
      </c>
      <c r="AH71">
        <f t="shared" si="41"/>
        <v>4.4423399767551976E-2</v>
      </c>
      <c r="AI71">
        <f t="shared" si="42"/>
        <v>3.5383754466015237E-2</v>
      </c>
      <c r="AJ71">
        <f t="shared" si="43"/>
        <v>4.3605527097412937E-2</v>
      </c>
      <c r="AK71">
        <f t="shared" si="44"/>
        <v>0.17171021479919074</v>
      </c>
      <c r="AL71">
        <f t="shared" si="45"/>
        <v>0</v>
      </c>
      <c r="AM71">
        <f t="shared" si="46"/>
        <v>0</v>
      </c>
      <c r="AN71">
        <f t="shared" si="47"/>
        <v>7.8989281563428174E-2</v>
      </c>
      <c r="AO71">
        <f t="shared" si="48"/>
        <v>0</v>
      </c>
      <c r="AP71">
        <f t="shared" si="64"/>
        <v>0</v>
      </c>
      <c r="AQ71">
        <f t="shared" si="64"/>
        <v>4.5432533568126786E-2</v>
      </c>
      <c r="AR71">
        <f t="shared" si="64"/>
        <v>3.6021034180543379E-2</v>
      </c>
      <c r="AS71">
        <f t="shared" si="64"/>
        <v>4.457743844749059E-2</v>
      </c>
      <c r="AT71">
        <f t="shared" si="64"/>
        <v>0.1878369787865232</v>
      </c>
      <c r="AU71">
        <f t="shared" si="64"/>
        <v>0</v>
      </c>
      <c r="AV71">
        <f t="shared" si="64"/>
        <v>0</v>
      </c>
      <c r="AW71">
        <f t="shared" si="63"/>
        <v>8.2237210657225446E-2</v>
      </c>
      <c r="AX71">
        <f t="shared" si="63"/>
        <v>0</v>
      </c>
      <c r="AY71">
        <f t="shared" si="25"/>
        <v>0</v>
      </c>
      <c r="AZ71">
        <f t="shared" si="52"/>
        <v>1.8608425209830958E-4</v>
      </c>
      <c r="BA71">
        <f t="shared" si="53"/>
        <v>1.9143662751820343E-4</v>
      </c>
      <c r="BB71">
        <f t="shared" si="54"/>
        <v>2.6744035848069611E-4</v>
      </c>
      <c r="BC71">
        <f t="shared" si="55"/>
        <v>1.0462109820752515E-3</v>
      </c>
      <c r="BD71">
        <f t="shared" si="56"/>
        <v>0</v>
      </c>
      <c r="BE71">
        <f t="shared" si="57"/>
        <v>0</v>
      </c>
      <c r="BF71">
        <f t="shared" si="58"/>
        <v>4.6904649929669788E-4</v>
      </c>
      <c r="BG71">
        <f t="shared" si="59"/>
        <v>0</v>
      </c>
    </row>
    <row r="72" spans="2:59" x14ac:dyDescent="0.25">
      <c r="B72">
        <v>2004</v>
      </c>
      <c r="C72" t="s">
        <v>55</v>
      </c>
      <c r="D72" s="31">
        <v>311399</v>
      </c>
      <c r="E72" s="31">
        <v>571</v>
      </c>
      <c r="F72">
        <f t="shared" si="16"/>
        <v>1.8336603521527043E-3</v>
      </c>
      <c r="G72">
        <f t="shared" si="17"/>
        <v>0.99816633964784729</v>
      </c>
      <c r="H72" cm="1">
        <f t="array" ref="H72">+IFERROR(_xlfn.IFS(B72=$H$1,D72/$H$3,B72=$I$1,D72/$I$3,B72=$J$1,D72/$J$3,B72=$K$1,D72/$K$3,B72=$L$1,D72/$L$3,B72=$M$1,D72/$M$3,B72=$N$1,D72/$N$3,B72=$O$1,D72/$O$3,B72=$P$1,D72/P$3,B72=$Q$1,D72/$Q$3,B72=$R$1,D72/$R$3,B72=$S$1,D72/$S$3,B72=$T$1,D72/$T$3,B72=$U$1,D72/$U$3,B72=$V$1,D72/$V$3,B72=$W$1,D72/$W$3,B72=$X$1,D72/$X$3,B72=$Y$1,D72/$Y$3,B72=$Z$1,D72/$Z$3),0)</f>
        <v>0.10922976980295784</v>
      </c>
      <c r="I72" s="15">
        <f t="shared" si="18"/>
        <v>10922.976980295784</v>
      </c>
      <c r="J72" s="16">
        <f t="shared" si="19"/>
        <v>20.02902981624505</v>
      </c>
      <c r="K72" s="16">
        <v>10000</v>
      </c>
      <c r="L72" s="17">
        <f t="shared" si="61"/>
        <v>1.8336603521527043E-3</v>
      </c>
      <c r="M72" s="17">
        <f t="shared" si="61"/>
        <v>0.99816633964784729</v>
      </c>
      <c r="N72">
        <f t="shared" si="21"/>
        <v>1.835343050044437E-3</v>
      </c>
      <c r="O72">
        <f t="shared" ref="O72:O103" si="65">+IFERROR((E72/(2*D72)),0)</f>
        <v>9.1683017607635216E-4</v>
      </c>
      <c r="P72">
        <f t="shared" si="22"/>
        <v>18.336603521527042</v>
      </c>
      <c r="S72">
        <v>2004</v>
      </c>
      <c r="T72" t="s">
        <v>55</v>
      </c>
      <c r="U72" s="31">
        <v>21</v>
      </c>
      <c r="V72" s="31">
        <v>5</v>
      </c>
      <c r="W72" s="31">
        <v>0</v>
      </c>
      <c r="X72" s="31">
        <v>0</v>
      </c>
      <c r="Y72" s="31">
        <v>1</v>
      </c>
      <c r="Z72" s="31">
        <v>0</v>
      </c>
      <c r="AA72" s="31">
        <v>0</v>
      </c>
      <c r="AB72" s="31">
        <v>0</v>
      </c>
      <c r="AC72" s="31">
        <v>0</v>
      </c>
      <c r="AD72" s="31">
        <v>24</v>
      </c>
      <c r="AE72" s="31">
        <v>520</v>
      </c>
      <c r="AF72" s="31">
        <v>571</v>
      </c>
      <c r="AG72">
        <f t="shared" ref="AG72:AG103" si="66">+U72/$E72</f>
        <v>3.6777583187390543E-2</v>
      </c>
      <c r="AH72">
        <f t="shared" ref="AH72:AH103" si="67">+V72/$E72</f>
        <v>8.7565674255691769E-3</v>
      </c>
      <c r="AI72">
        <f t="shared" ref="AI72:AI103" si="68">+W72/$E72</f>
        <v>0</v>
      </c>
      <c r="AJ72">
        <f t="shared" ref="AJ72:AJ103" si="69">+X72/$E72</f>
        <v>0</v>
      </c>
      <c r="AK72">
        <f t="shared" ref="AK72:AK103" si="70">+Y72/$E72</f>
        <v>1.7513134851138354E-3</v>
      </c>
      <c r="AL72">
        <f t="shared" ref="AL72:AL103" si="71">+Z72/$E72</f>
        <v>0</v>
      </c>
      <c r="AM72">
        <f t="shared" ref="AM72:AM103" si="72">+AA72/$E72</f>
        <v>0</v>
      </c>
      <c r="AN72">
        <f t="shared" ref="AN72:AN103" si="73">+AB72/$E72</f>
        <v>0</v>
      </c>
      <c r="AO72">
        <f t="shared" ref="AO72:AO103" si="74">+AC72/$E72</f>
        <v>0</v>
      </c>
      <c r="AP72">
        <f t="shared" si="64"/>
        <v>3.7466547725245318E-2</v>
      </c>
      <c r="AQ72">
        <f t="shared" si="64"/>
        <v>8.795074758135445E-3</v>
      </c>
      <c r="AR72">
        <f t="shared" si="64"/>
        <v>0</v>
      </c>
      <c r="AS72">
        <f t="shared" si="64"/>
        <v>0</v>
      </c>
      <c r="AT72">
        <f t="shared" si="64"/>
        <v>1.7528483786152498E-3</v>
      </c>
      <c r="AU72">
        <f t="shared" si="64"/>
        <v>0</v>
      </c>
      <c r="AV72">
        <f t="shared" si="64"/>
        <v>0</v>
      </c>
      <c r="AW72">
        <f t="shared" si="63"/>
        <v>0</v>
      </c>
      <c r="AX72">
        <f t="shared" si="63"/>
        <v>0</v>
      </c>
      <c r="AY72">
        <f t="shared" si="25"/>
        <v>3.3718798069357959E-5</v>
      </c>
      <c r="AZ72">
        <f t="shared" si="52"/>
        <v>1.6650663618059146E-3</v>
      </c>
      <c r="BA72">
        <f t="shared" si="53"/>
        <v>1.3198500958577259E-3</v>
      </c>
      <c r="BB72">
        <f t="shared" si="54"/>
        <v>1.6265305925837912E-3</v>
      </c>
      <c r="BC72">
        <f t="shared" si="55"/>
        <v>6.4065716331780124E-3</v>
      </c>
      <c r="BD72">
        <f t="shared" si="56"/>
        <v>0</v>
      </c>
      <c r="BE72">
        <f t="shared" si="57"/>
        <v>0</v>
      </c>
      <c r="BF72">
        <f t="shared" si="58"/>
        <v>2.9463806884415171E-3</v>
      </c>
      <c r="BG72">
        <f t="shared" si="59"/>
        <v>0</v>
      </c>
    </row>
    <row r="73" spans="2:59" x14ac:dyDescent="0.25">
      <c r="B73">
        <v>2004</v>
      </c>
      <c r="C73" t="s">
        <v>56</v>
      </c>
      <c r="D73" s="31">
        <v>727655</v>
      </c>
      <c r="E73" s="31">
        <v>634</v>
      </c>
      <c r="F73">
        <f t="shared" ref="F73:F136" si="75">+IFERROR(E73/D73,0)</f>
        <v>8.712920271282407E-4</v>
      </c>
      <c r="G73">
        <f t="shared" ref="G73:G136" si="76">1-F73</f>
        <v>0.99912870797287179</v>
      </c>
      <c r="H73" cm="1">
        <f t="array" ref="H73">+IFERROR(_xlfn.IFS(B73=$H$1,D73/$H$3,B73=$I$1,D73/$I$3,B73=$J$1,D73/$J$3,B73=$K$1,D73/$K$3,B73=$L$1,D73/$L$3,B73=$M$1,D73/$M$3,B73=$N$1,D73/$N$3,B73=$O$1,D73/$O$3,B73=$P$1,D73/P$3,B73=$Q$1,D73/$Q$3,B73=$R$1,D73/$R$3,B73=$S$1,D73/$S$3,B73=$T$1,D73/$T$3,B73=$U$1,D73/$U$3,B73=$V$1,D73/$V$3,B73=$W$1,D73/$W$3,B73=$X$1,D73/$X$3,B73=$Y$1,D73/$Y$3,B73=$Z$1,D73/$Z$3),0)</f>
        <v>0.25524034485008396</v>
      </c>
      <c r="I73" s="15">
        <f t="shared" ref="I73:I136" si="77">+H73*100000</f>
        <v>25524.034485008397</v>
      </c>
      <c r="J73" s="16">
        <f t="shared" ref="J73:J136" si="78">+F73*I73</f>
        <v>22.238887746934086</v>
      </c>
      <c r="K73" s="16">
        <f>+K72-P72</f>
        <v>9981.6633964784724</v>
      </c>
      <c r="L73" s="17">
        <f t="shared" si="61"/>
        <v>8.712920271282407E-4</v>
      </c>
      <c r="M73" s="17">
        <f t="shared" si="61"/>
        <v>0.99912870797287179</v>
      </c>
      <c r="N73">
        <f t="shared" ref="N73:N136" si="79">+(F73/(1-(0.5*F73)))</f>
        <v>8.7167176745887062E-4</v>
      </c>
      <c r="O73">
        <f t="shared" si="65"/>
        <v>4.3564601356412035E-4</v>
      </c>
      <c r="P73">
        <f t="shared" ref="P73:P136" si="80">+K73*L73</f>
        <v>8.6969437348294889</v>
      </c>
      <c r="S73">
        <v>2004</v>
      </c>
      <c r="T73" t="s">
        <v>56</v>
      </c>
      <c r="U73" s="31">
        <v>70</v>
      </c>
      <c r="V73" s="31">
        <v>15</v>
      </c>
      <c r="W73" s="31">
        <v>0</v>
      </c>
      <c r="X73" s="31">
        <v>1</v>
      </c>
      <c r="Y73" s="31">
        <v>6</v>
      </c>
      <c r="Z73" s="31">
        <v>0</v>
      </c>
      <c r="AA73" s="31">
        <v>0</v>
      </c>
      <c r="AB73" s="31">
        <v>0</v>
      </c>
      <c r="AC73" s="31">
        <v>0</v>
      </c>
      <c r="AD73" s="31">
        <v>34</v>
      </c>
      <c r="AE73" s="31">
        <v>508</v>
      </c>
      <c r="AF73" s="31">
        <v>634</v>
      </c>
      <c r="AG73">
        <f t="shared" si="66"/>
        <v>0.11041009463722397</v>
      </c>
      <c r="AH73">
        <f t="shared" si="67"/>
        <v>2.365930599369085E-2</v>
      </c>
      <c r="AI73">
        <f t="shared" si="68"/>
        <v>0</v>
      </c>
      <c r="AJ73">
        <f t="shared" si="69"/>
        <v>1.5772870662460567E-3</v>
      </c>
      <c r="AK73">
        <f t="shared" si="70"/>
        <v>9.4637223974763408E-3</v>
      </c>
      <c r="AL73">
        <f t="shared" si="71"/>
        <v>0</v>
      </c>
      <c r="AM73">
        <f t="shared" si="72"/>
        <v>0</v>
      </c>
      <c r="AN73">
        <f t="shared" si="73"/>
        <v>0</v>
      </c>
      <c r="AO73">
        <f t="shared" si="74"/>
        <v>0</v>
      </c>
      <c r="AP73">
        <f t="shared" si="64"/>
        <v>0.11686143572621034</v>
      </c>
      <c r="AQ73">
        <f t="shared" si="64"/>
        <v>2.3942537909018357E-2</v>
      </c>
      <c r="AR73">
        <f t="shared" si="64"/>
        <v>0</v>
      </c>
      <c r="AS73">
        <f t="shared" si="64"/>
        <v>1.5785319652722968E-3</v>
      </c>
      <c r="AT73">
        <f t="shared" si="64"/>
        <v>9.5087163232963554E-3</v>
      </c>
      <c r="AU73">
        <f t="shared" si="64"/>
        <v>0</v>
      </c>
      <c r="AV73">
        <f t="shared" si="64"/>
        <v>0</v>
      </c>
      <c r="AW73">
        <f t="shared" si="63"/>
        <v>0</v>
      </c>
      <c r="AX73">
        <f t="shared" si="63"/>
        <v>0</v>
      </c>
      <c r="AY73">
        <f t="shared" si="25"/>
        <v>6.2529632861727051E-5</v>
      </c>
      <c r="AZ73">
        <f t="shared" si="52"/>
        <v>1.3742776453126825E-5</v>
      </c>
      <c r="BA73">
        <f t="shared" si="53"/>
        <v>0</v>
      </c>
      <c r="BB73">
        <f t="shared" si="54"/>
        <v>6.8713882265634123E-7</v>
      </c>
      <c r="BC73">
        <f t="shared" si="55"/>
        <v>4.8099717585943892E-6</v>
      </c>
      <c r="BD73">
        <f t="shared" si="56"/>
        <v>0</v>
      </c>
      <c r="BE73">
        <f t="shared" si="57"/>
        <v>0</v>
      </c>
      <c r="BF73">
        <f t="shared" si="58"/>
        <v>0</v>
      </c>
      <c r="BG73">
        <f t="shared" si="59"/>
        <v>0</v>
      </c>
    </row>
    <row r="74" spans="2:59" x14ac:dyDescent="0.25">
      <c r="B74">
        <v>2004</v>
      </c>
      <c r="C74" t="s">
        <v>57</v>
      </c>
      <c r="D74" s="31">
        <v>558162</v>
      </c>
      <c r="E74" s="31">
        <v>1739</v>
      </c>
      <c r="F74">
        <f t="shared" si="75"/>
        <v>3.1155829311203557E-3</v>
      </c>
      <c r="G74">
        <f t="shared" si="76"/>
        <v>0.99688441706887965</v>
      </c>
      <c r="H74" cm="1">
        <f t="array" ref="H74">+IFERROR(_xlfn.IFS(B74=$H$1,D74/$H$3,B74=$I$1,D74/$I$3,B74=$J$1,D74/$J$3,B74=$K$1,D74/$K$3,B74=$L$1,D74/$L$3,B74=$M$1,D74/$M$3,B74=$N$1,D74/$N$3,B74=$O$1,D74/$O$3,B74=$P$1,D74/P$3,B74=$Q$1,D74/$Q$3,B74=$R$1,D74/$R$3,B74=$S$1,D74/$S$3,B74=$T$1,D74/$T$3,B74=$U$1,D74/$U$3,B74=$V$1,D74/$V$3,B74=$W$1,D74/$W$3,B74=$X$1,D74/$X$3,B74=$Y$1,D74/$Y$3,B74=$Z$1,D74/$Z$3),0)</f>
        <v>0.19578709877924641</v>
      </c>
      <c r="I74" s="15">
        <f t="shared" si="77"/>
        <v>19578.709877924641</v>
      </c>
      <c r="J74" s="16">
        <f t="shared" si="78"/>
        <v>60.999094309019512</v>
      </c>
      <c r="K74" s="16">
        <f t="shared" ref="K74:K79" si="81">+K73-P73</f>
        <v>9972.9664527436435</v>
      </c>
      <c r="L74" s="17">
        <f t="shared" si="61"/>
        <v>3.1155829311203557E-3</v>
      </c>
      <c r="M74" s="17">
        <f t="shared" si="61"/>
        <v>0.99688441706887965</v>
      </c>
      <c r="N74">
        <f t="shared" si="79"/>
        <v>3.120443932046457E-3</v>
      </c>
      <c r="O74">
        <f t="shared" si="65"/>
        <v>1.5577914655601779E-3</v>
      </c>
      <c r="P74">
        <f t="shared" si="80"/>
        <v>31.071604052804016</v>
      </c>
      <c r="S74">
        <v>2004</v>
      </c>
      <c r="T74" t="s">
        <v>57</v>
      </c>
      <c r="U74" s="31">
        <v>154</v>
      </c>
      <c r="V74" s="31">
        <v>325</v>
      </c>
      <c r="W74" s="31">
        <v>0</v>
      </c>
      <c r="X74" s="31">
        <v>10</v>
      </c>
      <c r="Y74" s="31">
        <v>21</v>
      </c>
      <c r="Z74" s="31">
        <v>0</v>
      </c>
      <c r="AA74" s="31">
        <v>0</v>
      </c>
      <c r="AB74" s="31">
        <v>1</v>
      </c>
      <c r="AC74" s="31">
        <v>0</v>
      </c>
      <c r="AD74" s="31">
        <v>41</v>
      </c>
      <c r="AE74" s="31">
        <v>1187</v>
      </c>
      <c r="AF74" s="31">
        <v>1739</v>
      </c>
      <c r="AG74">
        <f t="shared" si="66"/>
        <v>8.8556641748131104E-2</v>
      </c>
      <c r="AH74">
        <f t="shared" si="67"/>
        <v>0.18688901667625071</v>
      </c>
      <c r="AI74">
        <f t="shared" si="68"/>
        <v>0</v>
      </c>
      <c r="AJ74">
        <f t="shared" si="69"/>
        <v>5.7504312823461762E-3</v>
      </c>
      <c r="AK74">
        <f t="shared" si="70"/>
        <v>1.2075905692926969E-2</v>
      </c>
      <c r="AL74">
        <f t="shared" si="71"/>
        <v>0</v>
      </c>
      <c r="AM74">
        <f t="shared" si="72"/>
        <v>0</v>
      </c>
      <c r="AN74">
        <f t="shared" si="73"/>
        <v>5.750431282346176E-4</v>
      </c>
      <c r="AO74">
        <f t="shared" si="74"/>
        <v>0</v>
      </c>
      <c r="AP74">
        <f t="shared" si="64"/>
        <v>9.2659446450060162E-2</v>
      </c>
      <c r="AQ74">
        <f t="shared" si="64"/>
        <v>0.20615287028227083</v>
      </c>
      <c r="AR74">
        <f t="shared" si="64"/>
        <v>0</v>
      </c>
      <c r="AS74">
        <f t="shared" si="64"/>
        <v>5.7670126874279125E-3</v>
      </c>
      <c r="AT74">
        <f t="shared" si="64"/>
        <v>1.2149262366213479E-2</v>
      </c>
      <c r="AU74">
        <f t="shared" si="64"/>
        <v>0</v>
      </c>
      <c r="AV74">
        <f t="shared" si="64"/>
        <v>0</v>
      </c>
      <c r="AW74">
        <f t="shared" si="63"/>
        <v>5.7520851308599363E-4</v>
      </c>
      <c r="AX74">
        <f t="shared" si="63"/>
        <v>0</v>
      </c>
      <c r="AY74">
        <f t="shared" ref="AY74:AY137" si="82">+IFERROR((SUM(U73:U74)/(2*$D74)),0)</f>
        <v>2.006585901584128E-4</v>
      </c>
      <c r="AZ74">
        <f t="shared" si="52"/>
        <v>3.0457107434759086E-4</v>
      </c>
      <c r="BA74">
        <f t="shared" si="53"/>
        <v>0</v>
      </c>
      <c r="BB74">
        <f t="shared" si="54"/>
        <v>9.853770052422056E-6</v>
      </c>
      <c r="BC74">
        <f t="shared" si="55"/>
        <v>2.4186526492308685E-5</v>
      </c>
      <c r="BD74">
        <f t="shared" si="56"/>
        <v>0</v>
      </c>
      <c r="BE74">
        <f t="shared" si="57"/>
        <v>0</v>
      </c>
      <c r="BF74">
        <f t="shared" si="58"/>
        <v>8.9579727749291424E-7</v>
      </c>
      <c r="BG74">
        <f t="shared" si="59"/>
        <v>0</v>
      </c>
    </row>
    <row r="75" spans="2:59" x14ac:dyDescent="0.25">
      <c r="B75">
        <v>2004</v>
      </c>
      <c r="C75" t="s">
        <v>58</v>
      </c>
      <c r="D75" s="31">
        <v>786849</v>
      </c>
      <c r="E75" s="31">
        <v>3860</v>
      </c>
      <c r="F75">
        <f t="shared" si="75"/>
        <v>4.9056426328304417E-3</v>
      </c>
      <c r="G75">
        <f t="shared" si="76"/>
        <v>0.99509435736716956</v>
      </c>
      <c r="H75" cm="1">
        <f t="array" ref="H75">+IFERROR(_xlfn.IFS(B75=$H$1,D75/$H$3,B75=$I$1,D75/$I$3,B75=$J$1,D75/$J$3,B75=$K$1,D75/$K$3,B75=$L$1,D75/$L$3,B75=$M$1,D75/$M$3,B75=$N$1,D75/$N$3,B75=$O$1,D75/$O$3,B75=$P$1,D75/P$3,B75=$Q$1,D75/$Q$3,B75=$R$1,D75/$R$3,B75=$S$1,D75/$S$3,B75=$T$1,D75/$T$3,B75=$U$1,D75/$U$3,B75=$V$1,D75/$V$3,B75=$W$1,D75/$W$3,B75=$X$1,D75/$X$3,B75=$Y$1,D75/$Y$3,B75=$Z$1,D75/$Z$3),0)</f>
        <v>0.27600388934995801</v>
      </c>
      <c r="I75" s="15">
        <f t="shared" si="77"/>
        <v>27600.388934995801</v>
      </c>
      <c r="J75" s="16">
        <f t="shared" si="78"/>
        <v>135.39764464221699</v>
      </c>
      <c r="K75" s="16">
        <f t="shared" si="81"/>
        <v>9941.8948486908394</v>
      </c>
      <c r="L75" s="17">
        <f t="shared" si="61"/>
        <v>4.9056426328304417E-3</v>
      </c>
      <c r="M75" s="17">
        <f t="shared" si="61"/>
        <v>0.99509435736716956</v>
      </c>
      <c r="N75">
        <f t="shared" si="79"/>
        <v>4.9177048841982426E-3</v>
      </c>
      <c r="O75">
        <f t="shared" si="65"/>
        <v>2.4528213164152208E-3</v>
      </c>
      <c r="P75">
        <f t="shared" si="80"/>
        <v>48.771383220855135</v>
      </c>
      <c r="S75">
        <v>2004</v>
      </c>
      <c r="T75" t="s">
        <v>58</v>
      </c>
      <c r="U75" s="31">
        <v>339</v>
      </c>
      <c r="V75" s="31">
        <v>465</v>
      </c>
      <c r="W75" s="31">
        <v>0</v>
      </c>
      <c r="X75" s="31">
        <v>74</v>
      </c>
      <c r="Y75" s="31">
        <v>220</v>
      </c>
      <c r="Z75" s="31">
        <v>0</v>
      </c>
      <c r="AA75" s="31">
        <v>0</v>
      </c>
      <c r="AB75" s="31">
        <v>82</v>
      </c>
      <c r="AC75" s="31">
        <v>0</v>
      </c>
      <c r="AD75" s="31">
        <v>231</v>
      </c>
      <c r="AE75" s="31">
        <v>2449</v>
      </c>
      <c r="AF75" s="31">
        <v>3860</v>
      </c>
      <c r="AG75">
        <f t="shared" si="66"/>
        <v>8.7823834196891187E-2</v>
      </c>
      <c r="AH75">
        <f t="shared" si="67"/>
        <v>0.12046632124352331</v>
      </c>
      <c r="AI75">
        <f t="shared" si="68"/>
        <v>0</v>
      </c>
      <c r="AJ75">
        <f t="shared" si="69"/>
        <v>1.9170984455958551E-2</v>
      </c>
      <c r="AK75">
        <f t="shared" si="70"/>
        <v>5.6994818652849742E-2</v>
      </c>
      <c r="AL75">
        <f t="shared" si="71"/>
        <v>0</v>
      </c>
      <c r="AM75">
        <f t="shared" si="72"/>
        <v>0</v>
      </c>
      <c r="AN75">
        <f t="shared" si="73"/>
        <v>2.1243523316062177E-2</v>
      </c>
      <c r="AO75">
        <f t="shared" si="74"/>
        <v>0</v>
      </c>
      <c r="AP75">
        <f t="shared" si="64"/>
        <v>9.1857471887278136E-2</v>
      </c>
      <c r="AQ75">
        <f t="shared" si="64"/>
        <v>0.12818745692625774</v>
      </c>
      <c r="AR75">
        <f t="shared" si="64"/>
        <v>0</v>
      </c>
      <c r="AS75">
        <f t="shared" si="64"/>
        <v>1.9356526288255297E-2</v>
      </c>
      <c r="AT75">
        <f t="shared" si="64"/>
        <v>5.8666666666666666E-2</v>
      </c>
      <c r="AU75">
        <f t="shared" si="64"/>
        <v>0</v>
      </c>
      <c r="AV75">
        <f t="shared" si="64"/>
        <v>0</v>
      </c>
      <c r="AW75">
        <f t="shared" si="63"/>
        <v>2.1471589421314479E-2</v>
      </c>
      <c r="AX75">
        <f t="shared" si="63"/>
        <v>0</v>
      </c>
      <c r="AY75">
        <f t="shared" si="82"/>
        <v>3.1327484688930152E-4</v>
      </c>
      <c r="AZ75">
        <f t="shared" si="52"/>
        <v>5.0200229014715661E-4</v>
      </c>
      <c r="BA75">
        <f t="shared" si="53"/>
        <v>0</v>
      </c>
      <c r="BB75">
        <f t="shared" si="54"/>
        <v>5.3377458699191329E-5</v>
      </c>
      <c r="BC75">
        <f t="shared" si="55"/>
        <v>1.5314247079172751E-4</v>
      </c>
      <c r="BD75">
        <f t="shared" si="56"/>
        <v>0</v>
      </c>
      <c r="BE75">
        <f t="shared" si="57"/>
        <v>0</v>
      </c>
      <c r="BF75">
        <f t="shared" si="58"/>
        <v>5.2742012762296195E-5</v>
      </c>
      <c r="BG75">
        <f t="shared" si="59"/>
        <v>0</v>
      </c>
    </row>
    <row r="76" spans="2:59" x14ac:dyDescent="0.25">
      <c r="B76">
        <v>2004</v>
      </c>
      <c r="C76" t="s">
        <v>59</v>
      </c>
      <c r="D76" s="31">
        <v>341792</v>
      </c>
      <c r="E76" s="31">
        <v>5203</v>
      </c>
      <c r="F76">
        <f t="shared" si="75"/>
        <v>1.5222708547888774E-2</v>
      </c>
      <c r="G76">
        <f t="shared" si="76"/>
        <v>0.98477729145211124</v>
      </c>
      <c r="H76" cm="1">
        <f t="array" ref="H76">+IFERROR(_xlfn.IFS(B76=$H$1,D76/$H$3,B76=$I$1,D76/$I$3,B76=$J$1,D76/$J$3,B76=$K$1,D76/$K$3,B76=$L$1,D76/$L$3,B76=$M$1,D76/$M$3,B76=$N$1,D76/$N$3,B76=$O$1,D76/$O$3,B76=$P$1,D76/P$3,B76=$Q$1,D76/$Q$3,B76=$R$1,D76/$R$3,B76=$S$1,D76/$S$3,B76=$T$1,D76/$T$3,B76=$U$1,D76/$U$3,B76=$V$1,D76/$V$3,B76=$W$1,D76/$W$3,B76=$X$1,D76/$X$3,B76=$Y$1,D76/$Y$3,B76=$Z$1,D76/$Z$3),0)</f>
        <v>0.11989075584858194</v>
      </c>
      <c r="I76" s="15">
        <f t="shared" si="77"/>
        <v>11989.075584858194</v>
      </c>
      <c r="J76" s="16">
        <f t="shared" si="78"/>
        <v>182.50620338690544</v>
      </c>
      <c r="K76" s="16">
        <f t="shared" si="81"/>
        <v>9893.1234654699838</v>
      </c>
      <c r="L76" s="17">
        <f t="shared" si="61"/>
        <v>1.5222708547888774E-2</v>
      </c>
      <c r="M76" s="17">
        <f t="shared" si="61"/>
        <v>0.98477729145211124</v>
      </c>
      <c r="N76">
        <f t="shared" si="79"/>
        <v>1.5339462632355565E-2</v>
      </c>
      <c r="O76">
        <f t="shared" si="65"/>
        <v>7.611354273944387E-3</v>
      </c>
      <c r="P76">
        <f t="shared" si="80"/>
        <v>150.60013514312894</v>
      </c>
      <c r="S76">
        <v>2004</v>
      </c>
      <c r="T76" t="s">
        <v>59</v>
      </c>
      <c r="U76" s="31">
        <v>147</v>
      </c>
      <c r="V76" s="31">
        <v>105</v>
      </c>
      <c r="W76" s="31">
        <v>0</v>
      </c>
      <c r="X76" s="31">
        <v>184</v>
      </c>
      <c r="Y76" s="31">
        <v>905</v>
      </c>
      <c r="Z76" s="31">
        <v>0</v>
      </c>
      <c r="AA76" s="31">
        <v>0</v>
      </c>
      <c r="AB76" s="31">
        <v>508</v>
      </c>
      <c r="AC76" s="31">
        <v>0</v>
      </c>
      <c r="AD76" s="31">
        <v>604</v>
      </c>
      <c r="AE76" s="31">
        <v>2750</v>
      </c>
      <c r="AF76" s="31">
        <v>5203</v>
      </c>
      <c r="AG76">
        <f t="shared" si="66"/>
        <v>2.8252931001345377E-2</v>
      </c>
      <c r="AH76">
        <f t="shared" si="67"/>
        <v>2.0180665000960985E-2</v>
      </c>
      <c r="AI76">
        <f t="shared" si="68"/>
        <v>0</v>
      </c>
      <c r="AJ76">
        <f t="shared" si="69"/>
        <v>3.5364212954064965E-2</v>
      </c>
      <c r="AK76">
        <f t="shared" si="70"/>
        <v>0.17393811262733039</v>
      </c>
      <c r="AL76">
        <f t="shared" si="71"/>
        <v>0</v>
      </c>
      <c r="AM76">
        <f t="shared" si="72"/>
        <v>0</v>
      </c>
      <c r="AN76">
        <f t="shared" si="73"/>
        <v>9.7635979242744572E-2</v>
      </c>
      <c r="AO76">
        <f t="shared" si="74"/>
        <v>0</v>
      </c>
      <c r="AP76">
        <f t="shared" si="64"/>
        <v>2.8657763914611559E-2</v>
      </c>
      <c r="AQ76">
        <f t="shared" si="64"/>
        <v>2.038637025531502E-2</v>
      </c>
      <c r="AR76">
        <f t="shared" si="64"/>
        <v>0</v>
      </c>
      <c r="AS76">
        <f t="shared" si="64"/>
        <v>3.6000782625709257E-2</v>
      </c>
      <c r="AT76">
        <f t="shared" si="64"/>
        <v>0.19050626249868433</v>
      </c>
      <c r="AU76">
        <f t="shared" si="64"/>
        <v>0</v>
      </c>
      <c r="AV76">
        <f t="shared" si="64"/>
        <v>0</v>
      </c>
      <c r="AW76">
        <f t="shared" si="63"/>
        <v>0.10264699939381694</v>
      </c>
      <c r="AX76">
        <f t="shared" si="63"/>
        <v>0</v>
      </c>
      <c r="AY76">
        <f t="shared" si="82"/>
        <v>7.1095871173111136E-4</v>
      </c>
      <c r="AZ76">
        <f t="shared" si="52"/>
        <v>8.3384046437599477E-4</v>
      </c>
      <c r="BA76">
        <f t="shared" si="53"/>
        <v>0</v>
      </c>
      <c r="BB76">
        <f t="shared" si="54"/>
        <v>3.7742252598071339E-4</v>
      </c>
      <c r="BC76">
        <f t="shared" si="55"/>
        <v>1.6457377586368317E-3</v>
      </c>
      <c r="BD76">
        <f t="shared" si="56"/>
        <v>0</v>
      </c>
      <c r="BE76">
        <f t="shared" si="57"/>
        <v>0</v>
      </c>
      <c r="BF76">
        <f t="shared" si="58"/>
        <v>8.6309802452953842E-4</v>
      </c>
      <c r="BG76">
        <f t="shared" si="59"/>
        <v>0</v>
      </c>
    </row>
    <row r="77" spans="2:59" x14ac:dyDescent="0.25">
      <c r="B77">
        <v>2004</v>
      </c>
      <c r="C77" t="s">
        <v>60</v>
      </c>
      <c r="D77" s="31">
        <v>81484</v>
      </c>
      <c r="E77" s="31">
        <v>4039</v>
      </c>
      <c r="F77">
        <f t="shared" si="75"/>
        <v>4.9568013352314567E-2</v>
      </c>
      <c r="G77">
        <f t="shared" si="76"/>
        <v>0.95043198664768547</v>
      </c>
      <c r="H77" cm="1">
        <f t="array" ref="H77">+IFERROR(_xlfn.IFS(B77=$H$1,D77/$H$3,B77=$I$1,D77/$I$3,B77=$J$1,D77/$J$3,B77=$K$1,D77/$K$3,B77=$L$1,D77/$L$3,B77=$M$1,D77/$M$3,B77=$N$1,D77/$N$3,B77=$O$1,D77/$O$3,B77=$P$1,D77/P$3,B77=$Q$1,D77/$Q$3,B77=$R$1,D77/$R$3,B77=$S$1,D77/$S$3,B77=$T$1,D77/$T$3,B77=$U$1,D77/$U$3,B77=$V$1,D77/$V$3,B77=$W$1,D77/$W$3,B77=$X$1,D77/$X$3,B77=$Y$1,D77/$Y$3,B77=$Z$1,D77/$Z$3),0)</f>
        <v>2.8582232321311941E-2</v>
      </c>
      <c r="I77" s="15">
        <f t="shared" si="77"/>
        <v>2858.223232131194</v>
      </c>
      <c r="J77" s="16">
        <f t="shared" si="78"/>
        <v>141.67644733417472</v>
      </c>
      <c r="K77" s="16">
        <f t="shared" si="81"/>
        <v>9742.5233303268542</v>
      </c>
      <c r="L77" s="17">
        <f t="shared" si="61"/>
        <v>4.9568013352314567E-2</v>
      </c>
      <c r="M77" s="17">
        <f t="shared" si="61"/>
        <v>0.95043198664768547</v>
      </c>
      <c r="N77">
        <f t="shared" si="79"/>
        <v>5.082772810500287E-2</v>
      </c>
      <c r="O77">
        <f t="shared" si="65"/>
        <v>2.4784006676157284E-2</v>
      </c>
      <c r="P77">
        <f t="shared" si="80"/>
        <v>482.91752652287772</v>
      </c>
      <c r="S77">
        <v>2004</v>
      </c>
      <c r="T77" t="s">
        <v>60</v>
      </c>
      <c r="U77" s="31">
        <v>42</v>
      </c>
      <c r="V77" s="31">
        <v>16</v>
      </c>
      <c r="W77" s="31">
        <v>0</v>
      </c>
      <c r="X77" s="31">
        <v>198</v>
      </c>
      <c r="Y77" s="31">
        <v>938</v>
      </c>
      <c r="Z77" s="31">
        <v>0</v>
      </c>
      <c r="AA77" s="31">
        <v>0</v>
      </c>
      <c r="AB77" s="31">
        <v>477</v>
      </c>
      <c r="AC77" s="31">
        <v>0</v>
      </c>
      <c r="AD77" s="31">
        <v>417</v>
      </c>
      <c r="AE77" s="31">
        <v>1951</v>
      </c>
      <c r="AF77" s="31">
        <v>4039</v>
      </c>
      <c r="AG77">
        <f t="shared" si="66"/>
        <v>1.0398613518197574E-2</v>
      </c>
      <c r="AH77">
        <f t="shared" si="67"/>
        <v>3.9613765783609806E-3</v>
      </c>
      <c r="AI77">
        <f t="shared" si="68"/>
        <v>0</v>
      </c>
      <c r="AJ77">
        <f t="shared" si="69"/>
        <v>4.9022035157217134E-2</v>
      </c>
      <c r="AK77">
        <f t="shared" si="70"/>
        <v>0.23223570190641249</v>
      </c>
      <c r="AL77">
        <f t="shared" si="71"/>
        <v>0</v>
      </c>
      <c r="AM77">
        <f t="shared" si="72"/>
        <v>0</v>
      </c>
      <c r="AN77">
        <f t="shared" si="73"/>
        <v>0.11809853924238672</v>
      </c>
      <c r="AO77">
        <f t="shared" si="74"/>
        <v>0</v>
      </c>
      <c r="AP77">
        <f t="shared" si="64"/>
        <v>1.0452961672473868E-2</v>
      </c>
      <c r="AQ77">
        <f t="shared" si="64"/>
        <v>3.9692384023815429E-3</v>
      </c>
      <c r="AR77">
        <f t="shared" si="64"/>
        <v>0</v>
      </c>
      <c r="AS77">
        <f t="shared" si="64"/>
        <v>5.0253807106598984E-2</v>
      </c>
      <c r="AT77">
        <f t="shared" si="64"/>
        <v>0.2627450980392157</v>
      </c>
      <c r="AU77">
        <f t="shared" si="64"/>
        <v>0</v>
      </c>
      <c r="AV77">
        <f t="shared" si="64"/>
        <v>0</v>
      </c>
      <c r="AW77">
        <f t="shared" si="63"/>
        <v>0.12550980134192868</v>
      </c>
      <c r="AX77">
        <f t="shared" si="63"/>
        <v>0</v>
      </c>
      <c r="AY77">
        <f t="shared" si="82"/>
        <v>1.1597368808600461E-3</v>
      </c>
      <c r="AZ77">
        <f t="shared" si="52"/>
        <v>7.4247705070934174E-4</v>
      </c>
      <c r="BA77">
        <f t="shared" si="53"/>
        <v>0</v>
      </c>
      <c r="BB77">
        <f t="shared" si="54"/>
        <v>2.3440184576113102E-3</v>
      </c>
      <c r="BC77">
        <f t="shared" si="55"/>
        <v>1.1308968631878651E-2</v>
      </c>
      <c r="BD77">
        <f t="shared" si="56"/>
        <v>0</v>
      </c>
      <c r="BE77">
        <f t="shared" si="57"/>
        <v>0</v>
      </c>
      <c r="BF77">
        <f t="shared" si="58"/>
        <v>6.0441313632124101E-3</v>
      </c>
      <c r="BG77">
        <f t="shared" si="59"/>
        <v>0</v>
      </c>
    </row>
    <row r="78" spans="2:59" x14ac:dyDescent="0.25">
      <c r="B78">
        <v>2004</v>
      </c>
      <c r="C78" t="s">
        <v>61</v>
      </c>
      <c r="D78" s="31">
        <v>43521</v>
      </c>
      <c r="E78" s="31">
        <v>6603</v>
      </c>
      <c r="F78">
        <f t="shared" si="75"/>
        <v>0.15171985937823121</v>
      </c>
      <c r="G78">
        <f t="shared" si="76"/>
        <v>0.84828014062176882</v>
      </c>
      <c r="H78" cm="1">
        <f t="array" ref="H78">+IFERROR(_xlfn.IFS(B78=$H$1,D78/$H$3,B78=$I$1,D78/$I$3,B78=$J$1,D78/$J$3,B78=$K$1,D78/$K$3,B78=$L$1,D78/$L$3,B78=$M$1,D78/$M$3,B78=$N$1,D78/$N$3,B78=$O$1,D78/$O$3,B78=$P$1,D78/P$3,B78=$Q$1,D78/$Q$3,B78=$R$1,D78/$R$3,B78=$S$1,D78/$S$3,B78=$T$1,D78/$T$3,B78=$U$1,D78/$U$3,B78=$V$1,D78/$V$3,B78=$W$1,D78/$W$3,B78=$X$1,D78/$X$3,B78=$Y$1,D78/$Y$3,B78=$Z$1,D78/$Z$3),0)</f>
        <v>1.526590904785991E-2</v>
      </c>
      <c r="I78" s="15">
        <f t="shared" si="77"/>
        <v>1526.5909047859909</v>
      </c>
      <c r="J78" s="16">
        <f t="shared" si="78"/>
        <v>231.6141574022173</v>
      </c>
      <c r="K78" s="16">
        <f t="shared" si="81"/>
        <v>9259.6058038039773</v>
      </c>
      <c r="L78" s="17">
        <f t="shared" si="61"/>
        <v>0.15171985937823121</v>
      </c>
      <c r="M78" s="17">
        <f t="shared" si="61"/>
        <v>0.84828014062176882</v>
      </c>
      <c r="N78">
        <f t="shared" si="79"/>
        <v>0.16417409465557753</v>
      </c>
      <c r="O78">
        <f t="shared" si="65"/>
        <v>7.5859929689115604E-2</v>
      </c>
      <c r="P78">
        <f t="shared" si="80"/>
        <v>1404.8660904509929</v>
      </c>
      <c r="S78">
        <v>2004</v>
      </c>
      <c r="T78" t="s">
        <v>61</v>
      </c>
      <c r="U78" s="31">
        <v>33</v>
      </c>
      <c r="V78" s="31">
        <v>11</v>
      </c>
      <c r="W78" s="31">
        <v>0</v>
      </c>
      <c r="X78" s="31">
        <v>403</v>
      </c>
      <c r="Y78" s="31">
        <v>1758</v>
      </c>
      <c r="Z78" s="31">
        <v>0</v>
      </c>
      <c r="AA78" s="31">
        <v>0</v>
      </c>
      <c r="AB78" s="31">
        <v>748</v>
      </c>
      <c r="AC78" s="31">
        <v>0</v>
      </c>
      <c r="AD78" s="31">
        <v>424</v>
      </c>
      <c r="AE78" s="31">
        <v>3226</v>
      </c>
      <c r="AF78" s="31">
        <v>6603</v>
      </c>
      <c r="AG78">
        <f t="shared" si="66"/>
        <v>4.9977283053157656E-3</v>
      </c>
      <c r="AH78">
        <f t="shared" si="67"/>
        <v>1.6659094351052551E-3</v>
      </c>
      <c r="AI78">
        <f t="shared" si="68"/>
        <v>0</v>
      </c>
      <c r="AJ78">
        <f t="shared" si="69"/>
        <v>6.1032863849765258E-2</v>
      </c>
      <c r="AK78">
        <f t="shared" si="70"/>
        <v>0.26624261699227625</v>
      </c>
      <c r="AL78">
        <f t="shared" si="71"/>
        <v>0</v>
      </c>
      <c r="AM78">
        <f t="shared" si="72"/>
        <v>0</v>
      </c>
      <c r="AN78">
        <f t="shared" si="73"/>
        <v>0.11328184158715736</v>
      </c>
      <c r="AO78">
        <f t="shared" si="74"/>
        <v>0</v>
      </c>
      <c r="AP78">
        <f t="shared" si="64"/>
        <v>5.0102482350261896E-3</v>
      </c>
      <c r="AQ78">
        <f t="shared" si="64"/>
        <v>1.6672982190223569E-3</v>
      </c>
      <c r="AR78">
        <f t="shared" si="64"/>
        <v>0</v>
      </c>
      <c r="AS78">
        <f t="shared" si="64"/>
        <v>6.2953995157384993E-2</v>
      </c>
      <c r="AT78">
        <f t="shared" si="64"/>
        <v>0.30712788259958074</v>
      </c>
      <c r="AU78">
        <f t="shared" si="64"/>
        <v>0</v>
      </c>
      <c r="AV78">
        <f t="shared" si="64"/>
        <v>0</v>
      </c>
      <c r="AW78">
        <f t="shared" si="63"/>
        <v>0.12008348049446139</v>
      </c>
      <c r="AX78">
        <f t="shared" si="63"/>
        <v>0</v>
      </c>
      <c r="AY78">
        <f t="shared" si="82"/>
        <v>8.6165299510581098E-4</v>
      </c>
      <c r="AZ78">
        <f t="shared" si="52"/>
        <v>3.1019507823809193E-4</v>
      </c>
      <c r="BA78">
        <f t="shared" si="53"/>
        <v>0</v>
      </c>
      <c r="BB78">
        <f t="shared" si="54"/>
        <v>6.9047126674478985E-3</v>
      </c>
      <c r="BC78">
        <f t="shared" si="55"/>
        <v>3.0973552997403554E-2</v>
      </c>
      <c r="BD78">
        <f t="shared" si="56"/>
        <v>0</v>
      </c>
      <c r="BE78">
        <f t="shared" si="57"/>
        <v>0</v>
      </c>
      <c r="BF78">
        <f t="shared" si="58"/>
        <v>1.4073665586728247E-2</v>
      </c>
      <c r="BG78">
        <f t="shared" si="59"/>
        <v>0</v>
      </c>
    </row>
    <row r="79" spans="2:59" x14ac:dyDescent="0.25">
      <c r="B79" t="s">
        <v>70</v>
      </c>
      <c r="D79" s="31">
        <v>2850862</v>
      </c>
      <c r="E79" s="31">
        <v>22649</v>
      </c>
      <c r="F79">
        <f t="shared" si="75"/>
        <v>7.9446146463771315E-3</v>
      </c>
      <c r="G79">
        <f t="shared" si="76"/>
        <v>0.99205538535362292</v>
      </c>
      <c r="H79" cm="1">
        <f t="array" ref="H79">+IFERROR(_xlfn.IFS(B79=$H$1,D79/$H$3,B79=$I$1,D79/$I$3,B79=$J$1,D79/$J$3,B79=$K$1,D79/$K$3,B79=$L$1,D79/$L$3,B79=$M$1,D79/$M$3,B79=$N$1,D79/$N$3,B79=$O$1,D79/$O$3,B79=$P$1,D79/P$3,B79=$Q$1,D79/$Q$3,B79=$R$1,D79/$R$3,B79=$S$1,D79/$S$3,B79=$T$1,D79/$T$3,B79=$U$1,D79/$U$3,B79=$V$1,D79/$V$3,B79=$W$1,D79/$W$3,B79=$X$1,D79/$X$3,B79=$Y$1,D79/$Y$3,B79=$Z$1,D79/$Z$3),0)</f>
        <v>0</v>
      </c>
      <c r="I79" s="15">
        <f t="shared" si="77"/>
        <v>0</v>
      </c>
      <c r="J79" s="16">
        <f t="shared" si="78"/>
        <v>0</v>
      </c>
      <c r="K79" s="16">
        <f t="shared" si="81"/>
        <v>7854.7397133529848</v>
      </c>
      <c r="L79" s="17">
        <f t="shared" si="61"/>
        <v>7.9446146463771315E-3</v>
      </c>
      <c r="M79" s="17">
        <f t="shared" si="61"/>
        <v>0.99205538535362292</v>
      </c>
      <c r="N79">
        <f t="shared" si="79"/>
        <v>7.9762989571365052E-3</v>
      </c>
      <c r="O79">
        <f t="shared" si="65"/>
        <v>3.9723073231885658E-3</v>
      </c>
      <c r="P79">
        <f t="shared" si="80"/>
        <v>62.402880170184233</v>
      </c>
      <c r="S79" t="s">
        <v>70</v>
      </c>
      <c r="U79" s="31">
        <v>806</v>
      </c>
      <c r="V79" s="31">
        <v>942</v>
      </c>
      <c r="W79" s="31">
        <v>0</v>
      </c>
      <c r="X79" s="31">
        <v>870</v>
      </c>
      <c r="Y79" s="31">
        <v>3849</v>
      </c>
      <c r="Z79" s="31">
        <v>0</v>
      </c>
      <c r="AA79" s="31">
        <v>0</v>
      </c>
      <c r="AB79" s="31">
        <v>1816</v>
      </c>
      <c r="AC79" s="31">
        <v>0</v>
      </c>
      <c r="AD79" s="31">
        <v>1775</v>
      </c>
      <c r="AE79" s="31">
        <v>12591</v>
      </c>
      <c r="AF79" s="31">
        <v>22649</v>
      </c>
      <c r="AG79">
        <f t="shared" si="66"/>
        <v>3.558656011302927E-2</v>
      </c>
      <c r="AH79">
        <f t="shared" si="67"/>
        <v>4.1591240231356789E-2</v>
      </c>
      <c r="AI79">
        <f t="shared" si="68"/>
        <v>0</v>
      </c>
      <c r="AJ79">
        <f t="shared" si="69"/>
        <v>3.8412291933418691E-2</v>
      </c>
      <c r="AK79">
        <f t="shared" si="70"/>
        <v>0.16994127776060752</v>
      </c>
      <c r="AL79">
        <f t="shared" si="71"/>
        <v>0</v>
      </c>
      <c r="AM79">
        <f t="shared" si="72"/>
        <v>0</v>
      </c>
      <c r="AN79">
        <f t="shared" si="73"/>
        <v>8.0180140403549829E-2</v>
      </c>
      <c r="AO79">
        <f t="shared" si="74"/>
        <v>0</v>
      </c>
      <c r="AP79">
        <f t="shared" si="64"/>
        <v>3.6231232581138174E-2</v>
      </c>
      <c r="AQ79">
        <f t="shared" si="64"/>
        <v>4.2474524303363688E-2</v>
      </c>
      <c r="AR79">
        <f t="shared" si="64"/>
        <v>0</v>
      </c>
      <c r="AS79">
        <f t="shared" si="64"/>
        <v>3.9164490861618793E-2</v>
      </c>
      <c r="AT79">
        <f t="shared" si="64"/>
        <v>0.1857222128398755</v>
      </c>
      <c r="AU79">
        <f t="shared" si="64"/>
        <v>0</v>
      </c>
      <c r="AV79">
        <f t="shared" si="64"/>
        <v>0</v>
      </c>
      <c r="AW79">
        <f t="shared" si="63"/>
        <v>8.3528816521779126E-2</v>
      </c>
      <c r="AX79">
        <f t="shared" si="63"/>
        <v>0</v>
      </c>
      <c r="AY79">
        <f t="shared" si="82"/>
        <v>1.4714847649588089E-4</v>
      </c>
      <c r="AZ79">
        <f t="shared" si="52"/>
        <v>1.6714242920211502E-4</v>
      </c>
      <c r="BA79">
        <f t="shared" si="53"/>
        <v>0</v>
      </c>
      <c r="BB79">
        <f t="shared" si="54"/>
        <v>2.2326580521961429E-4</v>
      </c>
      <c r="BC79">
        <f t="shared" si="55"/>
        <v>9.8338677915662002E-4</v>
      </c>
      <c r="BD79">
        <f t="shared" si="56"/>
        <v>0</v>
      </c>
      <c r="BE79">
        <f t="shared" si="57"/>
        <v>0</v>
      </c>
      <c r="BF79">
        <f t="shared" si="58"/>
        <v>4.4968855034021286E-4</v>
      </c>
      <c r="BG79">
        <f t="shared" si="59"/>
        <v>0</v>
      </c>
    </row>
    <row r="80" spans="2:59" x14ac:dyDescent="0.25">
      <c r="B80">
        <v>2005</v>
      </c>
      <c r="C80" t="s">
        <v>55</v>
      </c>
      <c r="D80" s="31">
        <v>312168</v>
      </c>
      <c r="E80" s="31">
        <v>440</v>
      </c>
      <c r="F80">
        <f t="shared" si="75"/>
        <v>1.4094974500909766E-3</v>
      </c>
      <c r="G80">
        <f t="shared" si="76"/>
        <v>0.998590502549909</v>
      </c>
      <c r="H80" cm="1">
        <f t="array" ref="H80">+IFERROR(_xlfn.IFS(B80=$H$1,D80/$H$3,B80=$I$1,D80/$I$3,B80=$J$1,D80/$J$3,B80=$K$1,D80/$K$3,B80=$L$1,D80/$L$3,B80=$M$1,D80/$M$3,B80=$N$1,D80/$N$3,B80=$O$1,D80/$O$3,B80=$P$1,D80/P$3,B80=$Q$1,D80/$Q$3,B80=$R$1,D80/$R$3,B80=$S$1,D80/$S$3,B80=$T$1,D80/$T$3,B80=$U$1,D80/$U$3,B80=$V$1,D80/$V$3,B80=$W$1,D80/$W$3,B80=$X$1,D80/$X$3,B80=$Y$1,D80/$Y$3,B80=$Z$1,D80/$Z$3),0)</f>
        <v>0.10555644974768003</v>
      </c>
      <c r="I80" s="15">
        <f t="shared" si="77"/>
        <v>10555.644974768002</v>
      </c>
      <c r="J80" s="16">
        <f t="shared" si="78"/>
        <v>14.878154676001129</v>
      </c>
      <c r="K80" s="16">
        <v>10000</v>
      </c>
      <c r="L80" s="17">
        <f t="shared" si="61"/>
        <v>1.4094974500909766E-3</v>
      </c>
      <c r="M80" s="17">
        <f t="shared" si="61"/>
        <v>0.998590502549909</v>
      </c>
      <c r="N80">
        <f t="shared" si="79"/>
        <v>1.4104914921717721E-3</v>
      </c>
      <c r="O80">
        <f t="shared" si="65"/>
        <v>7.0474872504548832E-4</v>
      </c>
      <c r="P80">
        <f t="shared" si="80"/>
        <v>14.094974500909766</v>
      </c>
      <c r="S80">
        <v>2005</v>
      </c>
      <c r="T80" t="s">
        <v>55</v>
      </c>
      <c r="U80" s="31">
        <v>0</v>
      </c>
      <c r="V80" s="31">
        <v>1</v>
      </c>
      <c r="W80" s="31">
        <v>0</v>
      </c>
      <c r="X80" s="31">
        <v>1</v>
      </c>
      <c r="Y80" s="31">
        <v>3</v>
      </c>
      <c r="Z80" s="31">
        <v>30</v>
      </c>
      <c r="AA80" s="31">
        <v>0</v>
      </c>
      <c r="AB80" s="31">
        <v>0</v>
      </c>
      <c r="AC80" s="31">
        <v>0</v>
      </c>
      <c r="AD80" s="31">
        <v>16</v>
      </c>
      <c r="AE80" s="31">
        <v>389</v>
      </c>
      <c r="AF80" s="31">
        <v>440</v>
      </c>
      <c r="AG80">
        <f t="shared" si="66"/>
        <v>0</v>
      </c>
      <c r="AH80">
        <f t="shared" si="67"/>
        <v>2.2727272727272726E-3</v>
      </c>
      <c r="AI80">
        <f t="shared" si="68"/>
        <v>0</v>
      </c>
      <c r="AJ80">
        <f t="shared" si="69"/>
        <v>2.2727272727272726E-3</v>
      </c>
      <c r="AK80">
        <f t="shared" si="70"/>
        <v>6.8181818181818179E-3</v>
      </c>
      <c r="AL80">
        <f t="shared" si="71"/>
        <v>6.8181818181818177E-2</v>
      </c>
      <c r="AM80">
        <f t="shared" si="72"/>
        <v>0</v>
      </c>
      <c r="AN80">
        <f t="shared" si="73"/>
        <v>0</v>
      </c>
      <c r="AO80">
        <f t="shared" si="74"/>
        <v>0</v>
      </c>
      <c r="AP80">
        <f t="shared" si="64"/>
        <v>0</v>
      </c>
      <c r="AQ80">
        <f t="shared" si="64"/>
        <v>2.2753128555176336E-3</v>
      </c>
      <c r="AR80">
        <f t="shared" si="64"/>
        <v>0</v>
      </c>
      <c r="AS80">
        <f t="shared" si="64"/>
        <v>2.2753128555176336E-3</v>
      </c>
      <c r="AT80">
        <f t="shared" si="64"/>
        <v>6.8415051311288477E-3</v>
      </c>
      <c r="AU80">
        <f t="shared" si="64"/>
        <v>7.0588235294117646E-2</v>
      </c>
      <c r="AV80">
        <f t="shared" si="64"/>
        <v>0</v>
      </c>
      <c r="AW80">
        <f t="shared" si="63"/>
        <v>0</v>
      </c>
      <c r="AX80">
        <f t="shared" si="63"/>
        <v>0</v>
      </c>
      <c r="AY80">
        <f t="shared" si="82"/>
        <v>1.2909715281515081E-3</v>
      </c>
      <c r="AZ80">
        <f t="shared" si="52"/>
        <v>1.510404653904308E-3</v>
      </c>
      <c r="BA80">
        <f t="shared" si="53"/>
        <v>0</v>
      </c>
      <c r="BB80">
        <f t="shared" si="54"/>
        <v>1.3950821352605007E-3</v>
      </c>
      <c r="BC80">
        <f t="shared" si="55"/>
        <v>6.1697547474436846E-3</v>
      </c>
      <c r="BD80">
        <f t="shared" si="56"/>
        <v>4.8051049434919657E-5</v>
      </c>
      <c r="BE80">
        <f t="shared" si="57"/>
        <v>0</v>
      </c>
      <c r="BF80">
        <f t="shared" si="58"/>
        <v>2.9086901924604701E-3</v>
      </c>
      <c r="BG80">
        <f t="shared" si="59"/>
        <v>0</v>
      </c>
    </row>
    <row r="81" spans="2:59" x14ac:dyDescent="0.25">
      <c r="B81">
        <v>2005</v>
      </c>
      <c r="C81" t="s">
        <v>56</v>
      </c>
      <c r="D81" s="31">
        <v>700697</v>
      </c>
      <c r="E81" s="31">
        <v>518</v>
      </c>
      <c r="F81">
        <f t="shared" si="75"/>
        <v>7.3926390436950635E-4</v>
      </c>
      <c r="G81">
        <f t="shared" si="76"/>
        <v>0.99926073609563049</v>
      </c>
      <c r="H81" cm="1">
        <f t="array" ref="H81">+IFERROR(_xlfn.IFS(B81=$H$1,D81/$H$3,B81=$I$1,D81/$I$3,B81=$J$1,D81/$J$3,B81=$K$1,D81/$K$3,B81=$L$1,D81/$L$3,B81=$M$1,D81/$M$3,B81=$N$1,D81/$N$3,B81=$O$1,D81/$O$3,B81=$P$1,D81/P$3,B81=$Q$1,D81/$Q$3,B81=$R$1,D81/$R$3,B81=$S$1,D81/$S$3,B81=$T$1,D81/$T$3,B81=$U$1,D81/$U$3,B81=$V$1,D81/$V$3,B81=$W$1,D81/$W$3,B81=$X$1,D81/$X$3,B81=$Y$1,D81/$Y$3,B81=$Z$1,D81/$Z$3),0)</f>
        <v>0.23693359879568102</v>
      </c>
      <c r="I81" s="15">
        <f t="shared" si="77"/>
        <v>23693.359879568103</v>
      </c>
      <c r="J81" s="16">
        <f t="shared" si="78"/>
        <v>17.515645732201332</v>
      </c>
      <c r="K81" s="16">
        <f t="shared" ref="K81:K87" si="83">+K80-P80</f>
        <v>9985.9050254990907</v>
      </c>
      <c r="L81" s="17">
        <f t="shared" si="61"/>
        <v>7.3926390436950635E-4</v>
      </c>
      <c r="M81" s="17">
        <f t="shared" si="61"/>
        <v>0.99926073609563049</v>
      </c>
      <c r="N81">
        <f t="shared" si="79"/>
        <v>7.3953726097099239E-4</v>
      </c>
      <c r="O81">
        <f t="shared" si="65"/>
        <v>3.6963195218475318E-4</v>
      </c>
      <c r="P81">
        <f t="shared" si="80"/>
        <v>7.3822191378135331</v>
      </c>
      <c r="S81">
        <v>2005</v>
      </c>
      <c r="T81" t="s">
        <v>56</v>
      </c>
      <c r="U81" s="31">
        <v>0</v>
      </c>
      <c r="V81" s="31">
        <v>12</v>
      </c>
      <c r="W81" s="31">
        <v>0</v>
      </c>
      <c r="X81" s="31">
        <v>1</v>
      </c>
      <c r="Y81" s="31">
        <v>4</v>
      </c>
      <c r="Z81" s="31">
        <v>16</v>
      </c>
      <c r="AA81" s="31">
        <v>0</v>
      </c>
      <c r="AB81" s="31">
        <v>0</v>
      </c>
      <c r="AC81" s="31">
        <v>0</v>
      </c>
      <c r="AD81" s="31">
        <v>33</v>
      </c>
      <c r="AE81" s="31">
        <v>452</v>
      </c>
      <c r="AF81" s="31">
        <v>518</v>
      </c>
      <c r="AG81">
        <f t="shared" si="66"/>
        <v>0</v>
      </c>
      <c r="AH81">
        <f t="shared" si="67"/>
        <v>2.3166023166023165E-2</v>
      </c>
      <c r="AI81">
        <f t="shared" si="68"/>
        <v>0</v>
      </c>
      <c r="AJ81">
        <f t="shared" si="69"/>
        <v>1.9305019305019305E-3</v>
      </c>
      <c r="AK81">
        <f t="shared" si="70"/>
        <v>7.7220077220077222E-3</v>
      </c>
      <c r="AL81">
        <f t="shared" si="71"/>
        <v>3.0888030888030889E-2</v>
      </c>
      <c r="AM81">
        <f t="shared" si="72"/>
        <v>0</v>
      </c>
      <c r="AN81">
        <f t="shared" si="73"/>
        <v>0</v>
      </c>
      <c r="AO81">
        <f t="shared" si="74"/>
        <v>0</v>
      </c>
      <c r="AP81">
        <f t="shared" si="64"/>
        <v>0</v>
      </c>
      <c r="AQ81">
        <f t="shared" si="64"/>
        <v>2.3437499999999997E-2</v>
      </c>
      <c r="AR81">
        <f t="shared" si="64"/>
        <v>0</v>
      </c>
      <c r="AS81">
        <f t="shared" si="64"/>
        <v>1.9323671497584543E-3</v>
      </c>
      <c r="AT81">
        <f t="shared" si="64"/>
        <v>7.7519379844961239E-3</v>
      </c>
      <c r="AU81">
        <f t="shared" si="64"/>
        <v>3.1372549019607843E-2</v>
      </c>
      <c r="AV81">
        <f t="shared" si="64"/>
        <v>0</v>
      </c>
      <c r="AW81">
        <f t="shared" si="63"/>
        <v>0</v>
      </c>
      <c r="AX81">
        <f t="shared" si="63"/>
        <v>0</v>
      </c>
      <c r="AY81">
        <f t="shared" si="82"/>
        <v>0</v>
      </c>
      <c r="AZ81">
        <f t="shared" si="52"/>
        <v>9.276477564482223E-6</v>
      </c>
      <c r="BA81">
        <f t="shared" si="53"/>
        <v>0</v>
      </c>
      <c r="BB81">
        <f t="shared" si="54"/>
        <v>1.4271503945357267E-6</v>
      </c>
      <c r="BC81">
        <f t="shared" si="55"/>
        <v>4.9950263808750426E-6</v>
      </c>
      <c r="BD81">
        <f t="shared" si="56"/>
        <v>3.2824459074321712E-5</v>
      </c>
      <c r="BE81">
        <f t="shared" si="57"/>
        <v>0</v>
      </c>
      <c r="BF81">
        <f t="shared" si="58"/>
        <v>0</v>
      </c>
      <c r="BG81">
        <f t="shared" si="59"/>
        <v>0</v>
      </c>
    </row>
    <row r="82" spans="2:59" x14ac:dyDescent="0.25">
      <c r="B82">
        <v>2005</v>
      </c>
      <c r="C82" t="s">
        <v>57</v>
      </c>
      <c r="D82" s="31">
        <v>608479</v>
      </c>
      <c r="E82" s="31">
        <v>1748</v>
      </c>
      <c r="F82">
        <f t="shared" si="75"/>
        <v>2.8727367748106344E-3</v>
      </c>
      <c r="G82">
        <f t="shared" si="76"/>
        <v>0.99712726322518941</v>
      </c>
      <c r="H82" cm="1">
        <f t="array" ref="H82">+IFERROR(_xlfn.IFS(B82=$H$1,D82/$H$3,B82=$I$1,D82/$I$3,B82=$J$1,D82/$J$3,B82=$K$1,D82/$K$3,B82=$L$1,D82/$L$3,B82=$M$1,D82/$M$3,B82=$N$1,D82/$N$3,B82=$O$1,D82/$O$3,B82=$P$1,D82/P$3,B82=$Q$1,D82/$Q$3,B82=$R$1,D82/$R$3,B82=$S$1,D82/$S$3,B82=$T$1,D82/$T$3,B82=$U$1,D82/$U$3,B82=$V$1,D82/$V$3,B82=$W$1,D82/$W$3,B82=$X$1,D82/$X$3,B82=$Y$1,D82/$Y$3,B82=$Z$1,D82/$Z$3),0)</f>
        <v>0.20575101543405663</v>
      </c>
      <c r="I82" s="15">
        <f t="shared" si="77"/>
        <v>20575.101543405664</v>
      </c>
      <c r="J82" s="16">
        <f t="shared" si="78"/>
        <v>59.106850849204491</v>
      </c>
      <c r="K82" s="16">
        <f t="shared" si="83"/>
        <v>9978.5228063612776</v>
      </c>
      <c r="L82" s="17">
        <f t="shared" si="61"/>
        <v>2.8727367748106344E-3</v>
      </c>
      <c r="M82" s="17">
        <f t="shared" si="61"/>
        <v>0.99712726322518941</v>
      </c>
      <c r="N82">
        <f t="shared" si="79"/>
        <v>2.8768690185235475E-3</v>
      </c>
      <c r="O82">
        <f t="shared" si="65"/>
        <v>1.4363683874053172E-3</v>
      </c>
      <c r="P82">
        <f t="shared" si="80"/>
        <v>28.665669424120658</v>
      </c>
      <c r="S82">
        <v>2005</v>
      </c>
      <c r="T82" t="s">
        <v>57</v>
      </c>
      <c r="U82" s="31">
        <v>0</v>
      </c>
      <c r="V82" s="31">
        <v>336</v>
      </c>
      <c r="W82" s="31">
        <v>0</v>
      </c>
      <c r="X82" s="31">
        <v>11</v>
      </c>
      <c r="Y82" s="31">
        <v>25</v>
      </c>
      <c r="Z82" s="31">
        <v>15</v>
      </c>
      <c r="AA82" s="31">
        <v>0</v>
      </c>
      <c r="AB82" s="31">
        <v>5</v>
      </c>
      <c r="AC82" s="31">
        <v>0</v>
      </c>
      <c r="AD82" s="31">
        <v>53</v>
      </c>
      <c r="AE82" s="31">
        <v>1303</v>
      </c>
      <c r="AF82" s="31">
        <v>1748</v>
      </c>
      <c r="AG82">
        <f t="shared" si="66"/>
        <v>0</v>
      </c>
      <c r="AH82">
        <f t="shared" si="67"/>
        <v>0.19221967963386727</v>
      </c>
      <c r="AI82">
        <f t="shared" si="68"/>
        <v>0</v>
      </c>
      <c r="AJ82">
        <f t="shared" si="69"/>
        <v>6.2929061784897022E-3</v>
      </c>
      <c r="AK82">
        <f t="shared" si="70"/>
        <v>1.4302059496567507E-2</v>
      </c>
      <c r="AL82">
        <f t="shared" si="71"/>
        <v>8.5812356979405036E-3</v>
      </c>
      <c r="AM82">
        <f t="shared" si="72"/>
        <v>0</v>
      </c>
      <c r="AN82">
        <f t="shared" si="73"/>
        <v>2.860411899313501E-3</v>
      </c>
      <c r="AO82">
        <f t="shared" si="74"/>
        <v>0</v>
      </c>
      <c r="AP82">
        <f t="shared" si="64"/>
        <v>0</v>
      </c>
      <c r="AQ82">
        <f t="shared" si="64"/>
        <v>0.21265822784810126</v>
      </c>
      <c r="AR82">
        <f t="shared" si="64"/>
        <v>0</v>
      </c>
      <c r="AS82">
        <f t="shared" si="64"/>
        <v>6.3127690100430412E-3</v>
      </c>
      <c r="AT82">
        <f t="shared" si="64"/>
        <v>1.4405070584845867E-2</v>
      </c>
      <c r="AU82">
        <f t="shared" si="64"/>
        <v>8.618213157138753E-3</v>
      </c>
      <c r="AV82">
        <f t="shared" si="64"/>
        <v>0</v>
      </c>
      <c r="AW82">
        <f t="shared" si="63"/>
        <v>2.8645087367516467E-3</v>
      </c>
      <c r="AX82">
        <f t="shared" si="63"/>
        <v>0</v>
      </c>
      <c r="AY82">
        <f t="shared" si="82"/>
        <v>0</v>
      </c>
      <c r="AZ82">
        <f t="shared" si="52"/>
        <v>2.8595892380838125E-4</v>
      </c>
      <c r="BA82">
        <f t="shared" si="53"/>
        <v>0</v>
      </c>
      <c r="BB82">
        <f t="shared" si="54"/>
        <v>9.8606525451165937E-6</v>
      </c>
      <c r="BC82">
        <f t="shared" si="55"/>
        <v>2.3829910317365103E-5</v>
      </c>
      <c r="BD82">
        <f t="shared" si="56"/>
        <v>2.5473352408217867E-5</v>
      </c>
      <c r="BE82">
        <f t="shared" si="57"/>
        <v>0</v>
      </c>
      <c r="BF82">
        <f t="shared" si="58"/>
        <v>4.1086052271319139E-6</v>
      </c>
      <c r="BG82">
        <f t="shared" si="59"/>
        <v>0</v>
      </c>
    </row>
    <row r="83" spans="2:59" x14ac:dyDescent="0.25">
      <c r="B83">
        <v>2005</v>
      </c>
      <c r="C83" t="s">
        <v>58</v>
      </c>
      <c r="D83" s="31">
        <v>812299</v>
      </c>
      <c r="E83" s="31">
        <v>3609</v>
      </c>
      <c r="F83">
        <f t="shared" si="75"/>
        <v>4.4429452701529853E-3</v>
      </c>
      <c r="G83">
        <f t="shared" si="76"/>
        <v>0.99555705472984701</v>
      </c>
      <c r="H83" cm="1">
        <f t="array" ref="H83">+IFERROR(_xlfn.IFS(B83=$H$1,D83/$H$3,B83=$I$1,D83/$I$3,B83=$J$1,D83/$J$3,B83=$K$1,D83/$K$3,B83=$L$1,D83/$L$3,B83=$M$1,D83/$M$3,B83=$N$1,D83/$N$3,B83=$O$1,D83/$O$3,B83=$P$1,D83/P$3,B83=$Q$1,D83/$Q$3,B83=$R$1,D83/$R$3,B83=$S$1,D83/$S$3,B83=$T$1,D83/$T$3,B83=$U$1,D83/$U$3,B83=$V$1,D83/$V$3,B83=$W$1,D83/$W$3,B83=$X$1,D83/$X$3,B83=$Y$1,D83/$Y$3,B83=$Z$1,D83/$Z$3),0)</f>
        <v>0.27467068557184188</v>
      </c>
      <c r="I83" s="15">
        <f t="shared" si="77"/>
        <v>27467.068557184186</v>
      </c>
      <c r="J83" s="16">
        <f t="shared" si="78"/>
        <v>122.03468233110927</v>
      </c>
      <c r="K83" s="16">
        <f t="shared" si="83"/>
        <v>9949.8571369371566</v>
      </c>
      <c r="L83" s="17">
        <f t="shared" si="61"/>
        <v>4.4429452701529853E-3</v>
      </c>
      <c r="M83" s="17">
        <f t="shared" si="61"/>
        <v>0.99555705472984701</v>
      </c>
      <c r="N83">
        <f t="shared" si="79"/>
        <v>4.4528371259767953E-3</v>
      </c>
      <c r="O83">
        <f t="shared" si="65"/>
        <v>2.2214726350764926E-3</v>
      </c>
      <c r="P83">
        <f t="shared" si="80"/>
        <v>44.206670705252861</v>
      </c>
      <c r="S83">
        <v>2005</v>
      </c>
      <c r="T83" t="s">
        <v>58</v>
      </c>
      <c r="U83" s="31">
        <v>0</v>
      </c>
      <c r="V83" s="31">
        <v>456</v>
      </c>
      <c r="W83" s="31">
        <v>0</v>
      </c>
      <c r="X83" s="31">
        <v>43</v>
      </c>
      <c r="Y83" s="31">
        <v>193</v>
      </c>
      <c r="Z83" s="31">
        <v>49</v>
      </c>
      <c r="AA83" s="31">
        <v>0</v>
      </c>
      <c r="AB83" s="31">
        <v>85</v>
      </c>
      <c r="AC83" s="31">
        <v>0</v>
      </c>
      <c r="AD83" s="31">
        <v>230</v>
      </c>
      <c r="AE83" s="31">
        <v>2553</v>
      </c>
      <c r="AF83" s="31">
        <v>3609</v>
      </c>
      <c r="AG83">
        <f t="shared" si="66"/>
        <v>0</v>
      </c>
      <c r="AH83">
        <f t="shared" si="67"/>
        <v>0.12635078969243557</v>
      </c>
      <c r="AI83">
        <f t="shared" si="68"/>
        <v>0</v>
      </c>
      <c r="AJ83">
        <f t="shared" si="69"/>
        <v>1.1914657799944583E-2</v>
      </c>
      <c r="AK83">
        <f t="shared" si="70"/>
        <v>5.3477417567193125E-2</v>
      </c>
      <c r="AL83">
        <f t="shared" si="71"/>
        <v>1.3577168190634524E-2</v>
      </c>
      <c r="AM83">
        <f t="shared" si="72"/>
        <v>0</v>
      </c>
      <c r="AN83">
        <f t="shared" si="73"/>
        <v>2.3552230534774177E-2</v>
      </c>
      <c r="AO83">
        <f t="shared" si="74"/>
        <v>0</v>
      </c>
      <c r="AP83">
        <f t="shared" si="64"/>
        <v>0</v>
      </c>
      <c r="AQ83">
        <f t="shared" si="64"/>
        <v>0.13487133984028393</v>
      </c>
      <c r="AR83">
        <f t="shared" si="64"/>
        <v>0</v>
      </c>
      <c r="AS83">
        <f t="shared" si="64"/>
        <v>1.1986062717770035E-2</v>
      </c>
      <c r="AT83">
        <f t="shared" si="64"/>
        <v>5.4946619217081848E-2</v>
      </c>
      <c r="AU83">
        <f t="shared" si="64"/>
        <v>1.3669967917422234E-2</v>
      </c>
      <c r="AV83">
        <f t="shared" si="64"/>
        <v>0</v>
      </c>
      <c r="AW83">
        <f t="shared" si="63"/>
        <v>2.3832889387354551E-2</v>
      </c>
      <c r="AX83">
        <f t="shared" si="63"/>
        <v>0</v>
      </c>
      <c r="AY83">
        <f t="shared" si="82"/>
        <v>0</v>
      </c>
      <c r="AZ83">
        <f t="shared" si="52"/>
        <v>4.8750521667514056E-4</v>
      </c>
      <c r="BA83">
        <f t="shared" si="53"/>
        <v>0</v>
      </c>
      <c r="BB83">
        <f t="shared" si="54"/>
        <v>3.3238992046032313E-5</v>
      </c>
      <c r="BC83">
        <f t="shared" si="55"/>
        <v>1.3418704196361191E-4</v>
      </c>
      <c r="BD83">
        <f t="shared" si="56"/>
        <v>3.9394360943445701E-5</v>
      </c>
      <c r="BE83">
        <f t="shared" si="57"/>
        <v>0</v>
      </c>
      <c r="BF83">
        <f t="shared" si="58"/>
        <v>5.539832007672052E-5</v>
      </c>
      <c r="BG83">
        <f t="shared" si="59"/>
        <v>0</v>
      </c>
    </row>
    <row r="84" spans="2:59" x14ac:dyDescent="0.25">
      <c r="B84">
        <v>2005</v>
      </c>
      <c r="C84" t="s">
        <v>59</v>
      </c>
      <c r="D84" s="31">
        <v>385937</v>
      </c>
      <c r="E84" s="31">
        <v>5337</v>
      </c>
      <c r="F84">
        <f t="shared" si="75"/>
        <v>1.3828681883312561E-2</v>
      </c>
      <c r="G84">
        <f t="shared" si="76"/>
        <v>0.98617131811668746</v>
      </c>
      <c r="H84" cm="1">
        <f t="array" ref="H84">+IFERROR(_xlfn.IFS(B84=$H$1,D84/$H$3,B84=$I$1,D84/$I$3,B84=$J$1,D84/$J$3,B84=$K$1,D84/$K$3,B84=$L$1,D84/$L$3,B84=$M$1,D84/$M$3,B84=$N$1,D84/$N$3,B84=$O$1,D84/$O$3,B84=$P$1,D84/P$3,B84=$Q$1,D84/$Q$3,B84=$R$1,D84/$R$3,B84=$S$1,D84/$S$3,B84=$T$1,D84/$T$3,B84=$U$1,D84/$U$3,B84=$V$1,D84/$V$3,B84=$W$1,D84/$W$3,B84=$X$1,D84/$X$3,B84=$Y$1,D84/$Y$3,B84=$Z$1,D84/$Z$3),0)</f>
        <v>0.13050069048163293</v>
      </c>
      <c r="I84" s="15">
        <f t="shared" si="77"/>
        <v>13050.069048163294</v>
      </c>
      <c r="J84" s="16">
        <f t="shared" si="78"/>
        <v>180.46525342231374</v>
      </c>
      <c r="K84" s="16">
        <f t="shared" si="83"/>
        <v>9905.6504662319039</v>
      </c>
      <c r="L84" s="17">
        <f t="shared" si="61"/>
        <v>1.3828681883312561E-2</v>
      </c>
      <c r="M84" s="17">
        <f t="shared" si="61"/>
        <v>0.98617131811668746</v>
      </c>
      <c r="N84">
        <f t="shared" si="79"/>
        <v>1.3924963830839215E-2</v>
      </c>
      <c r="O84">
        <f t="shared" si="65"/>
        <v>6.9143409416562805E-3</v>
      </c>
      <c r="P84">
        <f t="shared" si="80"/>
        <v>136.98208914480776</v>
      </c>
      <c r="S84">
        <v>2005</v>
      </c>
      <c r="T84" t="s">
        <v>59</v>
      </c>
      <c r="U84" s="31">
        <v>0</v>
      </c>
      <c r="V84" s="31">
        <v>105</v>
      </c>
      <c r="W84" s="31">
        <v>0</v>
      </c>
      <c r="X84" s="31">
        <v>210</v>
      </c>
      <c r="Y84" s="31">
        <v>910</v>
      </c>
      <c r="Z84" s="31">
        <v>106</v>
      </c>
      <c r="AA84" s="31">
        <v>0</v>
      </c>
      <c r="AB84" s="31">
        <v>477</v>
      </c>
      <c r="AC84" s="31">
        <v>0</v>
      </c>
      <c r="AD84" s="31">
        <v>654</v>
      </c>
      <c r="AE84" s="31">
        <v>2875</v>
      </c>
      <c r="AF84" s="31">
        <v>5337</v>
      </c>
      <c r="AG84">
        <f t="shared" si="66"/>
        <v>0</v>
      </c>
      <c r="AH84">
        <f t="shared" si="67"/>
        <v>1.9673974142776839E-2</v>
      </c>
      <c r="AI84">
        <f t="shared" si="68"/>
        <v>0</v>
      </c>
      <c r="AJ84">
        <f t="shared" si="69"/>
        <v>3.9347948285553679E-2</v>
      </c>
      <c r="AK84">
        <f t="shared" si="70"/>
        <v>0.17050777590406596</v>
      </c>
      <c r="AL84">
        <f t="shared" si="71"/>
        <v>1.9861345325089E-2</v>
      </c>
      <c r="AM84">
        <f t="shared" si="72"/>
        <v>0</v>
      </c>
      <c r="AN84">
        <f t="shared" si="73"/>
        <v>8.9376053962900506E-2</v>
      </c>
      <c r="AO84">
        <f t="shared" si="74"/>
        <v>0</v>
      </c>
      <c r="AP84">
        <f t="shared" si="64"/>
        <v>0</v>
      </c>
      <c r="AQ84">
        <f t="shared" si="64"/>
        <v>1.9869429463525403E-2</v>
      </c>
      <c r="AR84">
        <f t="shared" si="64"/>
        <v>0</v>
      </c>
      <c r="AS84">
        <f t="shared" si="64"/>
        <v>4.0137614678899078E-2</v>
      </c>
      <c r="AT84">
        <f t="shared" si="64"/>
        <v>0.18639901679639495</v>
      </c>
      <c r="AU84">
        <f t="shared" si="64"/>
        <v>2.0060560181680544E-2</v>
      </c>
      <c r="AV84">
        <f t="shared" si="64"/>
        <v>0</v>
      </c>
      <c r="AW84">
        <f t="shared" si="63"/>
        <v>9.3556928508384818E-2</v>
      </c>
      <c r="AX84">
        <f t="shared" si="63"/>
        <v>0</v>
      </c>
      <c r="AY84">
        <f t="shared" si="82"/>
        <v>0</v>
      </c>
      <c r="AZ84">
        <f t="shared" si="52"/>
        <v>7.2680256103975515E-4</v>
      </c>
      <c r="BA84">
        <f t="shared" si="53"/>
        <v>0</v>
      </c>
      <c r="BB84">
        <f t="shared" si="54"/>
        <v>3.2777370399832096E-4</v>
      </c>
      <c r="BC84">
        <f t="shared" si="55"/>
        <v>1.4289897055737076E-3</v>
      </c>
      <c r="BD84">
        <f t="shared" si="56"/>
        <v>2.0080997675786462E-4</v>
      </c>
      <c r="BE84">
        <f t="shared" si="57"/>
        <v>0</v>
      </c>
      <c r="BF84">
        <f t="shared" si="58"/>
        <v>7.2809810927690268E-4</v>
      </c>
      <c r="BG84">
        <f t="shared" si="59"/>
        <v>0</v>
      </c>
    </row>
    <row r="85" spans="2:59" x14ac:dyDescent="0.25">
      <c r="B85">
        <v>2005</v>
      </c>
      <c r="C85" t="s">
        <v>60</v>
      </c>
      <c r="D85" s="31">
        <v>87078</v>
      </c>
      <c r="E85" s="31">
        <v>4071</v>
      </c>
      <c r="F85">
        <f t="shared" si="75"/>
        <v>4.6751188589540409E-2</v>
      </c>
      <c r="G85">
        <f t="shared" si="76"/>
        <v>0.95324881141045958</v>
      </c>
      <c r="H85" cm="1">
        <f t="array" ref="H85">+IFERROR(_xlfn.IFS(B85=$H$1,D85/$H$3,B85=$I$1,D85/$I$3,B85=$J$1,D85/$J$3,B85=$K$1,D85/$K$3,B85=$L$1,D85/$L$3,B85=$M$1,D85/$M$3,B85=$N$1,D85/$N$3,B85=$O$1,D85/$O$3,B85=$P$1,D85/P$3,B85=$Q$1,D85/$Q$3,B85=$R$1,D85/$R$3,B85=$S$1,D85/$S$3,B85=$T$1,D85/$T$3,B85=$U$1,D85/$U$3,B85=$V$1,D85/$V$3,B85=$W$1,D85/$W$3,B85=$X$1,D85/$X$3,B85=$Y$1,D85/$Y$3,B85=$Z$1,D85/$Z$3),0)</f>
        <v>2.9444544383564239E-2</v>
      </c>
      <c r="I85" s="15">
        <f t="shared" si="77"/>
        <v>2944.4544383564239</v>
      </c>
      <c r="J85" s="16">
        <f t="shared" si="78"/>
        <v>137.65674474091045</v>
      </c>
      <c r="K85" s="16">
        <f t="shared" si="83"/>
        <v>9768.6683770870968</v>
      </c>
      <c r="L85" s="17">
        <f t="shared" si="61"/>
        <v>4.6751188589540409E-2</v>
      </c>
      <c r="M85" s="17">
        <f t="shared" si="61"/>
        <v>0.95324881141045958</v>
      </c>
      <c r="N85">
        <f t="shared" si="79"/>
        <v>4.7870182555780932E-2</v>
      </c>
      <c r="O85">
        <f t="shared" si="65"/>
        <v>2.3375594294770204E-2</v>
      </c>
      <c r="P85">
        <f t="shared" si="80"/>
        <v>456.69685756587847</v>
      </c>
      <c r="S85">
        <v>2005</v>
      </c>
      <c r="T85" t="s">
        <v>60</v>
      </c>
      <c r="U85" s="31">
        <v>0</v>
      </c>
      <c r="V85" s="31">
        <v>14</v>
      </c>
      <c r="W85" s="31">
        <v>0</v>
      </c>
      <c r="X85" s="31">
        <v>210</v>
      </c>
      <c r="Y85" s="31">
        <v>889</v>
      </c>
      <c r="Z85" s="31">
        <v>127</v>
      </c>
      <c r="AA85" s="31">
        <v>0</v>
      </c>
      <c r="AB85" s="31">
        <v>436</v>
      </c>
      <c r="AC85" s="31">
        <v>0</v>
      </c>
      <c r="AD85" s="31">
        <v>420</v>
      </c>
      <c r="AE85" s="31">
        <v>1975</v>
      </c>
      <c r="AF85" s="31">
        <v>4071</v>
      </c>
      <c r="AG85">
        <f t="shared" si="66"/>
        <v>0</v>
      </c>
      <c r="AH85">
        <f t="shared" si="67"/>
        <v>3.4389584868582657E-3</v>
      </c>
      <c r="AI85">
        <f t="shared" si="68"/>
        <v>0</v>
      </c>
      <c r="AJ85">
        <f t="shared" si="69"/>
        <v>5.1584377302873984E-2</v>
      </c>
      <c r="AK85">
        <f t="shared" si="70"/>
        <v>0.21837386391549987</v>
      </c>
      <c r="AL85">
        <f t="shared" si="71"/>
        <v>3.1196266273642841E-2</v>
      </c>
      <c r="AM85">
        <f t="shared" si="72"/>
        <v>0</v>
      </c>
      <c r="AN85">
        <f t="shared" si="73"/>
        <v>0.10709899287644313</v>
      </c>
      <c r="AO85">
        <f t="shared" si="74"/>
        <v>0</v>
      </c>
      <c r="AP85">
        <f t="shared" si="64"/>
        <v>0</v>
      </c>
      <c r="AQ85">
        <f t="shared" si="64"/>
        <v>3.4448818897637795E-3</v>
      </c>
      <c r="AR85">
        <f t="shared" si="64"/>
        <v>0</v>
      </c>
      <c r="AS85">
        <f t="shared" si="64"/>
        <v>5.2950075642965201E-2</v>
      </c>
      <c r="AT85">
        <f t="shared" si="64"/>
        <v>0.24513994209292708</v>
      </c>
      <c r="AU85">
        <f t="shared" si="64"/>
        <v>3.1690580162195885E-2</v>
      </c>
      <c r="AV85">
        <f t="shared" si="64"/>
        <v>0</v>
      </c>
      <c r="AW85">
        <f t="shared" si="63"/>
        <v>0.11315857773163769</v>
      </c>
      <c r="AX85">
        <f t="shared" si="63"/>
        <v>0</v>
      </c>
      <c r="AY85">
        <f t="shared" si="82"/>
        <v>0</v>
      </c>
      <c r="AZ85">
        <f t="shared" si="52"/>
        <v>6.8329543627552308E-4</v>
      </c>
      <c r="BA85">
        <f t="shared" si="53"/>
        <v>0</v>
      </c>
      <c r="BB85">
        <f t="shared" si="54"/>
        <v>2.4116309515606698E-3</v>
      </c>
      <c r="BC85">
        <f t="shared" si="55"/>
        <v>1.0329819242518202E-2</v>
      </c>
      <c r="BD85">
        <f t="shared" si="56"/>
        <v>1.337880980270562E-3</v>
      </c>
      <c r="BE85">
        <f t="shared" si="57"/>
        <v>0</v>
      </c>
      <c r="BF85">
        <f t="shared" si="58"/>
        <v>5.2424263304164083E-3</v>
      </c>
      <c r="BG85">
        <f t="shared" si="59"/>
        <v>0</v>
      </c>
    </row>
    <row r="86" spans="2:59" x14ac:dyDescent="0.25">
      <c r="B86">
        <v>2005</v>
      </c>
      <c r="C86" t="s">
        <v>61</v>
      </c>
      <c r="D86" s="31">
        <v>50698</v>
      </c>
      <c r="E86" s="31">
        <v>6636</v>
      </c>
      <c r="F86">
        <f t="shared" si="75"/>
        <v>0.13089273738609017</v>
      </c>
      <c r="G86">
        <f t="shared" si="76"/>
        <v>0.8691072626139098</v>
      </c>
      <c r="H86" cm="1">
        <f t="array" ref="H86">+IFERROR(_xlfn.IFS(B86=$H$1,D86/$H$3,B86=$I$1,D86/$I$3,B86=$J$1,D86/$J$3,B86=$K$1,D86/$K$3,B86=$L$1,D86/$L$3,B86=$M$1,D86/$M$3,B86=$N$1,D86/$N$3,B86=$O$1,D86/$O$3,B86=$P$1,D86/P$3,B86=$Q$1,D86/$Q$3,B86=$R$1,D86/$R$3,B86=$S$1,D86/$S$3,B86=$T$1,D86/$T$3,B86=$U$1,D86/$U$3,B86=$V$1,D86/$V$3,B86=$W$1,D86/$W$3,B86=$X$1,D86/$X$3,B86=$Y$1,D86/$Y$3,B86=$Z$1,D86/$Z$3),0)</f>
        <v>1.7143015585543302E-2</v>
      </c>
      <c r="I86" s="15">
        <f t="shared" si="77"/>
        <v>1714.3015585543303</v>
      </c>
      <c r="J86" s="16">
        <f t="shared" si="78"/>
        <v>224.38962370441703</v>
      </c>
      <c r="K86" s="16">
        <f t="shared" si="83"/>
        <v>9311.9715195212175</v>
      </c>
      <c r="L86" s="17">
        <f t="shared" si="61"/>
        <v>0.13089273738609017</v>
      </c>
      <c r="M86" s="17">
        <f t="shared" si="61"/>
        <v>0.8691072626139098</v>
      </c>
      <c r="N86">
        <f t="shared" si="79"/>
        <v>0.14005909666525959</v>
      </c>
      <c r="O86">
        <f t="shared" si="65"/>
        <v>6.5446368693045084E-2</v>
      </c>
      <c r="P86">
        <f t="shared" si="80"/>
        <v>1218.8694426514417</v>
      </c>
      <c r="S86">
        <v>2005</v>
      </c>
      <c r="T86" t="s">
        <v>61</v>
      </c>
      <c r="U86" s="31">
        <v>0</v>
      </c>
      <c r="V86" s="31">
        <v>8</v>
      </c>
      <c r="W86" s="31">
        <v>0</v>
      </c>
      <c r="X86" s="31">
        <v>393</v>
      </c>
      <c r="Y86" s="31">
        <v>1702</v>
      </c>
      <c r="Z86" s="31">
        <v>377</v>
      </c>
      <c r="AA86" s="31">
        <v>0</v>
      </c>
      <c r="AB86" s="31">
        <v>740</v>
      </c>
      <c r="AC86" s="31">
        <v>0</v>
      </c>
      <c r="AD86" s="31">
        <v>474</v>
      </c>
      <c r="AE86" s="31">
        <v>2942</v>
      </c>
      <c r="AF86" s="31">
        <v>6636</v>
      </c>
      <c r="AG86">
        <f t="shared" si="66"/>
        <v>0</v>
      </c>
      <c r="AH86">
        <f t="shared" si="67"/>
        <v>1.2055455093429777E-3</v>
      </c>
      <c r="AI86">
        <f t="shared" si="68"/>
        <v>0</v>
      </c>
      <c r="AJ86">
        <f t="shared" si="69"/>
        <v>5.9222423146473781E-2</v>
      </c>
      <c r="AK86">
        <f t="shared" si="70"/>
        <v>0.25647980711271851</v>
      </c>
      <c r="AL86">
        <f t="shared" si="71"/>
        <v>5.6811332127787821E-2</v>
      </c>
      <c r="AM86">
        <f t="shared" si="72"/>
        <v>0</v>
      </c>
      <c r="AN86">
        <f t="shared" si="73"/>
        <v>0.11151295961422544</v>
      </c>
      <c r="AO86">
        <f t="shared" si="74"/>
        <v>0</v>
      </c>
      <c r="AP86">
        <f t="shared" si="64"/>
        <v>0</v>
      </c>
      <c r="AQ86">
        <f t="shared" si="64"/>
        <v>1.2062726176115801E-3</v>
      </c>
      <c r="AR86">
        <f t="shared" si="64"/>
        <v>0</v>
      </c>
      <c r="AS86">
        <f t="shared" si="64"/>
        <v>6.1029583042161661E-2</v>
      </c>
      <c r="AT86">
        <f t="shared" si="64"/>
        <v>0.29420916162489197</v>
      </c>
      <c r="AU86">
        <f t="shared" si="64"/>
        <v>5.8472276075998447E-2</v>
      </c>
      <c r="AV86">
        <f t="shared" si="64"/>
        <v>0</v>
      </c>
      <c r="AW86">
        <f t="shared" si="63"/>
        <v>0.11809766996488989</v>
      </c>
      <c r="AX86">
        <f t="shared" si="63"/>
        <v>0</v>
      </c>
      <c r="AY86">
        <f t="shared" si="82"/>
        <v>0</v>
      </c>
      <c r="AZ86">
        <f t="shared" si="52"/>
        <v>2.1697108367193973E-4</v>
      </c>
      <c r="BA86">
        <f t="shared" si="53"/>
        <v>0</v>
      </c>
      <c r="BB86">
        <f t="shared" si="54"/>
        <v>5.9469801570081662E-3</v>
      </c>
      <c r="BC86">
        <f t="shared" si="55"/>
        <v>2.5553276263363445E-2</v>
      </c>
      <c r="BD86">
        <f t="shared" si="56"/>
        <v>4.9706102804844372E-3</v>
      </c>
      <c r="BE86">
        <f t="shared" si="57"/>
        <v>0</v>
      </c>
      <c r="BF86">
        <f t="shared" si="58"/>
        <v>1.1598090654463687E-2</v>
      </c>
      <c r="BG86">
        <f t="shared" si="59"/>
        <v>0</v>
      </c>
    </row>
    <row r="87" spans="2:59" x14ac:dyDescent="0.25">
      <c r="B87" t="s">
        <v>71</v>
      </c>
      <c r="D87" s="31">
        <v>2957356</v>
      </c>
      <c r="E87" s="31">
        <v>22359</v>
      </c>
      <c r="F87">
        <f t="shared" si="75"/>
        <v>7.5604695545615748E-3</v>
      </c>
      <c r="G87">
        <f t="shared" si="76"/>
        <v>0.99243953044543842</v>
      </c>
      <c r="H87" cm="1">
        <f t="array" ref="H87">+IFERROR(_xlfn.IFS(B87=$H$1,D87/$H$3,B87=$I$1,D87/$I$3,B87=$J$1,D87/$J$3,B87=$K$1,D87/$K$3,B87=$L$1,D87/$L$3,B87=$M$1,D87/$M$3,B87=$N$1,D87/$N$3,B87=$O$1,D87/$O$3,B87=$P$1,D87/P$3,B87=$Q$1,D87/$Q$3,B87=$R$1,D87/$R$3,B87=$S$1,D87/$S$3,B87=$T$1,D87/$T$3,B87=$U$1,D87/$U$3,B87=$V$1,D87/$V$3,B87=$W$1,D87/$W$3,B87=$X$1,D87/$X$3,B87=$Y$1,D87/$Y$3,B87=$Z$1,D87/$Z$3),0)</f>
        <v>0</v>
      </c>
      <c r="I87" s="15">
        <f t="shared" si="77"/>
        <v>0</v>
      </c>
      <c r="J87" s="16">
        <f t="shared" si="78"/>
        <v>0</v>
      </c>
      <c r="K87" s="16">
        <f t="shared" si="83"/>
        <v>8093.1020768697763</v>
      </c>
      <c r="L87" s="17">
        <f t="shared" si="61"/>
        <v>7.5604695545615748E-3</v>
      </c>
      <c r="M87" s="17">
        <f t="shared" si="61"/>
        <v>0.99243953044543842</v>
      </c>
      <c r="N87">
        <f t="shared" si="79"/>
        <v>7.5891583549050779E-3</v>
      </c>
      <c r="O87">
        <f t="shared" si="65"/>
        <v>3.7802347772807874E-3</v>
      </c>
      <c r="P87">
        <f t="shared" si="80"/>
        <v>61.187651854132994</v>
      </c>
      <c r="S87" t="s">
        <v>71</v>
      </c>
      <c r="U87" s="31">
        <v>0</v>
      </c>
      <c r="V87" s="31">
        <v>932</v>
      </c>
      <c r="W87" s="31">
        <v>0</v>
      </c>
      <c r="X87" s="31">
        <v>869</v>
      </c>
      <c r="Y87" s="31">
        <v>3726</v>
      </c>
      <c r="Z87" s="31">
        <v>720</v>
      </c>
      <c r="AA87" s="31">
        <v>0</v>
      </c>
      <c r="AB87" s="31">
        <v>1743</v>
      </c>
      <c r="AC87" s="31">
        <v>0</v>
      </c>
      <c r="AD87" s="31">
        <v>1880</v>
      </c>
      <c r="AE87" s="31">
        <v>12489</v>
      </c>
      <c r="AF87" s="31">
        <v>22359</v>
      </c>
      <c r="AG87">
        <f t="shared" si="66"/>
        <v>0</v>
      </c>
      <c r="AH87">
        <f t="shared" si="67"/>
        <v>4.168343843642381E-2</v>
      </c>
      <c r="AI87">
        <f t="shared" si="68"/>
        <v>0</v>
      </c>
      <c r="AJ87">
        <f t="shared" si="69"/>
        <v>3.886578111722349E-2</v>
      </c>
      <c r="AK87">
        <f t="shared" si="70"/>
        <v>0.16664430430699048</v>
      </c>
      <c r="AL87">
        <f t="shared" si="71"/>
        <v>3.2201797933717968E-2</v>
      </c>
      <c r="AM87">
        <f t="shared" si="72"/>
        <v>0</v>
      </c>
      <c r="AN87">
        <f t="shared" si="73"/>
        <v>7.7955185831208904E-2</v>
      </c>
      <c r="AO87">
        <f t="shared" si="74"/>
        <v>0</v>
      </c>
      <c r="AP87">
        <f t="shared" si="64"/>
        <v>0</v>
      </c>
      <c r="AQ87">
        <f t="shared" si="64"/>
        <v>4.2570684693737725E-2</v>
      </c>
      <c r="AR87">
        <f t="shared" si="64"/>
        <v>0</v>
      </c>
      <c r="AS87">
        <f t="shared" si="64"/>
        <v>3.9636023626536523E-2</v>
      </c>
      <c r="AT87">
        <f t="shared" si="64"/>
        <v>0.18179156908665106</v>
      </c>
      <c r="AU87">
        <f t="shared" si="64"/>
        <v>3.272876039819992E-2</v>
      </c>
      <c r="AV87">
        <f t="shared" si="64"/>
        <v>0</v>
      </c>
      <c r="AW87">
        <f t="shared" si="63"/>
        <v>8.1116928446771375E-2</v>
      </c>
      <c r="AX87">
        <f t="shared" si="63"/>
        <v>0</v>
      </c>
      <c r="AY87">
        <f t="shared" si="82"/>
        <v>0</v>
      </c>
      <c r="AZ87">
        <f t="shared" si="52"/>
        <v>1.5892574313001209E-4</v>
      </c>
      <c r="BA87">
        <f t="shared" si="53"/>
        <v>0</v>
      </c>
      <c r="BB87">
        <f t="shared" si="54"/>
        <v>2.1336626364901621E-4</v>
      </c>
      <c r="BC87">
        <f t="shared" si="55"/>
        <v>9.1771163160606973E-4</v>
      </c>
      <c r="BD87">
        <f t="shared" si="56"/>
        <v>1.8546972363151409E-4</v>
      </c>
      <c r="BE87">
        <f t="shared" si="57"/>
        <v>0</v>
      </c>
      <c r="BF87">
        <f t="shared" si="58"/>
        <v>4.198006597785319E-4</v>
      </c>
      <c r="BG87">
        <f t="shared" si="59"/>
        <v>0</v>
      </c>
    </row>
    <row r="88" spans="2:59" x14ac:dyDescent="0.25">
      <c r="B88">
        <v>2006</v>
      </c>
      <c r="C88" t="s">
        <v>55</v>
      </c>
      <c r="D88" s="31">
        <v>317236</v>
      </c>
      <c r="E88" s="31">
        <v>403</v>
      </c>
      <c r="F88">
        <f t="shared" si="75"/>
        <v>1.2703476276336859E-3</v>
      </c>
      <c r="G88">
        <f t="shared" si="76"/>
        <v>0.99872965237236633</v>
      </c>
      <c r="H88" cm="1">
        <f t="array" ref="H88">+IFERROR(_xlfn.IFS(B88=$H$1,D88/$H$3,B88=$I$1,D88/$I$3,B88=$J$1,D88/$J$3,B88=$K$1,D88/$K$3,B88=$L$1,D88/$L$3,B88=$M$1,D88/$M$3,B88=$N$1,D88/$N$3,B88=$O$1,D88/$O$3,B88=$P$1,D88/P$3,B88=$Q$1,D88/$Q$3,B88=$R$1,D88/$R$3,B88=$S$1,D88/$S$3,B88=$T$1,D88/$T$3,B88=$U$1,D88/$U$3,B88=$V$1,D88/$V$3,B88=$W$1,D88/$W$3,B88=$X$1,D88/$X$3,B88=$Y$1,D88/$Y$3,B88=$Z$1,D88/$Z$3),0)</f>
        <v>0.10555631715474822</v>
      </c>
      <c r="I88" s="15">
        <f t="shared" si="77"/>
        <v>10555.631715474823</v>
      </c>
      <c r="J88" s="16">
        <f t="shared" si="78"/>
        <v>13.409321707928337</v>
      </c>
      <c r="K88" s="16">
        <v>10000</v>
      </c>
      <c r="L88" s="17">
        <f t="shared" si="61"/>
        <v>1.2703476276336859E-3</v>
      </c>
      <c r="M88" s="17">
        <f t="shared" si="61"/>
        <v>0.99872965237236633</v>
      </c>
      <c r="N88">
        <f t="shared" si="79"/>
        <v>1.2711550320233286E-3</v>
      </c>
      <c r="O88">
        <f t="shared" si="65"/>
        <v>6.3517381381684296E-4</v>
      </c>
      <c r="P88">
        <f t="shared" si="80"/>
        <v>12.703476276336859</v>
      </c>
      <c r="S88">
        <v>2006</v>
      </c>
      <c r="T88" t="s">
        <v>55</v>
      </c>
      <c r="U88" s="31">
        <v>22</v>
      </c>
      <c r="V88" s="31">
        <v>1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16</v>
      </c>
      <c r="AE88" s="31">
        <v>364</v>
      </c>
      <c r="AF88" s="31">
        <v>403</v>
      </c>
      <c r="AG88">
        <f t="shared" si="66"/>
        <v>5.4590570719602979E-2</v>
      </c>
      <c r="AH88">
        <f t="shared" si="67"/>
        <v>2.4813895781637717E-3</v>
      </c>
      <c r="AI88">
        <f t="shared" si="68"/>
        <v>0</v>
      </c>
      <c r="AJ88">
        <f t="shared" si="69"/>
        <v>0</v>
      </c>
      <c r="AK88">
        <f t="shared" si="70"/>
        <v>0</v>
      </c>
      <c r="AL88">
        <f t="shared" si="71"/>
        <v>0</v>
      </c>
      <c r="AM88">
        <f t="shared" si="72"/>
        <v>0</v>
      </c>
      <c r="AN88">
        <f t="shared" si="73"/>
        <v>0</v>
      </c>
      <c r="AO88">
        <f t="shared" si="74"/>
        <v>0</v>
      </c>
      <c r="AP88">
        <f t="shared" si="64"/>
        <v>5.6122448979591844E-2</v>
      </c>
      <c r="AQ88">
        <f t="shared" si="64"/>
        <v>2.4844720496894411E-3</v>
      </c>
      <c r="AR88">
        <f t="shared" si="64"/>
        <v>0</v>
      </c>
      <c r="AS88">
        <f t="shared" si="64"/>
        <v>0</v>
      </c>
      <c r="AT88">
        <f t="shared" si="64"/>
        <v>0</v>
      </c>
      <c r="AU88">
        <f t="shared" si="64"/>
        <v>0</v>
      </c>
      <c r="AV88">
        <f t="shared" si="64"/>
        <v>0</v>
      </c>
      <c r="AW88">
        <f t="shared" si="63"/>
        <v>0</v>
      </c>
      <c r="AX88">
        <f t="shared" si="63"/>
        <v>0</v>
      </c>
      <c r="AY88">
        <f t="shared" si="82"/>
        <v>3.4674501002408302E-5</v>
      </c>
      <c r="AZ88">
        <f t="shared" ref="AZ88:AZ119" si="84">+IFERROR((SUM(V87:V88)/(2*$D88)),0)</f>
        <v>1.4705140652384976E-3</v>
      </c>
      <c r="BA88">
        <f t="shared" ref="BA88:BA119" si="85">+IFERROR((SUM(W87:W88)/(2*$D88)),0)</f>
        <v>0</v>
      </c>
      <c r="BB88">
        <f t="shared" ref="BB88:BB119" si="86">+IFERROR((SUM(X87:X88)/(2*$D88)),0)</f>
        <v>1.3696427895951279E-3</v>
      </c>
      <c r="BC88">
        <f t="shared" ref="BC88:BC119" si="87">+IFERROR((SUM(Y87:Y88)/(2*$D88)),0)</f>
        <v>5.8725995788624242E-3</v>
      </c>
      <c r="BD88">
        <f t="shared" ref="BD88:BD119" si="88">+IFERROR((SUM(Z87:Z88)/(2*$D88)),0)</f>
        <v>1.1348018509879081E-3</v>
      </c>
      <c r="BE88">
        <f t="shared" ref="BE88:BE119" si="89">+IFERROR((SUM(AA87:AA88)/(2*$D88)),0)</f>
        <v>0</v>
      </c>
      <c r="BF88">
        <f t="shared" ref="BF88:BF119" si="90">+IFERROR((SUM(AB87:AB88)/(2*$D88)),0)</f>
        <v>2.7471661475998942E-3</v>
      </c>
      <c r="BG88">
        <f t="shared" si="59"/>
        <v>0</v>
      </c>
    </row>
    <row r="89" spans="2:59" x14ac:dyDescent="0.25">
      <c r="B89">
        <v>2006</v>
      </c>
      <c r="C89" t="s">
        <v>56</v>
      </c>
      <c r="D89" s="31">
        <v>712075</v>
      </c>
      <c r="E89" s="31">
        <v>544</v>
      </c>
      <c r="F89">
        <f t="shared" si="75"/>
        <v>7.6396447003475754E-4</v>
      </c>
      <c r="G89">
        <f t="shared" si="76"/>
        <v>0.99923603552996521</v>
      </c>
      <c r="H89" cm="1">
        <f t="array" ref="H89">+IFERROR(_xlfn.IFS(B89=$H$1,D89/$H$3,B89=$I$1,D89/$I$3,B89=$J$1,D89/$J$3,B89=$K$1,D89/$K$3,B89=$L$1,D89/$L$3,B89=$M$1,D89/$M$3,B89=$N$1,D89/$N$3,B89=$O$1,D89/$O$3,B89=$P$1,D89/P$3,B89=$Q$1,D89/$Q$3,B89=$R$1,D89/$R$3,B89=$S$1,D89/$S$3,B89=$T$1,D89/$T$3,B89=$U$1,D89/$U$3,B89=$V$1,D89/$V$3,B89=$W$1,D89/$W$3,B89=$X$1,D89/$X$3,B89=$Y$1,D89/$Y$3,B89=$Z$1,D89/$Z$3),0)</f>
        <v>0.23693406340379827</v>
      </c>
      <c r="I89" s="15">
        <f t="shared" si="77"/>
        <v>23693.406340379828</v>
      </c>
      <c r="J89" s="16">
        <f t="shared" si="78"/>
        <v>18.100920618146439</v>
      </c>
      <c r="K89" s="16">
        <f t="shared" ref="K89:K95" si="91">+K88-P88</f>
        <v>9987.296523723664</v>
      </c>
      <c r="L89" s="17">
        <f t="shared" si="61"/>
        <v>7.6396447003475754E-4</v>
      </c>
      <c r="M89" s="17">
        <f t="shared" si="61"/>
        <v>0.99923603552996521</v>
      </c>
      <c r="N89">
        <f t="shared" si="79"/>
        <v>7.6425640240347398E-4</v>
      </c>
      <c r="O89">
        <f t="shared" si="65"/>
        <v>3.8198223501737877E-4</v>
      </c>
      <c r="P89">
        <f t="shared" si="80"/>
        <v>7.6299396958265255</v>
      </c>
      <c r="S89">
        <v>2006</v>
      </c>
      <c r="T89" t="s">
        <v>56</v>
      </c>
      <c r="U89" s="31">
        <v>61</v>
      </c>
      <c r="V89" s="31">
        <v>17</v>
      </c>
      <c r="W89" s="31">
        <v>0</v>
      </c>
      <c r="X89" s="31">
        <v>2</v>
      </c>
      <c r="Y89" s="31">
        <v>6</v>
      </c>
      <c r="Z89" s="31">
        <v>0</v>
      </c>
      <c r="AA89" s="31">
        <v>0</v>
      </c>
      <c r="AB89" s="31">
        <v>0</v>
      </c>
      <c r="AC89" s="31">
        <v>0</v>
      </c>
      <c r="AD89" s="31">
        <v>19</v>
      </c>
      <c r="AE89" s="31">
        <v>439</v>
      </c>
      <c r="AF89" s="31">
        <v>544</v>
      </c>
      <c r="AG89">
        <f t="shared" si="66"/>
        <v>0.11213235294117647</v>
      </c>
      <c r="AH89">
        <f t="shared" si="67"/>
        <v>3.125E-2</v>
      </c>
      <c r="AI89">
        <f t="shared" si="68"/>
        <v>0</v>
      </c>
      <c r="AJ89">
        <f t="shared" si="69"/>
        <v>3.6764705882352941E-3</v>
      </c>
      <c r="AK89">
        <f t="shared" si="70"/>
        <v>1.1029411764705883E-2</v>
      </c>
      <c r="AL89">
        <f t="shared" si="71"/>
        <v>0</v>
      </c>
      <c r="AM89">
        <f t="shared" si="72"/>
        <v>0</v>
      </c>
      <c r="AN89">
        <f t="shared" si="73"/>
        <v>0</v>
      </c>
      <c r="AO89">
        <f t="shared" si="74"/>
        <v>0</v>
      </c>
      <c r="AP89">
        <f t="shared" si="64"/>
        <v>0.11879259980525804</v>
      </c>
      <c r="AQ89">
        <f t="shared" si="64"/>
        <v>3.1746031746031744E-2</v>
      </c>
      <c r="AR89">
        <f t="shared" si="64"/>
        <v>0</v>
      </c>
      <c r="AS89">
        <f t="shared" si="64"/>
        <v>3.6832412523020259E-3</v>
      </c>
      <c r="AT89">
        <f t="shared" si="64"/>
        <v>1.1090573012939002E-2</v>
      </c>
      <c r="AU89">
        <f t="shared" si="64"/>
        <v>0</v>
      </c>
      <c r="AV89">
        <f t="shared" si="64"/>
        <v>0</v>
      </c>
      <c r="AW89">
        <f t="shared" si="63"/>
        <v>0</v>
      </c>
      <c r="AX89">
        <f t="shared" si="63"/>
        <v>0</v>
      </c>
      <c r="AY89">
        <f t="shared" si="82"/>
        <v>5.8280377769195663E-5</v>
      </c>
      <c r="AZ89">
        <f t="shared" si="84"/>
        <v>1.2639118070427974E-5</v>
      </c>
      <c r="BA89">
        <f t="shared" si="85"/>
        <v>0</v>
      </c>
      <c r="BB89">
        <f t="shared" si="86"/>
        <v>1.4043464522697749E-6</v>
      </c>
      <c r="BC89">
        <f t="shared" si="87"/>
        <v>4.2130393568093249E-6</v>
      </c>
      <c r="BD89">
        <f t="shared" si="88"/>
        <v>0</v>
      </c>
      <c r="BE89">
        <f t="shared" si="89"/>
        <v>0</v>
      </c>
      <c r="BF89">
        <f t="shared" si="90"/>
        <v>0</v>
      </c>
      <c r="BG89">
        <f t="shared" si="59"/>
        <v>0</v>
      </c>
    </row>
    <row r="90" spans="2:59" x14ac:dyDescent="0.25">
      <c r="B90">
        <v>2006</v>
      </c>
      <c r="C90" t="s">
        <v>57</v>
      </c>
      <c r="D90" s="31">
        <v>618360</v>
      </c>
      <c r="E90" s="31">
        <v>1911</v>
      </c>
      <c r="F90">
        <f t="shared" si="75"/>
        <v>3.0904327576169221E-3</v>
      </c>
      <c r="G90">
        <f t="shared" si="76"/>
        <v>0.99690956724238311</v>
      </c>
      <c r="H90" cm="1">
        <f t="array" ref="H90">+IFERROR(_xlfn.IFS(B90=$H$1,D90/$H$3,B90=$I$1,D90/$I$3,B90=$J$1,D90/$J$3,B90=$K$1,D90/$K$3,B90=$L$1,D90/$L$3,B90=$M$1,D90/$M$3,B90=$N$1,D90/$N$3,B90=$O$1,D90/$O$3,B90=$P$1,D90/P$3,B90=$Q$1,D90/$Q$3,B90=$R$1,D90/$R$3,B90=$S$1,D90/$S$3,B90=$T$1,D90/$T$3,B90=$U$1,D90/$U$3,B90=$V$1,D90/$V$3,B90=$W$1,D90/$W$3,B90=$X$1,D90/$X$3,B90=$Y$1,D90/$Y$3,B90=$Z$1,D90/$Z$3),0)</f>
        <v>0.20575156752641602</v>
      </c>
      <c r="I90" s="15">
        <f t="shared" si="77"/>
        <v>20575.1567526416</v>
      </c>
      <c r="J90" s="16">
        <f t="shared" si="78"/>
        <v>63.586138421466615</v>
      </c>
      <c r="K90" s="16">
        <f t="shared" si="91"/>
        <v>9979.6665840278383</v>
      </c>
      <c r="L90" s="17">
        <f t="shared" si="61"/>
        <v>3.0904327576169221E-3</v>
      </c>
      <c r="M90" s="17">
        <f t="shared" si="61"/>
        <v>0.99690956724238311</v>
      </c>
      <c r="N90">
        <f t="shared" si="79"/>
        <v>3.0952155353580996E-3</v>
      </c>
      <c r="O90">
        <f t="shared" si="65"/>
        <v>1.545216378808461E-3</v>
      </c>
      <c r="P90">
        <f t="shared" si="80"/>
        <v>30.8414885213746</v>
      </c>
      <c r="S90">
        <v>2006</v>
      </c>
      <c r="T90" t="s">
        <v>57</v>
      </c>
      <c r="U90" s="31">
        <v>214</v>
      </c>
      <c r="V90" s="31">
        <v>359</v>
      </c>
      <c r="W90" s="31">
        <v>0</v>
      </c>
      <c r="X90" s="31">
        <v>7</v>
      </c>
      <c r="Y90" s="31">
        <v>28</v>
      </c>
      <c r="Z90" s="31">
        <v>0</v>
      </c>
      <c r="AA90" s="31">
        <v>0</v>
      </c>
      <c r="AB90" s="31">
        <v>8</v>
      </c>
      <c r="AC90" s="31">
        <v>0</v>
      </c>
      <c r="AD90" s="31">
        <v>48</v>
      </c>
      <c r="AE90" s="31">
        <v>1247</v>
      </c>
      <c r="AF90" s="31">
        <v>1911</v>
      </c>
      <c r="AG90">
        <f t="shared" si="66"/>
        <v>0.1119832548403977</v>
      </c>
      <c r="AH90">
        <f t="shared" si="67"/>
        <v>0.18785975928833071</v>
      </c>
      <c r="AI90">
        <f t="shared" si="68"/>
        <v>0</v>
      </c>
      <c r="AJ90">
        <f t="shared" si="69"/>
        <v>3.663003663003663E-3</v>
      </c>
      <c r="AK90">
        <f t="shared" si="70"/>
        <v>1.4652014652014652E-2</v>
      </c>
      <c r="AL90">
        <f t="shared" si="71"/>
        <v>0</v>
      </c>
      <c r="AM90">
        <f t="shared" si="72"/>
        <v>0</v>
      </c>
      <c r="AN90">
        <f t="shared" si="73"/>
        <v>4.1862899005756151E-3</v>
      </c>
      <c r="AO90">
        <f t="shared" si="74"/>
        <v>0</v>
      </c>
      <c r="AP90">
        <f t="shared" si="64"/>
        <v>0.11862527716186252</v>
      </c>
      <c r="AQ90">
        <f t="shared" si="64"/>
        <v>0.20733468091250359</v>
      </c>
      <c r="AR90">
        <f t="shared" si="64"/>
        <v>0</v>
      </c>
      <c r="AS90">
        <f t="shared" si="64"/>
        <v>3.6697247706422016E-3</v>
      </c>
      <c r="AT90">
        <f t="shared" si="64"/>
        <v>1.4760147601476014E-2</v>
      </c>
      <c r="AU90">
        <f t="shared" si="64"/>
        <v>0</v>
      </c>
      <c r="AV90">
        <f t="shared" si="64"/>
        <v>0</v>
      </c>
      <c r="AW90">
        <f t="shared" si="63"/>
        <v>4.195070791819612E-3</v>
      </c>
      <c r="AX90">
        <f t="shared" si="63"/>
        <v>0</v>
      </c>
      <c r="AY90">
        <f t="shared" si="82"/>
        <v>2.2236237790283978E-4</v>
      </c>
      <c r="AZ90">
        <f t="shared" si="84"/>
        <v>3.0403001487806455E-4</v>
      </c>
      <c r="BA90">
        <f t="shared" si="85"/>
        <v>0</v>
      </c>
      <c r="BB90">
        <f t="shared" si="86"/>
        <v>7.2773141859111193E-6</v>
      </c>
      <c r="BC90">
        <f t="shared" si="87"/>
        <v>2.7492075813442008E-5</v>
      </c>
      <c r="BD90">
        <f t="shared" si="88"/>
        <v>0</v>
      </c>
      <c r="BE90">
        <f t="shared" si="89"/>
        <v>0</v>
      </c>
      <c r="BF90">
        <f t="shared" si="90"/>
        <v>6.4687237208098838E-6</v>
      </c>
      <c r="BG90">
        <f t="shared" si="59"/>
        <v>0</v>
      </c>
    </row>
    <row r="91" spans="2:59" x14ac:dyDescent="0.25">
      <c r="B91">
        <v>2006</v>
      </c>
      <c r="C91" t="s">
        <v>58</v>
      </c>
      <c r="D91" s="31">
        <v>825487</v>
      </c>
      <c r="E91" s="31">
        <v>3998</v>
      </c>
      <c r="F91">
        <f t="shared" si="75"/>
        <v>4.8432016494505663E-3</v>
      </c>
      <c r="G91">
        <f t="shared" si="76"/>
        <v>0.99515679835054949</v>
      </c>
      <c r="H91" cm="1">
        <f t="array" ref="H91">+IFERROR(_xlfn.IFS(B91=$H$1,D91/$H$3,B91=$I$1,D91/$I$3,B91=$J$1,D91/$J$3,B91=$K$1,D91/$K$3,B91=$L$1,D91/$L$3,B91=$M$1,D91/$M$3,B91=$N$1,D91/$N$3,B91=$O$1,D91/$O$3,B91=$P$1,D91/P$3,B91=$Q$1,D91/$Q$3,B91=$R$1,D91/$R$3,B91=$S$1,D91/$S$3,B91=$T$1,D91/$T$3,B91=$U$1,D91/$U$3,B91=$V$1,D91/$V$3,B91=$W$1,D91/$W$3,B91=$X$1,D91/$X$3,B91=$Y$1,D91/$Y$3,B91=$Z$1,D91/$Z$3),0)</f>
        <v>0.27467049004249722</v>
      </c>
      <c r="I91" s="15">
        <f t="shared" si="77"/>
        <v>27467.049004249722</v>
      </c>
      <c r="J91" s="16">
        <f t="shared" si="78"/>
        <v>133.02845704292179</v>
      </c>
      <c r="K91" s="16">
        <f t="shared" si="91"/>
        <v>9948.8250955064632</v>
      </c>
      <c r="L91" s="17">
        <f t="shared" si="61"/>
        <v>4.8432016494505663E-3</v>
      </c>
      <c r="M91" s="17">
        <f t="shared" si="61"/>
        <v>0.99515679835054949</v>
      </c>
      <c r="N91">
        <f t="shared" si="79"/>
        <v>4.8549584207663015E-3</v>
      </c>
      <c r="O91">
        <f t="shared" si="65"/>
        <v>2.4216008247252832E-3</v>
      </c>
      <c r="P91">
        <f t="shared" si="80"/>
        <v>48.184166112652093</v>
      </c>
      <c r="S91">
        <v>2006</v>
      </c>
      <c r="T91" t="s">
        <v>58</v>
      </c>
      <c r="U91" s="31">
        <v>389</v>
      </c>
      <c r="V91" s="31">
        <v>510</v>
      </c>
      <c r="W91" s="31">
        <v>0</v>
      </c>
      <c r="X91" s="31">
        <v>68</v>
      </c>
      <c r="Y91" s="31">
        <v>204</v>
      </c>
      <c r="Z91" s="31">
        <v>0</v>
      </c>
      <c r="AA91" s="31">
        <v>0</v>
      </c>
      <c r="AB91" s="31">
        <v>85</v>
      </c>
      <c r="AC91" s="31">
        <v>0</v>
      </c>
      <c r="AD91" s="31">
        <v>208</v>
      </c>
      <c r="AE91" s="31">
        <v>2534</v>
      </c>
      <c r="AF91" s="31">
        <v>3998</v>
      </c>
      <c r="AG91">
        <f t="shared" si="66"/>
        <v>9.7298649324662326E-2</v>
      </c>
      <c r="AH91">
        <f t="shared" si="67"/>
        <v>0.12756378189094547</v>
      </c>
      <c r="AI91">
        <f t="shared" si="68"/>
        <v>0</v>
      </c>
      <c r="AJ91">
        <f t="shared" si="69"/>
        <v>1.7008504252126064E-2</v>
      </c>
      <c r="AK91">
        <f t="shared" si="70"/>
        <v>5.1025512756378191E-2</v>
      </c>
      <c r="AL91">
        <f t="shared" si="71"/>
        <v>0</v>
      </c>
      <c r="AM91">
        <f t="shared" si="72"/>
        <v>0</v>
      </c>
      <c r="AN91">
        <f t="shared" si="73"/>
        <v>2.126063031515758E-2</v>
      </c>
      <c r="AO91">
        <f t="shared" si="74"/>
        <v>0</v>
      </c>
      <c r="AP91">
        <f t="shared" si="64"/>
        <v>0.10227422111213355</v>
      </c>
      <c r="AQ91">
        <f t="shared" si="64"/>
        <v>0.13625434143734971</v>
      </c>
      <c r="AR91">
        <f t="shared" si="64"/>
        <v>0</v>
      </c>
      <c r="AS91">
        <f t="shared" si="64"/>
        <v>1.7154389505549948E-2</v>
      </c>
      <c r="AT91">
        <f t="shared" si="64"/>
        <v>5.2361396303901436E-2</v>
      </c>
      <c r="AU91">
        <f t="shared" si="64"/>
        <v>0</v>
      </c>
      <c r="AV91">
        <f t="shared" si="64"/>
        <v>0</v>
      </c>
      <c r="AW91">
        <f t="shared" si="63"/>
        <v>2.1489065857666544E-2</v>
      </c>
      <c r="AX91">
        <f t="shared" si="63"/>
        <v>0</v>
      </c>
      <c r="AY91">
        <f t="shared" si="82"/>
        <v>3.6523894379923607E-4</v>
      </c>
      <c r="AZ91">
        <f t="shared" si="84"/>
        <v>5.2635595715014283E-4</v>
      </c>
      <c r="BA91">
        <f t="shared" si="85"/>
        <v>0</v>
      </c>
      <c r="BB91">
        <f t="shared" si="86"/>
        <v>4.5427729328263192E-5</v>
      </c>
      <c r="BC91">
        <f t="shared" si="87"/>
        <v>1.4052310938876081E-4</v>
      </c>
      <c r="BD91">
        <f t="shared" si="88"/>
        <v>0</v>
      </c>
      <c r="BE91">
        <f t="shared" si="89"/>
        <v>0</v>
      </c>
      <c r="BF91">
        <f t="shared" si="90"/>
        <v>5.6330384367046361E-5</v>
      </c>
      <c r="BG91">
        <f t="shared" si="59"/>
        <v>0</v>
      </c>
    </row>
    <row r="92" spans="2:59" x14ac:dyDescent="0.25">
      <c r="B92">
        <v>2006</v>
      </c>
      <c r="C92" t="s">
        <v>59</v>
      </c>
      <c r="D92" s="31">
        <v>392201</v>
      </c>
      <c r="E92" s="31">
        <v>5384</v>
      </c>
      <c r="F92">
        <f t="shared" si="75"/>
        <v>1.3727654952435104E-2</v>
      </c>
      <c r="G92">
        <f t="shared" si="76"/>
        <v>0.98627234504756489</v>
      </c>
      <c r="H92" cm="1">
        <f t="array" ref="H92">+IFERROR(_xlfn.IFS(B92=$H$1,D92/$H$3,B92=$I$1,D92/$I$3,B92=$J$1,D92/$J$3,B92=$K$1,D92/$K$3,B92=$L$1,D92/$L$3,B92=$M$1,D92/$M$3,B92=$N$1,D92/$N$3,B92=$O$1,D92/$O$3,B92=$P$1,D92/P$3,B92=$Q$1,D92/$Q$3,B92=$R$1,D92/$R$3,B92=$S$1,D92/$S$3,B92=$T$1,D92/$T$3,B92=$U$1,D92/$U$3,B92=$V$1,D92/$V$3,B92=$W$1,D92/$W$3,B92=$X$1,D92/$X$3,B92=$Y$1,D92/$Y$3,B92=$Z$1,D92/$Z$3),0)</f>
        <v>0.13049998469407448</v>
      </c>
      <c r="I92" s="15">
        <f t="shared" si="77"/>
        <v>13049.998469407448</v>
      </c>
      <c r="J92" s="16">
        <f t="shared" si="78"/>
        <v>179.14587611783168</v>
      </c>
      <c r="K92" s="16">
        <f t="shared" si="91"/>
        <v>9900.6409293938104</v>
      </c>
      <c r="L92" s="17">
        <f t="shared" si="61"/>
        <v>1.3727654952435104E-2</v>
      </c>
      <c r="M92" s="17">
        <f t="shared" si="61"/>
        <v>0.98627234504756489</v>
      </c>
      <c r="N92">
        <f t="shared" si="79"/>
        <v>1.382253041649872E-2</v>
      </c>
      <c r="O92">
        <f t="shared" si="65"/>
        <v>6.8638274762175518E-3</v>
      </c>
      <c r="P92">
        <f t="shared" si="80"/>
        <v>135.91258248667464</v>
      </c>
      <c r="S92">
        <v>2006</v>
      </c>
      <c r="T92" t="s">
        <v>59</v>
      </c>
      <c r="U92" s="31">
        <v>185</v>
      </c>
      <c r="V92" s="31">
        <v>134</v>
      </c>
      <c r="W92" s="31">
        <v>0</v>
      </c>
      <c r="X92" s="31">
        <v>194</v>
      </c>
      <c r="Y92" s="31">
        <v>925</v>
      </c>
      <c r="Z92" s="31">
        <v>0</v>
      </c>
      <c r="AA92" s="31">
        <v>0</v>
      </c>
      <c r="AB92" s="31">
        <v>515</v>
      </c>
      <c r="AC92" s="31">
        <v>0</v>
      </c>
      <c r="AD92" s="31">
        <v>611</v>
      </c>
      <c r="AE92" s="31">
        <v>2820</v>
      </c>
      <c r="AF92" s="31">
        <v>5384</v>
      </c>
      <c r="AG92">
        <f t="shared" si="66"/>
        <v>3.4361069836552752E-2</v>
      </c>
      <c r="AH92">
        <f t="shared" si="67"/>
        <v>2.4888558692421989E-2</v>
      </c>
      <c r="AI92">
        <f t="shared" si="68"/>
        <v>0</v>
      </c>
      <c r="AJ92">
        <f t="shared" si="69"/>
        <v>3.603268945022288E-2</v>
      </c>
      <c r="AK92">
        <f t="shared" si="70"/>
        <v>0.17180534918276374</v>
      </c>
      <c r="AL92">
        <f t="shared" si="71"/>
        <v>0</v>
      </c>
      <c r="AM92">
        <f t="shared" si="72"/>
        <v>0</v>
      </c>
      <c r="AN92">
        <f t="shared" si="73"/>
        <v>9.5653789004457646E-2</v>
      </c>
      <c r="AO92">
        <f t="shared" si="74"/>
        <v>0</v>
      </c>
      <c r="AP92">
        <f t="shared" si="64"/>
        <v>3.4961731078144195E-2</v>
      </c>
      <c r="AQ92">
        <f t="shared" si="64"/>
        <v>2.5202181681399281E-2</v>
      </c>
      <c r="AR92">
        <f t="shared" si="64"/>
        <v>0</v>
      </c>
      <c r="AS92">
        <f t="shared" si="64"/>
        <v>3.6693777189332324E-2</v>
      </c>
      <c r="AT92">
        <f t="shared" si="64"/>
        <v>0.18795082799959362</v>
      </c>
      <c r="AU92">
        <f t="shared" si="64"/>
        <v>0</v>
      </c>
      <c r="AV92">
        <f t="shared" si="64"/>
        <v>0</v>
      </c>
      <c r="AW92">
        <f t="shared" si="63"/>
        <v>0.10045840241880426</v>
      </c>
      <c r="AX92">
        <f t="shared" si="63"/>
        <v>0</v>
      </c>
      <c r="AY92">
        <f t="shared" si="82"/>
        <v>7.3176763955216842E-4</v>
      </c>
      <c r="AZ92">
        <f t="shared" si="84"/>
        <v>8.2100759559511577E-4</v>
      </c>
      <c r="BA92">
        <f t="shared" si="85"/>
        <v>0</v>
      </c>
      <c r="BB92">
        <f t="shared" si="86"/>
        <v>3.34012406903603E-4</v>
      </c>
      <c r="BC92">
        <f t="shared" si="87"/>
        <v>1.439313005321251E-3</v>
      </c>
      <c r="BD92">
        <f t="shared" si="88"/>
        <v>0</v>
      </c>
      <c r="BE92">
        <f t="shared" si="89"/>
        <v>0</v>
      </c>
      <c r="BF92">
        <f t="shared" si="90"/>
        <v>7.6491390893954883E-4</v>
      </c>
      <c r="BG92">
        <f t="shared" si="59"/>
        <v>0</v>
      </c>
    </row>
    <row r="93" spans="2:59" x14ac:dyDescent="0.25">
      <c r="B93">
        <v>2006</v>
      </c>
      <c r="C93" t="s">
        <v>60</v>
      </c>
      <c r="D93" s="31">
        <v>88493</v>
      </c>
      <c r="E93" s="31">
        <v>4032</v>
      </c>
      <c r="F93">
        <f t="shared" si="75"/>
        <v>4.5562925881143142E-2</v>
      </c>
      <c r="G93">
        <f t="shared" si="76"/>
        <v>0.95443707411885681</v>
      </c>
      <c r="H93" cm="1">
        <f t="array" ref="H93">+IFERROR(_xlfn.IFS(B93=$H$1,D93/$H$3,B93=$I$1,D93/$I$3,B93=$J$1,D93/$J$3,B93=$K$1,D93/$K$3,B93=$L$1,D93/$L$3,B93=$M$1,D93/$M$3,B93=$N$1,D93/$N$3,B93=$O$1,D93/$O$3,B93=$P$1,D93/P$3,B93=$Q$1,D93/$Q$3,B93=$R$1,D93/$R$3,B93=$S$1,D93/$S$3,B93=$T$1,D93/$T$3,B93=$U$1,D93/$U$3,B93=$V$1,D93/$V$3,B93=$W$1,D93/$W$3,B93=$X$1,D93/$X$3,B93=$Y$1,D93/$Y$3,B93=$Z$1,D93/$Z$3),0)</f>
        <v>2.944494059304472E-2</v>
      </c>
      <c r="I93" s="15">
        <f t="shared" si="77"/>
        <v>2944.4940593044721</v>
      </c>
      <c r="J93" s="16">
        <f t="shared" si="78"/>
        <v>134.15976458155595</v>
      </c>
      <c r="K93" s="16">
        <f t="shared" si="91"/>
        <v>9764.7283469071353</v>
      </c>
      <c r="L93" s="17">
        <f t="shared" si="61"/>
        <v>4.5562925881143142E-2</v>
      </c>
      <c r="M93" s="17">
        <f t="shared" si="61"/>
        <v>0.95443707411885681</v>
      </c>
      <c r="N93">
        <f t="shared" si="79"/>
        <v>4.6625114192212963E-2</v>
      </c>
      <c r="O93">
        <f t="shared" si="65"/>
        <v>2.2781462940571571E-2</v>
      </c>
      <c r="P93">
        <f t="shared" si="80"/>
        <v>444.90959391962718</v>
      </c>
      <c r="S93">
        <v>2006</v>
      </c>
      <c r="T93" t="s">
        <v>60</v>
      </c>
      <c r="U93" s="31">
        <v>52</v>
      </c>
      <c r="V93" s="31">
        <v>15</v>
      </c>
      <c r="W93" s="31">
        <v>0</v>
      </c>
      <c r="X93" s="31">
        <v>241</v>
      </c>
      <c r="Y93" s="31">
        <v>916</v>
      </c>
      <c r="Z93" s="31">
        <v>0</v>
      </c>
      <c r="AA93" s="31">
        <v>0</v>
      </c>
      <c r="AB93" s="31">
        <v>434</v>
      </c>
      <c r="AC93" s="31">
        <v>0</v>
      </c>
      <c r="AD93" s="31">
        <v>427</v>
      </c>
      <c r="AE93" s="31">
        <v>1947</v>
      </c>
      <c r="AF93" s="31">
        <v>4032</v>
      </c>
      <c r="AG93">
        <f t="shared" si="66"/>
        <v>1.2896825396825396E-2</v>
      </c>
      <c r="AH93">
        <f t="shared" si="67"/>
        <v>3.720238095238095E-3</v>
      </c>
      <c r="AI93">
        <f t="shared" si="68"/>
        <v>0</v>
      </c>
      <c r="AJ93">
        <f t="shared" si="69"/>
        <v>5.97718253968254E-2</v>
      </c>
      <c r="AK93">
        <f t="shared" si="70"/>
        <v>0.22718253968253968</v>
      </c>
      <c r="AL93">
        <f t="shared" si="71"/>
        <v>0</v>
      </c>
      <c r="AM93">
        <f t="shared" si="72"/>
        <v>0</v>
      </c>
      <c r="AN93">
        <f t="shared" si="73"/>
        <v>0.1076388888888889</v>
      </c>
      <c r="AO93">
        <f t="shared" si="74"/>
        <v>0</v>
      </c>
      <c r="AP93">
        <f t="shared" si="64"/>
        <v>1.2980529206190713E-2</v>
      </c>
      <c r="AQ93">
        <f t="shared" si="64"/>
        <v>3.7271710771524412E-3</v>
      </c>
      <c r="AR93">
        <f t="shared" si="64"/>
        <v>0</v>
      </c>
      <c r="AS93">
        <f t="shared" si="64"/>
        <v>6.1613191870126552E-2</v>
      </c>
      <c r="AT93">
        <f t="shared" si="64"/>
        <v>0.25629546726357022</v>
      </c>
      <c r="AU93">
        <f t="shared" si="64"/>
        <v>0</v>
      </c>
      <c r="AV93">
        <f t="shared" si="64"/>
        <v>0</v>
      </c>
      <c r="AW93">
        <f t="shared" si="63"/>
        <v>0.11376146788990826</v>
      </c>
      <c r="AX93">
        <f t="shared" si="63"/>
        <v>0</v>
      </c>
      <c r="AY93">
        <f t="shared" si="82"/>
        <v>1.339088967488954E-3</v>
      </c>
      <c r="AZ93">
        <f t="shared" si="84"/>
        <v>8.4187449854790776E-4</v>
      </c>
      <c r="BA93">
        <f t="shared" si="85"/>
        <v>0</v>
      </c>
      <c r="BB93">
        <f t="shared" si="86"/>
        <v>2.4578215226063078E-3</v>
      </c>
      <c r="BC93">
        <f t="shared" si="87"/>
        <v>1.0401952696823478E-2</v>
      </c>
      <c r="BD93">
        <f t="shared" si="88"/>
        <v>0</v>
      </c>
      <c r="BE93">
        <f t="shared" si="89"/>
        <v>0</v>
      </c>
      <c r="BF93">
        <f t="shared" si="90"/>
        <v>5.3620060343756003E-3</v>
      </c>
      <c r="BG93">
        <f t="shared" si="59"/>
        <v>0</v>
      </c>
    </row>
    <row r="94" spans="2:59" x14ac:dyDescent="0.25">
      <c r="B94">
        <v>2006</v>
      </c>
      <c r="C94" t="s">
        <v>61</v>
      </c>
      <c r="D94" s="31">
        <v>51520</v>
      </c>
      <c r="E94" s="31">
        <v>6716</v>
      </c>
      <c r="F94">
        <f t="shared" si="75"/>
        <v>0.13035714285714287</v>
      </c>
      <c r="G94">
        <f t="shared" si="76"/>
        <v>0.86964285714285716</v>
      </c>
      <c r="H94" cm="1">
        <f t="array" ref="H94">+IFERROR(_xlfn.IFS(B94=$H$1,D94/$H$3,B94=$I$1,D94/$I$3,B94=$J$1,D94/$J$3,B94=$K$1,D94/$K$3,B94=$L$1,D94/$L$3,B94=$M$1,D94/$M$3,B94=$N$1,D94/$N$3,B94=$O$1,D94/$O$3,B94=$P$1,D94/P$3,B94=$Q$1,D94/$Q$3,B94=$R$1,D94/$R$3,B94=$S$1,D94/$S$3,B94=$T$1,D94/$T$3,B94=$U$1,D94/$U$3,B94=$V$1,D94/$V$3,B94=$W$1,D94/$W$3,B94=$X$1,D94/$X$3,B94=$Y$1,D94/$Y$3,B94=$Z$1,D94/$Z$3),0)</f>
        <v>1.7142636585421041E-2</v>
      </c>
      <c r="I94" s="15">
        <f t="shared" si="77"/>
        <v>1714.2636585421042</v>
      </c>
      <c r="J94" s="16">
        <f t="shared" si="78"/>
        <v>223.46651263138145</v>
      </c>
      <c r="K94" s="16">
        <f t="shared" si="91"/>
        <v>9319.8187529875086</v>
      </c>
      <c r="L94" s="17">
        <f t="shared" si="61"/>
        <v>0.13035714285714287</v>
      </c>
      <c r="M94" s="17">
        <f t="shared" si="61"/>
        <v>0.86964285714285716</v>
      </c>
      <c r="N94">
        <f t="shared" si="79"/>
        <v>0.13944603629417385</v>
      </c>
      <c r="O94">
        <f t="shared" si="65"/>
        <v>6.5178571428571433E-2</v>
      </c>
      <c r="P94">
        <f t="shared" si="80"/>
        <v>1214.9049445858718</v>
      </c>
      <c r="S94">
        <v>2006</v>
      </c>
      <c r="T94" t="s">
        <v>61</v>
      </c>
      <c r="U94" s="31">
        <v>21</v>
      </c>
      <c r="V94" s="31">
        <v>5</v>
      </c>
      <c r="W94" s="31">
        <v>0</v>
      </c>
      <c r="X94" s="31">
        <v>474</v>
      </c>
      <c r="Y94" s="31">
        <v>1776</v>
      </c>
      <c r="Z94" s="31">
        <v>0</v>
      </c>
      <c r="AA94" s="31">
        <v>0</v>
      </c>
      <c r="AB94" s="31">
        <v>769</v>
      </c>
      <c r="AC94" s="31">
        <v>0</v>
      </c>
      <c r="AD94" s="31">
        <v>481</v>
      </c>
      <c r="AE94" s="31">
        <v>3190</v>
      </c>
      <c r="AF94" s="31">
        <v>6716</v>
      </c>
      <c r="AG94">
        <f t="shared" si="66"/>
        <v>3.1268612269207863E-3</v>
      </c>
      <c r="AH94">
        <f t="shared" si="67"/>
        <v>7.4449076831447291E-4</v>
      </c>
      <c r="AI94">
        <f t="shared" si="68"/>
        <v>0</v>
      </c>
      <c r="AJ94">
        <f t="shared" si="69"/>
        <v>7.0577724836212025E-2</v>
      </c>
      <c r="AK94">
        <f t="shared" si="70"/>
        <v>0.26444312090530075</v>
      </c>
      <c r="AL94">
        <f t="shared" si="71"/>
        <v>0</v>
      </c>
      <c r="AM94">
        <f t="shared" si="72"/>
        <v>0</v>
      </c>
      <c r="AN94">
        <f t="shared" si="73"/>
        <v>0.11450268016676593</v>
      </c>
      <c r="AO94">
        <f t="shared" si="74"/>
        <v>0</v>
      </c>
      <c r="AP94">
        <f t="shared" si="64"/>
        <v>3.1317575124897475E-3</v>
      </c>
      <c r="AQ94">
        <f t="shared" si="64"/>
        <v>7.4476800476651523E-4</v>
      </c>
      <c r="AR94">
        <f t="shared" si="64"/>
        <v>0</v>
      </c>
      <c r="AS94">
        <f t="shared" si="64"/>
        <v>7.3159438184905071E-2</v>
      </c>
      <c r="AT94">
        <f t="shared" si="64"/>
        <v>0.30473575840768702</v>
      </c>
      <c r="AU94">
        <f t="shared" si="64"/>
        <v>0</v>
      </c>
      <c r="AV94">
        <f t="shared" si="64"/>
        <v>0</v>
      </c>
      <c r="AW94">
        <f t="shared" si="63"/>
        <v>0.1214562110084498</v>
      </c>
      <c r="AX94">
        <f t="shared" si="63"/>
        <v>0</v>
      </c>
      <c r="AY94">
        <f t="shared" si="82"/>
        <v>7.0846273291925467E-4</v>
      </c>
      <c r="AZ94">
        <f t="shared" si="84"/>
        <v>1.9409937888198756E-4</v>
      </c>
      <c r="BA94">
        <f t="shared" si="85"/>
        <v>0</v>
      </c>
      <c r="BB94">
        <f t="shared" si="86"/>
        <v>6.939052795031056E-3</v>
      </c>
      <c r="BC94">
        <f t="shared" si="87"/>
        <v>2.6125776397515527E-2</v>
      </c>
      <c r="BD94">
        <f t="shared" si="88"/>
        <v>0</v>
      </c>
      <c r="BE94">
        <f t="shared" si="89"/>
        <v>0</v>
      </c>
      <c r="BF94">
        <f t="shared" si="90"/>
        <v>1.1675077639751553E-2</v>
      </c>
      <c r="BG94">
        <f t="shared" si="59"/>
        <v>0</v>
      </c>
    </row>
    <row r="95" spans="2:59" x14ac:dyDescent="0.25">
      <c r="B95" t="s">
        <v>72</v>
      </c>
      <c r="D95" s="31">
        <v>3005372</v>
      </c>
      <c r="E95" s="31">
        <v>22988</v>
      </c>
      <c r="F95">
        <f t="shared" si="75"/>
        <v>7.6489699112123229E-3</v>
      </c>
      <c r="G95">
        <f t="shared" si="76"/>
        <v>0.99235103008878767</v>
      </c>
      <c r="H95" cm="1">
        <f t="array" ref="H95">+IFERROR(_xlfn.IFS(B95=$H$1,D95/$H$3,B95=$I$1,D95/$I$3,B95=$J$1,D95/$J$3,B95=$K$1,D95/$K$3,B95=$L$1,D95/$L$3,B95=$M$1,D95/$M$3,B95=$N$1,D95/$N$3,B95=$O$1,D95/$O$3,B95=$P$1,D95/P$3,B95=$Q$1,D95/$Q$3,B95=$R$1,D95/$R$3,B95=$S$1,D95/$S$3,B95=$T$1,D95/$T$3,B95=$U$1,D95/$U$3,B95=$V$1,D95/$V$3,B95=$W$1,D95/$W$3,B95=$X$1,D95/$X$3,B95=$Y$1,D95/$Y$3,B95=$Z$1,D95/$Z$3),0)</f>
        <v>0</v>
      </c>
      <c r="I95" s="15">
        <f t="shared" si="77"/>
        <v>0</v>
      </c>
      <c r="J95" s="16">
        <f t="shared" si="78"/>
        <v>0</v>
      </c>
      <c r="K95" s="16">
        <f t="shared" si="91"/>
        <v>8104.9138084016367</v>
      </c>
      <c r="L95" s="17">
        <f t="shared" si="61"/>
        <v>7.6489699112123229E-3</v>
      </c>
      <c r="M95" s="17">
        <f t="shared" si="61"/>
        <v>0.99235103008878767</v>
      </c>
      <c r="N95">
        <f t="shared" si="79"/>
        <v>7.6783355901609892E-3</v>
      </c>
      <c r="O95">
        <f t="shared" si="65"/>
        <v>3.8244849556061614E-3</v>
      </c>
      <c r="P95">
        <f t="shared" si="80"/>
        <v>61.994241853433394</v>
      </c>
      <c r="S95" t="s">
        <v>72</v>
      </c>
      <c r="U95" s="31">
        <v>944</v>
      </c>
      <c r="V95" s="31">
        <v>1041</v>
      </c>
      <c r="W95" s="31">
        <v>0</v>
      </c>
      <c r="X95" s="31">
        <v>986</v>
      </c>
      <c r="Y95" s="31">
        <v>3855</v>
      </c>
      <c r="Z95" s="31">
        <v>0</v>
      </c>
      <c r="AA95" s="31">
        <v>0</v>
      </c>
      <c r="AB95" s="31">
        <v>1811</v>
      </c>
      <c r="AC95" s="31">
        <v>0</v>
      </c>
      <c r="AD95" s="31">
        <v>1810</v>
      </c>
      <c r="AE95" s="31">
        <v>12541</v>
      </c>
      <c r="AF95" s="31">
        <v>22988</v>
      </c>
      <c r="AG95">
        <f t="shared" si="66"/>
        <v>4.1064903427875415E-2</v>
      </c>
      <c r="AH95">
        <f t="shared" si="67"/>
        <v>4.5284496258917693E-2</v>
      </c>
      <c r="AI95">
        <f t="shared" si="68"/>
        <v>0</v>
      </c>
      <c r="AJ95">
        <f t="shared" si="69"/>
        <v>4.28919436227597E-2</v>
      </c>
      <c r="AK95">
        <f t="shared" si="70"/>
        <v>0.16769618931616495</v>
      </c>
      <c r="AL95">
        <f t="shared" si="71"/>
        <v>0</v>
      </c>
      <c r="AM95">
        <f t="shared" si="72"/>
        <v>0</v>
      </c>
      <c r="AN95">
        <f t="shared" si="73"/>
        <v>7.8780233165129637E-2</v>
      </c>
      <c r="AO95">
        <f t="shared" si="74"/>
        <v>0</v>
      </c>
      <c r="AP95">
        <f t="shared" si="64"/>
        <v>4.1925741694794814E-2</v>
      </c>
      <c r="AQ95">
        <f t="shared" si="64"/>
        <v>4.6333592967619894E-2</v>
      </c>
      <c r="AR95">
        <f t="shared" si="64"/>
        <v>0</v>
      </c>
      <c r="AS95">
        <f t="shared" si="64"/>
        <v>4.3831962658368528E-2</v>
      </c>
      <c r="AT95">
        <f t="shared" si="64"/>
        <v>0.18304408727238194</v>
      </c>
      <c r="AU95">
        <f t="shared" si="64"/>
        <v>0</v>
      </c>
      <c r="AV95">
        <f t="shared" si="64"/>
        <v>0</v>
      </c>
      <c r="AW95">
        <f t="shared" si="63"/>
        <v>8.2010641911015522E-2</v>
      </c>
      <c r="AX95">
        <f t="shared" si="63"/>
        <v>0</v>
      </c>
      <c r="AY95">
        <f t="shared" si="82"/>
        <v>1.6054584923264075E-4</v>
      </c>
      <c r="AZ95">
        <f t="shared" si="84"/>
        <v>1.7402171844284168E-4</v>
      </c>
      <c r="BA95">
        <f t="shared" si="85"/>
        <v>0</v>
      </c>
      <c r="BB95">
        <f t="shared" si="86"/>
        <v>2.4289838329497979E-4</v>
      </c>
      <c r="BC95">
        <f t="shared" si="87"/>
        <v>9.3682246324248715E-4</v>
      </c>
      <c r="BD95">
        <f t="shared" si="88"/>
        <v>0</v>
      </c>
      <c r="BE95">
        <f t="shared" si="89"/>
        <v>0</v>
      </c>
      <c r="BF95">
        <f t="shared" si="90"/>
        <v>4.2923138965825198E-4</v>
      </c>
      <c r="BG95">
        <f t="shared" si="59"/>
        <v>0</v>
      </c>
    </row>
    <row r="96" spans="2:59" x14ac:dyDescent="0.25">
      <c r="B96">
        <v>2007</v>
      </c>
      <c r="C96" t="s">
        <v>55</v>
      </c>
      <c r="D96" s="31">
        <v>322187</v>
      </c>
      <c r="E96" s="31">
        <v>363</v>
      </c>
      <c r="F96">
        <f t="shared" si="75"/>
        <v>1.1266748813577208E-3</v>
      </c>
      <c r="G96">
        <f t="shared" si="76"/>
        <v>0.99887332511864224</v>
      </c>
      <c r="H96" cm="1">
        <f t="array" ref="H96">+IFERROR(_xlfn.IFS(B96=$H$1,D96/$H$3,B96=$I$1,D96/$I$3,B96=$J$1,D96/$J$3,B96=$K$1,D96/$K$3,B96=$L$1,D96/$L$3,B96=$M$1,D96/$M$3,B96=$N$1,D96/$N$3,B96=$O$1,D96/$O$3,B96=$P$1,D96/P$3,B96=$Q$1,D96/$Q$3,B96=$R$1,D96/$R$3,B96=$S$1,D96/$S$3,B96=$T$1,D96/$T$3,B96=$U$1,D96/$U$3,B96=$V$1,D96/$V$3,B96=$W$1,D96/$W$3,B96=$X$1,D96/$X$3,B96=$Y$1,D96/$Y$3,B96=$Z$1,D96/$Z$3),0)</f>
        <v>0.10555603607003804</v>
      </c>
      <c r="I96" s="15">
        <f t="shared" si="77"/>
        <v>10555.603607003804</v>
      </c>
      <c r="J96" s="16">
        <f t="shared" si="78"/>
        <v>11.892733441580141</v>
      </c>
      <c r="K96" s="16">
        <v>10000</v>
      </c>
      <c r="L96" s="17">
        <f t="shared" si="61"/>
        <v>1.1266748813577208E-3</v>
      </c>
      <c r="M96" s="17">
        <f t="shared" si="61"/>
        <v>0.99887332511864224</v>
      </c>
      <c r="N96">
        <f t="shared" si="79"/>
        <v>1.1273099372526244E-3</v>
      </c>
      <c r="O96">
        <f t="shared" si="65"/>
        <v>5.6333744067886039E-4</v>
      </c>
      <c r="P96">
        <f t="shared" si="80"/>
        <v>11.266748813577207</v>
      </c>
      <c r="S96">
        <v>2007</v>
      </c>
      <c r="T96" t="s">
        <v>55</v>
      </c>
      <c r="U96" s="31">
        <v>27</v>
      </c>
      <c r="V96" s="31">
        <v>2</v>
      </c>
      <c r="W96" s="31">
        <v>0</v>
      </c>
      <c r="X96" s="31">
        <v>0</v>
      </c>
      <c r="Y96" s="31">
        <v>1</v>
      </c>
      <c r="Z96" s="31">
        <v>0</v>
      </c>
      <c r="AA96" s="31">
        <v>0</v>
      </c>
      <c r="AB96" s="31">
        <v>0</v>
      </c>
      <c r="AC96" s="31">
        <v>0</v>
      </c>
      <c r="AD96" s="31">
        <v>8</v>
      </c>
      <c r="AE96" s="31">
        <v>325</v>
      </c>
      <c r="AF96" s="31">
        <v>363</v>
      </c>
      <c r="AG96">
        <f t="shared" si="66"/>
        <v>7.43801652892562E-2</v>
      </c>
      <c r="AH96">
        <f t="shared" si="67"/>
        <v>5.5096418732782371E-3</v>
      </c>
      <c r="AI96">
        <f t="shared" si="68"/>
        <v>0</v>
      </c>
      <c r="AJ96">
        <f t="shared" si="69"/>
        <v>0</v>
      </c>
      <c r="AK96">
        <f t="shared" si="70"/>
        <v>2.7548209366391185E-3</v>
      </c>
      <c r="AL96">
        <f t="shared" si="71"/>
        <v>0</v>
      </c>
      <c r="AM96">
        <f t="shared" si="72"/>
        <v>0</v>
      </c>
      <c r="AN96">
        <f t="shared" si="73"/>
        <v>0</v>
      </c>
      <c r="AO96">
        <f t="shared" si="74"/>
        <v>0</v>
      </c>
      <c r="AP96">
        <f t="shared" si="64"/>
        <v>7.7253218884120178E-2</v>
      </c>
      <c r="AQ96">
        <f t="shared" si="64"/>
        <v>5.5248618784530393E-3</v>
      </c>
      <c r="AR96">
        <f t="shared" si="64"/>
        <v>0</v>
      </c>
      <c r="AS96">
        <f t="shared" si="64"/>
        <v>0</v>
      </c>
      <c r="AT96">
        <f t="shared" si="64"/>
        <v>2.7586206896551722E-3</v>
      </c>
      <c r="AU96">
        <f t="shared" si="64"/>
        <v>0</v>
      </c>
      <c r="AV96">
        <f t="shared" si="64"/>
        <v>0</v>
      </c>
      <c r="AW96">
        <f t="shared" si="63"/>
        <v>0</v>
      </c>
      <c r="AX96">
        <f t="shared" si="63"/>
        <v>0</v>
      </c>
      <c r="AY96">
        <f t="shared" si="82"/>
        <v>1.5068888564715522E-3</v>
      </c>
      <c r="AZ96">
        <f t="shared" si="84"/>
        <v>1.6186252083417395E-3</v>
      </c>
      <c r="BA96">
        <f t="shared" si="85"/>
        <v>0</v>
      </c>
      <c r="BB96">
        <f t="shared" si="86"/>
        <v>1.5301672631111746E-3</v>
      </c>
      <c r="BC96">
        <f t="shared" si="87"/>
        <v>5.9841024001589136E-3</v>
      </c>
      <c r="BD96">
        <f t="shared" si="88"/>
        <v>0</v>
      </c>
      <c r="BE96">
        <f t="shared" si="89"/>
        <v>0</v>
      </c>
      <c r="BF96">
        <f t="shared" si="90"/>
        <v>2.8104796282904026E-3</v>
      </c>
      <c r="BG96">
        <f t="shared" si="59"/>
        <v>0</v>
      </c>
    </row>
    <row r="97" spans="2:59" x14ac:dyDescent="0.25">
      <c r="B97">
        <v>2007</v>
      </c>
      <c r="C97" t="s">
        <v>56</v>
      </c>
      <c r="D97" s="31">
        <v>723189</v>
      </c>
      <c r="E97" s="31">
        <v>520</v>
      </c>
      <c r="F97">
        <f t="shared" si="75"/>
        <v>7.1903748535998198E-4</v>
      </c>
      <c r="G97">
        <f t="shared" si="76"/>
        <v>0.99928096251464005</v>
      </c>
      <c r="H97" cm="1">
        <f t="array" ref="H97">+IFERROR(_xlfn.IFS(B97=$H$1,D97/$H$3,B97=$I$1,D97/$I$3,B97=$J$1,D97/$J$3,B97=$K$1,D97/$K$3,B97=$L$1,D97/$L$3,B97=$M$1,D97/$M$3,B97=$N$1,D97/$N$3,B97=$O$1,D97/$O$3,B97=$P$1,D97/P$3,B97=$Q$1,D97/$Q$3,B97=$R$1,D97/$R$3,B97=$S$1,D97/$S$3,B97=$T$1,D97/$T$3,B97=$U$1,D97/$U$3,B97=$V$1,D97/$V$3,B97=$W$1,D97/$W$3,B97=$X$1,D97/$X$3,B97=$Y$1,D97/$Y$3,B97=$Z$1,D97/$Z$3),0)</f>
        <v>0.23693371914277964</v>
      </c>
      <c r="I97" s="15">
        <f t="shared" si="77"/>
        <v>23693.371914277963</v>
      </c>
      <c r="J97" s="16">
        <f t="shared" si="78"/>
        <v>17.036422560941247</v>
      </c>
      <c r="K97" s="16">
        <f t="shared" ref="K97:K103" si="92">+K96-P96</f>
        <v>9988.7332511864224</v>
      </c>
      <c r="L97" s="17">
        <f t="shared" si="61"/>
        <v>7.1903748535998198E-4</v>
      </c>
      <c r="M97" s="17">
        <f t="shared" si="61"/>
        <v>0.99928096251464005</v>
      </c>
      <c r="N97">
        <f t="shared" si="79"/>
        <v>7.1929608578435783E-4</v>
      </c>
      <c r="O97">
        <f t="shared" si="65"/>
        <v>3.5951874267999099E-4</v>
      </c>
      <c r="P97">
        <f t="shared" si="80"/>
        <v>7.1822736388647224</v>
      </c>
      <c r="S97">
        <v>2007</v>
      </c>
      <c r="T97" t="s">
        <v>56</v>
      </c>
      <c r="U97" s="31">
        <v>62</v>
      </c>
      <c r="V97" s="31">
        <v>17</v>
      </c>
      <c r="W97" s="31">
        <v>0</v>
      </c>
      <c r="X97" s="31">
        <v>0</v>
      </c>
      <c r="Y97" s="31">
        <v>2</v>
      </c>
      <c r="Z97" s="31">
        <v>0</v>
      </c>
      <c r="AA97" s="31">
        <v>0</v>
      </c>
      <c r="AB97" s="31">
        <v>0</v>
      </c>
      <c r="AC97" s="31">
        <v>0</v>
      </c>
      <c r="AD97" s="31">
        <v>31</v>
      </c>
      <c r="AE97" s="31">
        <v>408</v>
      </c>
      <c r="AF97" s="31">
        <v>520</v>
      </c>
      <c r="AG97">
        <f t="shared" si="66"/>
        <v>0.11923076923076924</v>
      </c>
      <c r="AH97">
        <f t="shared" si="67"/>
        <v>3.2692307692307694E-2</v>
      </c>
      <c r="AI97">
        <f t="shared" si="68"/>
        <v>0</v>
      </c>
      <c r="AJ97">
        <f t="shared" si="69"/>
        <v>0</v>
      </c>
      <c r="AK97">
        <f t="shared" si="70"/>
        <v>3.8461538461538464E-3</v>
      </c>
      <c r="AL97">
        <f t="shared" si="71"/>
        <v>0</v>
      </c>
      <c r="AM97">
        <f t="shared" si="72"/>
        <v>0</v>
      </c>
      <c r="AN97">
        <f t="shared" si="73"/>
        <v>0</v>
      </c>
      <c r="AO97">
        <f t="shared" si="74"/>
        <v>0</v>
      </c>
      <c r="AP97">
        <f t="shared" si="64"/>
        <v>0.12678936605316973</v>
      </c>
      <c r="AQ97">
        <f t="shared" si="64"/>
        <v>3.3235581622678402E-2</v>
      </c>
      <c r="AR97">
        <f t="shared" si="64"/>
        <v>0</v>
      </c>
      <c r="AS97">
        <f t="shared" si="64"/>
        <v>0</v>
      </c>
      <c r="AT97">
        <f t="shared" si="64"/>
        <v>3.8535645472061661E-3</v>
      </c>
      <c r="AU97">
        <f t="shared" si="64"/>
        <v>0</v>
      </c>
      <c r="AV97">
        <f t="shared" si="64"/>
        <v>0</v>
      </c>
      <c r="AW97">
        <f t="shared" si="63"/>
        <v>0</v>
      </c>
      <c r="AX97">
        <f t="shared" si="63"/>
        <v>0</v>
      </c>
      <c r="AY97">
        <f t="shared" si="82"/>
        <v>6.1533015574075377E-5</v>
      </c>
      <c r="AZ97">
        <f t="shared" si="84"/>
        <v>1.3136261751768902E-5</v>
      </c>
      <c r="BA97">
        <f t="shared" si="85"/>
        <v>0</v>
      </c>
      <c r="BB97">
        <f t="shared" si="86"/>
        <v>0</v>
      </c>
      <c r="BC97">
        <f t="shared" si="87"/>
        <v>2.0741465923845633E-6</v>
      </c>
      <c r="BD97">
        <f t="shared" si="88"/>
        <v>0</v>
      </c>
      <c r="BE97">
        <f t="shared" si="89"/>
        <v>0</v>
      </c>
      <c r="BF97">
        <f t="shared" si="90"/>
        <v>0</v>
      </c>
      <c r="BG97">
        <f t="shared" si="59"/>
        <v>0</v>
      </c>
    </row>
    <row r="98" spans="2:59" x14ac:dyDescent="0.25">
      <c r="B98">
        <v>2007</v>
      </c>
      <c r="C98" t="s">
        <v>57</v>
      </c>
      <c r="D98" s="31">
        <v>628013</v>
      </c>
      <c r="E98" s="31">
        <v>2167</v>
      </c>
      <c r="F98">
        <f t="shared" si="75"/>
        <v>3.4505655137712118E-3</v>
      </c>
      <c r="G98">
        <f t="shared" si="76"/>
        <v>0.99654943448622879</v>
      </c>
      <c r="H98" cm="1">
        <f t="array" ref="H98">+IFERROR(_xlfn.IFS(B98=$H$1,D98/$H$3,B98=$I$1,D98/$I$3,B98=$J$1,D98/$J$3,B98=$K$1,D98/$K$3,B98=$L$1,D98/$L$3,B98=$M$1,D98/$M$3,B98=$N$1,D98/$N$3,B98=$O$1,D98/$O$3,B98=$P$1,D98/P$3,B98=$Q$1,D98/$Q$3,B98=$R$1,D98/$R$3,B98=$S$1,D98/$S$3,B98=$T$1,D98/$T$3,B98=$U$1,D98/$U$3,B98=$V$1,D98/$V$3,B98=$W$1,D98/$W$3,B98=$X$1,D98/$X$3,B98=$Y$1,D98/$Y$3,B98=$Z$1,D98/$Z$3),0)</f>
        <v>0.20575182388008456</v>
      </c>
      <c r="I98" s="15">
        <f t="shared" si="77"/>
        <v>20575.182388008456</v>
      </c>
      <c r="J98" s="16">
        <f t="shared" si="78"/>
        <v>70.996014787614783</v>
      </c>
      <c r="K98" s="16">
        <f t="shared" si="92"/>
        <v>9981.5509775475584</v>
      </c>
      <c r="L98" s="17">
        <f t="shared" si="61"/>
        <v>3.4505655137712118E-3</v>
      </c>
      <c r="M98" s="17">
        <f t="shared" si="61"/>
        <v>0.99654943448622879</v>
      </c>
      <c r="N98">
        <f t="shared" si="79"/>
        <v>3.4565290036599012E-3</v>
      </c>
      <c r="O98">
        <f t="shared" si="65"/>
        <v>1.7252827568856059E-3</v>
      </c>
      <c r="P98">
        <f t="shared" si="80"/>
        <v>34.441995577074934</v>
      </c>
      <c r="S98">
        <v>2007</v>
      </c>
      <c r="T98" t="s">
        <v>57</v>
      </c>
      <c r="U98" s="31">
        <v>290</v>
      </c>
      <c r="V98" s="31">
        <v>416</v>
      </c>
      <c r="W98" s="31">
        <v>0</v>
      </c>
      <c r="X98" s="31">
        <v>5</v>
      </c>
      <c r="Y98" s="31">
        <v>23</v>
      </c>
      <c r="Z98" s="31">
        <v>0</v>
      </c>
      <c r="AA98" s="31">
        <v>0</v>
      </c>
      <c r="AB98" s="31">
        <v>10</v>
      </c>
      <c r="AC98" s="31">
        <v>0</v>
      </c>
      <c r="AD98" s="31">
        <v>43</v>
      </c>
      <c r="AE98" s="31">
        <v>1380</v>
      </c>
      <c r="AF98" s="31">
        <v>2167</v>
      </c>
      <c r="AG98">
        <f t="shared" si="66"/>
        <v>0.13382556529764653</v>
      </c>
      <c r="AH98">
        <f t="shared" si="67"/>
        <v>0.19197046608214122</v>
      </c>
      <c r="AI98">
        <f t="shared" si="68"/>
        <v>0</v>
      </c>
      <c r="AJ98">
        <f t="shared" si="69"/>
        <v>2.3073373327180432E-3</v>
      </c>
      <c r="AK98">
        <f t="shared" si="70"/>
        <v>1.0613751730502999E-2</v>
      </c>
      <c r="AL98">
        <f t="shared" si="71"/>
        <v>0</v>
      </c>
      <c r="AM98">
        <f t="shared" si="72"/>
        <v>0</v>
      </c>
      <c r="AN98">
        <f t="shared" si="73"/>
        <v>4.6146746654360865E-3</v>
      </c>
      <c r="AO98">
        <f t="shared" si="74"/>
        <v>0</v>
      </c>
      <c r="AP98">
        <f t="shared" si="64"/>
        <v>0.14342235410484669</v>
      </c>
      <c r="AQ98">
        <f t="shared" si="64"/>
        <v>0.21235324144971926</v>
      </c>
      <c r="AR98">
        <f t="shared" si="64"/>
        <v>0</v>
      </c>
      <c r="AS98">
        <f t="shared" si="64"/>
        <v>2.3100023100023096E-3</v>
      </c>
      <c r="AT98">
        <f t="shared" si="64"/>
        <v>1.0670378102528416E-2</v>
      </c>
      <c r="AU98">
        <f t="shared" si="64"/>
        <v>0</v>
      </c>
      <c r="AV98">
        <f t="shared" si="64"/>
        <v>0</v>
      </c>
      <c r="AW98">
        <f t="shared" si="63"/>
        <v>4.6253469010175763E-3</v>
      </c>
      <c r="AX98">
        <f t="shared" si="63"/>
        <v>0</v>
      </c>
      <c r="AY98">
        <f t="shared" si="82"/>
        <v>2.802489757377634E-4</v>
      </c>
      <c r="AZ98">
        <f t="shared" si="84"/>
        <v>3.447380866319646E-4</v>
      </c>
      <c r="BA98">
        <f t="shared" si="85"/>
        <v>0</v>
      </c>
      <c r="BB98">
        <f t="shared" si="86"/>
        <v>3.9808093144568665E-6</v>
      </c>
      <c r="BC98">
        <f t="shared" si="87"/>
        <v>1.9904046572284333E-5</v>
      </c>
      <c r="BD98">
        <f t="shared" si="88"/>
        <v>0</v>
      </c>
      <c r="BE98">
        <f t="shared" si="89"/>
        <v>0</v>
      </c>
      <c r="BF98">
        <f t="shared" si="90"/>
        <v>7.9616186289137329E-6</v>
      </c>
      <c r="BG98">
        <f t="shared" si="59"/>
        <v>0</v>
      </c>
    </row>
    <row r="99" spans="2:59" x14ac:dyDescent="0.25">
      <c r="B99">
        <v>2007</v>
      </c>
      <c r="C99" t="s">
        <v>58</v>
      </c>
      <c r="D99" s="31">
        <v>838370</v>
      </c>
      <c r="E99" s="31">
        <v>4313</v>
      </c>
      <c r="F99">
        <f t="shared" si="75"/>
        <v>5.1445066020969262E-3</v>
      </c>
      <c r="G99">
        <f t="shared" si="76"/>
        <v>0.99485549339790302</v>
      </c>
      <c r="H99" cm="1">
        <f t="array" ref="H99">+IFERROR(_xlfn.IFS(B99=$H$1,D99/$H$3,B99=$I$1,D99/$I$3,B99=$J$1,D99/$J$3,B99=$K$1,D99/$K$3,B99=$L$1,D99/$L$3,B99=$M$1,D99/$M$3,B99=$N$1,D99/$N$3,B99=$O$1,D99/$O$3,B99=$P$1,D99/P$3,B99=$Q$1,D99/$Q$3,B99=$R$1,D99/$R$3,B99=$S$1,D99/$S$3,B99=$T$1,D99/$T$3,B99=$U$1,D99/$U$3,B99=$V$1,D99/$V$3,B99=$W$1,D99/$W$3,B99=$X$1,D99/$X$3,B99=$Y$1,D99/$Y$3,B99=$Z$1,D99/$Z$3),0)</f>
        <v>0.27466972273877527</v>
      </c>
      <c r="I99" s="15">
        <f t="shared" si="77"/>
        <v>27466.972273877527</v>
      </c>
      <c r="J99" s="16">
        <f t="shared" si="78"/>
        <v>141.30402020257617</v>
      </c>
      <c r="K99" s="16">
        <f t="shared" si="92"/>
        <v>9947.108981970483</v>
      </c>
      <c r="L99" s="17">
        <f t="shared" si="61"/>
        <v>5.1445066020969262E-3</v>
      </c>
      <c r="M99" s="17">
        <f t="shared" si="61"/>
        <v>0.99485549339790302</v>
      </c>
      <c r="N99">
        <f t="shared" si="79"/>
        <v>5.1577737025293186E-3</v>
      </c>
      <c r="O99">
        <f t="shared" si="65"/>
        <v>2.5722533010484631E-3</v>
      </c>
      <c r="P99">
        <f t="shared" si="80"/>
        <v>51.172967829524787</v>
      </c>
      <c r="S99">
        <v>2007</v>
      </c>
      <c r="T99" t="s">
        <v>58</v>
      </c>
      <c r="U99" s="31">
        <v>473</v>
      </c>
      <c r="V99" s="31">
        <v>545</v>
      </c>
      <c r="W99" s="31">
        <v>0</v>
      </c>
      <c r="X99" s="31">
        <v>64</v>
      </c>
      <c r="Y99" s="31">
        <v>218</v>
      </c>
      <c r="Z99" s="31">
        <v>0</v>
      </c>
      <c r="AA99" s="31">
        <v>0</v>
      </c>
      <c r="AB99" s="31">
        <v>108</v>
      </c>
      <c r="AC99" s="31">
        <v>0</v>
      </c>
      <c r="AD99" s="31">
        <v>232</v>
      </c>
      <c r="AE99" s="31">
        <v>2673</v>
      </c>
      <c r="AF99" s="31">
        <v>4313</v>
      </c>
      <c r="AG99">
        <f t="shared" si="66"/>
        <v>0.10966844423834918</v>
      </c>
      <c r="AH99">
        <f t="shared" si="67"/>
        <v>0.12636216090888014</v>
      </c>
      <c r="AI99">
        <f t="shared" si="68"/>
        <v>0</v>
      </c>
      <c r="AJ99">
        <f t="shared" si="69"/>
        <v>1.483885926269418E-2</v>
      </c>
      <c r="AK99">
        <f t="shared" si="70"/>
        <v>5.0544864363552051E-2</v>
      </c>
      <c r="AL99">
        <f t="shared" si="71"/>
        <v>0</v>
      </c>
      <c r="AM99">
        <f t="shared" si="72"/>
        <v>0</v>
      </c>
      <c r="AN99">
        <f t="shared" si="73"/>
        <v>2.5040575005796428E-2</v>
      </c>
      <c r="AO99">
        <f t="shared" si="74"/>
        <v>0</v>
      </c>
      <c r="AP99">
        <f t="shared" si="64"/>
        <v>0.11603090886790138</v>
      </c>
      <c r="AQ99">
        <f t="shared" si="64"/>
        <v>0.13488429649795819</v>
      </c>
      <c r="AR99">
        <f t="shared" si="64"/>
        <v>0</v>
      </c>
      <c r="AS99">
        <f t="shared" si="64"/>
        <v>1.4949778089231489E-2</v>
      </c>
      <c r="AT99">
        <f t="shared" si="64"/>
        <v>5.1855375832540435E-2</v>
      </c>
      <c r="AU99">
        <f t="shared" si="64"/>
        <v>0</v>
      </c>
      <c r="AV99">
        <f t="shared" si="64"/>
        <v>0</v>
      </c>
      <c r="AW99">
        <f t="shared" si="63"/>
        <v>2.5358065273538389E-2</v>
      </c>
      <c r="AX99">
        <f t="shared" si="63"/>
        <v>0</v>
      </c>
      <c r="AY99">
        <f t="shared" si="82"/>
        <v>4.5504967973567759E-4</v>
      </c>
      <c r="AZ99">
        <f t="shared" si="84"/>
        <v>5.731359662201653E-4</v>
      </c>
      <c r="BA99">
        <f t="shared" si="85"/>
        <v>0</v>
      </c>
      <c r="BB99">
        <f t="shared" si="86"/>
        <v>4.1151281653685129E-5</v>
      </c>
      <c r="BC99">
        <f t="shared" si="87"/>
        <v>1.437312880947553E-4</v>
      </c>
      <c r="BD99">
        <f t="shared" si="88"/>
        <v>0</v>
      </c>
      <c r="BE99">
        <f t="shared" si="89"/>
        <v>0</v>
      </c>
      <c r="BF99">
        <f t="shared" si="90"/>
        <v>7.0374655581664422E-5</v>
      </c>
      <c r="BG99">
        <f t="shared" si="59"/>
        <v>0</v>
      </c>
    </row>
    <row r="100" spans="2:59" x14ac:dyDescent="0.25">
      <c r="B100">
        <v>2007</v>
      </c>
      <c r="C100" t="s">
        <v>59</v>
      </c>
      <c r="D100" s="31">
        <v>398326</v>
      </c>
      <c r="E100" s="31">
        <v>5552</v>
      </c>
      <c r="F100">
        <f t="shared" si="75"/>
        <v>1.3938331919081356E-2</v>
      </c>
      <c r="G100">
        <f t="shared" si="76"/>
        <v>0.98606166808091866</v>
      </c>
      <c r="H100" cm="1">
        <f t="array" ref="H100">+IFERROR(_xlfn.IFS(B100=$H$1,D100/$H$3,B100=$I$1,D100/$I$3,B100=$J$1,D100/$J$3,B100=$K$1,D100/$K$3,B100=$L$1,D100/$L$3,B100=$M$1,D100/$M$3,B100=$N$1,D100/$N$3,B100=$O$1,D100/$O$3,B100=$P$1,D100/P$3,B100=$Q$1,D100/$Q$3,B100=$R$1,D100/$R$3,B100=$S$1,D100/$S$3,B100=$T$1,D100/$T$3,B100=$U$1,D100/$U$3,B100=$V$1,D100/$V$3,B100=$W$1,D100/$W$3,B100=$X$1,D100/$X$3,B100=$Y$1,D100/$Y$3,B100=$Z$1,D100/$Z$3),0)</f>
        <v>0.13050096255787469</v>
      </c>
      <c r="I100" s="15">
        <f t="shared" si="77"/>
        <v>13050.096255787468</v>
      </c>
      <c r="J100" s="16">
        <f t="shared" si="78"/>
        <v>181.89657318912657</v>
      </c>
      <c r="K100" s="16">
        <f t="shared" si="92"/>
        <v>9895.9360141409579</v>
      </c>
      <c r="L100" s="17">
        <f t="shared" si="61"/>
        <v>1.3938331919081356E-2</v>
      </c>
      <c r="M100" s="17">
        <f t="shared" si="61"/>
        <v>0.98606166808091866</v>
      </c>
      <c r="N100">
        <f t="shared" si="79"/>
        <v>1.4036152193148781E-2</v>
      </c>
      <c r="O100">
        <f t="shared" si="65"/>
        <v>6.9691659595406781E-3</v>
      </c>
      <c r="P100">
        <f t="shared" si="80"/>
        <v>137.93284081508764</v>
      </c>
      <c r="S100">
        <v>2007</v>
      </c>
      <c r="T100" t="s">
        <v>59</v>
      </c>
      <c r="U100" s="31">
        <v>207</v>
      </c>
      <c r="V100" s="31">
        <v>110</v>
      </c>
      <c r="W100" s="31">
        <v>0</v>
      </c>
      <c r="X100" s="31">
        <v>243</v>
      </c>
      <c r="Y100" s="31">
        <v>959</v>
      </c>
      <c r="Z100" s="31">
        <v>0</v>
      </c>
      <c r="AA100" s="31">
        <v>0</v>
      </c>
      <c r="AB100" s="31">
        <v>538</v>
      </c>
      <c r="AC100" s="31">
        <v>0</v>
      </c>
      <c r="AD100" s="31">
        <v>649</v>
      </c>
      <c r="AE100" s="31">
        <v>2846</v>
      </c>
      <c r="AF100" s="31">
        <v>5552</v>
      </c>
      <c r="AG100">
        <f t="shared" si="66"/>
        <v>3.7283861671469742E-2</v>
      </c>
      <c r="AH100">
        <f t="shared" si="67"/>
        <v>1.9812680115273776E-2</v>
      </c>
      <c r="AI100">
        <f t="shared" si="68"/>
        <v>0</v>
      </c>
      <c r="AJ100">
        <f t="shared" si="69"/>
        <v>4.3768011527377519E-2</v>
      </c>
      <c r="AK100">
        <f t="shared" si="70"/>
        <v>0.17273054755043227</v>
      </c>
      <c r="AL100">
        <f t="shared" si="71"/>
        <v>0</v>
      </c>
      <c r="AM100">
        <f t="shared" si="72"/>
        <v>0</v>
      </c>
      <c r="AN100">
        <f t="shared" si="73"/>
        <v>9.6902017291066289E-2</v>
      </c>
      <c r="AO100">
        <f t="shared" si="74"/>
        <v>0</v>
      </c>
      <c r="AP100">
        <f t="shared" si="64"/>
        <v>3.7992107919610905E-2</v>
      </c>
      <c r="AQ100">
        <f t="shared" si="64"/>
        <v>2.0010915044569765E-2</v>
      </c>
      <c r="AR100">
        <f t="shared" si="64"/>
        <v>0</v>
      </c>
      <c r="AS100">
        <f t="shared" si="64"/>
        <v>4.4747260841543131E-2</v>
      </c>
      <c r="AT100">
        <f t="shared" si="64"/>
        <v>0.18905864958107441</v>
      </c>
      <c r="AU100">
        <f t="shared" si="64"/>
        <v>0</v>
      </c>
      <c r="AV100">
        <f t="shared" si="64"/>
        <v>0</v>
      </c>
      <c r="AW100">
        <f t="shared" si="63"/>
        <v>0.10183607798599283</v>
      </c>
      <c r="AX100">
        <f t="shared" si="63"/>
        <v>0</v>
      </c>
      <c r="AY100">
        <f t="shared" si="82"/>
        <v>8.535721996555585E-4</v>
      </c>
      <c r="AZ100">
        <f t="shared" si="84"/>
        <v>8.2219086878586886E-4</v>
      </c>
      <c r="BA100">
        <f t="shared" si="85"/>
        <v>0</v>
      </c>
      <c r="BB100">
        <f t="shared" si="86"/>
        <v>3.8536274307978893E-4</v>
      </c>
      <c r="BC100">
        <f t="shared" si="87"/>
        <v>1.4774330573449888E-3</v>
      </c>
      <c r="BD100">
        <f t="shared" si="88"/>
        <v>0</v>
      </c>
      <c r="BE100">
        <f t="shared" si="89"/>
        <v>0</v>
      </c>
      <c r="BF100">
        <f t="shared" si="90"/>
        <v>8.1089358967278058E-4</v>
      </c>
      <c r="BG100">
        <f t="shared" si="59"/>
        <v>0</v>
      </c>
    </row>
    <row r="101" spans="2:59" x14ac:dyDescent="0.25">
      <c r="B101">
        <v>2007</v>
      </c>
      <c r="C101" t="s">
        <v>60</v>
      </c>
      <c r="D101" s="31">
        <v>89873</v>
      </c>
      <c r="E101" s="31">
        <v>4190</v>
      </c>
      <c r="F101">
        <f t="shared" si="75"/>
        <v>4.6621343451314634E-2</v>
      </c>
      <c r="G101">
        <f t="shared" si="76"/>
        <v>0.95337865654868537</v>
      </c>
      <c r="H101" cm="1">
        <f t="array" ref="H101">+IFERROR(_xlfn.IFS(B101=$H$1,D101/$H$3,B101=$I$1,D101/$I$3,B101=$J$1,D101/$J$3,B101=$K$1,D101/$K$3,B101=$L$1,D101/$L$3,B101=$M$1,D101/$M$3,B101=$N$1,D101/$N$3,B101=$O$1,D101/$O$3,B101=$P$1,D101/P$3,B101=$Q$1,D101/$Q$3,B101=$R$1,D101/$R$3,B101=$S$1,D101/$S$3,B101=$T$1,D101/$T$3,B101=$U$1,D101/$U$3,B101=$V$1,D101/$V$3,B101=$W$1,D101/$W$3,B101=$X$1,D101/$X$3,B101=$Y$1,D101/$Y$3,B101=$Z$1,D101/$Z$3),0)</f>
        <v>2.9444507784989863E-2</v>
      </c>
      <c r="I101" s="15">
        <f t="shared" si="77"/>
        <v>2944.4507784989864</v>
      </c>
      <c r="J101" s="16">
        <f t="shared" si="78"/>
        <v>137.27425101989201</v>
      </c>
      <c r="K101" s="16">
        <f t="shared" si="92"/>
        <v>9758.0031733258711</v>
      </c>
      <c r="L101" s="17">
        <f t="shared" si="61"/>
        <v>4.6621343451314634E-2</v>
      </c>
      <c r="M101" s="17">
        <f t="shared" si="61"/>
        <v>0.95337865654868537</v>
      </c>
      <c r="N101">
        <f t="shared" si="79"/>
        <v>4.7734056369477543E-2</v>
      </c>
      <c r="O101">
        <f t="shared" si="65"/>
        <v>2.3310671725657317E-2</v>
      </c>
      <c r="P101">
        <f t="shared" si="80"/>
        <v>454.93121734264349</v>
      </c>
      <c r="S101">
        <v>2007</v>
      </c>
      <c r="T101" t="s">
        <v>60</v>
      </c>
      <c r="U101" s="31">
        <v>47</v>
      </c>
      <c r="V101" s="31">
        <v>16</v>
      </c>
      <c r="W101" s="31">
        <v>0</v>
      </c>
      <c r="X101" s="31">
        <v>241</v>
      </c>
      <c r="Y101" s="31">
        <v>937</v>
      </c>
      <c r="Z101" s="31">
        <v>0</v>
      </c>
      <c r="AA101" s="31">
        <v>0</v>
      </c>
      <c r="AB101" s="31">
        <v>459</v>
      </c>
      <c r="AC101" s="31">
        <v>0</v>
      </c>
      <c r="AD101" s="31">
        <v>429</v>
      </c>
      <c r="AE101" s="31">
        <v>2061</v>
      </c>
      <c r="AF101" s="31">
        <v>4190</v>
      </c>
      <c r="AG101">
        <f t="shared" si="66"/>
        <v>1.1217183770883056E-2</v>
      </c>
      <c r="AH101">
        <f t="shared" si="67"/>
        <v>3.8186157517899762E-3</v>
      </c>
      <c r="AI101">
        <f t="shared" si="68"/>
        <v>0</v>
      </c>
      <c r="AJ101">
        <f t="shared" si="69"/>
        <v>5.7517899761336519E-2</v>
      </c>
      <c r="AK101">
        <f t="shared" si="70"/>
        <v>0.22362768496420049</v>
      </c>
      <c r="AL101">
        <f t="shared" si="71"/>
        <v>0</v>
      </c>
      <c r="AM101">
        <f t="shared" si="72"/>
        <v>0</v>
      </c>
      <c r="AN101">
        <f t="shared" si="73"/>
        <v>0.10954653937947494</v>
      </c>
      <c r="AO101">
        <f t="shared" si="74"/>
        <v>0</v>
      </c>
      <c r="AP101">
        <f t="shared" si="64"/>
        <v>1.1280451218048722E-2</v>
      </c>
      <c r="AQ101">
        <f t="shared" si="64"/>
        <v>3.8259206121472977E-3</v>
      </c>
      <c r="AR101">
        <f t="shared" si="64"/>
        <v>0</v>
      </c>
      <c r="AS101">
        <f t="shared" si="64"/>
        <v>5.9221034525125942E-2</v>
      </c>
      <c r="AT101">
        <f t="shared" si="64"/>
        <v>0.25178019615746339</v>
      </c>
      <c r="AU101">
        <f t="shared" si="64"/>
        <v>0</v>
      </c>
      <c r="AV101">
        <f t="shared" si="64"/>
        <v>0</v>
      </c>
      <c r="AW101">
        <f t="shared" si="63"/>
        <v>0.11589445777048353</v>
      </c>
      <c r="AX101">
        <f t="shared" si="63"/>
        <v>0</v>
      </c>
      <c r="AY101">
        <f t="shared" si="82"/>
        <v>1.4131051595028541E-3</v>
      </c>
      <c r="AZ101">
        <f t="shared" si="84"/>
        <v>7.0098917361165203E-4</v>
      </c>
      <c r="BA101">
        <f t="shared" si="85"/>
        <v>0</v>
      </c>
      <c r="BB101">
        <f t="shared" si="86"/>
        <v>2.6926885716511075E-3</v>
      </c>
      <c r="BC101">
        <f t="shared" si="87"/>
        <v>1.054821804101343E-2</v>
      </c>
      <c r="BD101">
        <f t="shared" si="88"/>
        <v>0</v>
      </c>
      <c r="BE101">
        <f t="shared" si="89"/>
        <v>0</v>
      </c>
      <c r="BF101">
        <f t="shared" si="90"/>
        <v>5.5467159213556912E-3</v>
      </c>
      <c r="BG101">
        <f t="shared" si="59"/>
        <v>0</v>
      </c>
    </row>
    <row r="102" spans="2:59" x14ac:dyDescent="0.25">
      <c r="B102">
        <v>2007</v>
      </c>
      <c r="C102" t="s">
        <v>61</v>
      </c>
      <c r="D102" s="31">
        <v>52326</v>
      </c>
      <c r="E102" s="31">
        <v>7099</v>
      </c>
      <c r="F102">
        <f t="shared" si="75"/>
        <v>0.13566869242823834</v>
      </c>
      <c r="G102">
        <f t="shared" si="76"/>
        <v>0.86433130757176169</v>
      </c>
      <c r="H102" cm="1">
        <f t="array" ref="H102">+IFERROR(_xlfn.IFS(B102=$H$1,D102/$H$3,B102=$I$1,D102/$I$3,B102=$J$1,D102/$J$3,B102=$K$1,D102/$K$3,B102=$L$1,D102/$L$3,B102=$M$1,D102/$M$3,B102=$N$1,D102/$N$3,B102=$O$1,D102/$O$3,B102=$P$1,D102/P$3,B102=$Q$1,D102/$Q$3,B102=$R$1,D102/$R$3,B102=$S$1,D102/$S$3,B102=$T$1,D102/$T$3,B102=$U$1,D102/$U$3,B102=$V$1,D102/$V$3,B102=$W$1,D102/$W$3,B102=$X$1,D102/$X$3,B102=$Y$1,D102/$Y$3,B102=$Z$1,D102/$Z$3),0)</f>
        <v>1.7143227825457918E-2</v>
      </c>
      <c r="I102" s="15">
        <f t="shared" si="77"/>
        <v>1714.3227825457918</v>
      </c>
      <c r="J102" s="16">
        <f t="shared" si="78"/>
        <v>232.57993030792676</v>
      </c>
      <c r="K102" s="16">
        <f t="shared" si="92"/>
        <v>9303.0719559832269</v>
      </c>
      <c r="L102" s="17">
        <f t="shared" si="61"/>
        <v>0.13566869242823834</v>
      </c>
      <c r="M102" s="17">
        <f t="shared" si="61"/>
        <v>0.86433130757176169</v>
      </c>
      <c r="N102">
        <f t="shared" si="79"/>
        <v>0.14554139800928725</v>
      </c>
      <c r="O102">
        <f t="shared" si="65"/>
        <v>6.7834346214119171E-2</v>
      </c>
      <c r="P102">
        <f t="shared" si="80"/>
        <v>1262.135607834058</v>
      </c>
      <c r="S102">
        <v>2007</v>
      </c>
      <c r="T102" t="s">
        <v>61</v>
      </c>
      <c r="U102" s="31">
        <v>35</v>
      </c>
      <c r="V102" s="31">
        <v>10</v>
      </c>
      <c r="W102" s="31">
        <v>0</v>
      </c>
      <c r="X102" s="31">
        <v>548</v>
      </c>
      <c r="Y102" s="31">
        <v>1909</v>
      </c>
      <c r="Z102" s="31">
        <v>0</v>
      </c>
      <c r="AA102" s="31">
        <v>0</v>
      </c>
      <c r="AB102" s="31">
        <v>862</v>
      </c>
      <c r="AC102" s="31">
        <v>0</v>
      </c>
      <c r="AD102" s="31">
        <v>515</v>
      </c>
      <c r="AE102" s="31">
        <v>3220</v>
      </c>
      <c r="AF102" s="31">
        <v>7099</v>
      </c>
      <c r="AG102">
        <f t="shared" si="66"/>
        <v>4.9302718692773627E-3</v>
      </c>
      <c r="AH102">
        <f t="shared" si="67"/>
        <v>1.4086491055078181E-3</v>
      </c>
      <c r="AI102">
        <f t="shared" si="68"/>
        <v>0</v>
      </c>
      <c r="AJ102">
        <f t="shared" si="69"/>
        <v>7.7193970981828425E-2</v>
      </c>
      <c r="AK102">
        <f t="shared" si="70"/>
        <v>0.26891111424144248</v>
      </c>
      <c r="AL102">
        <f t="shared" si="71"/>
        <v>0</v>
      </c>
      <c r="AM102">
        <f t="shared" si="72"/>
        <v>0</v>
      </c>
      <c r="AN102">
        <f t="shared" si="73"/>
        <v>0.12142555289477391</v>
      </c>
      <c r="AO102">
        <f t="shared" si="74"/>
        <v>0</v>
      </c>
      <c r="AP102">
        <f t="shared" si="64"/>
        <v>4.9424556944150247E-3</v>
      </c>
      <c r="AQ102">
        <f t="shared" si="64"/>
        <v>1.4096419509444602E-3</v>
      </c>
      <c r="AR102">
        <f t="shared" si="64"/>
        <v>0</v>
      </c>
      <c r="AS102">
        <f t="shared" si="64"/>
        <v>8.0293040293040283E-2</v>
      </c>
      <c r="AT102">
        <f t="shared" si="64"/>
        <v>0.31068435185938648</v>
      </c>
      <c r="AU102">
        <f t="shared" si="64"/>
        <v>0</v>
      </c>
      <c r="AV102">
        <f t="shared" si="64"/>
        <v>0</v>
      </c>
      <c r="AW102">
        <f t="shared" si="63"/>
        <v>0.1292741451709658</v>
      </c>
      <c r="AX102">
        <f t="shared" si="63"/>
        <v>0</v>
      </c>
      <c r="AY102">
        <f t="shared" si="82"/>
        <v>7.8354928716125823E-4</v>
      </c>
      <c r="AZ102">
        <f t="shared" si="84"/>
        <v>2.4844245690478921E-4</v>
      </c>
      <c r="BA102">
        <f t="shared" si="85"/>
        <v>0</v>
      </c>
      <c r="BB102">
        <f t="shared" si="86"/>
        <v>7.5392730191491805E-3</v>
      </c>
      <c r="BC102">
        <f t="shared" si="87"/>
        <v>2.7194893551962696E-2</v>
      </c>
      <c r="BD102">
        <f t="shared" si="88"/>
        <v>0</v>
      </c>
      <c r="BE102">
        <f t="shared" si="89"/>
        <v>0</v>
      </c>
      <c r="BF102">
        <f t="shared" si="90"/>
        <v>1.2622787906585636E-2</v>
      </c>
      <c r="BG102">
        <f t="shared" si="59"/>
        <v>0</v>
      </c>
    </row>
    <row r="103" spans="2:59" x14ac:dyDescent="0.25">
      <c r="B103" t="s">
        <v>73</v>
      </c>
      <c r="D103" s="31">
        <v>3052284</v>
      </c>
      <c r="E103" s="31">
        <v>24204</v>
      </c>
      <c r="F103">
        <f t="shared" si="75"/>
        <v>7.9297994550965763E-3</v>
      </c>
      <c r="G103">
        <f t="shared" si="76"/>
        <v>0.99207020054490347</v>
      </c>
      <c r="H103" cm="1">
        <f t="array" ref="H103">+IFERROR(_xlfn.IFS(B103=$H$1,D103/$H$3,B103=$I$1,D103/$I$3,B103=$J$1,D103/$J$3,B103=$K$1,D103/$K$3,B103=$L$1,D103/$L$3,B103=$M$1,D103/$M$3,B103=$N$1,D103/$N$3,B103=$O$1,D103/$O$3,B103=$P$1,D103/P$3,B103=$Q$1,D103/$Q$3,B103=$R$1,D103/$R$3,B103=$S$1,D103/$S$3,B103=$T$1,D103/$T$3,B103=$U$1,D103/$U$3,B103=$V$1,D103/$V$3,B103=$W$1,D103/$W$3,B103=$X$1,D103/$X$3,B103=$Y$1,D103/$Y$3,B103=$Z$1,D103/$Z$3),0)</f>
        <v>0</v>
      </c>
      <c r="I103" s="15">
        <f t="shared" si="77"/>
        <v>0</v>
      </c>
      <c r="J103" s="16">
        <f t="shared" si="78"/>
        <v>0</v>
      </c>
      <c r="K103" s="16">
        <f t="shared" si="92"/>
        <v>8040.9363481491691</v>
      </c>
      <c r="L103" s="17">
        <f t="shared" si="61"/>
        <v>7.9297994550965763E-3</v>
      </c>
      <c r="M103" s="17">
        <f t="shared" si="61"/>
        <v>0.99207020054490347</v>
      </c>
      <c r="N103">
        <f t="shared" si="79"/>
        <v>7.9613654708829921E-3</v>
      </c>
      <c r="O103">
        <f t="shared" si="65"/>
        <v>3.9648997275482881E-3</v>
      </c>
      <c r="P103">
        <f t="shared" si="80"/>
        <v>63.763012672019535</v>
      </c>
      <c r="S103" t="s">
        <v>73</v>
      </c>
      <c r="U103" s="31">
        <v>1141</v>
      </c>
      <c r="V103" s="31">
        <v>1116</v>
      </c>
      <c r="W103" s="31">
        <v>0</v>
      </c>
      <c r="X103" s="31">
        <v>1101</v>
      </c>
      <c r="Y103" s="31">
        <v>4049</v>
      </c>
      <c r="Z103" s="31">
        <v>0</v>
      </c>
      <c r="AA103" s="31">
        <v>0</v>
      </c>
      <c r="AB103" s="31">
        <v>1977</v>
      </c>
      <c r="AC103" s="31">
        <v>0</v>
      </c>
      <c r="AD103" s="31">
        <v>1907</v>
      </c>
      <c r="AE103" s="31">
        <v>12913</v>
      </c>
      <c r="AF103" s="31">
        <v>24204</v>
      </c>
      <c r="AG103">
        <f t="shared" si="66"/>
        <v>4.7140968434969427E-2</v>
      </c>
      <c r="AH103">
        <f t="shared" si="67"/>
        <v>4.6108081308874567E-2</v>
      </c>
      <c r="AI103">
        <f t="shared" si="68"/>
        <v>0</v>
      </c>
      <c r="AJ103">
        <f t="shared" si="69"/>
        <v>4.5488349033217648E-2</v>
      </c>
      <c r="AK103">
        <f t="shared" si="70"/>
        <v>0.16728639894232358</v>
      </c>
      <c r="AL103">
        <f t="shared" si="71"/>
        <v>0</v>
      </c>
      <c r="AM103">
        <f t="shared" si="72"/>
        <v>0</v>
      </c>
      <c r="AN103">
        <f t="shared" si="73"/>
        <v>8.168071393158155E-2</v>
      </c>
      <c r="AO103">
        <f t="shared" si="74"/>
        <v>0</v>
      </c>
      <c r="AP103">
        <f t="shared" si="64"/>
        <v>4.8278926100662201E-2</v>
      </c>
      <c r="AQ103">
        <f t="shared" si="64"/>
        <v>4.7196143110885561E-2</v>
      </c>
      <c r="AR103">
        <f t="shared" si="64"/>
        <v>0</v>
      </c>
      <c r="AS103">
        <f t="shared" si="64"/>
        <v>4.6547022639355694E-2</v>
      </c>
      <c r="AT103">
        <f t="shared" si="64"/>
        <v>0.18255596384048334</v>
      </c>
      <c r="AU103">
        <f t="shared" si="64"/>
        <v>0</v>
      </c>
      <c r="AV103">
        <f t="shared" si="64"/>
        <v>0</v>
      </c>
      <c r="AW103">
        <f t="shared" si="63"/>
        <v>8.5158622472055301E-2</v>
      </c>
      <c r="AX103">
        <f t="shared" si="63"/>
        <v>0</v>
      </c>
      <c r="AY103">
        <f t="shared" si="82"/>
        <v>1.9264262434295104E-4</v>
      </c>
      <c r="AZ103">
        <f t="shared" si="84"/>
        <v>1.8445203657326776E-4</v>
      </c>
      <c r="BA103">
        <f t="shared" si="85"/>
        <v>0</v>
      </c>
      <c r="BB103">
        <f t="shared" si="86"/>
        <v>2.7012558464415499E-4</v>
      </c>
      <c r="BC103">
        <f t="shared" si="87"/>
        <v>9.7599043863546122E-4</v>
      </c>
      <c r="BD103">
        <f t="shared" si="88"/>
        <v>0</v>
      </c>
      <c r="BE103">
        <f t="shared" si="89"/>
        <v>0</v>
      </c>
      <c r="BF103">
        <f t="shared" si="90"/>
        <v>4.6506157356261739E-4</v>
      </c>
      <c r="BG103">
        <f t="shared" si="59"/>
        <v>0</v>
      </c>
    </row>
    <row r="104" spans="2:59" x14ac:dyDescent="0.25">
      <c r="B104">
        <v>2008</v>
      </c>
      <c r="C104" t="s">
        <v>55</v>
      </c>
      <c r="D104" s="31">
        <v>326974</v>
      </c>
      <c r="E104" s="31">
        <v>301</v>
      </c>
      <c r="F104">
        <f t="shared" si="75"/>
        <v>9.2056249120725194E-4</v>
      </c>
      <c r="G104">
        <f t="shared" si="76"/>
        <v>0.9990794375087928</v>
      </c>
      <c r="H104" cm="1">
        <f t="array" ref="H104">+IFERROR(_xlfn.IFS(B104=$H$1,D104/$H$3,B104=$I$1,D104/$I$3,B104=$J$1,D104/$J$3,B104=$K$1,D104/$K$3,B104=$L$1,D104/$L$3,B104=$M$1,D104/$M$3,B104=$N$1,D104/$N$3,B104=$O$1,D104/$O$3,B104=$P$1,D104/P$3,B104=$Q$1,D104/$Q$3,B104=$R$1,D104/$R$3,B104=$S$1,D104/$S$3,B104=$T$1,D104/$T$3,B104=$U$1,D104/$U$3,B104=$V$1,D104/$V$3,B104=$W$1,D104/$W$3,B104=$X$1,D104/$X$3,B104=$Y$1,D104/$Y$3,B104=$Z$1,D104/$Z$3),0)</f>
        <v>0.10555618327560103</v>
      </c>
      <c r="I104" s="15">
        <f t="shared" si="77"/>
        <v>10555.618327560103</v>
      </c>
      <c r="J104" s="16">
        <f t="shared" si="78"/>
        <v>9.7171063038516543</v>
      </c>
      <c r="K104" s="16">
        <v>10000</v>
      </c>
      <c r="L104" s="17">
        <f t="shared" si="61"/>
        <v>9.2056249120725194E-4</v>
      </c>
      <c r="M104" s="17">
        <f t="shared" si="61"/>
        <v>0.9990794375087928</v>
      </c>
      <c r="N104">
        <f t="shared" si="79"/>
        <v>9.2098640397645824E-4</v>
      </c>
      <c r="O104">
        <f t="shared" ref="O104:O140" si="93">+IFERROR((E104/(2*D104)),0)</f>
        <v>4.6028124560362597E-4</v>
      </c>
      <c r="P104">
        <f t="shared" si="80"/>
        <v>9.2056249120725191</v>
      </c>
      <c r="S104">
        <v>2008</v>
      </c>
      <c r="T104" t="s">
        <v>55</v>
      </c>
      <c r="U104" s="31">
        <v>22</v>
      </c>
      <c r="V104" s="31">
        <v>4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12</v>
      </c>
      <c r="AE104" s="31">
        <v>263</v>
      </c>
      <c r="AF104" s="31">
        <v>301</v>
      </c>
      <c r="AG104">
        <f t="shared" ref="AG104:AG140" si="94">+U104/$E104</f>
        <v>7.3089700996677748E-2</v>
      </c>
      <c r="AH104">
        <f t="shared" ref="AH104:AH140" si="95">+V104/$E104</f>
        <v>1.3289036544850499E-2</v>
      </c>
      <c r="AI104">
        <f t="shared" ref="AI104:AI140" si="96">+W104/$E104</f>
        <v>0</v>
      </c>
      <c r="AJ104">
        <f t="shared" ref="AJ104:AJ140" si="97">+X104/$E104</f>
        <v>0</v>
      </c>
      <c r="AK104">
        <f t="shared" ref="AK104:AK140" si="98">+Y104/$E104</f>
        <v>0</v>
      </c>
      <c r="AL104">
        <f t="shared" ref="AL104:AL140" si="99">+Z104/$E104</f>
        <v>0</v>
      </c>
      <c r="AM104">
        <f t="shared" ref="AM104:AM140" si="100">+AA104/$E104</f>
        <v>0</v>
      </c>
      <c r="AN104">
        <f t="shared" ref="AN104:AN140" si="101">+AB104/$E104</f>
        <v>0</v>
      </c>
      <c r="AO104">
        <f t="shared" ref="AO104:AO140" si="102">+AC104/$E104</f>
        <v>0</v>
      </c>
      <c r="AP104">
        <f t="shared" si="64"/>
        <v>7.5862068965517254E-2</v>
      </c>
      <c r="AQ104">
        <f t="shared" si="64"/>
        <v>1.3377926421404684E-2</v>
      </c>
      <c r="AR104">
        <f t="shared" si="64"/>
        <v>0</v>
      </c>
      <c r="AS104">
        <f t="shared" si="64"/>
        <v>0</v>
      </c>
      <c r="AT104">
        <f t="shared" si="64"/>
        <v>0</v>
      </c>
      <c r="AU104">
        <f t="shared" si="64"/>
        <v>0</v>
      </c>
      <c r="AV104">
        <f t="shared" si="64"/>
        <v>0</v>
      </c>
      <c r="AW104">
        <f t="shared" si="63"/>
        <v>0</v>
      </c>
      <c r="AX104">
        <f t="shared" si="63"/>
        <v>0</v>
      </c>
      <c r="AY104">
        <f t="shared" si="82"/>
        <v>1.778428865903711E-3</v>
      </c>
      <c r="AZ104">
        <f t="shared" si="84"/>
        <v>1.7126744022460502E-3</v>
      </c>
      <c r="BA104">
        <f t="shared" si="85"/>
        <v>0</v>
      </c>
      <c r="BB104">
        <f t="shared" si="86"/>
        <v>1.6836201043508047E-3</v>
      </c>
      <c r="BC104">
        <f t="shared" si="87"/>
        <v>6.1916237988341579E-3</v>
      </c>
      <c r="BD104">
        <f t="shared" si="88"/>
        <v>0</v>
      </c>
      <c r="BE104">
        <f t="shared" si="89"/>
        <v>0</v>
      </c>
      <c r="BF104">
        <f t="shared" si="90"/>
        <v>3.0231761546789652E-3</v>
      </c>
      <c r="BG104">
        <f t="shared" si="59"/>
        <v>0</v>
      </c>
    </row>
    <row r="105" spans="2:59" x14ac:dyDescent="0.25">
      <c r="B105">
        <v>2008</v>
      </c>
      <c r="C105" t="s">
        <v>56</v>
      </c>
      <c r="D105" s="31">
        <v>733933</v>
      </c>
      <c r="E105" s="31">
        <v>486</v>
      </c>
      <c r="F105">
        <f t="shared" si="75"/>
        <v>6.6218578535097894E-4</v>
      </c>
      <c r="G105">
        <f t="shared" si="76"/>
        <v>0.99933781421464907</v>
      </c>
      <c r="H105" cm="1">
        <f t="array" ref="H105">+IFERROR(_xlfn.IFS(B105=$H$1,D105/$H$3,B105=$I$1,D105/$I$3,B105=$J$1,D105/$J$3,B105=$K$1,D105/$K$3,B105=$L$1,D105/$L$3,B105=$M$1,D105/$M$3,B105=$N$1,D105/$N$3,B105=$O$1,D105/$O$3,B105=$P$1,D105/P$3,B105=$Q$1,D105/$Q$3,B105=$R$1,D105/$R$3,B105=$S$1,D105/$S$3,B105=$T$1,D105/$T$3,B105=$U$1,D105/$U$3,B105=$V$1,D105/$V$3,B105=$W$1,D105/$W$3,B105=$X$1,D105/$X$3,B105=$Y$1,D105/$Y$3,B105=$Z$1,D105/$Z$3),0)</f>
        <v>0.23693372029583909</v>
      </c>
      <c r="I105" s="15">
        <f t="shared" si="77"/>
        <v>23693.372029583908</v>
      </c>
      <c r="J105" s="16">
        <f t="shared" si="78"/>
        <v>15.689414165022939</v>
      </c>
      <c r="K105" s="16">
        <f>+K104-P104</f>
        <v>9990.7943750879276</v>
      </c>
      <c r="L105" s="17">
        <f t="shared" si="61"/>
        <v>6.6218578535097894E-4</v>
      </c>
      <c r="M105" s="17">
        <f t="shared" si="61"/>
        <v>0.99933781421464907</v>
      </c>
      <c r="N105">
        <f t="shared" si="79"/>
        <v>6.6240510297264519E-4</v>
      </c>
      <c r="O105">
        <f t="shared" si="93"/>
        <v>3.3109289267548947E-4</v>
      </c>
      <c r="P105">
        <f t="shared" si="80"/>
        <v>6.6157620195477422</v>
      </c>
      <c r="S105">
        <v>2008</v>
      </c>
      <c r="T105" t="s">
        <v>56</v>
      </c>
      <c r="U105" s="31">
        <v>62</v>
      </c>
      <c r="V105" s="31">
        <v>12</v>
      </c>
      <c r="W105" s="31">
        <v>0</v>
      </c>
      <c r="X105" s="31">
        <v>3</v>
      </c>
      <c r="Y105" s="31">
        <v>4</v>
      </c>
      <c r="Z105" s="31">
        <v>0</v>
      </c>
      <c r="AA105" s="31">
        <v>0</v>
      </c>
      <c r="AB105" s="31">
        <v>0</v>
      </c>
      <c r="AC105" s="31">
        <v>0</v>
      </c>
      <c r="AD105" s="31">
        <v>44</v>
      </c>
      <c r="AE105" s="31">
        <v>361</v>
      </c>
      <c r="AF105" s="31">
        <v>486</v>
      </c>
      <c r="AG105">
        <f t="shared" si="94"/>
        <v>0.12757201646090535</v>
      </c>
      <c r="AH105">
        <f t="shared" si="95"/>
        <v>2.4691358024691357E-2</v>
      </c>
      <c r="AI105">
        <f t="shared" si="96"/>
        <v>0</v>
      </c>
      <c r="AJ105">
        <f t="shared" si="97"/>
        <v>6.1728395061728392E-3</v>
      </c>
      <c r="AK105">
        <f t="shared" si="98"/>
        <v>8.23045267489712E-3</v>
      </c>
      <c r="AL105">
        <f t="shared" si="99"/>
        <v>0</v>
      </c>
      <c r="AM105">
        <f t="shared" si="100"/>
        <v>0</v>
      </c>
      <c r="AN105">
        <f t="shared" si="101"/>
        <v>0</v>
      </c>
      <c r="AO105">
        <f t="shared" si="102"/>
        <v>0</v>
      </c>
      <c r="AP105">
        <f t="shared" si="64"/>
        <v>0.13626373626373625</v>
      </c>
      <c r="AQ105">
        <f t="shared" si="64"/>
        <v>2.5000000000000001E-2</v>
      </c>
      <c r="AR105">
        <f t="shared" si="64"/>
        <v>0</v>
      </c>
      <c r="AS105">
        <f t="shared" ref="AS105:AX160" si="103">+(AJ105/(1-(0.5*AJ105)))</f>
        <v>6.1919504643962843E-3</v>
      </c>
      <c r="AT105">
        <f t="shared" si="103"/>
        <v>8.2644628099173556E-3</v>
      </c>
      <c r="AU105">
        <f t="shared" si="103"/>
        <v>0</v>
      </c>
      <c r="AV105">
        <f t="shared" si="103"/>
        <v>0</v>
      </c>
      <c r="AW105">
        <f t="shared" si="63"/>
        <v>0</v>
      </c>
      <c r="AX105">
        <f t="shared" si="63"/>
        <v>0</v>
      </c>
      <c r="AY105">
        <f t="shared" si="82"/>
        <v>5.7225932067368547E-5</v>
      </c>
      <c r="AZ105">
        <f t="shared" si="84"/>
        <v>1.0900177536641628E-5</v>
      </c>
      <c r="BA105">
        <f t="shared" si="85"/>
        <v>0</v>
      </c>
      <c r="BB105">
        <f t="shared" si="86"/>
        <v>2.0437832881203051E-6</v>
      </c>
      <c r="BC105">
        <f t="shared" si="87"/>
        <v>2.7250443841604071E-6</v>
      </c>
      <c r="BD105">
        <f t="shared" si="88"/>
        <v>0</v>
      </c>
      <c r="BE105">
        <f t="shared" si="89"/>
        <v>0</v>
      </c>
      <c r="BF105">
        <f t="shared" si="90"/>
        <v>0</v>
      </c>
      <c r="BG105">
        <f t="shared" si="59"/>
        <v>0</v>
      </c>
    </row>
    <row r="106" spans="2:59" x14ac:dyDescent="0.25">
      <c r="B106">
        <v>2008</v>
      </c>
      <c r="C106" t="s">
        <v>57</v>
      </c>
      <c r="D106" s="31">
        <v>637344</v>
      </c>
      <c r="E106" s="31">
        <v>2575</v>
      </c>
      <c r="F106">
        <f t="shared" si="75"/>
        <v>4.0402043480443845E-3</v>
      </c>
      <c r="G106">
        <f t="shared" si="76"/>
        <v>0.99595979565195558</v>
      </c>
      <c r="H106" cm="1">
        <f t="array" ref="H106">+IFERROR(_xlfn.IFS(B106=$H$1,D106/$H$3,B106=$I$1,D106/$I$3,B106=$J$1,D106/$J$3,B106=$K$1,D106/$K$3,B106=$L$1,D106/$L$3,B106=$M$1,D106/$M$3,B106=$N$1,D106/$N$3,B106=$O$1,D106/$O$3,B106=$P$1,D106/P$3,B106=$Q$1,D106/$Q$3,B106=$R$1,D106/$R$3,B106=$S$1,D106/$S$3,B106=$T$1,D106/$T$3,B106=$U$1,D106/$U$3,B106=$V$1,D106/$V$3,B106=$W$1,D106/$W$3,B106=$X$1,D106/$X$3,B106=$Y$1,D106/$Y$3,B106=$Z$1,D106/$Z$3),0)</f>
        <v>0.20575213953893784</v>
      </c>
      <c r="I106" s="15">
        <f t="shared" si="77"/>
        <v>20575.213953893784</v>
      </c>
      <c r="J106" s="16">
        <f t="shared" si="78"/>
        <v>83.128068878465157</v>
      </c>
      <c r="K106" s="16">
        <f t="shared" ref="K106:K111" si="104">+K105-P105</f>
        <v>9984.1786130683795</v>
      </c>
      <c r="L106" s="17">
        <f t="shared" si="61"/>
        <v>4.0402043480443845E-3</v>
      </c>
      <c r="M106" s="17">
        <f t="shared" si="61"/>
        <v>0.99595979565195558</v>
      </c>
      <c r="N106">
        <f t="shared" si="79"/>
        <v>4.0483824943224386E-3</v>
      </c>
      <c r="O106">
        <f t="shared" si="93"/>
        <v>2.0201021740221922E-3</v>
      </c>
      <c r="P106">
        <f t="shared" si="80"/>
        <v>40.338121844170622</v>
      </c>
      <c r="S106">
        <v>2008</v>
      </c>
      <c r="T106" t="s">
        <v>57</v>
      </c>
      <c r="U106" s="31">
        <v>331</v>
      </c>
      <c r="V106" s="31">
        <v>538</v>
      </c>
      <c r="W106" s="31">
        <v>0</v>
      </c>
      <c r="X106" s="31">
        <v>9</v>
      </c>
      <c r="Y106" s="31">
        <v>30</v>
      </c>
      <c r="Z106" s="31">
        <v>0</v>
      </c>
      <c r="AA106" s="31">
        <v>0</v>
      </c>
      <c r="AB106" s="31">
        <v>11</v>
      </c>
      <c r="AC106" s="31">
        <v>0</v>
      </c>
      <c r="AD106" s="31">
        <v>54</v>
      </c>
      <c r="AE106" s="31">
        <v>1602</v>
      </c>
      <c r="AF106" s="31">
        <v>2575</v>
      </c>
      <c r="AG106">
        <f t="shared" si="94"/>
        <v>0.12854368932038834</v>
      </c>
      <c r="AH106">
        <f t="shared" si="95"/>
        <v>0.20893203883495146</v>
      </c>
      <c r="AI106">
        <f t="shared" si="96"/>
        <v>0</v>
      </c>
      <c r="AJ106">
        <f t="shared" si="97"/>
        <v>3.4951456310679612E-3</v>
      </c>
      <c r="AK106">
        <f t="shared" si="98"/>
        <v>1.1650485436893204E-2</v>
      </c>
      <c r="AL106">
        <f t="shared" si="99"/>
        <v>0</v>
      </c>
      <c r="AM106">
        <f t="shared" si="100"/>
        <v>0</v>
      </c>
      <c r="AN106">
        <f t="shared" si="101"/>
        <v>4.2718446601941748E-3</v>
      </c>
      <c r="AO106">
        <f t="shared" si="102"/>
        <v>0</v>
      </c>
      <c r="AP106">
        <f t="shared" ref="AP106:AU160" si="105">+(AG106/(1-(0.5*AG106)))</f>
        <v>0.13737289894168914</v>
      </c>
      <c r="AQ106">
        <f t="shared" si="105"/>
        <v>0.23330442324371203</v>
      </c>
      <c r="AR106">
        <f t="shared" si="105"/>
        <v>0</v>
      </c>
      <c r="AS106">
        <f t="shared" si="103"/>
        <v>3.5012643454580819E-3</v>
      </c>
      <c r="AT106">
        <f t="shared" si="103"/>
        <v>1.1718750000000002E-2</v>
      </c>
      <c r="AU106">
        <f t="shared" si="103"/>
        <v>0</v>
      </c>
      <c r="AV106">
        <f t="shared" si="103"/>
        <v>0</v>
      </c>
      <c r="AW106">
        <f t="shared" si="63"/>
        <v>4.2809885191671532E-3</v>
      </c>
      <c r="AX106">
        <f t="shared" si="63"/>
        <v>0</v>
      </c>
      <c r="AY106">
        <f t="shared" si="82"/>
        <v>3.0831073956921225E-4</v>
      </c>
      <c r="AZ106">
        <f t="shared" si="84"/>
        <v>4.3147813425716724E-4</v>
      </c>
      <c r="BA106">
        <f t="shared" si="85"/>
        <v>0</v>
      </c>
      <c r="BB106">
        <f t="shared" si="86"/>
        <v>9.4140683837927402E-6</v>
      </c>
      <c r="BC106">
        <f t="shared" si="87"/>
        <v>2.6673193754079431E-5</v>
      </c>
      <c r="BD106">
        <f t="shared" si="88"/>
        <v>0</v>
      </c>
      <c r="BE106">
        <f t="shared" si="89"/>
        <v>0</v>
      </c>
      <c r="BF106">
        <f t="shared" si="90"/>
        <v>8.6295626851433455E-6</v>
      </c>
      <c r="BG106">
        <f t="shared" si="59"/>
        <v>0</v>
      </c>
    </row>
    <row r="107" spans="2:59" x14ac:dyDescent="0.25">
      <c r="B107">
        <v>2008</v>
      </c>
      <c r="C107" t="s">
        <v>58</v>
      </c>
      <c r="D107" s="31">
        <v>850827</v>
      </c>
      <c r="E107" s="31">
        <v>4535</v>
      </c>
      <c r="F107">
        <f t="shared" si="75"/>
        <v>5.3301082358693363E-3</v>
      </c>
      <c r="G107">
        <f t="shared" si="76"/>
        <v>0.99466989176413068</v>
      </c>
      <c r="H107" cm="1">
        <f t="array" ref="H107">+IFERROR(_xlfn.IFS(B107=$H$1,D107/$H$3,B107=$I$1,D107/$I$3,B107=$J$1,D107/$J$3,B107=$K$1,D107/$K$3,B107=$L$1,D107/$L$3,B107=$M$1,D107/$M$3,B107=$N$1,D107/$N$3,B107=$O$1,D107/$O$3,B107=$P$1,D107/P$3,B107=$Q$1,D107/$Q$3,B107=$R$1,D107/$R$3,B107=$S$1,D107/$S$3,B107=$T$1,D107/$T$3,B107=$U$1,D107/$U$3,B107=$V$1,D107/$V$3,B107=$W$1,D107/$W$3,B107=$X$1,D107/$X$3,B107=$Y$1,D107/$Y$3,B107=$Z$1,D107/$Z$3),0)</f>
        <v>0.27467031246469076</v>
      </c>
      <c r="I107" s="15">
        <f t="shared" si="77"/>
        <v>27467.031246469076</v>
      </c>
      <c r="J107" s="16">
        <f t="shared" si="78"/>
        <v>146.40224946168522</v>
      </c>
      <c r="K107" s="16">
        <f t="shared" si="104"/>
        <v>9943.8404912242095</v>
      </c>
      <c r="L107" s="17">
        <f t="shared" si="61"/>
        <v>5.3301082358693363E-3</v>
      </c>
      <c r="M107" s="17">
        <f t="shared" si="61"/>
        <v>0.99466989176413068</v>
      </c>
      <c r="N107">
        <f t="shared" si="79"/>
        <v>5.3443512210988153E-3</v>
      </c>
      <c r="O107">
        <f t="shared" si="93"/>
        <v>2.6650541179346681E-3</v>
      </c>
      <c r="P107">
        <f t="shared" si="80"/>
        <v>53.001746098445146</v>
      </c>
      <c r="S107">
        <v>2008</v>
      </c>
      <c r="T107" t="s">
        <v>58</v>
      </c>
      <c r="U107" s="31">
        <v>512</v>
      </c>
      <c r="V107" s="31">
        <v>616</v>
      </c>
      <c r="W107" s="31">
        <v>0</v>
      </c>
      <c r="X107" s="31">
        <v>60</v>
      </c>
      <c r="Y107" s="31">
        <v>253</v>
      </c>
      <c r="Z107" s="31">
        <v>0</v>
      </c>
      <c r="AA107" s="31">
        <v>0</v>
      </c>
      <c r="AB107" s="31">
        <v>137</v>
      </c>
      <c r="AC107" s="31">
        <v>0</v>
      </c>
      <c r="AD107" s="31">
        <v>230</v>
      </c>
      <c r="AE107" s="31">
        <v>2727</v>
      </c>
      <c r="AF107" s="31">
        <v>4535</v>
      </c>
      <c r="AG107">
        <f t="shared" si="94"/>
        <v>0.11289966923925028</v>
      </c>
      <c r="AH107">
        <f t="shared" si="95"/>
        <v>0.13583241455347297</v>
      </c>
      <c r="AI107">
        <f t="shared" si="96"/>
        <v>0</v>
      </c>
      <c r="AJ107">
        <f t="shared" si="97"/>
        <v>1.3230429988974642E-2</v>
      </c>
      <c r="AK107">
        <f t="shared" si="98"/>
        <v>5.5788313120176403E-2</v>
      </c>
      <c r="AL107">
        <f t="shared" si="99"/>
        <v>0</v>
      </c>
      <c r="AM107">
        <f t="shared" si="100"/>
        <v>0</v>
      </c>
      <c r="AN107">
        <f t="shared" si="101"/>
        <v>3.0209481808158765E-2</v>
      </c>
      <c r="AO107">
        <f t="shared" si="102"/>
        <v>0</v>
      </c>
      <c r="AP107">
        <f t="shared" si="105"/>
        <v>0.11965412479551298</v>
      </c>
      <c r="AQ107">
        <f t="shared" si="105"/>
        <v>0.1457298320321741</v>
      </c>
      <c r="AR107">
        <f t="shared" si="105"/>
        <v>0</v>
      </c>
      <c r="AS107">
        <f t="shared" si="103"/>
        <v>1.3318534961154274E-2</v>
      </c>
      <c r="AT107">
        <f t="shared" si="103"/>
        <v>5.7389134626290118E-2</v>
      </c>
      <c r="AU107">
        <f t="shared" si="103"/>
        <v>0</v>
      </c>
      <c r="AV107">
        <f t="shared" si="103"/>
        <v>0</v>
      </c>
      <c r="AW107">
        <f t="shared" si="63"/>
        <v>3.0672786297996194E-2</v>
      </c>
      <c r="AX107">
        <f t="shared" si="63"/>
        <v>0</v>
      </c>
      <c r="AY107">
        <f t="shared" si="82"/>
        <v>4.954003575344929E-4</v>
      </c>
      <c r="AZ107">
        <f t="shared" si="84"/>
        <v>6.7816371600807213E-4</v>
      </c>
      <c r="BA107">
        <f t="shared" si="85"/>
        <v>0</v>
      </c>
      <c r="BB107">
        <f t="shared" si="86"/>
        <v>4.0548783712787679E-5</v>
      </c>
      <c r="BC107">
        <f t="shared" si="87"/>
        <v>1.6630877957563641E-4</v>
      </c>
      <c r="BD107">
        <f t="shared" si="88"/>
        <v>0</v>
      </c>
      <c r="BE107">
        <f t="shared" si="89"/>
        <v>0</v>
      </c>
      <c r="BF107">
        <f t="shared" si="90"/>
        <v>8.697420274626922E-5</v>
      </c>
      <c r="BG107">
        <f t="shared" si="59"/>
        <v>0</v>
      </c>
    </row>
    <row r="108" spans="2:59" x14ac:dyDescent="0.25">
      <c r="B108">
        <v>2008</v>
      </c>
      <c r="C108" t="s">
        <v>59</v>
      </c>
      <c r="D108" s="31">
        <v>404244</v>
      </c>
      <c r="E108" s="31">
        <v>5947</v>
      </c>
      <c r="F108">
        <f t="shared" si="75"/>
        <v>1.4711411919533747E-2</v>
      </c>
      <c r="G108">
        <f t="shared" si="76"/>
        <v>0.98528858808046627</v>
      </c>
      <c r="H108" cm="1">
        <f t="array" ref="H108">+IFERROR(_xlfn.IFS(B108=$H$1,D108/$H$3,B108=$I$1,D108/$I$3,B108=$J$1,D108/$J$3,B108=$K$1,D108/$K$3,B108=$L$1,D108/$L$3,B108=$M$1,D108/$M$3,B108=$N$1,D108/$N$3,B108=$O$1,D108/$O$3,B108=$P$1,D108/P$3,B108=$Q$1,D108/$Q$3,B108=$R$1,D108/$R$3,B108=$S$1,D108/$S$3,B108=$T$1,D108/$T$3,B108=$U$1,D108/$U$3,B108=$V$1,D108/$V$3,B108=$W$1,D108/$W$3,B108=$X$1,D108/$X$3,B108=$Y$1,D108/$Y$3,B108=$Z$1,D108/$Z$3),0)</f>
        <v>0.13050106048817967</v>
      </c>
      <c r="I108" s="15">
        <f t="shared" si="77"/>
        <v>13050.106048817966</v>
      </c>
      <c r="J108" s="16">
        <f t="shared" si="78"/>
        <v>191.98548567776007</v>
      </c>
      <c r="K108" s="16">
        <f t="shared" si="104"/>
        <v>9890.838745125764</v>
      </c>
      <c r="L108" s="17">
        <f t="shared" si="61"/>
        <v>1.4711411919533747E-2</v>
      </c>
      <c r="M108" s="17">
        <f t="shared" si="61"/>
        <v>0.98528858808046627</v>
      </c>
      <c r="N108">
        <f t="shared" si="79"/>
        <v>1.4820426619948389E-2</v>
      </c>
      <c r="O108">
        <f t="shared" si="93"/>
        <v>7.3557059597668733E-3</v>
      </c>
      <c r="P108">
        <f t="shared" si="80"/>
        <v>145.50820300922936</v>
      </c>
      <c r="S108">
        <v>2008</v>
      </c>
      <c r="T108" t="s">
        <v>59</v>
      </c>
      <c r="U108" s="31">
        <v>215</v>
      </c>
      <c r="V108" s="31">
        <v>160</v>
      </c>
      <c r="W108" s="31">
        <v>0</v>
      </c>
      <c r="X108" s="31">
        <v>252</v>
      </c>
      <c r="Y108" s="31">
        <v>1037</v>
      </c>
      <c r="Z108" s="31">
        <v>0</v>
      </c>
      <c r="AA108" s="31">
        <v>0</v>
      </c>
      <c r="AB108" s="31">
        <v>587</v>
      </c>
      <c r="AC108" s="31">
        <v>0</v>
      </c>
      <c r="AD108" s="31">
        <v>639</v>
      </c>
      <c r="AE108" s="31">
        <v>3057</v>
      </c>
      <c r="AF108" s="31">
        <v>5947</v>
      </c>
      <c r="AG108">
        <f t="shared" si="94"/>
        <v>3.6152682024550194E-2</v>
      </c>
      <c r="AH108">
        <f t="shared" si="95"/>
        <v>2.6904321506642005E-2</v>
      </c>
      <c r="AI108">
        <f t="shared" si="96"/>
        <v>0</v>
      </c>
      <c r="AJ108">
        <f t="shared" si="97"/>
        <v>4.2374306372961155E-2</v>
      </c>
      <c r="AK108">
        <f t="shared" si="98"/>
        <v>0.17437363376492349</v>
      </c>
      <c r="AL108">
        <f t="shared" si="99"/>
        <v>0</v>
      </c>
      <c r="AM108">
        <f t="shared" si="100"/>
        <v>0</v>
      </c>
      <c r="AN108">
        <f t="shared" si="101"/>
        <v>9.870522952749286E-2</v>
      </c>
      <c r="AO108">
        <f t="shared" si="102"/>
        <v>0</v>
      </c>
      <c r="AP108">
        <f t="shared" si="105"/>
        <v>3.681822073807689E-2</v>
      </c>
      <c r="AQ108">
        <f t="shared" si="105"/>
        <v>2.7271177773990116E-2</v>
      </c>
      <c r="AR108">
        <f t="shared" si="105"/>
        <v>0</v>
      </c>
      <c r="AS108">
        <f t="shared" si="103"/>
        <v>4.3291530664834217E-2</v>
      </c>
      <c r="AT108">
        <f t="shared" si="103"/>
        <v>0.19102882932670168</v>
      </c>
      <c r="AU108">
        <f t="shared" si="103"/>
        <v>0</v>
      </c>
      <c r="AV108">
        <f t="shared" si="103"/>
        <v>0</v>
      </c>
      <c r="AW108">
        <f t="shared" si="63"/>
        <v>0.10382948615901655</v>
      </c>
      <c r="AX108">
        <f t="shared" si="63"/>
        <v>0</v>
      </c>
      <c r="AY108">
        <f t="shared" si="82"/>
        <v>8.992093883891907E-4</v>
      </c>
      <c r="AZ108">
        <f t="shared" si="84"/>
        <v>9.5981634854196975E-4</v>
      </c>
      <c r="BA108">
        <f t="shared" si="85"/>
        <v>0</v>
      </c>
      <c r="BB108">
        <f t="shared" si="86"/>
        <v>3.8590554219728677E-4</v>
      </c>
      <c r="BC108">
        <f t="shared" si="87"/>
        <v>1.5955709917772434E-3</v>
      </c>
      <c r="BD108">
        <f t="shared" si="88"/>
        <v>0</v>
      </c>
      <c r="BE108">
        <f t="shared" si="89"/>
        <v>0</v>
      </c>
      <c r="BF108">
        <f t="shared" si="90"/>
        <v>8.9549875817575525E-4</v>
      </c>
      <c r="BG108">
        <f t="shared" si="59"/>
        <v>0</v>
      </c>
    </row>
    <row r="109" spans="2:59" x14ac:dyDescent="0.25">
      <c r="B109">
        <v>2008</v>
      </c>
      <c r="C109" t="s">
        <v>60</v>
      </c>
      <c r="D109" s="31">
        <v>91208</v>
      </c>
      <c r="E109" s="31">
        <v>4214</v>
      </c>
      <c r="F109">
        <f t="shared" si="75"/>
        <v>4.620208753618104E-2</v>
      </c>
      <c r="G109">
        <f t="shared" si="76"/>
        <v>0.95379791246381895</v>
      </c>
      <c r="H109" cm="1">
        <f t="array" ref="H109">+IFERROR(_xlfn.IFS(B109=$H$1,D109/$H$3,B109=$I$1,D109/$I$3,B109=$J$1,D109/$J$3,B109=$K$1,D109/$K$3,B109=$L$1,D109/$L$3,B109=$M$1,D109/$M$3,B109=$N$1,D109/$N$3,B109=$O$1,D109/$O$3,B109=$P$1,D109/P$3,B109=$Q$1,D109/$Q$3,B109=$R$1,D109/$R$3,B109=$S$1,D109/$S$3,B109=$T$1,D109/$T$3,B109=$U$1,D109/$U$3,B109=$V$1,D109/$V$3,B109=$W$1,D109/$W$3,B109=$X$1,D109/$X$3,B109=$Y$1,D109/$Y$3,B109=$Z$1,D109/$Z$3),0)</f>
        <v>2.9444446237930289E-2</v>
      </c>
      <c r="I109" s="15">
        <f t="shared" si="77"/>
        <v>2944.4446237930288</v>
      </c>
      <c r="J109" s="16">
        <f t="shared" si="78"/>
        <v>136.03948825392317</v>
      </c>
      <c r="K109" s="16">
        <f t="shared" si="104"/>
        <v>9745.3305421165351</v>
      </c>
      <c r="L109" s="17">
        <f t="shared" si="61"/>
        <v>4.620208753618104E-2</v>
      </c>
      <c r="M109" s="17">
        <f t="shared" si="61"/>
        <v>0.95379791246381895</v>
      </c>
      <c r="N109">
        <f t="shared" si="79"/>
        <v>4.7294643157764785E-2</v>
      </c>
      <c r="O109">
        <f t="shared" si="93"/>
        <v>2.310104376809052E-2</v>
      </c>
      <c r="P109">
        <f t="shared" si="80"/>
        <v>450.25461477588681</v>
      </c>
      <c r="S109">
        <v>2008</v>
      </c>
      <c r="T109" t="s">
        <v>60</v>
      </c>
      <c r="U109" s="31">
        <v>58</v>
      </c>
      <c r="V109" s="31">
        <v>19</v>
      </c>
      <c r="W109" s="31">
        <v>0</v>
      </c>
      <c r="X109" s="31">
        <v>232</v>
      </c>
      <c r="Y109" s="31">
        <v>942</v>
      </c>
      <c r="Z109" s="31">
        <v>0</v>
      </c>
      <c r="AA109" s="31">
        <v>0</v>
      </c>
      <c r="AB109" s="31">
        <v>498</v>
      </c>
      <c r="AC109" s="31">
        <v>0</v>
      </c>
      <c r="AD109" s="31">
        <v>451</v>
      </c>
      <c r="AE109" s="31">
        <v>2014</v>
      </c>
      <c r="AF109" s="31">
        <v>4214</v>
      </c>
      <c r="AG109">
        <f t="shared" si="94"/>
        <v>1.3763644992880873E-2</v>
      </c>
      <c r="AH109">
        <f t="shared" si="95"/>
        <v>4.508780256288562E-3</v>
      </c>
      <c r="AI109">
        <f t="shared" si="96"/>
        <v>0</v>
      </c>
      <c r="AJ109">
        <f t="shared" si="97"/>
        <v>5.5054579971523493E-2</v>
      </c>
      <c r="AK109">
        <f t="shared" si="98"/>
        <v>0.22354057902230659</v>
      </c>
      <c r="AL109">
        <f t="shared" si="99"/>
        <v>0</v>
      </c>
      <c r="AM109">
        <f t="shared" si="100"/>
        <v>0</v>
      </c>
      <c r="AN109">
        <f t="shared" si="101"/>
        <v>0.11817750355956336</v>
      </c>
      <c r="AO109">
        <f t="shared" si="102"/>
        <v>0</v>
      </c>
      <c r="AP109">
        <f t="shared" si="105"/>
        <v>1.3859020310633213E-2</v>
      </c>
      <c r="AQ109">
        <f t="shared" si="105"/>
        <v>4.518967772624569E-3</v>
      </c>
      <c r="AR109">
        <f t="shared" si="105"/>
        <v>0</v>
      </c>
      <c r="AS109">
        <f t="shared" si="103"/>
        <v>5.6612981942410927E-2</v>
      </c>
      <c r="AT109">
        <f t="shared" si="103"/>
        <v>0.25166978359604597</v>
      </c>
      <c r="AU109">
        <f t="shared" si="103"/>
        <v>0</v>
      </c>
      <c r="AV109">
        <f t="shared" si="103"/>
        <v>0</v>
      </c>
      <c r="AW109">
        <f t="shared" si="63"/>
        <v>0.12559899117276166</v>
      </c>
      <c r="AX109">
        <f t="shared" si="63"/>
        <v>0</v>
      </c>
      <c r="AY109">
        <f t="shared" si="82"/>
        <v>1.4965792474344356E-3</v>
      </c>
      <c r="AZ109">
        <f t="shared" si="84"/>
        <v>9.8127357249364099E-4</v>
      </c>
      <c r="BA109">
        <f t="shared" si="85"/>
        <v>0</v>
      </c>
      <c r="BB109">
        <f t="shared" si="86"/>
        <v>2.6532760284185596E-3</v>
      </c>
      <c r="BC109">
        <f t="shared" si="87"/>
        <v>1.0848829050083325E-2</v>
      </c>
      <c r="BD109">
        <f t="shared" si="88"/>
        <v>0</v>
      </c>
      <c r="BE109">
        <f t="shared" si="89"/>
        <v>0</v>
      </c>
      <c r="BF109">
        <f t="shared" si="90"/>
        <v>5.9479431628804494E-3</v>
      </c>
      <c r="BG109">
        <f t="shared" si="59"/>
        <v>0</v>
      </c>
    </row>
    <row r="110" spans="2:59" x14ac:dyDescent="0.25">
      <c r="B110">
        <v>2008</v>
      </c>
      <c r="C110" t="s">
        <v>61</v>
      </c>
      <c r="D110" s="31">
        <v>53100</v>
      </c>
      <c r="E110" s="31">
        <v>7639</v>
      </c>
      <c r="F110">
        <f t="shared" si="75"/>
        <v>0.14386064030131826</v>
      </c>
      <c r="G110">
        <f t="shared" si="76"/>
        <v>0.85613935969868171</v>
      </c>
      <c r="H110" cm="1">
        <f t="array" ref="H110">+IFERROR(_xlfn.IFS(B110=$H$1,D110/$H$3,B110=$I$1,D110/$I$3,B110=$J$1,D110/$J$3,B110=$K$1,D110/$K$3,B110=$L$1,D110/$L$3,B110=$M$1,D110/$M$3,B110=$N$1,D110/$N$3,B110=$O$1,D110/$O$3,B110=$P$1,D110/P$3,B110=$Q$1,D110/$Q$3,B110=$R$1,D110/$R$3,B110=$S$1,D110/$S$3,B110=$T$1,D110/$T$3,B110=$U$1,D110/$U$3,B110=$V$1,D110/$V$3,B110=$W$1,D110/$W$3,B110=$X$1,D110/$X$3,B110=$Y$1,D110/$Y$3,B110=$Z$1,D110/$Z$3),0)</f>
        <v>1.7142137698821357E-2</v>
      </c>
      <c r="I110" s="15">
        <f t="shared" si="77"/>
        <v>1714.2137698821357</v>
      </c>
      <c r="J110" s="16">
        <f t="shared" si="78"/>
        <v>246.60789054858068</v>
      </c>
      <c r="K110" s="16">
        <f t="shared" si="104"/>
        <v>9295.0759273406475</v>
      </c>
      <c r="L110" s="17">
        <f t="shared" si="61"/>
        <v>0.14386064030131826</v>
      </c>
      <c r="M110" s="17">
        <f t="shared" si="61"/>
        <v>0.85613935969868171</v>
      </c>
      <c r="N110">
        <f t="shared" si="79"/>
        <v>0.15501060257099664</v>
      </c>
      <c r="O110">
        <f t="shared" si="93"/>
        <v>7.193032015065913E-2</v>
      </c>
      <c r="P110">
        <f t="shared" si="80"/>
        <v>1337.1955745565951</v>
      </c>
      <c r="S110">
        <v>2008</v>
      </c>
      <c r="T110" t="s">
        <v>61</v>
      </c>
      <c r="U110" s="31">
        <v>25</v>
      </c>
      <c r="V110" s="31">
        <v>6</v>
      </c>
      <c r="W110" s="31">
        <v>0</v>
      </c>
      <c r="X110" s="31">
        <v>539</v>
      </c>
      <c r="Y110" s="31">
        <v>1993</v>
      </c>
      <c r="Z110" s="31">
        <v>0</v>
      </c>
      <c r="AA110" s="31">
        <v>0</v>
      </c>
      <c r="AB110" s="31">
        <v>904</v>
      </c>
      <c r="AC110" s="31">
        <v>0</v>
      </c>
      <c r="AD110" s="31">
        <v>583</v>
      </c>
      <c r="AE110" s="31">
        <v>3589</v>
      </c>
      <c r="AF110" s="31">
        <v>7639</v>
      </c>
      <c r="AG110">
        <f t="shared" si="94"/>
        <v>3.2726796701138894E-3</v>
      </c>
      <c r="AH110">
        <f t="shared" si="95"/>
        <v>7.8544312082733342E-4</v>
      </c>
      <c r="AI110">
        <f t="shared" si="96"/>
        <v>0</v>
      </c>
      <c r="AJ110">
        <f t="shared" si="97"/>
        <v>7.0558973687655457E-2</v>
      </c>
      <c r="AK110">
        <f t="shared" si="98"/>
        <v>0.26089802330147926</v>
      </c>
      <c r="AL110">
        <f t="shared" si="99"/>
        <v>0</v>
      </c>
      <c r="AM110">
        <f t="shared" si="100"/>
        <v>0</v>
      </c>
      <c r="AN110">
        <f t="shared" si="101"/>
        <v>0.11834009687131823</v>
      </c>
      <c r="AO110">
        <f t="shared" si="102"/>
        <v>0</v>
      </c>
      <c r="AP110">
        <f t="shared" si="105"/>
        <v>3.2780436635415984E-3</v>
      </c>
      <c r="AQ110">
        <f t="shared" si="105"/>
        <v>7.8575170246202204E-4</v>
      </c>
      <c r="AR110">
        <f t="shared" si="105"/>
        <v>0</v>
      </c>
      <c r="AS110">
        <f t="shared" si="103"/>
        <v>7.3139290318203418E-2</v>
      </c>
      <c r="AT110">
        <f t="shared" si="103"/>
        <v>0.30003763643206627</v>
      </c>
      <c r="AU110">
        <f t="shared" si="103"/>
        <v>0</v>
      </c>
      <c r="AV110">
        <f t="shared" si="103"/>
        <v>0</v>
      </c>
      <c r="AW110">
        <f t="shared" si="63"/>
        <v>0.12578266314178377</v>
      </c>
      <c r="AX110">
        <f t="shared" si="63"/>
        <v>0</v>
      </c>
      <c r="AY110">
        <f t="shared" si="82"/>
        <v>7.8154425612052736E-4</v>
      </c>
      <c r="AZ110">
        <f t="shared" si="84"/>
        <v>2.3540489642184556E-4</v>
      </c>
      <c r="BA110">
        <f t="shared" si="85"/>
        <v>0</v>
      </c>
      <c r="BB110">
        <f t="shared" si="86"/>
        <v>7.2598870056497173E-3</v>
      </c>
      <c r="BC110">
        <f t="shared" si="87"/>
        <v>2.7636534839924669E-2</v>
      </c>
      <c r="BD110">
        <f t="shared" si="88"/>
        <v>0</v>
      </c>
      <c r="BE110">
        <f t="shared" si="89"/>
        <v>0</v>
      </c>
      <c r="BF110">
        <f t="shared" si="90"/>
        <v>1.3201506591337099E-2</v>
      </c>
      <c r="BG110">
        <f t="shared" si="59"/>
        <v>0</v>
      </c>
    </row>
    <row r="111" spans="2:59" x14ac:dyDescent="0.25">
      <c r="B111" t="s">
        <v>74</v>
      </c>
      <c r="D111" s="31">
        <v>3097630</v>
      </c>
      <c r="E111" s="31">
        <v>25697</v>
      </c>
      <c r="F111">
        <f t="shared" si="75"/>
        <v>8.2956970328928892E-3</v>
      </c>
      <c r="G111">
        <f t="shared" si="76"/>
        <v>0.9917043029671071</v>
      </c>
      <c r="H111" cm="1">
        <f t="array" ref="H111">+IFERROR(_xlfn.IFS(B111=$H$1,D111/$H$3,B111=$I$1,D111/$I$3,B111=$J$1,D111/$J$3,B111=$K$1,D111/$K$3,B111=$L$1,D111/$L$3,B111=$M$1,D111/$M$3,B111=$N$1,D111/$N$3,B111=$O$1,D111/$O$3,B111=$P$1,D111/P$3,B111=$Q$1,D111/$Q$3,B111=$R$1,D111/$R$3,B111=$S$1,D111/$S$3,B111=$T$1,D111/$T$3,B111=$U$1,D111/$U$3,B111=$V$1,D111/$V$3,B111=$W$1,D111/$W$3,B111=$X$1,D111/$X$3,B111=$Y$1,D111/$Y$3,B111=$Z$1,D111/$Z$3),0)</f>
        <v>0</v>
      </c>
      <c r="I111" s="15">
        <f t="shared" si="77"/>
        <v>0</v>
      </c>
      <c r="J111" s="16">
        <f t="shared" si="78"/>
        <v>0</v>
      </c>
      <c r="K111" s="16">
        <f t="shared" si="104"/>
        <v>7957.8803527840519</v>
      </c>
      <c r="L111" s="17">
        <f t="shared" si="61"/>
        <v>8.2956970328928892E-3</v>
      </c>
      <c r="M111" s="17">
        <f t="shared" si="61"/>
        <v>0.9917043029671071</v>
      </c>
      <c r="N111">
        <f t="shared" si="79"/>
        <v>8.3302496465308806E-3</v>
      </c>
      <c r="O111">
        <f t="shared" si="93"/>
        <v>4.1478485164464446E-3</v>
      </c>
      <c r="P111">
        <f t="shared" si="80"/>
        <v>66.016164430707278</v>
      </c>
      <c r="S111" t="s">
        <v>74</v>
      </c>
      <c r="U111" s="31">
        <v>1225</v>
      </c>
      <c r="V111" s="31">
        <v>1355</v>
      </c>
      <c r="W111" s="31">
        <v>0</v>
      </c>
      <c r="X111" s="31">
        <v>1095</v>
      </c>
      <c r="Y111" s="31">
        <v>4259</v>
      </c>
      <c r="Z111" s="31">
        <v>0</v>
      </c>
      <c r="AA111" s="31">
        <v>0</v>
      </c>
      <c r="AB111" s="31">
        <v>2137</v>
      </c>
      <c r="AC111" s="31">
        <v>0</v>
      </c>
      <c r="AD111" s="31">
        <v>2013</v>
      </c>
      <c r="AE111" s="31">
        <v>13613</v>
      </c>
      <c r="AF111" s="31">
        <v>25697</v>
      </c>
      <c r="AG111">
        <f t="shared" si="94"/>
        <v>4.767093435031327E-2</v>
      </c>
      <c r="AH111">
        <f t="shared" si="95"/>
        <v>5.2729890648713855E-2</v>
      </c>
      <c r="AI111">
        <f t="shared" si="96"/>
        <v>0</v>
      </c>
      <c r="AJ111">
        <f t="shared" si="97"/>
        <v>4.2611978051912677E-2</v>
      </c>
      <c r="AK111">
        <f t="shared" si="98"/>
        <v>0.16573919134529322</v>
      </c>
      <c r="AL111">
        <f t="shared" si="99"/>
        <v>0</v>
      </c>
      <c r="AM111">
        <f t="shared" si="100"/>
        <v>0</v>
      </c>
      <c r="AN111">
        <f t="shared" si="101"/>
        <v>8.3161458536015878E-2</v>
      </c>
      <c r="AO111">
        <f t="shared" si="102"/>
        <v>0</v>
      </c>
      <c r="AP111">
        <f t="shared" si="105"/>
        <v>4.8834937909864658E-2</v>
      </c>
      <c r="AQ111">
        <f t="shared" si="105"/>
        <v>5.4157756949579326E-2</v>
      </c>
      <c r="AR111">
        <f t="shared" si="105"/>
        <v>0</v>
      </c>
      <c r="AS111">
        <f t="shared" si="103"/>
        <v>4.3539632994691747E-2</v>
      </c>
      <c r="AT111">
        <f t="shared" si="103"/>
        <v>0.18071496764612283</v>
      </c>
      <c r="AU111">
        <f t="shared" si="103"/>
        <v>0</v>
      </c>
      <c r="AV111">
        <f t="shared" si="103"/>
        <v>0</v>
      </c>
      <c r="AW111">
        <f t="shared" si="63"/>
        <v>8.6769393182694846E-2</v>
      </c>
      <c r="AX111">
        <f t="shared" si="63"/>
        <v>0</v>
      </c>
      <c r="AY111">
        <f t="shared" si="82"/>
        <v>2.017671574720028E-4</v>
      </c>
      <c r="AZ111">
        <f t="shared" si="84"/>
        <v>2.1968408105551665E-4</v>
      </c>
      <c r="BA111">
        <f t="shared" si="85"/>
        <v>0</v>
      </c>
      <c r="BB111">
        <f t="shared" si="86"/>
        <v>2.6375002824740207E-4</v>
      </c>
      <c r="BC111">
        <f t="shared" si="87"/>
        <v>1.0091586148119691E-3</v>
      </c>
      <c r="BD111">
        <f t="shared" si="88"/>
        <v>0</v>
      </c>
      <c r="BE111">
        <f t="shared" si="89"/>
        <v>0</v>
      </c>
      <c r="BF111">
        <f t="shared" si="90"/>
        <v>4.9085914069788841E-4</v>
      </c>
      <c r="BG111">
        <f t="shared" si="59"/>
        <v>0</v>
      </c>
    </row>
    <row r="112" spans="2:59" x14ac:dyDescent="0.25">
      <c r="B112">
        <v>2009</v>
      </c>
      <c r="C112" t="s">
        <v>55</v>
      </c>
      <c r="D112" s="31">
        <v>331586</v>
      </c>
      <c r="E112" s="31">
        <v>359</v>
      </c>
      <c r="F112">
        <f t="shared" si="75"/>
        <v>1.0826753843648405E-3</v>
      </c>
      <c r="G112">
        <f t="shared" si="76"/>
        <v>0.9989173246156352</v>
      </c>
      <c r="H112" cm="1">
        <f t="array" ref="H112">+IFERROR(_xlfn.IFS(B112=$H$1,D112/$H$3,B112=$I$1,D112/$I$3,B112=$J$1,D112/$J$3,B112=$K$1,D112/$K$3,B112=$L$1,D112/$L$3,B112=$M$1,D112/$M$3,B112=$N$1,D112/$N$3,B112=$O$1,D112/$O$3,B112=$P$1,D112/P$3,B112=$Q$1,D112/$Q$3,B112=$R$1,D112/$R$3,B112=$S$1,D112/$S$3,B112=$T$1,D112/$T$3,B112=$U$1,D112/$U$3,B112=$V$1,D112/$V$3,B112=$W$1,D112/$W$3,B112=$X$1,D112/$X$3,B112=$Y$1,D112/$Y$3,B112=$Z$1,D112/$Z$3),0)</f>
        <v>0.10555609495992933</v>
      </c>
      <c r="I112" s="15">
        <f t="shared" si="77"/>
        <v>10555.609495992934</v>
      </c>
      <c r="J112" s="16">
        <f t="shared" si="78"/>
        <v>11.42829856827931</v>
      </c>
      <c r="K112" s="16">
        <v>10000</v>
      </c>
      <c r="L112" s="17">
        <f t="shared" si="61"/>
        <v>1.0826753843648405E-3</v>
      </c>
      <c r="M112" s="17">
        <f t="shared" si="61"/>
        <v>0.9989173246156352</v>
      </c>
      <c r="N112">
        <f t="shared" si="79"/>
        <v>1.0832617948048696E-3</v>
      </c>
      <c r="O112">
        <f t="shared" si="93"/>
        <v>5.4133769218242024E-4</v>
      </c>
      <c r="P112">
        <f t="shared" si="80"/>
        <v>10.826753843648405</v>
      </c>
      <c r="S112">
        <v>2009</v>
      </c>
      <c r="T112" t="s">
        <v>55</v>
      </c>
      <c r="U112" s="31">
        <v>27</v>
      </c>
      <c r="V112" s="31">
        <v>3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0</v>
      </c>
      <c r="AC112" s="31">
        <v>0</v>
      </c>
      <c r="AD112" s="31">
        <v>20</v>
      </c>
      <c r="AE112" s="31">
        <v>309</v>
      </c>
      <c r="AF112" s="31">
        <v>359</v>
      </c>
      <c r="AG112">
        <f t="shared" si="94"/>
        <v>7.5208913649025072E-2</v>
      </c>
      <c r="AH112">
        <f t="shared" si="95"/>
        <v>8.356545961002786E-3</v>
      </c>
      <c r="AI112">
        <f t="shared" si="96"/>
        <v>0</v>
      </c>
      <c r="AJ112">
        <f t="shared" si="97"/>
        <v>0</v>
      </c>
      <c r="AK112">
        <f t="shared" si="98"/>
        <v>0</v>
      </c>
      <c r="AL112">
        <f t="shared" si="99"/>
        <v>0</v>
      </c>
      <c r="AM112">
        <f t="shared" si="100"/>
        <v>0</v>
      </c>
      <c r="AN112">
        <f t="shared" si="101"/>
        <v>0</v>
      </c>
      <c r="AO112">
        <f t="shared" si="102"/>
        <v>0</v>
      </c>
      <c r="AP112">
        <f t="shared" si="105"/>
        <v>7.8147612156295232E-2</v>
      </c>
      <c r="AQ112">
        <f t="shared" si="105"/>
        <v>8.3916083916083933E-3</v>
      </c>
      <c r="AR112">
        <f t="shared" si="105"/>
        <v>0</v>
      </c>
      <c r="AS112">
        <f t="shared" si="103"/>
        <v>0</v>
      </c>
      <c r="AT112">
        <f t="shared" si="103"/>
        <v>0</v>
      </c>
      <c r="AU112">
        <f t="shared" si="103"/>
        <v>0</v>
      </c>
      <c r="AV112">
        <f t="shared" si="103"/>
        <v>0</v>
      </c>
      <c r="AW112">
        <f t="shared" si="63"/>
        <v>0</v>
      </c>
      <c r="AX112">
        <f t="shared" si="63"/>
        <v>0</v>
      </c>
      <c r="AY112">
        <f t="shared" si="82"/>
        <v>1.8878963526807525E-3</v>
      </c>
      <c r="AZ112">
        <f t="shared" si="84"/>
        <v>2.0477342227958962E-3</v>
      </c>
      <c r="BA112">
        <f t="shared" si="85"/>
        <v>0</v>
      </c>
      <c r="BB112">
        <f t="shared" si="86"/>
        <v>1.6511553563781341E-3</v>
      </c>
      <c r="BC112">
        <f t="shared" si="87"/>
        <v>6.4221649888716653E-3</v>
      </c>
      <c r="BD112">
        <f t="shared" si="88"/>
        <v>0</v>
      </c>
      <c r="BE112">
        <f t="shared" si="89"/>
        <v>0</v>
      </c>
      <c r="BF112">
        <f t="shared" si="90"/>
        <v>3.2223917776986965E-3</v>
      </c>
      <c r="BG112">
        <f t="shared" si="59"/>
        <v>0</v>
      </c>
    </row>
    <row r="113" spans="2:59" x14ac:dyDescent="0.25">
      <c r="B113">
        <v>2009</v>
      </c>
      <c r="C113" t="s">
        <v>56</v>
      </c>
      <c r="D113" s="31">
        <v>744285</v>
      </c>
      <c r="E113" s="31">
        <v>430</v>
      </c>
      <c r="F113">
        <f t="shared" si="75"/>
        <v>5.7773567920890517E-4</v>
      </c>
      <c r="G113">
        <f t="shared" si="76"/>
        <v>0.99942226432079107</v>
      </c>
      <c r="H113" cm="1">
        <f t="array" ref="H113">+IFERROR(_xlfn.IFS(B113=$H$1,D113/$H$3,B113=$I$1,D113/$I$3,B113=$J$1,D113/$J$3,B113=$K$1,D113/$K$3,B113=$L$1,D113/$L$3,B113=$M$1,D113/$M$3,B113=$N$1,D113/$N$3,B113=$O$1,D113/$O$3,B113=$P$1,D113/P$3,B113=$Q$1,D113/$Q$3,B113=$R$1,D113/$R$3,B113=$S$1,D113/$S$3,B113=$T$1,D113/$T$3,B113=$U$1,D113/$U$3,B113=$V$1,D113/$V$3,B113=$W$1,D113/$W$3,B113=$X$1,D113/$X$3,B113=$Y$1,D113/$Y$3,B113=$Z$1,D113/$Z$3),0)</f>
        <v>0.23693345960701295</v>
      </c>
      <c r="I113" s="15">
        <f t="shared" si="77"/>
        <v>23693.345960701296</v>
      </c>
      <c r="J113" s="16">
        <f t="shared" si="78"/>
        <v>13.688491321337333</v>
      </c>
      <c r="K113" s="16">
        <f t="shared" ref="K113:K119" si="106">+K112-P112</f>
        <v>9989.1732461563515</v>
      </c>
      <c r="L113" s="17">
        <f t="shared" si="61"/>
        <v>5.7773567920890517E-4</v>
      </c>
      <c r="M113" s="17">
        <f t="shared" si="61"/>
        <v>0.99942226432079107</v>
      </c>
      <c r="N113">
        <f t="shared" si="79"/>
        <v>5.7790261668928995E-4</v>
      </c>
      <c r="O113">
        <f t="shared" si="93"/>
        <v>2.8886783960445258E-4</v>
      </c>
      <c r="P113">
        <f t="shared" si="80"/>
        <v>5.7711017901035637</v>
      </c>
      <c r="S113">
        <v>2009</v>
      </c>
      <c r="T113" t="s">
        <v>56</v>
      </c>
      <c r="U113" s="31">
        <v>44</v>
      </c>
      <c r="V113" s="31">
        <v>13</v>
      </c>
      <c r="W113" s="31">
        <v>0</v>
      </c>
      <c r="X113" s="31">
        <v>2</v>
      </c>
      <c r="Y113" s="31">
        <v>4</v>
      </c>
      <c r="Z113" s="31">
        <v>0</v>
      </c>
      <c r="AA113" s="31">
        <v>0</v>
      </c>
      <c r="AB113" s="31">
        <v>0</v>
      </c>
      <c r="AC113" s="31">
        <v>0</v>
      </c>
      <c r="AD113" s="31">
        <v>38</v>
      </c>
      <c r="AE113" s="31">
        <v>329</v>
      </c>
      <c r="AF113" s="31">
        <v>430</v>
      </c>
      <c r="AG113">
        <f t="shared" si="94"/>
        <v>0.10232558139534884</v>
      </c>
      <c r="AH113">
        <f t="shared" si="95"/>
        <v>3.0232558139534883E-2</v>
      </c>
      <c r="AI113">
        <f t="shared" si="96"/>
        <v>0</v>
      </c>
      <c r="AJ113">
        <f t="shared" si="97"/>
        <v>4.6511627906976744E-3</v>
      </c>
      <c r="AK113">
        <f t="shared" si="98"/>
        <v>9.3023255813953487E-3</v>
      </c>
      <c r="AL113">
        <f t="shared" si="99"/>
        <v>0</v>
      </c>
      <c r="AM113">
        <f t="shared" si="100"/>
        <v>0</v>
      </c>
      <c r="AN113">
        <f t="shared" si="101"/>
        <v>0</v>
      </c>
      <c r="AO113">
        <f t="shared" si="102"/>
        <v>0</v>
      </c>
      <c r="AP113">
        <f t="shared" si="105"/>
        <v>0.10784313725490195</v>
      </c>
      <c r="AQ113">
        <f t="shared" si="105"/>
        <v>3.0696576151121605E-2</v>
      </c>
      <c r="AR113">
        <f t="shared" si="105"/>
        <v>0</v>
      </c>
      <c r="AS113">
        <f t="shared" si="103"/>
        <v>4.662004662004662E-3</v>
      </c>
      <c r="AT113">
        <f t="shared" si="103"/>
        <v>9.3457943925233638E-3</v>
      </c>
      <c r="AU113">
        <f t="shared" si="103"/>
        <v>0</v>
      </c>
      <c r="AV113">
        <f t="shared" si="103"/>
        <v>0</v>
      </c>
      <c r="AW113">
        <f t="shared" si="63"/>
        <v>0</v>
      </c>
      <c r="AX113">
        <f t="shared" si="63"/>
        <v>0</v>
      </c>
      <c r="AY113">
        <f t="shared" si="82"/>
        <v>4.7696782818409615E-5</v>
      </c>
      <c r="AZ113">
        <f t="shared" si="84"/>
        <v>1.0748570775979631E-5</v>
      </c>
      <c r="BA113">
        <f t="shared" si="85"/>
        <v>0</v>
      </c>
      <c r="BB113">
        <f t="shared" si="86"/>
        <v>1.3435713469974539E-6</v>
      </c>
      <c r="BC113">
        <f t="shared" si="87"/>
        <v>2.6871426939949078E-6</v>
      </c>
      <c r="BD113">
        <f t="shared" si="88"/>
        <v>0</v>
      </c>
      <c r="BE113">
        <f t="shared" si="89"/>
        <v>0</v>
      </c>
      <c r="BF113">
        <f t="shared" si="90"/>
        <v>0</v>
      </c>
      <c r="BG113">
        <f t="shared" si="59"/>
        <v>0</v>
      </c>
    </row>
    <row r="114" spans="2:59" x14ac:dyDescent="0.25">
      <c r="B114">
        <v>2009</v>
      </c>
      <c r="C114" t="s">
        <v>57</v>
      </c>
      <c r="D114" s="31">
        <v>646334</v>
      </c>
      <c r="E114" s="31">
        <v>2472</v>
      </c>
      <c r="F114">
        <f t="shared" si="75"/>
        <v>3.824647937444108E-3</v>
      </c>
      <c r="G114">
        <f t="shared" si="76"/>
        <v>0.99617535206255592</v>
      </c>
      <c r="H114" cm="1">
        <f t="array" ref="H114">+IFERROR(_xlfn.IFS(B114=$H$1,D114/$H$3,B114=$I$1,D114/$I$3,B114=$J$1,D114/$J$3,B114=$K$1,D114/$K$3,B114=$L$1,D114/$L$3,B114=$M$1,D114/$M$3,B114=$N$1,D114/$N$3,B114=$O$1,D114/$O$3,B114=$P$1,D114/P$3,B114=$Q$1,D114/$Q$3,B114=$R$1,D114/$R$3,B114=$S$1,D114/$S$3,B114=$T$1,D114/$T$3,B114=$U$1,D114/$U$3,B114=$V$1,D114/$V$3,B114=$W$1,D114/$W$3,B114=$X$1,D114/$X$3,B114=$Y$1,D114/$Y$3,B114=$Z$1,D114/$Z$3),0)</f>
        <v>0.20575203138802894</v>
      </c>
      <c r="I114" s="15">
        <f t="shared" si="77"/>
        <v>20575.203138802895</v>
      </c>
      <c r="J114" s="16">
        <f t="shared" si="78"/>
        <v>78.692908247316026</v>
      </c>
      <c r="K114" s="16">
        <f t="shared" si="106"/>
        <v>9983.4021443662477</v>
      </c>
      <c r="L114" s="17">
        <f t="shared" si="61"/>
        <v>3.824647937444108E-3</v>
      </c>
      <c r="M114" s="17">
        <f t="shared" si="61"/>
        <v>0.99617535206255592</v>
      </c>
      <c r="N114">
        <f t="shared" si="79"/>
        <v>3.831975916837442E-3</v>
      </c>
      <c r="O114">
        <f t="shared" si="93"/>
        <v>1.912323968722054E-3</v>
      </c>
      <c r="P114">
        <f t="shared" si="80"/>
        <v>38.182998420125458</v>
      </c>
      <c r="S114">
        <v>2009</v>
      </c>
      <c r="T114" t="s">
        <v>57</v>
      </c>
      <c r="U114" s="31">
        <v>304</v>
      </c>
      <c r="V114" s="31">
        <v>465</v>
      </c>
      <c r="W114" s="31">
        <v>0</v>
      </c>
      <c r="X114" s="31">
        <v>17</v>
      </c>
      <c r="Y114" s="31">
        <v>42</v>
      </c>
      <c r="Z114" s="31">
        <v>0</v>
      </c>
      <c r="AA114" s="31">
        <v>0</v>
      </c>
      <c r="AB114" s="31">
        <v>14</v>
      </c>
      <c r="AC114" s="31">
        <v>0</v>
      </c>
      <c r="AD114" s="31">
        <v>38</v>
      </c>
      <c r="AE114" s="31">
        <v>1592</v>
      </c>
      <c r="AF114" s="31">
        <v>2472</v>
      </c>
      <c r="AG114">
        <f t="shared" si="94"/>
        <v>0.12297734627831715</v>
      </c>
      <c r="AH114">
        <f t="shared" si="95"/>
        <v>0.18810679611650485</v>
      </c>
      <c r="AI114">
        <f t="shared" si="96"/>
        <v>0</v>
      </c>
      <c r="AJ114">
        <f t="shared" si="97"/>
        <v>6.8770226537216827E-3</v>
      </c>
      <c r="AK114">
        <f t="shared" si="98"/>
        <v>1.6990291262135922E-2</v>
      </c>
      <c r="AL114">
        <f t="shared" si="99"/>
        <v>0</v>
      </c>
      <c r="AM114">
        <f t="shared" si="100"/>
        <v>0</v>
      </c>
      <c r="AN114">
        <f t="shared" si="101"/>
        <v>5.6634304207119745E-3</v>
      </c>
      <c r="AO114">
        <f t="shared" si="102"/>
        <v>0</v>
      </c>
      <c r="AP114">
        <f t="shared" si="105"/>
        <v>0.1310344827586207</v>
      </c>
      <c r="AQ114">
        <f t="shared" si="105"/>
        <v>0.20763563295378432</v>
      </c>
      <c r="AR114">
        <f t="shared" si="105"/>
        <v>0</v>
      </c>
      <c r="AS114">
        <f t="shared" si="103"/>
        <v>6.9007509640755015E-3</v>
      </c>
      <c r="AT114">
        <f t="shared" si="103"/>
        <v>1.7135862913096697E-2</v>
      </c>
      <c r="AU114">
        <f t="shared" si="103"/>
        <v>0</v>
      </c>
      <c r="AV114">
        <f t="shared" si="103"/>
        <v>0</v>
      </c>
      <c r="AW114">
        <f t="shared" si="103"/>
        <v>5.6795131845841784E-3</v>
      </c>
      <c r="AX114">
        <f t="shared" si="103"/>
        <v>0</v>
      </c>
      <c r="AY114">
        <f t="shared" si="82"/>
        <v>2.6921065579096876E-4</v>
      </c>
      <c r="AZ114">
        <f t="shared" si="84"/>
        <v>3.6977785479334213E-4</v>
      </c>
      <c r="BA114">
        <f t="shared" si="85"/>
        <v>0</v>
      </c>
      <c r="BB114">
        <f t="shared" si="86"/>
        <v>1.4698282931116111E-5</v>
      </c>
      <c r="BC114">
        <f t="shared" si="87"/>
        <v>3.5585316570070585E-5</v>
      </c>
      <c r="BD114">
        <f t="shared" si="88"/>
        <v>0</v>
      </c>
      <c r="BE114">
        <f t="shared" si="89"/>
        <v>0</v>
      </c>
      <c r="BF114">
        <f t="shared" si="90"/>
        <v>1.0830313738717134E-5</v>
      </c>
      <c r="BG114">
        <f t="shared" si="59"/>
        <v>0</v>
      </c>
    </row>
    <row r="115" spans="2:59" x14ac:dyDescent="0.25">
      <c r="B115">
        <v>2009</v>
      </c>
      <c r="C115" t="s">
        <v>58</v>
      </c>
      <c r="D115" s="31">
        <v>862824</v>
      </c>
      <c r="E115" s="31">
        <v>4377</v>
      </c>
      <c r="F115">
        <f t="shared" si="75"/>
        <v>5.0728769714333396E-3</v>
      </c>
      <c r="G115">
        <f t="shared" si="76"/>
        <v>0.99492712302856667</v>
      </c>
      <c r="H115" cm="1">
        <f t="array" ref="H115">+IFERROR(_xlfn.IFS(B115=$H$1,D115/$H$3,B115=$I$1,D115/$I$3,B115=$J$1,D115/$J$3,B115=$K$1,D115/$K$3,B115=$L$1,D115/$L$3,B115=$M$1,D115/$M$3,B115=$N$1,D115/$N$3,B115=$O$1,D115/$O$3,B115=$P$1,D115/P$3,B115=$Q$1,D115/$Q$3,B115=$R$1,D115/$R$3,B115=$S$1,D115/$S$3,B115=$T$1,D115/$T$3,B115=$U$1,D115/$U$3,B115=$V$1,D115/$V$3,B115=$W$1,D115/$W$3,B115=$X$1,D115/$X$3,B115=$Y$1,D115/$Y$3,B115=$Z$1,D115/$Z$3),0)</f>
        <v>0.27466881013585032</v>
      </c>
      <c r="I115" s="15">
        <f t="shared" si="77"/>
        <v>27466.881013585033</v>
      </c>
      <c r="J115" s="16">
        <f t="shared" si="78"/>
        <v>139.33610817091514</v>
      </c>
      <c r="K115" s="16">
        <f t="shared" si="106"/>
        <v>9945.2191459461228</v>
      </c>
      <c r="L115" s="17">
        <f t="shared" si="61"/>
        <v>5.0728769714333396E-3</v>
      </c>
      <c r="M115" s="17">
        <f t="shared" si="61"/>
        <v>0.99492712302856667</v>
      </c>
      <c r="N115">
        <f t="shared" si="79"/>
        <v>5.0857767312642811E-3</v>
      </c>
      <c r="O115">
        <f t="shared" si="93"/>
        <v>2.5364384857166698E-3</v>
      </c>
      <c r="P115">
        <f t="shared" si="80"/>
        <v>50.450873181328035</v>
      </c>
      <c r="S115">
        <v>2009</v>
      </c>
      <c r="T115" t="s">
        <v>58</v>
      </c>
      <c r="U115" s="31">
        <v>487</v>
      </c>
      <c r="V115" s="31">
        <v>529</v>
      </c>
      <c r="W115" s="31">
        <v>0</v>
      </c>
      <c r="X115" s="31">
        <v>61</v>
      </c>
      <c r="Y115" s="31">
        <v>243</v>
      </c>
      <c r="Z115" s="31">
        <v>0</v>
      </c>
      <c r="AA115" s="31">
        <v>0</v>
      </c>
      <c r="AB115" s="31">
        <v>113</v>
      </c>
      <c r="AC115" s="31">
        <v>0</v>
      </c>
      <c r="AD115" s="31">
        <v>253</v>
      </c>
      <c r="AE115" s="31">
        <v>2691</v>
      </c>
      <c r="AF115" s="31">
        <v>4377</v>
      </c>
      <c r="AG115">
        <f t="shared" si="94"/>
        <v>0.11126342243545807</v>
      </c>
      <c r="AH115">
        <f t="shared" si="95"/>
        <v>0.12085903586931689</v>
      </c>
      <c r="AI115">
        <f t="shared" si="96"/>
        <v>0</v>
      </c>
      <c r="AJ115">
        <f t="shared" si="97"/>
        <v>1.3936486177747315E-2</v>
      </c>
      <c r="AK115">
        <f t="shared" si="98"/>
        <v>5.5517477724468814E-2</v>
      </c>
      <c r="AL115">
        <f t="shared" si="99"/>
        <v>0</v>
      </c>
      <c r="AM115">
        <f t="shared" si="100"/>
        <v>0</v>
      </c>
      <c r="AN115">
        <f t="shared" si="101"/>
        <v>2.5816769476810601E-2</v>
      </c>
      <c r="AO115">
        <f t="shared" si="102"/>
        <v>0</v>
      </c>
      <c r="AP115">
        <f t="shared" si="105"/>
        <v>0.11781782992621265</v>
      </c>
      <c r="AQ115">
        <f t="shared" si="105"/>
        <v>0.1286322188449848</v>
      </c>
      <c r="AR115">
        <f t="shared" si="105"/>
        <v>0</v>
      </c>
      <c r="AS115">
        <f t="shared" si="103"/>
        <v>1.403428045553894E-2</v>
      </c>
      <c r="AT115">
        <f t="shared" si="103"/>
        <v>5.7102573140641523E-2</v>
      </c>
      <c r="AU115">
        <f t="shared" si="103"/>
        <v>0</v>
      </c>
      <c r="AV115">
        <f t="shared" si="103"/>
        <v>0</v>
      </c>
      <c r="AW115">
        <f t="shared" si="103"/>
        <v>2.6154380280060178E-2</v>
      </c>
      <c r="AX115">
        <f t="shared" si="103"/>
        <v>0</v>
      </c>
      <c r="AY115">
        <f t="shared" si="82"/>
        <v>4.583785337450048E-4</v>
      </c>
      <c r="AZ115">
        <f t="shared" si="84"/>
        <v>5.7601550258221839E-4</v>
      </c>
      <c r="BA115">
        <f t="shared" si="85"/>
        <v>0</v>
      </c>
      <c r="BB115">
        <f t="shared" si="86"/>
        <v>4.5200411671441688E-5</v>
      </c>
      <c r="BC115">
        <f t="shared" si="87"/>
        <v>1.6515535033796E-4</v>
      </c>
      <c r="BD115">
        <f t="shared" si="88"/>
        <v>0</v>
      </c>
      <c r="BE115">
        <f t="shared" si="89"/>
        <v>0</v>
      </c>
      <c r="BF115">
        <f t="shared" si="90"/>
        <v>7.3595542080424279E-5</v>
      </c>
      <c r="BG115">
        <f t="shared" si="59"/>
        <v>0</v>
      </c>
    </row>
    <row r="116" spans="2:59" x14ac:dyDescent="0.25">
      <c r="B116">
        <v>2009</v>
      </c>
      <c r="C116" t="s">
        <v>59</v>
      </c>
      <c r="D116" s="31">
        <v>409949</v>
      </c>
      <c r="E116" s="31">
        <v>6139</v>
      </c>
      <c r="F116">
        <f t="shared" si="75"/>
        <v>1.4975033479774313E-2</v>
      </c>
      <c r="G116">
        <f t="shared" si="76"/>
        <v>0.98502496652022564</v>
      </c>
      <c r="H116" cm="1">
        <f t="array" ref="H116">+IFERROR(_xlfn.IFS(B116=$H$1,D116/$H$3,B116=$I$1,D116/$I$3,B116=$J$1,D116/$J$3,B116=$K$1,D116/$K$3,B116=$L$1,D116/$L$3,B116=$M$1,D116/$M$3,B116=$N$1,D116/$N$3,B116=$O$1,D116/$O$3,B116=$P$1,D116/P$3,B116=$Q$1,D116/$Q$3,B116=$R$1,D116/$R$3,B116=$S$1,D116/$S$3,B116=$T$1,D116/$T$3,B116=$U$1,D116/$U$3,B116=$V$1,D116/$V$3,B116=$W$1,D116/$W$3,B116=$X$1,D116/$X$3,B116=$Y$1,D116/$Y$3,B116=$Z$1,D116/$Z$3),0)</f>
        <v>0.130501937876533</v>
      </c>
      <c r="I116" s="15">
        <f t="shared" si="77"/>
        <v>13050.193787653299</v>
      </c>
      <c r="J116" s="16">
        <f t="shared" si="78"/>
        <v>195.42708888765091</v>
      </c>
      <c r="K116" s="16">
        <f t="shared" si="106"/>
        <v>9894.7682727647953</v>
      </c>
      <c r="L116" s="17">
        <f t="shared" si="61"/>
        <v>1.4975033479774313E-2</v>
      </c>
      <c r="M116" s="17">
        <f t="shared" si="61"/>
        <v>0.98502496652022564</v>
      </c>
      <c r="N116">
        <f t="shared" si="79"/>
        <v>1.5088005171064159E-2</v>
      </c>
      <c r="O116">
        <f t="shared" si="93"/>
        <v>7.4875167398871564E-3</v>
      </c>
      <c r="P116">
        <f t="shared" si="80"/>
        <v>148.17448615926145</v>
      </c>
      <c r="S116">
        <v>2009</v>
      </c>
      <c r="T116" t="s">
        <v>59</v>
      </c>
      <c r="U116" s="31">
        <v>213</v>
      </c>
      <c r="V116" s="31">
        <v>114</v>
      </c>
      <c r="W116" s="31">
        <v>0</v>
      </c>
      <c r="X116" s="31">
        <v>249</v>
      </c>
      <c r="Y116" s="31">
        <v>1087</v>
      </c>
      <c r="Z116" s="31">
        <v>0</v>
      </c>
      <c r="AA116" s="31">
        <v>0</v>
      </c>
      <c r="AB116" s="31">
        <v>631</v>
      </c>
      <c r="AC116" s="31">
        <v>0</v>
      </c>
      <c r="AD116" s="31">
        <v>697</v>
      </c>
      <c r="AE116" s="31">
        <v>3148</v>
      </c>
      <c r="AF116" s="31">
        <v>6139</v>
      </c>
      <c r="AG116">
        <f t="shared" si="94"/>
        <v>3.4696204593582018E-2</v>
      </c>
      <c r="AH116">
        <f t="shared" si="95"/>
        <v>1.8569799641635444E-2</v>
      </c>
      <c r="AI116">
        <f t="shared" si="96"/>
        <v>0</v>
      </c>
      <c r="AJ116">
        <f t="shared" si="97"/>
        <v>4.0560351848835316E-2</v>
      </c>
      <c r="AK116">
        <f t="shared" si="98"/>
        <v>0.1770646685127871</v>
      </c>
      <c r="AL116">
        <f t="shared" si="99"/>
        <v>0</v>
      </c>
      <c r="AM116">
        <f t="shared" si="100"/>
        <v>0</v>
      </c>
      <c r="AN116">
        <f t="shared" si="101"/>
        <v>0.10278546994624532</v>
      </c>
      <c r="AO116">
        <f t="shared" si="102"/>
        <v>0</v>
      </c>
      <c r="AP116">
        <f t="shared" si="105"/>
        <v>3.5308744301699127E-2</v>
      </c>
      <c r="AQ116">
        <f t="shared" si="105"/>
        <v>1.874383426504439E-2</v>
      </c>
      <c r="AR116">
        <f t="shared" si="105"/>
        <v>0</v>
      </c>
      <c r="AS116">
        <f t="shared" si="103"/>
        <v>4.1399950120542026E-2</v>
      </c>
      <c r="AT116">
        <f t="shared" si="103"/>
        <v>0.19426324725225627</v>
      </c>
      <c r="AU116">
        <f t="shared" si="103"/>
        <v>0</v>
      </c>
      <c r="AV116">
        <f t="shared" si="103"/>
        <v>0</v>
      </c>
      <c r="AW116">
        <f t="shared" si="103"/>
        <v>0.10835408259637676</v>
      </c>
      <c r="AX116">
        <f t="shared" si="103"/>
        <v>0</v>
      </c>
      <c r="AY116">
        <f t="shared" si="82"/>
        <v>8.537647365891855E-4</v>
      </c>
      <c r="AZ116">
        <f t="shared" si="84"/>
        <v>7.8424389375263755E-4</v>
      </c>
      <c r="BA116">
        <f t="shared" si="85"/>
        <v>0</v>
      </c>
      <c r="BB116">
        <f t="shared" si="86"/>
        <v>3.7809581191806788E-4</v>
      </c>
      <c r="BC116">
        <f t="shared" si="87"/>
        <v>1.6221529995194524E-3</v>
      </c>
      <c r="BD116">
        <f t="shared" si="88"/>
        <v>0</v>
      </c>
      <c r="BE116">
        <f t="shared" si="89"/>
        <v>0</v>
      </c>
      <c r="BF116">
        <f t="shared" si="90"/>
        <v>9.0742994860336281E-4</v>
      </c>
      <c r="BG116">
        <f t="shared" si="59"/>
        <v>0</v>
      </c>
    </row>
    <row r="117" spans="2:59" x14ac:dyDescent="0.25">
      <c r="B117">
        <v>2009</v>
      </c>
      <c r="C117" t="s">
        <v>60</v>
      </c>
      <c r="D117" s="31">
        <v>92495</v>
      </c>
      <c r="E117" s="31">
        <v>4209</v>
      </c>
      <c r="F117">
        <f t="shared" si="75"/>
        <v>4.550516244121304E-2</v>
      </c>
      <c r="G117">
        <f t="shared" si="76"/>
        <v>0.95449483755878695</v>
      </c>
      <c r="H117" cm="1">
        <f t="array" ref="H117">+IFERROR(_xlfn.IFS(B117=$H$1,D117/$H$3,B117=$I$1,D117/$I$3,B117=$J$1,D117/$J$3,B117=$K$1,D117/$K$3,B117=$L$1,D117/$L$3,B117=$M$1,D117/$M$3,B117=$N$1,D117/$N$3,B117=$O$1,D117/$O$3,B117=$P$1,D117/P$3,B117=$Q$1,D117/$Q$3,B117=$R$1,D117/$R$3,B117=$S$1,D117/$S$3,B117=$T$1,D117/$T$3,B117=$U$1,D117/$U$3,B117=$V$1,D117/$V$3,B117=$W$1,D117/$W$3,B117=$X$1,D117/$X$3,B117=$Y$1,D117/$Y$3,B117=$Z$1,D117/$Z$3),0)</f>
        <v>2.9444581506211549E-2</v>
      </c>
      <c r="I117" s="15">
        <f t="shared" si="77"/>
        <v>2944.4581506211548</v>
      </c>
      <c r="J117" s="16">
        <f t="shared" si="78"/>
        <v>133.98804644536938</v>
      </c>
      <c r="K117" s="16">
        <f t="shared" si="106"/>
        <v>9746.5937866055338</v>
      </c>
      <c r="L117" s="17">
        <f t="shared" si="61"/>
        <v>4.550516244121304E-2</v>
      </c>
      <c r="M117" s="17">
        <f t="shared" si="61"/>
        <v>0.95449483755878695</v>
      </c>
      <c r="N117">
        <f t="shared" si="79"/>
        <v>4.6564627919969466E-2</v>
      </c>
      <c r="O117">
        <f t="shared" si="93"/>
        <v>2.275258122060652E-2</v>
      </c>
      <c r="P117">
        <f t="shared" si="80"/>
        <v>443.52033350800252</v>
      </c>
      <c r="S117">
        <v>2009</v>
      </c>
      <c r="T117" t="s">
        <v>60</v>
      </c>
      <c r="U117" s="31">
        <v>58</v>
      </c>
      <c r="V117" s="31">
        <v>14</v>
      </c>
      <c r="W117" s="31">
        <v>0</v>
      </c>
      <c r="X117" s="31">
        <v>245</v>
      </c>
      <c r="Y117" s="31">
        <v>956</v>
      </c>
      <c r="Z117" s="31">
        <v>0</v>
      </c>
      <c r="AA117" s="31">
        <v>0</v>
      </c>
      <c r="AB117" s="31">
        <v>478</v>
      </c>
      <c r="AC117" s="31">
        <v>0</v>
      </c>
      <c r="AD117" s="31">
        <v>417</v>
      </c>
      <c r="AE117" s="31">
        <v>2041</v>
      </c>
      <c r="AF117" s="31">
        <v>4209</v>
      </c>
      <c r="AG117">
        <f t="shared" si="94"/>
        <v>1.3779995248277501E-2</v>
      </c>
      <c r="AH117">
        <f t="shared" si="95"/>
        <v>3.3262057495842242E-3</v>
      </c>
      <c r="AI117">
        <f t="shared" si="96"/>
        <v>0</v>
      </c>
      <c r="AJ117">
        <f t="shared" si="97"/>
        <v>5.8208600617723927E-2</v>
      </c>
      <c r="AK117">
        <f t="shared" si="98"/>
        <v>0.22713233547160847</v>
      </c>
      <c r="AL117">
        <f t="shared" si="99"/>
        <v>0</v>
      </c>
      <c r="AM117">
        <f t="shared" si="100"/>
        <v>0</v>
      </c>
      <c r="AN117">
        <f t="shared" si="101"/>
        <v>0.11356616773580423</v>
      </c>
      <c r="AO117">
        <f t="shared" si="102"/>
        <v>0</v>
      </c>
      <c r="AP117">
        <f t="shared" si="105"/>
        <v>1.3875598086124402E-2</v>
      </c>
      <c r="AQ117">
        <f t="shared" si="105"/>
        <v>3.3317467872441692E-3</v>
      </c>
      <c r="AR117">
        <f t="shared" si="105"/>
        <v>0</v>
      </c>
      <c r="AS117">
        <f t="shared" si="103"/>
        <v>5.9953505444757131E-2</v>
      </c>
      <c r="AT117">
        <f t="shared" si="103"/>
        <v>0.25623157330474405</v>
      </c>
      <c r="AU117">
        <f t="shared" si="103"/>
        <v>0</v>
      </c>
      <c r="AV117">
        <f t="shared" si="103"/>
        <v>0</v>
      </c>
      <c r="AW117">
        <f t="shared" si="103"/>
        <v>0.12040302267002519</v>
      </c>
      <c r="AX117">
        <f t="shared" si="103"/>
        <v>0</v>
      </c>
      <c r="AY117">
        <f t="shared" si="82"/>
        <v>1.4649440510297854E-3</v>
      </c>
      <c r="AZ117">
        <f t="shared" si="84"/>
        <v>6.9192929347532302E-4</v>
      </c>
      <c r="BA117">
        <f t="shared" si="85"/>
        <v>0</v>
      </c>
      <c r="BB117">
        <f t="shared" si="86"/>
        <v>2.6704146170063248E-3</v>
      </c>
      <c r="BC117">
        <f t="shared" si="87"/>
        <v>1.1043840207578788E-2</v>
      </c>
      <c r="BD117">
        <f t="shared" si="88"/>
        <v>0</v>
      </c>
      <c r="BE117">
        <f t="shared" si="89"/>
        <v>0</v>
      </c>
      <c r="BF117">
        <f t="shared" si="90"/>
        <v>5.9949186442510407E-3</v>
      </c>
      <c r="BG117">
        <f t="shared" si="59"/>
        <v>0</v>
      </c>
    </row>
    <row r="118" spans="2:59" x14ac:dyDescent="0.25">
      <c r="B118">
        <v>2009</v>
      </c>
      <c r="C118" t="s">
        <v>61</v>
      </c>
      <c r="D118" s="31">
        <v>53852</v>
      </c>
      <c r="E118" s="31">
        <v>7460</v>
      </c>
      <c r="F118">
        <f t="shared" si="75"/>
        <v>0.13852781697987077</v>
      </c>
      <c r="G118">
        <f t="shared" si="76"/>
        <v>0.86147218302012929</v>
      </c>
      <c r="H118" cm="1">
        <f t="array" ref="H118">+IFERROR(_xlfn.IFS(B118=$H$1,D118/$H$3,B118=$I$1,D118/$I$3,B118=$J$1,D118/$J$3,B118=$K$1,D118/$K$3,B118=$L$1,D118/$L$3,B118=$M$1,D118/$M$3,B118=$N$1,D118/$N$3,B118=$O$1,D118/$O$3,B118=$P$1,D118/P$3,B118=$Q$1,D118/$Q$3,B118=$R$1,D118/$R$3,B118=$S$1,D118/$S$3,B118=$T$1,D118/$T$3,B118=$U$1,D118/$U$3,B118=$V$1,D118/$V$3,B118=$W$1,D118/$W$3,B118=$X$1,D118/$X$3,B118=$Y$1,D118/$Y$3,B118=$Z$1,D118/$Z$3),0)</f>
        <v>1.714308452643391E-2</v>
      </c>
      <c r="I118" s="15">
        <f t="shared" si="77"/>
        <v>1714.3084526433909</v>
      </c>
      <c r="J118" s="16">
        <f t="shared" si="78"/>
        <v>237.47940757482911</v>
      </c>
      <c r="K118" s="16">
        <f t="shared" si="106"/>
        <v>9303.0734530975315</v>
      </c>
      <c r="L118" s="17">
        <f t="shared" si="61"/>
        <v>0.13852781697987077</v>
      </c>
      <c r="M118" s="17">
        <f t="shared" si="61"/>
        <v>0.86147218302012929</v>
      </c>
      <c r="N118">
        <f t="shared" si="79"/>
        <v>0.1488368381149994</v>
      </c>
      <c r="O118">
        <f t="shared" si="93"/>
        <v>6.9263908489935383E-2</v>
      </c>
      <c r="P118">
        <f t="shared" si="80"/>
        <v>1288.7344566609893</v>
      </c>
      <c r="S118">
        <v>2009</v>
      </c>
      <c r="T118" t="s">
        <v>61</v>
      </c>
      <c r="U118" s="31">
        <v>28</v>
      </c>
      <c r="V118" s="31">
        <v>4</v>
      </c>
      <c r="W118" s="31">
        <v>0</v>
      </c>
      <c r="X118" s="31">
        <v>504</v>
      </c>
      <c r="Y118" s="31">
        <v>2005</v>
      </c>
      <c r="Z118" s="31">
        <v>0</v>
      </c>
      <c r="AA118" s="31">
        <v>0</v>
      </c>
      <c r="AB118" s="31">
        <v>908</v>
      </c>
      <c r="AC118" s="31">
        <v>0</v>
      </c>
      <c r="AD118" s="31">
        <v>517</v>
      </c>
      <c r="AE118" s="31">
        <v>3494</v>
      </c>
      <c r="AF118" s="31">
        <v>7460</v>
      </c>
      <c r="AG118">
        <f t="shared" si="94"/>
        <v>3.7533512064343165E-3</v>
      </c>
      <c r="AH118">
        <f t="shared" si="95"/>
        <v>5.3619302949061668E-4</v>
      </c>
      <c r="AI118">
        <f t="shared" si="96"/>
        <v>0</v>
      </c>
      <c r="AJ118">
        <f t="shared" si="97"/>
        <v>6.7560321715817689E-2</v>
      </c>
      <c r="AK118">
        <f t="shared" si="98"/>
        <v>0.26876675603217159</v>
      </c>
      <c r="AL118">
        <f t="shared" si="99"/>
        <v>0</v>
      </c>
      <c r="AM118">
        <f t="shared" si="100"/>
        <v>0</v>
      </c>
      <c r="AN118">
        <f t="shared" si="101"/>
        <v>0.12171581769436997</v>
      </c>
      <c r="AO118">
        <f t="shared" si="102"/>
        <v>0</v>
      </c>
      <c r="AP118">
        <f t="shared" si="105"/>
        <v>3.7604082728982004E-3</v>
      </c>
      <c r="AQ118">
        <f t="shared" si="105"/>
        <v>5.3633681952266034E-4</v>
      </c>
      <c r="AR118">
        <f t="shared" si="105"/>
        <v>0</v>
      </c>
      <c r="AS118">
        <f t="shared" si="103"/>
        <v>6.9922308546059922E-2</v>
      </c>
      <c r="AT118">
        <f t="shared" si="103"/>
        <v>0.31049167634533492</v>
      </c>
      <c r="AU118">
        <f t="shared" si="103"/>
        <v>0</v>
      </c>
      <c r="AV118">
        <f t="shared" si="103"/>
        <v>0</v>
      </c>
      <c r="AW118">
        <f t="shared" si="103"/>
        <v>0.12960319725949185</v>
      </c>
      <c r="AX118">
        <f t="shared" si="103"/>
        <v>0</v>
      </c>
      <c r="AY118">
        <f t="shared" si="82"/>
        <v>7.9848473594295482E-4</v>
      </c>
      <c r="AZ118">
        <f t="shared" si="84"/>
        <v>1.6712471217410682E-4</v>
      </c>
      <c r="BA118">
        <f t="shared" si="85"/>
        <v>0</v>
      </c>
      <c r="BB118">
        <f t="shared" si="86"/>
        <v>6.9542449676892222E-3</v>
      </c>
      <c r="BC118">
        <f t="shared" si="87"/>
        <v>2.7492015152640572E-2</v>
      </c>
      <c r="BD118">
        <f t="shared" si="88"/>
        <v>0</v>
      </c>
      <c r="BE118">
        <f t="shared" si="89"/>
        <v>0</v>
      </c>
      <c r="BF118">
        <f t="shared" si="90"/>
        <v>1.2868602837406224E-2</v>
      </c>
      <c r="BG118">
        <f t="shared" si="59"/>
        <v>0</v>
      </c>
    </row>
    <row r="119" spans="2:59" x14ac:dyDescent="0.25">
      <c r="B119" t="s">
        <v>75</v>
      </c>
      <c r="D119" s="31">
        <v>3141325</v>
      </c>
      <c r="E119" s="31">
        <v>25446</v>
      </c>
      <c r="F119">
        <f t="shared" si="75"/>
        <v>8.1004034921569722E-3</v>
      </c>
      <c r="G119">
        <f t="shared" si="76"/>
        <v>0.99189959650784298</v>
      </c>
      <c r="H119" cm="1">
        <f t="array" ref="H119">+IFERROR(_xlfn.IFS(B119=$H$1,D119/$H$3,B119=$I$1,D119/$I$3,B119=$J$1,D119/$J$3,B119=$K$1,D119/$K$3,B119=$L$1,D119/$L$3,B119=$M$1,D119/$M$3,B119=$N$1,D119/$N$3,B119=$O$1,D119/$O$3,B119=$P$1,D119/P$3,B119=$Q$1,D119/$Q$3,B119=$R$1,D119/$R$3,B119=$S$1,D119/$S$3,B119=$T$1,D119/$T$3,B119=$U$1,D119/$U$3,B119=$V$1,D119/$V$3,B119=$W$1,D119/$W$3,B119=$X$1,D119/$X$3,B119=$Y$1,D119/$Y$3,B119=$Z$1,D119/$Z$3),0)</f>
        <v>0</v>
      </c>
      <c r="I119" s="15">
        <f t="shared" si="77"/>
        <v>0</v>
      </c>
      <c r="J119" s="16">
        <f t="shared" si="78"/>
        <v>0</v>
      </c>
      <c r="K119" s="16">
        <f t="shared" si="106"/>
        <v>8014.3389964365424</v>
      </c>
      <c r="L119" s="17">
        <f t="shared" si="61"/>
        <v>8.1004034921569722E-3</v>
      </c>
      <c r="M119" s="17">
        <f t="shared" si="61"/>
        <v>0.99189959650784298</v>
      </c>
      <c r="N119">
        <f t="shared" si="79"/>
        <v>8.1333451810105609E-3</v>
      </c>
      <c r="O119">
        <f t="shared" si="93"/>
        <v>4.0502017460784861E-3</v>
      </c>
      <c r="P119">
        <f t="shared" si="80"/>
        <v>64.919379594064367</v>
      </c>
      <c r="S119" t="s">
        <v>75</v>
      </c>
      <c r="U119" s="31">
        <v>1161</v>
      </c>
      <c r="V119" s="31">
        <v>1142</v>
      </c>
      <c r="W119" s="31">
        <v>0</v>
      </c>
      <c r="X119" s="31">
        <v>1078</v>
      </c>
      <c r="Y119" s="31">
        <v>4337</v>
      </c>
      <c r="Z119" s="31">
        <v>0</v>
      </c>
      <c r="AA119" s="31">
        <v>0</v>
      </c>
      <c r="AB119" s="31">
        <v>2144</v>
      </c>
      <c r="AC119" s="31">
        <v>0</v>
      </c>
      <c r="AD119" s="31">
        <v>1980</v>
      </c>
      <c r="AE119" s="31">
        <v>13604</v>
      </c>
      <c r="AF119" s="31">
        <v>25446</v>
      </c>
      <c r="AG119">
        <f t="shared" si="94"/>
        <v>4.5626031596321621E-2</v>
      </c>
      <c r="AH119">
        <f t="shared" si="95"/>
        <v>4.4879352354004559E-2</v>
      </c>
      <c r="AI119">
        <f t="shared" si="96"/>
        <v>0</v>
      </c>
      <c r="AJ119">
        <f t="shared" si="97"/>
        <v>4.2364222274620764E-2</v>
      </c>
      <c r="AK119">
        <f t="shared" si="98"/>
        <v>0.17043936178574234</v>
      </c>
      <c r="AL119">
        <f t="shared" si="99"/>
        <v>0</v>
      </c>
      <c r="AM119">
        <f t="shared" si="100"/>
        <v>0</v>
      </c>
      <c r="AN119">
        <f t="shared" si="101"/>
        <v>8.4256857659357073E-2</v>
      </c>
      <c r="AO119">
        <f t="shared" si="102"/>
        <v>0</v>
      </c>
      <c r="AP119">
        <f t="shared" si="105"/>
        <v>4.669119864873017E-2</v>
      </c>
      <c r="AQ119">
        <f t="shared" si="105"/>
        <v>4.5909547738693469E-2</v>
      </c>
      <c r="AR119">
        <f t="shared" si="105"/>
        <v>0</v>
      </c>
      <c r="AS119">
        <f t="shared" si="103"/>
        <v>4.3281005339864294E-2</v>
      </c>
      <c r="AT119">
        <f t="shared" si="103"/>
        <v>0.18631725915583716</v>
      </c>
      <c r="AU119">
        <f t="shared" si="103"/>
        <v>0</v>
      </c>
      <c r="AV119">
        <f t="shared" si="103"/>
        <v>0</v>
      </c>
      <c r="AW119">
        <f t="shared" si="103"/>
        <v>8.7962583080331502E-2</v>
      </c>
      <c r="AX119">
        <f t="shared" si="103"/>
        <v>0</v>
      </c>
      <c r="AY119">
        <f t="shared" si="82"/>
        <v>1.8925135094267545E-4</v>
      </c>
      <c r="AZ119">
        <f t="shared" si="84"/>
        <v>1.8240710528200679E-4</v>
      </c>
      <c r="BA119">
        <f t="shared" si="85"/>
        <v>0</v>
      </c>
      <c r="BB119">
        <f t="shared" si="86"/>
        <v>2.5180457291111233E-4</v>
      </c>
      <c r="BC119">
        <f t="shared" si="87"/>
        <v>1.0094466506967601E-3</v>
      </c>
      <c r="BD119">
        <f t="shared" si="88"/>
        <v>0</v>
      </c>
      <c r="BE119">
        <f t="shared" si="89"/>
        <v>0</v>
      </c>
      <c r="BF119">
        <f t="shared" si="90"/>
        <v>4.8578227340373886E-4</v>
      </c>
      <c r="BG119">
        <f t="shared" si="59"/>
        <v>0</v>
      </c>
    </row>
    <row r="120" spans="2:59" x14ac:dyDescent="0.25">
      <c r="B120">
        <v>2010</v>
      </c>
      <c r="C120" t="s">
        <v>55</v>
      </c>
      <c r="D120" s="31">
        <v>324544</v>
      </c>
      <c r="E120" s="31">
        <v>322</v>
      </c>
      <c r="F120">
        <f t="shared" si="75"/>
        <v>9.9216130940642873E-4</v>
      </c>
      <c r="G120">
        <f t="shared" si="76"/>
        <v>0.99900783869059362</v>
      </c>
      <c r="H120" cm="1">
        <f t="array" ref="H120">+IFERROR(_xlfn.IFS(B120=$H$1,D120/$H$3,B120=$I$1,D120/$I$3,B120=$J$1,D120/$J$3,B120=$K$1,D120/$K$3,B120=$L$1,D120/$L$3,B120=$M$1,D120/$M$3,B120=$N$1,D120/$N$3,B120=$O$1,D120/$O$3,B120=$P$1,D120/P$3,B120=$Q$1,D120/$Q$3,B120=$R$1,D120/$R$3,B120=$S$1,D120/$S$3,B120=$T$1,D120/$T$3,B120=$U$1,D120/$U$3,B120=$V$1,D120/$V$3,B120=$W$1,D120/$W$3,B120=$X$1,D120/$X$3,B120=$Y$1,D120/$Y$3,B120=$Z$1,D120/$Z$3),0)</f>
        <v>9.9513263672249899E-2</v>
      </c>
      <c r="I120" s="15">
        <f t="shared" si="77"/>
        <v>9951.3263672249905</v>
      </c>
      <c r="J120" s="16">
        <f t="shared" si="78"/>
        <v>9.8733209988366664</v>
      </c>
      <c r="K120" s="16">
        <v>10000</v>
      </c>
      <c r="L120" s="17">
        <f t="shared" si="61"/>
        <v>9.9216130940642873E-4</v>
      </c>
      <c r="M120" s="17">
        <f t="shared" si="61"/>
        <v>0.99900783869059362</v>
      </c>
      <c r="N120">
        <f t="shared" si="79"/>
        <v>9.9265374572650228E-4</v>
      </c>
      <c r="O120">
        <f t="shared" si="93"/>
        <v>4.9608065470321437E-4</v>
      </c>
      <c r="P120">
        <f t="shared" si="80"/>
        <v>9.9216130940642877</v>
      </c>
      <c r="S120">
        <v>2010</v>
      </c>
      <c r="T120" t="s">
        <v>55</v>
      </c>
      <c r="U120" s="31">
        <v>0</v>
      </c>
      <c r="V120" s="31">
        <v>1</v>
      </c>
      <c r="W120" s="31">
        <v>0</v>
      </c>
      <c r="X120" s="31">
        <v>0</v>
      </c>
      <c r="Y120" s="31">
        <v>0</v>
      </c>
      <c r="Z120" s="31">
        <v>0</v>
      </c>
      <c r="AA120" s="31">
        <v>13</v>
      </c>
      <c r="AB120" s="31">
        <v>0</v>
      </c>
      <c r="AC120" s="31">
        <v>0</v>
      </c>
      <c r="AD120" s="31">
        <v>20</v>
      </c>
      <c r="AE120" s="31">
        <v>288</v>
      </c>
      <c r="AF120" s="31">
        <v>322</v>
      </c>
      <c r="AG120">
        <f t="shared" si="94"/>
        <v>0</v>
      </c>
      <c r="AH120">
        <f t="shared" si="95"/>
        <v>3.105590062111801E-3</v>
      </c>
      <c r="AI120">
        <f t="shared" si="96"/>
        <v>0</v>
      </c>
      <c r="AJ120">
        <f t="shared" si="97"/>
        <v>0</v>
      </c>
      <c r="AK120">
        <f t="shared" si="98"/>
        <v>0</v>
      </c>
      <c r="AL120">
        <f t="shared" si="99"/>
        <v>0</v>
      </c>
      <c r="AM120">
        <f t="shared" si="100"/>
        <v>4.0372670807453416E-2</v>
      </c>
      <c r="AN120">
        <f t="shared" si="101"/>
        <v>0</v>
      </c>
      <c r="AO120">
        <f t="shared" si="102"/>
        <v>0</v>
      </c>
      <c r="AP120">
        <f t="shared" si="105"/>
        <v>0</v>
      </c>
      <c r="AQ120">
        <f t="shared" si="105"/>
        <v>3.1104199066874024E-3</v>
      </c>
      <c r="AR120">
        <f t="shared" si="105"/>
        <v>0</v>
      </c>
      <c r="AS120">
        <f t="shared" si="103"/>
        <v>0</v>
      </c>
      <c r="AT120">
        <f t="shared" si="103"/>
        <v>0</v>
      </c>
      <c r="AU120">
        <f t="shared" si="103"/>
        <v>0</v>
      </c>
      <c r="AV120">
        <f t="shared" si="103"/>
        <v>4.1204437400950873E-2</v>
      </c>
      <c r="AW120">
        <f t="shared" si="103"/>
        <v>0</v>
      </c>
      <c r="AX120">
        <f t="shared" si="103"/>
        <v>0</v>
      </c>
      <c r="AY120">
        <f t="shared" si="82"/>
        <v>1.7886634786038256E-3</v>
      </c>
      <c r="AZ120">
        <f t="shared" ref="AZ120:AZ140" si="107">+IFERROR((SUM(V119:V120)/(2*$D120)),0)</f>
        <v>1.7609322618812857E-3</v>
      </c>
      <c r="BA120">
        <f t="shared" ref="BA120:BA140" si="108">+IFERROR((SUM(W119:W120)/(2*$D120)),0)</f>
        <v>0</v>
      </c>
      <c r="BB120">
        <f t="shared" ref="BB120:BB140" si="109">+IFERROR((SUM(X119:X120)/(2*$D120)),0)</f>
        <v>1.6607917570498915E-3</v>
      </c>
      <c r="BC120">
        <f t="shared" ref="BC120:BC140" si="110">+IFERROR((SUM(Y119:Y120)/(2*$D120)),0)</f>
        <v>6.6816826069808714E-3</v>
      </c>
      <c r="BD120">
        <f t="shared" ref="BD120:BD140" si="111">+IFERROR((SUM(Z119:Z120)/(2*$D120)),0)</f>
        <v>0</v>
      </c>
      <c r="BE120">
        <f t="shared" ref="BE120:BE140" si="112">+IFERROR((SUM(AA119:AA120)/(2*$D120)),0)</f>
        <v>2.0028100966278841E-5</v>
      </c>
      <c r="BF120">
        <f t="shared" ref="BF120:BF140" si="113">+IFERROR((SUM(AB119:AB120)/(2*$D120)),0)</f>
        <v>3.3030960362847566E-3</v>
      </c>
      <c r="BG120">
        <f t="shared" ref="BG120:BG140" si="114">+IFERROR((SUM(AC119:AC120)/(2*$D120)),0)</f>
        <v>0</v>
      </c>
    </row>
    <row r="121" spans="2:59" x14ac:dyDescent="0.25">
      <c r="B121">
        <v>2010</v>
      </c>
      <c r="C121" t="s">
        <v>56</v>
      </c>
      <c r="D121" s="31">
        <v>741285</v>
      </c>
      <c r="E121" s="31">
        <v>457</v>
      </c>
      <c r="F121">
        <f t="shared" si="75"/>
        <v>6.1649702880808323E-4</v>
      </c>
      <c r="G121">
        <f t="shared" si="76"/>
        <v>0.99938350297119194</v>
      </c>
      <c r="H121" cm="1">
        <f t="array" ref="H121">+IFERROR(_xlfn.IFS(B121=$H$1,D121/$H$3,B121=$I$1,D121/$I$3,B121=$J$1,D121/$J$3,B121=$K$1,D121/$K$3,B121=$L$1,D121/$L$3,B121=$M$1,D121/$M$3,B121=$N$1,D121/$N$3,B121=$O$1,D121/$O$3,B121=$P$1,D121/P$3,B121=$Q$1,D121/$Q$3,B121=$R$1,D121/$R$3,B121=$S$1,D121/$S$3,B121=$T$1,D121/$T$3,B121=$U$1,D121/$U$3,B121=$V$1,D121/$V$3,B121=$W$1,D121/$W$3,B121=$X$1,D121/$X$3,B121=$Y$1,D121/$Y$3,B121=$Z$1,D121/$Z$3),0)</f>
        <v>0.22729642101312539</v>
      </c>
      <c r="I121" s="15">
        <f t="shared" si="77"/>
        <v>22729.64210131254</v>
      </c>
      <c r="J121" s="16">
        <f t="shared" si="78"/>
        <v>14.012756821330298</v>
      </c>
      <c r="K121" s="16">
        <f t="shared" ref="K121:K127" si="115">+K120-P120</f>
        <v>9990.078386905936</v>
      </c>
      <c r="L121" s="17">
        <f t="shared" si="61"/>
        <v>6.1649702880808323E-4</v>
      </c>
      <c r="M121" s="17">
        <f t="shared" si="61"/>
        <v>0.99938350297119194</v>
      </c>
      <c r="N121">
        <f t="shared" si="79"/>
        <v>6.1668712169719853E-4</v>
      </c>
      <c r="O121">
        <f t="shared" si="93"/>
        <v>3.0824851440404161E-4</v>
      </c>
      <c r="P121">
        <f t="shared" si="80"/>
        <v>6.1588536430873582</v>
      </c>
      <c r="S121">
        <v>2010</v>
      </c>
      <c r="T121" t="s">
        <v>56</v>
      </c>
      <c r="U121" s="31">
        <v>0</v>
      </c>
      <c r="V121" s="31">
        <v>15</v>
      </c>
      <c r="W121" s="31">
        <v>0</v>
      </c>
      <c r="X121" s="31">
        <v>2</v>
      </c>
      <c r="Y121" s="31">
        <v>3</v>
      </c>
      <c r="Z121" s="31">
        <v>0</v>
      </c>
      <c r="AA121" s="31">
        <v>5</v>
      </c>
      <c r="AB121" s="31">
        <v>0</v>
      </c>
      <c r="AC121" s="31">
        <v>0</v>
      </c>
      <c r="AD121" s="31">
        <v>28</v>
      </c>
      <c r="AE121" s="31">
        <v>404</v>
      </c>
      <c r="AF121" s="31">
        <v>457</v>
      </c>
      <c r="AG121">
        <f t="shared" si="94"/>
        <v>0</v>
      </c>
      <c r="AH121">
        <f t="shared" si="95"/>
        <v>3.2822757111597371E-2</v>
      </c>
      <c r="AI121">
        <f t="shared" si="96"/>
        <v>0</v>
      </c>
      <c r="AJ121">
        <f t="shared" si="97"/>
        <v>4.3763676148796497E-3</v>
      </c>
      <c r="AK121">
        <f t="shared" si="98"/>
        <v>6.5645514223194746E-3</v>
      </c>
      <c r="AL121">
        <f t="shared" si="99"/>
        <v>0</v>
      </c>
      <c r="AM121">
        <f t="shared" si="100"/>
        <v>1.0940919037199124E-2</v>
      </c>
      <c r="AN121">
        <f t="shared" si="101"/>
        <v>0</v>
      </c>
      <c r="AO121">
        <f t="shared" si="102"/>
        <v>0</v>
      </c>
      <c r="AP121">
        <f t="shared" si="105"/>
        <v>0</v>
      </c>
      <c r="AQ121">
        <f t="shared" si="105"/>
        <v>3.3370411568409343E-2</v>
      </c>
      <c r="AR121">
        <f t="shared" si="105"/>
        <v>0</v>
      </c>
      <c r="AS121">
        <f t="shared" si="103"/>
        <v>4.3859649122807015E-3</v>
      </c>
      <c r="AT121">
        <f t="shared" si="103"/>
        <v>6.5861690450054883E-3</v>
      </c>
      <c r="AU121">
        <f t="shared" si="103"/>
        <v>0</v>
      </c>
      <c r="AV121">
        <f t="shared" si="103"/>
        <v>1.1001100110011002E-2</v>
      </c>
      <c r="AW121">
        <f t="shared" si="103"/>
        <v>0</v>
      </c>
      <c r="AX121">
        <f t="shared" si="103"/>
        <v>0</v>
      </c>
      <c r="AY121">
        <f t="shared" si="82"/>
        <v>0</v>
      </c>
      <c r="AZ121">
        <f t="shared" si="107"/>
        <v>1.0792070526180889E-5</v>
      </c>
      <c r="BA121">
        <f t="shared" si="108"/>
        <v>0</v>
      </c>
      <c r="BB121">
        <f t="shared" si="109"/>
        <v>1.3490088157726112E-6</v>
      </c>
      <c r="BC121">
        <f t="shared" si="110"/>
        <v>2.0235132236589167E-6</v>
      </c>
      <c r="BD121">
        <f t="shared" si="111"/>
        <v>0</v>
      </c>
      <c r="BE121">
        <f t="shared" si="112"/>
        <v>1.21410793419535E-5</v>
      </c>
      <c r="BF121">
        <f t="shared" si="113"/>
        <v>0</v>
      </c>
      <c r="BG121">
        <f t="shared" si="114"/>
        <v>0</v>
      </c>
    </row>
    <row r="122" spans="2:59" x14ac:dyDescent="0.25">
      <c r="B122">
        <v>2010</v>
      </c>
      <c r="C122" t="s">
        <v>57</v>
      </c>
      <c r="D122" s="31">
        <v>662586</v>
      </c>
      <c r="E122" s="31">
        <v>2387</v>
      </c>
      <c r="F122">
        <f t="shared" si="75"/>
        <v>3.6025512159930939E-3</v>
      </c>
      <c r="G122">
        <f t="shared" si="76"/>
        <v>0.99639744878400693</v>
      </c>
      <c r="H122" cm="1">
        <f t="array" ref="H122">+IFERROR(_xlfn.IFS(B122=$H$1,D122/$H$3,B122=$I$1,D122/$I$3,B122=$J$1,D122/$J$3,B122=$K$1,D122/$K$3,B122=$L$1,D122/$L$3,B122=$M$1,D122/$M$3,B122=$N$1,D122/$N$3,B122=$O$1,D122/$O$3,B122=$P$1,D122/P$3,B122=$Q$1,D122/$Q$3,B122=$R$1,D122/$R$3,B122=$S$1,D122/$S$3,B122=$T$1,D122/$T$3,B122=$U$1,D122/$U$3,B122=$V$1,D122/$V$3,B122=$W$1,D122/$W$3,B122=$X$1,D122/$X$3,B122=$Y$1,D122/$Y$3,B122=$Z$1,D122/$Z$3),0)</f>
        <v>0.20316534991724194</v>
      </c>
      <c r="I122" s="15">
        <f t="shared" si="77"/>
        <v>20316.534991724195</v>
      </c>
      <c r="J122" s="16">
        <f t="shared" si="78"/>
        <v>73.19135783920224</v>
      </c>
      <c r="K122" s="16">
        <f t="shared" si="115"/>
        <v>9983.9195332628478</v>
      </c>
      <c r="L122" s="17">
        <f t="shared" ref="L122:M140" si="116">+F122</f>
        <v>3.6025512159930939E-3</v>
      </c>
      <c r="M122" s="17">
        <f t="shared" si="116"/>
        <v>0.99639744878400693</v>
      </c>
      <c r="N122">
        <f t="shared" si="79"/>
        <v>3.60905211353319E-3</v>
      </c>
      <c r="O122">
        <f t="shared" si="93"/>
        <v>1.801275607996547E-3</v>
      </c>
      <c r="P122">
        <f t="shared" si="80"/>
        <v>35.967581454933274</v>
      </c>
      <c r="S122">
        <v>2010</v>
      </c>
      <c r="T122" t="s">
        <v>57</v>
      </c>
      <c r="U122" s="31">
        <v>0</v>
      </c>
      <c r="V122" s="31">
        <v>448</v>
      </c>
      <c r="W122" s="31">
        <v>0</v>
      </c>
      <c r="X122" s="31">
        <v>7</v>
      </c>
      <c r="Y122" s="31">
        <v>31</v>
      </c>
      <c r="Z122" s="31">
        <v>0</v>
      </c>
      <c r="AA122" s="31">
        <v>11</v>
      </c>
      <c r="AB122" s="31">
        <v>14</v>
      </c>
      <c r="AC122" s="31">
        <v>0</v>
      </c>
      <c r="AD122" s="31">
        <v>37</v>
      </c>
      <c r="AE122" s="31">
        <v>1839</v>
      </c>
      <c r="AF122" s="31">
        <v>2387</v>
      </c>
      <c r="AG122">
        <f t="shared" si="94"/>
        <v>0</v>
      </c>
      <c r="AH122">
        <f t="shared" si="95"/>
        <v>0.18768328445747801</v>
      </c>
      <c r="AI122">
        <f t="shared" si="96"/>
        <v>0</v>
      </c>
      <c r="AJ122">
        <f t="shared" si="97"/>
        <v>2.9325513196480938E-3</v>
      </c>
      <c r="AK122">
        <f t="shared" si="98"/>
        <v>1.2987012987012988E-2</v>
      </c>
      <c r="AL122">
        <f t="shared" si="99"/>
        <v>0</v>
      </c>
      <c r="AM122">
        <f t="shared" si="100"/>
        <v>4.608294930875576E-3</v>
      </c>
      <c r="AN122">
        <f t="shared" si="101"/>
        <v>5.8651026392961877E-3</v>
      </c>
      <c r="AO122">
        <f t="shared" si="102"/>
        <v>0</v>
      </c>
      <c r="AP122">
        <f t="shared" si="105"/>
        <v>0</v>
      </c>
      <c r="AQ122">
        <f t="shared" si="105"/>
        <v>0.20711974110032363</v>
      </c>
      <c r="AR122">
        <f t="shared" si="105"/>
        <v>0</v>
      </c>
      <c r="AS122">
        <f t="shared" si="103"/>
        <v>2.936857562408223E-3</v>
      </c>
      <c r="AT122">
        <f t="shared" si="103"/>
        <v>1.3071895424836602E-2</v>
      </c>
      <c r="AU122">
        <f t="shared" si="103"/>
        <v>0</v>
      </c>
      <c r="AV122">
        <f t="shared" si="103"/>
        <v>4.6189376443418013E-3</v>
      </c>
      <c r="AW122">
        <f t="shared" si="103"/>
        <v>5.8823529411764705E-3</v>
      </c>
      <c r="AX122">
        <f t="shared" si="103"/>
        <v>0</v>
      </c>
      <c r="AY122">
        <f t="shared" si="82"/>
        <v>0</v>
      </c>
      <c r="AZ122">
        <f t="shared" si="107"/>
        <v>3.4938860766753295E-4</v>
      </c>
      <c r="BA122">
        <f t="shared" si="108"/>
        <v>0</v>
      </c>
      <c r="BB122">
        <f t="shared" si="109"/>
        <v>6.7915712073602522E-6</v>
      </c>
      <c r="BC122">
        <f t="shared" si="110"/>
        <v>2.5657046783360953E-5</v>
      </c>
      <c r="BD122">
        <f t="shared" si="111"/>
        <v>0</v>
      </c>
      <c r="BE122">
        <f t="shared" si="112"/>
        <v>1.2073904368640449E-5</v>
      </c>
      <c r="BF122">
        <f t="shared" si="113"/>
        <v>1.0564666322560391E-5</v>
      </c>
      <c r="BG122">
        <f t="shared" si="114"/>
        <v>0</v>
      </c>
    </row>
    <row r="123" spans="2:59" x14ac:dyDescent="0.25">
      <c r="B123">
        <v>2010</v>
      </c>
      <c r="C123" t="s">
        <v>58</v>
      </c>
      <c r="D123" s="31">
        <v>897960</v>
      </c>
      <c r="E123" s="31">
        <v>4298</v>
      </c>
      <c r="F123">
        <f t="shared" si="75"/>
        <v>4.7864047396320546E-3</v>
      </c>
      <c r="G123">
        <f t="shared" si="76"/>
        <v>0.9952135952603679</v>
      </c>
      <c r="H123" cm="1">
        <f t="array" ref="H123">+IFERROR(_xlfn.IFS(B123=$H$1,D123/$H$3,B123=$I$1,D123/$I$3,B123=$J$1,D123/$J$3,B123=$K$1,D123/$K$3,B123=$L$1,D123/$L$3,B123=$M$1,D123/$M$3,B123=$N$1,D123/$N$3,B123=$O$1,D123/$O$3,B123=$P$1,D123/P$3,B123=$Q$1,D123/$Q$3,B123=$R$1,D123/$R$3,B123=$S$1,D123/$S$3,B123=$T$1,D123/$T$3,B123=$U$1,D123/$U$3,B123=$V$1,D123/$V$3,B123=$W$1,D123/$W$3,B123=$X$1,D123/$X$3,B123=$Y$1,D123/$Y$3,B123=$Z$1,D123/$Z$3),0)</f>
        <v>0.27533687341973206</v>
      </c>
      <c r="I123" s="15">
        <f t="shared" si="77"/>
        <v>27533.687341973207</v>
      </c>
      <c r="J123" s="16">
        <f t="shared" si="78"/>
        <v>131.78737159316768</v>
      </c>
      <c r="K123" s="16">
        <f t="shared" si="115"/>
        <v>9947.9519518079142</v>
      </c>
      <c r="L123" s="17">
        <f t="shared" si="116"/>
        <v>4.7864047396320546E-3</v>
      </c>
      <c r="M123" s="17">
        <f t="shared" si="116"/>
        <v>0.9952135952603679</v>
      </c>
      <c r="N123">
        <f t="shared" si="79"/>
        <v>4.7978870543005162E-3</v>
      </c>
      <c r="O123">
        <f t="shared" si="93"/>
        <v>2.3932023698160273E-3</v>
      </c>
      <c r="P123">
        <f t="shared" si="80"/>
        <v>47.614924371765348</v>
      </c>
      <c r="S123">
        <v>2010</v>
      </c>
      <c r="T123" t="s">
        <v>58</v>
      </c>
      <c r="U123" s="31">
        <v>0</v>
      </c>
      <c r="V123" s="31">
        <v>527</v>
      </c>
      <c r="W123" s="31">
        <v>0</v>
      </c>
      <c r="X123" s="31">
        <v>64</v>
      </c>
      <c r="Y123" s="31">
        <v>236</v>
      </c>
      <c r="Z123" s="31">
        <v>0</v>
      </c>
      <c r="AA123" s="31">
        <v>54</v>
      </c>
      <c r="AB123" s="31">
        <v>123</v>
      </c>
      <c r="AC123" s="31">
        <v>0</v>
      </c>
      <c r="AD123" s="31">
        <v>218</v>
      </c>
      <c r="AE123" s="31">
        <v>3076</v>
      </c>
      <c r="AF123" s="31">
        <v>4298</v>
      </c>
      <c r="AG123">
        <f t="shared" si="94"/>
        <v>0</v>
      </c>
      <c r="AH123">
        <f t="shared" si="95"/>
        <v>0.12261516984644021</v>
      </c>
      <c r="AI123">
        <f t="shared" si="96"/>
        <v>0</v>
      </c>
      <c r="AJ123">
        <f t="shared" si="97"/>
        <v>1.4890646812470917E-2</v>
      </c>
      <c r="AK123">
        <f t="shared" si="98"/>
        <v>5.4909260120986507E-2</v>
      </c>
      <c r="AL123">
        <f t="shared" si="99"/>
        <v>0</v>
      </c>
      <c r="AM123">
        <f t="shared" si="100"/>
        <v>1.2563983248022336E-2</v>
      </c>
      <c r="AN123">
        <f t="shared" si="101"/>
        <v>2.8617961842717542E-2</v>
      </c>
      <c r="AO123">
        <f t="shared" si="102"/>
        <v>0</v>
      </c>
      <c r="AP123">
        <f t="shared" si="105"/>
        <v>0</v>
      </c>
      <c r="AQ123">
        <f t="shared" si="105"/>
        <v>0.13062337340438715</v>
      </c>
      <c r="AR123">
        <f t="shared" si="105"/>
        <v>0</v>
      </c>
      <c r="AS123">
        <f t="shared" si="103"/>
        <v>1.5002344116268168E-2</v>
      </c>
      <c r="AT123">
        <f t="shared" si="103"/>
        <v>5.6459330143540667E-2</v>
      </c>
      <c r="AU123">
        <f t="shared" si="103"/>
        <v>0</v>
      </c>
      <c r="AV123">
        <f t="shared" si="103"/>
        <v>1.2643409037696091E-2</v>
      </c>
      <c r="AW123">
        <f t="shared" si="103"/>
        <v>2.9033400212439515E-2</v>
      </c>
      <c r="AX123">
        <f t="shared" si="103"/>
        <v>0</v>
      </c>
      <c r="AY123">
        <f t="shared" si="82"/>
        <v>0</v>
      </c>
      <c r="AZ123">
        <f t="shared" si="107"/>
        <v>5.4289723372978756E-4</v>
      </c>
      <c r="BA123">
        <f t="shared" si="108"/>
        <v>0</v>
      </c>
      <c r="BB123">
        <f t="shared" si="109"/>
        <v>3.9534054969040934E-5</v>
      </c>
      <c r="BC123">
        <f t="shared" si="110"/>
        <v>1.4867031939061874E-4</v>
      </c>
      <c r="BD123">
        <f t="shared" si="111"/>
        <v>0</v>
      </c>
      <c r="BE123">
        <f t="shared" si="112"/>
        <v>3.6193148915319167E-5</v>
      </c>
      <c r="BF123">
        <f t="shared" si="113"/>
        <v>7.6284021559980394E-5</v>
      </c>
      <c r="BG123">
        <f t="shared" si="114"/>
        <v>0</v>
      </c>
    </row>
    <row r="124" spans="2:59" x14ac:dyDescent="0.25">
      <c r="B124">
        <v>2010</v>
      </c>
      <c r="C124" t="s">
        <v>59</v>
      </c>
      <c r="D124" s="31">
        <v>475979</v>
      </c>
      <c r="E124" s="31">
        <v>6544</v>
      </c>
      <c r="F124">
        <f t="shared" si="75"/>
        <v>1.3748505711386427E-2</v>
      </c>
      <c r="G124">
        <f t="shared" si="76"/>
        <v>0.98625149428861358</v>
      </c>
      <c r="H124" cm="1">
        <f t="array" ref="H124">+IFERROR(_xlfn.IFS(B124=$H$1,D124/$H$3,B124=$I$1,D124/$I$3,B124=$J$1,D124/$J$3,B124=$K$1,D124/$K$3,B124=$L$1,D124/$L$3,B124=$M$1,D124/$M$3,B124=$N$1,D124/$N$3,B124=$O$1,D124/$O$3,B124=$P$1,D124/P$3,B124=$Q$1,D124/$Q$3,B124=$R$1,D124/$R$3,B124=$S$1,D124/$S$3,B124=$T$1,D124/$T$3,B124=$U$1,D124/$U$3,B124=$V$1,D124/$V$3,B124=$W$1,D124/$W$3,B124=$X$1,D124/$X$3,B124=$Y$1,D124/$Y$3,B124=$Z$1,D124/$Z$3),0)</f>
        <v>0.14594700172997754</v>
      </c>
      <c r="I124" s="15">
        <f t="shared" si="77"/>
        <v>14594.700172997755</v>
      </c>
      <c r="J124" s="16">
        <f t="shared" si="78"/>
        <v>200.6553186844321</v>
      </c>
      <c r="K124" s="16">
        <f t="shared" si="115"/>
        <v>9900.3370274361496</v>
      </c>
      <c r="L124" s="17">
        <f t="shared" si="116"/>
        <v>1.3748505711386427E-2</v>
      </c>
      <c r="M124" s="17">
        <f t="shared" si="116"/>
        <v>0.98625149428861358</v>
      </c>
      <c r="N124">
        <f t="shared" si="79"/>
        <v>1.3843670603566269E-2</v>
      </c>
      <c r="O124">
        <f t="shared" si="93"/>
        <v>6.8742528556932133E-3</v>
      </c>
      <c r="P124">
        <f t="shared" si="80"/>
        <v>136.11484016635643</v>
      </c>
      <c r="S124">
        <v>2010</v>
      </c>
      <c r="T124" t="s">
        <v>59</v>
      </c>
      <c r="U124" s="31">
        <v>0</v>
      </c>
      <c r="V124" s="31">
        <v>108</v>
      </c>
      <c r="W124" s="31">
        <v>0</v>
      </c>
      <c r="X124" s="31">
        <v>282</v>
      </c>
      <c r="Y124" s="31">
        <v>1098</v>
      </c>
      <c r="Z124" s="31">
        <v>0</v>
      </c>
      <c r="AA124" s="31">
        <v>348</v>
      </c>
      <c r="AB124" s="31">
        <v>624</v>
      </c>
      <c r="AC124" s="31">
        <v>0</v>
      </c>
      <c r="AD124" s="31">
        <v>745</v>
      </c>
      <c r="AE124" s="31">
        <v>3339</v>
      </c>
      <c r="AF124" s="31">
        <v>6544</v>
      </c>
      <c r="AG124">
        <f t="shared" si="94"/>
        <v>0</v>
      </c>
      <c r="AH124">
        <f t="shared" si="95"/>
        <v>1.6503667481662591E-2</v>
      </c>
      <c r="AI124">
        <f t="shared" si="96"/>
        <v>0</v>
      </c>
      <c r="AJ124">
        <f t="shared" si="97"/>
        <v>4.309290953545232E-2</v>
      </c>
      <c r="AK124">
        <f t="shared" si="98"/>
        <v>0.16778728606356969</v>
      </c>
      <c r="AL124">
        <f t="shared" si="99"/>
        <v>0</v>
      </c>
      <c r="AM124">
        <f t="shared" si="100"/>
        <v>5.3178484107579464E-2</v>
      </c>
      <c r="AN124">
        <f t="shared" si="101"/>
        <v>9.5354523227383858E-2</v>
      </c>
      <c r="AO124">
        <f t="shared" si="102"/>
        <v>0</v>
      </c>
      <c r="AP124">
        <f t="shared" si="105"/>
        <v>0</v>
      </c>
      <c r="AQ124">
        <f t="shared" si="105"/>
        <v>1.6640986132511557E-2</v>
      </c>
      <c r="AR124">
        <f t="shared" si="105"/>
        <v>0</v>
      </c>
      <c r="AS124">
        <f t="shared" si="103"/>
        <v>4.4041855380290491E-2</v>
      </c>
      <c r="AT124">
        <f t="shared" si="103"/>
        <v>0.18315262718932443</v>
      </c>
      <c r="AU124">
        <f t="shared" si="103"/>
        <v>0</v>
      </c>
      <c r="AV124">
        <f t="shared" si="103"/>
        <v>5.4631083202511775E-2</v>
      </c>
      <c r="AW124">
        <f t="shared" si="103"/>
        <v>0.10012836970474967</v>
      </c>
      <c r="AX124">
        <f t="shared" si="103"/>
        <v>0</v>
      </c>
      <c r="AY124">
        <f t="shared" si="82"/>
        <v>0</v>
      </c>
      <c r="AZ124">
        <f t="shared" si="107"/>
        <v>6.6704623523306699E-4</v>
      </c>
      <c r="BA124">
        <f t="shared" si="108"/>
        <v>0</v>
      </c>
      <c r="BB124">
        <f t="shared" si="109"/>
        <v>3.6346141321360817E-4</v>
      </c>
      <c r="BC124">
        <f t="shared" si="110"/>
        <v>1.4013223272455297E-3</v>
      </c>
      <c r="BD124">
        <f t="shared" si="111"/>
        <v>0</v>
      </c>
      <c r="BE124">
        <f t="shared" si="112"/>
        <v>4.222875378955794E-4</v>
      </c>
      <c r="BF124">
        <f t="shared" si="113"/>
        <v>7.8469848459700956E-4</v>
      </c>
      <c r="BG124">
        <f t="shared" si="114"/>
        <v>0</v>
      </c>
    </row>
    <row r="125" spans="2:59" x14ac:dyDescent="0.25">
      <c r="B125">
        <v>2010</v>
      </c>
      <c r="C125" t="s">
        <v>60</v>
      </c>
      <c r="D125" s="31">
        <v>99646</v>
      </c>
      <c r="E125" s="31">
        <v>4461</v>
      </c>
      <c r="F125">
        <f t="shared" si="75"/>
        <v>4.476848042068924E-2</v>
      </c>
      <c r="G125">
        <f t="shared" si="76"/>
        <v>0.95523151957931074</v>
      </c>
      <c r="H125" cm="1">
        <f t="array" ref="H125">+IFERROR(_xlfn.IFS(B125=$H$1,D125/$H$3,B125=$I$1,D125/$I$3,B125=$J$1,D125/$J$3,B125=$K$1,D125/$K$3,B125=$L$1,D125/$L$3,B125=$M$1,D125/$M$3,B125=$N$1,D125/$N$3,B125=$O$1,D125/$O$3,B125=$P$1,D125/P$3,B125=$Q$1,D125/$Q$3,B125=$R$1,D125/$R$3,B125=$S$1,D125/$S$3,B125=$T$1,D125/$T$3,B125=$U$1,D125/$U$3,B125=$V$1,D125/$V$3,B125=$W$1,D125/$W$3,B125=$X$1,D125/$X$3,B125=$Y$1,D125/$Y$3,B125=$Z$1,D125/$Z$3),0)</f>
        <v>3.0553942368014855E-2</v>
      </c>
      <c r="I125" s="15">
        <f t="shared" si="77"/>
        <v>3055.3942368014855</v>
      </c>
      <c r="J125" s="16">
        <f t="shared" si="78"/>
        <v>136.78535706773405</v>
      </c>
      <c r="K125" s="16">
        <f t="shared" si="115"/>
        <v>9764.2221872697937</v>
      </c>
      <c r="L125" s="17">
        <f t="shared" si="116"/>
        <v>4.476848042068924E-2</v>
      </c>
      <c r="M125" s="17">
        <f t="shared" si="116"/>
        <v>0.95523151957931074</v>
      </c>
      <c r="N125">
        <f t="shared" si="79"/>
        <v>4.5793533883211598E-2</v>
      </c>
      <c r="O125">
        <f t="shared" si="93"/>
        <v>2.238424021034462E-2</v>
      </c>
      <c r="P125">
        <f t="shared" si="80"/>
        <v>437.12938981404722</v>
      </c>
      <c r="S125">
        <v>2010</v>
      </c>
      <c r="T125" t="s">
        <v>60</v>
      </c>
      <c r="U125" s="31">
        <v>0</v>
      </c>
      <c r="V125" s="31">
        <v>18</v>
      </c>
      <c r="W125" s="31">
        <v>0</v>
      </c>
      <c r="X125" s="31">
        <v>282</v>
      </c>
      <c r="Y125" s="31">
        <v>960</v>
      </c>
      <c r="Z125" s="31">
        <v>0</v>
      </c>
      <c r="AA125" s="31">
        <v>263</v>
      </c>
      <c r="AB125" s="31">
        <v>484</v>
      </c>
      <c r="AC125" s="31">
        <v>0</v>
      </c>
      <c r="AD125" s="31">
        <v>487</v>
      </c>
      <c r="AE125" s="31">
        <v>1967</v>
      </c>
      <c r="AF125" s="31">
        <v>4461</v>
      </c>
      <c r="AG125">
        <f t="shared" si="94"/>
        <v>0</v>
      </c>
      <c r="AH125">
        <f t="shared" si="95"/>
        <v>4.0349697377269674E-3</v>
      </c>
      <c r="AI125">
        <f t="shared" si="96"/>
        <v>0</v>
      </c>
      <c r="AJ125">
        <f t="shared" si="97"/>
        <v>6.321452589105582E-2</v>
      </c>
      <c r="AK125">
        <f t="shared" si="98"/>
        <v>0.21519838601210492</v>
      </c>
      <c r="AL125">
        <f t="shared" si="99"/>
        <v>0</v>
      </c>
      <c r="AM125">
        <f t="shared" si="100"/>
        <v>5.8955391167899572E-2</v>
      </c>
      <c r="AN125">
        <f t="shared" si="101"/>
        <v>0.10849585294776956</v>
      </c>
      <c r="AO125">
        <f t="shared" si="102"/>
        <v>0</v>
      </c>
      <c r="AP125">
        <f t="shared" si="105"/>
        <v>0</v>
      </c>
      <c r="AQ125">
        <f t="shared" si="105"/>
        <v>4.0431266846361188E-3</v>
      </c>
      <c r="AR125">
        <f t="shared" si="105"/>
        <v>0</v>
      </c>
      <c r="AS125">
        <f t="shared" si="103"/>
        <v>6.5277777777777782E-2</v>
      </c>
      <c r="AT125">
        <f t="shared" si="103"/>
        <v>0.24114544084400907</v>
      </c>
      <c r="AU125">
        <f t="shared" si="103"/>
        <v>0</v>
      </c>
      <c r="AV125">
        <f t="shared" si="103"/>
        <v>6.0746044577895827E-2</v>
      </c>
      <c r="AW125">
        <f t="shared" si="103"/>
        <v>0.11471912775539228</v>
      </c>
      <c r="AX125">
        <f t="shared" si="103"/>
        <v>0</v>
      </c>
      <c r="AY125">
        <f t="shared" si="82"/>
        <v>0</v>
      </c>
      <c r="AZ125">
        <f t="shared" si="107"/>
        <v>6.3223812295526167E-4</v>
      </c>
      <c r="BA125">
        <f t="shared" si="108"/>
        <v>0</v>
      </c>
      <c r="BB125">
        <f t="shared" si="109"/>
        <v>2.8300182646568855E-3</v>
      </c>
      <c r="BC125">
        <f t="shared" si="110"/>
        <v>1.0326556008269273E-2</v>
      </c>
      <c r="BD125">
        <f t="shared" si="111"/>
        <v>0</v>
      </c>
      <c r="BE125">
        <f t="shared" si="112"/>
        <v>3.0658531200449591E-3</v>
      </c>
      <c r="BF125">
        <f t="shared" si="113"/>
        <v>5.5596812717018246E-3</v>
      </c>
      <c r="BG125">
        <f t="shared" si="114"/>
        <v>0</v>
      </c>
    </row>
    <row r="126" spans="2:59" x14ac:dyDescent="0.25">
      <c r="B126">
        <v>2010</v>
      </c>
      <c r="C126" t="s">
        <v>61</v>
      </c>
      <c r="D126" s="31">
        <v>59314</v>
      </c>
      <c r="E126" s="31">
        <v>8380</v>
      </c>
      <c r="F126">
        <f t="shared" si="75"/>
        <v>0.14128199076103448</v>
      </c>
      <c r="G126">
        <f t="shared" si="76"/>
        <v>0.85871800923896546</v>
      </c>
      <c r="H126" cm="1">
        <f t="array" ref="H126">+IFERROR(_xlfn.IFS(B126=$H$1,D126/$H$3,B126=$I$1,D126/$I$3,B126=$J$1,D126/$J$3,B126=$K$1,D126/$K$3,B126=$L$1,D126/$L$3,B126=$M$1,D126/$M$3,B126=$N$1,D126/$N$3,B126=$O$1,D126/$O$3,B126=$P$1,D126/P$3,B126=$Q$1,D126/$Q$3,B126=$R$1,D126/$R$3,B126=$S$1,D126/$S$3,B126=$T$1,D126/$T$3,B126=$U$1,D126/$U$3,B126=$V$1,D126/$V$3,B126=$W$1,D126/$W$3,B126=$X$1,D126/$X$3,B126=$Y$1,D126/$Y$3,B126=$Z$1,D126/$Z$3),0)</f>
        <v>1.8187147879658323E-2</v>
      </c>
      <c r="I126" s="15">
        <f t="shared" si="77"/>
        <v>1818.7147879658323</v>
      </c>
      <c r="J126" s="16">
        <f t="shared" si="78"/>
        <v>256.95164587034549</v>
      </c>
      <c r="K126" s="16">
        <f t="shared" si="115"/>
        <v>9327.0927974557471</v>
      </c>
      <c r="L126" s="17">
        <f t="shared" si="116"/>
        <v>0.14128199076103448</v>
      </c>
      <c r="M126" s="17">
        <f t="shared" si="116"/>
        <v>0.85871800923896546</v>
      </c>
      <c r="N126">
        <f t="shared" si="79"/>
        <v>0.15202089833829185</v>
      </c>
      <c r="O126">
        <f t="shared" si="93"/>
        <v>7.0640995380517241E-2</v>
      </c>
      <c r="P126">
        <f t="shared" si="80"/>
        <v>1317.7502384374541</v>
      </c>
      <c r="S126">
        <v>2010</v>
      </c>
      <c r="T126" t="s">
        <v>61</v>
      </c>
      <c r="U126" s="31">
        <v>0</v>
      </c>
      <c r="V126" s="31">
        <v>6</v>
      </c>
      <c r="W126" s="31">
        <v>0</v>
      </c>
      <c r="X126" s="31">
        <v>668</v>
      </c>
      <c r="Y126" s="31">
        <v>2194</v>
      </c>
      <c r="Z126" s="31">
        <v>0</v>
      </c>
      <c r="AA126" s="31">
        <v>329</v>
      </c>
      <c r="AB126" s="31">
        <v>929</v>
      </c>
      <c r="AC126" s="31">
        <v>0</v>
      </c>
      <c r="AD126" s="31">
        <v>582</v>
      </c>
      <c r="AE126" s="31">
        <v>3672</v>
      </c>
      <c r="AF126" s="31">
        <v>8380</v>
      </c>
      <c r="AG126">
        <f t="shared" si="94"/>
        <v>0</v>
      </c>
      <c r="AH126">
        <f t="shared" si="95"/>
        <v>7.1599045346062051E-4</v>
      </c>
      <c r="AI126">
        <f t="shared" si="96"/>
        <v>0</v>
      </c>
      <c r="AJ126">
        <f t="shared" si="97"/>
        <v>7.9713603818615753E-2</v>
      </c>
      <c r="AK126">
        <f t="shared" si="98"/>
        <v>0.26181384248210021</v>
      </c>
      <c r="AL126">
        <f t="shared" si="99"/>
        <v>0</v>
      </c>
      <c r="AM126">
        <f t="shared" si="100"/>
        <v>3.9260143198090694E-2</v>
      </c>
      <c r="AN126">
        <f t="shared" si="101"/>
        <v>0.11085918854415275</v>
      </c>
      <c r="AO126">
        <f t="shared" si="102"/>
        <v>0</v>
      </c>
      <c r="AP126">
        <f t="shared" si="105"/>
        <v>0</v>
      </c>
      <c r="AQ126">
        <f t="shared" si="105"/>
        <v>7.1624686641995935E-4</v>
      </c>
      <c r="AR126">
        <f t="shared" si="105"/>
        <v>0</v>
      </c>
      <c r="AS126">
        <f t="shared" si="103"/>
        <v>8.3022619935371605E-2</v>
      </c>
      <c r="AT126">
        <f t="shared" si="103"/>
        <v>0.30124948510229299</v>
      </c>
      <c r="AU126">
        <f t="shared" si="103"/>
        <v>0</v>
      </c>
      <c r="AV126">
        <f t="shared" si="103"/>
        <v>4.004625403201266E-2</v>
      </c>
      <c r="AW126">
        <f t="shared" si="103"/>
        <v>0.11736466426631294</v>
      </c>
      <c r="AX126">
        <f t="shared" si="103"/>
        <v>0</v>
      </c>
      <c r="AY126">
        <f t="shared" si="82"/>
        <v>0</v>
      </c>
      <c r="AZ126">
        <f t="shared" si="107"/>
        <v>2.0231311326162458E-4</v>
      </c>
      <c r="BA126">
        <f t="shared" si="108"/>
        <v>0</v>
      </c>
      <c r="BB126">
        <f t="shared" si="109"/>
        <v>8.0082273999393053E-3</v>
      </c>
      <c r="BC126">
        <f t="shared" si="110"/>
        <v>2.6587314967798495E-2</v>
      </c>
      <c r="BD126">
        <f t="shared" si="111"/>
        <v>0</v>
      </c>
      <c r="BE126">
        <f t="shared" si="112"/>
        <v>4.9903901271200731E-3</v>
      </c>
      <c r="BF126">
        <f t="shared" si="113"/>
        <v>1.1911184543278146E-2</v>
      </c>
      <c r="BG126">
        <f t="shared" si="114"/>
        <v>0</v>
      </c>
    </row>
    <row r="127" spans="2:59" x14ac:dyDescent="0.25">
      <c r="B127" t="s">
        <v>76</v>
      </c>
      <c r="D127" s="31">
        <v>3261314</v>
      </c>
      <c r="E127" s="31">
        <v>26849</v>
      </c>
      <c r="F127">
        <f t="shared" si="75"/>
        <v>8.2325712887504846E-3</v>
      </c>
      <c r="G127">
        <f t="shared" si="76"/>
        <v>0.99176742871124957</v>
      </c>
      <c r="H127" cm="1">
        <f t="array" ref="H127">+IFERROR(_xlfn.IFS(B127=$H$1,D127/$H$3,B127=$I$1,D127/$I$3,B127=$J$1,D127/$J$3,B127=$K$1,D127/$K$3,B127=$L$1,D127/$L$3,B127=$M$1,D127/$M$3,B127=$N$1,D127/$N$3,B127=$O$1,D127/$O$3,B127=$P$1,D127/P$3,B127=$Q$1,D127/$Q$3,B127=$R$1,D127/$R$3,B127=$S$1,D127/$S$3,B127=$T$1,D127/$T$3,B127=$U$1,D127/$U$3,B127=$V$1,D127/$V$3,B127=$W$1,D127/$W$3,B127=$X$1,D127/$X$3,B127=$Y$1,D127/$Y$3,B127=$Z$1,D127/$Z$3),0)</f>
        <v>0</v>
      </c>
      <c r="I127" s="15">
        <f t="shared" si="77"/>
        <v>0</v>
      </c>
      <c r="J127" s="16">
        <f t="shared" si="78"/>
        <v>0</v>
      </c>
      <c r="K127" s="16">
        <f t="shared" si="115"/>
        <v>8009.3425590182933</v>
      </c>
      <c r="L127" s="17">
        <f t="shared" si="116"/>
        <v>8.2325712887504846E-3</v>
      </c>
      <c r="M127" s="17">
        <f t="shared" si="116"/>
        <v>0.99176742871124957</v>
      </c>
      <c r="N127">
        <f t="shared" si="79"/>
        <v>8.2665989714243663E-3</v>
      </c>
      <c r="O127">
        <f t="shared" si="93"/>
        <v>4.1162856443752423E-3</v>
      </c>
      <c r="P127">
        <f t="shared" si="80"/>
        <v>65.937483593141337</v>
      </c>
      <c r="S127" t="s">
        <v>76</v>
      </c>
      <c r="U127" s="31">
        <v>0</v>
      </c>
      <c r="V127" s="31">
        <v>1123</v>
      </c>
      <c r="W127" s="31">
        <v>0</v>
      </c>
      <c r="X127" s="31">
        <v>1305</v>
      </c>
      <c r="Y127" s="31">
        <v>4522</v>
      </c>
      <c r="Z127" s="31">
        <v>0</v>
      </c>
      <c r="AA127" s="31">
        <v>1023</v>
      </c>
      <c r="AB127" s="31">
        <v>2174</v>
      </c>
      <c r="AC127" s="31">
        <v>0</v>
      </c>
      <c r="AD127" s="31">
        <v>2117</v>
      </c>
      <c r="AE127" s="31">
        <v>14585</v>
      </c>
      <c r="AF127" s="31">
        <v>26849</v>
      </c>
      <c r="AG127">
        <f t="shared" si="94"/>
        <v>0</v>
      </c>
      <c r="AH127">
        <f t="shared" si="95"/>
        <v>4.182651122946851E-2</v>
      </c>
      <c r="AI127">
        <f t="shared" si="96"/>
        <v>0</v>
      </c>
      <c r="AJ127">
        <f t="shared" si="97"/>
        <v>4.860516220343402E-2</v>
      </c>
      <c r="AK127">
        <f t="shared" si="98"/>
        <v>0.1684234049685277</v>
      </c>
      <c r="AL127">
        <f t="shared" si="99"/>
        <v>0</v>
      </c>
      <c r="AM127">
        <f t="shared" si="100"/>
        <v>3.8101977727289654E-2</v>
      </c>
      <c r="AN127">
        <f t="shared" si="101"/>
        <v>8.0971358337368238E-2</v>
      </c>
      <c r="AO127">
        <f t="shared" si="102"/>
        <v>0</v>
      </c>
      <c r="AP127">
        <f t="shared" si="105"/>
        <v>0</v>
      </c>
      <c r="AQ127">
        <f t="shared" si="105"/>
        <v>4.2719923918212076E-2</v>
      </c>
      <c r="AR127">
        <f t="shared" si="105"/>
        <v>0</v>
      </c>
      <c r="AS127">
        <f t="shared" si="103"/>
        <v>4.9815815089802075E-2</v>
      </c>
      <c r="AT127">
        <f t="shared" si="103"/>
        <v>0.18391085082153899</v>
      </c>
      <c r="AU127">
        <f t="shared" si="103"/>
        <v>0</v>
      </c>
      <c r="AV127">
        <f t="shared" si="103"/>
        <v>3.8841955386805883E-2</v>
      </c>
      <c r="AW127">
        <f t="shared" si="103"/>
        <v>8.4387858085552353E-2</v>
      </c>
      <c r="AX127">
        <f t="shared" si="103"/>
        <v>0</v>
      </c>
      <c r="AY127">
        <f t="shared" si="82"/>
        <v>0</v>
      </c>
      <c r="AZ127">
        <f t="shared" si="107"/>
        <v>1.7308974235538191E-4</v>
      </c>
      <c r="BA127">
        <f t="shared" si="108"/>
        <v>0</v>
      </c>
      <c r="BB127">
        <f t="shared" si="109"/>
        <v>3.0248543991777545E-4</v>
      </c>
      <c r="BC127">
        <f t="shared" si="110"/>
        <v>1.0296463327358236E-3</v>
      </c>
      <c r="BD127">
        <f t="shared" si="111"/>
        <v>0</v>
      </c>
      <c r="BE127">
        <f t="shared" si="112"/>
        <v>2.0727841600042191E-4</v>
      </c>
      <c r="BF127">
        <f t="shared" si="113"/>
        <v>4.7572849471102754E-4</v>
      </c>
      <c r="BG127">
        <f t="shared" si="114"/>
        <v>0</v>
      </c>
    </row>
    <row r="128" spans="2:59" x14ac:dyDescent="0.25">
      <c r="B128">
        <v>2011</v>
      </c>
      <c r="C128" t="s">
        <v>55</v>
      </c>
      <c r="D128" s="31">
        <v>328853</v>
      </c>
      <c r="E128" s="31">
        <v>315</v>
      </c>
      <c r="F128">
        <f t="shared" si="75"/>
        <v>9.5787479512122434E-4</v>
      </c>
      <c r="G128">
        <f t="shared" si="76"/>
        <v>0.99904212520487878</v>
      </c>
      <c r="H128" cm="1">
        <f t="array" ref="H128">+IFERROR(_xlfn.IFS(B128=$H$1,D128/$H$3,B128=$I$1,D128/$I$3,B128=$J$1,D128/$J$3,B128=$K$1,D128/$K$3,B128=$L$1,D128/$L$3,B128=$M$1,D128/$M$3,B128=$N$1,D128/$N$3,B128=$O$1,D128/$O$3,B128=$P$1,D128/P$3,B128=$Q$1,D128/$Q$3,B128=$R$1,D128/$R$3,B128=$S$1,D128/$S$3,B128=$T$1,D128/$T$3,B128=$U$1,D128/$U$3,B128=$V$1,D128/$V$3,B128=$W$1,D128/$W$3,B128=$X$1,D128/$X$3,B128=$Y$1,D128/$Y$3,B128=$Z$1,D128/$Z$3),0)</f>
        <v>9.9514009302212977E-2</v>
      </c>
      <c r="I128" s="15">
        <f t="shared" si="77"/>
        <v>9951.400930221298</v>
      </c>
      <c r="J128" s="16">
        <f t="shared" si="78"/>
        <v>9.5321961272048874</v>
      </c>
      <c r="K128" s="16">
        <v>10000</v>
      </c>
      <c r="L128" s="17">
        <f t="shared" si="116"/>
        <v>9.5787479512122434E-4</v>
      </c>
      <c r="M128" s="17">
        <f t="shared" si="116"/>
        <v>0.99904212520487878</v>
      </c>
      <c r="N128">
        <f t="shared" si="79"/>
        <v>9.5833377700637831E-4</v>
      </c>
      <c r="O128">
        <f t="shared" si="93"/>
        <v>4.7893739756061217E-4</v>
      </c>
      <c r="P128">
        <f t="shared" si="80"/>
        <v>9.5787479512122431</v>
      </c>
      <c r="S128">
        <v>2011</v>
      </c>
      <c r="T128" t="s">
        <v>55</v>
      </c>
      <c r="U128" s="31">
        <v>0</v>
      </c>
      <c r="V128" s="31">
        <v>3</v>
      </c>
      <c r="W128" s="31">
        <v>0</v>
      </c>
      <c r="X128" s="31">
        <v>0</v>
      </c>
      <c r="Y128" s="31">
        <v>0</v>
      </c>
      <c r="Z128" s="31">
        <v>0</v>
      </c>
      <c r="AA128" s="31">
        <v>6</v>
      </c>
      <c r="AB128" s="31">
        <v>0</v>
      </c>
      <c r="AC128" s="31">
        <v>0</v>
      </c>
      <c r="AD128" s="31">
        <v>15</v>
      </c>
      <c r="AE128" s="31">
        <v>291</v>
      </c>
      <c r="AF128" s="31">
        <v>315</v>
      </c>
      <c r="AG128">
        <f t="shared" si="94"/>
        <v>0</v>
      </c>
      <c r="AH128">
        <f t="shared" si="95"/>
        <v>9.5238095238095247E-3</v>
      </c>
      <c r="AI128">
        <f t="shared" si="96"/>
        <v>0</v>
      </c>
      <c r="AJ128">
        <f t="shared" si="97"/>
        <v>0</v>
      </c>
      <c r="AK128">
        <f t="shared" si="98"/>
        <v>0</v>
      </c>
      <c r="AL128">
        <f t="shared" si="99"/>
        <v>0</v>
      </c>
      <c r="AM128">
        <f t="shared" si="100"/>
        <v>1.9047619047619049E-2</v>
      </c>
      <c r="AN128">
        <f t="shared" si="101"/>
        <v>0</v>
      </c>
      <c r="AO128">
        <f t="shared" si="102"/>
        <v>0</v>
      </c>
      <c r="AP128">
        <f t="shared" si="105"/>
        <v>0</v>
      </c>
      <c r="AQ128">
        <f t="shared" si="105"/>
        <v>9.5693779904306234E-3</v>
      </c>
      <c r="AR128">
        <f t="shared" si="105"/>
        <v>0</v>
      </c>
      <c r="AS128">
        <f t="shared" si="103"/>
        <v>0</v>
      </c>
      <c r="AT128">
        <f t="shared" si="103"/>
        <v>0</v>
      </c>
      <c r="AU128">
        <f t="shared" si="103"/>
        <v>0</v>
      </c>
      <c r="AV128">
        <f t="shared" si="103"/>
        <v>1.9230769230769232E-2</v>
      </c>
      <c r="AW128">
        <f t="shared" si="103"/>
        <v>0</v>
      </c>
      <c r="AX128">
        <f t="shared" si="103"/>
        <v>0</v>
      </c>
      <c r="AY128">
        <f t="shared" si="82"/>
        <v>0</v>
      </c>
      <c r="AZ128">
        <f t="shared" si="107"/>
        <v>1.7120111417563472E-3</v>
      </c>
      <c r="BA128">
        <f t="shared" si="108"/>
        <v>0</v>
      </c>
      <c r="BB128">
        <f t="shared" si="109"/>
        <v>1.9841692184653934E-3</v>
      </c>
      <c r="BC128">
        <f t="shared" si="110"/>
        <v>6.8754124183145662E-3</v>
      </c>
      <c r="BD128">
        <f t="shared" si="111"/>
        <v>0</v>
      </c>
      <c r="BE128">
        <f t="shared" si="112"/>
        <v>1.5645288320313331E-3</v>
      </c>
      <c r="BF128">
        <f t="shared" si="113"/>
        <v>3.3054282612595904E-3</v>
      </c>
      <c r="BG128">
        <f t="shared" si="114"/>
        <v>0</v>
      </c>
    </row>
    <row r="129" spans="2:59" x14ac:dyDescent="0.25">
      <c r="B129">
        <v>2011</v>
      </c>
      <c r="C129" t="s">
        <v>56</v>
      </c>
      <c r="D129" s="31">
        <v>751123</v>
      </c>
      <c r="E129" s="31">
        <v>426</v>
      </c>
      <c r="F129">
        <f t="shared" si="75"/>
        <v>5.6715078622276245E-4</v>
      </c>
      <c r="G129">
        <f t="shared" si="76"/>
        <v>0.99943284921377729</v>
      </c>
      <c r="H129" cm="1">
        <f t="array" ref="H129">+IFERROR(_xlfn.IFS(B129=$H$1,D129/$H$3,B129=$I$1,D129/$I$3,B129=$J$1,D129/$J$3,B129=$K$1,D129/$K$3,B129=$L$1,D129/$L$3,B129=$M$1,D129/$M$3,B129=$N$1,D129/$N$3,B129=$O$1,D129/$O$3,B129=$P$1,D129/P$3,B129=$Q$1,D129/$Q$3,B129=$R$1,D129/$R$3,B129=$S$1,D129/$S$3,B129=$T$1,D129/$T$3,B129=$U$1,D129/$U$3,B129=$V$1,D129/$V$3,B129=$W$1,D129/$W$3,B129=$X$1,D129/$X$3,B129=$Y$1,D129/$Y$3,B129=$Z$1,D129/$Z$3),0)</f>
        <v>0.2272968810049053</v>
      </c>
      <c r="I129" s="15">
        <f t="shared" si="77"/>
        <v>22729.68810049053</v>
      </c>
      <c r="J129" s="16">
        <f t="shared" si="78"/>
        <v>12.891160476791372</v>
      </c>
      <c r="K129" s="16">
        <f t="shared" ref="K129:K135" si="117">+K128-P128</f>
        <v>9990.4212520487872</v>
      </c>
      <c r="L129" s="17">
        <f t="shared" si="116"/>
        <v>5.6715078622276245E-4</v>
      </c>
      <c r="M129" s="17">
        <f t="shared" si="116"/>
        <v>0.99943284921377729</v>
      </c>
      <c r="N129">
        <f t="shared" si="79"/>
        <v>5.6731166185028836E-4</v>
      </c>
      <c r="O129">
        <f t="shared" si="93"/>
        <v>2.8357539311138122E-4</v>
      </c>
      <c r="P129">
        <f t="shared" si="80"/>
        <v>5.6660752677960646</v>
      </c>
      <c r="S129">
        <v>2011</v>
      </c>
      <c r="T129" t="s">
        <v>56</v>
      </c>
      <c r="U129" s="31">
        <v>0</v>
      </c>
      <c r="V129" s="31">
        <v>14</v>
      </c>
      <c r="W129" s="31">
        <v>0</v>
      </c>
      <c r="X129" s="31">
        <v>0</v>
      </c>
      <c r="Y129" s="31">
        <v>2</v>
      </c>
      <c r="Z129" s="31">
        <v>0</v>
      </c>
      <c r="AA129" s="31">
        <v>4</v>
      </c>
      <c r="AB129" s="31">
        <v>0</v>
      </c>
      <c r="AC129" s="31">
        <v>0</v>
      </c>
      <c r="AD129" s="31">
        <v>33</v>
      </c>
      <c r="AE129" s="31">
        <v>373</v>
      </c>
      <c r="AF129" s="31">
        <v>426</v>
      </c>
      <c r="AG129">
        <f t="shared" si="94"/>
        <v>0</v>
      </c>
      <c r="AH129">
        <f t="shared" si="95"/>
        <v>3.2863849765258218E-2</v>
      </c>
      <c r="AI129">
        <f t="shared" si="96"/>
        <v>0</v>
      </c>
      <c r="AJ129">
        <f t="shared" si="97"/>
        <v>0</v>
      </c>
      <c r="AK129">
        <f t="shared" si="98"/>
        <v>4.6948356807511738E-3</v>
      </c>
      <c r="AL129">
        <f t="shared" si="99"/>
        <v>0</v>
      </c>
      <c r="AM129">
        <f t="shared" si="100"/>
        <v>9.3896713615023476E-3</v>
      </c>
      <c r="AN129">
        <f t="shared" si="101"/>
        <v>0</v>
      </c>
      <c r="AO129">
        <f t="shared" si="102"/>
        <v>0</v>
      </c>
      <c r="AP129">
        <f t="shared" si="105"/>
        <v>0</v>
      </c>
      <c r="AQ129">
        <f t="shared" si="105"/>
        <v>3.3412887828162291E-2</v>
      </c>
      <c r="AR129">
        <f t="shared" si="105"/>
        <v>0</v>
      </c>
      <c r="AS129">
        <f t="shared" si="103"/>
        <v>0</v>
      </c>
      <c r="AT129">
        <f t="shared" si="103"/>
        <v>4.7058823529411769E-3</v>
      </c>
      <c r="AU129">
        <f t="shared" si="103"/>
        <v>0</v>
      </c>
      <c r="AV129">
        <f t="shared" si="103"/>
        <v>9.433962264150943E-3</v>
      </c>
      <c r="AW129">
        <f t="shared" si="103"/>
        <v>0</v>
      </c>
      <c r="AX129">
        <f t="shared" si="103"/>
        <v>0</v>
      </c>
      <c r="AY129">
        <f t="shared" si="82"/>
        <v>0</v>
      </c>
      <c r="AZ129">
        <f t="shared" si="107"/>
        <v>1.1316388926980002E-5</v>
      </c>
      <c r="BA129">
        <f t="shared" si="108"/>
        <v>0</v>
      </c>
      <c r="BB129">
        <f t="shared" si="109"/>
        <v>0</v>
      </c>
      <c r="BC129">
        <f t="shared" si="110"/>
        <v>1.3313398737623531E-6</v>
      </c>
      <c r="BD129">
        <f t="shared" si="111"/>
        <v>0</v>
      </c>
      <c r="BE129">
        <f t="shared" si="112"/>
        <v>6.6566993688117654E-6</v>
      </c>
      <c r="BF129">
        <f t="shared" si="113"/>
        <v>0</v>
      </c>
      <c r="BG129">
        <f t="shared" si="114"/>
        <v>0</v>
      </c>
    </row>
    <row r="130" spans="2:59" x14ac:dyDescent="0.25">
      <c r="B130">
        <v>2011</v>
      </c>
      <c r="C130" t="s">
        <v>57</v>
      </c>
      <c r="D130" s="31">
        <v>671378</v>
      </c>
      <c r="E130" s="31">
        <v>2261</v>
      </c>
      <c r="F130">
        <f t="shared" si="75"/>
        <v>3.3677004608432212E-3</v>
      </c>
      <c r="G130">
        <f t="shared" si="76"/>
        <v>0.99663229953915677</v>
      </c>
      <c r="H130" cm="1">
        <f t="array" ref="H130">+IFERROR(_xlfn.IFS(B130=$H$1,D130/$H$3,B130=$I$1,D130/$I$3,B130=$J$1,D130/$J$3,B130=$K$1,D130/$K$3,B130=$L$1,D130/$L$3,B130=$M$1,D130/$M$3,B130=$N$1,D130/$N$3,B130=$O$1,D130/$O$3,B130=$P$1,D130/P$3,B130=$Q$1,D130/$Q$3,B130=$R$1,D130/$R$3,B130=$S$1,D130/$S$3,B130=$T$1,D130/$T$3,B130=$U$1,D130/$U$3,B130=$V$1,D130/$V$3,B130=$W$1,D130/$W$3,B130=$X$1,D130/$X$3,B130=$Y$1,D130/$Y$3,B130=$Z$1,D130/$Z$3),0)</f>
        <v>0.20316529433303376</v>
      </c>
      <c r="I130" s="15">
        <f t="shared" si="77"/>
        <v>20316.529433303378</v>
      </c>
      <c r="J130" s="16">
        <f t="shared" si="78"/>
        <v>68.419985535270655</v>
      </c>
      <c r="K130" s="16">
        <f t="shared" si="117"/>
        <v>9984.755176780991</v>
      </c>
      <c r="L130" s="17">
        <f t="shared" si="116"/>
        <v>3.3677004608432212E-3</v>
      </c>
      <c r="M130" s="17">
        <f t="shared" si="116"/>
        <v>0.99663229953915677</v>
      </c>
      <c r="N130">
        <f t="shared" si="79"/>
        <v>3.3733807287606448E-3</v>
      </c>
      <c r="O130">
        <f t="shared" si="93"/>
        <v>1.6838502304216106E-3</v>
      </c>
      <c r="P130">
        <f t="shared" si="80"/>
        <v>33.62566461025208</v>
      </c>
      <c r="S130">
        <v>2011</v>
      </c>
      <c r="T130" t="s">
        <v>57</v>
      </c>
      <c r="U130" s="31">
        <v>0</v>
      </c>
      <c r="V130" s="31">
        <v>462</v>
      </c>
      <c r="W130" s="31">
        <v>0</v>
      </c>
      <c r="X130" s="31">
        <v>7</v>
      </c>
      <c r="Y130" s="31">
        <v>23</v>
      </c>
      <c r="Z130" s="31">
        <v>0</v>
      </c>
      <c r="AA130" s="31">
        <v>10</v>
      </c>
      <c r="AB130" s="31">
        <v>5</v>
      </c>
      <c r="AC130" s="31">
        <v>0</v>
      </c>
      <c r="AD130" s="31">
        <v>39</v>
      </c>
      <c r="AE130" s="31">
        <v>1715</v>
      </c>
      <c r="AF130" s="31">
        <v>2261</v>
      </c>
      <c r="AG130">
        <f t="shared" si="94"/>
        <v>0</v>
      </c>
      <c r="AH130">
        <f t="shared" si="95"/>
        <v>0.2043343653250774</v>
      </c>
      <c r="AI130">
        <f t="shared" si="96"/>
        <v>0</v>
      </c>
      <c r="AJ130">
        <f t="shared" si="97"/>
        <v>3.0959752321981426E-3</v>
      </c>
      <c r="AK130">
        <f t="shared" si="98"/>
        <v>1.0172490048651039E-2</v>
      </c>
      <c r="AL130">
        <f t="shared" si="99"/>
        <v>0</v>
      </c>
      <c r="AM130">
        <f t="shared" si="100"/>
        <v>4.4228217602830609E-3</v>
      </c>
      <c r="AN130">
        <f t="shared" si="101"/>
        <v>2.2114108801415304E-3</v>
      </c>
      <c r="AO130">
        <f t="shared" si="102"/>
        <v>0</v>
      </c>
      <c r="AP130">
        <f t="shared" si="105"/>
        <v>0</v>
      </c>
      <c r="AQ130">
        <f t="shared" si="105"/>
        <v>0.22758620689655171</v>
      </c>
      <c r="AR130">
        <f t="shared" si="105"/>
        <v>0</v>
      </c>
      <c r="AS130">
        <f t="shared" si="103"/>
        <v>3.10077519379845E-3</v>
      </c>
      <c r="AT130">
        <f t="shared" si="103"/>
        <v>1.0224494332073794E-2</v>
      </c>
      <c r="AU130">
        <f t="shared" si="103"/>
        <v>0</v>
      </c>
      <c r="AV130">
        <f t="shared" si="103"/>
        <v>4.4326241134751776E-3</v>
      </c>
      <c r="AW130">
        <f t="shared" si="103"/>
        <v>2.2138587558113792E-3</v>
      </c>
      <c r="AX130">
        <f t="shared" si="103"/>
        <v>0</v>
      </c>
      <c r="AY130">
        <f t="shared" si="82"/>
        <v>0</v>
      </c>
      <c r="AZ130">
        <f t="shared" si="107"/>
        <v>3.54494785351918E-4</v>
      </c>
      <c r="BA130">
        <f t="shared" si="108"/>
        <v>0</v>
      </c>
      <c r="BB130">
        <f t="shared" si="109"/>
        <v>5.2131586081164409E-6</v>
      </c>
      <c r="BC130">
        <f t="shared" si="110"/>
        <v>1.861842360041586E-5</v>
      </c>
      <c r="BD130">
        <f t="shared" si="111"/>
        <v>0</v>
      </c>
      <c r="BE130">
        <f t="shared" si="112"/>
        <v>1.0426317216232882E-5</v>
      </c>
      <c r="BF130">
        <f t="shared" si="113"/>
        <v>3.7236847200831724E-6</v>
      </c>
      <c r="BG130">
        <f t="shared" si="114"/>
        <v>0</v>
      </c>
    </row>
    <row r="131" spans="2:59" x14ac:dyDescent="0.25">
      <c r="B131">
        <v>2011</v>
      </c>
      <c r="C131" t="s">
        <v>58</v>
      </c>
      <c r="D131" s="31">
        <v>910884</v>
      </c>
      <c r="E131" s="31">
        <v>4259</v>
      </c>
      <c r="F131">
        <f t="shared" si="75"/>
        <v>4.6756776933176997E-3</v>
      </c>
      <c r="G131">
        <f t="shared" si="76"/>
        <v>0.99532432230668233</v>
      </c>
      <c r="H131" cm="1">
        <f t="array" ref="H131">+IFERROR(_xlfn.IFS(B131=$H$1,D131/$H$3,B131=$I$1,D131/$I$3,B131=$J$1,D131/$J$3,B131=$K$1,D131/$K$3,B131=$L$1,D131/$L$3,B131=$M$1,D131/$M$3,B131=$N$1,D131/$N$3,B131=$O$1,D131/$O$3,B131=$P$1,D131/P$3,B131=$Q$1,D131/$Q$3,B131=$R$1,D131/$R$3,B131=$S$1,D131/$S$3,B131=$T$1,D131/$T$3,B131=$U$1,D131/$U$3,B131=$V$1,D131/$V$3,B131=$W$1,D131/$W$3,B131=$X$1,D131/$X$3,B131=$Y$1,D131/$Y$3,B131=$Z$1,D131/$Z$3),0)</f>
        <v>0.27564206149628245</v>
      </c>
      <c r="I131" s="15">
        <f t="shared" si="77"/>
        <v>27564.206149628244</v>
      </c>
      <c r="J131" s="16">
        <f t="shared" si="78"/>
        <v>128.88134382782735</v>
      </c>
      <c r="K131" s="16">
        <f t="shared" si="117"/>
        <v>9951.129512170739</v>
      </c>
      <c r="L131" s="17">
        <f t="shared" si="116"/>
        <v>4.6756776933176997E-3</v>
      </c>
      <c r="M131" s="17">
        <f t="shared" si="116"/>
        <v>0.99532432230668233</v>
      </c>
      <c r="N131">
        <f t="shared" si="79"/>
        <v>4.6866342890186504E-3</v>
      </c>
      <c r="O131">
        <f t="shared" si="93"/>
        <v>2.3378388466588499E-3</v>
      </c>
      <c r="P131">
        <f t="shared" si="80"/>
        <v>46.52827428337217</v>
      </c>
      <c r="S131">
        <v>2011</v>
      </c>
      <c r="T131" t="s">
        <v>58</v>
      </c>
      <c r="U131" s="31">
        <v>0</v>
      </c>
      <c r="V131" s="31">
        <v>537</v>
      </c>
      <c r="W131" s="31">
        <v>0</v>
      </c>
      <c r="X131" s="31">
        <v>69</v>
      </c>
      <c r="Y131" s="31">
        <v>225</v>
      </c>
      <c r="Z131" s="31">
        <v>0</v>
      </c>
      <c r="AA131" s="31">
        <v>49</v>
      </c>
      <c r="AB131" s="31">
        <v>80</v>
      </c>
      <c r="AC131" s="31">
        <v>0</v>
      </c>
      <c r="AD131" s="31">
        <v>253</v>
      </c>
      <c r="AE131" s="31">
        <v>3046</v>
      </c>
      <c r="AF131" s="31">
        <v>4259</v>
      </c>
      <c r="AG131">
        <f t="shared" si="94"/>
        <v>0</v>
      </c>
      <c r="AH131">
        <f t="shared" si="95"/>
        <v>0.12608593566564921</v>
      </c>
      <c r="AI131">
        <f t="shared" si="96"/>
        <v>0</v>
      </c>
      <c r="AJ131">
        <f t="shared" si="97"/>
        <v>1.620098614698286E-2</v>
      </c>
      <c r="AK131">
        <f t="shared" si="98"/>
        <v>5.2829302653204978E-2</v>
      </c>
      <c r="AL131">
        <f t="shared" si="99"/>
        <v>0</v>
      </c>
      <c r="AM131">
        <f t="shared" si="100"/>
        <v>1.1505048133364639E-2</v>
      </c>
      <c r="AN131">
        <f t="shared" si="101"/>
        <v>1.8783752054472882E-2</v>
      </c>
      <c r="AO131">
        <f t="shared" si="102"/>
        <v>0</v>
      </c>
      <c r="AP131">
        <f t="shared" si="105"/>
        <v>0</v>
      </c>
      <c r="AQ131">
        <f t="shared" si="105"/>
        <v>0.13456960280666583</v>
      </c>
      <c r="AR131">
        <f t="shared" si="105"/>
        <v>0</v>
      </c>
      <c r="AS131">
        <f t="shared" si="103"/>
        <v>1.6333293880932655E-2</v>
      </c>
      <c r="AT131">
        <f t="shared" si="103"/>
        <v>5.4262631134691909E-2</v>
      </c>
      <c r="AU131">
        <f t="shared" si="103"/>
        <v>0</v>
      </c>
      <c r="AV131">
        <f t="shared" si="103"/>
        <v>1.1571614122092337E-2</v>
      </c>
      <c r="AW131">
        <f t="shared" si="103"/>
        <v>1.8961839298411946E-2</v>
      </c>
      <c r="AX131">
        <f t="shared" si="103"/>
        <v>0</v>
      </c>
      <c r="AY131">
        <f t="shared" si="82"/>
        <v>0</v>
      </c>
      <c r="AZ131">
        <f t="shared" si="107"/>
        <v>5.4836839817144669E-4</v>
      </c>
      <c r="BA131">
        <f t="shared" si="108"/>
        <v>0</v>
      </c>
      <c r="BB131">
        <f t="shared" si="109"/>
        <v>4.1717715977006951E-5</v>
      </c>
      <c r="BC131">
        <f t="shared" si="110"/>
        <v>1.3613149424075951E-4</v>
      </c>
      <c r="BD131">
        <f t="shared" si="111"/>
        <v>0</v>
      </c>
      <c r="BE131">
        <f t="shared" si="112"/>
        <v>3.2386121613729081E-5</v>
      </c>
      <c r="BF131">
        <f t="shared" si="113"/>
        <v>4.6657971816389355E-5</v>
      </c>
      <c r="BG131">
        <f t="shared" si="114"/>
        <v>0</v>
      </c>
    </row>
    <row r="132" spans="2:59" x14ac:dyDescent="0.25">
      <c r="B132">
        <v>2011</v>
      </c>
      <c r="C132" t="s">
        <v>59</v>
      </c>
      <c r="D132" s="31">
        <v>481282</v>
      </c>
      <c r="E132" s="31">
        <v>6311</v>
      </c>
      <c r="F132">
        <f t="shared" si="75"/>
        <v>1.3112894311443187E-2</v>
      </c>
      <c r="G132">
        <f t="shared" si="76"/>
        <v>0.98688710568855686</v>
      </c>
      <c r="H132" cm="1">
        <f t="array" ref="H132">+IFERROR(_xlfn.IFS(B132=$H$1,D132/$H$3,B132=$I$1,D132/$I$3,B132=$J$1,D132/$J$3,B132=$K$1,D132/$K$3,B132=$L$1,D132/$L$3,B132=$M$1,D132/$M$3,B132=$N$1,D132/$N$3,B132=$O$1,D132/$O$3,B132=$P$1,D132/P$3,B132=$Q$1,D132/$Q$3,B132=$R$1,D132/$R$3,B132=$S$1,D132/$S$3,B132=$T$1,D132/$T$3,B132=$U$1,D132/$U$3,B132=$V$1,D132/$V$3,B132=$W$1,D132/$W$3,B132=$X$1,D132/$X$3,B132=$Y$1,D132/$Y$3,B132=$Z$1,D132/$Z$3),0)</f>
        <v>0.14564045766645786</v>
      </c>
      <c r="I132" s="15">
        <f t="shared" si="77"/>
        <v>14564.045766645786</v>
      </c>
      <c r="J132" s="16">
        <f t="shared" si="78"/>
        <v>190.97679288504776</v>
      </c>
      <c r="K132" s="16">
        <f t="shared" si="117"/>
        <v>9904.6012378873675</v>
      </c>
      <c r="L132" s="17">
        <f t="shared" si="116"/>
        <v>1.3112894311443187E-2</v>
      </c>
      <c r="M132" s="17">
        <f t="shared" si="116"/>
        <v>0.98688710568855686</v>
      </c>
      <c r="N132">
        <f t="shared" si="79"/>
        <v>1.3199435714188608E-2</v>
      </c>
      <c r="O132">
        <f t="shared" si="93"/>
        <v>6.5564471557215936E-3</v>
      </c>
      <c r="P132">
        <f t="shared" si="80"/>
        <v>129.87798922940641</v>
      </c>
      <c r="S132">
        <v>2011</v>
      </c>
      <c r="T132" t="s">
        <v>59</v>
      </c>
      <c r="U132" s="31">
        <v>0</v>
      </c>
      <c r="V132" s="31">
        <v>122</v>
      </c>
      <c r="W132" s="31">
        <v>0</v>
      </c>
      <c r="X132" s="31">
        <v>250</v>
      </c>
      <c r="Y132" s="31">
        <v>1096</v>
      </c>
      <c r="Z132" s="31">
        <v>0</v>
      </c>
      <c r="AA132" s="31">
        <v>293</v>
      </c>
      <c r="AB132" s="31">
        <v>570</v>
      </c>
      <c r="AC132" s="31">
        <v>0</v>
      </c>
      <c r="AD132" s="31">
        <v>757</v>
      </c>
      <c r="AE132" s="31">
        <v>3223</v>
      </c>
      <c r="AF132" s="31">
        <v>6311</v>
      </c>
      <c r="AG132">
        <f t="shared" si="94"/>
        <v>0</v>
      </c>
      <c r="AH132">
        <f t="shared" si="95"/>
        <v>1.9331326255743939E-2</v>
      </c>
      <c r="AI132">
        <f t="shared" si="96"/>
        <v>0</v>
      </c>
      <c r="AJ132">
        <f t="shared" si="97"/>
        <v>3.9613373474885125E-2</v>
      </c>
      <c r="AK132">
        <f t="shared" si="98"/>
        <v>0.17366502931389638</v>
      </c>
      <c r="AL132">
        <f t="shared" si="99"/>
        <v>0</v>
      </c>
      <c r="AM132">
        <f t="shared" si="100"/>
        <v>4.6426873712565361E-2</v>
      </c>
      <c r="AN132">
        <f t="shared" si="101"/>
        <v>9.0318491522738076E-2</v>
      </c>
      <c r="AO132">
        <f t="shared" si="102"/>
        <v>0</v>
      </c>
      <c r="AP132">
        <f t="shared" si="105"/>
        <v>0</v>
      </c>
      <c r="AQ132">
        <f t="shared" si="105"/>
        <v>1.9519999999999999E-2</v>
      </c>
      <c r="AR132">
        <f t="shared" si="105"/>
        <v>0</v>
      </c>
      <c r="AS132">
        <f t="shared" si="103"/>
        <v>4.041383769802781E-2</v>
      </c>
      <c r="AT132">
        <f t="shared" si="103"/>
        <v>0.19017872635779975</v>
      </c>
      <c r="AU132">
        <f t="shared" si="103"/>
        <v>0</v>
      </c>
      <c r="AV132">
        <f t="shared" si="103"/>
        <v>4.7530213318192877E-2</v>
      </c>
      <c r="AW132">
        <f t="shared" si="103"/>
        <v>9.4590109525389973E-2</v>
      </c>
      <c r="AX132">
        <f t="shared" si="103"/>
        <v>0</v>
      </c>
      <c r="AY132">
        <f t="shared" si="82"/>
        <v>0</v>
      </c>
      <c r="AZ132">
        <f t="shared" si="107"/>
        <v>6.8462980123919031E-4</v>
      </c>
      <c r="BA132">
        <f t="shared" si="108"/>
        <v>0</v>
      </c>
      <c r="BB132">
        <f t="shared" si="109"/>
        <v>3.3140653504598133E-4</v>
      </c>
      <c r="BC132">
        <f t="shared" si="110"/>
        <v>1.3723762783565559E-3</v>
      </c>
      <c r="BD132">
        <f t="shared" si="111"/>
        <v>0</v>
      </c>
      <c r="BE132">
        <f t="shared" si="112"/>
        <v>3.5530105011199255E-4</v>
      </c>
      <c r="BF132">
        <f t="shared" si="113"/>
        <v>6.7527977360466425E-4</v>
      </c>
      <c r="BG132">
        <f t="shared" si="114"/>
        <v>0</v>
      </c>
    </row>
    <row r="133" spans="2:59" x14ac:dyDescent="0.25">
      <c r="B133">
        <v>2011</v>
      </c>
      <c r="C133" t="s">
        <v>60</v>
      </c>
      <c r="D133" s="31">
        <v>100969</v>
      </c>
      <c r="E133" s="31">
        <v>4514</v>
      </c>
      <c r="F133">
        <f t="shared" si="75"/>
        <v>4.4706791193336572E-2</v>
      </c>
      <c r="G133">
        <f t="shared" si="76"/>
        <v>0.95529320880666346</v>
      </c>
      <c r="H133" cm="1">
        <f t="array" ref="H133">+IFERROR(_xlfn.IFS(B133=$H$1,D133/$H$3,B133=$I$1,D133/$I$3,B133=$J$1,D133/$J$3,B133=$K$1,D133/$K$3,B133=$L$1,D133/$L$3,B133=$M$1,D133/$M$3,B133=$N$1,D133/$N$3,B133=$O$1,D133/$O$3,B133=$P$1,D133/P$3,B133=$Q$1,D133/$Q$3,B133=$R$1,D133/$R$3,B133=$S$1,D133/$S$3,B133=$T$1,D133/$T$3,B133=$U$1,D133/$U$3,B133=$V$1,D133/$V$3,B133=$W$1,D133/$W$3,B133=$X$1,D133/$X$3,B133=$Y$1,D133/$Y$3,B133=$Z$1,D133/$Z$3),0)</f>
        <v>3.0554168595801599E-2</v>
      </c>
      <c r="I133" s="15">
        <f t="shared" si="77"/>
        <v>3055.4168595801598</v>
      </c>
      <c r="J133" s="16">
        <f t="shared" si="78"/>
        <v>136.59788354985037</v>
      </c>
      <c r="K133" s="16">
        <f t="shared" si="117"/>
        <v>9774.7232486579614</v>
      </c>
      <c r="L133" s="17">
        <f t="shared" si="116"/>
        <v>4.4706791193336572E-2</v>
      </c>
      <c r="M133" s="17">
        <f t="shared" si="116"/>
        <v>0.95529320880666346</v>
      </c>
      <c r="N133">
        <f t="shared" si="79"/>
        <v>4.5728989383256341E-2</v>
      </c>
      <c r="O133">
        <f t="shared" si="93"/>
        <v>2.2353395596668286E-2</v>
      </c>
      <c r="P133">
        <f t="shared" si="80"/>
        <v>436.99651125040401</v>
      </c>
      <c r="S133">
        <v>2011</v>
      </c>
      <c r="T133" t="s">
        <v>60</v>
      </c>
      <c r="U133" s="31">
        <v>0</v>
      </c>
      <c r="V133" s="31">
        <v>13</v>
      </c>
      <c r="W133" s="31">
        <v>0</v>
      </c>
      <c r="X133" s="31">
        <v>251</v>
      </c>
      <c r="Y133" s="31">
        <v>965</v>
      </c>
      <c r="Z133" s="31">
        <v>0</v>
      </c>
      <c r="AA133" s="31">
        <v>273</v>
      </c>
      <c r="AB133" s="31">
        <v>457</v>
      </c>
      <c r="AC133" s="31">
        <v>0</v>
      </c>
      <c r="AD133" s="31">
        <v>514</v>
      </c>
      <c r="AE133" s="31">
        <v>2041</v>
      </c>
      <c r="AF133" s="31">
        <v>4514</v>
      </c>
      <c r="AG133">
        <f t="shared" si="94"/>
        <v>0</v>
      </c>
      <c r="AH133">
        <f t="shared" si="95"/>
        <v>2.8799291094373063E-3</v>
      </c>
      <c r="AI133">
        <f t="shared" si="96"/>
        <v>0</v>
      </c>
      <c r="AJ133">
        <f t="shared" si="97"/>
        <v>5.5604785112981836E-2</v>
      </c>
      <c r="AK133">
        <f t="shared" si="98"/>
        <v>0.21377935312361543</v>
      </c>
      <c r="AL133">
        <f t="shared" si="99"/>
        <v>0</v>
      </c>
      <c r="AM133">
        <f t="shared" si="100"/>
        <v>6.0478511298183428E-2</v>
      </c>
      <c r="AN133">
        <f t="shared" si="101"/>
        <v>0.10124058484714223</v>
      </c>
      <c r="AO133">
        <f t="shared" si="102"/>
        <v>0</v>
      </c>
      <c r="AP133">
        <f t="shared" si="105"/>
        <v>0</v>
      </c>
      <c r="AQ133">
        <f t="shared" si="105"/>
        <v>2.8840820854132004E-3</v>
      </c>
      <c r="AR133">
        <f t="shared" si="105"/>
        <v>0</v>
      </c>
      <c r="AS133">
        <f t="shared" si="103"/>
        <v>5.7194941323914783E-2</v>
      </c>
      <c r="AT133">
        <f t="shared" si="103"/>
        <v>0.23936500062011659</v>
      </c>
      <c r="AU133">
        <f t="shared" si="103"/>
        <v>0</v>
      </c>
      <c r="AV133">
        <f t="shared" si="103"/>
        <v>6.2364363221016558E-2</v>
      </c>
      <c r="AW133">
        <f t="shared" si="103"/>
        <v>0.10663866526659667</v>
      </c>
      <c r="AX133">
        <f t="shared" si="103"/>
        <v>0</v>
      </c>
      <c r="AY133">
        <f t="shared" si="82"/>
        <v>0</v>
      </c>
      <c r="AZ133">
        <f t="shared" si="107"/>
        <v>6.6852202161059337E-4</v>
      </c>
      <c r="BA133">
        <f t="shared" si="108"/>
        <v>0</v>
      </c>
      <c r="BB133">
        <f t="shared" si="109"/>
        <v>2.4809595024215354E-3</v>
      </c>
      <c r="BC133">
        <f t="shared" si="110"/>
        <v>1.0206102863255059E-2</v>
      </c>
      <c r="BD133">
        <f t="shared" si="111"/>
        <v>0</v>
      </c>
      <c r="BE133">
        <f t="shared" si="112"/>
        <v>2.8028404757895987E-3</v>
      </c>
      <c r="BF133">
        <f t="shared" si="113"/>
        <v>5.0857193792154028E-3</v>
      </c>
      <c r="BG133">
        <f t="shared" si="114"/>
        <v>0</v>
      </c>
    </row>
    <row r="134" spans="2:59" x14ac:dyDescent="0.25">
      <c r="B134">
        <v>2011</v>
      </c>
      <c r="C134" t="s">
        <v>61</v>
      </c>
      <c r="D134" s="31">
        <v>60101</v>
      </c>
      <c r="E134" s="31">
        <v>8458</v>
      </c>
      <c r="F134">
        <f t="shared" si="75"/>
        <v>0.1407297715512221</v>
      </c>
      <c r="G134">
        <f t="shared" si="76"/>
        <v>0.85927022844877787</v>
      </c>
      <c r="H134" cm="1">
        <f t="array" ref="H134">+IFERROR(_xlfn.IFS(B134=$H$1,D134/$H$3,B134=$I$1,D134/$I$3,B134=$J$1,D134/$J$3,B134=$K$1,D134/$K$3,B134=$L$1,D134/$L$3,B134=$M$1,D134/$M$3,B134=$N$1,D134/$N$3,B134=$O$1,D134/$O$3,B134=$P$1,D134/P$3,B134=$Q$1,D134/$Q$3,B134=$R$1,D134/$R$3,B134=$S$1,D134/$S$3,B134=$T$1,D134/$T$3,B134=$U$1,D134/$U$3,B134=$V$1,D134/$V$3,B134=$W$1,D134/$W$3,B134=$X$1,D134/$X$3,B134=$Y$1,D134/$Y$3,B134=$Z$1,D134/$Z$3),0)</f>
        <v>1.8187127601306061E-2</v>
      </c>
      <c r="I134" s="15">
        <f t="shared" si="77"/>
        <v>1818.7127601306061</v>
      </c>
      <c r="J134" s="16">
        <f t="shared" si="78"/>
        <v>255.94703125047278</v>
      </c>
      <c r="K134" s="16">
        <f t="shared" si="117"/>
        <v>9337.7267374075582</v>
      </c>
      <c r="L134" s="17">
        <f t="shared" si="116"/>
        <v>0.1407297715512221</v>
      </c>
      <c r="M134" s="17">
        <f t="shared" si="116"/>
        <v>0.85927022844877787</v>
      </c>
      <c r="N134">
        <f t="shared" si="79"/>
        <v>0.15138172966781213</v>
      </c>
      <c r="O134">
        <f t="shared" si="93"/>
        <v>7.036488577561105E-2</v>
      </c>
      <c r="P134">
        <f t="shared" si="80"/>
        <v>1314.0961505631042</v>
      </c>
      <c r="S134">
        <v>2011</v>
      </c>
      <c r="T134" t="s">
        <v>61</v>
      </c>
      <c r="U134" s="31">
        <v>0</v>
      </c>
      <c r="V134" s="31">
        <v>9</v>
      </c>
      <c r="W134" s="31">
        <v>0</v>
      </c>
      <c r="X134" s="31">
        <v>628</v>
      </c>
      <c r="Y134" s="31">
        <v>2196</v>
      </c>
      <c r="Z134" s="31">
        <v>0</v>
      </c>
      <c r="AA134" s="31">
        <v>326</v>
      </c>
      <c r="AB134" s="31">
        <v>889</v>
      </c>
      <c r="AC134" s="31">
        <v>0</v>
      </c>
      <c r="AD134" s="31">
        <v>615</v>
      </c>
      <c r="AE134" s="31">
        <v>3795</v>
      </c>
      <c r="AF134" s="31">
        <v>8458</v>
      </c>
      <c r="AG134">
        <f t="shared" si="94"/>
        <v>0</v>
      </c>
      <c r="AH134">
        <f t="shared" si="95"/>
        <v>1.0640813431071175E-3</v>
      </c>
      <c r="AI134">
        <f t="shared" si="96"/>
        <v>0</v>
      </c>
      <c r="AJ134">
        <f t="shared" si="97"/>
        <v>7.424923149680776E-2</v>
      </c>
      <c r="AK134">
        <f t="shared" si="98"/>
        <v>0.25963584771813669</v>
      </c>
      <c r="AL134">
        <f t="shared" si="99"/>
        <v>0</v>
      </c>
      <c r="AM134">
        <f t="shared" si="100"/>
        <v>3.8543390872546698E-2</v>
      </c>
      <c r="AN134">
        <f t="shared" si="101"/>
        <v>0.10510759044691416</v>
      </c>
      <c r="AO134">
        <f t="shared" si="102"/>
        <v>0</v>
      </c>
      <c r="AP134">
        <f t="shared" si="105"/>
        <v>0</v>
      </c>
      <c r="AQ134">
        <f t="shared" si="105"/>
        <v>1.0646477790264388E-3</v>
      </c>
      <c r="AR134">
        <f t="shared" si="105"/>
        <v>0</v>
      </c>
      <c r="AS134">
        <f t="shared" si="103"/>
        <v>7.7111984282907664E-2</v>
      </c>
      <c r="AT134">
        <f t="shared" si="103"/>
        <v>0.29836956521739133</v>
      </c>
      <c r="AU134">
        <f t="shared" si="103"/>
        <v>0</v>
      </c>
      <c r="AV134">
        <f t="shared" si="103"/>
        <v>3.9300783604581072E-2</v>
      </c>
      <c r="AW134">
        <f t="shared" si="103"/>
        <v>0.1109377924751981</v>
      </c>
      <c r="AX134">
        <f t="shared" si="103"/>
        <v>0</v>
      </c>
      <c r="AY134">
        <f t="shared" si="82"/>
        <v>0</v>
      </c>
      <c r="AZ134">
        <f t="shared" si="107"/>
        <v>1.8302524084457829E-4</v>
      </c>
      <c r="BA134">
        <f t="shared" si="108"/>
        <v>0</v>
      </c>
      <c r="BB134">
        <f t="shared" si="109"/>
        <v>7.3126903046538327E-3</v>
      </c>
      <c r="BC134">
        <f t="shared" si="110"/>
        <v>2.6297399377714182E-2</v>
      </c>
      <c r="BD134">
        <f t="shared" si="111"/>
        <v>0</v>
      </c>
      <c r="BE134">
        <f t="shared" si="112"/>
        <v>4.9832781484501088E-3</v>
      </c>
      <c r="BF134">
        <f t="shared" si="113"/>
        <v>1.1197817008036471E-2</v>
      </c>
      <c r="BG134">
        <f t="shared" si="114"/>
        <v>0</v>
      </c>
    </row>
    <row r="135" spans="2:59" x14ac:dyDescent="0.25">
      <c r="B135" t="s">
        <v>77</v>
      </c>
      <c r="D135" s="31">
        <v>3304590</v>
      </c>
      <c r="E135" s="31">
        <v>26544</v>
      </c>
      <c r="F135">
        <f t="shared" si="75"/>
        <v>8.0324639365246513E-3</v>
      </c>
      <c r="G135">
        <f t="shared" si="76"/>
        <v>0.99196753606347532</v>
      </c>
      <c r="H135" cm="1">
        <f t="array" ref="H135">+IFERROR(_xlfn.IFS(B135=$H$1,D135/$H$3,B135=$I$1,D135/$I$3,B135=$J$1,D135/$J$3,B135=$K$1,D135/$K$3,B135=$L$1,D135/$L$3,B135=$M$1,D135/$M$3,B135=$N$1,D135/$N$3,B135=$O$1,D135/$O$3,B135=$P$1,D135/P$3,B135=$Q$1,D135/$Q$3,B135=$R$1,D135/$R$3,B135=$S$1,D135/$S$3,B135=$T$1,D135/$T$3,B135=$U$1,D135/$U$3,B135=$V$1,D135/$V$3,B135=$W$1,D135/$W$3,B135=$X$1,D135/$X$3,B135=$Y$1,D135/$Y$3,B135=$Z$1,D135/$Z$3),0)</f>
        <v>0</v>
      </c>
      <c r="I135" s="15">
        <f t="shared" si="77"/>
        <v>0</v>
      </c>
      <c r="J135" s="16">
        <f t="shared" si="78"/>
        <v>0</v>
      </c>
      <c r="K135" s="16">
        <f t="shared" si="117"/>
        <v>8023.6305868444542</v>
      </c>
      <c r="L135" s="17">
        <f t="shared" si="116"/>
        <v>8.0324639365246513E-3</v>
      </c>
      <c r="M135" s="17">
        <f t="shared" si="116"/>
        <v>0.99196753606347532</v>
      </c>
      <c r="N135">
        <f t="shared" si="79"/>
        <v>8.0648542620311969E-3</v>
      </c>
      <c r="O135">
        <f t="shared" si="93"/>
        <v>4.0162319682623257E-3</v>
      </c>
      <c r="P135">
        <f t="shared" si="80"/>
        <v>64.449523328824199</v>
      </c>
      <c r="S135" t="s">
        <v>77</v>
      </c>
      <c r="U135" s="31">
        <v>0</v>
      </c>
      <c r="V135" s="31">
        <v>1160</v>
      </c>
      <c r="W135" s="31">
        <v>0</v>
      </c>
      <c r="X135" s="31">
        <v>1205</v>
      </c>
      <c r="Y135" s="31">
        <v>4507</v>
      </c>
      <c r="Z135" s="31">
        <v>0</v>
      </c>
      <c r="AA135" s="31">
        <v>961</v>
      </c>
      <c r="AB135" s="31">
        <v>2001</v>
      </c>
      <c r="AC135" s="31">
        <v>0</v>
      </c>
      <c r="AD135" s="31">
        <v>2226</v>
      </c>
      <c r="AE135" s="31">
        <v>14484</v>
      </c>
      <c r="AF135" s="31">
        <v>26544</v>
      </c>
      <c r="AG135">
        <f t="shared" si="94"/>
        <v>0</v>
      </c>
      <c r="AH135">
        <f t="shared" si="95"/>
        <v>4.3701024713682944E-2</v>
      </c>
      <c r="AI135">
        <f t="shared" si="96"/>
        <v>0</v>
      </c>
      <c r="AJ135">
        <f t="shared" si="97"/>
        <v>4.5396323086196504E-2</v>
      </c>
      <c r="AK135">
        <f t="shared" si="98"/>
        <v>0.16979355033152502</v>
      </c>
      <c r="AL135">
        <f t="shared" si="99"/>
        <v>0</v>
      </c>
      <c r="AM135">
        <f t="shared" si="100"/>
        <v>3.6204038577456299E-2</v>
      </c>
      <c r="AN135">
        <f t="shared" si="101"/>
        <v>7.5384267631103077E-2</v>
      </c>
      <c r="AO135">
        <f t="shared" si="102"/>
        <v>0</v>
      </c>
      <c r="AP135">
        <f t="shared" si="105"/>
        <v>0</v>
      </c>
      <c r="AQ135">
        <f t="shared" si="105"/>
        <v>4.4677245416730862E-2</v>
      </c>
      <c r="AR135">
        <f t="shared" si="105"/>
        <v>0</v>
      </c>
      <c r="AS135">
        <f t="shared" si="103"/>
        <v>4.6450667848813673E-2</v>
      </c>
      <c r="AT135">
        <f t="shared" si="103"/>
        <v>0.18554578950618555</v>
      </c>
      <c r="AU135">
        <f t="shared" si="103"/>
        <v>0</v>
      </c>
      <c r="AV135">
        <f t="shared" si="103"/>
        <v>3.6871486945345019E-2</v>
      </c>
      <c r="AW135">
        <f t="shared" si="103"/>
        <v>7.8336954606847156E-2</v>
      </c>
      <c r="AX135">
        <f t="shared" si="103"/>
        <v>0</v>
      </c>
      <c r="AY135">
        <f t="shared" si="82"/>
        <v>0</v>
      </c>
      <c r="AZ135">
        <f t="shared" si="107"/>
        <v>1.768751948048018E-4</v>
      </c>
      <c r="BA135">
        <f t="shared" si="108"/>
        <v>0</v>
      </c>
      <c r="BB135">
        <f t="shared" si="109"/>
        <v>2.7734151589153269E-4</v>
      </c>
      <c r="BC135">
        <f t="shared" si="110"/>
        <v>1.0141954069945137E-3</v>
      </c>
      <c r="BD135">
        <f t="shared" si="111"/>
        <v>0</v>
      </c>
      <c r="BE135">
        <f t="shared" si="112"/>
        <v>1.94729149455757E-4</v>
      </c>
      <c r="BF135">
        <f t="shared" si="113"/>
        <v>4.3727058424797023E-4</v>
      </c>
      <c r="BG135">
        <f t="shared" si="114"/>
        <v>0</v>
      </c>
    </row>
    <row r="136" spans="2:59" x14ac:dyDescent="0.25">
      <c r="B136">
        <v>2012</v>
      </c>
      <c r="C136" t="s">
        <v>55</v>
      </c>
      <c r="D136" s="31">
        <v>333079</v>
      </c>
      <c r="E136" s="31">
        <v>346</v>
      </c>
      <c r="F136">
        <f t="shared" si="75"/>
        <v>1.0387925987528485E-3</v>
      </c>
      <c r="G136">
        <f t="shared" si="76"/>
        <v>0.99896120740124716</v>
      </c>
      <c r="H136" cm="1">
        <f t="array" ref="H136">+IFERROR(_xlfn.IFS(B136=$H$1,D136/$H$3,B136=$I$1,D136/$I$3,B136=$J$1,D136/$J$3,B136=$K$1,D136/$K$3,B136=$L$1,D136/$L$3,B136=$M$1,D136/$M$3,B136=$N$1,D136/$N$3,B136=$O$1,D136/$O$3,B136=$P$1,D136/P$3,B136=$Q$1,D136/$Q$3,B136=$R$1,D136/$R$3,B136=$S$1,D136/$S$3,B136=$T$1,D136/$T$3,B136=$U$1,D136/$U$3,B136=$V$1,D136/$V$3,B136=$W$1,D136/$W$3,B136=$X$1,D136/$X$3,B136=$Y$1,D136/$Y$3,B136=$Z$1,D136/$Z$3),0)</f>
        <v>9.9513723362491202E-2</v>
      </c>
      <c r="I136" s="15">
        <f t="shared" si="77"/>
        <v>9951.3723362491201</v>
      </c>
      <c r="J136" s="16">
        <f t="shared" si="78"/>
        <v>10.337411930329429</v>
      </c>
      <c r="K136" s="16">
        <v>10000</v>
      </c>
      <c r="L136" s="17">
        <f t="shared" si="116"/>
        <v>1.0387925987528485E-3</v>
      </c>
      <c r="M136" s="17">
        <f t="shared" si="116"/>
        <v>0.99896120740124716</v>
      </c>
      <c r="N136">
        <f t="shared" si="79"/>
        <v>1.0393324241677832E-3</v>
      </c>
      <c r="O136">
        <f t="shared" si="93"/>
        <v>5.1939629937642424E-4</v>
      </c>
      <c r="P136">
        <f t="shared" si="80"/>
        <v>10.387925987528485</v>
      </c>
      <c r="S136">
        <v>2012</v>
      </c>
      <c r="T136" t="s">
        <v>55</v>
      </c>
      <c r="U136" s="31">
        <v>27</v>
      </c>
      <c r="V136" s="31">
        <v>4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22</v>
      </c>
      <c r="AE136" s="31">
        <v>293</v>
      </c>
      <c r="AF136" s="31">
        <v>346</v>
      </c>
      <c r="AG136">
        <f t="shared" si="94"/>
        <v>7.8034682080924858E-2</v>
      </c>
      <c r="AH136">
        <f t="shared" si="95"/>
        <v>1.1560693641618497E-2</v>
      </c>
      <c r="AI136">
        <f t="shared" si="96"/>
        <v>0</v>
      </c>
      <c r="AJ136">
        <f t="shared" si="97"/>
        <v>0</v>
      </c>
      <c r="AK136">
        <f t="shared" si="98"/>
        <v>0</v>
      </c>
      <c r="AL136">
        <f t="shared" si="99"/>
        <v>0</v>
      </c>
      <c r="AM136">
        <f t="shared" si="100"/>
        <v>0</v>
      </c>
      <c r="AN136">
        <f t="shared" si="101"/>
        <v>0</v>
      </c>
      <c r="AO136">
        <f t="shared" si="102"/>
        <v>0</v>
      </c>
      <c r="AP136">
        <f t="shared" si="105"/>
        <v>8.1203007518796999E-2</v>
      </c>
      <c r="AQ136">
        <f t="shared" si="105"/>
        <v>1.1627906976744186E-2</v>
      </c>
      <c r="AR136">
        <f t="shared" si="105"/>
        <v>0</v>
      </c>
      <c r="AS136">
        <f t="shared" si="103"/>
        <v>0</v>
      </c>
      <c r="AT136">
        <f t="shared" si="103"/>
        <v>0</v>
      </c>
      <c r="AU136">
        <f t="shared" si="103"/>
        <v>0</v>
      </c>
      <c r="AV136">
        <f t="shared" si="103"/>
        <v>0</v>
      </c>
      <c r="AW136">
        <f t="shared" si="103"/>
        <v>0</v>
      </c>
      <c r="AX136">
        <f t="shared" si="103"/>
        <v>0</v>
      </c>
      <c r="AY136">
        <f t="shared" si="82"/>
        <v>4.0530925095848131E-5</v>
      </c>
      <c r="AZ136">
        <f t="shared" si="107"/>
        <v>1.7473332152432306E-3</v>
      </c>
      <c r="BA136">
        <f t="shared" si="108"/>
        <v>0</v>
      </c>
      <c r="BB136">
        <f t="shared" si="109"/>
        <v>1.8088801755739628E-3</v>
      </c>
      <c r="BC136">
        <f t="shared" si="110"/>
        <v>6.7656622002587978E-3</v>
      </c>
      <c r="BD136">
        <f t="shared" si="111"/>
        <v>0</v>
      </c>
      <c r="BE136">
        <f t="shared" si="112"/>
        <v>1.4426007043374094E-3</v>
      </c>
      <c r="BF136">
        <f t="shared" si="113"/>
        <v>3.0037918932145228E-3</v>
      </c>
      <c r="BG136">
        <f t="shared" si="114"/>
        <v>0</v>
      </c>
    </row>
    <row r="137" spans="2:59" x14ac:dyDescent="0.25">
      <c r="B137">
        <v>2012</v>
      </c>
      <c r="C137" t="s">
        <v>56</v>
      </c>
      <c r="D137" s="31">
        <v>760776</v>
      </c>
      <c r="E137" s="31">
        <v>474</v>
      </c>
      <c r="F137">
        <f t="shared" ref="F137:F159" si="118">+IFERROR(E137/D137,0)</f>
        <v>6.2304804567967441E-4</v>
      </c>
      <c r="G137">
        <f t="shared" ref="G137:G159" si="119">1-F137</f>
        <v>0.9993769519543203</v>
      </c>
      <c r="H137" cm="1">
        <f t="array" ref="H137">+IFERROR(_xlfn.IFS(B137=$H$1,D137/$H$3,B137=$I$1,D137/$I$3,B137=$J$1,D137/$J$3,B137=$K$1,D137/$K$3,B137=$L$1,D137/$L$3,B137=$M$1,D137/$M$3,B137=$N$1,D137/$N$3,B137=$O$1,D137/$O$3,B137=$P$1,D137/P$3,B137=$Q$1,D137/$Q$3,B137=$R$1,D137/$R$3,B137=$S$1,D137/$S$3,B137=$T$1,D137/$T$3,B137=$U$1,D137/$U$3,B137=$V$1,D137/$V$3,B137=$W$1,D137/$W$3,B137=$X$1,D137/$X$3,B137=$Y$1,D137/$Y$3,B137=$Z$1,D137/$Z$3),0)</f>
        <v>0.22729638435573127</v>
      </c>
      <c r="I137" s="15">
        <f t="shared" ref="I137:I159" si="120">+H137*100000</f>
        <v>22729.638435573128</v>
      </c>
      <c r="J137" s="16">
        <f t="shared" ref="J137:J159" si="121">+F137*I137</f>
        <v>14.16165680628945</v>
      </c>
      <c r="K137" s="16">
        <f>+K136-P136</f>
        <v>9989.6120740124716</v>
      </c>
      <c r="L137" s="17">
        <f t="shared" si="116"/>
        <v>6.2304804567967441E-4</v>
      </c>
      <c r="M137" s="17">
        <f t="shared" si="116"/>
        <v>0.9993769519543203</v>
      </c>
      <c r="N137">
        <f t="shared" ref="N137:N159" si="122">+(F137/(1-(0.5*F137)))</f>
        <v>6.2324220059720799E-4</v>
      </c>
      <c r="O137">
        <f t="shared" si="93"/>
        <v>3.1152402283983721E-4</v>
      </c>
      <c r="P137">
        <f t="shared" ref="P137:P159" si="123">+K137*L137</f>
        <v>6.2240082798115495</v>
      </c>
      <c r="S137">
        <v>2012</v>
      </c>
      <c r="T137" t="s">
        <v>56</v>
      </c>
      <c r="U137" s="31">
        <v>45</v>
      </c>
      <c r="V137" s="31">
        <v>20</v>
      </c>
      <c r="W137" s="31">
        <v>0</v>
      </c>
      <c r="X137" s="31">
        <v>0</v>
      </c>
      <c r="Y137" s="31">
        <v>4</v>
      </c>
      <c r="Z137" s="31">
        <v>0</v>
      </c>
      <c r="AA137" s="31">
        <v>0</v>
      </c>
      <c r="AB137" s="31">
        <v>0</v>
      </c>
      <c r="AC137" s="31">
        <v>0</v>
      </c>
      <c r="AD137" s="31">
        <v>39</v>
      </c>
      <c r="AE137" s="31">
        <v>366</v>
      </c>
      <c r="AF137" s="31">
        <v>474</v>
      </c>
      <c r="AG137">
        <f t="shared" si="94"/>
        <v>9.49367088607595E-2</v>
      </c>
      <c r="AH137">
        <f t="shared" si="95"/>
        <v>4.2194092827004218E-2</v>
      </c>
      <c r="AI137">
        <f t="shared" si="96"/>
        <v>0</v>
      </c>
      <c r="AJ137">
        <f t="shared" si="97"/>
        <v>0</v>
      </c>
      <c r="AK137">
        <f t="shared" si="98"/>
        <v>8.4388185654008432E-3</v>
      </c>
      <c r="AL137">
        <f t="shared" si="99"/>
        <v>0</v>
      </c>
      <c r="AM137">
        <f t="shared" si="100"/>
        <v>0</v>
      </c>
      <c r="AN137">
        <f t="shared" si="101"/>
        <v>0</v>
      </c>
      <c r="AO137">
        <f t="shared" si="102"/>
        <v>0</v>
      </c>
      <c r="AP137">
        <f t="shared" si="105"/>
        <v>9.9667774086378752E-2</v>
      </c>
      <c r="AQ137">
        <f t="shared" si="105"/>
        <v>4.3103448275862065E-2</v>
      </c>
      <c r="AR137">
        <f t="shared" si="105"/>
        <v>0</v>
      </c>
      <c r="AS137">
        <f t="shared" si="103"/>
        <v>0</v>
      </c>
      <c r="AT137">
        <f t="shared" si="103"/>
        <v>8.4745762711864389E-3</v>
      </c>
      <c r="AU137">
        <f t="shared" si="103"/>
        <v>0</v>
      </c>
      <c r="AV137">
        <f t="shared" si="103"/>
        <v>0</v>
      </c>
      <c r="AW137">
        <f t="shared" si="103"/>
        <v>0</v>
      </c>
      <c r="AX137">
        <f t="shared" si="103"/>
        <v>0</v>
      </c>
      <c r="AY137">
        <f t="shared" si="82"/>
        <v>4.7320104735165149E-5</v>
      </c>
      <c r="AZ137">
        <f t="shared" si="107"/>
        <v>1.5773368245055051E-5</v>
      </c>
      <c r="BA137">
        <f t="shared" si="108"/>
        <v>0</v>
      </c>
      <c r="BB137">
        <f t="shared" si="109"/>
        <v>0</v>
      </c>
      <c r="BC137">
        <f t="shared" si="110"/>
        <v>2.6288947075091747E-6</v>
      </c>
      <c r="BD137">
        <f t="shared" si="111"/>
        <v>0</v>
      </c>
      <c r="BE137">
        <f t="shared" si="112"/>
        <v>0</v>
      </c>
      <c r="BF137">
        <f t="shared" si="113"/>
        <v>0</v>
      </c>
      <c r="BG137">
        <f t="shared" si="114"/>
        <v>0</v>
      </c>
    </row>
    <row r="138" spans="2:59" x14ac:dyDescent="0.25">
      <c r="B138">
        <v>2012</v>
      </c>
      <c r="C138" t="s">
        <v>57</v>
      </c>
      <c r="D138" s="31">
        <v>680007</v>
      </c>
      <c r="E138" s="31">
        <v>2817</v>
      </c>
      <c r="F138">
        <f t="shared" si="118"/>
        <v>4.1426044143663228E-3</v>
      </c>
      <c r="G138">
        <f t="shared" si="119"/>
        <v>0.99585739558563369</v>
      </c>
      <c r="H138" cm="1">
        <f t="array" ref="H138">+IFERROR(_xlfn.IFS(B138=$H$1,D138/$H$3,B138=$I$1,D138/$I$3,B138=$J$1,D138/$J$3,B138=$K$1,D138/$K$3,B138=$L$1,D138/$L$3,B138=$M$1,D138/$M$3,B138=$N$1,D138/$N$3,B138=$O$1,D138/$O$3,B138=$P$1,D138/P$3,B138=$Q$1,D138/$Q$3,B138=$R$1,D138/$R$3,B138=$S$1,D138/$S$3,B138=$T$1,D138/$T$3,B138=$U$1,D138/$U$3,B138=$V$1,D138/$V$3,B138=$W$1,D138/$W$3,B138=$X$1,D138/$X$3,B138=$Y$1,D138/$Y$3,B138=$Z$1,D138/$Z$3),0)</f>
        <v>0.20316510041929259</v>
      </c>
      <c r="I138" s="15">
        <f t="shared" si="120"/>
        <v>20316.510041929258</v>
      </c>
      <c r="J138" s="16">
        <f t="shared" si="121"/>
        <v>84.163264184213872</v>
      </c>
      <c r="K138" s="16">
        <f t="shared" ref="K138:K143" si="124">+K137-P137</f>
        <v>9983.3880657326608</v>
      </c>
      <c r="L138" s="17">
        <f t="shared" si="116"/>
        <v>4.1426044143663228E-3</v>
      </c>
      <c r="M138" s="17">
        <f t="shared" si="116"/>
        <v>0.99585739558563369</v>
      </c>
      <c r="N138">
        <f t="shared" si="122"/>
        <v>4.1512028099089521E-3</v>
      </c>
      <c r="O138">
        <f t="shared" si="93"/>
        <v>2.0713022071831614E-3</v>
      </c>
      <c r="P138">
        <f t="shared" si="123"/>
        <v>41.357227471436182</v>
      </c>
      <c r="S138">
        <v>2012</v>
      </c>
      <c r="T138" t="s">
        <v>57</v>
      </c>
      <c r="U138" s="31">
        <v>376</v>
      </c>
      <c r="V138" s="31">
        <v>594</v>
      </c>
      <c r="W138" s="31">
        <v>0</v>
      </c>
      <c r="X138" s="31">
        <v>13</v>
      </c>
      <c r="Y138" s="31">
        <v>34</v>
      </c>
      <c r="Z138" s="31">
        <v>0</v>
      </c>
      <c r="AA138" s="31">
        <v>0</v>
      </c>
      <c r="AB138" s="31">
        <v>10</v>
      </c>
      <c r="AC138" s="31">
        <v>0</v>
      </c>
      <c r="AD138" s="31">
        <v>55</v>
      </c>
      <c r="AE138" s="31">
        <v>1735</v>
      </c>
      <c r="AF138" s="31">
        <v>2817</v>
      </c>
      <c r="AG138">
        <f t="shared" si="94"/>
        <v>0.13347532836350728</v>
      </c>
      <c r="AH138">
        <f t="shared" si="95"/>
        <v>0.2108626198083067</v>
      </c>
      <c r="AI138">
        <f t="shared" si="96"/>
        <v>0</v>
      </c>
      <c r="AJ138">
        <f t="shared" si="97"/>
        <v>4.6148384806531774E-3</v>
      </c>
      <c r="AK138">
        <f t="shared" si="98"/>
        <v>1.2069577564785232E-2</v>
      </c>
      <c r="AL138">
        <f t="shared" si="99"/>
        <v>0</v>
      </c>
      <c r="AM138">
        <f t="shared" si="100"/>
        <v>0</v>
      </c>
      <c r="AN138">
        <f t="shared" si="101"/>
        <v>3.549875754348598E-3</v>
      </c>
      <c r="AO138">
        <f t="shared" si="102"/>
        <v>0</v>
      </c>
      <c r="AP138">
        <f t="shared" si="105"/>
        <v>0.14302015975656143</v>
      </c>
      <c r="AQ138">
        <f t="shared" si="105"/>
        <v>0.23571428571428571</v>
      </c>
      <c r="AR138">
        <f t="shared" si="105"/>
        <v>0</v>
      </c>
      <c r="AS138">
        <f t="shared" si="103"/>
        <v>4.6255114748265441E-3</v>
      </c>
      <c r="AT138">
        <f t="shared" si="103"/>
        <v>1.2142857142857143E-2</v>
      </c>
      <c r="AU138">
        <f t="shared" si="103"/>
        <v>0</v>
      </c>
      <c r="AV138">
        <f t="shared" si="103"/>
        <v>0</v>
      </c>
      <c r="AW138">
        <f t="shared" si="103"/>
        <v>3.5561877667140826E-3</v>
      </c>
      <c r="AX138">
        <f t="shared" si="103"/>
        <v>0</v>
      </c>
      <c r="AY138">
        <f t="shared" ref="AY138:AY160" si="125">+IFERROR((SUM(U137:U138)/(2*$D138)),0)</f>
        <v>3.0955563692726694E-4</v>
      </c>
      <c r="AZ138">
        <f t="shared" si="107"/>
        <v>4.5146594079178596E-4</v>
      </c>
      <c r="BA138">
        <f t="shared" si="108"/>
        <v>0</v>
      </c>
      <c r="BB138">
        <f t="shared" si="109"/>
        <v>9.5587251307707118E-6</v>
      </c>
      <c r="BC138">
        <f t="shared" si="110"/>
        <v>2.7940888843791314E-5</v>
      </c>
      <c r="BD138">
        <f t="shared" si="111"/>
        <v>0</v>
      </c>
      <c r="BE138">
        <f t="shared" si="112"/>
        <v>0</v>
      </c>
      <c r="BF138">
        <f t="shared" si="113"/>
        <v>7.3528654852082409E-6</v>
      </c>
      <c r="BG138">
        <f t="shared" si="114"/>
        <v>0</v>
      </c>
    </row>
    <row r="139" spans="2:59" x14ac:dyDescent="0.25">
      <c r="B139">
        <v>2012</v>
      </c>
      <c r="C139" t="s">
        <v>58</v>
      </c>
      <c r="D139" s="31">
        <v>922591</v>
      </c>
      <c r="E139" s="31">
        <v>4877</v>
      </c>
      <c r="F139">
        <f t="shared" si="118"/>
        <v>5.2861994101394876E-3</v>
      </c>
      <c r="G139">
        <f t="shared" si="119"/>
        <v>0.99471380058986048</v>
      </c>
      <c r="H139" cm="1">
        <f t="array" ref="H139">+IFERROR(_xlfn.IFS(B139=$H$1,D139/$H$3,B139=$I$1,D139/$I$3,B139=$J$1,D139/$J$3,B139=$K$1,D139/$K$3,B139=$L$1,D139/$L$3,B139=$M$1,D139/$M$3,B139=$N$1,D139/$N$3,B139=$O$1,D139/$O$3,B139=$P$1,D139/P$3,B139=$Q$1,D139/$Q$3,B139=$R$1,D139/$R$3,B139=$S$1,D139/$S$3,B139=$T$1,D139/$T$3,B139=$U$1,D139/$U$3,B139=$V$1,D139/$V$3,B139=$W$1,D139/$W$3,B139=$X$1,D139/$X$3,B139=$Y$1,D139/$Y$3,B139=$Z$1,D139/$Z$3),0)</f>
        <v>0.2756417112778774</v>
      </c>
      <c r="I139" s="15">
        <f t="shared" si="120"/>
        <v>27564.17112778774</v>
      </c>
      <c r="J139" s="16">
        <f t="shared" si="121"/>
        <v>145.70970515669543</v>
      </c>
      <c r="K139" s="16">
        <f t="shared" si="124"/>
        <v>9942.0308382612238</v>
      </c>
      <c r="L139" s="17">
        <f t="shared" si="116"/>
        <v>5.2861994101394876E-3</v>
      </c>
      <c r="M139" s="17">
        <f t="shared" si="116"/>
        <v>0.99471380058986048</v>
      </c>
      <c r="N139">
        <f t="shared" si="122"/>
        <v>5.3002083893702399E-3</v>
      </c>
      <c r="O139">
        <f t="shared" si="93"/>
        <v>2.6430997050697438E-3</v>
      </c>
      <c r="P139">
        <f t="shared" si="123"/>
        <v>52.555557552805077</v>
      </c>
      <c r="S139">
        <v>2012</v>
      </c>
      <c r="T139" t="s">
        <v>58</v>
      </c>
      <c r="U139" s="31">
        <v>462</v>
      </c>
      <c r="V139" s="31">
        <v>708</v>
      </c>
      <c r="W139" s="31">
        <v>0</v>
      </c>
      <c r="X139" s="31">
        <v>67</v>
      </c>
      <c r="Y139" s="31">
        <v>248</v>
      </c>
      <c r="Z139" s="31">
        <v>0</v>
      </c>
      <c r="AA139" s="31">
        <v>0</v>
      </c>
      <c r="AB139" s="31">
        <v>122</v>
      </c>
      <c r="AC139" s="31">
        <v>0</v>
      </c>
      <c r="AD139" s="31">
        <v>255</v>
      </c>
      <c r="AE139" s="31">
        <v>3015</v>
      </c>
      <c r="AF139" s="31">
        <v>4877</v>
      </c>
      <c r="AG139">
        <f t="shared" si="94"/>
        <v>9.4730367028911217E-2</v>
      </c>
      <c r="AH139">
        <f t="shared" si="95"/>
        <v>0.14517121181053927</v>
      </c>
      <c r="AI139">
        <f t="shared" si="96"/>
        <v>0</v>
      </c>
      <c r="AJ139">
        <f t="shared" si="97"/>
        <v>1.3737953660036908E-2</v>
      </c>
      <c r="AK139">
        <f t="shared" si="98"/>
        <v>5.0850932950584377E-2</v>
      </c>
      <c r="AL139">
        <f t="shared" si="99"/>
        <v>0</v>
      </c>
      <c r="AM139">
        <f t="shared" si="100"/>
        <v>0</v>
      </c>
      <c r="AN139">
        <f t="shared" si="101"/>
        <v>2.5015378306335861E-2</v>
      </c>
      <c r="AO139">
        <f t="shared" si="102"/>
        <v>0</v>
      </c>
      <c r="AP139">
        <f t="shared" si="105"/>
        <v>9.9440378820490741E-2</v>
      </c>
      <c r="AQ139">
        <f t="shared" si="105"/>
        <v>0.15653327437541456</v>
      </c>
      <c r="AR139">
        <f t="shared" si="105"/>
        <v>0</v>
      </c>
      <c r="AS139">
        <f t="shared" si="105"/>
        <v>1.3832972024362547E-2</v>
      </c>
      <c r="AT139">
        <f t="shared" si="105"/>
        <v>5.2177572059751737E-2</v>
      </c>
      <c r="AU139">
        <f t="shared" si="105"/>
        <v>0</v>
      </c>
      <c r="AV139">
        <f t="shared" si="103"/>
        <v>0</v>
      </c>
      <c r="AW139">
        <f t="shared" si="103"/>
        <v>2.5332225913621262E-2</v>
      </c>
      <c r="AX139">
        <f t="shared" si="103"/>
        <v>0</v>
      </c>
      <c r="AY139">
        <f t="shared" si="125"/>
        <v>4.5415574181842226E-4</v>
      </c>
      <c r="AZ139">
        <f t="shared" si="107"/>
        <v>7.056214508921071E-4</v>
      </c>
      <c r="BA139">
        <f t="shared" si="108"/>
        <v>0</v>
      </c>
      <c r="BB139">
        <f t="shared" si="109"/>
        <v>4.3356156736842217E-5</v>
      </c>
      <c r="BC139">
        <f t="shared" si="110"/>
        <v>1.5283045249736882E-4</v>
      </c>
      <c r="BD139">
        <f t="shared" si="111"/>
        <v>0</v>
      </c>
      <c r="BE139">
        <f t="shared" si="112"/>
        <v>0</v>
      </c>
      <c r="BF139">
        <f t="shared" si="113"/>
        <v>7.1537658615789662E-5</v>
      </c>
      <c r="BG139">
        <f t="shared" si="114"/>
        <v>0</v>
      </c>
    </row>
    <row r="140" spans="2:59" x14ac:dyDescent="0.25">
      <c r="B140">
        <v>2012</v>
      </c>
      <c r="C140" t="s">
        <v>59</v>
      </c>
      <c r="D140" s="31">
        <v>487471</v>
      </c>
      <c r="E140" s="31">
        <v>6801</v>
      </c>
      <c r="F140">
        <f t="shared" si="118"/>
        <v>1.3951599172053311E-2</v>
      </c>
      <c r="G140">
        <f t="shared" si="119"/>
        <v>0.98604840082794665</v>
      </c>
      <c r="H140" cm="1">
        <f t="array" ref="H140">+IFERROR(_xlfn.IFS(B140=$H$1,D140/$H$3,B140=$I$1,D140/$I$3,B140=$J$1,D140/$J$3,B140=$K$1,D140/$K$3,B140=$L$1,D140/$L$3,B140=$M$1,D140/$M$3,B140=$N$1,D140/$N$3,B140=$O$1,D140/$O$3,B140=$P$1,D140/P$3,B140=$Q$1,D140/$Q$3,B140=$R$1,D140/$R$3,B140=$S$1,D140/$S$3,B140=$T$1,D140/$T$3,B140=$U$1,D140/$U$3,B140=$V$1,D140/$V$3,B140=$W$1,D140/$W$3,B140=$X$1,D140/$X$3,B140=$Y$1,D140/$Y$3,B140=$Z$1,D140/$Z$3),0)</f>
        <v>0.14564128702571147</v>
      </c>
      <c r="I140" s="15">
        <f t="shared" si="120"/>
        <v>14564.128702571146</v>
      </c>
      <c r="J140" s="16">
        <f t="shared" si="121"/>
        <v>203.19288594846947</v>
      </c>
      <c r="K140" s="16">
        <f t="shared" si="124"/>
        <v>9889.4752807084187</v>
      </c>
      <c r="L140" s="17">
        <f t="shared" si="116"/>
        <v>1.3951599172053311E-2</v>
      </c>
      <c r="M140" s="17">
        <f t="shared" si="116"/>
        <v>0.98604840082794665</v>
      </c>
      <c r="N140">
        <f t="shared" si="122"/>
        <v>1.4049606410636467E-2</v>
      </c>
      <c r="O140">
        <f t="shared" si="93"/>
        <v>6.9757995860266556E-3</v>
      </c>
      <c r="P140">
        <f t="shared" si="123"/>
        <v>137.97399513837325</v>
      </c>
      <c r="S140">
        <v>2012</v>
      </c>
      <c r="T140" t="s">
        <v>59</v>
      </c>
      <c r="U140" s="31">
        <v>194</v>
      </c>
      <c r="V140" s="31">
        <v>134</v>
      </c>
      <c r="W140" s="31">
        <v>0</v>
      </c>
      <c r="X140" s="31">
        <v>295</v>
      </c>
      <c r="Y140" s="31">
        <v>1139</v>
      </c>
      <c r="Z140" s="31">
        <v>0</v>
      </c>
      <c r="AA140" s="31">
        <v>0</v>
      </c>
      <c r="AB140" s="31">
        <v>640</v>
      </c>
      <c r="AC140" s="31">
        <v>0</v>
      </c>
      <c r="AD140" s="31">
        <v>825</v>
      </c>
      <c r="AE140" s="31">
        <v>3574</v>
      </c>
      <c r="AF140" s="31">
        <v>6801</v>
      </c>
      <c r="AG140">
        <f t="shared" si="94"/>
        <v>2.8525216879870606E-2</v>
      </c>
      <c r="AH140">
        <f t="shared" si="95"/>
        <v>1.9702984855168356E-2</v>
      </c>
      <c r="AI140">
        <f t="shared" si="96"/>
        <v>0</v>
      </c>
      <c r="AJ140">
        <f t="shared" si="97"/>
        <v>4.3375974121452728E-2</v>
      </c>
      <c r="AK140">
        <f t="shared" si="98"/>
        <v>0.16747537126893103</v>
      </c>
      <c r="AL140">
        <f t="shared" si="99"/>
        <v>0</v>
      </c>
      <c r="AM140">
        <f t="shared" si="100"/>
        <v>0</v>
      </c>
      <c r="AN140">
        <f t="shared" si="101"/>
        <v>9.4103808263490657E-2</v>
      </c>
      <c r="AO140">
        <f t="shared" si="102"/>
        <v>0</v>
      </c>
      <c r="AP140">
        <f t="shared" si="105"/>
        <v>2.8937947494033413E-2</v>
      </c>
      <c r="AQ140">
        <f t="shared" si="105"/>
        <v>1.9899019899019897E-2</v>
      </c>
      <c r="AR140">
        <f t="shared" si="105"/>
        <v>0</v>
      </c>
      <c r="AS140">
        <f t="shared" si="105"/>
        <v>4.4337566694221085E-2</v>
      </c>
      <c r="AT140">
        <f t="shared" si="105"/>
        <v>0.18278103185428868</v>
      </c>
      <c r="AU140">
        <f t="shared" si="105"/>
        <v>0</v>
      </c>
      <c r="AV140">
        <f t="shared" si="103"/>
        <v>0</v>
      </c>
      <c r="AW140">
        <f t="shared" si="103"/>
        <v>9.8750192871470438E-2</v>
      </c>
      <c r="AX140">
        <f t="shared" si="103"/>
        <v>0</v>
      </c>
      <c r="AY140">
        <f t="shared" si="125"/>
        <v>6.7286053939618977E-4</v>
      </c>
      <c r="AZ140">
        <f t="shared" si="107"/>
        <v>8.6364111916401184E-4</v>
      </c>
      <c r="BA140">
        <f t="shared" si="108"/>
        <v>0</v>
      </c>
      <c r="BB140">
        <f t="shared" si="109"/>
        <v>3.7130413911801933E-4</v>
      </c>
      <c r="BC140">
        <f t="shared" si="110"/>
        <v>1.4226487319245658E-3</v>
      </c>
      <c r="BD140">
        <f t="shared" si="111"/>
        <v>0</v>
      </c>
      <c r="BE140">
        <f t="shared" si="112"/>
        <v>0</v>
      </c>
      <c r="BF140">
        <f t="shared" si="113"/>
        <v>7.8158495582301307E-4</v>
      </c>
      <c r="BG140">
        <f t="shared" si="114"/>
        <v>0</v>
      </c>
    </row>
    <row r="141" spans="2:59" x14ac:dyDescent="0.25">
      <c r="B141">
        <v>2012</v>
      </c>
      <c r="C141" t="s">
        <v>60</v>
      </c>
      <c r="D141" s="31">
        <v>102265</v>
      </c>
      <c r="E141" s="31">
        <v>4719</v>
      </c>
      <c r="F141">
        <f t="shared" si="118"/>
        <v>4.6144819830831664E-2</v>
      </c>
      <c r="G141">
        <f t="shared" si="119"/>
        <v>0.95385518016916837</v>
      </c>
      <c r="H141" cm="1">
        <f t="array" ref="H141">+IFERROR(_xlfn.IFS(B141=$H$1,D141/$H$3,B141=$I$1,D141/$I$3,B141=$J$1,D141/$J$3,B141=$K$1,D141/$K$3,B141=$L$1,D141/$L$3,B141=$M$1,D141/$M$3,B141=$N$1,D141/$N$3,B141=$O$1,D141/$O$3,B141=$P$1,D141/P$3,B141=$Q$1,D141/$Q$3,B141=$R$1,D141/$R$3,B141=$S$1,D141/$S$3,B141=$T$1,D141/$T$3,B141=$U$1,D141/$U$3,B141=$V$1,D141/$V$3,B141=$W$1,D141/$W$3,B141=$X$1,D141/$X$3,B141=$Y$1,D141/$Y$3,B141=$Z$1,D141/$Z$3),0)</f>
        <v>3.0553625175004019E-2</v>
      </c>
      <c r="I141" s="15">
        <f t="shared" si="120"/>
        <v>3055.3625175004017</v>
      </c>
      <c r="J141" s="16">
        <f t="shared" si="121"/>
        <v>140.98915288793231</v>
      </c>
      <c r="K141" s="16">
        <f t="shared" si="124"/>
        <v>9751.5012855700461</v>
      </c>
      <c r="L141" s="17">
        <f t="shared" ref="L141:M159" si="126">+F141</f>
        <v>4.6144819830831664E-2</v>
      </c>
      <c r="M141" s="17">
        <f t="shared" si="126"/>
        <v>0.95385518016916837</v>
      </c>
      <c r="N141">
        <f t="shared" si="122"/>
        <v>4.7234636731711466E-2</v>
      </c>
      <c r="O141">
        <f t="shared" ref="O141:O159" si="127">+IFERROR((E141/(2*D141)),0)</f>
        <v>2.3072409915415832E-2</v>
      </c>
      <c r="P141">
        <f t="shared" si="123"/>
        <v>449.98126990275313</v>
      </c>
      <c r="S141">
        <v>2012</v>
      </c>
      <c r="T141" t="s">
        <v>60</v>
      </c>
      <c r="U141" s="31">
        <v>38</v>
      </c>
      <c r="V141" s="31">
        <v>25</v>
      </c>
      <c r="W141" s="31">
        <v>0</v>
      </c>
      <c r="X141" s="31">
        <v>285</v>
      </c>
      <c r="Y141" s="31">
        <v>1054</v>
      </c>
      <c r="Z141" s="31">
        <v>0</v>
      </c>
      <c r="AA141" s="31">
        <v>0</v>
      </c>
      <c r="AB141" s="31">
        <v>509</v>
      </c>
      <c r="AC141" s="31">
        <v>0</v>
      </c>
      <c r="AD141" s="31">
        <v>457</v>
      </c>
      <c r="AE141" s="31">
        <v>2351</v>
      </c>
      <c r="AF141" s="31">
        <v>4719</v>
      </c>
      <c r="AG141">
        <f t="shared" ref="AG141:AO156" si="128">+U141/$E141</f>
        <v>8.0525535070989623E-3</v>
      </c>
      <c r="AH141">
        <f t="shared" si="128"/>
        <v>5.2977325704598429E-3</v>
      </c>
      <c r="AI141">
        <f t="shared" si="128"/>
        <v>0</v>
      </c>
      <c r="AJ141">
        <f t="shared" si="128"/>
        <v>6.0394151303242209E-2</v>
      </c>
      <c r="AK141">
        <f t="shared" si="128"/>
        <v>0.22335240517058699</v>
      </c>
      <c r="AL141">
        <f t="shared" si="128"/>
        <v>0</v>
      </c>
      <c r="AM141">
        <f t="shared" si="128"/>
        <v>0</v>
      </c>
      <c r="AN141">
        <f t="shared" si="128"/>
        <v>0.10786183513456241</v>
      </c>
      <c r="AO141">
        <f t="shared" si="128"/>
        <v>0</v>
      </c>
      <c r="AP141">
        <f t="shared" si="105"/>
        <v>8.085106382978725E-3</v>
      </c>
      <c r="AQ141">
        <f t="shared" si="105"/>
        <v>5.311802825879103E-3</v>
      </c>
      <c r="AR141">
        <f t="shared" si="105"/>
        <v>0</v>
      </c>
      <c r="AS141">
        <f t="shared" si="105"/>
        <v>6.2274664044575545E-2</v>
      </c>
      <c r="AT141">
        <f t="shared" si="105"/>
        <v>0.25143129770992367</v>
      </c>
      <c r="AU141">
        <f t="shared" si="105"/>
        <v>0</v>
      </c>
      <c r="AV141">
        <f t="shared" si="103"/>
        <v>0</v>
      </c>
      <c r="AW141">
        <f t="shared" si="103"/>
        <v>0.11401052749468026</v>
      </c>
      <c r="AX141">
        <f t="shared" si="103"/>
        <v>0</v>
      </c>
      <c r="AY141">
        <f t="shared" si="125"/>
        <v>1.1343079254877036E-3</v>
      </c>
      <c r="AZ141">
        <f t="shared" ref="AZ141:BF156" si="129">+IFERROR((SUM(V140:V141)/(2*$D141)),0)</f>
        <v>7.7739206962303814E-4</v>
      </c>
      <c r="BA141">
        <f t="shared" si="129"/>
        <v>0</v>
      </c>
      <c r="BB141">
        <f t="shared" si="129"/>
        <v>2.8357698137192588E-3</v>
      </c>
      <c r="BC141">
        <f t="shared" si="129"/>
        <v>1.0722143450838507E-2</v>
      </c>
      <c r="BD141">
        <f t="shared" si="129"/>
        <v>0</v>
      </c>
      <c r="BE141">
        <f t="shared" si="129"/>
        <v>0</v>
      </c>
      <c r="BF141">
        <f t="shared" si="129"/>
        <v>5.617757786143842E-3</v>
      </c>
      <c r="BG141">
        <f t="shared" ref="BG141:BG160" si="130">+IFERROR((SUM(AC140:AC141)/(2*$D141)),0)</f>
        <v>0</v>
      </c>
    </row>
    <row r="142" spans="2:59" x14ac:dyDescent="0.25">
      <c r="B142">
        <v>2012</v>
      </c>
      <c r="C142" t="s">
        <v>61</v>
      </c>
      <c r="D142" s="31">
        <v>60877</v>
      </c>
      <c r="E142" s="31">
        <v>9200</v>
      </c>
      <c r="F142">
        <f t="shared" si="118"/>
        <v>0.15112439837705538</v>
      </c>
      <c r="G142">
        <f t="shared" si="119"/>
        <v>0.84887560162294462</v>
      </c>
      <c r="H142" cm="1">
        <f t="array" ref="H142">+IFERROR(_xlfn.IFS(B142=$H$1,D142/$H$3,B142=$I$1,D142/$I$3,B142=$J$1,D142/$J$3,B142=$K$1,D142/$K$3,B142=$L$1,D142/$L$3,B142=$M$1,D142/$M$3,B142=$N$1,D142/$N$3,B142=$O$1,D142/$O$3,B142=$P$1,D142/P$3,B142=$Q$1,D142/$Q$3,B142=$R$1,D142/$R$3,B142=$S$1,D142/$S$3,B142=$T$1,D142/$T$3,B142=$U$1,D142/$U$3,B142=$V$1,D142/$V$3,B142=$W$1,D142/$W$3,B142=$X$1,D142/$X$3,B142=$Y$1,D142/$Y$3,B142=$Z$1,D142/$Z$3),0)</f>
        <v>1.8188168383892041E-2</v>
      </c>
      <c r="I142" s="15">
        <f t="shared" si="120"/>
        <v>1818.8168383892041</v>
      </c>
      <c r="J142" s="16">
        <f t="shared" si="121"/>
        <v>274.86760045962643</v>
      </c>
      <c r="K142" s="16">
        <f t="shared" si="124"/>
        <v>9301.5200156672927</v>
      </c>
      <c r="L142" s="17">
        <f t="shared" si="126"/>
        <v>0.15112439837705538</v>
      </c>
      <c r="M142" s="17">
        <f t="shared" si="126"/>
        <v>0.84887560162294462</v>
      </c>
      <c r="N142">
        <f t="shared" si="122"/>
        <v>0.16347708655400964</v>
      </c>
      <c r="O142">
        <f t="shared" si="127"/>
        <v>7.556219918852769E-2</v>
      </c>
      <c r="P142">
        <f t="shared" si="123"/>
        <v>1405.6866163598584</v>
      </c>
      <c r="S142">
        <v>2012</v>
      </c>
      <c r="T142" t="s">
        <v>61</v>
      </c>
      <c r="U142" s="31">
        <v>39</v>
      </c>
      <c r="V142" s="31">
        <v>21</v>
      </c>
      <c r="W142" s="31">
        <v>0</v>
      </c>
      <c r="X142" s="31">
        <v>711</v>
      </c>
      <c r="Y142" s="31">
        <v>2426</v>
      </c>
      <c r="Z142" s="31">
        <v>0</v>
      </c>
      <c r="AA142" s="31">
        <v>0</v>
      </c>
      <c r="AB142" s="31">
        <v>1110</v>
      </c>
      <c r="AC142" s="31">
        <v>0</v>
      </c>
      <c r="AD142" s="31">
        <v>629</v>
      </c>
      <c r="AE142" s="31">
        <v>4264</v>
      </c>
      <c r="AF142" s="31">
        <v>9200</v>
      </c>
      <c r="AG142">
        <f t="shared" si="128"/>
        <v>4.239130434782609E-3</v>
      </c>
      <c r="AH142">
        <f t="shared" si="128"/>
        <v>2.2826086956521741E-3</v>
      </c>
      <c r="AI142">
        <f t="shared" si="128"/>
        <v>0</v>
      </c>
      <c r="AJ142">
        <f t="shared" si="128"/>
        <v>7.7282608695652177E-2</v>
      </c>
      <c r="AK142">
        <f t="shared" si="128"/>
        <v>0.26369565217391305</v>
      </c>
      <c r="AL142">
        <f t="shared" si="128"/>
        <v>0</v>
      </c>
      <c r="AM142">
        <f t="shared" si="128"/>
        <v>0</v>
      </c>
      <c r="AN142">
        <f t="shared" si="128"/>
        <v>0.12065217391304348</v>
      </c>
      <c r="AO142">
        <f t="shared" si="128"/>
        <v>0</v>
      </c>
      <c r="AP142">
        <f t="shared" si="105"/>
        <v>4.2481346331899135E-3</v>
      </c>
      <c r="AQ142">
        <f t="shared" si="105"/>
        <v>2.2852168235486157E-3</v>
      </c>
      <c r="AR142">
        <f t="shared" si="105"/>
        <v>0</v>
      </c>
      <c r="AS142">
        <f t="shared" si="105"/>
        <v>8.0388942280513312E-2</v>
      </c>
      <c r="AT142">
        <f t="shared" si="105"/>
        <v>0.30374358332289975</v>
      </c>
      <c r="AU142">
        <f t="shared" si="105"/>
        <v>0</v>
      </c>
      <c r="AV142">
        <f t="shared" si="103"/>
        <v>0</v>
      </c>
      <c r="AW142">
        <f t="shared" si="103"/>
        <v>0.12839791787160207</v>
      </c>
      <c r="AX142">
        <f t="shared" si="103"/>
        <v>0</v>
      </c>
      <c r="AY142">
        <f t="shared" si="125"/>
        <v>6.3242275407789474E-4</v>
      </c>
      <c r="AZ142">
        <f t="shared" si="129"/>
        <v>3.7781099594263843E-4</v>
      </c>
      <c r="BA142">
        <f t="shared" si="129"/>
        <v>0</v>
      </c>
      <c r="BB142">
        <f t="shared" si="129"/>
        <v>8.1804293904101707E-3</v>
      </c>
      <c r="BC142">
        <f t="shared" si="129"/>
        <v>2.8582223171312648E-2</v>
      </c>
      <c r="BD142">
        <f t="shared" si="129"/>
        <v>0</v>
      </c>
      <c r="BE142">
        <f t="shared" si="129"/>
        <v>0</v>
      </c>
      <c r="BF142">
        <f t="shared" si="129"/>
        <v>1.3297304400676774E-2</v>
      </c>
      <c r="BG142">
        <f t="shared" si="130"/>
        <v>0</v>
      </c>
    </row>
    <row r="143" spans="2:59" x14ac:dyDescent="0.25">
      <c r="B143" t="s">
        <v>78</v>
      </c>
      <c r="D143" s="31">
        <v>3347066</v>
      </c>
      <c r="E143" s="31">
        <v>29234</v>
      </c>
      <c r="F143">
        <f t="shared" si="118"/>
        <v>8.7342167737355647E-3</v>
      </c>
      <c r="G143">
        <f t="shared" si="119"/>
        <v>0.99126578322626446</v>
      </c>
      <c r="H143" cm="1">
        <f t="array" ref="H143">+IFERROR(_xlfn.IFS(B143=$H$1,D143/$H$3,B143=$I$1,D143/$I$3,B143=$J$1,D143/$J$3,B143=$K$1,D143/$K$3,B143=$L$1,D143/$L$3,B143=$M$1,D143/$M$3,B143=$N$1,D143/$N$3,B143=$O$1,D143/$O$3,B143=$P$1,D143/P$3,B143=$Q$1,D143/$Q$3,B143=$R$1,D143/$R$3,B143=$S$1,D143/$S$3,B143=$T$1,D143/$T$3,B143=$U$1,D143/$U$3,B143=$V$1,D143/$V$3,B143=$W$1,D143/$W$3,B143=$X$1,D143/$X$3,B143=$Y$1,D143/$Y$3,B143=$Z$1,D143/$Z$3),0)</f>
        <v>0</v>
      </c>
      <c r="I143" s="15">
        <f t="shared" si="120"/>
        <v>0</v>
      </c>
      <c r="J143" s="16">
        <f t="shared" si="121"/>
        <v>0</v>
      </c>
      <c r="K143" s="16">
        <f t="shared" si="124"/>
        <v>7895.8333993074339</v>
      </c>
      <c r="L143" s="17">
        <f t="shared" si="126"/>
        <v>8.7342167737355647E-3</v>
      </c>
      <c r="M143" s="17">
        <f t="shared" si="126"/>
        <v>0.99126578322626446</v>
      </c>
      <c r="N143">
        <f t="shared" si="122"/>
        <v>8.7725273515063557E-3</v>
      </c>
      <c r="O143">
        <f t="shared" si="127"/>
        <v>4.3671083868677824E-3</v>
      </c>
      <c r="P143">
        <f t="shared" si="123"/>
        <v>68.96392051885249</v>
      </c>
      <c r="S143" t="s">
        <v>78</v>
      </c>
      <c r="U143" s="31">
        <v>1181</v>
      </c>
      <c r="V143" s="31">
        <v>1506</v>
      </c>
      <c r="W143" s="31">
        <v>0</v>
      </c>
      <c r="X143" s="31">
        <v>1371</v>
      </c>
      <c r="Y143" s="31">
        <v>4905</v>
      </c>
      <c r="Z143" s="31">
        <v>0</v>
      </c>
      <c r="AA143" s="31">
        <v>0</v>
      </c>
      <c r="AB143" s="31">
        <v>2391</v>
      </c>
      <c r="AC143" s="31">
        <v>0</v>
      </c>
      <c r="AD143" s="31">
        <v>2282</v>
      </c>
      <c r="AE143" s="31">
        <v>15598</v>
      </c>
      <c r="AF143" s="31">
        <v>29234</v>
      </c>
      <c r="AG143">
        <f t="shared" si="128"/>
        <v>4.0398166518437438E-2</v>
      </c>
      <c r="AH143">
        <f t="shared" si="128"/>
        <v>5.1515358828761029E-2</v>
      </c>
      <c r="AI143">
        <f t="shared" si="128"/>
        <v>0</v>
      </c>
      <c r="AJ143">
        <f t="shared" si="128"/>
        <v>4.689744817678046E-2</v>
      </c>
      <c r="AK143">
        <f t="shared" si="128"/>
        <v>0.16778408702196074</v>
      </c>
      <c r="AL143">
        <f t="shared" si="128"/>
        <v>0</v>
      </c>
      <c r="AM143">
        <f t="shared" si="128"/>
        <v>0</v>
      </c>
      <c r="AN143">
        <f t="shared" si="128"/>
        <v>8.1788328658411444E-2</v>
      </c>
      <c r="AO143">
        <f t="shared" si="128"/>
        <v>0</v>
      </c>
      <c r="AP143">
        <f t="shared" si="105"/>
        <v>4.123099481557771E-2</v>
      </c>
      <c r="AQ143">
        <f t="shared" si="105"/>
        <v>5.2877356834380815E-2</v>
      </c>
      <c r="AR143">
        <f t="shared" si="105"/>
        <v>0</v>
      </c>
      <c r="AS143">
        <f t="shared" si="105"/>
        <v>4.8023538889959194E-2</v>
      </c>
      <c r="AT143">
        <f t="shared" si="105"/>
        <v>0.18314881541362507</v>
      </c>
      <c r="AU143">
        <f t="shared" si="105"/>
        <v>0</v>
      </c>
      <c r="AV143">
        <f t="shared" si="103"/>
        <v>0</v>
      </c>
      <c r="AW143">
        <f t="shared" si="103"/>
        <v>8.5275603188472993E-2</v>
      </c>
      <c r="AX143">
        <f t="shared" si="103"/>
        <v>0</v>
      </c>
      <c r="AY143">
        <f t="shared" si="125"/>
        <v>1.822491698699697E-4</v>
      </c>
      <c r="AZ143">
        <f t="shared" si="129"/>
        <v>2.2811023146839649E-4</v>
      </c>
      <c r="BA143">
        <f t="shared" si="129"/>
        <v>0</v>
      </c>
      <c r="BB143">
        <f t="shared" si="129"/>
        <v>3.1101866530268597E-4</v>
      </c>
      <c r="BC143">
        <f t="shared" si="129"/>
        <v>1.0951382494399572E-3</v>
      </c>
      <c r="BD143">
        <f t="shared" si="129"/>
        <v>0</v>
      </c>
      <c r="BE143">
        <f t="shared" si="129"/>
        <v>0</v>
      </c>
      <c r="BF143">
        <f t="shared" si="129"/>
        <v>5.2299536370062621E-4</v>
      </c>
      <c r="BG143">
        <f t="shared" si="130"/>
        <v>0</v>
      </c>
    </row>
    <row r="144" spans="2:59" x14ac:dyDescent="0.25">
      <c r="B144">
        <v>2013</v>
      </c>
      <c r="C144" t="s">
        <v>55</v>
      </c>
      <c r="D144" s="31">
        <v>337238</v>
      </c>
      <c r="E144" s="31">
        <v>327</v>
      </c>
      <c r="F144">
        <f t="shared" si="118"/>
        <v>9.6964161808574365E-4</v>
      </c>
      <c r="G144">
        <f t="shared" si="119"/>
        <v>0.99903035838191423</v>
      </c>
      <c r="H144" cm="1">
        <f t="array" ref="H144">+IFERROR(_xlfn.IFS(B144=$H$1,D144/$H$3,B144=$I$1,D144/$I$3,B144=$J$1,D144/$J$3,B144=$K$1,D144/$K$3,B144=$L$1,D144/$L$3,B144=$M$1,D144/$M$3,B144=$N$1,D144/$N$3,B144=$O$1,D144/$O$3,B144=$P$1,D144/P$3,B144=$Q$1,D144/$Q$3,B144=$R$1,D144/$R$3,B144=$S$1,D144/$S$3,B144=$T$1,D144/$T$3,B144=$U$1,D144/$U$3,B144=$V$1,D144/$V$3,B144=$W$1,D144/$W$3,B144=$X$1,D144/$X$3,B144=$Y$1,D144/$Y$3,B144=$Z$1,D144/$Z$3),0)</f>
        <v>9.9513553948003236E-2</v>
      </c>
      <c r="I144" s="15">
        <f t="shared" si="120"/>
        <v>9951.3553948003228</v>
      </c>
      <c r="J144" s="16">
        <f t="shared" si="121"/>
        <v>9.64924834716048</v>
      </c>
      <c r="K144" s="16">
        <v>10000</v>
      </c>
      <c r="L144" s="17">
        <f t="shared" si="126"/>
        <v>9.6964161808574365E-4</v>
      </c>
      <c r="M144" s="17">
        <f t="shared" si="126"/>
        <v>0.99903035838191423</v>
      </c>
      <c r="N144">
        <f t="shared" si="122"/>
        <v>9.701119485454997E-4</v>
      </c>
      <c r="O144">
        <f t="shared" si="127"/>
        <v>4.8482080904287182E-4</v>
      </c>
      <c r="P144">
        <f t="shared" si="123"/>
        <v>9.6964161808574367</v>
      </c>
      <c r="S144">
        <v>2013</v>
      </c>
      <c r="T144" t="s">
        <v>55</v>
      </c>
      <c r="U144" s="31">
        <v>0</v>
      </c>
      <c r="V144" s="31">
        <v>3</v>
      </c>
      <c r="W144" s="31">
        <v>0</v>
      </c>
      <c r="X144" s="31">
        <v>2</v>
      </c>
      <c r="Y144" s="31">
        <v>6</v>
      </c>
      <c r="Z144" s="31">
        <v>0</v>
      </c>
      <c r="AA144" s="31">
        <v>9</v>
      </c>
      <c r="AB144" s="31">
        <v>0</v>
      </c>
      <c r="AC144" s="31">
        <v>0</v>
      </c>
      <c r="AD144" s="31">
        <v>14</v>
      </c>
      <c r="AE144" s="31">
        <v>293</v>
      </c>
      <c r="AF144" s="31">
        <v>327</v>
      </c>
      <c r="AG144">
        <f t="shared" si="128"/>
        <v>0</v>
      </c>
      <c r="AH144">
        <f t="shared" si="128"/>
        <v>9.1743119266055051E-3</v>
      </c>
      <c r="AI144">
        <f t="shared" si="128"/>
        <v>0</v>
      </c>
      <c r="AJ144">
        <f t="shared" si="128"/>
        <v>6.1162079510703364E-3</v>
      </c>
      <c r="AK144">
        <f t="shared" si="128"/>
        <v>1.834862385321101E-2</v>
      </c>
      <c r="AL144">
        <f t="shared" si="128"/>
        <v>0</v>
      </c>
      <c r="AM144">
        <f t="shared" si="128"/>
        <v>2.7522935779816515E-2</v>
      </c>
      <c r="AN144">
        <f t="shared" si="128"/>
        <v>0</v>
      </c>
      <c r="AO144">
        <f t="shared" si="128"/>
        <v>0</v>
      </c>
      <c r="AP144">
        <f t="shared" si="105"/>
        <v>0</v>
      </c>
      <c r="AQ144">
        <f t="shared" si="105"/>
        <v>9.2165898617511521E-3</v>
      </c>
      <c r="AR144">
        <f t="shared" si="105"/>
        <v>0</v>
      </c>
      <c r="AS144">
        <f t="shared" si="105"/>
        <v>6.1349693251533744E-3</v>
      </c>
      <c r="AT144">
        <f t="shared" si="105"/>
        <v>1.8518518518518517E-2</v>
      </c>
      <c r="AU144">
        <f t="shared" si="105"/>
        <v>0</v>
      </c>
      <c r="AV144">
        <f t="shared" si="103"/>
        <v>2.790697674418605E-2</v>
      </c>
      <c r="AW144">
        <f t="shared" si="103"/>
        <v>0</v>
      </c>
      <c r="AX144">
        <f t="shared" si="103"/>
        <v>0</v>
      </c>
      <c r="AY144">
        <f t="shared" si="125"/>
        <v>1.7509889158398521E-3</v>
      </c>
      <c r="AZ144">
        <f t="shared" si="129"/>
        <v>2.2372923573262798E-3</v>
      </c>
      <c r="BA144">
        <f t="shared" si="129"/>
        <v>0</v>
      </c>
      <c r="BB144">
        <f t="shared" si="129"/>
        <v>2.0356543450026389E-3</v>
      </c>
      <c r="BC144">
        <f t="shared" si="129"/>
        <v>7.2812079303044138E-3</v>
      </c>
      <c r="BD144">
        <f t="shared" si="129"/>
        <v>0</v>
      </c>
      <c r="BE144">
        <f t="shared" si="129"/>
        <v>1.3343691992005646E-5</v>
      </c>
      <c r="BF144">
        <f t="shared" si="129"/>
        <v>3.5449741725428331E-3</v>
      </c>
      <c r="BG144">
        <f t="shared" si="130"/>
        <v>0</v>
      </c>
    </row>
    <row r="145" spans="2:59" x14ac:dyDescent="0.25">
      <c r="B145">
        <v>2013</v>
      </c>
      <c r="C145" t="s">
        <v>56</v>
      </c>
      <c r="D145" s="31">
        <v>770276</v>
      </c>
      <c r="E145" s="31">
        <v>447</v>
      </c>
      <c r="F145">
        <f t="shared" si="118"/>
        <v>5.8031147277079898E-4</v>
      </c>
      <c r="G145">
        <f t="shared" si="119"/>
        <v>0.99941968852722918</v>
      </c>
      <c r="H145" cm="1">
        <f t="array" ref="H145">+IFERROR(_xlfn.IFS(B145=$H$1,D145/$H$3,B145=$I$1,D145/$I$3,B145=$J$1,D145/$J$3,B145=$K$1,D145/$K$3,B145=$L$1,D145/$L$3,B145=$M$1,D145/$M$3,B145=$N$1,D145/$N$3,B145=$O$1,D145/$O$3,B145=$P$1,D145/P$3,B145=$Q$1,D145/$Q$3,B145=$R$1,D145/$R$3,B145=$S$1,D145/$S$3,B145=$T$1,D145/$T$3,B145=$U$1,D145/$U$3,B145=$V$1,D145/$V$3,B145=$W$1,D145/$W$3,B145=$X$1,D145/$X$3,B145=$Y$1,D145/$Y$3,B145=$Z$1,D145/$Z$3),0)</f>
        <v>0.22729615962866623</v>
      </c>
      <c r="I145" s="15">
        <f t="shared" si="120"/>
        <v>22729.615962866621</v>
      </c>
      <c r="J145" s="16">
        <f t="shared" si="121"/>
        <v>13.190256914925792</v>
      </c>
      <c r="K145" s="16">
        <f t="shared" ref="K145:K151" si="131">+K144-P144</f>
        <v>9990.3035838191427</v>
      </c>
      <c r="L145" s="17">
        <f t="shared" si="126"/>
        <v>5.8031147277079898E-4</v>
      </c>
      <c r="M145" s="17">
        <f t="shared" si="126"/>
        <v>0.99941968852722918</v>
      </c>
      <c r="N145">
        <f t="shared" si="122"/>
        <v>5.8047990234432064E-4</v>
      </c>
      <c r="O145">
        <f t="shared" si="127"/>
        <v>2.9015573638539949E-4</v>
      </c>
      <c r="P145">
        <f t="shared" si="123"/>
        <v>5.7974877861534777</v>
      </c>
      <c r="S145">
        <v>2013</v>
      </c>
      <c r="T145" t="s">
        <v>56</v>
      </c>
      <c r="U145" s="31">
        <v>0</v>
      </c>
      <c r="V145" s="31">
        <v>18</v>
      </c>
      <c r="W145" s="31">
        <v>0</v>
      </c>
      <c r="X145" s="31">
        <v>3</v>
      </c>
      <c r="Y145" s="31">
        <v>5</v>
      </c>
      <c r="Z145" s="31">
        <v>0</v>
      </c>
      <c r="AA145" s="31">
        <v>5</v>
      </c>
      <c r="AB145" s="31">
        <v>0</v>
      </c>
      <c r="AC145" s="31">
        <v>0</v>
      </c>
      <c r="AD145" s="31">
        <v>28</v>
      </c>
      <c r="AE145" s="31">
        <v>388</v>
      </c>
      <c r="AF145" s="31">
        <v>447</v>
      </c>
      <c r="AG145">
        <f t="shared" si="128"/>
        <v>0</v>
      </c>
      <c r="AH145">
        <f t="shared" si="128"/>
        <v>4.0268456375838924E-2</v>
      </c>
      <c r="AI145">
        <f t="shared" si="128"/>
        <v>0</v>
      </c>
      <c r="AJ145">
        <f t="shared" si="128"/>
        <v>6.7114093959731542E-3</v>
      </c>
      <c r="AK145">
        <f t="shared" si="128"/>
        <v>1.1185682326621925E-2</v>
      </c>
      <c r="AL145">
        <f t="shared" si="128"/>
        <v>0</v>
      </c>
      <c r="AM145">
        <f t="shared" si="128"/>
        <v>1.1185682326621925E-2</v>
      </c>
      <c r="AN145">
        <f t="shared" si="128"/>
        <v>0</v>
      </c>
      <c r="AO145">
        <f t="shared" si="128"/>
        <v>0</v>
      </c>
      <c r="AP145">
        <f t="shared" si="105"/>
        <v>0</v>
      </c>
      <c r="AQ145">
        <f t="shared" si="105"/>
        <v>4.1095890410958902E-2</v>
      </c>
      <c r="AR145">
        <f t="shared" si="105"/>
        <v>0</v>
      </c>
      <c r="AS145">
        <f t="shared" si="105"/>
        <v>6.7340067340067346E-3</v>
      </c>
      <c r="AT145">
        <f t="shared" si="105"/>
        <v>1.1248593925759281E-2</v>
      </c>
      <c r="AU145">
        <f t="shared" si="105"/>
        <v>0</v>
      </c>
      <c r="AV145">
        <f t="shared" si="103"/>
        <v>1.1248593925759281E-2</v>
      </c>
      <c r="AW145">
        <f t="shared" si="103"/>
        <v>0</v>
      </c>
      <c r="AX145">
        <f t="shared" si="103"/>
        <v>0</v>
      </c>
      <c r="AY145">
        <f t="shared" si="125"/>
        <v>0</v>
      </c>
      <c r="AZ145">
        <f t="shared" si="129"/>
        <v>1.363147754830736E-5</v>
      </c>
      <c r="BA145">
        <f t="shared" si="129"/>
        <v>0</v>
      </c>
      <c r="BB145">
        <f t="shared" si="129"/>
        <v>3.2455898924541334E-6</v>
      </c>
      <c r="BC145">
        <f t="shared" si="129"/>
        <v>7.1402977633990936E-6</v>
      </c>
      <c r="BD145">
        <f t="shared" si="129"/>
        <v>0</v>
      </c>
      <c r="BE145">
        <f t="shared" si="129"/>
        <v>9.0876516988715725E-6</v>
      </c>
      <c r="BF145">
        <f t="shared" si="129"/>
        <v>0</v>
      </c>
      <c r="BG145">
        <f t="shared" si="130"/>
        <v>0</v>
      </c>
    </row>
    <row r="146" spans="2:59" x14ac:dyDescent="0.25">
      <c r="B146">
        <v>2013</v>
      </c>
      <c r="C146" t="s">
        <v>57</v>
      </c>
      <c r="D146" s="31">
        <v>688499</v>
      </c>
      <c r="E146" s="31">
        <v>2681</v>
      </c>
      <c r="F146">
        <f t="shared" si="118"/>
        <v>3.8939780595178787E-3</v>
      </c>
      <c r="G146">
        <f t="shared" si="119"/>
        <v>0.99610602194048214</v>
      </c>
      <c r="H146" cm="1">
        <f t="array" ref="H146">+IFERROR(_xlfn.IFS(B146=$H$1,D146/$H$3,B146=$I$1,D146/$I$3,B146=$J$1,D146/$J$3,B146=$K$1,D146/$K$3,B146=$L$1,D146/$L$3,B146=$M$1,D146/$M$3,B146=$N$1,D146/$N$3,B146=$O$1,D146/$O$3,B146=$P$1,D146/P$3,B146=$Q$1,D146/$Q$3,B146=$R$1,D146/$R$3,B146=$S$1,D146/$S$3,B146=$T$1,D146/$T$3,B146=$U$1,D146/$U$3,B146=$V$1,D146/$V$3,B146=$W$1,D146/$W$3,B146=$X$1,D146/$X$3,B146=$Y$1,D146/$Y$3,B146=$Z$1,D146/$Z$3),0)</f>
        <v>0.20316507149148758</v>
      </c>
      <c r="I146" s="15">
        <f t="shared" si="120"/>
        <v>20316.507149148758</v>
      </c>
      <c r="J146" s="16">
        <f t="shared" si="121"/>
        <v>79.112033084823395</v>
      </c>
      <c r="K146" s="16">
        <f t="shared" si="131"/>
        <v>9984.5060960329884</v>
      </c>
      <c r="L146" s="17">
        <f t="shared" si="126"/>
        <v>3.8939780595178787E-3</v>
      </c>
      <c r="M146" s="17">
        <f t="shared" si="126"/>
        <v>0.99610602194048214</v>
      </c>
      <c r="N146">
        <f t="shared" si="122"/>
        <v>3.9015743820384964E-3</v>
      </c>
      <c r="O146">
        <f t="shared" si="127"/>
        <v>1.9469890297589393E-3</v>
      </c>
      <c r="P146">
        <f t="shared" si="123"/>
        <v>38.879447673074964</v>
      </c>
      <c r="S146">
        <v>2013</v>
      </c>
      <c r="T146" t="s">
        <v>57</v>
      </c>
      <c r="U146" s="31">
        <v>0</v>
      </c>
      <c r="V146" s="31">
        <v>632</v>
      </c>
      <c r="W146" s="31">
        <v>0</v>
      </c>
      <c r="X146" s="31">
        <v>9</v>
      </c>
      <c r="Y146" s="31">
        <v>31</v>
      </c>
      <c r="Z146" s="31">
        <v>0</v>
      </c>
      <c r="AA146" s="31">
        <v>11</v>
      </c>
      <c r="AB146" s="31">
        <v>15</v>
      </c>
      <c r="AC146" s="31">
        <v>0</v>
      </c>
      <c r="AD146" s="31">
        <v>53</v>
      </c>
      <c r="AE146" s="31">
        <v>1930</v>
      </c>
      <c r="AF146" s="31">
        <v>2681</v>
      </c>
      <c r="AG146">
        <f t="shared" si="128"/>
        <v>0</v>
      </c>
      <c r="AH146">
        <f t="shared" si="128"/>
        <v>0.23573293547183888</v>
      </c>
      <c r="AI146">
        <f t="shared" si="128"/>
        <v>0</v>
      </c>
      <c r="AJ146">
        <f t="shared" si="128"/>
        <v>3.3569563595673255E-3</v>
      </c>
      <c r="AK146">
        <f t="shared" si="128"/>
        <v>1.1562849682954122E-2</v>
      </c>
      <c r="AL146">
        <f t="shared" si="128"/>
        <v>0</v>
      </c>
      <c r="AM146">
        <f t="shared" si="128"/>
        <v>4.1029466616933977E-3</v>
      </c>
      <c r="AN146">
        <f t="shared" si="128"/>
        <v>5.5949272659455429E-3</v>
      </c>
      <c r="AO146">
        <f t="shared" si="128"/>
        <v>0</v>
      </c>
      <c r="AP146">
        <f t="shared" si="105"/>
        <v>0</v>
      </c>
      <c r="AQ146">
        <f t="shared" si="105"/>
        <v>0.26723044397463003</v>
      </c>
      <c r="AR146">
        <f t="shared" si="105"/>
        <v>0</v>
      </c>
      <c r="AS146">
        <f t="shared" si="105"/>
        <v>3.3626004109844946E-3</v>
      </c>
      <c r="AT146">
        <f t="shared" si="105"/>
        <v>1.1630088163571563E-2</v>
      </c>
      <c r="AU146">
        <f t="shared" si="105"/>
        <v>0</v>
      </c>
      <c r="AV146">
        <f t="shared" si="103"/>
        <v>4.1113810502709765E-3</v>
      </c>
      <c r="AW146">
        <f t="shared" si="103"/>
        <v>5.6106227791284831E-3</v>
      </c>
      <c r="AX146">
        <f t="shared" si="103"/>
        <v>0</v>
      </c>
      <c r="AY146">
        <f t="shared" si="125"/>
        <v>0</v>
      </c>
      <c r="AZ146">
        <f t="shared" si="129"/>
        <v>4.7204135372745637E-4</v>
      </c>
      <c r="BA146">
        <f t="shared" si="129"/>
        <v>0</v>
      </c>
      <c r="BB146">
        <f t="shared" si="129"/>
        <v>8.7146096072761185E-6</v>
      </c>
      <c r="BC146">
        <f t="shared" si="129"/>
        <v>2.6143828821828356E-5</v>
      </c>
      <c r="BD146">
        <f t="shared" si="129"/>
        <v>0</v>
      </c>
      <c r="BE146">
        <f t="shared" si="129"/>
        <v>1.1619479476368157E-5</v>
      </c>
      <c r="BF146">
        <f t="shared" si="129"/>
        <v>1.0893262009095147E-5</v>
      </c>
      <c r="BG146">
        <f t="shared" si="130"/>
        <v>0</v>
      </c>
    </row>
    <row r="147" spans="2:59" x14ac:dyDescent="0.25">
      <c r="B147">
        <v>2013</v>
      </c>
      <c r="C147" t="s">
        <v>58</v>
      </c>
      <c r="D147" s="31">
        <v>934116</v>
      </c>
      <c r="E147" s="31">
        <v>4628</v>
      </c>
      <c r="F147">
        <f t="shared" si="118"/>
        <v>4.9544167962009E-3</v>
      </c>
      <c r="G147">
        <f t="shared" si="119"/>
        <v>0.9950455832037991</v>
      </c>
      <c r="H147" cm="1">
        <f t="array" ref="H147">+IFERROR(_xlfn.IFS(B147=$H$1,D147/$H$3,B147=$I$1,D147/$I$3,B147=$J$1,D147/$J$3,B147=$K$1,D147/$K$3,B147=$L$1,D147/$L$3,B147=$M$1,D147/$M$3,B147=$N$1,D147/$N$3,B147=$O$1,D147/$O$3,B147=$P$1,D147/P$3,B147=$Q$1,D147/$Q$3,B147=$R$1,D147/$R$3,B147=$S$1,D147/$S$3,B147=$T$1,D147/$T$3,B147=$U$1,D147/$U$3,B147=$V$1,D147/$V$3,B147=$W$1,D147/$W$3,B147=$X$1,D147/$X$3,B147=$Y$1,D147/$Y$3,B147=$Z$1,D147/$Z$3),0)</f>
        <v>0.27564272994055533</v>
      </c>
      <c r="I147" s="15">
        <f t="shared" si="120"/>
        <v>27564.272994055533</v>
      </c>
      <c r="J147" s="16">
        <f t="shared" si="121"/>
        <v>136.5648970968156</v>
      </c>
      <c r="K147" s="16">
        <f t="shared" si="131"/>
        <v>9945.6266483599138</v>
      </c>
      <c r="L147" s="17">
        <f t="shared" si="126"/>
        <v>4.9544167962009E-3</v>
      </c>
      <c r="M147" s="17">
        <f t="shared" si="126"/>
        <v>0.9950455832037991</v>
      </c>
      <c r="N147">
        <f t="shared" si="122"/>
        <v>4.9667203976810521E-3</v>
      </c>
      <c r="O147">
        <f t="shared" si="127"/>
        <v>2.47720839810045E-3</v>
      </c>
      <c r="P147">
        <f t="shared" si="123"/>
        <v>49.274779715377619</v>
      </c>
      <c r="S147">
        <v>2013</v>
      </c>
      <c r="T147" t="s">
        <v>58</v>
      </c>
      <c r="U147" s="31">
        <v>0</v>
      </c>
      <c r="V147" s="31">
        <v>649</v>
      </c>
      <c r="W147" s="31">
        <v>0</v>
      </c>
      <c r="X147" s="31">
        <v>65</v>
      </c>
      <c r="Y147" s="31">
        <v>223</v>
      </c>
      <c r="Z147" s="31">
        <v>0</v>
      </c>
      <c r="AA147" s="31">
        <v>55</v>
      </c>
      <c r="AB147" s="31">
        <v>107</v>
      </c>
      <c r="AC147" s="31">
        <v>0</v>
      </c>
      <c r="AD147" s="31">
        <v>258</v>
      </c>
      <c r="AE147" s="31">
        <v>3271</v>
      </c>
      <c r="AF147" s="31">
        <v>4628</v>
      </c>
      <c r="AG147">
        <f t="shared" si="128"/>
        <v>0</v>
      </c>
      <c r="AH147">
        <f t="shared" si="128"/>
        <v>0.14023336214347451</v>
      </c>
      <c r="AI147">
        <f t="shared" si="128"/>
        <v>0</v>
      </c>
      <c r="AJ147">
        <f t="shared" si="128"/>
        <v>1.4044943820224719E-2</v>
      </c>
      <c r="AK147">
        <f t="shared" si="128"/>
        <v>4.8184961106309418E-2</v>
      </c>
      <c r="AL147">
        <f t="shared" si="128"/>
        <v>0</v>
      </c>
      <c r="AM147">
        <f t="shared" si="128"/>
        <v>1.188418323249784E-2</v>
      </c>
      <c r="AN147">
        <f t="shared" si="128"/>
        <v>2.3120138288677615E-2</v>
      </c>
      <c r="AO147">
        <f t="shared" si="128"/>
        <v>0</v>
      </c>
      <c r="AP147">
        <f t="shared" si="105"/>
        <v>0</v>
      </c>
      <c r="AQ147">
        <f t="shared" si="105"/>
        <v>0.15080748228186361</v>
      </c>
      <c r="AR147">
        <f t="shared" si="105"/>
        <v>0</v>
      </c>
      <c r="AS147">
        <f t="shared" si="105"/>
        <v>1.4144271570014145E-2</v>
      </c>
      <c r="AT147">
        <f t="shared" si="105"/>
        <v>4.9374515664784673E-2</v>
      </c>
      <c r="AU147">
        <f t="shared" si="105"/>
        <v>0</v>
      </c>
      <c r="AV147">
        <f t="shared" si="103"/>
        <v>1.1955222258450169E-2</v>
      </c>
      <c r="AW147">
        <f t="shared" si="103"/>
        <v>2.3390534484643132E-2</v>
      </c>
      <c r="AX147">
        <f t="shared" si="103"/>
        <v>0</v>
      </c>
      <c r="AY147">
        <f t="shared" si="125"/>
        <v>0</v>
      </c>
      <c r="AZ147">
        <f t="shared" si="129"/>
        <v>6.8567501252521097E-4</v>
      </c>
      <c r="BA147">
        <f t="shared" si="129"/>
        <v>0</v>
      </c>
      <c r="BB147">
        <f t="shared" si="129"/>
        <v>3.9609641629091031E-5</v>
      </c>
      <c r="BC147">
        <f t="shared" si="129"/>
        <v>1.3595741856471788E-4</v>
      </c>
      <c r="BD147">
        <f t="shared" si="129"/>
        <v>0</v>
      </c>
      <c r="BE147">
        <f t="shared" si="129"/>
        <v>3.5327518209729843E-5</v>
      </c>
      <c r="BF147">
        <f t="shared" si="129"/>
        <v>6.5302382145258193E-5</v>
      </c>
      <c r="BG147">
        <f t="shared" si="130"/>
        <v>0</v>
      </c>
    </row>
    <row r="148" spans="2:59" x14ac:dyDescent="0.25">
      <c r="B148">
        <v>2013</v>
      </c>
      <c r="C148" t="s">
        <v>59</v>
      </c>
      <c r="D148" s="31">
        <v>493559</v>
      </c>
      <c r="E148" s="31">
        <v>7172</v>
      </c>
      <c r="F148">
        <f t="shared" si="118"/>
        <v>1.4531190799884106E-2</v>
      </c>
      <c r="G148">
        <f t="shared" si="119"/>
        <v>0.98546880920011592</v>
      </c>
      <c r="H148" cm="1">
        <f t="array" ref="H148">+IFERROR(_xlfn.IFS(B148=$H$1,D148/$H$3,B148=$I$1,D148/$I$3,B148=$J$1,D148/$J$3,B148=$K$1,D148/$K$3,B148=$L$1,D148/$L$3,B148=$M$1,D148/$M$3,B148=$N$1,D148/$N$3,B148=$O$1,D148/$O$3,B148=$P$1,D148/P$3,B148=$Q$1,D148/$Q$3,B148=$R$1,D148/$R$3,B148=$S$1,D148/$S$3,B148=$T$1,D148/$T$3,B148=$U$1,D148/$U$3,B148=$V$1,D148/$V$3,B148=$W$1,D148/$W$3,B148=$X$1,D148/$X$3,B148=$Y$1,D148/$Y$3,B148=$Z$1,D148/$Z$3),0)</f>
        <v>0.14564138730814005</v>
      </c>
      <c r="I148" s="15">
        <f t="shared" si="120"/>
        <v>14564.138730814006</v>
      </c>
      <c r="J148" s="16">
        <f t="shared" si="121"/>
        <v>211.63427873344025</v>
      </c>
      <c r="K148" s="16">
        <f t="shared" si="131"/>
        <v>9896.3518686445368</v>
      </c>
      <c r="L148" s="17">
        <f t="shared" si="126"/>
        <v>1.4531190799884106E-2</v>
      </c>
      <c r="M148" s="17">
        <f t="shared" si="126"/>
        <v>0.98546880920011592</v>
      </c>
      <c r="N148">
        <f t="shared" si="122"/>
        <v>1.4637541252273085E-2</v>
      </c>
      <c r="O148">
        <f t="shared" si="127"/>
        <v>7.2655953999420531E-3</v>
      </c>
      <c r="P148">
        <f t="shared" si="123"/>
        <v>143.80577722606338</v>
      </c>
      <c r="S148">
        <v>2013</v>
      </c>
      <c r="T148" t="s">
        <v>59</v>
      </c>
      <c r="U148" s="31">
        <v>0</v>
      </c>
      <c r="V148" s="31">
        <v>129</v>
      </c>
      <c r="W148" s="31">
        <v>0</v>
      </c>
      <c r="X148" s="31">
        <v>290</v>
      </c>
      <c r="Y148" s="31">
        <v>1161</v>
      </c>
      <c r="Z148" s="31">
        <v>0</v>
      </c>
      <c r="AA148" s="31">
        <v>379</v>
      </c>
      <c r="AB148" s="31">
        <v>617</v>
      </c>
      <c r="AC148" s="31">
        <v>0</v>
      </c>
      <c r="AD148" s="31">
        <v>869</v>
      </c>
      <c r="AE148" s="31">
        <v>3727</v>
      </c>
      <c r="AF148" s="31">
        <v>7172</v>
      </c>
      <c r="AG148">
        <f t="shared" si="128"/>
        <v>0</v>
      </c>
      <c r="AH148">
        <f t="shared" si="128"/>
        <v>1.7986614612381484E-2</v>
      </c>
      <c r="AI148">
        <f t="shared" si="128"/>
        <v>0</v>
      </c>
      <c r="AJ148">
        <f t="shared" si="128"/>
        <v>4.0435025097601787E-2</v>
      </c>
      <c r="AK148">
        <f t="shared" si="128"/>
        <v>0.16187953151143336</v>
      </c>
      <c r="AL148">
        <f t="shared" si="128"/>
        <v>0</v>
      </c>
      <c r="AM148">
        <f t="shared" si="128"/>
        <v>5.2844394868934746E-2</v>
      </c>
      <c r="AN148">
        <f t="shared" si="128"/>
        <v>8.6029001673173455E-2</v>
      </c>
      <c r="AO148">
        <f t="shared" si="128"/>
        <v>0</v>
      </c>
      <c r="AP148">
        <f t="shared" si="105"/>
        <v>0</v>
      </c>
      <c r="AQ148">
        <f t="shared" si="105"/>
        <v>1.8149841716496661E-2</v>
      </c>
      <c r="AR148">
        <f t="shared" si="105"/>
        <v>0</v>
      </c>
      <c r="AS148">
        <f t="shared" si="105"/>
        <v>4.1269389497651916E-2</v>
      </c>
      <c r="AT148">
        <f t="shared" si="105"/>
        <v>0.17613593264052191</v>
      </c>
      <c r="AU148">
        <f t="shared" si="105"/>
        <v>0</v>
      </c>
      <c r="AV148">
        <f t="shared" si="103"/>
        <v>5.427855352667383E-2</v>
      </c>
      <c r="AW148">
        <f t="shared" si="103"/>
        <v>8.9895825744882349E-2</v>
      </c>
      <c r="AX148">
        <f t="shared" si="103"/>
        <v>0</v>
      </c>
      <c r="AY148">
        <f t="shared" si="125"/>
        <v>0</v>
      </c>
      <c r="AZ148">
        <f t="shared" si="129"/>
        <v>7.8815298677564381E-4</v>
      </c>
      <c r="BA148">
        <f t="shared" si="129"/>
        <v>0</v>
      </c>
      <c r="BB148">
        <f t="shared" si="129"/>
        <v>3.5963278959557011E-4</v>
      </c>
      <c r="BC148">
        <f t="shared" si="129"/>
        <v>1.4020613543669551E-3</v>
      </c>
      <c r="BD148">
        <f t="shared" si="129"/>
        <v>0</v>
      </c>
      <c r="BE148">
        <f t="shared" si="129"/>
        <v>4.3966374840697872E-4</v>
      </c>
      <c r="BF148">
        <f t="shared" si="129"/>
        <v>7.3344828075265576E-4</v>
      </c>
      <c r="BG148">
        <f t="shared" si="130"/>
        <v>0</v>
      </c>
    </row>
    <row r="149" spans="2:59" x14ac:dyDescent="0.25">
      <c r="B149">
        <v>2013</v>
      </c>
      <c r="C149" t="s">
        <v>60</v>
      </c>
      <c r="D149" s="31">
        <v>103542</v>
      </c>
      <c r="E149" s="31">
        <v>4952</v>
      </c>
      <c r="F149">
        <f t="shared" si="118"/>
        <v>4.7826002974638314E-2</v>
      </c>
      <c r="G149">
        <f t="shared" si="119"/>
        <v>0.95217399702536165</v>
      </c>
      <c r="H149" cm="1">
        <f t="array" ref="H149">+IFERROR(_xlfn.IFS(B149=$H$1,D149/$H$3,B149=$I$1,D149/$I$3,B149=$J$1,D149/$J$3,B149=$K$1,D149/$K$3,B149=$L$1,D149/$L$3,B149=$M$1,D149/$M$3,B149=$N$1,D149/$N$3,B149=$O$1,D149/$O$3,B149=$P$1,D149/P$3,B149=$Q$1,D149/$Q$3,B149=$R$1,D149/$R$3,B149=$S$1,D149/$S$3,B149=$T$1,D149/$T$3,B149=$U$1,D149/$U$3,B149=$V$1,D149/$V$3,B149=$W$1,D149/$W$3,B149=$X$1,D149/$X$3,B149=$Y$1,D149/$Y$3,B149=$Z$1,D149/$Z$3),0)</f>
        <v>3.0553592426963011E-2</v>
      </c>
      <c r="I149" s="15">
        <f t="shared" si="120"/>
        <v>3055.359242696301</v>
      </c>
      <c r="J149" s="16">
        <f t="shared" si="121"/>
        <v>146.12562022978196</v>
      </c>
      <c r="K149" s="16">
        <f t="shared" si="131"/>
        <v>9752.5460914184732</v>
      </c>
      <c r="L149" s="17">
        <f t="shared" si="126"/>
        <v>4.7826002974638314E-2</v>
      </c>
      <c r="M149" s="17">
        <f t="shared" si="126"/>
        <v>0.95217399702536165</v>
      </c>
      <c r="N149">
        <f t="shared" si="122"/>
        <v>4.8997684681297372E-2</v>
      </c>
      <c r="O149">
        <f t="shared" si="127"/>
        <v>2.3913001487319157E-2</v>
      </c>
      <c r="P149">
        <f t="shared" si="123"/>
        <v>466.42529837847718</v>
      </c>
      <c r="S149">
        <v>2013</v>
      </c>
      <c r="T149" t="s">
        <v>60</v>
      </c>
      <c r="U149" s="31">
        <v>0</v>
      </c>
      <c r="V149" s="31">
        <v>15</v>
      </c>
      <c r="W149" s="31">
        <v>0</v>
      </c>
      <c r="X149" s="31">
        <v>285</v>
      </c>
      <c r="Y149" s="31">
        <v>1067</v>
      </c>
      <c r="Z149" s="31">
        <v>0</v>
      </c>
      <c r="AA149" s="31">
        <v>307</v>
      </c>
      <c r="AB149" s="31">
        <v>505</v>
      </c>
      <c r="AC149" s="31">
        <v>0</v>
      </c>
      <c r="AD149" s="31">
        <v>552</v>
      </c>
      <c r="AE149" s="31">
        <v>2221</v>
      </c>
      <c r="AF149" s="31">
        <v>4952</v>
      </c>
      <c r="AG149">
        <f t="shared" si="128"/>
        <v>0</v>
      </c>
      <c r="AH149">
        <f t="shared" si="128"/>
        <v>3.0290791599353797E-3</v>
      </c>
      <c r="AI149">
        <f t="shared" si="128"/>
        <v>0</v>
      </c>
      <c r="AJ149">
        <f t="shared" si="128"/>
        <v>5.7552504038772212E-2</v>
      </c>
      <c r="AK149">
        <f t="shared" si="128"/>
        <v>0.21546849757673667</v>
      </c>
      <c r="AL149">
        <f t="shared" si="128"/>
        <v>0</v>
      </c>
      <c r="AM149">
        <f t="shared" si="128"/>
        <v>6.1995153473344104E-2</v>
      </c>
      <c r="AN149">
        <f t="shared" si="128"/>
        <v>0.10197899838449112</v>
      </c>
      <c r="AO149">
        <f t="shared" si="128"/>
        <v>0</v>
      </c>
      <c r="AP149">
        <f t="shared" si="105"/>
        <v>0</v>
      </c>
      <c r="AQ149">
        <f t="shared" si="105"/>
        <v>3.0336737789463039E-3</v>
      </c>
      <c r="AR149">
        <f t="shared" si="105"/>
        <v>0</v>
      </c>
      <c r="AS149">
        <f t="shared" si="105"/>
        <v>5.9257719097619295E-2</v>
      </c>
      <c r="AT149">
        <f t="shared" si="105"/>
        <v>0.24148466674210706</v>
      </c>
      <c r="AU149">
        <f t="shared" si="105"/>
        <v>0</v>
      </c>
      <c r="AV149">
        <f t="shared" si="103"/>
        <v>6.397832656038345E-2</v>
      </c>
      <c r="AW149">
        <f t="shared" si="103"/>
        <v>0.10745824023832323</v>
      </c>
      <c r="AX149">
        <f t="shared" si="103"/>
        <v>0</v>
      </c>
      <c r="AY149">
        <f t="shared" si="125"/>
        <v>0</v>
      </c>
      <c r="AZ149">
        <f t="shared" si="129"/>
        <v>6.9536999478472502E-4</v>
      </c>
      <c r="BA149">
        <f t="shared" si="129"/>
        <v>0</v>
      </c>
      <c r="BB149">
        <f t="shared" si="129"/>
        <v>2.7766510208417838E-3</v>
      </c>
      <c r="BC149">
        <f t="shared" si="129"/>
        <v>1.0758919085974773E-2</v>
      </c>
      <c r="BD149">
        <f t="shared" si="129"/>
        <v>0</v>
      </c>
      <c r="BE149">
        <f t="shared" si="129"/>
        <v>3.312665391821676E-3</v>
      </c>
      <c r="BF149">
        <f t="shared" si="129"/>
        <v>5.4180912093643157E-3</v>
      </c>
      <c r="BG149">
        <f t="shared" si="130"/>
        <v>0</v>
      </c>
    </row>
    <row r="150" spans="2:59" x14ac:dyDescent="0.25">
      <c r="B150">
        <v>2013</v>
      </c>
      <c r="C150" t="s">
        <v>61</v>
      </c>
      <c r="D150" s="31">
        <v>61635</v>
      </c>
      <c r="E150" s="31">
        <v>9615</v>
      </c>
      <c r="F150">
        <f t="shared" si="118"/>
        <v>0.15599902652713554</v>
      </c>
      <c r="G150">
        <f t="shared" si="119"/>
        <v>0.8440009734728644</v>
      </c>
      <c r="H150" cm="1">
        <f t="array" ref="H150">+IFERROR(_xlfn.IFS(B150=$H$1,D150/$H$3,B150=$I$1,D150/$I$3,B150=$J$1,D150/$J$3,B150=$K$1,D150/$K$3,B150=$L$1,D150/$L$3,B150=$M$1,D150/$M$3,B150=$N$1,D150/$N$3,B150=$O$1,D150/$O$3,B150=$P$1,D150/P$3,B150=$Q$1,D150/$Q$3,B150=$R$1,D150/$R$3,B150=$S$1,D150/$S$3,B150=$T$1,D150/$T$3,B150=$U$1,D150/$U$3,B150=$V$1,D150/$V$3,B150=$W$1,D150/$W$3,B150=$X$1,D150/$X$3,B150=$Y$1,D150/$Y$3,B150=$Z$1,D150/$Z$3),0)</f>
        <v>1.8187505256184594E-2</v>
      </c>
      <c r="I150" s="15">
        <f t="shared" si="120"/>
        <v>1818.7505256184595</v>
      </c>
      <c r="J150" s="16">
        <f t="shared" si="121"/>
        <v>283.72331149219576</v>
      </c>
      <c r="K150" s="16">
        <f t="shared" si="131"/>
        <v>9286.120793039996</v>
      </c>
      <c r="L150" s="17">
        <f t="shared" si="126"/>
        <v>0.15599902652713554</v>
      </c>
      <c r="M150" s="17">
        <f t="shared" si="126"/>
        <v>0.8440009734728644</v>
      </c>
      <c r="N150">
        <f t="shared" si="122"/>
        <v>0.16919625181470238</v>
      </c>
      <c r="O150">
        <f t="shared" si="127"/>
        <v>7.7999513263567771E-2</v>
      </c>
      <c r="P150">
        <f t="shared" si="123"/>
        <v>1448.6258039276313</v>
      </c>
      <c r="S150">
        <v>2013</v>
      </c>
      <c r="T150" t="s">
        <v>61</v>
      </c>
      <c r="U150" s="31">
        <v>0</v>
      </c>
      <c r="V150" s="31">
        <v>9</v>
      </c>
      <c r="W150" s="31">
        <v>0</v>
      </c>
      <c r="X150" s="31">
        <v>749</v>
      </c>
      <c r="Y150" s="31">
        <v>2460</v>
      </c>
      <c r="Z150" s="31">
        <v>0</v>
      </c>
      <c r="AA150" s="31">
        <v>403</v>
      </c>
      <c r="AB150" s="31">
        <v>1096</v>
      </c>
      <c r="AC150" s="31">
        <v>0</v>
      </c>
      <c r="AD150" s="31">
        <v>710</v>
      </c>
      <c r="AE150" s="31">
        <v>4188</v>
      </c>
      <c r="AF150" s="31">
        <v>9615</v>
      </c>
      <c r="AG150">
        <f t="shared" si="128"/>
        <v>0</v>
      </c>
      <c r="AH150">
        <f t="shared" si="128"/>
        <v>9.3603744149765996E-4</v>
      </c>
      <c r="AI150">
        <f t="shared" si="128"/>
        <v>0</v>
      </c>
      <c r="AJ150">
        <f t="shared" si="128"/>
        <v>7.7899115964638582E-2</v>
      </c>
      <c r="AK150">
        <f t="shared" si="128"/>
        <v>0.25585023400936036</v>
      </c>
      <c r="AL150">
        <f t="shared" si="128"/>
        <v>0</v>
      </c>
      <c r="AM150">
        <f t="shared" si="128"/>
        <v>4.1913676547061886E-2</v>
      </c>
      <c r="AN150">
        <f t="shared" si="128"/>
        <v>0.1139885595423817</v>
      </c>
      <c r="AO150">
        <f t="shared" si="128"/>
        <v>0</v>
      </c>
      <c r="AP150">
        <f t="shared" si="105"/>
        <v>0</v>
      </c>
      <c r="AQ150">
        <f t="shared" si="105"/>
        <v>9.3647572967067282E-4</v>
      </c>
      <c r="AR150">
        <f t="shared" si="105"/>
        <v>0</v>
      </c>
      <c r="AS150">
        <f t="shared" si="105"/>
        <v>8.1056219901520468E-2</v>
      </c>
      <c r="AT150">
        <f t="shared" si="105"/>
        <v>0.29338103756708406</v>
      </c>
      <c r="AU150">
        <f t="shared" si="105"/>
        <v>0</v>
      </c>
      <c r="AV150">
        <f t="shared" si="103"/>
        <v>4.2810856748287038E-2</v>
      </c>
      <c r="AW150">
        <f t="shared" si="103"/>
        <v>0.12087790890040807</v>
      </c>
      <c r="AX150">
        <f t="shared" si="103"/>
        <v>0</v>
      </c>
      <c r="AY150">
        <f t="shared" si="125"/>
        <v>0</v>
      </c>
      <c r="AZ150">
        <f t="shared" si="129"/>
        <v>1.9469457288878072E-4</v>
      </c>
      <c r="BA150">
        <f t="shared" si="129"/>
        <v>0</v>
      </c>
      <c r="BB150">
        <f t="shared" si="129"/>
        <v>8.3880911819583029E-3</v>
      </c>
      <c r="BC150">
        <f t="shared" si="129"/>
        <v>2.8611989940780402E-2</v>
      </c>
      <c r="BD150">
        <f t="shared" si="129"/>
        <v>0</v>
      </c>
      <c r="BE150">
        <f t="shared" si="129"/>
        <v>5.759714447959763E-3</v>
      </c>
      <c r="BF150">
        <f t="shared" si="129"/>
        <v>1.2987750466455748E-2</v>
      </c>
      <c r="BG150">
        <f t="shared" si="130"/>
        <v>0</v>
      </c>
    </row>
    <row r="151" spans="2:59" x14ac:dyDescent="0.25">
      <c r="B151" t="s">
        <v>79</v>
      </c>
      <c r="D151" s="31">
        <v>3388865</v>
      </c>
      <c r="E151" s="31">
        <v>29822</v>
      </c>
      <c r="F151">
        <f t="shared" si="118"/>
        <v>8.7999964589914326E-3</v>
      </c>
      <c r="G151">
        <f t="shared" si="119"/>
        <v>0.99120000354100857</v>
      </c>
      <c r="H151" cm="1">
        <f t="array" ref="H151">+IFERROR(_xlfn.IFS(B151=$H$1,D151/$H$3,B151=$I$1,D151/$I$3,B151=$J$1,D151/$J$3,B151=$K$1,D151/$K$3,B151=$L$1,D151/$L$3,B151=$M$1,D151/$M$3,B151=$N$1,D151/$N$3,B151=$O$1,D151/$O$3,B151=$P$1,D151/P$3,B151=$Q$1,D151/$Q$3,B151=$R$1,D151/$R$3,B151=$S$1,D151/$S$3,B151=$T$1,D151/$T$3,B151=$U$1,D151/$U$3,B151=$V$1,D151/$V$3,B151=$W$1,D151/$W$3,B151=$X$1,D151/$X$3,B151=$Y$1,D151/$Y$3,B151=$Z$1,D151/$Z$3),0)</f>
        <v>0</v>
      </c>
      <c r="I151" s="15">
        <f t="shared" si="120"/>
        <v>0</v>
      </c>
      <c r="J151" s="16">
        <f t="shared" si="121"/>
        <v>0</v>
      </c>
      <c r="K151" s="16">
        <f t="shared" si="131"/>
        <v>7837.4949891123651</v>
      </c>
      <c r="L151" s="17">
        <f t="shared" si="126"/>
        <v>8.7999964589914326E-3</v>
      </c>
      <c r="M151" s="17">
        <f t="shared" si="126"/>
        <v>0.99120000354100857</v>
      </c>
      <c r="N151">
        <f t="shared" si="122"/>
        <v>8.8388875485557895E-3</v>
      </c>
      <c r="O151">
        <f t="shared" si="127"/>
        <v>4.3999982294957163E-3</v>
      </c>
      <c r="P151">
        <f t="shared" si="123"/>
        <v>68.969928151551912</v>
      </c>
      <c r="S151" t="s">
        <v>79</v>
      </c>
      <c r="U151" s="31">
        <v>0</v>
      </c>
      <c r="V151" s="31">
        <v>1455</v>
      </c>
      <c r="W151" s="31">
        <v>0</v>
      </c>
      <c r="X151" s="31">
        <v>1403</v>
      </c>
      <c r="Y151" s="31">
        <v>4953</v>
      </c>
      <c r="Z151" s="31">
        <v>0</v>
      </c>
      <c r="AA151" s="31">
        <v>1169</v>
      </c>
      <c r="AB151" s="31">
        <v>2340</v>
      </c>
      <c r="AC151" s="31">
        <v>0</v>
      </c>
      <c r="AD151" s="31">
        <v>2484</v>
      </c>
      <c r="AE151" s="31">
        <v>16018</v>
      </c>
      <c r="AF151" s="31">
        <v>29822</v>
      </c>
      <c r="AG151">
        <f t="shared" si="128"/>
        <v>0</v>
      </c>
      <c r="AH151">
        <f t="shared" si="128"/>
        <v>4.8789484273355242E-2</v>
      </c>
      <c r="AI151">
        <f t="shared" si="128"/>
        <v>0</v>
      </c>
      <c r="AJ151">
        <f t="shared" si="128"/>
        <v>4.7045805110321241E-2</v>
      </c>
      <c r="AK151">
        <f t="shared" si="128"/>
        <v>0.16608544027898867</v>
      </c>
      <c r="AL151">
        <f t="shared" si="128"/>
        <v>0</v>
      </c>
      <c r="AM151">
        <f t="shared" si="128"/>
        <v>3.919924887666823E-2</v>
      </c>
      <c r="AN151">
        <f t="shared" si="128"/>
        <v>7.8465562336530084E-2</v>
      </c>
      <c r="AO151">
        <f t="shared" si="128"/>
        <v>0</v>
      </c>
      <c r="AP151">
        <f t="shared" si="105"/>
        <v>0</v>
      </c>
      <c r="AQ151">
        <f t="shared" si="105"/>
        <v>5.0009451958273901E-2</v>
      </c>
      <c r="AR151">
        <f t="shared" si="105"/>
        <v>0</v>
      </c>
      <c r="AS151">
        <f t="shared" si="105"/>
        <v>4.8179117803609145E-2</v>
      </c>
      <c r="AT151">
        <f t="shared" si="105"/>
        <v>0.18112669360589492</v>
      </c>
      <c r="AU151">
        <f t="shared" si="105"/>
        <v>0</v>
      </c>
      <c r="AV151">
        <f t="shared" si="103"/>
        <v>3.9982898674647285E-2</v>
      </c>
      <c r="AW151">
        <f t="shared" si="103"/>
        <v>8.1669691470054456E-2</v>
      </c>
      <c r="AX151">
        <f t="shared" si="103"/>
        <v>0</v>
      </c>
      <c r="AY151">
        <f t="shared" si="125"/>
        <v>0</v>
      </c>
      <c r="AZ151">
        <f t="shared" si="129"/>
        <v>2.1600152263368414E-4</v>
      </c>
      <c r="BA151">
        <f t="shared" si="129"/>
        <v>0</v>
      </c>
      <c r="BB151">
        <f t="shared" si="129"/>
        <v>3.1751043490962314E-4</v>
      </c>
      <c r="BC151">
        <f t="shared" si="129"/>
        <v>1.0937290213685112E-3</v>
      </c>
      <c r="BD151">
        <f t="shared" si="129"/>
        <v>0</v>
      </c>
      <c r="BE151">
        <f t="shared" si="129"/>
        <v>2.3193606118862805E-4</v>
      </c>
      <c r="BF151">
        <f t="shared" si="129"/>
        <v>5.0695439328506738E-4</v>
      </c>
      <c r="BG151">
        <f t="shared" si="130"/>
        <v>0</v>
      </c>
    </row>
    <row r="152" spans="2:59" x14ac:dyDescent="0.25">
      <c r="B152">
        <v>2014</v>
      </c>
      <c r="C152" t="s">
        <v>55</v>
      </c>
      <c r="D152" s="31">
        <v>341251</v>
      </c>
      <c r="E152" s="31">
        <v>340</v>
      </c>
      <c r="F152">
        <f t="shared" si="118"/>
        <v>9.9633407667669839E-4</v>
      </c>
      <c r="G152">
        <f t="shared" si="119"/>
        <v>0.99900366592332335</v>
      </c>
      <c r="H152" cm="1">
        <f t="array" ref="H152">+IFERROR(_xlfn.IFS(B152=$H$1,D152/$H$3,B152=$I$1,D152/$I$3,B152=$J$1,D152/$J$3,B152=$K$1,D152/$K$3,B152=$L$1,D152/$L$3,B152=$M$1,D152/$M$3,B152=$N$1,D152/$N$3,B152=$O$1,D152/$O$3,B152=$P$1,D152/P$3,B152=$Q$1,D152/$Q$3,B152=$R$1,D152/$R$3,B152=$S$1,D152/$S$3,B152=$T$1,D152/$T$3,B152=$U$1,D152/$U$3,B152=$V$1,D152/$V$3,B152=$W$1,D152/$W$3,B152=$X$1,D152/$X$3,B152=$Y$1,D152/$Y$3,B152=$Z$1,D152/$Z$3),0)</f>
        <v>9.9513761874545081E-2</v>
      </c>
      <c r="I152" s="15">
        <f t="shared" si="120"/>
        <v>9951.3761874545089</v>
      </c>
      <c r="J152" s="16">
        <f t="shared" si="121"/>
        <v>9.9148952053899713</v>
      </c>
      <c r="K152" s="16">
        <v>10000</v>
      </c>
      <c r="L152" s="17">
        <f t="shared" si="126"/>
        <v>9.9633407667669839E-4</v>
      </c>
      <c r="M152" s="17">
        <f t="shared" si="126"/>
        <v>0.99900366592332335</v>
      </c>
      <c r="N152">
        <f t="shared" si="122"/>
        <v>9.9683066485673497E-4</v>
      </c>
      <c r="O152">
        <f t="shared" si="127"/>
        <v>4.9816703833834919E-4</v>
      </c>
      <c r="P152">
        <f t="shared" si="123"/>
        <v>9.9633407667669847</v>
      </c>
      <c r="S152">
        <v>2014</v>
      </c>
      <c r="T152" t="s">
        <v>55</v>
      </c>
      <c r="U152" s="31">
        <v>0</v>
      </c>
      <c r="V152" s="31">
        <v>2</v>
      </c>
      <c r="W152" s="31">
        <v>0</v>
      </c>
      <c r="X152" s="31">
        <v>2</v>
      </c>
      <c r="Y152" s="31">
        <v>2</v>
      </c>
      <c r="Z152" s="31">
        <v>0</v>
      </c>
      <c r="AA152" s="31">
        <v>6</v>
      </c>
      <c r="AB152" s="31">
        <v>0</v>
      </c>
      <c r="AC152" s="31">
        <v>0</v>
      </c>
      <c r="AD152" s="31">
        <v>21</v>
      </c>
      <c r="AE152" s="31">
        <v>307</v>
      </c>
      <c r="AF152" s="31">
        <v>340</v>
      </c>
      <c r="AG152">
        <f t="shared" si="128"/>
        <v>0</v>
      </c>
      <c r="AH152">
        <f t="shared" si="128"/>
        <v>5.8823529411764705E-3</v>
      </c>
      <c r="AI152">
        <f t="shared" si="128"/>
        <v>0</v>
      </c>
      <c r="AJ152">
        <f t="shared" si="128"/>
        <v>5.8823529411764705E-3</v>
      </c>
      <c r="AK152">
        <f t="shared" si="128"/>
        <v>5.8823529411764705E-3</v>
      </c>
      <c r="AL152">
        <f t="shared" si="128"/>
        <v>0</v>
      </c>
      <c r="AM152">
        <f t="shared" si="128"/>
        <v>1.7647058823529412E-2</v>
      </c>
      <c r="AN152">
        <f t="shared" si="128"/>
        <v>0</v>
      </c>
      <c r="AO152">
        <f t="shared" si="128"/>
        <v>0</v>
      </c>
      <c r="AP152">
        <f t="shared" si="105"/>
        <v>0</v>
      </c>
      <c r="AQ152">
        <f t="shared" si="105"/>
        <v>5.8997050147492625E-3</v>
      </c>
      <c r="AR152">
        <f t="shared" si="105"/>
        <v>0</v>
      </c>
      <c r="AS152">
        <f t="shared" si="105"/>
        <v>5.8997050147492625E-3</v>
      </c>
      <c r="AT152">
        <f t="shared" si="105"/>
        <v>5.8997050147492625E-3</v>
      </c>
      <c r="AU152">
        <f t="shared" si="105"/>
        <v>0</v>
      </c>
      <c r="AV152">
        <f t="shared" si="103"/>
        <v>1.7804154302670624E-2</v>
      </c>
      <c r="AW152">
        <f t="shared" si="103"/>
        <v>0</v>
      </c>
      <c r="AX152">
        <f t="shared" si="103"/>
        <v>0</v>
      </c>
      <c r="AY152">
        <f t="shared" si="125"/>
        <v>0</v>
      </c>
      <c r="AZ152">
        <f t="shared" si="129"/>
        <v>2.1347922789969847E-3</v>
      </c>
      <c r="BA152">
        <f t="shared" si="129"/>
        <v>0</v>
      </c>
      <c r="BB152">
        <f t="shared" si="129"/>
        <v>2.058602026074649E-3</v>
      </c>
      <c r="BC152">
        <f t="shared" si="129"/>
        <v>7.2600519851956482E-3</v>
      </c>
      <c r="BD152">
        <f t="shared" si="129"/>
        <v>0</v>
      </c>
      <c r="BE152">
        <f t="shared" si="129"/>
        <v>1.7216066766104715E-3</v>
      </c>
      <c r="BF152">
        <f t="shared" si="129"/>
        <v>3.4285613815051093E-3</v>
      </c>
      <c r="BG152">
        <f t="shared" si="130"/>
        <v>0</v>
      </c>
    </row>
    <row r="153" spans="2:59" x14ac:dyDescent="0.25">
      <c r="B153">
        <v>2014</v>
      </c>
      <c r="C153" t="s">
        <v>56</v>
      </c>
      <c r="D153" s="31">
        <v>779441</v>
      </c>
      <c r="E153" s="31">
        <v>484</v>
      </c>
      <c r="F153">
        <f t="shared" si="118"/>
        <v>6.2095784029836767E-4</v>
      </c>
      <c r="G153">
        <f t="shared" si="119"/>
        <v>0.99937904215970164</v>
      </c>
      <c r="H153" cm="1">
        <f t="array" ref="H153">+IFERROR(_xlfn.IFS(B153=$H$1,D153/$H$3,B153=$I$1,D153/$I$3,B153=$J$1,D153/$J$3,B153=$K$1,D153/$K$3,B153=$L$1,D153/$L$3,B153=$M$1,D153/$M$3,B153=$N$1,D153/$N$3,B153=$O$1,D153/$O$3,B153=$P$1,D153/P$3,B153=$Q$1,D153/$Q$3,B153=$R$1,D153/$R$3,B153=$S$1,D153/$S$3,B153=$T$1,D153/$T$3,B153=$U$1,D153/$U$3,B153=$V$1,D153/$V$3,B153=$W$1,D153/$W$3,B153=$X$1,D153/$X$3,B153=$Y$1,D153/$Y$3,B153=$Z$1,D153/$Z$3),0)</f>
        <v>0.22729634805248128</v>
      </c>
      <c r="I153" s="15">
        <f t="shared" si="120"/>
        <v>22729.634805248126</v>
      </c>
      <c r="J153" s="16">
        <f t="shared" si="121"/>
        <v>14.114144939437486</v>
      </c>
      <c r="K153" s="16">
        <f t="shared" ref="K153:K159" si="132">+K152-P152</f>
        <v>9990.0366592332339</v>
      </c>
      <c r="L153" s="17">
        <f t="shared" si="126"/>
        <v>6.2095784029836767E-4</v>
      </c>
      <c r="M153" s="17">
        <f t="shared" si="126"/>
        <v>0.99937904215970164</v>
      </c>
      <c r="N153">
        <f t="shared" si="122"/>
        <v>6.2115069449524452E-4</v>
      </c>
      <c r="O153">
        <f t="shared" si="127"/>
        <v>3.1047892014918383E-4</v>
      </c>
      <c r="P153">
        <f t="shared" si="123"/>
        <v>6.203391588418989</v>
      </c>
      <c r="S153">
        <v>2014</v>
      </c>
      <c r="T153" t="s">
        <v>56</v>
      </c>
      <c r="U153" s="31">
        <v>0</v>
      </c>
      <c r="V153" s="31">
        <v>21</v>
      </c>
      <c r="W153" s="31">
        <v>0</v>
      </c>
      <c r="X153" s="31">
        <v>1</v>
      </c>
      <c r="Y153" s="31">
        <v>3</v>
      </c>
      <c r="Z153" s="31">
        <v>0</v>
      </c>
      <c r="AA153" s="31">
        <v>3</v>
      </c>
      <c r="AB153" s="31">
        <v>0</v>
      </c>
      <c r="AC153" s="31">
        <v>0</v>
      </c>
      <c r="AD153" s="31">
        <v>34</v>
      </c>
      <c r="AE153" s="31">
        <v>422</v>
      </c>
      <c r="AF153" s="31">
        <v>484</v>
      </c>
      <c r="AG153">
        <f t="shared" si="128"/>
        <v>0</v>
      </c>
      <c r="AH153">
        <f t="shared" si="128"/>
        <v>4.3388429752066117E-2</v>
      </c>
      <c r="AI153">
        <f t="shared" si="128"/>
        <v>0</v>
      </c>
      <c r="AJ153">
        <f t="shared" si="128"/>
        <v>2.0661157024793389E-3</v>
      </c>
      <c r="AK153">
        <f t="shared" si="128"/>
        <v>6.1983471074380167E-3</v>
      </c>
      <c r="AL153">
        <f t="shared" si="128"/>
        <v>0</v>
      </c>
      <c r="AM153">
        <f t="shared" si="128"/>
        <v>6.1983471074380167E-3</v>
      </c>
      <c r="AN153">
        <f t="shared" si="128"/>
        <v>0</v>
      </c>
      <c r="AO153">
        <f t="shared" si="128"/>
        <v>0</v>
      </c>
      <c r="AP153">
        <f t="shared" si="105"/>
        <v>0</v>
      </c>
      <c r="AQ153">
        <f t="shared" si="105"/>
        <v>4.4350580781414996E-2</v>
      </c>
      <c r="AR153">
        <f t="shared" si="105"/>
        <v>0</v>
      </c>
      <c r="AS153">
        <f t="shared" si="105"/>
        <v>2.0682523267838678E-3</v>
      </c>
      <c r="AT153">
        <f t="shared" si="105"/>
        <v>6.2176165803108814E-3</v>
      </c>
      <c r="AU153">
        <f t="shared" si="105"/>
        <v>0</v>
      </c>
      <c r="AV153">
        <f t="shared" si="103"/>
        <v>6.2176165803108814E-3</v>
      </c>
      <c r="AW153">
        <f t="shared" si="103"/>
        <v>0</v>
      </c>
      <c r="AX153">
        <f t="shared" si="103"/>
        <v>0</v>
      </c>
      <c r="AY153">
        <f t="shared" si="125"/>
        <v>0</v>
      </c>
      <c r="AZ153">
        <f t="shared" si="129"/>
        <v>1.4754163560808323E-5</v>
      </c>
      <c r="BA153">
        <f t="shared" si="129"/>
        <v>0</v>
      </c>
      <c r="BB153">
        <f t="shared" si="129"/>
        <v>1.9244561166271724E-6</v>
      </c>
      <c r="BC153">
        <f t="shared" si="129"/>
        <v>3.2074268610452874E-6</v>
      </c>
      <c r="BD153">
        <f t="shared" si="129"/>
        <v>0</v>
      </c>
      <c r="BE153">
        <f t="shared" si="129"/>
        <v>5.7733683498815173E-6</v>
      </c>
      <c r="BF153">
        <f t="shared" si="129"/>
        <v>0</v>
      </c>
      <c r="BG153">
        <f t="shared" si="130"/>
        <v>0</v>
      </c>
    </row>
    <row r="154" spans="2:59" x14ac:dyDescent="0.25">
      <c r="B154">
        <v>2014</v>
      </c>
      <c r="C154" t="s">
        <v>57</v>
      </c>
      <c r="D154" s="31">
        <v>696692</v>
      </c>
      <c r="E154" s="31">
        <v>2807</v>
      </c>
      <c r="F154">
        <f t="shared" si="118"/>
        <v>4.0290400923220018E-3</v>
      </c>
      <c r="G154">
        <f t="shared" si="119"/>
        <v>0.99597095990767803</v>
      </c>
      <c r="H154" cm="1">
        <f t="array" ref="H154">+IFERROR(_xlfn.IFS(B154=$H$1,D154/$H$3,B154=$I$1,D154/$I$3,B154=$J$1,D154/$J$3,B154=$K$1,D154/$K$3,B154=$L$1,D154/$L$3,B154=$M$1,D154/$M$3,B154=$N$1,D154/$N$3,B154=$O$1,D154/$O$3,B154=$P$1,D154/P$3,B154=$Q$1,D154/$Q$3,B154=$R$1,D154/$R$3,B154=$S$1,D154/$S$3,B154=$T$1,D154/$T$3,B154=$U$1,D154/$U$3,B154=$V$1,D154/$V$3,B154=$W$1,D154/$W$3,B154=$X$1,D154/$X$3,B154=$Y$1,D154/$Y$3,B154=$Z$1,D154/$Z$3),0)</f>
        <v>0.20316553442451615</v>
      </c>
      <c r="I154" s="15">
        <f t="shared" si="120"/>
        <v>20316.553442451615</v>
      </c>
      <c r="J154" s="16">
        <f t="shared" si="121"/>
        <v>81.856208357440138</v>
      </c>
      <c r="K154" s="16">
        <f t="shared" si="132"/>
        <v>9983.8332676448154</v>
      </c>
      <c r="L154" s="17">
        <f t="shared" si="126"/>
        <v>4.0290400923220018E-3</v>
      </c>
      <c r="M154" s="17">
        <f t="shared" si="126"/>
        <v>0.99597095990767803</v>
      </c>
      <c r="N154">
        <f t="shared" si="122"/>
        <v>4.0371730583779256E-3</v>
      </c>
      <c r="O154">
        <f t="shared" si="127"/>
        <v>2.0145200461610009E-3</v>
      </c>
      <c r="P154">
        <f t="shared" si="123"/>
        <v>40.225264510399143</v>
      </c>
      <c r="S154">
        <v>2014</v>
      </c>
      <c r="T154" t="s">
        <v>57</v>
      </c>
      <c r="U154" s="31">
        <v>0</v>
      </c>
      <c r="V154" s="31">
        <v>684</v>
      </c>
      <c r="W154" s="31">
        <v>0</v>
      </c>
      <c r="X154" s="31">
        <v>10</v>
      </c>
      <c r="Y154" s="31">
        <v>34</v>
      </c>
      <c r="Z154" s="31">
        <v>0</v>
      </c>
      <c r="AA154" s="31">
        <v>13</v>
      </c>
      <c r="AB154" s="31">
        <v>17</v>
      </c>
      <c r="AC154" s="31">
        <v>0</v>
      </c>
      <c r="AD154" s="31">
        <v>57</v>
      </c>
      <c r="AE154" s="31">
        <v>1992</v>
      </c>
      <c r="AF154" s="31">
        <v>2807</v>
      </c>
      <c r="AG154">
        <f t="shared" si="128"/>
        <v>0</v>
      </c>
      <c r="AH154">
        <f t="shared" si="128"/>
        <v>0.24367652297826861</v>
      </c>
      <c r="AI154">
        <f t="shared" si="128"/>
        <v>0</v>
      </c>
      <c r="AJ154">
        <f t="shared" si="128"/>
        <v>3.5625222657641609E-3</v>
      </c>
      <c r="AK154">
        <f t="shared" si="128"/>
        <v>1.2112575703598147E-2</v>
      </c>
      <c r="AL154">
        <f t="shared" si="128"/>
        <v>0</v>
      </c>
      <c r="AM154">
        <f t="shared" si="128"/>
        <v>4.6312789454934092E-3</v>
      </c>
      <c r="AN154">
        <f t="shared" si="128"/>
        <v>6.0562878517990736E-3</v>
      </c>
      <c r="AO154">
        <f t="shared" si="128"/>
        <v>0</v>
      </c>
      <c r="AP154">
        <f t="shared" si="105"/>
        <v>0</v>
      </c>
      <c r="AQ154">
        <f t="shared" si="105"/>
        <v>0.27748478701825557</v>
      </c>
      <c r="AR154">
        <f t="shared" si="105"/>
        <v>0</v>
      </c>
      <c r="AS154">
        <f t="shared" si="105"/>
        <v>3.5688793718772305E-3</v>
      </c>
      <c r="AT154">
        <f t="shared" si="105"/>
        <v>1.2186379928315413E-2</v>
      </c>
      <c r="AU154">
        <f t="shared" si="105"/>
        <v>0</v>
      </c>
      <c r="AV154">
        <f t="shared" si="103"/>
        <v>4.6420282092483481E-3</v>
      </c>
      <c r="AW154">
        <f t="shared" si="103"/>
        <v>6.0746828658209753E-3</v>
      </c>
      <c r="AX154">
        <f t="shared" si="103"/>
        <v>0</v>
      </c>
      <c r="AY154">
        <f t="shared" si="125"/>
        <v>0</v>
      </c>
      <c r="AZ154">
        <f t="shared" si="129"/>
        <v>5.0596246260901521E-4</v>
      </c>
      <c r="BA154">
        <f t="shared" si="129"/>
        <v>0</v>
      </c>
      <c r="BB154">
        <f t="shared" si="129"/>
        <v>7.8944497712044919E-6</v>
      </c>
      <c r="BC154">
        <f t="shared" si="129"/>
        <v>2.65540583213242E-5</v>
      </c>
      <c r="BD154">
        <f t="shared" si="129"/>
        <v>0</v>
      </c>
      <c r="BE154">
        <f t="shared" si="129"/>
        <v>1.1482836030842897E-5</v>
      </c>
      <c r="BF154">
        <f t="shared" si="129"/>
        <v>1.2200513282770579E-5</v>
      </c>
      <c r="BG154">
        <f t="shared" si="130"/>
        <v>0</v>
      </c>
    </row>
    <row r="155" spans="2:59" x14ac:dyDescent="0.25">
      <c r="B155">
        <v>2014</v>
      </c>
      <c r="C155" t="s">
        <v>58</v>
      </c>
      <c r="D155" s="31">
        <v>945227</v>
      </c>
      <c r="E155" s="31">
        <v>4738</v>
      </c>
      <c r="F155">
        <f t="shared" si="118"/>
        <v>5.0125525402892638E-3</v>
      </c>
      <c r="G155">
        <f t="shared" si="119"/>
        <v>0.99498744745971068</v>
      </c>
      <c r="H155" cm="1">
        <f t="array" ref="H155">+IFERROR(_xlfn.IFS(B155=$H$1,D155/$H$3,B155=$I$1,D155/$I$3,B155=$J$1,D155/$J$3,B155=$K$1,D155/$K$3,B155=$L$1,D155/$L$3,B155=$M$1,D155/$M$3,B155=$N$1,D155/$N$3,B155=$O$1,D155/$O$3,B155=$P$1,D155/P$3,B155=$Q$1,D155/$Q$3,B155=$R$1,D155/$R$3,B155=$S$1,D155/$S$3,B155=$T$1,D155/$T$3,B155=$U$1,D155/$U$3,B155=$V$1,D155/$V$3,B155=$W$1,D155/$W$3,B155=$X$1,D155/$X$3,B155=$Y$1,D155/$Y$3,B155=$Z$1,D155/$Z$3),0)</f>
        <v>0.27564196030309251</v>
      </c>
      <c r="I155" s="15">
        <f t="shared" si="120"/>
        <v>27564.196030309253</v>
      </c>
      <c r="J155" s="16">
        <f t="shared" si="121"/>
        <v>138.1669808327579</v>
      </c>
      <c r="K155" s="16">
        <f t="shared" si="132"/>
        <v>9943.6080031344154</v>
      </c>
      <c r="L155" s="17">
        <f t="shared" si="126"/>
        <v>5.0125525402892638E-3</v>
      </c>
      <c r="M155" s="17">
        <f t="shared" si="126"/>
        <v>0.99498744745971068</v>
      </c>
      <c r="N155">
        <f t="shared" si="122"/>
        <v>5.0251469468361089E-3</v>
      </c>
      <c r="O155">
        <f t="shared" si="127"/>
        <v>2.5062762701446319E-3</v>
      </c>
      <c r="P155">
        <f t="shared" si="123"/>
        <v>49.842857555752069</v>
      </c>
      <c r="S155">
        <v>2014</v>
      </c>
      <c r="T155" t="s">
        <v>58</v>
      </c>
      <c r="U155" s="31">
        <v>0</v>
      </c>
      <c r="V155" s="31">
        <v>674</v>
      </c>
      <c r="W155" s="31">
        <v>0</v>
      </c>
      <c r="X155" s="31">
        <v>60</v>
      </c>
      <c r="Y155" s="31">
        <v>268</v>
      </c>
      <c r="Z155" s="31">
        <v>0</v>
      </c>
      <c r="AA155" s="31">
        <v>56</v>
      </c>
      <c r="AB155" s="31">
        <v>134</v>
      </c>
      <c r="AC155" s="31">
        <v>0</v>
      </c>
      <c r="AD155" s="31">
        <v>284</v>
      </c>
      <c r="AE155" s="31">
        <v>3262</v>
      </c>
      <c r="AF155" s="31">
        <v>4738</v>
      </c>
      <c r="AG155">
        <f t="shared" si="128"/>
        <v>0</v>
      </c>
      <c r="AH155">
        <f t="shared" si="128"/>
        <v>0.1422541156606163</v>
      </c>
      <c r="AI155">
        <f t="shared" si="128"/>
        <v>0</v>
      </c>
      <c r="AJ155">
        <f t="shared" si="128"/>
        <v>1.266357112705783E-2</v>
      </c>
      <c r="AK155">
        <f t="shared" si="128"/>
        <v>5.6563951034191644E-2</v>
      </c>
      <c r="AL155">
        <f t="shared" si="128"/>
        <v>0</v>
      </c>
      <c r="AM155">
        <f t="shared" si="128"/>
        <v>1.1819333051920641E-2</v>
      </c>
      <c r="AN155">
        <f t="shared" si="128"/>
        <v>2.8281975517095822E-2</v>
      </c>
      <c r="AO155">
        <f t="shared" si="128"/>
        <v>0</v>
      </c>
      <c r="AP155">
        <f t="shared" si="105"/>
        <v>0</v>
      </c>
      <c r="AQ155">
        <f t="shared" si="105"/>
        <v>0.15314701204271758</v>
      </c>
      <c r="AR155">
        <f t="shared" si="105"/>
        <v>0</v>
      </c>
      <c r="AS155">
        <f t="shared" si="105"/>
        <v>1.2744265080713678E-2</v>
      </c>
      <c r="AT155">
        <f t="shared" si="105"/>
        <v>5.8210251954821893E-2</v>
      </c>
      <c r="AU155">
        <f t="shared" si="105"/>
        <v>0</v>
      </c>
      <c r="AV155">
        <f t="shared" si="103"/>
        <v>1.1889596602972398E-2</v>
      </c>
      <c r="AW155">
        <f t="shared" si="103"/>
        <v>2.8687647184757012E-2</v>
      </c>
      <c r="AX155">
        <f t="shared" si="103"/>
        <v>0</v>
      </c>
      <c r="AY155">
        <f t="shared" si="125"/>
        <v>0</v>
      </c>
      <c r="AZ155">
        <f t="shared" si="129"/>
        <v>7.1834596345639724E-4</v>
      </c>
      <c r="BA155">
        <f t="shared" si="129"/>
        <v>0</v>
      </c>
      <c r="BB155">
        <f t="shared" si="129"/>
        <v>3.702814244620604E-5</v>
      </c>
      <c r="BC155">
        <f t="shared" si="129"/>
        <v>1.5974998598220321E-4</v>
      </c>
      <c r="BD155">
        <f t="shared" si="129"/>
        <v>0</v>
      </c>
      <c r="BE155">
        <f t="shared" si="129"/>
        <v>3.6499168982688815E-5</v>
      </c>
      <c r="BF155">
        <f t="shared" si="129"/>
        <v>7.9874992991101605E-5</v>
      </c>
      <c r="BG155">
        <f t="shared" si="130"/>
        <v>0</v>
      </c>
    </row>
    <row r="156" spans="2:59" x14ac:dyDescent="0.25">
      <c r="B156">
        <v>2014</v>
      </c>
      <c r="C156" t="s">
        <v>59</v>
      </c>
      <c r="D156" s="31">
        <v>499432</v>
      </c>
      <c r="E156" s="31">
        <v>7541</v>
      </c>
      <c r="F156">
        <f t="shared" si="118"/>
        <v>1.5099152637396081E-2</v>
      </c>
      <c r="G156">
        <f t="shared" si="119"/>
        <v>0.98490084736260397</v>
      </c>
      <c r="H156" cm="1">
        <f t="array" ref="H156">+IFERROR(_xlfn.IFS(B156=$H$1,D156/$H$3,B156=$I$1,D156/$I$3,B156=$J$1,D156/$J$3,B156=$K$1,D156/$K$3,B156=$L$1,D156/$L$3,B156=$M$1,D156/$M$3,B156=$N$1,D156/$N$3,B156=$O$1,D156/$O$3,B156=$P$1,D156/P$3,B156=$Q$1,D156/$Q$3,B156=$R$1,D156/$R$3,B156=$S$1,D156/$S$3,B156=$T$1,D156/$T$3,B156=$U$1,D156/$U$3,B156=$V$1,D156/$V$3,B156=$W$1,D156/$W$3,B156=$X$1,D156/$X$3,B156=$Y$1,D156/$Y$3,B156=$Z$1,D156/$Z$3),0)</f>
        <v>0.14564164535936247</v>
      </c>
      <c r="I156" s="15">
        <f t="shared" si="120"/>
        <v>14564.164535936246</v>
      </c>
      <c r="J156" s="16">
        <f t="shared" si="121"/>
        <v>219.90654336425226</v>
      </c>
      <c r="K156" s="16">
        <f t="shared" si="132"/>
        <v>9893.7651455786636</v>
      </c>
      <c r="L156" s="17">
        <f t="shared" si="126"/>
        <v>1.5099152637396081E-2</v>
      </c>
      <c r="M156" s="17">
        <f t="shared" si="126"/>
        <v>0.98490084736260397</v>
      </c>
      <c r="N156">
        <f t="shared" si="122"/>
        <v>1.5214011981967531E-2</v>
      </c>
      <c r="O156">
        <f t="shared" si="127"/>
        <v>7.5495763186980407E-3</v>
      </c>
      <c r="P156">
        <f t="shared" si="123"/>
        <v>149.38747009164152</v>
      </c>
      <c r="S156">
        <v>2014</v>
      </c>
      <c r="T156" t="s">
        <v>59</v>
      </c>
      <c r="U156" s="31">
        <v>0</v>
      </c>
      <c r="V156" s="31">
        <v>156</v>
      </c>
      <c r="W156" s="31">
        <v>0</v>
      </c>
      <c r="X156" s="31">
        <v>274</v>
      </c>
      <c r="Y156" s="31">
        <v>1263</v>
      </c>
      <c r="Z156" s="31">
        <v>0</v>
      </c>
      <c r="AA156" s="31">
        <v>408</v>
      </c>
      <c r="AB156" s="31">
        <v>708</v>
      </c>
      <c r="AC156" s="31">
        <v>0</v>
      </c>
      <c r="AD156" s="31">
        <v>874</v>
      </c>
      <c r="AE156" s="31">
        <v>3858</v>
      </c>
      <c r="AF156" s="31">
        <v>7541</v>
      </c>
      <c r="AG156">
        <f t="shared" si="128"/>
        <v>0</v>
      </c>
      <c r="AH156">
        <f t="shared" si="128"/>
        <v>2.0686911550192283E-2</v>
      </c>
      <c r="AI156">
        <f t="shared" si="128"/>
        <v>0</v>
      </c>
      <c r="AJ156">
        <f t="shared" si="128"/>
        <v>3.6334703620209519E-2</v>
      </c>
      <c r="AK156">
        <f t="shared" si="128"/>
        <v>0.16748441851213366</v>
      </c>
      <c r="AL156">
        <f t="shared" si="128"/>
        <v>0</v>
      </c>
      <c r="AM156">
        <f t="shared" si="128"/>
        <v>5.41042302081952E-2</v>
      </c>
      <c r="AN156">
        <f t="shared" si="128"/>
        <v>9.3886752420103428E-2</v>
      </c>
      <c r="AO156">
        <f t="shared" si="128"/>
        <v>0</v>
      </c>
      <c r="AP156">
        <f t="shared" si="105"/>
        <v>0</v>
      </c>
      <c r="AQ156">
        <f t="shared" si="105"/>
        <v>2.0903122068873108E-2</v>
      </c>
      <c r="AR156">
        <f t="shared" si="105"/>
        <v>0</v>
      </c>
      <c r="AS156">
        <f t="shared" si="105"/>
        <v>3.7007023230686116E-2</v>
      </c>
      <c r="AT156">
        <f t="shared" si="105"/>
        <v>0.18279180837976697</v>
      </c>
      <c r="AU156">
        <f t="shared" si="105"/>
        <v>0</v>
      </c>
      <c r="AV156">
        <f t="shared" si="103"/>
        <v>5.5608559356685294E-2</v>
      </c>
      <c r="AW156">
        <f t="shared" si="103"/>
        <v>9.8511200779184641E-2</v>
      </c>
      <c r="AX156">
        <f t="shared" si="103"/>
        <v>0</v>
      </c>
      <c r="AY156">
        <f t="shared" si="125"/>
        <v>0</v>
      </c>
      <c r="AZ156">
        <f t="shared" si="129"/>
        <v>8.3094395232984671E-4</v>
      </c>
      <c r="BA156">
        <f t="shared" si="129"/>
        <v>0</v>
      </c>
      <c r="BB156">
        <f t="shared" si="129"/>
        <v>3.3437985551586604E-4</v>
      </c>
      <c r="BC156">
        <f t="shared" si="129"/>
        <v>1.5327411939963799E-3</v>
      </c>
      <c r="BD156">
        <f t="shared" si="129"/>
        <v>0</v>
      </c>
      <c r="BE156">
        <f t="shared" si="129"/>
        <v>4.6452770347114321E-4</v>
      </c>
      <c r="BF156">
        <f t="shared" si="129"/>
        <v>8.4295759983341078E-4</v>
      </c>
      <c r="BG156">
        <f t="shared" si="130"/>
        <v>0</v>
      </c>
    </row>
    <row r="157" spans="2:59" x14ac:dyDescent="0.25">
      <c r="B157">
        <v>2014</v>
      </c>
      <c r="C157" t="s">
        <v>60</v>
      </c>
      <c r="D157" s="31">
        <v>104773</v>
      </c>
      <c r="E157" s="31">
        <v>5153</v>
      </c>
      <c r="F157">
        <f t="shared" si="118"/>
        <v>4.9182518396915238E-2</v>
      </c>
      <c r="G157">
        <f t="shared" si="119"/>
        <v>0.95081748160308477</v>
      </c>
      <c r="H157" cm="1">
        <f t="array" ref="H157">+IFERROR(_xlfn.IFS(B157=$H$1,D157/$H$3,B157=$I$1,D157/$I$3,B157=$J$1,D157/$J$3,B157=$K$1,D157/$K$3,B157=$L$1,D157/$L$3,B157=$M$1,D157/$M$3,B157=$N$1,D157/$N$3,B157=$O$1,D157/$O$3,B157=$P$1,D157/P$3,B157=$Q$1,D157/$Q$3,B157=$R$1,D157/$R$3,B157=$S$1,D157/$S$3,B157=$T$1,D157/$T$3,B157=$U$1,D157/$U$3,B157=$V$1,D157/$V$3,B157=$W$1,D157/$W$3,B157=$X$1,D157/$X$3,B157=$Y$1,D157/$Y$3,B157=$Z$1,D157/$Z$3),0)</f>
        <v>3.0553332804538924E-2</v>
      </c>
      <c r="I157" s="15">
        <f t="shared" si="120"/>
        <v>3055.3332804538923</v>
      </c>
      <c r="J157" s="16">
        <f t="shared" si="121"/>
        <v>150.26898527463095</v>
      </c>
      <c r="K157" s="16">
        <f t="shared" si="132"/>
        <v>9744.3776754870214</v>
      </c>
      <c r="L157" s="17">
        <f t="shared" si="126"/>
        <v>4.9182518396915238E-2</v>
      </c>
      <c r="M157" s="17">
        <f t="shared" si="126"/>
        <v>0.95081748160308477</v>
      </c>
      <c r="N157">
        <f t="shared" si="122"/>
        <v>5.0422470436854494E-2</v>
      </c>
      <c r="O157">
        <f t="shared" si="127"/>
        <v>2.4591259198457619E-2</v>
      </c>
      <c r="P157">
        <f t="shared" si="123"/>
        <v>479.25303429113058</v>
      </c>
      <c r="S157">
        <v>2014</v>
      </c>
      <c r="T157" t="s">
        <v>60</v>
      </c>
      <c r="U157" s="31">
        <v>0</v>
      </c>
      <c r="V157" s="31">
        <v>28</v>
      </c>
      <c r="W157" s="31">
        <v>0</v>
      </c>
      <c r="X157" s="31">
        <v>255</v>
      </c>
      <c r="Y157" s="31">
        <v>1094</v>
      </c>
      <c r="Z157" s="31">
        <v>0</v>
      </c>
      <c r="AA157" s="31">
        <v>348</v>
      </c>
      <c r="AB157" s="31">
        <v>540</v>
      </c>
      <c r="AC157" s="31">
        <v>0</v>
      </c>
      <c r="AD157" s="31">
        <v>530</v>
      </c>
      <c r="AE157" s="31">
        <v>2358</v>
      </c>
      <c r="AF157" s="31">
        <v>5153</v>
      </c>
      <c r="AG157">
        <f t="shared" ref="AG157:AO160" si="133">+U157/$E157</f>
        <v>0</v>
      </c>
      <c r="AH157">
        <f t="shared" si="133"/>
        <v>5.4337279254803028E-3</v>
      </c>
      <c r="AI157">
        <f t="shared" si="133"/>
        <v>0</v>
      </c>
      <c r="AJ157">
        <f t="shared" si="133"/>
        <v>4.9485736464195615E-2</v>
      </c>
      <c r="AK157">
        <f t="shared" si="133"/>
        <v>0.2123035125169804</v>
      </c>
      <c r="AL157">
        <f t="shared" si="133"/>
        <v>0</v>
      </c>
      <c r="AM157">
        <f t="shared" si="133"/>
        <v>6.7533475645255192E-2</v>
      </c>
      <c r="AN157">
        <f t="shared" si="133"/>
        <v>0.10479332427712013</v>
      </c>
      <c r="AO157">
        <f t="shared" si="133"/>
        <v>0</v>
      </c>
      <c r="AP157">
        <f t="shared" si="105"/>
        <v>0</v>
      </c>
      <c r="AQ157">
        <f t="shared" si="105"/>
        <v>5.4485308425763768E-3</v>
      </c>
      <c r="AR157">
        <f t="shared" si="105"/>
        <v>0</v>
      </c>
      <c r="AS157">
        <f t="shared" si="105"/>
        <v>5.0741219779126455E-2</v>
      </c>
      <c r="AT157">
        <f t="shared" si="105"/>
        <v>0.23751628310898826</v>
      </c>
      <c r="AU157">
        <f t="shared" si="105"/>
        <v>0</v>
      </c>
      <c r="AV157">
        <f t="shared" si="103"/>
        <v>6.9893552922273547E-2</v>
      </c>
      <c r="AW157">
        <f t="shared" si="103"/>
        <v>0.11058775343026828</v>
      </c>
      <c r="AX157">
        <f t="shared" si="103"/>
        <v>0</v>
      </c>
      <c r="AY157">
        <f t="shared" si="125"/>
        <v>0</v>
      </c>
      <c r="AZ157">
        <f t="shared" ref="AZ157:BF160" si="134">+IFERROR((SUM(V156:V157)/(2*$D157)),0)</f>
        <v>8.780888205930917E-4</v>
      </c>
      <c r="BA157">
        <f t="shared" si="134"/>
        <v>0</v>
      </c>
      <c r="BB157">
        <f t="shared" si="134"/>
        <v>2.5245053592051385E-3</v>
      </c>
      <c r="BC157">
        <f t="shared" si="134"/>
        <v>1.1248126902923462E-2</v>
      </c>
      <c r="BD157">
        <f t="shared" si="134"/>
        <v>0</v>
      </c>
      <c r="BE157">
        <f t="shared" si="134"/>
        <v>3.6077997193933553E-3</v>
      </c>
      <c r="BF157">
        <f t="shared" si="134"/>
        <v>5.9557328701096658E-3</v>
      </c>
      <c r="BG157">
        <f t="shared" si="130"/>
        <v>0</v>
      </c>
    </row>
    <row r="158" spans="2:59" x14ac:dyDescent="0.25">
      <c r="B158">
        <v>2014</v>
      </c>
      <c r="C158" t="s">
        <v>61</v>
      </c>
      <c r="D158" s="31">
        <v>62368</v>
      </c>
      <c r="E158" s="31">
        <v>10531</v>
      </c>
      <c r="F158">
        <f t="shared" si="118"/>
        <v>0.16885261672652643</v>
      </c>
      <c r="G158">
        <f t="shared" si="119"/>
        <v>0.83114738327347359</v>
      </c>
      <c r="H158" cm="1">
        <f t="array" ref="H158">+IFERROR(_xlfn.IFS(B158=$H$1,D158/$H$3,B158=$I$1,D158/$I$3,B158=$J$1,D158/$J$3,B158=$K$1,D158/$K$3,B158=$L$1,D158/$L$3,B158=$M$1,D158/$M$3,B158=$N$1,D158/$N$3,B158=$O$1,D158/$O$3,B158=$P$1,D158/P$3,B158=$Q$1,D158/$Q$3,B158=$R$1,D158/$R$3,B158=$S$1,D158/$S$3,B158=$T$1,D158/$T$3,B158=$U$1,D158/$U$3,B158=$V$1,D158/$V$3,B158=$W$1,D158/$W$3,B158=$X$1,D158/$X$3,B158=$Y$1,D158/$Y$3,B158=$Z$1,D158/$Z$3),0)</f>
        <v>1.8187417181463578E-2</v>
      </c>
      <c r="I158" s="15">
        <f t="shared" si="120"/>
        <v>1818.7417181463577</v>
      </c>
      <c r="J158" s="16">
        <f t="shared" si="121"/>
        <v>307.09929825871109</v>
      </c>
      <c r="K158" s="16">
        <f t="shared" si="132"/>
        <v>9265.1246411958909</v>
      </c>
      <c r="L158" s="17">
        <f t="shared" si="126"/>
        <v>0.16885261672652643</v>
      </c>
      <c r="M158" s="17">
        <f t="shared" si="126"/>
        <v>0.83114738327347359</v>
      </c>
      <c r="N158">
        <f t="shared" si="122"/>
        <v>0.18442274856617488</v>
      </c>
      <c r="O158">
        <f t="shared" si="127"/>
        <v>8.4426308363263217E-2</v>
      </c>
      <c r="P158">
        <f t="shared" si="123"/>
        <v>1564.4405399633456</v>
      </c>
      <c r="S158">
        <v>2014</v>
      </c>
      <c r="T158" t="s">
        <v>61</v>
      </c>
      <c r="U158" s="31">
        <v>0</v>
      </c>
      <c r="V158" s="31">
        <v>8</v>
      </c>
      <c r="W158" s="31">
        <v>0</v>
      </c>
      <c r="X158" s="31">
        <v>757</v>
      </c>
      <c r="Y158" s="31">
        <v>2731</v>
      </c>
      <c r="Z158" s="31">
        <v>0</v>
      </c>
      <c r="AA158" s="31">
        <v>435</v>
      </c>
      <c r="AB158" s="31">
        <v>1258</v>
      </c>
      <c r="AC158" s="31">
        <v>0</v>
      </c>
      <c r="AD158" s="31">
        <v>694</v>
      </c>
      <c r="AE158" s="31">
        <v>4648</v>
      </c>
      <c r="AF158" s="31">
        <v>10531</v>
      </c>
      <c r="AG158">
        <f t="shared" si="133"/>
        <v>0</v>
      </c>
      <c r="AH158">
        <f t="shared" si="133"/>
        <v>7.5966195043205773E-4</v>
      </c>
      <c r="AI158">
        <f t="shared" si="133"/>
        <v>0</v>
      </c>
      <c r="AJ158">
        <f t="shared" si="133"/>
        <v>7.1883012059633461E-2</v>
      </c>
      <c r="AK158">
        <f t="shared" si="133"/>
        <v>0.25932959832874369</v>
      </c>
      <c r="AL158">
        <f t="shared" si="133"/>
        <v>0</v>
      </c>
      <c r="AM158">
        <f t="shared" si="133"/>
        <v>4.1306618554743137E-2</v>
      </c>
      <c r="AN158">
        <f t="shared" si="133"/>
        <v>0.11945684170544107</v>
      </c>
      <c r="AO158">
        <f t="shared" si="133"/>
        <v>0</v>
      </c>
      <c r="AP158">
        <f t="shared" si="105"/>
        <v>0</v>
      </c>
      <c r="AQ158">
        <f t="shared" si="105"/>
        <v>7.5995060321079123E-4</v>
      </c>
      <c r="AR158">
        <f t="shared" si="105"/>
        <v>0</v>
      </c>
      <c r="AS158">
        <f t="shared" si="105"/>
        <v>7.4562915538044811E-2</v>
      </c>
      <c r="AT158">
        <f t="shared" si="105"/>
        <v>0.29796519557034529</v>
      </c>
      <c r="AU158">
        <f t="shared" si="105"/>
        <v>0</v>
      </c>
      <c r="AV158">
        <f t="shared" si="103"/>
        <v>4.2177728220293788E-2</v>
      </c>
      <c r="AW158">
        <f t="shared" si="103"/>
        <v>0.1270450414057766</v>
      </c>
      <c r="AX158">
        <f t="shared" si="103"/>
        <v>0</v>
      </c>
      <c r="AY158">
        <f t="shared" si="125"/>
        <v>0</v>
      </c>
      <c r="AZ158">
        <f t="shared" si="134"/>
        <v>2.8860954335556698E-4</v>
      </c>
      <c r="BA158">
        <f t="shared" si="134"/>
        <v>0</v>
      </c>
      <c r="BB158">
        <f t="shared" si="134"/>
        <v>8.1131349409953816E-3</v>
      </c>
      <c r="BC158">
        <f t="shared" si="134"/>
        <v>3.0664763981528988E-2</v>
      </c>
      <c r="BD158">
        <f t="shared" si="134"/>
        <v>0</v>
      </c>
      <c r="BE158">
        <f t="shared" si="134"/>
        <v>6.2772575679835817E-3</v>
      </c>
      <c r="BF158">
        <f t="shared" si="134"/>
        <v>1.4414443304258595E-2</v>
      </c>
      <c r="BG158">
        <f t="shared" si="130"/>
        <v>0</v>
      </c>
    </row>
    <row r="159" spans="2:59" x14ac:dyDescent="0.25">
      <c r="B159" t="s">
        <v>80</v>
      </c>
      <c r="D159" s="31">
        <v>3429184</v>
      </c>
      <c r="E159" s="31">
        <v>31594</v>
      </c>
      <c r="F159">
        <f t="shared" si="118"/>
        <v>9.2132705623261969E-3</v>
      </c>
      <c r="G159">
        <f t="shared" si="119"/>
        <v>0.99078672943767376</v>
      </c>
      <c r="H159" cm="1">
        <f t="array" ref="H159">+IFERROR(_xlfn.IFS(B159=$H$1,D159/$H$3,B159=$I$1,D159/$I$3,B159=$J$1,D159/$J$3,B159=$K$1,D159/$K$3,B159=$L$1,D159/$L$3,B159=$M$1,D159/$M$3,B159=$N$1,D159/$N$3,B159=$O$1,D159/$O$3,B159=$P$1,D159/P$3,B159=$Q$1,D159/$Q$3,B159=$R$1,D159/$R$3,B159=$S$1,D159/$S$3,B159=$T$1,D159/$T$3,B159=$U$1,D159/$U$3,B159=$V$1,D159/$V$3,B159=$W$1,D159/$W$3,B159=$X$1,D159/$X$3,B159=$Y$1,D159/$Y$3,B159=$Z$1,D159/$Z$3),0)</f>
        <v>0</v>
      </c>
      <c r="I159" s="15">
        <f t="shared" si="120"/>
        <v>0</v>
      </c>
      <c r="J159" s="16">
        <f t="shared" si="121"/>
        <v>0</v>
      </c>
      <c r="K159" s="16">
        <f t="shared" si="132"/>
        <v>7700.6841012325458</v>
      </c>
      <c r="L159" s="17">
        <f t="shared" si="126"/>
        <v>9.2132705623261969E-3</v>
      </c>
      <c r="M159" s="17">
        <f t="shared" si="126"/>
        <v>0.99078672943767376</v>
      </c>
      <c r="N159">
        <f t="shared" si="122"/>
        <v>9.2559091600219953E-3</v>
      </c>
      <c r="O159">
        <f t="shared" si="127"/>
        <v>4.6066352811630984E-3</v>
      </c>
      <c r="P159">
        <f t="shared" si="123"/>
        <v>70.948486139659181</v>
      </c>
      <c r="S159" t="s">
        <v>80</v>
      </c>
      <c r="U159" s="31">
        <v>0</v>
      </c>
      <c r="V159" s="31">
        <v>1573</v>
      </c>
      <c r="W159" s="31">
        <v>0</v>
      </c>
      <c r="X159" s="31">
        <v>1359</v>
      </c>
      <c r="Y159" s="31">
        <v>5395</v>
      </c>
      <c r="Z159" s="31">
        <v>0</v>
      </c>
      <c r="AA159" s="31">
        <v>1269</v>
      </c>
      <c r="AB159" s="31">
        <v>2657</v>
      </c>
      <c r="AC159" s="31">
        <v>0</v>
      </c>
      <c r="AD159" s="31">
        <v>2494</v>
      </c>
      <c r="AE159" s="31">
        <v>16847</v>
      </c>
      <c r="AF159" s="31">
        <v>31594</v>
      </c>
      <c r="AG159">
        <f t="shared" si="133"/>
        <v>0</v>
      </c>
      <c r="AH159">
        <f t="shared" si="133"/>
        <v>4.9787934417927455E-2</v>
      </c>
      <c r="AI159">
        <f t="shared" si="133"/>
        <v>0</v>
      </c>
      <c r="AJ159">
        <f t="shared" si="133"/>
        <v>4.3014496423371525E-2</v>
      </c>
      <c r="AK159">
        <f t="shared" si="133"/>
        <v>0.17076027093751978</v>
      </c>
      <c r="AL159">
        <f t="shared" si="133"/>
        <v>0</v>
      </c>
      <c r="AM159">
        <f t="shared" si="133"/>
        <v>4.0165854276128378E-2</v>
      </c>
      <c r="AN159">
        <f t="shared" si="133"/>
        <v>8.4098246502500473E-2</v>
      </c>
      <c r="AO159">
        <f t="shared" si="133"/>
        <v>0</v>
      </c>
      <c r="AP159">
        <f t="shared" si="105"/>
        <v>0</v>
      </c>
      <c r="AQ159">
        <f t="shared" si="105"/>
        <v>5.1058995374502966E-2</v>
      </c>
      <c r="AR159">
        <f t="shared" si="105"/>
        <v>0</v>
      </c>
      <c r="AS159">
        <f t="shared" si="105"/>
        <v>4.3959954066861831E-2</v>
      </c>
      <c r="AT159">
        <f t="shared" si="105"/>
        <v>0.18670081151696571</v>
      </c>
      <c r="AU159">
        <f t="shared" si="105"/>
        <v>0</v>
      </c>
      <c r="AV159">
        <f t="shared" si="103"/>
        <v>4.0989034060627594E-2</v>
      </c>
      <c r="AW159">
        <f t="shared" si="103"/>
        <v>8.7789727577604865E-2</v>
      </c>
      <c r="AX159">
        <f t="shared" si="103"/>
        <v>0</v>
      </c>
      <c r="AY159">
        <f t="shared" si="125"/>
        <v>0</v>
      </c>
      <c r="AZ159">
        <f t="shared" si="134"/>
        <v>2.3052131352531682E-4</v>
      </c>
      <c r="BA159">
        <f t="shared" si="134"/>
        <v>0</v>
      </c>
      <c r="BB159">
        <f t="shared" si="134"/>
        <v>3.0852820962654672E-4</v>
      </c>
      <c r="BC159">
        <f t="shared" si="134"/>
        <v>1.1848299770441015E-3</v>
      </c>
      <c r="BD159">
        <f t="shared" si="134"/>
        <v>0</v>
      </c>
      <c r="BE159">
        <f t="shared" si="134"/>
        <v>2.4845560926447808E-4</v>
      </c>
      <c r="BF159">
        <f t="shared" si="134"/>
        <v>5.7083551072208431E-4</v>
      </c>
      <c r="BG159">
        <f t="shared" si="130"/>
        <v>0</v>
      </c>
    </row>
    <row r="160" spans="2:59" x14ac:dyDescent="0.25">
      <c r="B160" t="s">
        <v>54</v>
      </c>
      <c r="D160" s="31">
        <v>55934856</v>
      </c>
      <c r="E160" s="19">
        <v>440076</v>
      </c>
      <c r="I160" s="15"/>
      <c r="J160" s="16"/>
      <c r="K160" s="16"/>
      <c r="L160" s="17"/>
      <c r="M160" s="17"/>
      <c r="S160" t="s">
        <v>54</v>
      </c>
      <c r="U160" s="31">
        <v>9467</v>
      </c>
      <c r="V160" s="31">
        <v>15847</v>
      </c>
      <c r="W160" s="31">
        <v>4121</v>
      </c>
      <c r="X160" s="31">
        <v>19302</v>
      </c>
      <c r="Y160" s="31">
        <v>75220</v>
      </c>
      <c r="Z160" s="31">
        <v>720</v>
      </c>
      <c r="AA160" s="31">
        <v>4422</v>
      </c>
      <c r="AB160" s="31">
        <v>35136</v>
      </c>
      <c r="AC160" s="31">
        <v>1769</v>
      </c>
      <c r="AD160" s="31">
        <v>34722</v>
      </c>
      <c r="AE160" s="31">
        <v>239350</v>
      </c>
      <c r="AF160" s="31">
        <v>440076</v>
      </c>
      <c r="AG160">
        <f t="shared" si="133"/>
        <v>2.1512193348421638E-2</v>
      </c>
      <c r="AH160">
        <f t="shared" si="133"/>
        <v>3.600968923549569E-2</v>
      </c>
      <c r="AI160">
        <f t="shared" si="133"/>
        <v>9.3642916223561391E-3</v>
      </c>
      <c r="AJ160">
        <f t="shared" si="133"/>
        <v>4.386060589534535E-2</v>
      </c>
      <c r="AK160">
        <f t="shared" si="133"/>
        <v>0.17092502204164736</v>
      </c>
      <c r="AL160">
        <f t="shared" si="133"/>
        <v>1.6360810405475418E-3</v>
      </c>
      <c r="AM160">
        <f t="shared" si="133"/>
        <v>1.0048264390696152E-2</v>
      </c>
      <c r="AN160">
        <f t="shared" si="133"/>
        <v>7.9840754778720033E-2</v>
      </c>
      <c r="AO160">
        <f t="shared" si="133"/>
        <v>4.0197602232341688E-3</v>
      </c>
      <c r="AP160">
        <f t="shared" si="105"/>
        <v>2.1746096464278129E-2</v>
      </c>
      <c r="AQ160">
        <f t="shared" si="105"/>
        <v>3.6669925547115893E-2</v>
      </c>
      <c r="AR160">
        <f t="shared" si="105"/>
        <v>9.4083428554468974E-3</v>
      </c>
      <c r="AS160">
        <f t="shared" si="105"/>
        <v>4.4844049485973168E-2</v>
      </c>
      <c r="AT160">
        <f t="shared" si="105"/>
        <v>0.18689777521579465</v>
      </c>
      <c r="AU160">
        <f t="shared" si="105"/>
        <v>1.6374205168790765E-3</v>
      </c>
      <c r="AV160">
        <f t="shared" si="103"/>
        <v>1.0099003117399197E-2</v>
      </c>
      <c r="AW160">
        <f t="shared" si="103"/>
        <v>8.3160555539776762E-2</v>
      </c>
      <c r="AX160">
        <f t="shared" si="103"/>
        <v>4.02785573035908E-3</v>
      </c>
      <c r="AY160">
        <f t="shared" si="125"/>
        <v>8.4625229034289456E-5</v>
      </c>
      <c r="AZ160">
        <f t="shared" si="134"/>
        <v>1.5571685748149596E-4</v>
      </c>
      <c r="BA160">
        <f t="shared" si="134"/>
        <v>3.6837495389279274E-5</v>
      </c>
      <c r="BB160">
        <f t="shared" si="134"/>
        <v>1.8468805926665833E-4</v>
      </c>
      <c r="BC160">
        <f t="shared" si="134"/>
        <v>7.206150669271411E-4</v>
      </c>
      <c r="BD160">
        <f t="shared" si="134"/>
        <v>6.4360584033683756E-6</v>
      </c>
      <c r="BE160">
        <f t="shared" si="134"/>
        <v>5.0871678296624198E-5</v>
      </c>
      <c r="BF160">
        <f t="shared" si="134"/>
        <v>3.3783049338680695E-4</v>
      </c>
      <c r="BG160">
        <f t="shared" si="130"/>
        <v>1.5813037938275913E-5</v>
      </c>
    </row>
    <row r="161" spans="9:29" x14ac:dyDescent="0.25">
      <c r="I161" s="15"/>
      <c r="J161" s="16"/>
      <c r="K161" s="16"/>
      <c r="L161" s="17"/>
      <c r="M161" s="17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9:29" x14ac:dyDescent="0.25">
      <c r="I162" s="15"/>
      <c r="J162" s="16"/>
      <c r="K162" s="16"/>
      <c r="L162" s="17"/>
      <c r="M162" s="17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9:29" x14ac:dyDescent="0.25">
      <c r="I163" s="15"/>
      <c r="J163" s="16"/>
      <c r="K163" s="16"/>
      <c r="L163" s="17"/>
      <c r="M163" s="17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9:29" x14ac:dyDescent="0.25">
      <c r="I164" s="15"/>
      <c r="J164" s="16"/>
      <c r="K164" s="16"/>
      <c r="L164" s="17"/>
      <c r="M164" s="17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9:29" x14ac:dyDescent="0.25">
      <c r="I165" s="15"/>
      <c r="J165" s="16"/>
      <c r="K165" s="16"/>
      <c r="L165" s="17"/>
      <c r="M165" s="17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9:29" x14ac:dyDescent="0.25">
      <c r="I166" s="15"/>
      <c r="J166" s="16"/>
      <c r="K166" s="16"/>
      <c r="L166" s="17"/>
      <c r="M166" s="17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9:29" x14ac:dyDescent="0.25">
      <c r="I167" s="15"/>
      <c r="J167" s="16"/>
      <c r="K167" s="16"/>
      <c r="L167" s="17"/>
      <c r="M167" s="17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9:29" x14ac:dyDescent="0.25">
      <c r="I168" s="15"/>
      <c r="J168" s="16"/>
      <c r="K168" s="16"/>
      <c r="L168" s="17"/>
      <c r="M168" s="17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9:29" x14ac:dyDescent="0.25">
      <c r="I169" s="15"/>
      <c r="J169" s="16"/>
      <c r="K169" s="16"/>
      <c r="L169" s="17"/>
      <c r="M169" s="17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9:29" x14ac:dyDescent="0.25">
      <c r="I170" s="15"/>
      <c r="J170" s="16"/>
      <c r="K170" s="16"/>
      <c r="L170" s="17"/>
      <c r="M170" s="17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9:29" x14ac:dyDescent="0.25">
      <c r="I171" s="15"/>
      <c r="J171" s="16"/>
      <c r="K171" s="16"/>
      <c r="L171" s="17"/>
      <c r="M171" s="17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9:29" x14ac:dyDescent="0.25">
      <c r="I172" s="15"/>
      <c r="J172" s="16"/>
      <c r="K172" s="16"/>
      <c r="L172" s="17"/>
      <c r="M172" s="17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9:29" x14ac:dyDescent="0.25">
      <c r="I173" s="15"/>
      <c r="J173" s="16"/>
      <c r="K173" s="16"/>
      <c r="L173" s="17"/>
      <c r="M173" s="17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9:29" x14ac:dyDescent="0.25">
      <c r="I174" s="15"/>
      <c r="J174" s="16"/>
      <c r="K174" s="16"/>
      <c r="L174" s="17"/>
      <c r="M174" s="17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9:29" x14ac:dyDescent="0.25">
      <c r="I175" s="15"/>
      <c r="J175" s="16"/>
      <c r="K175" s="16"/>
      <c r="L175" s="17"/>
      <c r="M175" s="17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9:29" x14ac:dyDescent="0.25">
      <c r="I176" s="15"/>
      <c r="J176" s="16"/>
      <c r="K176" s="16"/>
      <c r="L176" s="17"/>
      <c r="M176" s="17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9:29" x14ac:dyDescent="0.25">
      <c r="I177" s="15"/>
      <c r="J177" s="16"/>
      <c r="K177" s="16"/>
      <c r="L177" s="17"/>
      <c r="M177" s="17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9:29" x14ac:dyDescent="0.25">
      <c r="I178" s="15"/>
      <c r="J178" s="16"/>
      <c r="K178" s="16"/>
      <c r="L178" s="17"/>
      <c r="M178" s="17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9:29" x14ac:dyDescent="0.25">
      <c r="I179" s="15"/>
      <c r="J179" s="16"/>
      <c r="K179" s="16"/>
      <c r="L179" s="17"/>
      <c r="M179" s="17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9:29" x14ac:dyDescent="0.25">
      <c r="I180" s="15"/>
      <c r="J180" s="16"/>
      <c r="K180" s="16"/>
      <c r="L180" s="17"/>
      <c r="M180" s="17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9:29" x14ac:dyDescent="0.25">
      <c r="I181" s="15"/>
      <c r="J181" s="16"/>
      <c r="K181" s="16"/>
      <c r="L181" s="17"/>
      <c r="M181" s="17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9:29" x14ac:dyDescent="0.25">
      <c r="I182" s="15"/>
      <c r="J182" s="16"/>
      <c r="K182" s="16"/>
      <c r="L182" s="17"/>
      <c r="M182" s="17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9:29" x14ac:dyDescent="0.25">
      <c r="I183" s="15"/>
      <c r="J183" s="16"/>
      <c r="K183" s="16"/>
      <c r="L183" s="17"/>
      <c r="M183" s="17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9:29" x14ac:dyDescent="0.25">
      <c r="I184" s="15"/>
      <c r="J184" s="16"/>
      <c r="K184" s="16"/>
      <c r="L184" s="17"/>
      <c r="M184" s="17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9:29" x14ac:dyDescent="0.25">
      <c r="I185" s="15"/>
      <c r="J185" s="16"/>
      <c r="K185" s="16"/>
      <c r="L185" s="17"/>
      <c r="M185" s="17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9:29" x14ac:dyDescent="0.25">
      <c r="I186" s="15"/>
      <c r="J186" s="16"/>
      <c r="K186" s="16"/>
      <c r="L186" s="17"/>
      <c r="M186" s="17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9:29" x14ac:dyDescent="0.25">
      <c r="I187" s="15"/>
      <c r="J187" s="16"/>
      <c r="K187" s="16"/>
      <c r="L187" s="17"/>
      <c r="M187" s="17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9:29" x14ac:dyDescent="0.25">
      <c r="I188" s="15"/>
      <c r="J188" s="16"/>
      <c r="K188" s="16"/>
      <c r="L188" s="17"/>
      <c r="M188" s="17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9:29" x14ac:dyDescent="0.25">
      <c r="I189" s="15"/>
      <c r="J189" s="16"/>
      <c r="K189" s="16"/>
      <c r="L189" s="17"/>
      <c r="M189" s="17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9:29" x14ac:dyDescent="0.25">
      <c r="I190" s="15"/>
      <c r="J190" s="16"/>
      <c r="K190" s="16"/>
      <c r="L190" s="17"/>
      <c r="M190" s="17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9:29" x14ac:dyDescent="0.25">
      <c r="I191" s="15"/>
      <c r="J191" s="16"/>
      <c r="K191" s="16"/>
      <c r="L191" s="17"/>
      <c r="M191" s="17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9:29" x14ac:dyDescent="0.25">
      <c r="I192" s="15"/>
      <c r="J192" s="16"/>
      <c r="K192" s="16"/>
      <c r="L192" s="17"/>
      <c r="M192" s="17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9:29" x14ac:dyDescent="0.25">
      <c r="I193" s="15"/>
      <c r="J193" s="16"/>
      <c r="K193" s="16"/>
      <c r="L193" s="17"/>
      <c r="M193" s="17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9:29" x14ac:dyDescent="0.25">
      <c r="I194" s="15"/>
      <c r="J194" s="16"/>
      <c r="K194" s="16"/>
      <c r="L194" s="17"/>
      <c r="M194" s="17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9:29" x14ac:dyDescent="0.25">
      <c r="I195" s="15"/>
      <c r="J195" s="16"/>
      <c r="K195" s="16"/>
      <c r="L195" s="17"/>
      <c r="M195" s="17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9:29" x14ac:dyDescent="0.25">
      <c r="I196" s="15"/>
      <c r="J196" s="16"/>
      <c r="K196" s="16"/>
      <c r="L196" s="17"/>
      <c r="M196" s="17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9:29" x14ac:dyDescent="0.25">
      <c r="I197" s="15"/>
      <c r="J197" s="16"/>
      <c r="K197" s="16"/>
      <c r="L197" s="17"/>
      <c r="M197" s="17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9:29" x14ac:dyDescent="0.25">
      <c r="I198" s="15"/>
      <c r="J198" s="16"/>
      <c r="K198" s="16"/>
      <c r="L198" s="17"/>
      <c r="M198" s="17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9:29" x14ac:dyDescent="0.25">
      <c r="I199" s="15"/>
      <c r="J199" s="16"/>
      <c r="K199" s="16"/>
      <c r="L199" s="17"/>
      <c r="M199" s="17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9:29" x14ac:dyDescent="0.25">
      <c r="I200" s="15"/>
      <c r="J200" s="16"/>
      <c r="K200" s="16"/>
      <c r="L200" s="17"/>
      <c r="M200" s="17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9:29" x14ac:dyDescent="0.25">
      <c r="I201" s="15"/>
      <c r="J201" s="16"/>
      <c r="K201" s="16"/>
      <c r="L201" s="17"/>
      <c r="M201" s="17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9:29" x14ac:dyDescent="0.25">
      <c r="I202" s="15"/>
      <c r="J202" s="16"/>
      <c r="K202" s="16"/>
      <c r="L202" s="17"/>
      <c r="M202" s="17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9:29" x14ac:dyDescent="0.25">
      <c r="I203" s="15"/>
      <c r="J203" s="16"/>
      <c r="K203" s="16"/>
      <c r="L203" s="17"/>
      <c r="M203" s="17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9:29" x14ac:dyDescent="0.25">
      <c r="I204" s="15"/>
      <c r="J204" s="16"/>
      <c r="K204" s="16"/>
      <c r="L204" s="17"/>
      <c r="M204" s="17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9:29" x14ac:dyDescent="0.25">
      <c r="I205" s="15"/>
      <c r="J205" s="16"/>
      <c r="K205" s="16"/>
      <c r="L205" s="17"/>
      <c r="M205" s="17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9:29" x14ac:dyDescent="0.25">
      <c r="I206" s="15"/>
      <c r="J206" s="16"/>
      <c r="K206" s="16"/>
      <c r="L206" s="17"/>
      <c r="M206" s="17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9:29" x14ac:dyDescent="0.25">
      <c r="I207" s="15"/>
      <c r="J207" s="16"/>
      <c r="K207" s="16"/>
      <c r="L207" s="17"/>
      <c r="M207" s="17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9:29" x14ac:dyDescent="0.25">
      <c r="I208" s="15"/>
      <c r="J208" s="16"/>
      <c r="K208" s="16"/>
      <c r="L208" s="17"/>
      <c r="M208" s="17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9:29" x14ac:dyDescent="0.25">
      <c r="I209" s="15"/>
      <c r="J209" s="16"/>
      <c r="K209" s="16"/>
      <c r="L209" s="17"/>
      <c r="M209" s="17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9:29" x14ac:dyDescent="0.25">
      <c r="I210" s="15"/>
      <c r="J210" s="16"/>
      <c r="K210" s="16"/>
      <c r="L210" s="17"/>
      <c r="M210" s="17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9:29" x14ac:dyDescent="0.25">
      <c r="I211" s="15"/>
      <c r="J211" s="16"/>
      <c r="K211" s="16"/>
      <c r="L211" s="17"/>
      <c r="M211" s="17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9:29" x14ac:dyDescent="0.25">
      <c r="I212" s="15"/>
      <c r="J212" s="16"/>
      <c r="K212" s="16"/>
      <c r="L212" s="17"/>
      <c r="M212" s="17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9:29" x14ac:dyDescent="0.25">
      <c r="I213" s="15"/>
      <c r="J213" s="16"/>
      <c r="K213" s="16"/>
      <c r="L213" s="17"/>
      <c r="M213" s="17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9:29" x14ac:dyDescent="0.25">
      <c r="I214" s="15"/>
      <c r="J214" s="16"/>
      <c r="K214" s="16"/>
      <c r="L214" s="17"/>
      <c r="M214" s="17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9:29" x14ac:dyDescent="0.25">
      <c r="I215" s="15"/>
      <c r="J215" s="16"/>
      <c r="K215" s="16"/>
      <c r="L215" s="17"/>
      <c r="M215" s="17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9:29" x14ac:dyDescent="0.25">
      <c r="I216" s="15"/>
      <c r="J216" s="16"/>
      <c r="K216" s="16"/>
      <c r="L216" s="17"/>
      <c r="M216" s="17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9:29" x14ac:dyDescent="0.25">
      <c r="I217" s="15"/>
      <c r="J217" s="16"/>
      <c r="K217" s="16"/>
      <c r="L217" s="17"/>
      <c r="M217" s="17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9:29" x14ac:dyDescent="0.25">
      <c r="I218" s="15"/>
      <c r="J218" s="16"/>
      <c r="K218" s="16"/>
      <c r="L218" s="17"/>
      <c r="M218" s="17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9:29" x14ac:dyDescent="0.25">
      <c r="I219" s="15"/>
      <c r="J219" s="16"/>
      <c r="K219" s="16"/>
      <c r="L219" s="17"/>
      <c r="M219" s="17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9:29" x14ac:dyDescent="0.25">
      <c r="I220" s="15"/>
      <c r="J220" s="16"/>
      <c r="K220" s="16"/>
      <c r="L220" s="17"/>
      <c r="M220" s="17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9:29" x14ac:dyDescent="0.25">
      <c r="I221" s="15"/>
      <c r="J221" s="16"/>
      <c r="K221" s="16"/>
      <c r="L221" s="17"/>
      <c r="M221" s="17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9:29" x14ac:dyDescent="0.25">
      <c r="I222" s="15"/>
      <c r="J222" s="16"/>
      <c r="K222" s="16"/>
      <c r="L222" s="17"/>
      <c r="M222" s="17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9:29" x14ac:dyDescent="0.25">
      <c r="I223" s="15"/>
      <c r="J223" s="16"/>
      <c r="K223" s="16"/>
      <c r="L223" s="17"/>
      <c r="M223" s="17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9:29" x14ac:dyDescent="0.25">
      <c r="I224" s="15"/>
      <c r="J224" s="16"/>
      <c r="K224" s="16"/>
      <c r="L224" s="17"/>
      <c r="M224" s="17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9:29" x14ac:dyDescent="0.25">
      <c r="I225" s="15"/>
      <c r="J225" s="16"/>
      <c r="K225" s="16"/>
      <c r="L225" s="17"/>
      <c r="M225" s="17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9:29" x14ac:dyDescent="0.25">
      <c r="I226" s="15"/>
      <c r="J226" s="16"/>
      <c r="K226" s="16"/>
      <c r="L226" s="17"/>
      <c r="M226" s="17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9:29" x14ac:dyDescent="0.25">
      <c r="I227" s="15"/>
      <c r="J227" s="16"/>
      <c r="K227" s="16"/>
      <c r="L227" s="17"/>
      <c r="M227" s="17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9:29" x14ac:dyDescent="0.25">
      <c r="I228" s="15"/>
      <c r="J228" s="16"/>
      <c r="K228" s="16"/>
      <c r="L228" s="17"/>
      <c r="M228" s="17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9:29" x14ac:dyDescent="0.25">
      <c r="I229" s="15"/>
      <c r="J229" s="16"/>
      <c r="K229" s="16"/>
      <c r="L229" s="17"/>
      <c r="M229" s="17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9:29" x14ac:dyDescent="0.25">
      <c r="I230" s="15"/>
      <c r="J230" s="16"/>
      <c r="K230" s="16"/>
      <c r="L230" s="17"/>
      <c r="M230" s="17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9:29" x14ac:dyDescent="0.25">
      <c r="I231" s="15"/>
      <c r="J231" s="16"/>
      <c r="K231" s="16"/>
      <c r="L231" s="17"/>
      <c r="M231" s="17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9:29" x14ac:dyDescent="0.25">
      <c r="I232" s="15"/>
      <c r="J232" s="16"/>
      <c r="K232" s="16"/>
      <c r="L232" s="17"/>
      <c r="M232" s="17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9:29" x14ac:dyDescent="0.25">
      <c r="I233" s="15"/>
      <c r="J233" s="16"/>
      <c r="K233" s="16"/>
      <c r="L233" s="17"/>
      <c r="M233" s="17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9:29" x14ac:dyDescent="0.25">
      <c r="I234" s="15"/>
      <c r="J234" s="16"/>
      <c r="K234" s="16"/>
      <c r="L234" s="17"/>
      <c r="M234" s="17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9:29" x14ac:dyDescent="0.25">
      <c r="I235" s="15"/>
      <c r="J235" s="16"/>
      <c r="K235" s="16"/>
      <c r="L235" s="17"/>
      <c r="M235" s="17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9:29" x14ac:dyDescent="0.25">
      <c r="I236" s="15"/>
      <c r="J236" s="16"/>
      <c r="K236" s="16"/>
      <c r="L236" s="17"/>
      <c r="M236" s="17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9:29" x14ac:dyDescent="0.25">
      <c r="I237" s="15"/>
      <c r="J237" s="16"/>
      <c r="K237" s="16"/>
      <c r="L237" s="17"/>
      <c r="M237" s="17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9:29" x14ac:dyDescent="0.25">
      <c r="I238" s="15"/>
      <c r="J238" s="16"/>
      <c r="K238" s="16"/>
      <c r="L238" s="17"/>
      <c r="M238" s="17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9:29" x14ac:dyDescent="0.25">
      <c r="I239" s="15"/>
      <c r="J239" s="16"/>
      <c r="K239" s="16"/>
      <c r="L239" s="17"/>
      <c r="M239" s="17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9:29" x14ac:dyDescent="0.25">
      <c r="I240" s="15"/>
      <c r="J240" s="16"/>
      <c r="K240" s="16"/>
      <c r="L240" s="17"/>
      <c r="M240" s="17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9:29" x14ac:dyDescent="0.25">
      <c r="I241" s="15"/>
      <c r="J241" s="16"/>
      <c r="K241" s="16"/>
      <c r="L241" s="17"/>
      <c r="M241" s="17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9:29" x14ac:dyDescent="0.25">
      <c r="I242" s="15"/>
      <c r="J242" s="16"/>
      <c r="K242" s="16"/>
      <c r="L242" s="17"/>
      <c r="M242" s="17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9:29" x14ac:dyDescent="0.25">
      <c r="I243" s="15"/>
      <c r="J243" s="16"/>
      <c r="K243" s="16"/>
      <c r="L243" s="17"/>
      <c r="M243" s="17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9:29" x14ac:dyDescent="0.25">
      <c r="I244" s="15"/>
      <c r="J244" s="16"/>
      <c r="K244" s="16"/>
      <c r="L244" s="17"/>
      <c r="M244" s="17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9:29" x14ac:dyDescent="0.25">
      <c r="I245" s="15"/>
      <c r="J245" s="16"/>
      <c r="K245" s="16"/>
      <c r="L245" s="17"/>
      <c r="M245" s="17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9:29" x14ac:dyDescent="0.25">
      <c r="I246" s="15"/>
      <c r="J246" s="16"/>
      <c r="K246" s="16"/>
      <c r="L246" s="17"/>
      <c r="M246" s="17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9:29" x14ac:dyDescent="0.25">
      <c r="I247" s="15"/>
      <c r="J247" s="16"/>
      <c r="K247" s="16"/>
      <c r="L247" s="17"/>
      <c r="M247" s="17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9:29" x14ac:dyDescent="0.25">
      <c r="I248" s="15"/>
      <c r="J248" s="16"/>
      <c r="K248" s="16"/>
      <c r="L248" s="17"/>
      <c r="M248" s="17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9:29" x14ac:dyDescent="0.25">
      <c r="I249" s="15"/>
      <c r="J249" s="16"/>
      <c r="K249" s="16"/>
      <c r="L249" s="17"/>
      <c r="M249" s="17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9:29" x14ac:dyDescent="0.25">
      <c r="I250" s="15"/>
      <c r="J250" s="16"/>
      <c r="K250" s="16"/>
      <c r="L250" s="17"/>
      <c r="M250" s="17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9:29" x14ac:dyDescent="0.25">
      <c r="I251" s="15"/>
      <c r="J251" s="16"/>
      <c r="K251" s="16"/>
      <c r="L251" s="17"/>
      <c r="M251" s="17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9:29" x14ac:dyDescent="0.25">
      <c r="I252" s="15"/>
      <c r="J252" s="16"/>
      <c r="K252" s="16"/>
      <c r="L252" s="17"/>
      <c r="M252" s="17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9:29" x14ac:dyDescent="0.25">
      <c r="I253" s="15"/>
      <c r="J253" s="16"/>
      <c r="K253" s="16"/>
      <c r="L253" s="17"/>
      <c r="M253" s="17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9:29" x14ac:dyDescent="0.25">
      <c r="I254" s="15"/>
      <c r="J254" s="16"/>
      <c r="K254" s="16"/>
      <c r="L254" s="17"/>
      <c r="M254" s="17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9:29" x14ac:dyDescent="0.25">
      <c r="I255" s="15"/>
      <c r="J255" s="16"/>
      <c r="K255" s="16"/>
      <c r="L255" s="17"/>
      <c r="M255" s="17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9:29" x14ac:dyDescent="0.25">
      <c r="I256" s="15"/>
      <c r="J256" s="16"/>
      <c r="K256" s="16"/>
      <c r="L256" s="17"/>
      <c r="M256" s="17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9:29" x14ac:dyDescent="0.25">
      <c r="I257" s="15"/>
      <c r="J257" s="16"/>
      <c r="K257" s="16"/>
      <c r="L257" s="17"/>
      <c r="M257" s="17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9:29" x14ac:dyDescent="0.25">
      <c r="I258" s="15"/>
      <c r="J258" s="16"/>
      <c r="K258" s="16"/>
      <c r="L258" s="17"/>
      <c r="M258" s="17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9:29" x14ac:dyDescent="0.25">
      <c r="I259" s="15"/>
      <c r="J259" s="16"/>
      <c r="K259" s="16"/>
      <c r="L259" s="17"/>
      <c r="M259" s="17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9:29" x14ac:dyDescent="0.25">
      <c r="I260" s="15"/>
      <c r="J260" s="16"/>
      <c r="K260" s="16"/>
      <c r="L260" s="17"/>
      <c r="M260" s="17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9:29" x14ac:dyDescent="0.25">
      <c r="I261" s="15"/>
      <c r="J261" s="16"/>
      <c r="K261" s="16"/>
      <c r="L261" s="17"/>
      <c r="M261" s="17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9:29" x14ac:dyDescent="0.25">
      <c r="I262" s="15"/>
      <c r="J262" s="16"/>
      <c r="K262" s="16"/>
      <c r="L262" s="17"/>
      <c r="M262" s="17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9:29" x14ac:dyDescent="0.25">
      <c r="I263" s="15"/>
      <c r="J263" s="16"/>
      <c r="K263" s="16"/>
      <c r="L263" s="17"/>
      <c r="M263" s="17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9:29" x14ac:dyDescent="0.25">
      <c r="I264" s="15"/>
      <c r="J264" s="16"/>
      <c r="K264" s="16"/>
      <c r="L264" s="17"/>
      <c r="M264" s="17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9:29" x14ac:dyDescent="0.25">
      <c r="I265" s="15"/>
      <c r="J265" s="16"/>
      <c r="K265" s="16"/>
      <c r="L265" s="17"/>
      <c r="M265" s="17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9:29" x14ac:dyDescent="0.25">
      <c r="I266" s="15"/>
      <c r="J266" s="16"/>
      <c r="K266" s="16"/>
      <c r="L266" s="17"/>
      <c r="M266" s="17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9:29" x14ac:dyDescent="0.25">
      <c r="I267" s="15"/>
      <c r="J267" s="16"/>
      <c r="K267" s="16"/>
      <c r="L267" s="17"/>
      <c r="M267" s="17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9:29" x14ac:dyDescent="0.25">
      <c r="I268" s="15"/>
      <c r="J268" s="16"/>
      <c r="K268" s="16"/>
      <c r="L268" s="17"/>
      <c r="M268" s="17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9:29" x14ac:dyDescent="0.25">
      <c r="I269" s="15"/>
      <c r="J269" s="16"/>
      <c r="K269" s="16"/>
      <c r="L269" s="17"/>
      <c r="M269" s="17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9:29" x14ac:dyDescent="0.25">
      <c r="I270" s="15"/>
      <c r="J270" s="16"/>
      <c r="K270" s="16"/>
      <c r="L270" s="17"/>
      <c r="M270" s="17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9:29" x14ac:dyDescent="0.25">
      <c r="I271" s="15"/>
      <c r="J271" s="16"/>
      <c r="K271" s="16"/>
      <c r="L271" s="17"/>
      <c r="M271" s="17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9:29" x14ac:dyDescent="0.25">
      <c r="I272" s="15"/>
      <c r="J272" s="16"/>
      <c r="K272" s="16"/>
      <c r="L272" s="17"/>
      <c r="M272" s="17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9:29" x14ac:dyDescent="0.25">
      <c r="I273" s="15"/>
      <c r="J273" s="16"/>
      <c r="K273" s="16"/>
      <c r="L273" s="17"/>
      <c r="M273" s="17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9:29" x14ac:dyDescent="0.25">
      <c r="I274" s="15"/>
      <c r="J274" s="16"/>
      <c r="K274" s="16"/>
      <c r="L274" s="17"/>
      <c r="M274" s="17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9:29" x14ac:dyDescent="0.25">
      <c r="I275" s="15"/>
      <c r="J275" s="16"/>
      <c r="K275" s="16"/>
      <c r="L275" s="17"/>
      <c r="M275" s="17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9:29" x14ac:dyDescent="0.25">
      <c r="I276" s="15"/>
      <c r="J276" s="16"/>
      <c r="K276" s="16"/>
      <c r="L276" s="17"/>
      <c r="M276" s="17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9:29" x14ac:dyDescent="0.25">
      <c r="I277" s="15"/>
      <c r="J277" s="16"/>
      <c r="K277" s="16"/>
      <c r="L277" s="17"/>
      <c r="M277" s="17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9:29" x14ac:dyDescent="0.25">
      <c r="I278" s="15"/>
      <c r="J278" s="16"/>
      <c r="K278" s="16"/>
      <c r="L278" s="17"/>
      <c r="M278" s="17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9:29" x14ac:dyDescent="0.25">
      <c r="I279" s="15"/>
      <c r="J279" s="16"/>
      <c r="K279" s="16"/>
      <c r="L279" s="17"/>
      <c r="M279" s="17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9:29" x14ac:dyDescent="0.25">
      <c r="I280" s="15"/>
      <c r="J280" s="16"/>
      <c r="K280" s="16"/>
      <c r="L280" s="17"/>
      <c r="M280" s="17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9:29" x14ac:dyDescent="0.25">
      <c r="I281" s="15"/>
      <c r="J281" s="16"/>
      <c r="K281" s="16"/>
      <c r="L281" s="17"/>
      <c r="M281" s="17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9:29" x14ac:dyDescent="0.25">
      <c r="I282" s="15"/>
      <c r="J282" s="16"/>
      <c r="K282" s="16"/>
      <c r="L282" s="17"/>
      <c r="M282" s="17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9:29" x14ac:dyDescent="0.25">
      <c r="I283" s="15"/>
      <c r="J283" s="16"/>
      <c r="K283" s="16"/>
      <c r="L283" s="17"/>
      <c r="M283" s="17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9:29" x14ac:dyDescent="0.25">
      <c r="I284" s="15"/>
      <c r="J284" s="16"/>
      <c r="K284" s="16"/>
      <c r="L284" s="17"/>
      <c r="M284" s="17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9:29" x14ac:dyDescent="0.25">
      <c r="I285" s="15"/>
      <c r="J285" s="16"/>
      <c r="K285" s="16"/>
      <c r="L285" s="17"/>
      <c r="M285" s="17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9:29" x14ac:dyDescent="0.25">
      <c r="I286" s="15"/>
      <c r="J286" s="16"/>
      <c r="K286" s="16"/>
      <c r="L286" s="17"/>
      <c r="M286" s="17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9:29" x14ac:dyDescent="0.25">
      <c r="I287" s="15"/>
      <c r="J287" s="16"/>
      <c r="K287" s="16"/>
      <c r="L287" s="17"/>
      <c r="M287" s="17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9:29" x14ac:dyDescent="0.25">
      <c r="I288" s="15"/>
      <c r="J288" s="16"/>
      <c r="K288" s="16"/>
      <c r="L288" s="17"/>
      <c r="M288" s="17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9:29" x14ac:dyDescent="0.25">
      <c r="I289" s="15"/>
      <c r="J289" s="16"/>
      <c r="K289" s="16"/>
      <c r="L289" s="17"/>
      <c r="M289" s="17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9:29" x14ac:dyDescent="0.25">
      <c r="I290" s="15"/>
      <c r="J290" s="16"/>
      <c r="K290" s="16"/>
      <c r="L290" s="17"/>
      <c r="M290" s="17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9:29" x14ac:dyDescent="0.25">
      <c r="I291" s="15"/>
      <c r="J291" s="16"/>
      <c r="K291" s="16"/>
      <c r="L291" s="17"/>
      <c r="M291" s="17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9:29" x14ac:dyDescent="0.25">
      <c r="I292" s="15"/>
      <c r="J292" s="16"/>
      <c r="K292" s="16"/>
      <c r="L292" s="17"/>
      <c r="M292" s="17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9:29" x14ac:dyDescent="0.25">
      <c r="I293" s="15"/>
      <c r="J293" s="16"/>
      <c r="K293" s="16"/>
      <c r="L293" s="17"/>
      <c r="M293" s="17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9:29" x14ac:dyDescent="0.25">
      <c r="I294" s="15"/>
      <c r="J294" s="16"/>
      <c r="K294" s="16"/>
      <c r="L294" s="17"/>
      <c r="M294" s="17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9:29" x14ac:dyDescent="0.25">
      <c r="I295" s="15"/>
      <c r="J295" s="16"/>
      <c r="K295" s="16"/>
      <c r="L295" s="17"/>
      <c r="M295" s="17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9:29" x14ac:dyDescent="0.25">
      <c r="I296" s="15"/>
      <c r="J296" s="16"/>
      <c r="K296" s="16"/>
      <c r="L296" s="17"/>
      <c r="M296" s="17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9:29" x14ac:dyDescent="0.25">
      <c r="I297" s="15"/>
      <c r="J297" s="16"/>
      <c r="K297" s="16"/>
      <c r="L297" s="17"/>
      <c r="M297" s="17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9:29" x14ac:dyDescent="0.25">
      <c r="I298" s="15"/>
      <c r="J298" s="16"/>
      <c r="K298" s="16"/>
      <c r="L298" s="17"/>
      <c r="M298" s="17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9:29" x14ac:dyDescent="0.25">
      <c r="I299" s="15"/>
      <c r="J299" s="16"/>
      <c r="K299" s="16"/>
      <c r="L299" s="17"/>
      <c r="M299" s="17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9:29" x14ac:dyDescent="0.25">
      <c r="I300" s="15"/>
      <c r="J300" s="16"/>
      <c r="K300" s="16"/>
      <c r="L300" s="17"/>
      <c r="M300" s="17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9:29" x14ac:dyDescent="0.25">
      <c r="I301" s="15"/>
      <c r="J301" s="16"/>
      <c r="K301" s="16"/>
      <c r="L301" s="17"/>
      <c r="M301" s="17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9:29" x14ac:dyDescent="0.25">
      <c r="I302" s="15"/>
      <c r="J302" s="16"/>
      <c r="K302" s="16"/>
      <c r="L302" s="17"/>
      <c r="M302" s="17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9:29" x14ac:dyDescent="0.25">
      <c r="I303" s="15"/>
      <c r="J303" s="16"/>
      <c r="K303" s="16"/>
      <c r="L303" s="17"/>
      <c r="M303" s="17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9:29" x14ac:dyDescent="0.25">
      <c r="I304" s="15"/>
      <c r="J304" s="16"/>
      <c r="K304" s="16"/>
      <c r="L304" s="17"/>
      <c r="M304" s="17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9:29" x14ac:dyDescent="0.25">
      <c r="I305" s="15"/>
      <c r="J305" s="16"/>
      <c r="K305" s="16"/>
      <c r="L305" s="17"/>
      <c r="M305" s="17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9:29" x14ac:dyDescent="0.25">
      <c r="I306" s="15"/>
      <c r="J306" s="16"/>
      <c r="K306" s="16"/>
      <c r="L306" s="17"/>
      <c r="M306" s="17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9:29" x14ac:dyDescent="0.25">
      <c r="I307" s="15"/>
      <c r="J307" s="16"/>
      <c r="K307" s="16"/>
      <c r="L307" s="17"/>
      <c r="M307" s="17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9:29" x14ac:dyDescent="0.25">
      <c r="I308" s="15"/>
      <c r="J308" s="16"/>
      <c r="K308" s="16"/>
      <c r="L308" s="17"/>
      <c r="M308" s="17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9:29" x14ac:dyDescent="0.25">
      <c r="I309" s="15"/>
      <c r="J309" s="16"/>
      <c r="K309" s="16"/>
      <c r="L309" s="17"/>
      <c r="M309" s="17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9:29" x14ac:dyDescent="0.25">
      <c r="I310" s="15"/>
      <c r="J310" s="16"/>
      <c r="K310" s="16"/>
      <c r="L310" s="17"/>
      <c r="M310" s="17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9:29" x14ac:dyDescent="0.25">
      <c r="I311" s="15"/>
      <c r="J311" s="16"/>
      <c r="K311" s="16"/>
      <c r="L311" s="17"/>
      <c r="M311" s="17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9:29" x14ac:dyDescent="0.25">
      <c r="I312" s="15"/>
      <c r="J312" s="16"/>
      <c r="K312" s="16"/>
      <c r="L312" s="17"/>
      <c r="M312" s="17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9:29" x14ac:dyDescent="0.25">
      <c r="I313" s="15"/>
      <c r="J313" s="16"/>
      <c r="K313" s="16"/>
      <c r="L313" s="17"/>
      <c r="M313" s="17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9:29" x14ac:dyDescent="0.25">
      <c r="I314" s="15"/>
      <c r="J314" s="16"/>
      <c r="K314" s="16"/>
      <c r="L314" s="17"/>
      <c r="M314" s="17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9:29" x14ac:dyDescent="0.25">
      <c r="I315" s="15"/>
      <c r="J315" s="16"/>
      <c r="K315" s="16"/>
      <c r="L315" s="17"/>
      <c r="M315" s="17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9:29" x14ac:dyDescent="0.25">
      <c r="I316" s="15"/>
      <c r="J316" s="16"/>
      <c r="K316" s="16"/>
      <c r="L316" s="17"/>
      <c r="M316" s="17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9:29" x14ac:dyDescent="0.25">
      <c r="I317" s="15"/>
      <c r="J317" s="16"/>
      <c r="K317" s="16"/>
      <c r="L317" s="17"/>
      <c r="M317" s="17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9:29" x14ac:dyDescent="0.25">
      <c r="I318" s="15"/>
      <c r="J318" s="16"/>
      <c r="K318" s="16"/>
      <c r="L318" s="17"/>
      <c r="M318" s="17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9:29" x14ac:dyDescent="0.25">
      <c r="I319" s="15"/>
      <c r="J319" s="16"/>
      <c r="K319" s="16"/>
      <c r="L319" s="17"/>
      <c r="M319" s="17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9:29" x14ac:dyDescent="0.25">
      <c r="I320" s="15"/>
      <c r="J320" s="16"/>
      <c r="K320" s="16"/>
      <c r="L320" s="17"/>
      <c r="M320" s="17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9:29" x14ac:dyDescent="0.25">
      <c r="I321" s="15"/>
      <c r="J321" s="16"/>
      <c r="K321" s="16"/>
      <c r="L321" s="17"/>
      <c r="M321" s="17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9:29" x14ac:dyDescent="0.25">
      <c r="I322" s="15"/>
      <c r="J322" s="16"/>
      <c r="K322" s="16"/>
      <c r="L322" s="17"/>
      <c r="M322" s="17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9:29" x14ac:dyDescent="0.25">
      <c r="I323" s="15"/>
      <c r="J323" s="16"/>
      <c r="K323" s="16"/>
      <c r="L323" s="17"/>
      <c r="M323" s="17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9:29" x14ac:dyDescent="0.25">
      <c r="I324" s="15"/>
      <c r="J324" s="16"/>
      <c r="K324" s="16"/>
      <c r="L324" s="17"/>
      <c r="M324" s="17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9:29" x14ac:dyDescent="0.25">
      <c r="I325" s="15"/>
      <c r="J325" s="16"/>
      <c r="K325" s="16"/>
      <c r="L325" s="17"/>
      <c r="M325" s="17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9:29" x14ac:dyDescent="0.25">
      <c r="I326" s="15"/>
      <c r="J326" s="16"/>
      <c r="K326" s="16"/>
      <c r="L326" s="17"/>
      <c r="M326" s="17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9:29" x14ac:dyDescent="0.25">
      <c r="I327" s="15"/>
      <c r="J327" s="16"/>
      <c r="K327" s="16"/>
      <c r="L327" s="17"/>
      <c r="M327" s="17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9:29" x14ac:dyDescent="0.25">
      <c r="I328" s="15"/>
      <c r="J328" s="16"/>
      <c r="K328" s="16"/>
      <c r="L328" s="17"/>
      <c r="M328" s="17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9:29" x14ac:dyDescent="0.25">
      <c r="I329" s="15"/>
      <c r="J329" s="16"/>
      <c r="K329" s="16"/>
      <c r="L329" s="17"/>
      <c r="M329" s="17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9:29" x14ac:dyDescent="0.25">
      <c r="I330" s="15"/>
      <c r="J330" s="16"/>
      <c r="K330" s="16"/>
      <c r="L330" s="17"/>
      <c r="M330" s="17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9:29" x14ac:dyDescent="0.25">
      <c r="I331" s="15"/>
      <c r="J331" s="16"/>
      <c r="K331" s="16"/>
      <c r="L331" s="17"/>
      <c r="M331" s="17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9:29" x14ac:dyDescent="0.25">
      <c r="I332" s="15"/>
      <c r="J332" s="16"/>
      <c r="K332" s="16"/>
      <c r="L332" s="17"/>
      <c r="M332" s="17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9:29" x14ac:dyDescent="0.25">
      <c r="I333" s="15"/>
      <c r="J333" s="16"/>
      <c r="K333" s="16"/>
      <c r="L333" s="17"/>
      <c r="M333" s="17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9:29" x14ac:dyDescent="0.25">
      <c r="I334" s="15"/>
      <c r="J334" s="16"/>
      <c r="K334" s="16"/>
      <c r="L334" s="17"/>
      <c r="M334" s="17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9:29" x14ac:dyDescent="0.25">
      <c r="I335" s="15"/>
      <c r="J335" s="16"/>
      <c r="K335" s="16"/>
      <c r="L335" s="17"/>
      <c r="M335" s="17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9:29" x14ac:dyDescent="0.25">
      <c r="I336" s="15"/>
      <c r="J336" s="16"/>
      <c r="K336" s="16"/>
      <c r="L336" s="17"/>
      <c r="M336" s="17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9:29" x14ac:dyDescent="0.25">
      <c r="I337" s="15"/>
      <c r="J337" s="16"/>
      <c r="K337" s="16"/>
      <c r="L337" s="17"/>
      <c r="M337" s="17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9:29" x14ac:dyDescent="0.25">
      <c r="I338" s="15"/>
      <c r="J338" s="16"/>
      <c r="K338" s="16"/>
      <c r="L338" s="17"/>
      <c r="M338" s="17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9:29" x14ac:dyDescent="0.25">
      <c r="I339" s="15"/>
      <c r="J339" s="16"/>
      <c r="K339" s="16"/>
      <c r="L339" s="17"/>
      <c r="M339" s="17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9:29" x14ac:dyDescent="0.25">
      <c r="I340" s="15"/>
      <c r="J340" s="16"/>
      <c r="K340" s="16"/>
      <c r="L340" s="17"/>
      <c r="M340" s="17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9:29" x14ac:dyDescent="0.25">
      <c r="I341" s="15"/>
      <c r="J341" s="16"/>
      <c r="K341" s="16"/>
      <c r="L341" s="17"/>
      <c r="M341" s="17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9:29" x14ac:dyDescent="0.25">
      <c r="I342" s="15"/>
      <c r="J342" s="16"/>
      <c r="K342" s="16"/>
      <c r="L342" s="17"/>
      <c r="M342" s="17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9:29" x14ac:dyDescent="0.25">
      <c r="I343" s="15"/>
      <c r="J343" s="16"/>
      <c r="K343" s="16"/>
      <c r="L343" s="17"/>
      <c r="M343" s="17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9:29" x14ac:dyDescent="0.25">
      <c r="I344" s="15"/>
      <c r="J344" s="16"/>
      <c r="K344" s="16"/>
      <c r="L344" s="17"/>
      <c r="M344" s="17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9:29" x14ac:dyDescent="0.25">
      <c r="I345" s="15"/>
      <c r="J345" s="16"/>
      <c r="K345" s="16"/>
      <c r="L345" s="17"/>
      <c r="M345" s="17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9:29" x14ac:dyDescent="0.25">
      <c r="I346" s="15"/>
      <c r="J346" s="16"/>
      <c r="K346" s="16"/>
      <c r="L346" s="17"/>
      <c r="M346" s="17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9:29" x14ac:dyDescent="0.25">
      <c r="I347" s="15"/>
      <c r="J347" s="16"/>
      <c r="K347" s="16"/>
      <c r="L347" s="17"/>
      <c r="M347" s="17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9:29" x14ac:dyDescent="0.25">
      <c r="I348" s="15"/>
      <c r="J348" s="16"/>
      <c r="K348" s="16"/>
      <c r="L348" s="17"/>
      <c r="M348" s="17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9:29" x14ac:dyDescent="0.25">
      <c r="I349" s="15"/>
      <c r="J349" s="16"/>
      <c r="K349" s="16"/>
      <c r="L349" s="17"/>
      <c r="M349" s="17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9:29" x14ac:dyDescent="0.25">
      <c r="I350" s="15"/>
      <c r="J350" s="16"/>
      <c r="K350" s="16"/>
      <c r="L350" s="17"/>
      <c r="M350" s="17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9:29" x14ac:dyDescent="0.25">
      <c r="I351" s="15"/>
      <c r="J351" s="16"/>
      <c r="K351" s="16"/>
      <c r="L351" s="17"/>
      <c r="M351" s="17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9:29" x14ac:dyDescent="0.25">
      <c r="I352" s="15"/>
      <c r="J352" s="16"/>
      <c r="K352" s="16"/>
      <c r="L352" s="17"/>
      <c r="M352" s="17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9:29" x14ac:dyDescent="0.25">
      <c r="I353" s="15"/>
      <c r="J353" s="16"/>
      <c r="K353" s="16"/>
      <c r="L353" s="17"/>
      <c r="M353" s="17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9:29" x14ac:dyDescent="0.25">
      <c r="I354" s="15"/>
      <c r="J354" s="16"/>
      <c r="K354" s="16"/>
      <c r="L354" s="17"/>
      <c r="M354" s="17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9:29" x14ac:dyDescent="0.25">
      <c r="I355" s="15"/>
      <c r="J355" s="16"/>
      <c r="K355" s="16"/>
      <c r="L355" s="17"/>
      <c r="M355" s="17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9:29" x14ac:dyDescent="0.25">
      <c r="I356" s="15"/>
      <c r="J356" s="16"/>
      <c r="K356" s="16"/>
      <c r="L356" s="17"/>
      <c r="M356" s="17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9:29" x14ac:dyDescent="0.25">
      <c r="I357" s="15"/>
      <c r="J357" s="16"/>
      <c r="K357" s="16"/>
      <c r="L357" s="17"/>
      <c r="M357" s="17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9:29" x14ac:dyDescent="0.25">
      <c r="I358" s="15"/>
      <c r="J358" s="16"/>
      <c r="K358" s="16"/>
      <c r="L358" s="17"/>
      <c r="M358" s="17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9:29" x14ac:dyDescent="0.25">
      <c r="I359" s="15"/>
      <c r="J359" s="16"/>
      <c r="K359" s="16"/>
      <c r="L359" s="17"/>
      <c r="M359" s="17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9:29" x14ac:dyDescent="0.25">
      <c r="I360" s="15"/>
      <c r="J360" s="16"/>
      <c r="K360" s="16"/>
      <c r="L360" s="17"/>
      <c r="M360" s="17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9:29" x14ac:dyDescent="0.25">
      <c r="I361" s="15"/>
      <c r="J361" s="16"/>
      <c r="K361" s="16"/>
      <c r="L361" s="17"/>
      <c r="M361" s="17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9:29" x14ac:dyDescent="0.25">
      <c r="I362" s="15"/>
      <c r="J362" s="16"/>
      <c r="K362" s="16"/>
      <c r="L362" s="17"/>
      <c r="M362" s="17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9:29" x14ac:dyDescent="0.25">
      <c r="I363" s="15"/>
      <c r="J363" s="16"/>
      <c r="K363" s="16"/>
      <c r="L363" s="17"/>
      <c r="M363" s="17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9:29" x14ac:dyDescent="0.25">
      <c r="I364" s="15"/>
      <c r="J364" s="16"/>
      <c r="K364" s="16"/>
      <c r="L364" s="17"/>
      <c r="M364" s="17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9:29" x14ac:dyDescent="0.25">
      <c r="I365" s="15"/>
      <c r="J365" s="16"/>
      <c r="K365" s="16"/>
      <c r="L365" s="17"/>
      <c r="M365" s="17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9:29" x14ac:dyDescent="0.25">
      <c r="I366" s="15"/>
      <c r="J366" s="16"/>
      <c r="K366" s="16"/>
      <c r="L366" s="17"/>
      <c r="M366" s="17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9:29" x14ac:dyDescent="0.25">
      <c r="I367" s="15"/>
      <c r="J367" s="16"/>
      <c r="K367" s="16"/>
      <c r="L367" s="17"/>
      <c r="M367" s="17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9:29" x14ac:dyDescent="0.25">
      <c r="I368" s="15"/>
      <c r="J368" s="16"/>
      <c r="K368" s="16"/>
      <c r="L368" s="17"/>
      <c r="M368" s="17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9:29" x14ac:dyDescent="0.25">
      <c r="I369" s="15"/>
      <c r="J369" s="16"/>
      <c r="K369" s="16"/>
      <c r="L369" s="17"/>
      <c r="M369" s="17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9:29" x14ac:dyDescent="0.25">
      <c r="I370" s="15"/>
      <c r="J370" s="16"/>
      <c r="K370" s="16"/>
      <c r="L370" s="17"/>
      <c r="M370" s="17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9:29" x14ac:dyDescent="0.25">
      <c r="I371" s="15"/>
      <c r="J371" s="16"/>
      <c r="K371" s="16"/>
      <c r="L371" s="17"/>
      <c r="M371" s="17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9:29" x14ac:dyDescent="0.25">
      <c r="I372" s="15"/>
      <c r="J372" s="16"/>
      <c r="K372" s="16"/>
      <c r="L372" s="17"/>
      <c r="M372" s="17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9:29" x14ac:dyDescent="0.25">
      <c r="I373" s="15"/>
      <c r="J373" s="16"/>
      <c r="K373" s="16"/>
      <c r="L373" s="17"/>
      <c r="M373" s="17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9:29" x14ac:dyDescent="0.25">
      <c r="I374" s="15"/>
      <c r="J374" s="16"/>
      <c r="K374" s="16"/>
      <c r="L374" s="17"/>
      <c r="M374" s="17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9:29" x14ac:dyDescent="0.25">
      <c r="I375" s="15"/>
      <c r="J375" s="16"/>
      <c r="K375" s="16"/>
      <c r="L375" s="17"/>
      <c r="M375" s="17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9:29" x14ac:dyDescent="0.25">
      <c r="I376" s="15"/>
      <c r="J376" s="16"/>
      <c r="K376" s="16"/>
      <c r="L376" s="17"/>
      <c r="M376" s="17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9:29" x14ac:dyDescent="0.25">
      <c r="I377" s="15"/>
      <c r="J377" s="16"/>
      <c r="K377" s="16"/>
      <c r="L377" s="17"/>
      <c r="M377" s="17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9:29" x14ac:dyDescent="0.25">
      <c r="I378" s="15"/>
      <c r="J378" s="16"/>
      <c r="K378" s="16"/>
      <c r="L378" s="17"/>
      <c r="M378" s="17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9:29" x14ac:dyDescent="0.25">
      <c r="I379" s="15"/>
      <c r="J379" s="16"/>
      <c r="K379" s="16"/>
      <c r="L379" s="17"/>
      <c r="M379" s="17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9:29" x14ac:dyDescent="0.25">
      <c r="I380" s="15"/>
      <c r="J380" s="16"/>
      <c r="K380" s="16"/>
      <c r="L380" s="17"/>
      <c r="M380" s="17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9:29" x14ac:dyDescent="0.25">
      <c r="I381" s="15"/>
      <c r="J381" s="16"/>
      <c r="K381" s="16"/>
      <c r="L381" s="17"/>
      <c r="M381" s="17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9:29" x14ac:dyDescent="0.25">
      <c r="I382" s="15"/>
      <c r="J382" s="16"/>
      <c r="K382" s="16"/>
      <c r="L382" s="17"/>
      <c r="M382" s="17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9:29" x14ac:dyDescent="0.25">
      <c r="I383" s="15"/>
      <c r="J383" s="16"/>
      <c r="K383" s="16"/>
      <c r="L383" s="17"/>
      <c r="M383" s="17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9:29" x14ac:dyDescent="0.25">
      <c r="I384" s="15"/>
      <c r="J384" s="16"/>
      <c r="K384" s="16"/>
      <c r="L384" s="17"/>
      <c r="M384" s="17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9:29" x14ac:dyDescent="0.25">
      <c r="I385" s="15"/>
      <c r="J385" s="16"/>
      <c r="K385" s="16"/>
      <c r="L385" s="17"/>
      <c r="M385" s="17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9:29" x14ac:dyDescent="0.25">
      <c r="I386" s="15"/>
      <c r="J386" s="16"/>
      <c r="K386" s="16"/>
      <c r="L386" s="17"/>
      <c r="M386" s="17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9:29" x14ac:dyDescent="0.25">
      <c r="I387" s="15"/>
      <c r="J387" s="16"/>
      <c r="K387" s="16"/>
      <c r="L387" s="17"/>
      <c r="M387" s="17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9:29" x14ac:dyDescent="0.25">
      <c r="I388" s="15"/>
      <c r="J388" s="16"/>
      <c r="K388" s="16"/>
      <c r="L388" s="17"/>
      <c r="M388" s="17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9:29" x14ac:dyDescent="0.25">
      <c r="I389" s="15"/>
      <c r="J389" s="16"/>
      <c r="K389" s="16"/>
      <c r="L389" s="17"/>
      <c r="M389" s="17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9:29" x14ac:dyDescent="0.25">
      <c r="I390" s="15"/>
      <c r="J390" s="16"/>
      <c r="K390" s="16"/>
      <c r="L390" s="17"/>
      <c r="M390" s="17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9:29" x14ac:dyDescent="0.25">
      <c r="I391" s="15"/>
      <c r="J391" s="16"/>
      <c r="K391" s="16"/>
      <c r="L391" s="17"/>
      <c r="M391" s="17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9:29" x14ac:dyDescent="0.25">
      <c r="I392" s="15"/>
      <c r="J392" s="16"/>
      <c r="K392" s="16"/>
      <c r="L392" s="17"/>
      <c r="M392" s="17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9:29" x14ac:dyDescent="0.25">
      <c r="I393" s="15"/>
      <c r="J393" s="16"/>
      <c r="K393" s="16"/>
      <c r="L393" s="17"/>
      <c r="M393" s="17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9:29" x14ac:dyDescent="0.25">
      <c r="I394" s="15"/>
      <c r="J394" s="16"/>
      <c r="K394" s="16"/>
      <c r="L394" s="17"/>
      <c r="M394" s="17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9:29" x14ac:dyDescent="0.25">
      <c r="I395" s="15"/>
      <c r="J395" s="16"/>
      <c r="K395" s="16"/>
      <c r="L395" s="17"/>
      <c r="M395" s="17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9:29" x14ac:dyDescent="0.25">
      <c r="I396" s="15"/>
      <c r="J396" s="16"/>
      <c r="K396" s="16"/>
      <c r="L396" s="17"/>
      <c r="M396" s="17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9:29" x14ac:dyDescent="0.25">
      <c r="I397" s="15"/>
      <c r="J397" s="16"/>
      <c r="K397" s="16"/>
      <c r="L397" s="17"/>
      <c r="M397" s="17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9:29" x14ac:dyDescent="0.25">
      <c r="I398" s="15"/>
      <c r="J398" s="16"/>
      <c r="K398" s="16"/>
      <c r="L398" s="17"/>
      <c r="M398" s="17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9:29" x14ac:dyDescent="0.25">
      <c r="I399" s="15"/>
      <c r="J399" s="16"/>
      <c r="K399" s="16"/>
      <c r="L399" s="17"/>
      <c r="M399" s="17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9:29" x14ac:dyDescent="0.25">
      <c r="I400" s="15"/>
      <c r="J400" s="16"/>
      <c r="K400" s="16"/>
      <c r="L400" s="17"/>
      <c r="M400" s="17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9:29" x14ac:dyDescent="0.25">
      <c r="I401" s="15"/>
      <c r="J401" s="16"/>
      <c r="K401" s="16"/>
      <c r="L401" s="17"/>
      <c r="M401" s="17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9:29" x14ac:dyDescent="0.25">
      <c r="I402" s="15"/>
      <c r="J402" s="16"/>
      <c r="K402" s="16"/>
      <c r="L402" s="17"/>
      <c r="M402" s="17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9:29" x14ac:dyDescent="0.25">
      <c r="I403" s="15"/>
      <c r="J403" s="16"/>
      <c r="K403" s="16"/>
      <c r="L403" s="17"/>
      <c r="M403" s="17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9:29" x14ac:dyDescent="0.25">
      <c r="I404" s="15"/>
      <c r="J404" s="16"/>
      <c r="K404" s="16"/>
      <c r="L404" s="17"/>
      <c r="M404" s="17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9:29" x14ac:dyDescent="0.25">
      <c r="I405" s="15"/>
      <c r="J405" s="16"/>
      <c r="K405" s="16"/>
      <c r="L405" s="17"/>
      <c r="M405" s="17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9:29" x14ac:dyDescent="0.25">
      <c r="I406" s="15"/>
      <c r="J406" s="16"/>
      <c r="K406" s="16"/>
      <c r="L406" s="17"/>
      <c r="M406" s="17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9:29" x14ac:dyDescent="0.25">
      <c r="I407" s="15"/>
      <c r="J407" s="16"/>
      <c r="K407" s="16"/>
      <c r="L407" s="17"/>
      <c r="M407" s="17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9:29" x14ac:dyDescent="0.25">
      <c r="I408" s="15"/>
      <c r="J408" s="16"/>
      <c r="K408" s="16"/>
      <c r="L408" s="17"/>
      <c r="M408" s="17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9:29" x14ac:dyDescent="0.25">
      <c r="I409" s="15"/>
      <c r="J409" s="16"/>
      <c r="K409" s="16"/>
      <c r="L409" s="17"/>
      <c r="M409" s="17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9:29" x14ac:dyDescent="0.25">
      <c r="I410" s="15"/>
      <c r="J410" s="16"/>
      <c r="K410" s="16"/>
      <c r="L410" s="17"/>
      <c r="M410" s="17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9:29" x14ac:dyDescent="0.25">
      <c r="I411" s="15"/>
      <c r="J411" s="16"/>
      <c r="K411" s="16"/>
      <c r="L411" s="17"/>
      <c r="M411" s="17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9:29" x14ac:dyDescent="0.25">
      <c r="I412" s="15"/>
      <c r="J412" s="16"/>
      <c r="K412" s="16"/>
      <c r="L412" s="17"/>
      <c r="M412" s="17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9:29" x14ac:dyDescent="0.25">
      <c r="I413" s="15"/>
      <c r="J413" s="16"/>
      <c r="K413" s="16"/>
      <c r="L413" s="17"/>
      <c r="M413" s="17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9:29" x14ac:dyDescent="0.25">
      <c r="I414" s="15"/>
      <c r="J414" s="16"/>
      <c r="K414" s="16"/>
      <c r="L414" s="17"/>
      <c r="M414" s="17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9:29" x14ac:dyDescent="0.25">
      <c r="I415" s="15"/>
      <c r="J415" s="16"/>
      <c r="K415" s="16"/>
      <c r="L415" s="17"/>
      <c r="M415" s="17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9:29" x14ac:dyDescent="0.25">
      <c r="I416" s="15"/>
      <c r="J416" s="16"/>
      <c r="K416" s="16"/>
      <c r="L416" s="17"/>
      <c r="M416" s="17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9:29" x14ac:dyDescent="0.25">
      <c r="I417" s="15"/>
      <c r="J417" s="16"/>
      <c r="K417" s="16"/>
      <c r="L417" s="17"/>
      <c r="M417" s="17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9:29" x14ac:dyDescent="0.25">
      <c r="I418" s="15"/>
      <c r="J418" s="16"/>
      <c r="K418" s="16"/>
      <c r="L418" s="17"/>
      <c r="M418" s="17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9:29" x14ac:dyDescent="0.25">
      <c r="I419" s="15"/>
      <c r="J419" s="16"/>
      <c r="K419" s="16"/>
      <c r="L419" s="17"/>
      <c r="M419" s="17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9:29" x14ac:dyDescent="0.25">
      <c r="I420" s="15"/>
      <c r="J420" s="16"/>
      <c r="K420" s="16"/>
      <c r="L420" s="17"/>
      <c r="M420" s="17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9:29" x14ac:dyDescent="0.25">
      <c r="I421" s="15"/>
      <c r="J421" s="16"/>
      <c r="K421" s="16"/>
      <c r="L421" s="17"/>
      <c r="M421" s="17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9:29" x14ac:dyDescent="0.25">
      <c r="I422" s="15"/>
      <c r="J422" s="16"/>
      <c r="K422" s="16"/>
      <c r="L422" s="17"/>
      <c r="M422" s="17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9:29" x14ac:dyDescent="0.25">
      <c r="I423" s="15"/>
      <c r="J423" s="16"/>
      <c r="K423" s="16"/>
      <c r="L423" s="17"/>
      <c r="M423" s="17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9:29" x14ac:dyDescent="0.25">
      <c r="I424" s="15"/>
      <c r="J424" s="16"/>
      <c r="K424" s="16"/>
      <c r="L424" s="17"/>
      <c r="M424" s="17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9:29" x14ac:dyDescent="0.25">
      <c r="I425" s="15"/>
      <c r="J425" s="16"/>
      <c r="K425" s="16"/>
      <c r="L425" s="17"/>
      <c r="M425" s="17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9:29" x14ac:dyDescent="0.25">
      <c r="I426" s="15"/>
      <c r="J426" s="16"/>
      <c r="K426" s="16"/>
      <c r="L426" s="17"/>
      <c r="M426" s="17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9:29" x14ac:dyDescent="0.25">
      <c r="I427" s="15"/>
      <c r="J427" s="16"/>
      <c r="K427" s="16"/>
      <c r="L427" s="17"/>
      <c r="M427" s="17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9:29" x14ac:dyDescent="0.25">
      <c r="I428" s="15"/>
      <c r="J428" s="16"/>
      <c r="K428" s="16"/>
      <c r="L428" s="17"/>
      <c r="M428" s="17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9:29" x14ac:dyDescent="0.25">
      <c r="I429" s="15"/>
      <c r="J429" s="16"/>
      <c r="K429" s="16"/>
      <c r="L429" s="17"/>
      <c r="M429" s="17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9:29" x14ac:dyDescent="0.25">
      <c r="I430" s="15"/>
      <c r="J430" s="16"/>
      <c r="K430" s="16"/>
      <c r="L430" s="17"/>
      <c r="M430" s="17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9:29" x14ac:dyDescent="0.25">
      <c r="I431" s="15"/>
      <c r="J431" s="16"/>
      <c r="K431" s="16"/>
      <c r="L431" s="17"/>
      <c r="M431" s="17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9:29" x14ac:dyDescent="0.25">
      <c r="I432" s="15"/>
      <c r="J432" s="16"/>
      <c r="K432" s="16"/>
      <c r="L432" s="17"/>
      <c r="M432" s="17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9:29" x14ac:dyDescent="0.25">
      <c r="I433" s="15"/>
      <c r="J433" s="16"/>
      <c r="K433" s="16"/>
      <c r="L433" s="17"/>
      <c r="M433" s="17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9:29" x14ac:dyDescent="0.25">
      <c r="I434" s="15"/>
      <c r="J434" s="16"/>
      <c r="K434" s="16"/>
      <c r="L434" s="17"/>
      <c r="M434" s="17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9:29" x14ac:dyDescent="0.25">
      <c r="I435" s="15"/>
      <c r="J435" s="16"/>
      <c r="K435" s="16"/>
      <c r="L435" s="17"/>
      <c r="M435" s="17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9:29" x14ac:dyDescent="0.25">
      <c r="I436" s="15"/>
      <c r="J436" s="16"/>
      <c r="K436" s="16"/>
      <c r="L436" s="17"/>
      <c r="M436" s="17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9:29" x14ac:dyDescent="0.25">
      <c r="I437" s="15"/>
      <c r="J437" s="16"/>
      <c r="K437" s="16"/>
      <c r="L437" s="17"/>
      <c r="M437" s="17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9:29" x14ac:dyDescent="0.25">
      <c r="I438" s="15"/>
      <c r="J438" s="16"/>
      <c r="K438" s="16"/>
      <c r="L438" s="17"/>
      <c r="M438" s="17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9:29" x14ac:dyDescent="0.25">
      <c r="I439" s="15"/>
      <c r="J439" s="16"/>
      <c r="K439" s="16"/>
      <c r="L439" s="17"/>
      <c r="M439" s="17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9:29" x14ac:dyDescent="0.25">
      <c r="I440" s="15"/>
      <c r="J440" s="16"/>
      <c r="K440" s="16"/>
      <c r="L440" s="17"/>
      <c r="M440" s="17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9:29" x14ac:dyDescent="0.25">
      <c r="I441" s="15"/>
      <c r="J441" s="16"/>
      <c r="K441" s="16"/>
      <c r="L441" s="17"/>
      <c r="M441" s="17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9:29" x14ac:dyDescent="0.25">
      <c r="I442" s="15"/>
      <c r="J442" s="16"/>
      <c r="K442" s="16"/>
      <c r="L442" s="17"/>
      <c r="M442" s="17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9:29" x14ac:dyDescent="0.25">
      <c r="I443" s="15"/>
      <c r="J443" s="16"/>
      <c r="K443" s="16"/>
      <c r="L443" s="17"/>
      <c r="M443" s="17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9:29" x14ac:dyDescent="0.25">
      <c r="I444" s="15"/>
      <c r="J444" s="16"/>
      <c r="K444" s="16"/>
      <c r="L444" s="17"/>
      <c r="M444" s="17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9:29" x14ac:dyDescent="0.25">
      <c r="I445" s="15"/>
      <c r="J445" s="16"/>
      <c r="K445" s="16"/>
      <c r="L445" s="17"/>
      <c r="M445" s="17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9:29" x14ac:dyDescent="0.25">
      <c r="I446" s="15"/>
      <c r="J446" s="16"/>
      <c r="K446" s="16"/>
      <c r="L446" s="17"/>
      <c r="M446" s="17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9:29" x14ac:dyDescent="0.25">
      <c r="I447" s="15"/>
      <c r="J447" s="16"/>
      <c r="K447" s="16"/>
      <c r="L447" s="17"/>
      <c r="M447" s="17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9:29" x14ac:dyDescent="0.25">
      <c r="I448" s="15"/>
      <c r="J448" s="16"/>
      <c r="K448" s="16"/>
      <c r="L448" s="17"/>
      <c r="M448" s="17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9:29" x14ac:dyDescent="0.25">
      <c r="I449" s="15"/>
      <c r="J449" s="16"/>
      <c r="K449" s="16"/>
      <c r="L449" s="17"/>
      <c r="M449" s="17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9:29" x14ac:dyDescent="0.25">
      <c r="I450" s="15"/>
      <c r="J450" s="16"/>
      <c r="K450" s="16"/>
      <c r="L450" s="17"/>
      <c r="M450" s="17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9:29" x14ac:dyDescent="0.25">
      <c r="I451" s="15"/>
      <c r="J451" s="16"/>
      <c r="K451" s="16"/>
      <c r="L451" s="17"/>
      <c r="M451" s="17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9:29" x14ac:dyDescent="0.25">
      <c r="I452" s="15"/>
      <c r="J452" s="16"/>
      <c r="K452" s="16"/>
      <c r="L452" s="17"/>
      <c r="M452" s="17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9:29" x14ac:dyDescent="0.25">
      <c r="I453" s="15"/>
      <c r="J453" s="16"/>
      <c r="K453" s="16"/>
      <c r="L453" s="17"/>
      <c r="M453" s="17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9:29" x14ac:dyDescent="0.25">
      <c r="I454" s="15"/>
      <c r="J454" s="16"/>
      <c r="K454" s="16"/>
      <c r="L454" s="17"/>
      <c r="M454" s="17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9:29" x14ac:dyDescent="0.25">
      <c r="I455" s="15"/>
      <c r="J455" s="16"/>
      <c r="K455" s="16"/>
      <c r="L455" s="17"/>
      <c r="M455" s="17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9:29" x14ac:dyDescent="0.25">
      <c r="I456" s="15"/>
      <c r="J456" s="16"/>
      <c r="K456" s="16"/>
      <c r="L456" s="17"/>
      <c r="M456" s="17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9:29" x14ac:dyDescent="0.25">
      <c r="I457" s="15"/>
      <c r="J457" s="16"/>
      <c r="K457" s="16"/>
      <c r="L457" s="17"/>
      <c r="M457" s="17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9:29" x14ac:dyDescent="0.25">
      <c r="I458" s="15"/>
      <c r="J458" s="16"/>
      <c r="K458" s="16"/>
      <c r="L458" s="17"/>
      <c r="M458" s="17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9:29" x14ac:dyDescent="0.25">
      <c r="I459" s="15"/>
      <c r="J459" s="16"/>
      <c r="K459" s="16"/>
      <c r="L459" s="17"/>
      <c r="M459" s="17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9:29" x14ac:dyDescent="0.25">
      <c r="I460" s="15"/>
      <c r="J460" s="16"/>
      <c r="K460" s="16"/>
      <c r="L460" s="17"/>
      <c r="M460" s="17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9:29" x14ac:dyDescent="0.25">
      <c r="I461" s="15"/>
      <c r="J461" s="16"/>
      <c r="K461" s="16"/>
      <c r="L461" s="17"/>
      <c r="M461" s="17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9:29" x14ac:dyDescent="0.25">
      <c r="I462" s="15"/>
      <c r="J462" s="16"/>
      <c r="K462" s="16"/>
      <c r="L462" s="17"/>
      <c r="M462" s="17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9:29" x14ac:dyDescent="0.25">
      <c r="I463" s="15"/>
      <c r="J463" s="16"/>
      <c r="K463" s="16"/>
      <c r="L463" s="17"/>
      <c r="M463" s="17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9:29" x14ac:dyDescent="0.25">
      <c r="I464" s="15"/>
      <c r="J464" s="16"/>
      <c r="K464" s="16"/>
      <c r="L464" s="17"/>
      <c r="M464" s="17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9:29" x14ac:dyDescent="0.25">
      <c r="I465" s="15"/>
      <c r="J465" s="16"/>
      <c r="K465" s="16"/>
      <c r="L465" s="17"/>
      <c r="M465" s="17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9:29" x14ac:dyDescent="0.25">
      <c r="I466" s="15"/>
      <c r="J466" s="16"/>
      <c r="K466" s="16"/>
      <c r="L466" s="17"/>
      <c r="M466" s="17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9:29" x14ac:dyDescent="0.25">
      <c r="I467" s="15"/>
      <c r="J467" s="16"/>
      <c r="K467" s="16"/>
      <c r="L467" s="17"/>
      <c r="M467" s="17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9:29" x14ac:dyDescent="0.25">
      <c r="I468" s="15"/>
      <c r="J468" s="16"/>
      <c r="K468" s="16"/>
      <c r="L468" s="17"/>
      <c r="M468" s="17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9:29" x14ac:dyDescent="0.25">
      <c r="I469" s="15"/>
      <c r="J469" s="16"/>
      <c r="K469" s="16"/>
      <c r="L469" s="17"/>
      <c r="M469" s="17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9:29" x14ac:dyDescent="0.25">
      <c r="I470" s="15"/>
      <c r="J470" s="16"/>
      <c r="K470" s="16"/>
      <c r="L470" s="17"/>
      <c r="M470" s="17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9:29" x14ac:dyDescent="0.25">
      <c r="I471" s="15"/>
      <c r="J471" s="16"/>
      <c r="K471" s="16"/>
      <c r="L471" s="17"/>
      <c r="M471" s="17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9:29" x14ac:dyDescent="0.25">
      <c r="I472" s="15"/>
      <c r="J472" s="16"/>
      <c r="K472" s="16"/>
      <c r="L472" s="17"/>
      <c r="M472" s="17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9:29" x14ac:dyDescent="0.25">
      <c r="I473" s="15"/>
      <c r="J473" s="16"/>
      <c r="K473" s="16"/>
      <c r="L473" s="17"/>
      <c r="M473" s="17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9:29" x14ac:dyDescent="0.25">
      <c r="I474" s="15"/>
      <c r="J474" s="16"/>
      <c r="K474" s="16"/>
      <c r="L474" s="17"/>
      <c r="M474" s="17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9:29" x14ac:dyDescent="0.25">
      <c r="I475" s="15"/>
      <c r="J475" s="16"/>
      <c r="K475" s="16"/>
      <c r="L475" s="17"/>
      <c r="M475" s="17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9:29" x14ac:dyDescent="0.25">
      <c r="I476" s="15"/>
      <c r="J476" s="16"/>
      <c r="K476" s="16"/>
      <c r="L476" s="17"/>
      <c r="M476" s="17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9:29" x14ac:dyDescent="0.25">
      <c r="I477" s="15"/>
      <c r="J477" s="16"/>
      <c r="K477" s="16"/>
      <c r="L477" s="17"/>
      <c r="M477" s="17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9:29" x14ac:dyDescent="0.25">
      <c r="I478" s="15"/>
      <c r="J478" s="16"/>
      <c r="K478" s="16"/>
      <c r="L478" s="17"/>
      <c r="M478" s="17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9:29" x14ac:dyDescent="0.25">
      <c r="I479" s="15"/>
      <c r="J479" s="16"/>
      <c r="K479" s="16"/>
      <c r="L479" s="17"/>
      <c r="M479" s="17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9:29" x14ac:dyDescent="0.25">
      <c r="I480" s="15"/>
      <c r="J480" s="16"/>
      <c r="K480" s="16"/>
      <c r="L480" s="17"/>
      <c r="M480" s="17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9:29" x14ac:dyDescent="0.25">
      <c r="I481" s="15"/>
      <c r="J481" s="16"/>
      <c r="K481" s="16"/>
      <c r="L481" s="17"/>
      <c r="M481" s="17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9:29" x14ac:dyDescent="0.25">
      <c r="I482" s="15"/>
      <c r="J482" s="16"/>
      <c r="K482" s="16"/>
      <c r="L482" s="17"/>
      <c r="M482" s="17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9:29" x14ac:dyDescent="0.25">
      <c r="I483" s="15"/>
      <c r="J483" s="16"/>
      <c r="K483" s="16"/>
      <c r="L483" s="17"/>
      <c r="M483" s="17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9:29" x14ac:dyDescent="0.25">
      <c r="I484" s="15"/>
      <c r="J484" s="16"/>
      <c r="K484" s="16"/>
      <c r="L484" s="17"/>
      <c r="M484" s="17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9:29" x14ac:dyDescent="0.25">
      <c r="I485" s="15"/>
      <c r="J485" s="16"/>
      <c r="K485" s="16"/>
      <c r="L485" s="17"/>
      <c r="M485" s="17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9:29" x14ac:dyDescent="0.25">
      <c r="I486" s="15"/>
      <c r="J486" s="16"/>
      <c r="K486" s="16"/>
      <c r="L486" s="17"/>
      <c r="M486" s="17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9:29" x14ac:dyDescent="0.25">
      <c r="I487" s="15"/>
      <c r="J487" s="16"/>
      <c r="K487" s="16"/>
      <c r="L487" s="17"/>
      <c r="M487" s="17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9:29" x14ac:dyDescent="0.25">
      <c r="I488" s="15"/>
      <c r="J488" s="16"/>
      <c r="K488" s="16"/>
      <c r="L488" s="17"/>
      <c r="M488" s="17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9:29" x14ac:dyDescent="0.25">
      <c r="I489" s="15"/>
      <c r="J489" s="16"/>
      <c r="K489" s="16"/>
      <c r="L489" s="17"/>
      <c r="M489" s="17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9:29" x14ac:dyDescent="0.25">
      <c r="I490" s="15"/>
      <c r="J490" s="16"/>
      <c r="K490" s="16"/>
      <c r="L490" s="17"/>
      <c r="M490" s="17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9:29" x14ac:dyDescent="0.25">
      <c r="I491" s="15"/>
      <c r="J491" s="16"/>
      <c r="K491" s="16"/>
      <c r="L491" s="17"/>
      <c r="M491" s="17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9:29" x14ac:dyDescent="0.25">
      <c r="I492" s="15"/>
      <c r="J492" s="16"/>
      <c r="K492" s="16"/>
      <c r="L492" s="17"/>
      <c r="M492" s="17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9:29" x14ac:dyDescent="0.25">
      <c r="I493" s="15"/>
      <c r="J493" s="16"/>
      <c r="K493" s="16"/>
      <c r="L493" s="17"/>
      <c r="M493" s="17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9:29" x14ac:dyDescent="0.25">
      <c r="I494" s="15"/>
      <c r="J494" s="16"/>
      <c r="K494" s="16"/>
      <c r="L494" s="17"/>
      <c r="M494" s="17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9:29" x14ac:dyDescent="0.25">
      <c r="I495" s="15"/>
      <c r="J495" s="16"/>
      <c r="K495" s="16"/>
      <c r="L495" s="17"/>
      <c r="M495" s="17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9:29" x14ac:dyDescent="0.25">
      <c r="I496" s="15"/>
      <c r="J496" s="16"/>
      <c r="K496" s="16"/>
      <c r="L496" s="17"/>
      <c r="M496" s="17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9:29" x14ac:dyDescent="0.25">
      <c r="I497" s="15"/>
      <c r="J497" s="16"/>
      <c r="K497" s="16"/>
      <c r="L497" s="17"/>
      <c r="M497" s="17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9:29" x14ac:dyDescent="0.25">
      <c r="I498" s="15"/>
      <c r="J498" s="16"/>
      <c r="K498" s="16"/>
      <c r="L498" s="17"/>
      <c r="M498" s="17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9:29" x14ac:dyDescent="0.25">
      <c r="I499" s="15"/>
      <c r="J499" s="16"/>
      <c r="K499" s="16"/>
      <c r="L499" s="17"/>
      <c r="M499" s="17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9:29" x14ac:dyDescent="0.25">
      <c r="I500" s="15"/>
      <c r="J500" s="16"/>
      <c r="K500" s="16"/>
      <c r="L500" s="17"/>
      <c r="M500" s="17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9:29" x14ac:dyDescent="0.25">
      <c r="I501" s="15"/>
      <c r="J501" s="16"/>
      <c r="K501" s="16"/>
      <c r="L501" s="17"/>
      <c r="M501" s="17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9:29" x14ac:dyDescent="0.25">
      <c r="I502" s="15"/>
      <c r="J502" s="16"/>
      <c r="K502" s="16"/>
      <c r="L502" s="17"/>
      <c r="M502" s="17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9:29" x14ac:dyDescent="0.25">
      <c r="I503" s="15"/>
      <c r="J503" s="16"/>
      <c r="K503" s="16"/>
      <c r="L503" s="17"/>
      <c r="M503" s="17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9:29" x14ac:dyDescent="0.25">
      <c r="I504" s="15"/>
      <c r="J504" s="16"/>
      <c r="K504" s="16"/>
      <c r="L504" s="17"/>
      <c r="M504" s="17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9:29" x14ac:dyDescent="0.25">
      <c r="I505" s="15"/>
      <c r="J505" s="16"/>
      <c r="K505" s="16"/>
      <c r="L505" s="17"/>
      <c r="M505" s="17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9:29" x14ac:dyDescent="0.25">
      <c r="I506" s="15"/>
      <c r="J506" s="16"/>
      <c r="K506" s="16"/>
      <c r="L506" s="17"/>
      <c r="M506" s="17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9:29" x14ac:dyDescent="0.25">
      <c r="I507" s="15"/>
      <c r="J507" s="16"/>
      <c r="K507" s="16"/>
      <c r="L507" s="17"/>
      <c r="M507" s="17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9:29" x14ac:dyDescent="0.25">
      <c r="I508" s="15"/>
      <c r="J508" s="16"/>
      <c r="K508" s="16"/>
      <c r="L508" s="17"/>
      <c r="M508" s="17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9:29" x14ac:dyDescent="0.25">
      <c r="I509" s="15"/>
      <c r="J509" s="16"/>
      <c r="K509" s="16"/>
      <c r="L509" s="17"/>
      <c r="M509" s="17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9:29" x14ac:dyDescent="0.25">
      <c r="I510" s="15"/>
      <c r="J510" s="16"/>
      <c r="K510" s="16"/>
      <c r="L510" s="17"/>
      <c r="M510" s="17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9:29" x14ac:dyDescent="0.25">
      <c r="I511" s="15"/>
      <c r="J511" s="16"/>
      <c r="K511" s="16"/>
      <c r="L511" s="17"/>
      <c r="M511" s="17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9:29" x14ac:dyDescent="0.25">
      <c r="I512" s="15"/>
      <c r="J512" s="16"/>
      <c r="K512" s="16"/>
      <c r="L512" s="17"/>
      <c r="M512" s="17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9:29" x14ac:dyDescent="0.25">
      <c r="I513" s="15"/>
      <c r="J513" s="16"/>
      <c r="K513" s="16"/>
      <c r="L513" s="17"/>
      <c r="M513" s="17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9:29" x14ac:dyDescent="0.25">
      <c r="I514" s="15"/>
      <c r="J514" s="16"/>
      <c r="K514" s="16"/>
      <c r="L514" s="17"/>
      <c r="M514" s="17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9:29" x14ac:dyDescent="0.25">
      <c r="I515" s="15"/>
      <c r="J515" s="16"/>
      <c r="K515" s="16"/>
      <c r="L515" s="17"/>
      <c r="M515" s="17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9:29" x14ac:dyDescent="0.25">
      <c r="I516" s="15"/>
      <c r="J516" s="16"/>
      <c r="K516" s="16"/>
      <c r="L516" s="17"/>
      <c r="M516" s="17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9:29" x14ac:dyDescent="0.25">
      <c r="I517" s="15"/>
      <c r="J517" s="16"/>
      <c r="K517" s="16"/>
      <c r="L517" s="17"/>
      <c r="M517" s="17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9:29" x14ac:dyDescent="0.25">
      <c r="I518" s="15"/>
      <c r="J518" s="16"/>
      <c r="K518" s="16"/>
      <c r="L518" s="17"/>
      <c r="M518" s="17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9:29" x14ac:dyDescent="0.25">
      <c r="I519" s="15"/>
      <c r="J519" s="16"/>
      <c r="K519" s="16"/>
      <c r="L519" s="17"/>
      <c r="M519" s="17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9:29" x14ac:dyDescent="0.25">
      <c r="I520" s="15"/>
      <c r="J520" s="16"/>
      <c r="K520" s="16"/>
      <c r="L520" s="17"/>
      <c r="M520" s="17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9:29" x14ac:dyDescent="0.25">
      <c r="I521" s="15"/>
      <c r="J521" s="16"/>
      <c r="K521" s="16"/>
      <c r="L521" s="17"/>
      <c r="M521" s="17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9:29" x14ac:dyDescent="0.25">
      <c r="I522" s="15"/>
      <c r="J522" s="16"/>
      <c r="K522" s="16"/>
      <c r="L522" s="17"/>
      <c r="M522" s="17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9:29" x14ac:dyDescent="0.25">
      <c r="I523" s="15"/>
      <c r="J523" s="16"/>
      <c r="K523" s="16"/>
      <c r="L523" s="17"/>
      <c r="M523" s="17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9:29" x14ac:dyDescent="0.25">
      <c r="I524" s="15"/>
      <c r="J524" s="16"/>
      <c r="K524" s="16"/>
      <c r="L524" s="17"/>
      <c r="M524" s="17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9:29" x14ac:dyDescent="0.25">
      <c r="I525" s="15"/>
      <c r="J525" s="16"/>
      <c r="K525" s="16"/>
      <c r="L525" s="17"/>
      <c r="M525" s="17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9:29" x14ac:dyDescent="0.25">
      <c r="I526" s="15"/>
      <c r="J526" s="16"/>
      <c r="K526" s="16"/>
      <c r="L526" s="17"/>
      <c r="M526" s="17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9:29" x14ac:dyDescent="0.25">
      <c r="I527" s="15"/>
      <c r="J527" s="16"/>
      <c r="K527" s="16"/>
      <c r="L527" s="17"/>
      <c r="M527" s="17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9:29" x14ac:dyDescent="0.25">
      <c r="I528" s="15"/>
      <c r="J528" s="16"/>
      <c r="K528" s="16"/>
      <c r="L528" s="17"/>
      <c r="M528" s="17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9:29" x14ac:dyDescent="0.25">
      <c r="I529" s="15"/>
      <c r="J529" s="16"/>
      <c r="K529" s="16"/>
      <c r="L529" s="17"/>
      <c r="M529" s="17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9:29" x14ac:dyDescent="0.25">
      <c r="I530" s="15"/>
      <c r="J530" s="16"/>
      <c r="K530" s="16"/>
      <c r="L530" s="17"/>
      <c r="M530" s="17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9:29" x14ac:dyDescent="0.25">
      <c r="I531" s="15"/>
      <c r="J531" s="16"/>
      <c r="K531" s="16"/>
      <c r="L531" s="17"/>
      <c r="M531" s="17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9:29" x14ac:dyDescent="0.25">
      <c r="I532" s="15"/>
      <c r="J532" s="16"/>
      <c r="K532" s="16"/>
      <c r="L532" s="17"/>
      <c r="M532" s="17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9:29" x14ac:dyDescent="0.25">
      <c r="I533" s="15"/>
      <c r="J533" s="16"/>
      <c r="K533" s="16"/>
      <c r="L533" s="17"/>
      <c r="M533" s="17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9:29" x14ac:dyDescent="0.25">
      <c r="I534" s="15"/>
      <c r="J534" s="16"/>
      <c r="K534" s="16"/>
      <c r="L534" s="17"/>
      <c r="M534" s="17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9:29" x14ac:dyDescent="0.25">
      <c r="I535" s="15"/>
      <c r="J535" s="16"/>
      <c r="K535" s="16"/>
      <c r="L535" s="17"/>
      <c r="M535" s="17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9:29" x14ac:dyDescent="0.25">
      <c r="I536" s="15"/>
      <c r="J536" s="16"/>
      <c r="K536" s="16"/>
      <c r="L536" s="17"/>
      <c r="M536" s="17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9:29" x14ac:dyDescent="0.25">
      <c r="I537" s="15"/>
      <c r="J537" s="16"/>
      <c r="K537" s="16"/>
      <c r="L537" s="17"/>
      <c r="M537" s="17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9:29" x14ac:dyDescent="0.25">
      <c r="I538" s="15"/>
      <c r="J538" s="16"/>
      <c r="K538" s="16"/>
      <c r="L538" s="17"/>
      <c r="M538" s="17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9:29" x14ac:dyDescent="0.25">
      <c r="I539" s="15"/>
      <c r="J539" s="16"/>
      <c r="K539" s="16"/>
      <c r="L539" s="17"/>
      <c r="M539" s="17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9:29" x14ac:dyDescent="0.25">
      <c r="I540" s="15"/>
      <c r="J540" s="16"/>
      <c r="K540" s="16"/>
      <c r="L540" s="17"/>
      <c r="M540" s="17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9:29" x14ac:dyDescent="0.25">
      <c r="I541" s="15"/>
      <c r="J541" s="16"/>
      <c r="K541" s="16"/>
      <c r="L541" s="17"/>
      <c r="M541" s="17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9:29" x14ac:dyDescent="0.25">
      <c r="I542" s="15"/>
      <c r="J542" s="16"/>
      <c r="K542" s="16"/>
      <c r="L542" s="17"/>
      <c r="M542" s="17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9:29" x14ac:dyDescent="0.25">
      <c r="I543" s="15"/>
      <c r="J543" s="16"/>
      <c r="K543" s="16"/>
      <c r="L543" s="17"/>
      <c r="M543" s="17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9:29" x14ac:dyDescent="0.25">
      <c r="I544" s="15"/>
      <c r="J544" s="16"/>
      <c r="K544" s="16"/>
      <c r="L544" s="17"/>
      <c r="M544" s="17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9:29" x14ac:dyDescent="0.25">
      <c r="I545" s="15"/>
      <c r="J545" s="16"/>
      <c r="K545" s="16"/>
      <c r="L545" s="17"/>
      <c r="M545" s="17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9:29" x14ac:dyDescent="0.25">
      <c r="I546" s="15"/>
      <c r="J546" s="16"/>
      <c r="K546" s="16"/>
      <c r="L546" s="17"/>
      <c r="M546" s="17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9:29" x14ac:dyDescent="0.25">
      <c r="I547" s="15"/>
      <c r="J547" s="16"/>
      <c r="K547" s="16"/>
      <c r="L547" s="17"/>
      <c r="M547" s="17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9:29" x14ac:dyDescent="0.25">
      <c r="I548" s="15"/>
      <c r="J548" s="16"/>
      <c r="K548" s="16"/>
      <c r="L548" s="17"/>
      <c r="M548" s="17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9:29" x14ac:dyDescent="0.25">
      <c r="I549" s="15"/>
      <c r="J549" s="16"/>
      <c r="K549" s="16"/>
      <c r="L549" s="17"/>
      <c r="M549" s="17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9:29" x14ac:dyDescent="0.25">
      <c r="I550" s="15"/>
      <c r="J550" s="16"/>
      <c r="K550" s="16"/>
      <c r="L550" s="17"/>
      <c r="M550" s="17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9:29" x14ac:dyDescent="0.25">
      <c r="I551" s="15"/>
      <c r="J551" s="16"/>
      <c r="K551" s="16"/>
      <c r="L551" s="17"/>
      <c r="M551" s="17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9:29" x14ac:dyDescent="0.25">
      <c r="I552" s="15"/>
      <c r="J552" s="16"/>
      <c r="K552" s="16"/>
      <c r="L552" s="17"/>
      <c r="M552" s="17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9:29" x14ac:dyDescent="0.25">
      <c r="I553" s="15"/>
      <c r="J553" s="16"/>
      <c r="K553" s="16"/>
      <c r="L553" s="17"/>
      <c r="M553" s="17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9:29" x14ac:dyDescent="0.25">
      <c r="I554" s="15"/>
      <c r="J554" s="16"/>
      <c r="K554" s="16"/>
      <c r="L554" s="17"/>
      <c r="M554" s="17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9:29" x14ac:dyDescent="0.25">
      <c r="I555" s="15"/>
      <c r="J555" s="16"/>
      <c r="K555" s="16"/>
      <c r="L555" s="17"/>
      <c r="M555" s="17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9:29" x14ac:dyDescent="0.25">
      <c r="I556" s="15"/>
      <c r="J556" s="16"/>
      <c r="K556" s="16"/>
      <c r="L556" s="17"/>
      <c r="M556" s="17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9:29" x14ac:dyDescent="0.25">
      <c r="I557" s="15"/>
      <c r="J557" s="16"/>
      <c r="K557" s="16"/>
      <c r="L557" s="17"/>
      <c r="M557" s="17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9:29" x14ac:dyDescent="0.25">
      <c r="I558" s="15"/>
      <c r="J558" s="16"/>
      <c r="K558" s="16"/>
      <c r="L558" s="17"/>
      <c r="M558" s="17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9:29" x14ac:dyDescent="0.25">
      <c r="I559" s="15"/>
      <c r="J559" s="16"/>
      <c r="K559" s="16"/>
      <c r="L559" s="17"/>
      <c r="M559" s="17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9:29" x14ac:dyDescent="0.25">
      <c r="I560" s="15"/>
      <c r="J560" s="16"/>
      <c r="K560" s="16"/>
      <c r="L560" s="17"/>
      <c r="M560" s="17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9:29" x14ac:dyDescent="0.25">
      <c r="I561" s="15"/>
      <c r="J561" s="16"/>
      <c r="K561" s="16"/>
      <c r="L561" s="17"/>
      <c r="M561" s="17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9:29" x14ac:dyDescent="0.25">
      <c r="I562" s="15"/>
      <c r="J562" s="16"/>
      <c r="K562" s="16"/>
      <c r="L562" s="17"/>
      <c r="M562" s="17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9:29" x14ac:dyDescent="0.25">
      <c r="I563" s="15"/>
      <c r="J563" s="16"/>
      <c r="K563" s="16"/>
      <c r="L563" s="17"/>
      <c r="M563" s="17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9:29" x14ac:dyDescent="0.25">
      <c r="I564" s="15"/>
      <c r="J564" s="16"/>
      <c r="K564" s="16"/>
      <c r="L564" s="17"/>
      <c r="M564" s="17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9:29" x14ac:dyDescent="0.25">
      <c r="I565" s="15"/>
      <c r="J565" s="16"/>
      <c r="K565" s="16"/>
      <c r="L565" s="17"/>
      <c r="M565" s="17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9:29" x14ac:dyDescent="0.25">
      <c r="I566" s="15"/>
      <c r="J566" s="16"/>
      <c r="K566" s="16"/>
      <c r="L566" s="17"/>
      <c r="M566" s="17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9:29" x14ac:dyDescent="0.25">
      <c r="I567" s="15"/>
      <c r="J567" s="16"/>
      <c r="K567" s="16"/>
      <c r="L567" s="17"/>
      <c r="M567" s="17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9:29" x14ac:dyDescent="0.25">
      <c r="I568" s="15"/>
      <c r="J568" s="16"/>
      <c r="K568" s="16"/>
      <c r="L568" s="17"/>
      <c r="M568" s="17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9:29" x14ac:dyDescent="0.25">
      <c r="I569" s="15"/>
      <c r="J569" s="16"/>
      <c r="K569" s="16"/>
      <c r="L569" s="17"/>
      <c r="M569" s="17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9:29" x14ac:dyDescent="0.25">
      <c r="I570" s="15"/>
      <c r="J570" s="16"/>
      <c r="K570" s="16"/>
      <c r="L570" s="17"/>
      <c r="M570" s="17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9:29" x14ac:dyDescent="0.25">
      <c r="I571" s="15"/>
      <c r="J571" s="16"/>
      <c r="K571" s="16"/>
      <c r="L571" s="17"/>
      <c r="M571" s="17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9:29" x14ac:dyDescent="0.25">
      <c r="I572" s="15"/>
      <c r="J572" s="16"/>
      <c r="K572" s="16"/>
      <c r="L572" s="17"/>
      <c r="M572" s="17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9:29" x14ac:dyDescent="0.25">
      <c r="I573" s="15"/>
      <c r="J573" s="16"/>
      <c r="K573" s="16"/>
      <c r="L573" s="17"/>
      <c r="M573" s="17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9:29" x14ac:dyDescent="0.25">
      <c r="I574" s="15"/>
      <c r="J574" s="16"/>
      <c r="K574" s="16"/>
      <c r="L574" s="17"/>
      <c r="M574" s="17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9:29" x14ac:dyDescent="0.25">
      <c r="I575" s="15"/>
      <c r="J575" s="16"/>
      <c r="K575" s="16"/>
      <c r="L575" s="17"/>
      <c r="M575" s="17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9:29" x14ac:dyDescent="0.25">
      <c r="I576" s="15"/>
      <c r="J576" s="16"/>
      <c r="K576" s="16"/>
      <c r="L576" s="17"/>
      <c r="M576" s="17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9:29" x14ac:dyDescent="0.25">
      <c r="I577" s="15"/>
      <c r="J577" s="16"/>
      <c r="K577" s="16"/>
      <c r="L577" s="17"/>
      <c r="M577" s="17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9:29" x14ac:dyDescent="0.25">
      <c r="I578" s="15"/>
      <c r="J578" s="16"/>
      <c r="K578" s="16"/>
      <c r="L578" s="17"/>
      <c r="M578" s="17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9:29" x14ac:dyDescent="0.25">
      <c r="I579" s="15"/>
      <c r="J579" s="16"/>
      <c r="K579" s="16"/>
      <c r="L579" s="17"/>
      <c r="M579" s="17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9:29" x14ac:dyDescent="0.25">
      <c r="I580" s="15"/>
      <c r="J580" s="16"/>
      <c r="K580" s="16"/>
      <c r="L580" s="17"/>
      <c r="M580" s="17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9:29" x14ac:dyDescent="0.25">
      <c r="I581" s="15"/>
      <c r="J581" s="16"/>
      <c r="K581" s="16"/>
      <c r="L581" s="17"/>
      <c r="M581" s="17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9:29" x14ac:dyDescent="0.25">
      <c r="I582" s="15"/>
      <c r="J582" s="16"/>
      <c r="K582" s="16"/>
      <c r="L582" s="17"/>
      <c r="M582" s="17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9:29" x14ac:dyDescent="0.25">
      <c r="I583" s="15"/>
      <c r="J583" s="16"/>
      <c r="K583" s="16"/>
      <c r="L583" s="17"/>
      <c r="M583" s="17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9:29" x14ac:dyDescent="0.25">
      <c r="I584" s="15"/>
      <c r="J584" s="16"/>
      <c r="K584" s="16"/>
      <c r="L584" s="17"/>
      <c r="M584" s="17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9:29" x14ac:dyDescent="0.25">
      <c r="I585" s="15"/>
      <c r="J585" s="16"/>
      <c r="K585" s="16"/>
      <c r="L585" s="17"/>
      <c r="M585" s="17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9:29" x14ac:dyDescent="0.25">
      <c r="I586" s="15"/>
      <c r="J586" s="16"/>
      <c r="K586" s="16"/>
      <c r="L586" s="17"/>
      <c r="M586" s="17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9:29" x14ac:dyDescent="0.25">
      <c r="I587" s="15"/>
      <c r="J587" s="16"/>
      <c r="K587" s="16"/>
      <c r="L587" s="17"/>
      <c r="M587" s="17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9:29" x14ac:dyDescent="0.25">
      <c r="I588" s="15"/>
      <c r="J588" s="16"/>
      <c r="K588" s="16"/>
      <c r="L588" s="17"/>
      <c r="M588" s="17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9:29" x14ac:dyDescent="0.25">
      <c r="I589" s="15"/>
      <c r="J589" s="16"/>
      <c r="K589" s="16"/>
      <c r="L589" s="17"/>
      <c r="M589" s="17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9:29" x14ac:dyDescent="0.25">
      <c r="I590" s="15"/>
      <c r="J590" s="16"/>
      <c r="K590" s="16"/>
      <c r="L590" s="17"/>
      <c r="M590" s="17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9:29" x14ac:dyDescent="0.25">
      <c r="I591" s="15"/>
      <c r="J591" s="16"/>
      <c r="K591" s="16"/>
      <c r="L591" s="17"/>
      <c r="M591" s="17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9:29" x14ac:dyDescent="0.25">
      <c r="I592" s="15"/>
      <c r="J592" s="16"/>
      <c r="K592" s="16"/>
      <c r="L592" s="17"/>
      <c r="M592" s="17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9:29" x14ac:dyDescent="0.25">
      <c r="I593" s="15"/>
      <c r="J593" s="16"/>
      <c r="K593" s="16"/>
      <c r="L593" s="17"/>
      <c r="M593" s="17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9:29" x14ac:dyDescent="0.25">
      <c r="I594" s="15"/>
      <c r="J594" s="16"/>
      <c r="K594" s="16"/>
      <c r="L594" s="17"/>
      <c r="M594" s="17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9:29" x14ac:dyDescent="0.25">
      <c r="I595" s="15"/>
      <c r="J595" s="16"/>
      <c r="K595" s="16"/>
      <c r="L595" s="17"/>
      <c r="M595" s="17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9:29" x14ac:dyDescent="0.25">
      <c r="I596" s="15"/>
      <c r="J596" s="16"/>
      <c r="K596" s="16"/>
      <c r="L596" s="17"/>
      <c r="M596" s="17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9:29" x14ac:dyDescent="0.25">
      <c r="I597" s="15"/>
      <c r="J597" s="16"/>
      <c r="K597" s="16"/>
      <c r="L597" s="17"/>
      <c r="M597" s="17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9:29" x14ac:dyDescent="0.25">
      <c r="I598" s="15"/>
      <c r="J598" s="16"/>
      <c r="K598" s="16"/>
      <c r="L598" s="17"/>
      <c r="M598" s="17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9:29" x14ac:dyDescent="0.25">
      <c r="I599" s="15"/>
      <c r="J599" s="16"/>
      <c r="K599" s="16"/>
      <c r="L599" s="17"/>
      <c r="M599" s="17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9:29" x14ac:dyDescent="0.25">
      <c r="I600" s="15"/>
      <c r="J600" s="16"/>
      <c r="K600" s="16"/>
      <c r="L600" s="17"/>
      <c r="M600" s="17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9:29" x14ac:dyDescent="0.25">
      <c r="I601" s="15"/>
      <c r="J601" s="16"/>
      <c r="K601" s="16"/>
      <c r="L601" s="17"/>
      <c r="M601" s="17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9:29" x14ac:dyDescent="0.25">
      <c r="I602" s="15"/>
      <c r="J602" s="16"/>
      <c r="K602" s="16"/>
      <c r="L602" s="17"/>
      <c r="M602" s="17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9:29" x14ac:dyDescent="0.25">
      <c r="I603" s="15"/>
      <c r="J603" s="16"/>
      <c r="K603" s="16"/>
      <c r="L603" s="17"/>
      <c r="M603" s="17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9:29" x14ac:dyDescent="0.25">
      <c r="I604" s="15"/>
      <c r="J604" s="16"/>
      <c r="K604" s="16"/>
      <c r="L604" s="17"/>
      <c r="M604" s="17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9:29" x14ac:dyDescent="0.25">
      <c r="I605" s="15"/>
      <c r="J605" s="16"/>
      <c r="K605" s="16"/>
      <c r="L605" s="17"/>
      <c r="M605" s="17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9:29" x14ac:dyDescent="0.25">
      <c r="I606" s="15"/>
      <c r="J606" s="16"/>
      <c r="K606" s="16"/>
      <c r="L606" s="17"/>
      <c r="M606" s="17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9:29" x14ac:dyDescent="0.25">
      <c r="I607" s="15"/>
      <c r="J607" s="16"/>
      <c r="K607" s="16"/>
      <c r="L607" s="17"/>
      <c r="M607" s="17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9:29" x14ac:dyDescent="0.25">
      <c r="I608" s="15"/>
      <c r="J608" s="16"/>
      <c r="K608" s="16"/>
      <c r="L608" s="17"/>
      <c r="M608" s="17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9:29" x14ac:dyDescent="0.25">
      <c r="I609" s="15"/>
      <c r="J609" s="16"/>
      <c r="K609" s="16"/>
      <c r="L609" s="17"/>
      <c r="M609" s="17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9:29" x14ac:dyDescent="0.25">
      <c r="I610" s="15"/>
      <c r="J610" s="16"/>
      <c r="K610" s="16"/>
      <c r="L610" s="17"/>
      <c r="M610" s="17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9:29" x14ac:dyDescent="0.25">
      <c r="I611" s="15"/>
      <c r="J611" s="16"/>
      <c r="K611" s="16"/>
      <c r="L611" s="17"/>
      <c r="M611" s="17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9:29" x14ac:dyDescent="0.25">
      <c r="I612" s="15"/>
      <c r="J612" s="16"/>
      <c r="K612" s="16"/>
      <c r="L612" s="17"/>
      <c r="M612" s="17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9:29" x14ac:dyDescent="0.25">
      <c r="I613" s="15"/>
      <c r="J613" s="16"/>
      <c r="K613" s="16"/>
      <c r="L613" s="17"/>
      <c r="M613" s="17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9:29" x14ac:dyDescent="0.25">
      <c r="I614" s="15"/>
      <c r="J614" s="16"/>
      <c r="K614" s="16"/>
      <c r="L614" s="17"/>
      <c r="M614" s="17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9:29" x14ac:dyDescent="0.25">
      <c r="I615" s="15"/>
      <c r="J615" s="16"/>
      <c r="K615" s="16"/>
      <c r="L615" s="17"/>
      <c r="M615" s="17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9:29" x14ac:dyDescent="0.25">
      <c r="I616" s="15"/>
      <c r="J616" s="16"/>
      <c r="K616" s="16"/>
      <c r="L616" s="17"/>
      <c r="M616" s="17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9:29" x14ac:dyDescent="0.25">
      <c r="I617" s="15"/>
      <c r="J617" s="16"/>
      <c r="K617" s="16"/>
      <c r="L617" s="17"/>
      <c r="M617" s="17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9:29" x14ac:dyDescent="0.25">
      <c r="I618" s="15"/>
      <c r="J618" s="16"/>
      <c r="K618" s="16"/>
      <c r="L618" s="17"/>
      <c r="M618" s="17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9:29" x14ac:dyDescent="0.25">
      <c r="I619" s="15"/>
      <c r="J619" s="16"/>
      <c r="K619" s="16"/>
      <c r="L619" s="17"/>
      <c r="M619" s="17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9:29" x14ac:dyDescent="0.25">
      <c r="I620" s="15"/>
      <c r="J620" s="16"/>
      <c r="K620" s="16"/>
      <c r="L620" s="17"/>
      <c r="M620" s="17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9:29" x14ac:dyDescent="0.25">
      <c r="I621" s="15"/>
      <c r="J621" s="16"/>
      <c r="K621" s="16"/>
      <c r="L621" s="17"/>
      <c r="M621" s="17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9:29" x14ac:dyDescent="0.25">
      <c r="I622" s="15"/>
      <c r="J622" s="16"/>
      <c r="K622" s="16"/>
      <c r="L622" s="17"/>
      <c r="M622" s="17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9:29" x14ac:dyDescent="0.25">
      <c r="I623" s="15"/>
      <c r="J623" s="16"/>
      <c r="K623" s="16"/>
      <c r="L623" s="17"/>
      <c r="M623" s="17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9:29" x14ac:dyDescent="0.25">
      <c r="I624" s="15"/>
      <c r="J624" s="16"/>
      <c r="K624" s="16"/>
      <c r="L624" s="17"/>
      <c r="M624" s="17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9:29" x14ac:dyDescent="0.25">
      <c r="I625" s="15"/>
      <c r="J625" s="16"/>
      <c r="K625" s="16"/>
      <c r="L625" s="17"/>
      <c r="M625" s="17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9:29" x14ac:dyDescent="0.25">
      <c r="I626" s="15"/>
      <c r="J626" s="16"/>
      <c r="K626" s="16"/>
      <c r="L626" s="17"/>
      <c r="M626" s="17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9:29" x14ac:dyDescent="0.25">
      <c r="I627" s="15"/>
      <c r="J627" s="16"/>
      <c r="K627" s="16"/>
      <c r="L627" s="17"/>
      <c r="M627" s="17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9:29" x14ac:dyDescent="0.25">
      <c r="I628" s="15"/>
      <c r="J628" s="16"/>
      <c r="K628" s="16"/>
      <c r="L628" s="17"/>
      <c r="M628" s="17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9:29" x14ac:dyDescent="0.25">
      <c r="I629" s="15"/>
      <c r="J629" s="16"/>
      <c r="K629" s="16"/>
      <c r="L629" s="17"/>
      <c r="M629" s="17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9:29" x14ac:dyDescent="0.25">
      <c r="I630" s="15"/>
      <c r="J630" s="16"/>
      <c r="K630" s="16"/>
      <c r="L630" s="17"/>
      <c r="M630" s="17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9:29" x14ac:dyDescent="0.25">
      <c r="I631" s="15"/>
      <c r="J631" s="16"/>
      <c r="K631" s="16"/>
      <c r="L631" s="17"/>
      <c r="M631" s="17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9:29" x14ac:dyDescent="0.25">
      <c r="I632" s="15"/>
      <c r="J632" s="16"/>
      <c r="K632" s="16"/>
      <c r="L632" s="17"/>
      <c r="M632" s="17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9:29" x14ac:dyDescent="0.25">
      <c r="I633" s="15"/>
      <c r="J633" s="16"/>
      <c r="K633" s="16"/>
      <c r="L633" s="17"/>
      <c r="M633" s="17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9:29" x14ac:dyDescent="0.25">
      <c r="I634" s="15"/>
      <c r="J634" s="16"/>
      <c r="K634" s="16"/>
      <c r="L634" s="17"/>
      <c r="M634" s="17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9:29" x14ac:dyDescent="0.25">
      <c r="I635" s="15"/>
      <c r="J635" s="16"/>
      <c r="K635" s="16"/>
      <c r="L635" s="17"/>
      <c r="M635" s="17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9:29" x14ac:dyDescent="0.25">
      <c r="I636" s="15"/>
      <c r="J636" s="16"/>
      <c r="K636" s="16"/>
      <c r="L636" s="17"/>
      <c r="M636" s="17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9:29" x14ac:dyDescent="0.25">
      <c r="I637" s="15"/>
      <c r="J637" s="16"/>
      <c r="K637" s="16"/>
      <c r="L637" s="17"/>
      <c r="M637" s="17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9:29" x14ac:dyDescent="0.25">
      <c r="I638" s="15"/>
      <c r="J638" s="16"/>
      <c r="K638" s="16"/>
      <c r="L638" s="17"/>
      <c r="M638" s="17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9:29" x14ac:dyDescent="0.25">
      <c r="I639" s="15"/>
      <c r="J639" s="16"/>
      <c r="K639" s="16"/>
      <c r="L639" s="17"/>
      <c r="M639" s="17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9:29" x14ac:dyDescent="0.25">
      <c r="I640" s="15"/>
      <c r="J640" s="16"/>
      <c r="K640" s="16"/>
      <c r="L640" s="17"/>
      <c r="M640" s="17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9:29" x14ac:dyDescent="0.25">
      <c r="I641" s="15"/>
      <c r="J641" s="16"/>
      <c r="K641" s="16"/>
      <c r="L641" s="17"/>
      <c r="M641" s="17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9:29" x14ac:dyDescent="0.25">
      <c r="I642" s="15"/>
      <c r="J642" s="16"/>
      <c r="K642" s="16"/>
      <c r="L642" s="17"/>
      <c r="M642" s="17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9:29" x14ac:dyDescent="0.25">
      <c r="I643" s="15"/>
      <c r="J643" s="16"/>
      <c r="K643" s="16"/>
      <c r="L643" s="17"/>
      <c r="M643" s="17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9:29" x14ac:dyDescent="0.25">
      <c r="I644" s="15"/>
      <c r="J644" s="16"/>
      <c r="K644" s="16"/>
      <c r="L644" s="17"/>
      <c r="M644" s="17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9:29" x14ac:dyDescent="0.25">
      <c r="I645" s="15"/>
      <c r="J645" s="16"/>
      <c r="K645" s="16"/>
      <c r="L645" s="17"/>
      <c r="M645" s="17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9:29" x14ac:dyDescent="0.25">
      <c r="I646" s="15"/>
      <c r="J646" s="16"/>
      <c r="K646" s="16"/>
      <c r="L646" s="17"/>
      <c r="M646" s="17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9:29" x14ac:dyDescent="0.25">
      <c r="I647" s="15"/>
      <c r="J647" s="16"/>
      <c r="K647" s="16"/>
      <c r="L647" s="17"/>
      <c r="M647" s="17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9:29" x14ac:dyDescent="0.25">
      <c r="I648" s="15"/>
      <c r="J648" s="16"/>
      <c r="K648" s="16"/>
      <c r="L648" s="17"/>
      <c r="M648" s="17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9:29" x14ac:dyDescent="0.25">
      <c r="I649" s="15"/>
      <c r="J649" s="16"/>
      <c r="K649" s="16"/>
      <c r="L649" s="17"/>
      <c r="M649" s="17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9:29" x14ac:dyDescent="0.25">
      <c r="I650" s="15"/>
      <c r="J650" s="16"/>
      <c r="K650" s="16"/>
      <c r="L650" s="17"/>
      <c r="M650" s="17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9:29" x14ac:dyDescent="0.25">
      <c r="I651" s="15"/>
      <c r="J651" s="16"/>
      <c r="K651" s="16"/>
      <c r="L651" s="17"/>
      <c r="M651" s="17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9:29" x14ac:dyDescent="0.25">
      <c r="I652" s="15"/>
      <c r="J652" s="16"/>
      <c r="K652" s="16"/>
      <c r="L652" s="17"/>
      <c r="M652" s="17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9:29" x14ac:dyDescent="0.25">
      <c r="I653" s="15"/>
      <c r="J653" s="16"/>
      <c r="K653" s="16"/>
      <c r="L653" s="17"/>
      <c r="M653" s="17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9:29" x14ac:dyDescent="0.25">
      <c r="I654" s="15"/>
      <c r="J654" s="16"/>
      <c r="K654" s="16"/>
      <c r="L654" s="17"/>
      <c r="M654" s="17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9:29" x14ac:dyDescent="0.25">
      <c r="I655" s="15"/>
      <c r="J655" s="16"/>
      <c r="K655" s="16"/>
      <c r="L655" s="17"/>
      <c r="M655" s="17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9:29" x14ac:dyDescent="0.25">
      <c r="I656" s="15"/>
      <c r="J656" s="16"/>
      <c r="K656" s="16"/>
      <c r="L656" s="17"/>
      <c r="M656" s="17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9:29" x14ac:dyDescent="0.25">
      <c r="I657" s="15"/>
      <c r="J657" s="16"/>
      <c r="K657" s="16"/>
      <c r="L657" s="17"/>
      <c r="M657" s="17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9:29" x14ac:dyDescent="0.25">
      <c r="I658" s="15"/>
      <c r="J658" s="16"/>
      <c r="K658" s="16"/>
      <c r="L658" s="17"/>
      <c r="M658" s="17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9:29" x14ac:dyDescent="0.25">
      <c r="I659" s="15"/>
      <c r="J659" s="16"/>
      <c r="K659" s="16"/>
      <c r="L659" s="17"/>
      <c r="M659" s="17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9:29" x14ac:dyDescent="0.25">
      <c r="I660" s="15"/>
      <c r="J660" s="16"/>
      <c r="K660" s="16"/>
      <c r="L660" s="17"/>
      <c r="M660" s="17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9:29" x14ac:dyDescent="0.25">
      <c r="I661" s="15"/>
      <c r="J661" s="16"/>
      <c r="K661" s="16"/>
      <c r="L661" s="17"/>
      <c r="M661" s="17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9:29" x14ac:dyDescent="0.25">
      <c r="I662" s="15"/>
      <c r="J662" s="16"/>
      <c r="K662" s="16"/>
      <c r="L662" s="17"/>
      <c r="M662" s="17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9:29" x14ac:dyDescent="0.25">
      <c r="I663" s="15"/>
      <c r="J663" s="16"/>
      <c r="K663" s="16"/>
      <c r="L663" s="17"/>
      <c r="M663" s="17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9:29" x14ac:dyDescent="0.25">
      <c r="I664" s="15"/>
      <c r="J664" s="16"/>
      <c r="K664" s="16"/>
      <c r="L664" s="17"/>
      <c r="M664" s="17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9:29" x14ac:dyDescent="0.25">
      <c r="I665" s="15"/>
      <c r="J665" s="16"/>
      <c r="K665" s="16"/>
      <c r="L665" s="17"/>
      <c r="M665" s="17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9:29" x14ac:dyDescent="0.25">
      <c r="I666" s="15"/>
      <c r="J666" s="16"/>
      <c r="K666" s="16"/>
      <c r="L666" s="17"/>
      <c r="M666" s="17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9:29" x14ac:dyDescent="0.25">
      <c r="I667" s="15"/>
      <c r="J667" s="16"/>
      <c r="K667" s="16"/>
      <c r="L667" s="17"/>
      <c r="M667" s="17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9:29" x14ac:dyDescent="0.25">
      <c r="I668" s="15"/>
      <c r="J668" s="16"/>
      <c r="K668" s="16"/>
      <c r="L668" s="17"/>
      <c r="M668" s="17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9:29" x14ac:dyDescent="0.25">
      <c r="I669" s="15"/>
      <c r="J669" s="16"/>
      <c r="K669" s="16"/>
      <c r="L669" s="17"/>
      <c r="M669" s="17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9:29" x14ac:dyDescent="0.25">
      <c r="I670" s="15"/>
      <c r="J670" s="16"/>
      <c r="K670" s="16"/>
      <c r="L670" s="17"/>
      <c r="M670" s="17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9:29" x14ac:dyDescent="0.25">
      <c r="I671" s="15"/>
      <c r="J671" s="16"/>
      <c r="K671" s="16"/>
      <c r="L671" s="17"/>
      <c r="M671" s="17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9:29" x14ac:dyDescent="0.25">
      <c r="I672" s="15"/>
      <c r="J672" s="16"/>
      <c r="K672" s="16"/>
      <c r="L672" s="17"/>
      <c r="M672" s="17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9:29" x14ac:dyDescent="0.25">
      <c r="I673" s="15"/>
      <c r="J673" s="16"/>
      <c r="K673" s="16"/>
      <c r="L673" s="17"/>
      <c r="M673" s="17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9:29" x14ac:dyDescent="0.25">
      <c r="I674" s="15"/>
      <c r="J674" s="16"/>
      <c r="K674" s="16"/>
      <c r="L674" s="17"/>
      <c r="M674" s="17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9:29" x14ac:dyDescent="0.25">
      <c r="I675" s="15"/>
      <c r="J675" s="16"/>
      <c r="K675" s="16"/>
      <c r="L675" s="17"/>
      <c r="M675" s="17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9:29" x14ac:dyDescent="0.25">
      <c r="I676" s="15"/>
      <c r="J676" s="16"/>
      <c r="K676" s="16"/>
      <c r="L676" s="17"/>
      <c r="M676" s="17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9:29" x14ac:dyDescent="0.25">
      <c r="I677" s="15"/>
      <c r="J677" s="16"/>
      <c r="K677" s="16"/>
      <c r="L677" s="17"/>
      <c r="M677" s="17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9:29" x14ac:dyDescent="0.25">
      <c r="I678" s="15"/>
      <c r="J678" s="16"/>
      <c r="K678" s="16"/>
      <c r="L678" s="17"/>
      <c r="M678" s="17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9:29" x14ac:dyDescent="0.25">
      <c r="I679" s="15"/>
      <c r="J679" s="16"/>
      <c r="K679" s="16"/>
      <c r="L679" s="17"/>
      <c r="M679" s="17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9:29" x14ac:dyDescent="0.25">
      <c r="I680" s="15"/>
      <c r="J680" s="16"/>
      <c r="K680" s="16"/>
      <c r="L680" s="17"/>
      <c r="M680" s="17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9:29" x14ac:dyDescent="0.25">
      <c r="I681" s="15"/>
      <c r="J681" s="16"/>
      <c r="K681" s="16"/>
      <c r="L681" s="17"/>
      <c r="M681" s="17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9:29" x14ac:dyDescent="0.25">
      <c r="I682" s="15"/>
      <c r="J682" s="16"/>
      <c r="K682" s="16"/>
      <c r="L682" s="17"/>
      <c r="M682" s="17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9:29" x14ac:dyDescent="0.25">
      <c r="I683" s="15"/>
      <c r="J683" s="16"/>
      <c r="K683" s="16"/>
      <c r="L683" s="17"/>
      <c r="M683" s="17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9:29" x14ac:dyDescent="0.25">
      <c r="I684" s="15"/>
      <c r="J684" s="16"/>
      <c r="K684" s="16"/>
      <c r="L684" s="17"/>
      <c r="M684" s="17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9:29" x14ac:dyDescent="0.25">
      <c r="I685" s="15"/>
      <c r="J685" s="16"/>
      <c r="K685" s="16"/>
      <c r="L685" s="17"/>
      <c r="M685" s="17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9:29" x14ac:dyDescent="0.25">
      <c r="I686" s="15"/>
      <c r="J686" s="16"/>
      <c r="K686" s="16"/>
      <c r="L686" s="17"/>
      <c r="M686" s="17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9:29" x14ac:dyDescent="0.25">
      <c r="I687" s="15"/>
      <c r="J687" s="16"/>
      <c r="K687" s="16"/>
      <c r="L687" s="17"/>
      <c r="M687" s="17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9:29" x14ac:dyDescent="0.25">
      <c r="I688" s="15"/>
      <c r="J688" s="16"/>
      <c r="K688" s="16"/>
      <c r="L688" s="17"/>
      <c r="M688" s="17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9:29" x14ac:dyDescent="0.25">
      <c r="I689" s="15"/>
      <c r="J689" s="16"/>
      <c r="K689" s="16"/>
      <c r="L689" s="17"/>
      <c r="M689" s="17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9:29" x14ac:dyDescent="0.25">
      <c r="I690" s="15"/>
      <c r="J690" s="16"/>
      <c r="K690" s="16"/>
      <c r="L690" s="17"/>
      <c r="M690" s="17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9:29" x14ac:dyDescent="0.25">
      <c r="I691" s="15"/>
      <c r="J691" s="16"/>
      <c r="K691" s="16"/>
      <c r="L691" s="17"/>
      <c r="M691" s="17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9:29" x14ac:dyDescent="0.25">
      <c r="I692" s="15"/>
      <c r="J692" s="16"/>
      <c r="K692" s="16"/>
      <c r="L692" s="17"/>
      <c r="M692" s="17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9:29" x14ac:dyDescent="0.25">
      <c r="I693" s="15"/>
      <c r="J693" s="16"/>
      <c r="K693" s="16"/>
      <c r="L693" s="17"/>
      <c r="M693" s="17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9:29" x14ac:dyDescent="0.25">
      <c r="I694" s="15"/>
      <c r="J694" s="16"/>
      <c r="K694" s="16"/>
      <c r="L694" s="17"/>
      <c r="M694" s="17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9:29" x14ac:dyDescent="0.25">
      <c r="I695" s="15"/>
      <c r="J695" s="16"/>
      <c r="K695" s="16"/>
      <c r="L695" s="17"/>
      <c r="M695" s="17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9:29" x14ac:dyDescent="0.25">
      <c r="I696" s="15"/>
      <c r="J696" s="16"/>
      <c r="K696" s="16"/>
      <c r="L696" s="17"/>
      <c r="M696" s="17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9:29" x14ac:dyDescent="0.25">
      <c r="I697" s="15"/>
      <c r="J697" s="16"/>
      <c r="K697" s="16"/>
      <c r="L697" s="17"/>
      <c r="M697" s="17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9:29" x14ac:dyDescent="0.25">
      <c r="I698" s="15"/>
      <c r="J698" s="16"/>
      <c r="K698" s="16"/>
      <c r="L698" s="17"/>
      <c r="M698" s="17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9:29" x14ac:dyDescent="0.25">
      <c r="I699" s="15"/>
      <c r="J699" s="16"/>
      <c r="K699" s="16"/>
      <c r="L699" s="17"/>
      <c r="M699" s="17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9:29" x14ac:dyDescent="0.25">
      <c r="I700" s="15"/>
      <c r="J700" s="16"/>
      <c r="K700" s="16"/>
      <c r="L700" s="17"/>
      <c r="M700" s="17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9:29" x14ac:dyDescent="0.25">
      <c r="I701" s="15"/>
      <c r="J701" s="16"/>
      <c r="K701" s="16"/>
      <c r="L701" s="17"/>
      <c r="M701" s="17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9:29" x14ac:dyDescent="0.25">
      <c r="I702" s="15"/>
      <c r="J702" s="16"/>
      <c r="K702" s="16"/>
      <c r="L702" s="17"/>
      <c r="M702" s="17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9:29" x14ac:dyDescent="0.25">
      <c r="I703" s="15"/>
      <c r="J703" s="16"/>
      <c r="K703" s="16"/>
      <c r="L703" s="17"/>
      <c r="M703" s="17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9:29" x14ac:dyDescent="0.25">
      <c r="I704" s="15"/>
      <c r="J704" s="16"/>
      <c r="K704" s="16"/>
      <c r="L704" s="17"/>
      <c r="M704" s="17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9:29" x14ac:dyDescent="0.25">
      <c r="I705" s="15"/>
      <c r="J705" s="16"/>
      <c r="K705" s="16"/>
      <c r="L705" s="17"/>
      <c r="M705" s="17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9:29" x14ac:dyDescent="0.25">
      <c r="I706" s="15"/>
      <c r="J706" s="16"/>
      <c r="K706" s="16"/>
      <c r="L706" s="17"/>
      <c r="M706" s="17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9:29" x14ac:dyDescent="0.25">
      <c r="I707" s="15"/>
      <c r="J707" s="16"/>
      <c r="K707" s="16"/>
      <c r="L707" s="17"/>
      <c r="M707" s="17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9:29" x14ac:dyDescent="0.25">
      <c r="I708" s="15"/>
      <c r="J708" s="16"/>
      <c r="K708" s="16"/>
      <c r="L708" s="17"/>
      <c r="M708" s="17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9:29" x14ac:dyDescent="0.25">
      <c r="I709" s="15"/>
      <c r="J709" s="16"/>
      <c r="K709" s="16"/>
      <c r="L709" s="17"/>
      <c r="M709" s="17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9:29" x14ac:dyDescent="0.25">
      <c r="I710" s="15"/>
      <c r="J710" s="16"/>
      <c r="K710" s="16"/>
      <c r="L710" s="17"/>
      <c r="M710" s="17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9:29" x14ac:dyDescent="0.25">
      <c r="I711" s="15"/>
      <c r="J711" s="16"/>
      <c r="K711" s="16"/>
      <c r="L711" s="17"/>
      <c r="M711" s="17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9:29" x14ac:dyDescent="0.25">
      <c r="I712" s="15"/>
      <c r="J712" s="16"/>
      <c r="K712" s="16"/>
      <c r="L712" s="17"/>
      <c r="M712" s="17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9:29" x14ac:dyDescent="0.25">
      <c r="I713" s="15"/>
      <c r="J713" s="16"/>
      <c r="K713" s="16"/>
      <c r="L713" s="17"/>
      <c r="M713" s="17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9:29" x14ac:dyDescent="0.25">
      <c r="I714" s="15"/>
      <c r="J714" s="16"/>
      <c r="K714" s="16"/>
      <c r="L714" s="17"/>
      <c r="M714" s="17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9:29" x14ac:dyDescent="0.25">
      <c r="I715" s="15"/>
      <c r="J715" s="16"/>
      <c r="K715" s="16"/>
      <c r="L715" s="17"/>
      <c r="M715" s="17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9:29" x14ac:dyDescent="0.25">
      <c r="I716" s="15"/>
      <c r="J716" s="16"/>
      <c r="K716" s="16"/>
      <c r="L716" s="17"/>
      <c r="M716" s="17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9:29" x14ac:dyDescent="0.25">
      <c r="I717" s="15"/>
      <c r="J717" s="16"/>
      <c r="K717" s="16"/>
      <c r="L717" s="17"/>
      <c r="M717" s="17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9:29" x14ac:dyDescent="0.25">
      <c r="I718" s="15"/>
      <c r="J718" s="16"/>
      <c r="K718" s="16"/>
      <c r="L718" s="17"/>
      <c r="M718" s="17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9:29" x14ac:dyDescent="0.25">
      <c r="I719" s="15"/>
      <c r="J719" s="16"/>
      <c r="K719" s="16"/>
      <c r="L719" s="17"/>
      <c r="M719" s="17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9:29" x14ac:dyDescent="0.25">
      <c r="I720" s="15"/>
      <c r="J720" s="16"/>
      <c r="K720" s="16"/>
      <c r="L720" s="17"/>
      <c r="M720" s="17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9:29" x14ac:dyDescent="0.25">
      <c r="I721" s="15"/>
      <c r="J721" s="16"/>
      <c r="K721" s="16"/>
      <c r="L721" s="17"/>
      <c r="M721" s="17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9:29" x14ac:dyDescent="0.25">
      <c r="I722" s="15"/>
      <c r="J722" s="16"/>
      <c r="K722" s="16"/>
      <c r="L722" s="17"/>
      <c r="M722" s="17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9:29" x14ac:dyDescent="0.25">
      <c r="I723" s="15"/>
      <c r="J723" s="16"/>
      <c r="K723" s="16"/>
      <c r="L723" s="17"/>
      <c r="M723" s="17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9:29" x14ac:dyDescent="0.25">
      <c r="I724" s="15"/>
      <c r="J724" s="16"/>
      <c r="K724" s="16"/>
      <c r="L724" s="17"/>
      <c r="M724" s="17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9:29" x14ac:dyDescent="0.25">
      <c r="I725" s="15"/>
      <c r="J725" s="16"/>
      <c r="K725" s="16"/>
      <c r="L725" s="17"/>
      <c r="M725" s="17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9:29" x14ac:dyDescent="0.25">
      <c r="I726" s="15"/>
      <c r="J726" s="16"/>
      <c r="K726" s="16"/>
      <c r="L726" s="17"/>
      <c r="M726" s="17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9:29" x14ac:dyDescent="0.25">
      <c r="I727" s="15"/>
      <c r="J727" s="16"/>
      <c r="K727" s="16"/>
      <c r="L727" s="17"/>
      <c r="M727" s="17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9:29" x14ac:dyDescent="0.25">
      <c r="I728" s="15"/>
      <c r="J728" s="16"/>
      <c r="K728" s="16"/>
      <c r="L728" s="17"/>
      <c r="M728" s="17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9:29" x14ac:dyDescent="0.25">
      <c r="I729" s="15"/>
      <c r="J729" s="16"/>
      <c r="K729" s="16"/>
      <c r="L729" s="17"/>
      <c r="M729" s="17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9:29" x14ac:dyDescent="0.25">
      <c r="I730" s="15"/>
      <c r="J730" s="16"/>
      <c r="K730" s="16"/>
      <c r="L730" s="17"/>
      <c r="M730" s="17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9:29" x14ac:dyDescent="0.25">
      <c r="I731" s="15"/>
      <c r="J731" s="16"/>
      <c r="K731" s="16"/>
      <c r="L731" s="17"/>
      <c r="M731" s="17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9:29" x14ac:dyDescent="0.25">
      <c r="I732" s="15"/>
      <c r="J732" s="16"/>
      <c r="K732" s="16"/>
      <c r="L732" s="17"/>
      <c r="M732" s="17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9:29" x14ac:dyDescent="0.25">
      <c r="I733" s="15"/>
      <c r="J733" s="16"/>
      <c r="K733" s="16"/>
      <c r="L733" s="17"/>
      <c r="M733" s="17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9:29" x14ac:dyDescent="0.25">
      <c r="I734" s="15"/>
      <c r="J734" s="16"/>
      <c r="K734" s="16"/>
      <c r="L734" s="17"/>
      <c r="M734" s="17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9:29" x14ac:dyDescent="0.25">
      <c r="I735" s="15"/>
      <c r="J735" s="16"/>
      <c r="K735" s="16"/>
      <c r="L735" s="17"/>
      <c r="M735" s="17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9:29" x14ac:dyDescent="0.25">
      <c r="I736" s="15"/>
      <c r="J736" s="16"/>
      <c r="K736" s="16"/>
      <c r="L736" s="17"/>
      <c r="M736" s="17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9:29" x14ac:dyDescent="0.25">
      <c r="I737" s="15"/>
      <c r="J737" s="16"/>
      <c r="K737" s="16"/>
      <c r="L737" s="17"/>
      <c r="M737" s="17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9:29" x14ac:dyDescent="0.25">
      <c r="I738" s="15"/>
      <c r="J738" s="16"/>
      <c r="K738" s="16"/>
      <c r="L738" s="17"/>
      <c r="M738" s="17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9:29" x14ac:dyDescent="0.25">
      <c r="I739" s="15"/>
      <c r="J739" s="16"/>
      <c r="K739" s="16"/>
      <c r="L739" s="17"/>
      <c r="M739" s="17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9:29" x14ac:dyDescent="0.25">
      <c r="I740" s="15"/>
      <c r="J740" s="16"/>
      <c r="K740" s="16"/>
      <c r="L740" s="17"/>
      <c r="M740" s="17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9:29" x14ac:dyDescent="0.25">
      <c r="I741" s="15"/>
      <c r="J741" s="16"/>
      <c r="K741" s="16"/>
      <c r="L741" s="17"/>
      <c r="M741" s="17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9:29" x14ac:dyDescent="0.25">
      <c r="I742" s="15"/>
      <c r="J742" s="16"/>
      <c r="K742" s="16"/>
      <c r="L742" s="17"/>
      <c r="M742" s="17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9:29" x14ac:dyDescent="0.25">
      <c r="I743" s="15"/>
      <c r="J743" s="16"/>
      <c r="K743" s="16"/>
      <c r="L743" s="17"/>
      <c r="M743" s="17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9:29" x14ac:dyDescent="0.25">
      <c r="I744" s="15"/>
      <c r="J744" s="16"/>
      <c r="K744" s="16"/>
      <c r="L744" s="17"/>
      <c r="M744" s="17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9:29" x14ac:dyDescent="0.25">
      <c r="I745" s="15"/>
      <c r="J745" s="16"/>
      <c r="K745" s="16"/>
      <c r="L745" s="17"/>
      <c r="M745" s="17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9:29" x14ac:dyDescent="0.25">
      <c r="I746" s="15"/>
      <c r="J746" s="16"/>
      <c r="K746" s="16"/>
      <c r="L746" s="17"/>
      <c r="M746" s="17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9:29" x14ac:dyDescent="0.25">
      <c r="I747" s="15"/>
      <c r="J747" s="16"/>
      <c r="K747" s="16"/>
      <c r="L747" s="17"/>
      <c r="M747" s="17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9:29" x14ac:dyDescent="0.25">
      <c r="I748" s="15"/>
      <c r="J748" s="16"/>
      <c r="K748" s="16"/>
      <c r="L748" s="17"/>
      <c r="M748" s="17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9:29" x14ac:dyDescent="0.25">
      <c r="I749" s="15"/>
      <c r="J749" s="16"/>
      <c r="K749" s="16"/>
      <c r="L749" s="17"/>
      <c r="M749" s="17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9:29" x14ac:dyDescent="0.25">
      <c r="I750" s="15"/>
      <c r="J750" s="16"/>
      <c r="K750" s="16"/>
      <c r="L750" s="17"/>
      <c r="M750" s="17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9:29" x14ac:dyDescent="0.25">
      <c r="I751" s="15"/>
      <c r="J751" s="16"/>
      <c r="K751" s="16"/>
      <c r="L751" s="17"/>
      <c r="M751" s="17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9:29" x14ac:dyDescent="0.25">
      <c r="I752" s="15"/>
      <c r="J752" s="16"/>
      <c r="K752" s="16"/>
      <c r="L752" s="17"/>
      <c r="M752" s="17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9:29" x14ac:dyDescent="0.25">
      <c r="I753" s="15"/>
      <c r="J753" s="16"/>
      <c r="K753" s="16"/>
      <c r="L753" s="17"/>
      <c r="M753" s="17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9:29" x14ac:dyDescent="0.25">
      <c r="I754" s="15"/>
      <c r="J754" s="16"/>
      <c r="K754" s="16"/>
      <c r="L754" s="17"/>
      <c r="M754" s="17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9:29" x14ac:dyDescent="0.25">
      <c r="I755" s="15"/>
      <c r="J755" s="16"/>
      <c r="K755" s="16"/>
      <c r="L755" s="17"/>
      <c r="M755" s="17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9:29" x14ac:dyDescent="0.25">
      <c r="I756" s="15"/>
      <c r="J756" s="16"/>
      <c r="K756" s="16"/>
      <c r="L756" s="17"/>
      <c r="M756" s="17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9:29" x14ac:dyDescent="0.25">
      <c r="I757" s="15"/>
      <c r="J757" s="16"/>
      <c r="K757" s="16"/>
      <c r="L757" s="17"/>
      <c r="M757" s="17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9:29" x14ac:dyDescent="0.25">
      <c r="I758" s="15"/>
      <c r="J758" s="16"/>
      <c r="K758" s="16"/>
      <c r="L758" s="17"/>
      <c r="M758" s="17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9:29" x14ac:dyDescent="0.25">
      <c r="I759" s="15"/>
      <c r="J759" s="16"/>
      <c r="K759" s="16"/>
      <c r="L759" s="17"/>
      <c r="M759" s="17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9:29" x14ac:dyDescent="0.25">
      <c r="I760" s="15"/>
      <c r="J760" s="16"/>
      <c r="K760" s="16"/>
      <c r="L760" s="17"/>
      <c r="M760" s="17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9:29" x14ac:dyDescent="0.25">
      <c r="I761" s="15"/>
      <c r="J761" s="16"/>
      <c r="K761" s="16"/>
      <c r="L761" s="17"/>
      <c r="M761" s="17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9:29" x14ac:dyDescent="0.25">
      <c r="I762" s="15"/>
      <c r="J762" s="16"/>
      <c r="K762" s="16"/>
      <c r="L762" s="17"/>
      <c r="M762" s="17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9:29" x14ac:dyDescent="0.25">
      <c r="I763" s="15"/>
      <c r="J763" s="16"/>
      <c r="K763" s="16"/>
      <c r="L763" s="17"/>
      <c r="M763" s="17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9:29" x14ac:dyDescent="0.25">
      <c r="I764" s="15"/>
      <c r="J764" s="16"/>
      <c r="K764" s="16"/>
      <c r="L764" s="17"/>
      <c r="M764" s="17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9:29" x14ac:dyDescent="0.25">
      <c r="I765" s="15"/>
      <c r="J765" s="16"/>
      <c r="K765" s="16"/>
      <c r="L765" s="17"/>
      <c r="M765" s="17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9:29" x14ac:dyDescent="0.25">
      <c r="I766" s="15"/>
      <c r="J766" s="16"/>
      <c r="K766" s="16"/>
      <c r="L766" s="17"/>
      <c r="M766" s="17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9:29" x14ac:dyDescent="0.25">
      <c r="I767" s="15"/>
      <c r="J767" s="16"/>
      <c r="K767" s="16"/>
      <c r="L767" s="17"/>
      <c r="M767" s="17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9:29" x14ac:dyDescent="0.25">
      <c r="I768" s="15"/>
      <c r="J768" s="16"/>
      <c r="K768" s="16"/>
      <c r="L768" s="17"/>
      <c r="M768" s="17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9:29" x14ac:dyDescent="0.25">
      <c r="I769" s="15"/>
      <c r="J769" s="16"/>
      <c r="K769" s="16"/>
      <c r="L769" s="17"/>
      <c r="M769" s="17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9:29" x14ac:dyDescent="0.25">
      <c r="I770" s="15"/>
      <c r="J770" s="16"/>
      <c r="K770" s="16"/>
      <c r="L770" s="17"/>
      <c r="M770" s="17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9:29" x14ac:dyDescent="0.25">
      <c r="I771" s="15"/>
      <c r="J771" s="16"/>
      <c r="K771" s="16"/>
      <c r="L771" s="17"/>
      <c r="M771" s="17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9:29" x14ac:dyDescent="0.25">
      <c r="I772" s="15"/>
      <c r="J772" s="16"/>
      <c r="K772" s="16"/>
      <c r="L772" s="17"/>
      <c r="M772" s="17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9:29" x14ac:dyDescent="0.25">
      <c r="I773" s="15"/>
      <c r="J773" s="16"/>
      <c r="K773" s="16"/>
      <c r="L773" s="17"/>
      <c r="M773" s="17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9:29" x14ac:dyDescent="0.25">
      <c r="I774" s="15"/>
      <c r="J774" s="16"/>
      <c r="K774" s="16"/>
      <c r="L774" s="17"/>
      <c r="M774" s="17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9:29" x14ac:dyDescent="0.25">
      <c r="I775" s="15"/>
      <c r="J775" s="16"/>
      <c r="K775" s="16"/>
      <c r="L775" s="17"/>
      <c r="M775" s="17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9:29" x14ac:dyDescent="0.25">
      <c r="I776" s="15"/>
      <c r="J776" s="16"/>
      <c r="K776" s="16"/>
      <c r="L776" s="17"/>
      <c r="M776" s="17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9:29" x14ac:dyDescent="0.25">
      <c r="I777" s="15"/>
      <c r="J777" s="16"/>
      <c r="K777" s="16"/>
      <c r="L777" s="17"/>
      <c r="M777" s="17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9:29" x14ac:dyDescent="0.25">
      <c r="I778" s="15"/>
      <c r="J778" s="16"/>
      <c r="K778" s="16"/>
      <c r="L778" s="17"/>
      <c r="M778" s="17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9:29" x14ac:dyDescent="0.25">
      <c r="I779" s="15"/>
      <c r="J779" s="16"/>
      <c r="K779" s="16"/>
      <c r="L779" s="17"/>
      <c r="M779" s="17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9:29" x14ac:dyDescent="0.25">
      <c r="I780" s="15"/>
      <c r="J780" s="16"/>
      <c r="K780" s="16"/>
      <c r="L780" s="17"/>
      <c r="M780" s="17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9:29" x14ac:dyDescent="0.25">
      <c r="I781" s="15"/>
      <c r="J781" s="16"/>
      <c r="K781" s="16"/>
      <c r="L781" s="17"/>
      <c r="M781" s="17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9:29" x14ac:dyDescent="0.25">
      <c r="I782" s="15"/>
      <c r="J782" s="16"/>
      <c r="K782" s="16"/>
      <c r="L782" s="17"/>
      <c r="M782" s="17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9:29" x14ac:dyDescent="0.25">
      <c r="I783" s="15"/>
      <c r="J783" s="16"/>
      <c r="K783" s="16"/>
      <c r="L783" s="17"/>
      <c r="M783" s="17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9:29" x14ac:dyDescent="0.25">
      <c r="I784" s="15"/>
      <c r="J784" s="16"/>
      <c r="K784" s="16"/>
      <c r="L784" s="17"/>
      <c r="M784" s="17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9:29" x14ac:dyDescent="0.25">
      <c r="I785" s="15"/>
      <c r="J785" s="16"/>
      <c r="K785" s="16"/>
      <c r="L785" s="17"/>
      <c r="M785" s="17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9:29" x14ac:dyDescent="0.25">
      <c r="I786" s="15"/>
      <c r="J786" s="16"/>
      <c r="K786" s="16"/>
      <c r="L786" s="17"/>
      <c r="M786" s="17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9:29" x14ac:dyDescent="0.25">
      <c r="I787" s="15"/>
      <c r="J787" s="16"/>
      <c r="K787" s="16"/>
      <c r="L787" s="17"/>
      <c r="M787" s="17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9:29" x14ac:dyDescent="0.25">
      <c r="I788" s="15"/>
      <c r="J788" s="16"/>
      <c r="K788" s="16"/>
      <c r="L788" s="17"/>
      <c r="M788" s="17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9:29" x14ac:dyDescent="0.25">
      <c r="I789" s="15"/>
      <c r="J789" s="16"/>
      <c r="K789" s="16"/>
      <c r="L789" s="17"/>
      <c r="M789" s="17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9:29" x14ac:dyDescent="0.25">
      <c r="I790" s="15"/>
      <c r="J790" s="16"/>
      <c r="K790" s="16"/>
      <c r="L790" s="17"/>
      <c r="M790" s="17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9:29" x14ac:dyDescent="0.25">
      <c r="I791" s="15"/>
      <c r="J791" s="16"/>
      <c r="K791" s="16"/>
      <c r="L791" s="17"/>
      <c r="M791" s="17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9:29" x14ac:dyDescent="0.25">
      <c r="I792" s="15"/>
      <c r="J792" s="16"/>
      <c r="K792" s="16"/>
      <c r="L792" s="17"/>
      <c r="M792" s="17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9:29" x14ac:dyDescent="0.25">
      <c r="I793" s="15"/>
      <c r="J793" s="16"/>
      <c r="K793" s="16"/>
      <c r="L793" s="17"/>
      <c r="M793" s="17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9:29" x14ac:dyDescent="0.25">
      <c r="I794" s="15"/>
      <c r="J794" s="16"/>
      <c r="K794" s="16"/>
      <c r="L794" s="17"/>
      <c r="M794" s="17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9:29" x14ac:dyDescent="0.25">
      <c r="I795" s="15"/>
      <c r="J795" s="16"/>
      <c r="K795" s="16"/>
      <c r="L795" s="17"/>
      <c r="M795" s="17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9:29" x14ac:dyDescent="0.25">
      <c r="I796" s="15"/>
      <c r="J796" s="16"/>
      <c r="K796" s="16"/>
      <c r="L796" s="17"/>
      <c r="M796" s="17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9:29" x14ac:dyDescent="0.25">
      <c r="I797" s="15"/>
      <c r="J797" s="16"/>
      <c r="K797" s="16"/>
      <c r="L797" s="17"/>
      <c r="M797" s="17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9:29" x14ac:dyDescent="0.25">
      <c r="I798" s="15"/>
      <c r="J798" s="16"/>
      <c r="K798" s="16"/>
      <c r="L798" s="17"/>
      <c r="M798" s="17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9:29" x14ac:dyDescent="0.25">
      <c r="I799" s="15"/>
      <c r="J799" s="16"/>
      <c r="K799" s="16"/>
      <c r="L799" s="17"/>
      <c r="M799" s="17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9:29" x14ac:dyDescent="0.25">
      <c r="I800" s="15"/>
      <c r="J800" s="16"/>
      <c r="K800" s="16"/>
      <c r="L800" s="17"/>
      <c r="M800" s="17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9:29" x14ac:dyDescent="0.25">
      <c r="I801" s="15"/>
      <c r="J801" s="16"/>
      <c r="K801" s="16"/>
      <c r="L801" s="17"/>
      <c r="M801" s="17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9:29" x14ac:dyDescent="0.25">
      <c r="I802" s="15"/>
      <c r="J802" s="16"/>
      <c r="K802" s="16"/>
      <c r="L802" s="17"/>
      <c r="M802" s="17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9:29" x14ac:dyDescent="0.25">
      <c r="I803" s="15"/>
      <c r="J803" s="16"/>
      <c r="K803" s="16"/>
      <c r="L803" s="17"/>
      <c r="M803" s="17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9:29" x14ac:dyDescent="0.25">
      <c r="I804" s="15"/>
      <c r="J804" s="16"/>
      <c r="K804" s="16"/>
      <c r="L804" s="17"/>
      <c r="M804" s="17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9:29" x14ac:dyDescent="0.25">
      <c r="I805" s="15"/>
      <c r="J805" s="16"/>
      <c r="K805" s="16"/>
      <c r="L805" s="17"/>
      <c r="M805" s="17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9:29" x14ac:dyDescent="0.25">
      <c r="I806" s="15"/>
      <c r="J806" s="16"/>
      <c r="K806" s="16"/>
      <c r="L806" s="17"/>
      <c r="M806" s="17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9:29" x14ac:dyDescent="0.25">
      <c r="I807" s="15"/>
      <c r="J807" s="16"/>
      <c r="K807" s="16"/>
      <c r="L807" s="17"/>
      <c r="M807" s="17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9:29" x14ac:dyDescent="0.25">
      <c r="I808" s="15"/>
      <c r="J808" s="16"/>
      <c r="K808" s="16"/>
      <c r="L808" s="17"/>
      <c r="M808" s="17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9:29" x14ac:dyDescent="0.25">
      <c r="I809" s="15"/>
      <c r="J809" s="16"/>
      <c r="K809" s="16"/>
      <c r="L809" s="17"/>
      <c r="M809" s="17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9:29" x14ac:dyDescent="0.25">
      <c r="I810" s="15"/>
      <c r="J810" s="16"/>
      <c r="K810" s="16"/>
      <c r="L810" s="17"/>
      <c r="M810" s="17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9:29" x14ac:dyDescent="0.25">
      <c r="I811" s="15"/>
      <c r="J811" s="16"/>
      <c r="K811" s="16"/>
      <c r="L811" s="17"/>
      <c r="M811" s="17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9:29" x14ac:dyDescent="0.25">
      <c r="I812" s="15"/>
      <c r="J812" s="16"/>
      <c r="K812" s="16"/>
      <c r="L812" s="17"/>
      <c r="M812" s="17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9:29" x14ac:dyDescent="0.25">
      <c r="I813" s="15"/>
      <c r="J813" s="16"/>
      <c r="K813" s="16"/>
      <c r="L813" s="17"/>
      <c r="M813" s="17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9:29" x14ac:dyDescent="0.25">
      <c r="I814" s="15"/>
      <c r="J814" s="16"/>
      <c r="K814" s="16"/>
      <c r="L814" s="17"/>
      <c r="M814" s="17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9:29" x14ac:dyDescent="0.25">
      <c r="I815" s="15"/>
      <c r="J815" s="16"/>
      <c r="K815" s="16"/>
      <c r="L815" s="17"/>
      <c r="M815" s="17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9:29" x14ac:dyDescent="0.25">
      <c r="I816" s="15"/>
      <c r="J816" s="16"/>
      <c r="K816" s="16"/>
      <c r="L816" s="17"/>
      <c r="M816" s="17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9:29" x14ac:dyDescent="0.25">
      <c r="I817" s="15"/>
      <c r="J817" s="16"/>
      <c r="K817" s="16"/>
      <c r="L817" s="17"/>
      <c r="M817" s="17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9:29" x14ac:dyDescent="0.25">
      <c r="I818" s="15"/>
      <c r="J818" s="16"/>
      <c r="K818" s="16"/>
      <c r="L818" s="17"/>
      <c r="M818" s="17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9:29" x14ac:dyDescent="0.25">
      <c r="I819" s="15"/>
      <c r="J819" s="16"/>
      <c r="K819" s="16"/>
      <c r="L819" s="17"/>
      <c r="M819" s="17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9:29" x14ac:dyDescent="0.25">
      <c r="I820" s="15"/>
      <c r="J820" s="16"/>
      <c r="K820" s="16"/>
      <c r="L820" s="17"/>
      <c r="M820" s="17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9:29" x14ac:dyDescent="0.25">
      <c r="I821" s="15"/>
      <c r="J821" s="16"/>
      <c r="K821" s="16"/>
      <c r="L821" s="17"/>
      <c r="M821" s="17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9:29" x14ac:dyDescent="0.25">
      <c r="I822" s="15"/>
      <c r="J822" s="16"/>
      <c r="K822" s="16"/>
      <c r="L822" s="17"/>
      <c r="M822" s="17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9:29" x14ac:dyDescent="0.25">
      <c r="I823" s="15"/>
      <c r="J823" s="16"/>
      <c r="K823" s="16"/>
      <c r="L823" s="17"/>
      <c r="M823" s="17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9:29" x14ac:dyDescent="0.25">
      <c r="I824" s="15"/>
      <c r="J824" s="16"/>
      <c r="K824" s="16"/>
      <c r="L824" s="17"/>
      <c r="M824" s="17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9:29" x14ac:dyDescent="0.25">
      <c r="I825" s="15"/>
      <c r="J825" s="16"/>
      <c r="K825" s="16"/>
      <c r="L825" s="17"/>
      <c r="M825" s="17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9:29" x14ac:dyDescent="0.25">
      <c r="I826" s="15"/>
      <c r="J826" s="16"/>
      <c r="K826" s="16"/>
      <c r="L826" s="17"/>
      <c r="M826" s="17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9:29" x14ac:dyDescent="0.25">
      <c r="I827" s="15"/>
      <c r="J827" s="16"/>
      <c r="K827" s="16"/>
      <c r="L827" s="17"/>
      <c r="M827" s="17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9:29" x14ac:dyDescent="0.25">
      <c r="I828" s="15"/>
      <c r="J828" s="16"/>
      <c r="K828" s="16"/>
      <c r="L828" s="17"/>
      <c r="M828" s="17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9:29" x14ac:dyDescent="0.25">
      <c r="I829" s="15"/>
      <c r="J829" s="16"/>
      <c r="K829" s="16"/>
      <c r="L829" s="17"/>
      <c r="M829" s="17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9:29" x14ac:dyDescent="0.25">
      <c r="I830" s="15"/>
      <c r="J830" s="16"/>
      <c r="K830" s="16"/>
      <c r="L830" s="17"/>
      <c r="M830" s="17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9:29" x14ac:dyDescent="0.25">
      <c r="I831" s="15"/>
      <c r="J831" s="16"/>
      <c r="K831" s="16"/>
      <c r="L831" s="17"/>
      <c r="M831" s="17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9:29" x14ac:dyDescent="0.25">
      <c r="I832" s="15"/>
      <c r="J832" s="16"/>
      <c r="K832" s="16"/>
      <c r="L832" s="17"/>
      <c r="M832" s="17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9:29" x14ac:dyDescent="0.25">
      <c r="I833" s="15"/>
      <c r="J833" s="16"/>
      <c r="K833" s="16"/>
      <c r="L833" s="17"/>
      <c r="M833" s="17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9:29" x14ac:dyDescent="0.25">
      <c r="I834" s="15"/>
      <c r="J834" s="16"/>
      <c r="K834" s="16"/>
      <c r="L834" s="17"/>
      <c r="M834" s="17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9:29" x14ac:dyDescent="0.25">
      <c r="I835" s="15"/>
      <c r="J835" s="16"/>
      <c r="K835" s="16"/>
      <c r="L835" s="17"/>
      <c r="M835" s="17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9:29" x14ac:dyDescent="0.25">
      <c r="I836" s="15"/>
      <c r="J836" s="16"/>
      <c r="K836" s="16"/>
      <c r="L836" s="17"/>
      <c r="M836" s="17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9:29" x14ac:dyDescent="0.25">
      <c r="I837" s="15"/>
      <c r="J837" s="16"/>
      <c r="K837" s="16"/>
      <c r="L837" s="17"/>
      <c r="M837" s="17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9:29" x14ac:dyDescent="0.25">
      <c r="I838" s="15"/>
      <c r="J838" s="16"/>
      <c r="K838" s="16"/>
      <c r="L838" s="17"/>
      <c r="M838" s="17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9:29" x14ac:dyDescent="0.25">
      <c r="I839" s="15"/>
      <c r="J839" s="16"/>
      <c r="K839" s="16"/>
      <c r="L839" s="17"/>
      <c r="M839" s="17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9:29" x14ac:dyDescent="0.25">
      <c r="I840" s="15"/>
      <c r="J840" s="16"/>
      <c r="K840" s="16"/>
      <c r="L840" s="17"/>
      <c r="M840" s="17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9:29" x14ac:dyDescent="0.25">
      <c r="I841" s="15"/>
      <c r="J841" s="16"/>
      <c r="K841" s="16"/>
      <c r="L841" s="17"/>
      <c r="M841" s="17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9:29" x14ac:dyDescent="0.25">
      <c r="I842" s="15"/>
      <c r="J842" s="16"/>
      <c r="K842" s="16"/>
      <c r="L842" s="17"/>
      <c r="M842" s="17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9:29" x14ac:dyDescent="0.25">
      <c r="I843" s="15"/>
      <c r="J843" s="16"/>
      <c r="K843" s="16"/>
      <c r="L843" s="17"/>
      <c r="M843" s="17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9:29" x14ac:dyDescent="0.25">
      <c r="I844" s="15"/>
      <c r="J844" s="16"/>
      <c r="K844" s="16"/>
      <c r="L844" s="17"/>
      <c r="M844" s="17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9:29" x14ac:dyDescent="0.25">
      <c r="I845" s="15"/>
      <c r="J845" s="16"/>
      <c r="K845" s="16"/>
      <c r="L845" s="17"/>
      <c r="M845" s="17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9:29" x14ac:dyDescent="0.25">
      <c r="I846" s="15"/>
      <c r="J846" s="16"/>
      <c r="K846" s="16"/>
      <c r="L846" s="17"/>
      <c r="M846" s="17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9:29" x14ac:dyDescent="0.25">
      <c r="I847" s="15"/>
      <c r="J847" s="16"/>
      <c r="K847" s="16"/>
      <c r="L847" s="17"/>
      <c r="M847" s="17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9:29" x14ac:dyDescent="0.25">
      <c r="I848" s="15"/>
      <c r="J848" s="16"/>
      <c r="K848" s="16"/>
      <c r="L848" s="17"/>
      <c r="M848" s="17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9:29" x14ac:dyDescent="0.25">
      <c r="I849" s="15"/>
      <c r="J849" s="16"/>
      <c r="K849" s="16"/>
      <c r="L849" s="17"/>
      <c r="M849" s="17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9:29" x14ac:dyDescent="0.25">
      <c r="I850" s="15"/>
      <c r="J850" s="16"/>
      <c r="K850" s="16"/>
      <c r="L850" s="17"/>
      <c r="M850" s="17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9:29" x14ac:dyDescent="0.25">
      <c r="I851" s="15"/>
      <c r="J851" s="16"/>
      <c r="K851" s="16"/>
      <c r="L851" s="17"/>
      <c r="M851" s="17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9:29" x14ac:dyDescent="0.25">
      <c r="I852" s="15"/>
      <c r="J852" s="16"/>
      <c r="K852" s="16"/>
      <c r="L852" s="17"/>
      <c r="M852" s="17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9:29" x14ac:dyDescent="0.25">
      <c r="I853" s="15"/>
      <c r="J853" s="16"/>
      <c r="K853" s="16"/>
      <c r="L853" s="17"/>
      <c r="M853" s="17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9:29" x14ac:dyDescent="0.25">
      <c r="I854" s="15"/>
      <c r="J854" s="16"/>
      <c r="K854" s="16"/>
      <c r="L854" s="17"/>
      <c r="M854" s="17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9:29" x14ac:dyDescent="0.25">
      <c r="I855" s="15"/>
      <c r="J855" s="16"/>
      <c r="K855" s="16"/>
      <c r="L855" s="17"/>
      <c r="M855" s="17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9:29" x14ac:dyDescent="0.25">
      <c r="I856" s="15"/>
      <c r="J856" s="16"/>
      <c r="K856" s="16"/>
      <c r="L856" s="17"/>
      <c r="M856" s="17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9:29" x14ac:dyDescent="0.25">
      <c r="I857" s="15"/>
      <c r="J857" s="16"/>
      <c r="K857" s="16"/>
      <c r="L857" s="17"/>
      <c r="M857" s="17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9:29" x14ac:dyDescent="0.25">
      <c r="I858" s="15"/>
      <c r="J858" s="16"/>
      <c r="K858" s="16"/>
      <c r="L858" s="17"/>
      <c r="M858" s="17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9:29" x14ac:dyDescent="0.25">
      <c r="I859" s="15"/>
      <c r="J859" s="16"/>
      <c r="K859" s="16"/>
      <c r="L859" s="17"/>
      <c r="M859" s="17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9:29" x14ac:dyDescent="0.25">
      <c r="I860" s="15"/>
      <c r="J860" s="16"/>
      <c r="K860" s="16"/>
      <c r="L860" s="17"/>
      <c r="M860" s="17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9:29" x14ac:dyDescent="0.25">
      <c r="I861" s="15"/>
      <c r="J861" s="16"/>
      <c r="K861" s="16"/>
      <c r="L861" s="17"/>
      <c r="M861" s="17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9:29" x14ac:dyDescent="0.25">
      <c r="I862" s="15"/>
      <c r="J862" s="16"/>
      <c r="K862" s="16"/>
      <c r="L862" s="17"/>
      <c r="M862" s="17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9:29" x14ac:dyDescent="0.25">
      <c r="I863" s="15"/>
      <c r="J863" s="16"/>
      <c r="K863" s="16"/>
      <c r="L863" s="17"/>
      <c r="M863" s="17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9:29" x14ac:dyDescent="0.25">
      <c r="I864" s="15"/>
      <c r="J864" s="16"/>
      <c r="K864" s="16"/>
      <c r="L864" s="17"/>
      <c r="M864" s="17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9:29" x14ac:dyDescent="0.25">
      <c r="I865" s="15"/>
      <c r="J865" s="16"/>
      <c r="K865" s="16"/>
      <c r="L865" s="17"/>
      <c r="M865" s="17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9:29" x14ac:dyDescent="0.25">
      <c r="I866" s="15"/>
      <c r="J866" s="16"/>
      <c r="K866" s="16"/>
      <c r="L866" s="17"/>
      <c r="M866" s="17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9:29" x14ac:dyDescent="0.25">
      <c r="I867" s="15"/>
      <c r="J867" s="16"/>
      <c r="K867" s="16"/>
      <c r="L867" s="17"/>
      <c r="M867" s="17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9:29" x14ac:dyDescent="0.25">
      <c r="I868" s="15"/>
      <c r="J868" s="16"/>
      <c r="K868" s="16"/>
      <c r="L868" s="17"/>
      <c r="M868" s="17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9:29" x14ac:dyDescent="0.25">
      <c r="I869" s="15"/>
      <c r="J869" s="16"/>
      <c r="K869" s="16"/>
      <c r="L869" s="17"/>
      <c r="M869" s="17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9:29" x14ac:dyDescent="0.25">
      <c r="I870" s="15"/>
      <c r="J870" s="16"/>
      <c r="K870" s="16"/>
      <c r="L870" s="17"/>
      <c r="M870" s="17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9:29" x14ac:dyDescent="0.25">
      <c r="I871" s="15"/>
      <c r="J871" s="16"/>
      <c r="K871" s="16"/>
      <c r="L871" s="17"/>
      <c r="M871" s="17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9:29" x14ac:dyDescent="0.25">
      <c r="I872" s="15"/>
      <c r="J872" s="16"/>
      <c r="K872" s="16"/>
      <c r="L872" s="17"/>
      <c r="M872" s="17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9:29" x14ac:dyDescent="0.25">
      <c r="I873" s="15"/>
      <c r="J873" s="16"/>
      <c r="K873" s="16"/>
      <c r="L873" s="17"/>
      <c r="M873" s="17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9:29" x14ac:dyDescent="0.25">
      <c r="I874" s="15"/>
      <c r="J874" s="16"/>
      <c r="K874" s="16"/>
      <c r="L874" s="17"/>
      <c r="M874" s="17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9:29" x14ac:dyDescent="0.25">
      <c r="I875" s="15"/>
      <c r="J875" s="16"/>
      <c r="K875" s="16"/>
      <c r="L875" s="17"/>
      <c r="M875" s="17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9:29" x14ac:dyDescent="0.25">
      <c r="I876" s="15"/>
      <c r="J876" s="16"/>
      <c r="K876" s="16"/>
      <c r="L876" s="17"/>
      <c r="M876" s="17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9:29" x14ac:dyDescent="0.25">
      <c r="I877" s="15"/>
      <c r="J877" s="16"/>
      <c r="K877" s="16"/>
      <c r="L877" s="17"/>
      <c r="M877" s="17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9:29" x14ac:dyDescent="0.25">
      <c r="I878" s="15"/>
      <c r="J878" s="16"/>
      <c r="K878" s="16"/>
      <c r="L878" s="17"/>
      <c r="M878" s="17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9:29" x14ac:dyDescent="0.25">
      <c r="I879" s="15"/>
      <c r="J879" s="16"/>
      <c r="K879" s="16"/>
      <c r="L879" s="17"/>
      <c r="M879" s="17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9:29" x14ac:dyDescent="0.25">
      <c r="I880" s="15"/>
      <c r="J880" s="16"/>
      <c r="K880" s="16"/>
      <c r="L880" s="17"/>
      <c r="M880" s="17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9:29" x14ac:dyDescent="0.25">
      <c r="I881" s="15"/>
      <c r="J881" s="16"/>
      <c r="K881" s="16"/>
      <c r="L881" s="17"/>
      <c r="M881" s="17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9:29" x14ac:dyDescent="0.25">
      <c r="I882" s="15"/>
      <c r="J882" s="16"/>
      <c r="K882" s="16"/>
      <c r="L882" s="17"/>
      <c r="M882" s="17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9:29" x14ac:dyDescent="0.25">
      <c r="I883" s="15"/>
      <c r="J883" s="16"/>
      <c r="K883" s="16"/>
      <c r="L883" s="17"/>
      <c r="M883" s="17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9:29" x14ac:dyDescent="0.25">
      <c r="I884" s="15"/>
      <c r="J884" s="16"/>
      <c r="K884" s="16"/>
      <c r="L884" s="17"/>
      <c r="M884" s="17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9:29" x14ac:dyDescent="0.25">
      <c r="I885" s="15"/>
      <c r="J885" s="16"/>
      <c r="K885" s="16"/>
      <c r="L885" s="17"/>
      <c r="M885" s="17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9:29" x14ac:dyDescent="0.25">
      <c r="I886" s="15"/>
      <c r="J886" s="16"/>
      <c r="K886" s="16"/>
      <c r="L886" s="17"/>
      <c r="M886" s="17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9:29" x14ac:dyDescent="0.25">
      <c r="I887" s="15"/>
      <c r="J887" s="16"/>
      <c r="K887" s="16"/>
      <c r="L887" s="17"/>
      <c r="M887" s="17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9:29" x14ac:dyDescent="0.25">
      <c r="I888" s="15"/>
      <c r="J888" s="16"/>
      <c r="K888" s="16"/>
      <c r="L888" s="17"/>
      <c r="M888" s="17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9:29" x14ac:dyDescent="0.25">
      <c r="I889" s="15"/>
      <c r="J889" s="16"/>
      <c r="K889" s="16"/>
      <c r="L889" s="17"/>
      <c r="M889" s="17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9:29" x14ac:dyDescent="0.25">
      <c r="I890" s="15"/>
      <c r="J890" s="16"/>
      <c r="K890" s="16"/>
      <c r="L890" s="17"/>
      <c r="M890" s="17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9:29" x14ac:dyDescent="0.25">
      <c r="I891" s="15"/>
      <c r="J891" s="16"/>
      <c r="K891" s="16"/>
      <c r="L891" s="17"/>
      <c r="M891" s="17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9:29" x14ac:dyDescent="0.25">
      <c r="I892" s="15"/>
      <c r="J892" s="16"/>
      <c r="K892" s="16"/>
      <c r="L892" s="17"/>
      <c r="M892" s="17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9:29" x14ac:dyDescent="0.25">
      <c r="I893" s="15"/>
      <c r="J893" s="16"/>
      <c r="K893" s="16"/>
      <c r="L893" s="17"/>
      <c r="M893" s="17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9:29" x14ac:dyDescent="0.25">
      <c r="I894" s="15"/>
      <c r="J894" s="16"/>
      <c r="K894" s="16"/>
      <c r="L894" s="17"/>
      <c r="M894" s="17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9:29" x14ac:dyDescent="0.25">
      <c r="I895" s="15"/>
      <c r="J895" s="16"/>
      <c r="K895" s="16"/>
      <c r="L895" s="17"/>
      <c r="M895" s="17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9:29" x14ac:dyDescent="0.25">
      <c r="I896" s="15"/>
      <c r="J896" s="16"/>
      <c r="K896" s="16"/>
      <c r="L896" s="17"/>
      <c r="M896" s="17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9:29" x14ac:dyDescent="0.25">
      <c r="I897" s="15"/>
      <c r="J897" s="16"/>
      <c r="K897" s="16"/>
      <c r="L897" s="17"/>
      <c r="M897" s="17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9:29" x14ac:dyDescent="0.25">
      <c r="I898" s="15"/>
      <c r="J898" s="16"/>
      <c r="K898" s="16"/>
      <c r="L898" s="17"/>
      <c r="M898" s="17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9:29" x14ac:dyDescent="0.25">
      <c r="I899" s="15"/>
      <c r="J899" s="16"/>
      <c r="K899" s="16"/>
      <c r="L899" s="17"/>
      <c r="M899" s="17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9:29" x14ac:dyDescent="0.25">
      <c r="I900" s="15"/>
      <c r="J900" s="16"/>
      <c r="K900" s="16"/>
      <c r="L900" s="17"/>
      <c r="M900" s="17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9:29" x14ac:dyDescent="0.25">
      <c r="I901" s="15"/>
      <c r="J901" s="16"/>
      <c r="K901" s="16"/>
      <c r="L901" s="17"/>
      <c r="M901" s="17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9:29" x14ac:dyDescent="0.25">
      <c r="I902" s="15"/>
      <c r="J902" s="16"/>
      <c r="K902" s="16"/>
      <c r="L902" s="17"/>
      <c r="M902" s="17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9:29" x14ac:dyDescent="0.25">
      <c r="I903" s="15"/>
      <c r="J903" s="16"/>
      <c r="K903" s="16"/>
      <c r="L903" s="17"/>
      <c r="M903" s="17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9:29" x14ac:dyDescent="0.25">
      <c r="I904" s="15"/>
      <c r="J904" s="16"/>
      <c r="K904" s="16"/>
      <c r="L904" s="17"/>
      <c r="M904" s="17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9:29" x14ac:dyDescent="0.25">
      <c r="I905" s="15"/>
      <c r="J905" s="16"/>
      <c r="K905" s="16"/>
      <c r="L905" s="17"/>
      <c r="M905" s="17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9:29" x14ac:dyDescent="0.25">
      <c r="I906" s="15"/>
      <c r="J906" s="16"/>
      <c r="K906" s="16"/>
      <c r="L906" s="17"/>
      <c r="M906" s="17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9:29" x14ac:dyDescent="0.25">
      <c r="I907" s="15"/>
      <c r="J907" s="16"/>
      <c r="K907" s="16"/>
      <c r="L907" s="17"/>
      <c r="M907" s="17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9:29" x14ac:dyDescent="0.25">
      <c r="I908" s="15"/>
      <c r="J908" s="16"/>
      <c r="K908" s="16"/>
      <c r="L908" s="17"/>
      <c r="M908" s="17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9:29" x14ac:dyDescent="0.25">
      <c r="I909" s="15"/>
      <c r="J909" s="16"/>
      <c r="K909" s="16"/>
      <c r="L909" s="17"/>
      <c r="M909" s="17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9:29" x14ac:dyDescent="0.25">
      <c r="I910" s="15"/>
      <c r="J910" s="16"/>
      <c r="K910" s="16"/>
      <c r="L910" s="17"/>
      <c r="M910" s="17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9:29" x14ac:dyDescent="0.25">
      <c r="I911" s="15"/>
      <c r="J911" s="16"/>
      <c r="K911" s="16"/>
      <c r="L911" s="17"/>
      <c r="M911" s="17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9:29" x14ac:dyDescent="0.25">
      <c r="I912" s="15"/>
      <c r="J912" s="16"/>
      <c r="K912" s="16"/>
      <c r="L912" s="17"/>
      <c r="M912" s="17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9:29" x14ac:dyDescent="0.25">
      <c r="I913" s="15"/>
      <c r="J913" s="16"/>
      <c r="K913" s="16"/>
      <c r="L913" s="17"/>
      <c r="M913" s="17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9:29" x14ac:dyDescent="0.25">
      <c r="I914" s="15"/>
      <c r="J914" s="16"/>
      <c r="K914" s="16"/>
      <c r="L914" s="17"/>
      <c r="M914" s="17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9:29" x14ac:dyDescent="0.25">
      <c r="I915" s="15"/>
      <c r="J915" s="16"/>
      <c r="K915" s="16"/>
      <c r="L915" s="17"/>
      <c r="M915" s="17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9:29" x14ac:dyDescent="0.25">
      <c r="I916" s="15"/>
      <c r="J916" s="16"/>
      <c r="K916" s="16"/>
      <c r="L916" s="17"/>
      <c r="M916" s="17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9:29" x14ac:dyDescent="0.25">
      <c r="I917" s="15"/>
      <c r="J917" s="16"/>
      <c r="K917" s="16"/>
      <c r="L917" s="17"/>
      <c r="M917" s="17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9:29" x14ac:dyDescent="0.25">
      <c r="I918" s="15"/>
      <c r="J918" s="16"/>
      <c r="K918" s="16"/>
      <c r="L918" s="17"/>
      <c r="M918" s="17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9:29" x14ac:dyDescent="0.25">
      <c r="I919" s="15"/>
      <c r="J919" s="16"/>
      <c r="K919" s="16"/>
      <c r="L919" s="17"/>
      <c r="M919" s="17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9:29" x14ac:dyDescent="0.25">
      <c r="I920" s="15"/>
      <c r="J920" s="16"/>
      <c r="K920" s="16"/>
      <c r="L920" s="17"/>
      <c r="M920" s="17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9:29" x14ac:dyDescent="0.25">
      <c r="I921" s="15"/>
      <c r="J921" s="16"/>
      <c r="K921" s="16"/>
      <c r="L921" s="17"/>
      <c r="M921" s="17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9:29" x14ac:dyDescent="0.25">
      <c r="I922" s="15"/>
      <c r="J922" s="16"/>
      <c r="K922" s="16"/>
      <c r="L922" s="17"/>
      <c r="M922" s="17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9:29" x14ac:dyDescent="0.25">
      <c r="I923" s="15"/>
      <c r="J923" s="16"/>
      <c r="K923" s="16"/>
      <c r="L923" s="17"/>
      <c r="M923" s="17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9:29" x14ac:dyDescent="0.25">
      <c r="I924" s="15"/>
      <c r="J924" s="16"/>
      <c r="K924" s="16"/>
      <c r="L924" s="17"/>
      <c r="M924" s="17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9:29" x14ac:dyDescent="0.25">
      <c r="I925" s="15"/>
      <c r="J925" s="16"/>
      <c r="K925" s="16"/>
      <c r="L925" s="17"/>
      <c r="M925" s="17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9:29" x14ac:dyDescent="0.25">
      <c r="I926" s="15"/>
      <c r="J926" s="16"/>
      <c r="K926" s="16"/>
      <c r="L926" s="17"/>
      <c r="M926" s="17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9:29" x14ac:dyDescent="0.25">
      <c r="I927" s="15"/>
      <c r="J927" s="16"/>
      <c r="K927" s="16"/>
      <c r="L927" s="17"/>
      <c r="M927" s="17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9:29" x14ac:dyDescent="0.25">
      <c r="I928" s="15"/>
      <c r="J928" s="16"/>
      <c r="K928" s="16"/>
      <c r="L928" s="17"/>
      <c r="M928" s="17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9:29" x14ac:dyDescent="0.25">
      <c r="I929" s="15"/>
      <c r="J929" s="16"/>
      <c r="K929" s="16"/>
      <c r="L929" s="17"/>
      <c r="M929" s="17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9:29" x14ac:dyDescent="0.25">
      <c r="I930" s="15"/>
      <c r="J930" s="16"/>
      <c r="K930" s="16"/>
      <c r="L930" s="17"/>
      <c r="M930" s="17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9:29" x14ac:dyDescent="0.25">
      <c r="I931" s="15"/>
      <c r="J931" s="16"/>
      <c r="K931" s="16"/>
      <c r="L931" s="17"/>
      <c r="M931" s="17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9:29" x14ac:dyDescent="0.25">
      <c r="I932" s="15"/>
      <c r="J932" s="16"/>
      <c r="K932" s="16"/>
      <c r="L932" s="17"/>
      <c r="M932" s="17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9:29" x14ac:dyDescent="0.25">
      <c r="I933" s="15"/>
      <c r="J933" s="16"/>
      <c r="K933" s="16"/>
      <c r="L933" s="17"/>
      <c r="M933" s="17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9:29" x14ac:dyDescent="0.25">
      <c r="I934" s="15"/>
      <c r="J934" s="16"/>
      <c r="K934" s="16"/>
      <c r="L934" s="17"/>
      <c r="M934" s="17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9:29" x14ac:dyDescent="0.25">
      <c r="I935" s="15"/>
      <c r="J935" s="16"/>
      <c r="K935" s="16"/>
      <c r="L935" s="17"/>
      <c r="M935" s="17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9:29" x14ac:dyDescent="0.25">
      <c r="I936" s="15"/>
      <c r="J936" s="16"/>
      <c r="K936" s="16"/>
      <c r="L936" s="17"/>
      <c r="M936" s="17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9:29" x14ac:dyDescent="0.25">
      <c r="I937" s="15"/>
      <c r="J937" s="16"/>
      <c r="K937" s="16"/>
      <c r="L937" s="17"/>
      <c r="M937" s="17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9:29" x14ac:dyDescent="0.25">
      <c r="I938" s="15"/>
      <c r="J938" s="16"/>
      <c r="K938" s="16"/>
      <c r="L938" s="17"/>
      <c r="M938" s="17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9:29" x14ac:dyDescent="0.25">
      <c r="I939" s="15"/>
      <c r="J939" s="16"/>
      <c r="K939" s="16"/>
      <c r="L939" s="17"/>
      <c r="M939" s="17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9:29" x14ac:dyDescent="0.25">
      <c r="I940" s="15"/>
      <c r="J940" s="16"/>
      <c r="K940" s="16"/>
      <c r="L940" s="17"/>
      <c r="M940" s="17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9:29" x14ac:dyDescent="0.25">
      <c r="I941" s="15"/>
      <c r="J941" s="16"/>
      <c r="K941" s="16"/>
      <c r="L941" s="17"/>
      <c r="M941" s="17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9:29" x14ac:dyDescent="0.25">
      <c r="I942" s="15"/>
      <c r="J942" s="16"/>
      <c r="K942" s="16"/>
      <c r="L942" s="17"/>
      <c r="M942" s="17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9:29" x14ac:dyDescent="0.25">
      <c r="I943" s="15"/>
      <c r="J943" s="16"/>
      <c r="K943" s="16"/>
      <c r="L943" s="17"/>
      <c r="M943" s="17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9:29" x14ac:dyDescent="0.25">
      <c r="I944" s="15"/>
      <c r="J944" s="16"/>
      <c r="K944" s="16"/>
      <c r="L944" s="17"/>
      <c r="M944" s="17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9:29" x14ac:dyDescent="0.25">
      <c r="I945" s="15"/>
      <c r="J945" s="16"/>
      <c r="K945" s="16"/>
      <c r="L945" s="17"/>
      <c r="M945" s="17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9:29" x14ac:dyDescent="0.25">
      <c r="I946" s="15"/>
      <c r="J946" s="16"/>
      <c r="K946" s="16"/>
      <c r="L946" s="17"/>
      <c r="M946" s="17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9:29" x14ac:dyDescent="0.25">
      <c r="I947" s="15"/>
      <c r="J947" s="16"/>
      <c r="K947" s="16"/>
      <c r="L947" s="17"/>
      <c r="M947" s="17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9:29" x14ac:dyDescent="0.25">
      <c r="I948" s="15"/>
      <c r="J948" s="16"/>
      <c r="K948" s="16"/>
      <c r="L948" s="17"/>
      <c r="M948" s="17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9:29" x14ac:dyDescent="0.25">
      <c r="I949" s="15"/>
      <c r="J949" s="16"/>
      <c r="K949" s="16"/>
      <c r="L949" s="17"/>
      <c r="M949" s="17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9:29" x14ac:dyDescent="0.25">
      <c r="I950" s="15"/>
      <c r="J950" s="16"/>
      <c r="K950" s="16"/>
      <c r="L950" s="17"/>
      <c r="M950" s="17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9:29" x14ac:dyDescent="0.25">
      <c r="I951" s="15"/>
      <c r="J951" s="16"/>
      <c r="K951" s="16"/>
      <c r="L951" s="17"/>
      <c r="M951" s="17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9:29" x14ac:dyDescent="0.25">
      <c r="I952" s="15"/>
      <c r="J952" s="16"/>
      <c r="K952" s="16"/>
      <c r="L952" s="17"/>
      <c r="M952" s="17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9:29" x14ac:dyDescent="0.25">
      <c r="I953" s="15"/>
      <c r="J953" s="16"/>
      <c r="K953" s="16"/>
      <c r="L953" s="17"/>
      <c r="M953" s="17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9:29" x14ac:dyDescent="0.25">
      <c r="I954" s="15"/>
      <c r="J954" s="16"/>
      <c r="K954" s="16"/>
      <c r="L954" s="17"/>
      <c r="M954" s="17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9:29" x14ac:dyDescent="0.25">
      <c r="I955" s="15"/>
      <c r="J955" s="16"/>
      <c r="K955" s="16"/>
      <c r="L955" s="17"/>
      <c r="M955" s="17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9:29" x14ac:dyDescent="0.25">
      <c r="I956" s="15"/>
      <c r="J956" s="16"/>
      <c r="K956" s="16"/>
      <c r="L956" s="17"/>
      <c r="M956" s="17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9:29" x14ac:dyDescent="0.25">
      <c r="I957" s="15"/>
      <c r="J957" s="16"/>
      <c r="K957" s="16"/>
      <c r="L957" s="17"/>
      <c r="M957" s="17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9:29" x14ac:dyDescent="0.25">
      <c r="I958" s="15"/>
      <c r="J958" s="16"/>
      <c r="K958" s="16"/>
      <c r="L958" s="17"/>
      <c r="M958" s="17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9:29" x14ac:dyDescent="0.25">
      <c r="I959" s="15"/>
      <c r="J959" s="16"/>
      <c r="K959" s="16"/>
      <c r="L959" s="17"/>
      <c r="M959" s="17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9:29" x14ac:dyDescent="0.25">
      <c r="I960" s="15"/>
      <c r="J960" s="16"/>
      <c r="K960" s="16"/>
      <c r="L960" s="17"/>
      <c r="M960" s="17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9:29" x14ac:dyDescent="0.25">
      <c r="I961" s="15"/>
      <c r="J961" s="16"/>
      <c r="K961" s="16"/>
      <c r="L961" s="17"/>
      <c r="M961" s="17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9:29" x14ac:dyDescent="0.25">
      <c r="I962" s="15"/>
      <c r="J962" s="16"/>
      <c r="K962" s="16"/>
      <c r="L962" s="17"/>
      <c r="M962" s="17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9:29" x14ac:dyDescent="0.25">
      <c r="I963" s="15"/>
      <c r="J963" s="16"/>
      <c r="K963" s="16"/>
      <c r="L963" s="17"/>
      <c r="M963" s="17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9:29" x14ac:dyDescent="0.25">
      <c r="I964" s="15"/>
      <c r="J964" s="16"/>
      <c r="K964" s="16"/>
      <c r="L964" s="17"/>
      <c r="M964" s="17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9:29" x14ac:dyDescent="0.25">
      <c r="I965" s="15"/>
      <c r="J965" s="16"/>
      <c r="K965" s="16"/>
      <c r="L965" s="17"/>
      <c r="M965" s="17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9:29" x14ac:dyDescent="0.25">
      <c r="I966" s="15"/>
      <c r="J966" s="16"/>
      <c r="K966" s="16"/>
      <c r="L966" s="17"/>
      <c r="M966" s="17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9:29" x14ac:dyDescent="0.25">
      <c r="I967" s="15"/>
      <c r="J967" s="16"/>
      <c r="K967" s="16"/>
      <c r="L967" s="17"/>
      <c r="M967" s="17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9:29" x14ac:dyDescent="0.25">
      <c r="I968" s="15"/>
      <c r="J968" s="16"/>
      <c r="K968" s="16"/>
      <c r="L968" s="17"/>
      <c r="M968" s="17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9:29" x14ac:dyDescent="0.25">
      <c r="I969" s="15"/>
      <c r="J969" s="16"/>
      <c r="K969" s="16"/>
      <c r="L969" s="17"/>
      <c r="M969" s="17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9:29" x14ac:dyDescent="0.25">
      <c r="I970" s="15"/>
      <c r="J970" s="16"/>
      <c r="K970" s="16"/>
      <c r="L970" s="17"/>
      <c r="M970" s="17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9:29" x14ac:dyDescent="0.25">
      <c r="I971" s="15"/>
      <c r="J971" s="16"/>
      <c r="K971" s="16"/>
      <c r="L971" s="17"/>
      <c r="M971" s="17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9:29" x14ac:dyDescent="0.25">
      <c r="I972" s="15"/>
      <c r="J972" s="16"/>
      <c r="K972" s="16"/>
      <c r="L972" s="17"/>
      <c r="M972" s="17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9:29" x14ac:dyDescent="0.25">
      <c r="I973" s="15"/>
      <c r="J973" s="16"/>
      <c r="K973" s="16"/>
      <c r="L973" s="17"/>
      <c r="M973" s="17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9:29" x14ac:dyDescent="0.25">
      <c r="I974" s="15"/>
      <c r="J974" s="16"/>
      <c r="K974" s="16"/>
      <c r="L974" s="17"/>
      <c r="M974" s="17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9:29" x14ac:dyDescent="0.25">
      <c r="I975" s="15"/>
      <c r="J975" s="16"/>
      <c r="K975" s="16"/>
      <c r="L975" s="17"/>
      <c r="M975" s="17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9:29" x14ac:dyDescent="0.25">
      <c r="I976" s="15"/>
      <c r="J976" s="16"/>
      <c r="K976" s="16"/>
      <c r="L976" s="17"/>
      <c r="M976" s="17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9:29" x14ac:dyDescent="0.25">
      <c r="I977" s="15"/>
      <c r="J977" s="16"/>
      <c r="K977" s="16"/>
      <c r="L977" s="17"/>
      <c r="M977" s="17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9:29" x14ac:dyDescent="0.25">
      <c r="I978" s="15"/>
      <c r="J978" s="16"/>
      <c r="K978" s="16"/>
      <c r="L978" s="17"/>
      <c r="M978" s="17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9:29" x14ac:dyDescent="0.25">
      <c r="I979" s="15"/>
      <c r="J979" s="16"/>
      <c r="K979" s="16"/>
      <c r="L979" s="17"/>
      <c r="M979" s="17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9:29" x14ac:dyDescent="0.25">
      <c r="I980" s="15"/>
      <c r="J980" s="16"/>
      <c r="K980" s="16"/>
      <c r="L980" s="17"/>
      <c r="M980" s="17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9:29" x14ac:dyDescent="0.25">
      <c r="I981" s="15"/>
      <c r="J981" s="16"/>
      <c r="K981" s="16"/>
      <c r="L981" s="17"/>
      <c r="M981" s="17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9:29" x14ac:dyDescent="0.25">
      <c r="I982" s="15"/>
      <c r="J982" s="16"/>
      <c r="K982" s="16"/>
      <c r="L982" s="17"/>
      <c r="M982" s="17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9:29" x14ac:dyDescent="0.25">
      <c r="I983" s="15"/>
      <c r="J983" s="16"/>
      <c r="K983" s="16"/>
      <c r="L983" s="17"/>
      <c r="M983" s="17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9:29" x14ac:dyDescent="0.25">
      <c r="I984" s="15"/>
      <c r="J984" s="16"/>
      <c r="K984" s="16"/>
      <c r="L984" s="17"/>
      <c r="M984" s="17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9:29" x14ac:dyDescent="0.25">
      <c r="I985" s="15"/>
      <c r="J985" s="16"/>
      <c r="K985" s="16"/>
      <c r="L985" s="17"/>
      <c r="M985" s="17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9:29" x14ac:dyDescent="0.25">
      <c r="I986" s="15"/>
      <c r="J986" s="16"/>
      <c r="K986" s="16"/>
      <c r="L986" s="17"/>
      <c r="M986" s="17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9:29" x14ac:dyDescent="0.25">
      <c r="I987" s="15"/>
      <c r="J987" s="16"/>
      <c r="K987" s="16"/>
      <c r="L987" s="17"/>
      <c r="M987" s="17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9:29" x14ac:dyDescent="0.25">
      <c r="I988" s="15"/>
      <c r="J988" s="16"/>
      <c r="K988" s="16"/>
      <c r="L988" s="17"/>
      <c r="M988" s="17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9:29" x14ac:dyDescent="0.25">
      <c r="I989" s="15"/>
      <c r="J989" s="16"/>
      <c r="K989" s="16"/>
      <c r="L989" s="17"/>
      <c r="M989" s="17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9:29" x14ac:dyDescent="0.25">
      <c r="I990" s="15"/>
      <c r="J990" s="16"/>
      <c r="K990" s="16"/>
      <c r="L990" s="17"/>
      <c r="M990" s="17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9:29" x14ac:dyDescent="0.25">
      <c r="I991" s="15"/>
      <c r="J991" s="16"/>
      <c r="K991" s="16"/>
      <c r="L991" s="17"/>
      <c r="M991" s="17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9:29" x14ac:dyDescent="0.25">
      <c r="I992" s="15"/>
      <c r="J992" s="16"/>
      <c r="K992" s="16"/>
      <c r="L992" s="17"/>
      <c r="M992" s="17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9:29" x14ac:dyDescent="0.25">
      <c r="I993" s="15"/>
      <c r="J993" s="16"/>
      <c r="K993" s="16"/>
      <c r="L993" s="17"/>
      <c r="M993" s="17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9:29" x14ac:dyDescent="0.25">
      <c r="I994" s="15"/>
      <c r="J994" s="16"/>
      <c r="K994" s="16"/>
      <c r="L994" s="17"/>
      <c r="M994" s="17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9:29" x14ac:dyDescent="0.25">
      <c r="I995" s="15"/>
      <c r="J995" s="16"/>
      <c r="K995" s="16"/>
      <c r="L995" s="17"/>
      <c r="M995" s="17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9:29" x14ac:dyDescent="0.25">
      <c r="I996" s="15"/>
      <c r="J996" s="16"/>
      <c r="K996" s="16"/>
      <c r="L996" s="17"/>
      <c r="M996" s="17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9:29" x14ac:dyDescent="0.25">
      <c r="I997" s="15"/>
      <c r="J997" s="16"/>
      <c r="K997" s="16"/>
      <c r="L997" s="17"/>
      <c r="M997" s="17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9:29" x14ac:dyDescent="0.25">
      <c r="I998" s="15"/>
      <c r="J998" s="16"/>
      <c r="K998" s="16"/>
      <c r="L998" s="17"/>
      <c r="M998" s="17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9:29" x14ac:dyDescent="0.25">
      <c r="I999" s="15"/>
      <c r="J999" s="16"/>
      <c r="K999" s="16"/>
      <c r="L999" s="17"/>
      <c r="M999" s="17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9:29" x14ac:dyDescent="0.25">
      <c r="I1000" s="15"/>
      <c r="J1000" s="16"/>
      <c r="K1000" s="16"/>
      <c r="L1000" s="17"/>
      <c r="M1000" s="17"/>
      <c r="U1000" s="20"/>
      <c r="V1000" s="20"/>
      <c r="W1000" s="20"/>
      <c r="X1000" s="20"/>
      <c r="Y1000" s="20"/>
      <c r="Z1000" s="20"/>
      <c r="AA1000" s="20"/>
      <c r="AB1000" s="20"/>
      <c r="AC1000" s="20"/>
    </row>
    <row r="1001" spans="9:29" x14ac:dyDescent="0.25">
      <c r="I1001" s="15"/>
      <c r="J1001" s="16"/>
      <c r="K1001" s="16"/>
      <c r="L1001" s="17"/>
      <c r="M1001" s="17"/>
      <c r="U1001" s="20"/>
      <c r="V1001" s="20"/>
      <c r="W1001" s="20"/>
      <c r="X1001" s="20"/>
      <c r="Y1001" s="20"/>
      <c r="Z1001" s="20"/>
      <c r="AA1001" s="20"/>
      <c r="AB1001" s="20"/>
      <c r="AC1001" s="20"/>
    </row>
    <row r="1002" spans="9:29" x14ac:dyDescent="0.25">
      <c r="I1002" s="15"/>
      <c r="J1002" s="16"/>
      <c r="K1002" s="16"/>
      <c r="L1002" s="17"/>
      <c r="M1002" s="17"/>
      <c r="U1002" s="20"/>
      <c r="V1002" s="20"/>
      <c r="W1002" s="20"/>
      <c r="X1002" s="20"/>
      <c r="Y1002" s="20"/>
      <c r="Z1002" s="20"/>
      <c r="AA1002" s="20"/>
      <c r="AB1002" s="20"/>
      <c r="AC1002" s="20"/>
    </row>
    <row r="1003" spans="9:29" x14ac:dyDescent="0.25">
      <c r="I1003" s="15"/>
      <c r="J1003" s="16"/>
      <c r="K1003" s="16"/>
      <c r="L1003" s="17"/>
      <c r="M1003" s="17"/>
      <c r="U1003" s="20"/>
      <c r="V1003" s="20"/>
      <c r="W1003" s="20"/>
      <c r="X1003" s="20"/>
      <c r="Y1003" s="20"/>
      <c r="Z1003" s="20"/>
      <c r="AA1003" s="20"/>
      <c r="AB1003" s="20"/>
      <c r="AC1003" s="20"/>
    </row>
    <row r="1004" spans="9:29" x14ac:dyDescent="0.25">
      <c r="I1004" s="15"/>
      <c r="J1004" s="16"/>
      <c r="K1004" s="16"/>
      <c r="L1004" s="17"/>
      <c r="M1004" s="17"/>
      <c r="U1004" s="20"/>
      <c r="V1004" s="20"/>
      <c r="W1004" s="20"/>
      <c r="X1004" s="20"/>
      <c r="Y1004" s="20"/>
      <c r="Z1004" s="20"/>
      <c r="AA1004" s="20"/>
      <c r="AB1004" s="20"/>
      <c r="AC1004" s="20"/>
    </row>
    <row r="1005" spans="9:29" x14ac:dyDescent="0.25">
      <c r="I1005" s="15"/>
      <c r="J1005" s="16"/>
      <c r="K1005" s="16"/>
      <c r="L1005" s="17"/>
      <c r="M1005" s="17"/>
      <c r="U1005" s="20"/>
      <c r="V1005" s="20"/>
      <c r="W1005" s="20"/>
      <c r="X1005" s="20"/>
      <c r="Y1005" s="20"/>
      <c r="Z1005" s="20"/>
      <c r="AA1005" s="20"/>
      <c r="AB1005" s="20"/>
      <c r="AC1005" s="20"/>
    </row>
    <row r="1006" spans="9:29" x14ac:dyDescent="0.25">
      <c r="I1006" s="15"/>
      <c r="J1006" s="16"/>
      <c r="K1006" s="16"/>
      <c r="L1006" s="17"/>
      <c r="M1006" s="17"/>
      <c r="U1006" s="20"/>
      <c r="V1006" s="20"/>
      <c r="W1006" s="20"/>
      <c r="X1006" s="20"/>
      <c r="Y1006" s="20"/>
      <c r="Z1006" s="20"/>
      <c r="AA1006" s="20"/>
      <c r="AB1006" s="20"/>
      <c r="AC1006" s="20"/>
    </row>
    <row r="1007" spans="9:29" x14ac:dyDescent="0.25">
      <c r="I1007" s="15"/>
      <c r="J1007" s="16"/>
      <c r="K1007" s="16"/>
      <c r="L1007" s="17"/>
      <c r="M1007" s="17"/>
      <c r="U1007" s="20"/>
      <c r="V1007" s="20"/>
      <c r="W1007" s="20"/>
      <c r="X1007" s="20"/>
      <c r="Y1007" s="20"/>
      <c r="Z1007" s="20"/>
      <c r="AA1007" s="20"/>
      <c r="AB1007" s="20"/>
      <c r="AC1007" s="20"/>
    </row>
    <row r="1008" spans="9:29" x14ac:dyDescent="0.25">
      <c r="I1008" s="15"/>
      <c r="J1008" s="16"/>
      <c r="K1008" s="16"/>
      <c r="L1008" s="17"/>
      <c r="M1008" s="17"/>
      <c r="U1008" s="20"/>
      <c r="V1008" s="20"/>
      <c r="W1008" s="20"/>
      <c r="X1008" s="20"/>
      <c r="Y1008" s="20"/>
      <c r="Z1008" s="20"/>
      <c r="AA1008" s="20"/>
      <c r="AB1008" s="20"/>
      <c r="AC1008" s="20"/>
    </row>
    <row r="1009" spans="9:29" x14ac:dyDescent="0.25">
      <c r="I1009" s="15"/>
      <c r="J1009" s="16"/>
      <c r="K1009" s="16"/>
      <c r="L1009" s="17"/>
      <c r="M1009" s="17"/>
      <c r="U1009" s="20"/>
      <c r="V1009" s="20"/>
      <c r="W1009" s="20"/>
      <c r="X1009" s="20"/>
      <c r="Y1009" s="20"/>
      <c r="Z1009" s="20"/>
      <c r="AA1009" s="20"/>
      <c r="AB1009" s="20"/>
      <c r="AC1009" s="20"/>
    </row>
    <row r="1010" spans="9:29" x14ac:dyDescent="0.25">
      <c r="I1010" s="15"/>
      <c r="J1010" s="16"/>
      <c r="K1010" s="16"/>
      <c r="L1010" s="17"/>
      <c r="M1010" s="17"/>
      <c r="U1010" s="20"/>
      <c r="V1010" s="20"/>
      <c r="W1010" s="20"/>
      <c r="X1010" s="20"/>
      <c r="Y1010" s="20"/>
      <c r="Z1010" s="20"/>
      <c r="AA1010" s="20"/>
      <c r="AB1010" s="20"/>
      <c r="AC1010" s="20"/>
    </row>
    <row r="1011" spans="9:29" x14ac:dyDescent="0.25">
      <c r="I1011" s="15"/>
      <c r="J1011" s="16"/>
      <c r="K1011" s="16"/>
      <c r="L1011" s="17"/>
      <c r="M1011" s="17"/>
      <c r="U1011" s="20"/>
      <c r="V1011" s="20"/>
      <c r="W1011" s="20"/>
      <c r="X1011" s="20"/>
      <c r="Y1011" s="20"/>
      <c r="Z1011" s="20"/>
      <c r="AA1011" s="20"/>
      <c r="AB1011" s="20"/>
      <c r="AC1011" s="20"/>
    </row>
    <row r="1012" spans="9:29" x14ac:dyDescent="0.25">
      <c r="I1012" s="15"/>
      <c r="J1012" s="16"/>
      <c r="K1012" s="16"/>
      <c r="L1012" s="17"/>
      <c r="M1012" s="17"/>
      <c r="U1012" s="20"/>
      <c r="V1012" s="20"/>
      <c r="W1012" s="20"/>
      <c r="X1012" s="20"/>
      <c r="Y1012" s="20"/>
      <c r="Z1012" s="20"/>
      <c r="AA1012" s="20"/>
      <c r="AB1012" s="20"/>
      <c r="AC1012" s="20"/>
    </row>
    <row r="1013" spans="9:29" x14ac:dyDescent="0.25">
      <c r="I1013" s="15"/>
      <c r="J1013" s="16"/>
      <c r="K1013" s="16"/>
      <c r="L1013" s="17"/>
      <c r="M1013" s="17"/>
      <c r="U1013" s="20"/>
      <c r="V1013" s="20"/>
      <c r="W1013" s="20"/>
      <c r="X1013" s="20"/>
      <c r="Y1013" s="20"/>
      <c r="Z1013" s="20"/>
      <c r="AA1013" s="20"/>
      <c r="AB1013" s="20"/>
      <c r="AC1013" s="20"/>
    </row>
    <row r="1014" spans="9:29" x14ac:dyDescent="0.25">
      <c r="I1014" s="15"/>
      <c r="J1014" s="16"/>
      <c r="K1014" s="16"/>
      <c r="L1014" s="17"/>
      <c r="M1014" s="17"/>
      <c r="U1014" s="20"/>
      <c r="V1014" s="20"/>
      <c r="W1014" s="20"/>
      <c r="X1014" s="20"/>
      <c r="Y1014" s="20"/>
      <c r="Z1014" s="20"/>
      <c r="AA1014" s="20"/>
      <c r="AB1014" s="20"/>
      <c r="AC1014" s="20"/>
    </row>
    <row r="1015" spans="9:29" x14ac:dyDescent="0.25">
      <c r="I1015" s="15"/>
      <c r="J1015" s="16"/>
      <c r="K1015" s="16"/>
      <c r="L1015" s="17"/>
      <c r="M1015" s="17"/>
      <c r="U1015" s="20"/>
      <c r="V1015" s="20"/>
      <c r="W1015" s="20"/>
      <c r="X1015" s="20"/>
      <c r="Y1015" s="20"/>
      <c r="Z1015" s="20"/>
      <c r="AA1015" s="20"/>
      <c r="AB1015" s="20"/>
      <c r="AC1015" s="20"/>
    </row>
    <row r="1016" spans="9:29" x14ac:dyDescent="0.25">
      <c r="I1016" s="15"/>
      <c r="J1016" s="16"/>
      <c r="K1016" s="16"/>
      <c r="L1016" s="17"/>
      <c r="M1016" s="17"/>
      <c r="U1016" s="20"/>
      <c r="V1016" s="20"/>
      <c r="W1016" s="20"/>
      <c r="X1016" s="20"/>
      <c r="Y1016" s="20"/>
      <c r="Z1016" s="20"/>
      <c r="AA1016" s="20"/>
      <c r="AB1016" s="20"/>
      <c r="AC1016" s="20"/>
    </row>
    <row r="1017" spans="9:29" x14ac:dyDescent="0.25">
      <c r="I1017" s="15"/>
      <c r="J1017" s="16"/>
      <c r="K1017" s="16"/>
      <c r="L1017" s="17"/>
      <c r="M1017" s="17"/>
      <c r="U1017" s="20"/>
      <c r="V1017" s="20"/>
      <c r="W1017" s="20"/>
      <c r="X1017" s="20"/>
      <c r="Y1017" s="20"/>
      <c r="Z1017" s="20"/>
      <c r="AA1017" s="20"/>
      <c r="AB1017" s="20"/>
      <c r="AC1017" s="20"/>
    </row>
    <row r="1018" spans="9:29" x14ac:dyDescent="0.25">
      <c r="I1018" s="15"/>
      <c r="J1018" s="16"/>
      <c r="K1018" s="16"/>
      <c r="L1018" s="17"/>
      <c r="M1018" s="17"/>
      <c r="U1018" s="20"/>
      <c r="V1018" s="20"/>
      <c r="W1018" s="20"/>
      <c r="X1018" s="20"/>
      <c r="Y1018" s="20"/>
      <c r="Z1018" s="20"/>
      <c r="AA1018" s="20"/>
      <c r="AB1018" s="20"/>
      <c r="AC1018" s="20"/>
    </row>
    <row r="1019" spans="9:29" x14ac:dyDescent="0.25">
      <c r="I1019" s="15"/>
      <c r="J1019" s="16"/>
      <c r="K1019" s="16"/>
      <c r="L1019" s="17"/>
      <c r="M1019" s="17"/>
      <c r="U1019" s="20"/>
      <c r="V1019" s="20"/>
      <c r="W1019" s="20"/>
      <c r="X1019" s="20"/>
      <c r="Y1019" s="20"/>
      <c r="Z1019" s="20"/>
      <c r="AA1019" s="20"/>
      <c r="AB1019" s="20"/>
      <c r="AC1019" s="20"/>
    </row>
    <row r="1020" spans="9:29" x14ac:dyDescent="0.25">
      <c r="I1020" s="15"/>
      <c r="J1020" s="16"/>
      <c r="K1020" s="16"/>
      <c r="L1020" s="17"/>
      <c r="M1020" s="17"/>
      <c r="U1020" s="20"/>
      <c r="V1020" s="20"/>
      <c r="W1020" s="20"/>
      <c r="X1020" s="20"/>
      <c r="Y1020" s="20"/>
      <c r="Z1020" s="20"/>
      <c r="AA1020" s="20"/>
      <c r="AB1020" s="20"/>
      <c r="AC1020" s="20"/>
    </row>
    <row r="1021" spans="9:29" x14ac:dyDescent="0.25">
      <c r="I1021" s="15"/>
      <c r="J1021" s="16"/>
      <c r="K1021" s="16"/>
      <c r="L1021" s="17"/>
      <c r="M1021" s="17"/>
      <c r="U1021" s="20"/>
      <c r="V1021" s="20"/>
      <c r="W1021" s="20"/>
      <c r="X1021" s="20"/>
      <c r="Y1021" s="20"/>
      <c r="Z1021" s="20"/>
      <c r="AA1021" s="20"/>
      <c r="AB1021" s="20"/>
      <c r="AC1021" s="20"/>
    </row>
    <row r="1022" spans="9:29" x14ac:dyDescent="0.25">
      <c r="I1022" s="15"/>
      <c r="J1022" s="16"/>
      <c r="K1022" s="16"/>
      <c r="L1022" s="17"/>
      <c r="M1022" s="17"/>
      <c r="U1022" s="20"/>
      <c r="V1022" s="20"/>
      <c r="W1022" s="20"/>
      <c r="X1022" s="20"/>
      <c r="Y1022" s="20"/>
      <c r="Z1022" s="20"/>
      <c r="AA1022" s="20"/>
      <c r="AB1022" s="20"/>
      <c r="AC1022" s="20"/>
    </row>
    <row r="1023" spans="9:29" x14ac:dyDescent="0.25">
      <c r="I1023" s="15"/>
      <c r="J1023" s="16"/>
      <c r="K1023" s="16"/>
      <c r="L1023" s="17"/>
      <c r="M1023" s="17"/>
      <c r="U1023" s="20"/>
      <c r="V1023" s="20"/>
      <c r="W1023" s="20"/>
      <c r="X1023" s="20"/>
      <c r="Y1023" s="20"/>
      <c r="Z1023" s="20"/>
      <c r="AA1023" s="20"/>
      <c r="AB1023" s="20"/>
      <c r="AC1023" s="20"/>
    </row>
    <row r="1024" spans="9:29" x14ac:dyDescent="0.25">
      <c r="I1024" s="15"/>
      <c r="J1024" s="16"/>
      <c r="K1024" s="16"/>
      <c r="L1024" s="17"/>
      <c r="M1024" s="17"/>
      <c r="U1024" s="20"/>
      <c r="V1024" s="20"/>
      <c r="W1024" s="20"/>
      <c r="X1024" s="20"/>
      <c r="Y1024" s="20"/>
      <c r="Z1024" s="20"/>
      <c r="AA1024" s="20"/>
      <c r="AB1024" s="20"/>
      <c r="AC1024" s="20"/>
    </row>
    <row r="1025" spans="9:29" x14ac:dyDescent="0.25">
      <c r="I1025" s="15"/>
      <c r="J1025" s="16"/>
      <c r="K1025" s="16"/>
      <c r="L1025" s="17"/>
      <c r="M1025" s="17"/>
      <c r="U1025" s="20"/>
      <c r="V1025" s="20"/>
      <c r="W1025" s="20"/>
      <c r="X1025" s="20"/>
      <c r="Y1025" s="20"/>
      <c r="Z1025" s="20"/>
      <c r="AA1025" s="20"/>
      <c r="AB1025" s="20"/>
      <c r="AC1025" s="20"/>
    </row>
    <row r="1026" spans="9:29" x14ac:dyDescent="0.25">
      <c r="I1026" s="15"/>
      <c r="J1026" s="16"/>
      <c r="K1026" s="16"/>
      <c r="L1026" s="17"/>
      <c r="M1026" s="17"/>
      <c r="U1026" s="20"/>
      <c r="V1026" s="20"/>
      <c r="W1026" s="20"/>
      <c r="X1026" s="20"/>
      <c r="Y1026" s="20"/>
      <c r="Z1026" s="20"/>
      <c r="AA1026" s="20"/>
      <c r="AB1026" s="20"/>
      <c r="AC1026" s="20"/>
    </row>
    <row r="1027" spans="9:29" x14ac:dyDescent="0.25">
      <c r="I1027" s="15"/>
      <c r="J1027" s="16"/>
      <c r="K1027" s="16"/>
      <c r="L1027" s="17"/>
      <c r="M1027" s="17"/>
      <c r="U1027" s="20"/>
      <c r="V1027" s="20"/>
      <c r="W1027" s="20"/>
      <c r="X1027" s="20"/>
      <c r="Y1027" s="20"/>
      <c r="Z1027" s="20"/>
      <c r="AA1027" s="20"/>
      <c r="AB1027" s="20"/>
      <c r="AC1027" s="20"/>
    </row>
    <row r="1028" spans="9:29" x14ac:dyDescent="0.25">
      <c r="I1028" s="15"/>
      <c r="J1028" s="16"/>
      <c r="K1028" s="16"/>
      <c r="L1028" s="17"/>
      <c r="M1028" s="17"/>
      <c r="U1028" s="20"/>
      <c r="V1028" s="20"/>
      <c r="W1028" s="20"/>
      <c r="X1028" s="20"/>
      <c r="Y1028" s="20"/>
      <c r="Z1028" s="20"/>
      <c r="AA1028" s="20"/>
      <c r="AB1028" s="20"/>
      <c r="AC1028" s="20"/>
    </row>
    <row r="1029" spans="9:29" x14ac:dyDescent="0.25">
      <c r="I1029" s="15"/>
      <c r="J1029" s="16"/>
      <c r="K1029" s="16"/>
      <c r="L1029" s="17"/>
      <c r="M1029" s="17"/>
      <c r="U1029" s="20"/>
      <c r="V1029" s="20"/>
      <c r="W1029" s="20"/>
      <c r="X1029" s="20"/>
      <c r="Y1029" s="20"/>
      <c r="Z1029" s="20"/>
      <c r="AA1029" s="20"/>
      <c r="AB1029" s="20"/>
      <c r="AC1029" s="20"/>
    </row>
    <row r="1030" spans="9:29" x14ac:dyDescent="0.25">
      <c r="I1030" s="15"/>
      <c r="J1030" s="16"/>
      <c r="K1030" s="16"/>
      <c r="L1030" s="17"/>
      <c r="M1030" s="17"/>
      <c r="U1030" s="20"/>
      <c r="V1030" s="20"/>
      <c r="W1030" s="20"/>
      <c r="X1030" s="20"/>
      <c r="Y1030" s="20"/>
      <c r="Z1030" s="20"/>
      <c r="AA1030" s="20"/>
      <c r="AB1030" s="20"/>
      <c r="AC1030" s="20"/>
    </row>
    <row r="1031" spans="9:29" x14ac:dyDescent="0.25">
      <c r="I1031" s="15"/>
      <c r="J1031" s="16"/>
      <c r="K1031" s="16"/>
      <c r="L1031" s="17"/>
      <c r="M1031" s="17"/>
      <c r="U1031" s="20"/>
      <c r="V1031" s="20"/>
      <c r="W1031" s="20"/>
      <c r="X1031" s="20"/>
      <c r="Y1031" s="20"/>
      <c r="Z1031" s="20"/>
      <c r="AA1031" s="20"/>
      <c r="AB1031" s="20"/>
      <c r="AC1031" s="20"/>
    </row>
    <row r="1032" spans="9:29" x14ac:dyDescent="0.25">
      <c r="I1032" s="15"/>
      <c r="J1032" s="16"/>
      <c r="K1032" s="16"/>
      <c r="L1032" s="17"/>
      <c r="M1032" s="17"/>
      <c r="U1032" s="20"/>
      <c r="V1032" s="20"/>
      <c r="W1032" s="20"/>
      <c r="X1032" s="20"/>
      <c r="Y1032" s="20"/>
      <c r="Z1032" s="20"/>
      <c r="AA1032" s="20"/>
      <c r="AB1032" s="20"/>
      <c r="AC1032" s="20"/>
    </row>
    <row r="1033" spans="9:29" x14ac:dyDescent="0.25">
      <c r="I1033" s="15"/>
      <c r="J1033" s="16"/>
      <c r="K1033" s="16"/>
      <c r="L1033" s="17"/>
      <c r="M1033" s="17"/>
      <c r="U1033" s="20"/>
      <c r="V1033" s="20"/>
      <c r="W1033" s="20"/>
      <c r="X1033" s="20"/>
      <c r="Y1033" s="20"/>
      <c r="Z1033" s="20"/>
      <c r="AA1033" s="20"/>
      <c r="AB1033" s="20"/>
      <c r="AC1033" s="20"/>
    </row>
    <row r="1034" spans="9:29" x14ac:dyDescent="0.25">
      <c r="I1034" s="15"/>
      <c r="J1034" s="16"/>
      <c r="K1034" s="16"/>
      <c r="L1034" s="17"/>
      <c r="M1034" s="17"/>
      <c r="U1034" s="20"/>
      <c r="V1034" s="20"/>
      <c r="W1034" s="20"/>
      <c r="X1034" s="20"/>
      <c r="Y1034" s="20"/>
      <c r="Z1034" s="20"/>
      <c r="AA1034" s="20"/>
      <c r="AB1034" s="20"/>
      <c r="AC1034" s="20"/>
    </row>
    <row r="1035" spans="9:29" x14ac:dyDescent="0.25">
      <c r="I1035" s="15"/>
      <c r="J1035" s="16"/>
      <c r="K1035" s="16"/>
      <c r="L1035" s="17"/>
      <c r="M1035" s="17"/>
      <c r="U1035" s="20"/>
      <c r="V1035" s="20"/>
      <c r="W1035" s="20"/>
      <c r="X1035" s="20"/>
      <c r="Y1035" s="20"/>
      <c r="Z1035" s="20"/>
      <c r="AA1035" s="20"/>
      <c r="AB1035" s="20"/>
      <c r="AC1035" s="20"/>
    </row>
    <row r="1036" spans="9:29" x14ac:dyDescent="0.25">
      <c r="I1036" s="15"/>
      <c r="J1036" s="16"/>
      <c r="K1036" s="16"/>
      <c r="L1036" s="17"/>
      <c r="M1036" s="17"/>
      <c r="U1036" s="20"/>
      <c r="V1036" s="20"/>
      <c r="W1036" s="20"/>
      <c r="X1036" s="20"/>
      <c r="Y1036" s="20"/>
      <c r="Z1036" s="20"/>
      <c r="AA1036" s="20"/>
      <c r="AB1036" s="20"/>
      <c r="AC1036" s="20"/>
    </row>
    <row r="1037" spans="9:29" x14ac:dyDescent="0.25">
      <c r="I1037" s="15"/>
      <c r="J1037" s="16"/>
      <c r="K1037" s="16"/>
      <c r="L1037" s="17"/>
      <c r="M1037" s="17"/>
      <c r="U1037" s="20"/>
      <c r="V1037" s="20"/>
      <c r="W1037" s="20"/>
      <c r="X1037" s="20"/>
      <c r="Y1037" s="20"/>
      <c r="Z1037" s="20"/>
      <c r="AA1037" s="20"/>
      <c r="AB1037" s="20"/>
      <c r="AC1037" s="20"/>
    </row>
    <row r="1038" spans="9:29" x14ac:dyDescent="0.25">
      <c r="I1038" s="15"/>
      <c r="J1038" s="16"/>
      <c r="K1038" s="16"/>
      <c r="L1038" s="17"/>
      <c r="M1038" s="17"/>
      <c r="U1038" s="20"/>
      <c r="V1038" s="20"/>
      <c r="W1038" s="20"/>
      <c r="X1038" s="20"/>
      <c r="Y1038" s="20"/>
      <c r="Z1038" s="20"/>
      <c r="AA1038" s="20"/>
      <c r="AB1038" s="20"/>
      <c r="AC1038" s="20"/>
    </row>
    <row r="1039" spans="9:29" x14ac:dyDescent="0.25">
      <c r="I1039" s="15"/>
      <c r="J1039" s="16"/>
      <c r="K1039" s="16"/>
      <c r="L1039" s="17"/>
      <c r="M1039" s="17"/>
      <c r="U1039" s="20"/>
      <c r="V1039" s="20"/>
      <c r="W1039" s="20"/>
      <c r="X1039" s="20"/>
      <c r="Y1039" s="20"/>
      <c r="Z1039" s="20"/>
      <c r="AA1039" s="20"/>
      <c r="AB1039" s="20"/>
      <c r="AC1039" s="20"/>
    </row>
    <row r="1040" spans="9:29" x14ac:dyDescent="0.25">
      <c r="I1040" s="15"/>
      <c r="J1040" s="16"/>
      <c r="K1040" s="16"/>
      <c r="L1040" s="17"/>
      <c r="M1040" s="17"/>
      <c r="U1040" s="20"/>
      <c r="V1040" s="20"/>
      <c r="W1040" s="20"/>
      <c r="X1040" s="20"/>
      <c r="Y1040" s="20"/>
      <c r="Z1040" s="20"/>
      <c r="AA1040" s="20"/>
      <c r="AB1040" s="20"/>
      <c r="AC1040" s="20"/>
    </row>
    <row r="1041" spans="9:29" x14ac:dyDescent="0.25">
      <c r="I1041" s="15"/>
      <c r="J1041" s="16"/>
      <c r="K1041" s="16"/>
      <c r="L1041" s="17"/>
      <c r="M1041" s="17"/>
      <c r="U1041" s="20"/>
      <c r="V1041" s="20"/>
      <c r="W1041" s="20"/>
      <c r="X1041" s="20"/>
      <c r="Y1041" s="20"/>
      <c r="Z1041" s="20"/>
      <c r="AA1041" s="20"/>
      <c r="AB1041" s="20"/>
      <c r="AC1041" s="20"/>
    </row>
    <row r="1042" spans="9:29" x14ac:dyDescent="0.25">
      <c r="I1042" s="15"/>
      <c r="J1042" s="16"/>
      <c r="K1042" s="16"/>
      <c r="L1042" s="17"/>
      <c r="M1042" s="17"/>
      <c r="U1042" s="20"/>
      <c r="V1042" s="20"/>
      <c r="W1042" s="20"/>
      <c r="X1042" s="20"/>
      <c r="Y1042" s="20"/>
      <c r="Z1042" s="20"/>
      <c r="AA1042" s="20"/>
      <c r="AB1042" s="20"/>
      <c r="AC1042" s="20"/>
    </row>
    <row r="1043" spans="9:29" x14ac:dyDescent="0.25">
      <c r="I1043" s="15"/>
      <c r="J1043" s="16"/>
      <c r="K1043" s="16"/>
      <c r="L1043" s="17"/>
      <c r="M1043" s="17"/>
      <c r="U1043" s="20"/>
      <c r="V1043" s="20"/>
      <c r="W1043" s="20"/>
      <c r="X1043" s="20"/>
      <c r="Y1043" s="20"/>
      <c r="Z1043" s="20"/>
      <c r="AA1043" s="20"/>
      <c r="AB1043" s="20"/>
      <c r="AC1043" s="20"/>
    </row>
    <row r="1044" spans="9:29" x14ac:dyDescent="0.25">
      <c r="I1044" s="15"/>
      <c r="J1044" s="16"/>
      <c r="K1044" s="16"/>
      <c r="L1044" s="17"/>
      <c r="M1044" s="17"/>
      <c r="U1044" s="20"/>
      <c r="V1044" s="20"/>
      <c r="W1044" s="20"/>
      <c r="X1044" s="20"/>
      <c r="Y1044" s="20"/>
      <c r="Z1044" s="20"/>
      <c r="AA1044" s="20"/>
      <c r="AB1044" s="20"/>
      <c r="AC1044" s="20"/>
    </row>
    <row r="1045" spans="9:29" x14ac:dyDescent="0.25">
      <c r="I1045" s="15"/>
      <c r="J1045" s="16"/>
      <c r="K1045" s="16"/>
      <c r="L1045" s="17"/>
      <c r="M1045" s="17"/>
      <c r="U1045" s="20"/>
      <c r="V1045" s="20"/>
      <c r="W1045" s="20"/>
      <c r="X1045" s="20"/>
      <c r="Y1045" s="20"/>
      <c r="Z1045" s="20"/>
      <c r="AA1045" s="20"/>
      <c r="AB1045" s="20"/>
      <c r="AC1045" s="20"/>
    </row>
    <row r="1046" spans="9:29" x14ac:dyDescent="0.25">
      <c r="I1046" s="15"/>
      <c r="J1046" s="16"/>
      <c r="K1046" s="16"/>
      <c r="L1046" s="17"/>
      <c r="M1046" s="17"/>
      <c r="U1046" s="20"/>
      <c r="V1046" s="20"/>
      <c r="W1046" s="20"/>
      <c r="X1046" s="20"/>
      <c r="Y1046" s="20"/>
      <c r="Z1046" s="20"/>
      <c r="AA1046" s="20"/>
      <c r="AB1046" s="20"/>
      <c r="AC1046" s="20"/>
    </row>
    <row r="1047" spans="9:29" x14ac:dyDescent="0.25">
      <c r="I1047" s="15"/>
      <c r="J1047" s="16"/>
      <c r="K1047" s="16"/>
      <c r="L1047" s="17"/>
      <c r="M1047" s="17"/>
      <c r="U1047" s="20"/>
      <c r="V1047" s="20"/>
      <c r="W1047" s="20"/>
      <c r="X1047" s="20"/>
      <c r="Y1047" s="20"/>
      <c r="Z1047" s="20"/>
      <c r="AA1047" s="20"/>
      <c r="AB1047" s="20"/>
      <c r="AC1047" s="20"/>
    </row>
    <row r="1048" spans="9:29" x14ac:dyDescent="0.25">
      <c r="I1048" s="15"/>
      <c r="J1048" s="16"/>
      <c r="K1048" s="16"/>
      <c r="L1048" s="17"/>
      <c r="M1048" s="17"/>
      <c r="U1048" s="20"/>
      <c r="V1048" s="20"/>
      <c r="W1048" s="20"/>
      <c r="X1048" s="20"/>
      <c r="Y1048" s="20"/>
      <c r="Z1048" s="20"/>
      <c r="AA1048" s="20"/>
      <c r="AB1048" s="20"/>
      <c r="AC1048" s="20"/>
    </row>
    <row r="1049" spans="9:29" x14ac:dyDescent="0.25">
      <c r="I1049" s="15"/>
      <c r="J1049" s="16"/>
      <c r="K1049" s="16"/>
      <c r="L1049" s="17"/>
      <c r="M1049" s="17"/>
      <c r="U1049" s="20"/>
      <c r="V1049" s="20"/>
      <c r="W1049" s="20"/>
      <c r="X1049" s="20"/>
      <c r="Y1049" s="20"/>
      <c r="Z1049" s="20"/>
      <c r="AA1049" s="20"/>
      <c r="AB1049" s="20"/>
      <c r="AC1049" s="20"/>
    </row>
    <row r="1050" spans="9:29" x14ac:dyDescent="0.25">
      <c r="I1050" s="15"/>
      <c r="J1050" s="16"/>
      <c r="K1050" s="16"/>
      <c r="L1050" s="17"/>
      <c r="M1050" s="17"/>
      <c r="U1050" s="20"/>
      <c r="V1050" s="20"/>
      <c r="W1050" s="20"/>
      <c r="X1050" s="20"/>
      <c r="Y1050" s="20"/>
      <c r="Z1050" s="20"/>
      <c r="AA1050" s="20"/>
      <c r="AB1050" s="20"/>
      <c r="AC1050" s="20"/>
    </row>
    <row r="1051" spans="9:29" x14ac:dyDescent="0.25">
      <c r="I1051" s="15"/>
      <c r="J1051" s="16"/>
      <c r="K1051" s="16"/>
      <c r="L1051" s="17"/>
      <c r="M1051" s="17"/>
      <c r="U1051" s="20"/>
      <c r="V1051" s="20"/>
      <c r="W1051" s="20"/>
      <c r="X1051" s="20"/>
      <c r="Y1051" s="20"/>
      <c r="Z1051" s="20"/>
      <c r="AA1051" s="20"/>
      <c r="AB1051" s="20"/>
      <c r="AC1051" s="20"/>
    </row>
    <row r="1052" spans="9:29" x14ac:dyDescent="0.25">
      <c r="I1052" s="15"/>
      <c r="J1052" s="16"/>
      <c r="K1052" s="16"/>
      <c r="L1052" s="17"/>
      <c r="M1052" s="17"/>
      <c r="U1052" s="20"/>
      <c r="V1052" s="20"/>
      <c r="W1052" s="20"/>
      <c r="X1052" s="20"/>
      <c r="Y1052" s="20"/>
      <c r="Z1052" s="20"/>
      <c r="AA1052" s="20"/>
      <c r="AB1052" s="20"/>
      <c r="AC1052" s="20"/>
    </row>
    <row r="1053" spans="9:29" x14ac:dyDescent="0.25">
      <c r="I1053" s="15"/>
      <c r="J1053" s="16"/>
      <c r="K1053" s="16"/>
      <c r="L1053" s="17"/>
      <c r="M1053" s="17"/>
      <c r="U1053" s="20"/>
      <c r="V1053" s="20"/>
      <c r="W1053" s="20"/>
      <c r="X1053" s="20"/>
      <c r="Y1053" s="20"/>
      <c r="Z1053" s="20"/>
      <c r="AA1053" s="20"/>
      <c r="AB1053" s="20"/>
      <c r="AC1053" s="20"/>
    </row>
    <row r="1054" spans="9:29" x14ac:dyDescent="0.25">
      <c r="I1054" s="15"/>
      <c r="J1054" s="16"/>
      <c r="K1054" s="16"/>
      <c r="L1054" s="17"/>
      <c r="M1054" s="17"/>
      <c r="U1054" s="20"/>
      <c r="V1054" s="20"/>
      <c r="W1054" s="20"/>
      <c r="X1054" s="20"/>
      <c r="Y1054" s="20"/>
      <c r="Z1054" s="20"/>
      <c r="AA1054" s="20"/>
      <c r="AB1054" s="20"/>
      <c r="AC1054" s="20"/>
    </row>
    <row r="1055" spans="9:29" x14ac:dyDescent="0.25">
      <c r="I1055" s="15"/>
      <c r="J1055" s="16"/>
      <c r="K1055" s="16"/>
      <c r="L1055" s="17"/>
      <c r="M1055" s="17"/>
      <c r="U1055" s="20"/>
      <c r="V1055" s="20"/>
      <c r="W1055" s="20"/>
      <c r="X1055" s="20"/>
      <c r="Y1055" s="20"/>
      <c r="Z1055" s="20"/>
      <c r="AA1055" s="20"/>
      <c r="AB1055" s="20"/>
      <c r="AC1055" s="20"/>
    </row>
    <row r="1056" spans="9:29" x14ac:dyDescent="0.25">
      <c r="I1056" s="15"/>
      <c r="J1056" s="16"/>
      <c r="K1056" s="16"/>
      <c r="L1056" s="17"/>
      <c r="M1056" s="17"/>
      <c r="U1056" s="20"/>
      <c r="V1056" s="20"/>
      <c r="W1056" s="20"/>
      <c r="X1056" s="20"/>
      <c r="Y1056" s="20"/>
      <c r="Z1056" s="20"/>
      <c r="AA1056" s="20"/>
      <c r="AB1056" s="20"/>
      <c r="AC1056" s="20"/>
    </row>
    <row r="1057" spans="9:29" x14ac:dyDescent="0.25">
      <c r="I1057" s="15"/>
      <c r="J1057" s="16"/>
      <c r="K1057" s="16"/>
      <c r="L1057" s="17"/>
      <c r="M1057" s="17"/>
      <c r="U1057" s="20"/>
      <c r="V1057" s="20"/>
      <c r="W1057" s="20"/>
      <c r="X1057" s="20"/>
      <c r="Y1057" s="20"/>
      <c r="Z1057" s="20"/>
      <c r="AA1057" s="20"/>
      <c r="AB1057" s="20"/>
      <c r="AC1057" s="20"/>
    </row>
    <row r="1058" spans="9:29" x14ac:dyDescent="0.25">
      <c r="I1058" s="15"/>
      <c r="J1058" s="16"/>
      <c r="K1058" s="16"/>
      <c r="L1058" s="17"/>
      <c r="M1058" s="17"/>
      <c r="U1058" s="20"/>
      <c r="V1058" s="20"/>
      <c r="W1058" s="20"/>
      <c r="X1058" s="20"/>
      <c r="Y1058" s="20"/>
      <c r="Z1058" s="20"/>
      <c r="AA1058" s="20"/>
      <c r="AB1058" s="20"/>
      <c r="AC1058" s="20"/>
    </row>
    <row r="1059" spans="9:29" x14ac:dyDescent="0.25">
      <c r="I1059" s="15"/>
      <c r="J1059" s="16"/>
      <c r="K1059" s="16"/>
      <c r="L1059" s="17"/>
      <c r="M1059" s="17"/>
      <c r="U1059" s="20"/>
      <c r="V1059" s="20"/>
      <c r="W1059" s="20"/>
      <c r="X1059" s="20"/>
      <c r="Y1059" s="20"/>
      <c r="Z1059" s="20"/>
      <c r="AA1059" s="20"/>
      <c r="AB1059" s="20"/>
      <c r="AC1059" s="20"/>
    </row>
    <row r="1060" spans="9:29" x14ac:dyDescent="0.25">
      <c r="I1060" s="15"/>
      <c r="J1060" s="16"/>
      <c r="K1060" s="16"/>
      <c r="L1060" s="17"/>
      <c r="M1060" s="17"/>
      <c r="U1060" s="20"/>
      <c r="V1060" s="20"/>
      <c r="W1060" s="20"/>
      <c r="X1060" s="20"/>
      <c r="Y1060" s="20"/>
      <c r="Z1060" s="20"/>
      <c r="AA1060" s="20"/>
      <c r="AB1060" s="20"/>
      <c r="AC1060" s="20"/>
    </row>
    <row r="1061" spans="9:29" x14ac:dyDescent="0.25">
      <c r="I1061" s="15"/>
      <c r="J1061" s="16"/>
      <c r="K1061" s="16"/>
      <c r="L1061" s="17"/>
      <c r="M1061" s="17"/>
      <c r="U1061" s="20"/>
      <c r="V1061" s="20"/>
      <c r="W1061" s="20"/>
      <c r="X1061" s="20"/>
      <c r="Y1061" s="20"/>
      <c r="Z1061" s="20"/>
      <c r="AA1061" s="20"/>
      <c r="AB1061" s="20"/>
      <c r="AC1061" s="20"/>
    </row>
    <row r="1062" spans="9:29" x14ac:dyDescent="0.25">
      <c r="I1062" s="15"/>
      <c r="J1062" s="16"/>
      <c r="K1062" s="16"/>
      <c r="L1062" s="17"/>
      <c r="M1062" s="17"/>
      <c r="U1062" s="20"/>
      <c r="V1062" s="20"/>
      <c r="W1062" s="20"/>
      <c r="X1062" s="20"/>
      <c r="Y1062" s="20"/>
      <c r="Z1062" s="20"/>
      <c r="AA1062" s="20"/>
      <c r="AB1062" s="20"/>
      <c r="AC1062" s="20"/>
    </row>
    <row r="1063" spans="9:29" x14ac:dyDescent="0.25">
      <c r="I1063" s="15"/>
      <c r="J1063" s="16"/>
      <c r="K1063" s="16"/>
      <c r="L1063" s="17"/>
      <c r="M1063" s="17"/>
      <c r="U1063" s="20"/>
      <c r="V1063" s="20"/>
      <c r="W1063" s="20"/>
      <c r="X1063" s="20"/>
      <c r="Y1063" s="20"/>
      <c r="Z1063" s="20"/>
      <c r="AA1063" s="20"/>
      <c r="AB1063" s="20"/>
      <c r="AC1063" s="20"/>
    </row>
    <row r="1064" spans="9:29" x14ac:dyDescent="0.25">
      <c r="I1064" s="15"/>
      <c r="J1064" s="16"/>
      <c r="K1064" s="16"/>
      <c r="L1064" s="17"/>
      <c r="M1064" s="17"/>
      <c r="U1064" s="20"/>
      <c r="V1064" s="20"/>
      <c r="W1064" s="20"/>
      <c r="X1064" s="20"/>
      <c r="Y1064" s="20"/>
      <c r="Z1064" s="20"/>
      <c r="AA1064" s="20"/>
      <c r="AB1064" s="20"/>
      <c r="AC1064" s="20"/>
    </row>
    <row r="1065" spans="9:29" x14ac:dyDescent="0.25">
      <c r="I1065" s="15"/>
      <c r="J1065" s="16"/>
      <c r="K1065" s="16"/>
      <c r="L1065" s="17"/>
      <c r="M1065" s="17"/>
      <c r="U1065" s="20"/>
      <c r="V1065" s="20"/>
      <c r="W1065" s="20"/>
      <c r="X1065" s="20"/>
      <c r="Y1065" s="20"/>
      <c r="Z1065" s="20"/>
      <c r="AA1065" s="20"/>
      <c r="AB1065" s="20"/>
      <c r="AC1065" s="20"/>
    </row>
    <row r="1066" spans="9:29" x14ac:dyDescent="0.25">
      <c r="I1066" s="15"/>
      <c r="J1066" s="16"/>
      <c r="K1066" s="16"/>
      <c r="L1066" s="17"/>
      <c r="M1066" s="17"/>
      <c r="U1066" s="20"/>
      <c r="V1066" s="20"/>
      <c r="W1066" s="20"/>
      <c r="X1066" s="20"/>
      <c r="Y1066" s="20"/>
      <c r="Z1066" s="20"/>
      <c r="AA1066" s="20"/>
      <c r="AB1066" s="20"/>
      <c r="AC1066" s="20"/>
    </row>
    <row r="1067" spans="9:29" x14ac:dyDescent="0.25">
      <c r="I1067" s="15"/>
      <c r="J1067" s="16"/>
      <c r="K1067" s="16"/>
      <c r="L1067" s="17"/>
      <c r="M1067" s="17"/>
      <c r="U1067" s="20"/>
      <c r="V1067" s="20"/>
      <c r="W1067" s="20"/>
      <c r="X1067" s="20"/>
      <c r="Y1067" s="20"/>
      <c r="Z1067" s="20"/>
      <c r="AA1067" s="20"/>
      <c r="AB1067" s="20"/>
      <c r="AC1067" s="20"/>
    </row>
    <row r="1068" spans="9:29" x14ac:dyDescent="0.25">
      <c r="I1068" s="15"/>
      <c r="J1068" s="16"/>
      <c r="K1068" s="16"/>
      <c r="L1068" s="17"/>
      <c r="M1068" s="17"/>
      <c r="U1068" s="20"/>
      <c r="V1068" s="20"/>
      <c r="W1068" s="20"/>
      <c r="X1068" s="20"/>
      <c r="Y1068" s="20"/>
      <c r="Z1068" s="20"/>
      <c r="AA1068" s="20"/>
      <c r="AB1068" s="20"/>
      <c r="AC1068" s="20"/>
    </row>
    <row r="1069" spans="9:29" x14ac:dyDescent="0.25">
      <c r="I1069" s="15"/>
      <c r="J1069" s="16"/>
      <c r="K1069" s="16"/>
      <c r="L1069" s="17"/>
      <c r="M1069" s="17"/>
      <c r="U1069" s="20"/>
      <c r="V1069" s="20"/>
      <c r="W1069" s="20"/>
      <c r="X1069" s="20"/>
      <c r="Y1069" s="20"/>
      <c r="Z1069" s="20"/>
      <c r="AA1069" s="20"/>
      <c r="AB1069" s="20"/>
      <c r="AC1069" s="20"/>
    </row>
    <row r="1070" spans="9:29" x14ac:dyDescent="0.25">
      <c r="I1070" s="15"/>
      <c r="J1070" s="16"/>
      <c r="K1070" s="16"/>
      <c r="L1070" s="17"/>
      <c r="M1070" s="17"/>
      <c r="U1070" s="20"/>
      <c r="V1070" s="20"/>
      <c r="W1070" s="20"/>
      <c r="X1070" s="20"/>
      <c r="Y1070" s="20"/>
      <c r="Z1070" s="20"/>
      <c r="AA1070" s="20"/>
      <c r="AB1070" s="20"/>
      <c r="AC1070" s="20"/>
    </row>
    <row r="1071" spans="9:29" x14ac:dyDescent="0.25">
      <c r="I1071" s="15"/>
      <c r="J1071" s="16"/>
      <c r="K1071" s="16"/>
      <c r="L1071" s="17"/>
      <c r="M1071" s="17"/>
      <c r="U1071" s="20"/>
      <c r="V1071" s="20"/>
      <c r="W1071" s="20"/>
      <c r="X1071" s="20"/>
      <c r="Y1071" s="20"/>
      <c r="Z1071" s="20"/>
      <c r="AA1071" s="20"/>
      <c r="AB1071" s="20"/>
      <c r="AC1071" s="20"/>
    </row>
    <row r="1072" spans="9:29" x14ac:dyDescent="0.25">
      <c r="I1072" s="15"/>
      <c r="J1072" s="16"/>
      <c r="K1072" s="16"/>
      <c r="L1072" s="17"/>
      <c r="M1072" s="17"/>
      <c r="U1072" s="20"/>
      <c r="V1072" s="20"/>
      <c r="W1072" s="20"/>
      <c r="X1072" s="20"/>
      <c r="Y1072" s="20"/>
      <c r="Z1072" s="20"/>
      <c r="AA1072" s="20"/>
      <c r="AB1072" s="20"/>
      <c r="AC1072" s="20"/>
    </row>
  </sheetData>
  <autoFilter ref="F7:P7" xr:uid="{00000000-0001-0000-0000-000000000000}"/>
  <mergeCells count="1">
    <mergeCell ref="AG6:BD6"/>
  </mergeCell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5C35-F100-4292-A45D-CF2CEF077454}">
  <sheetPr>
    <tabColor theme="8" tint="0.39997558519241921"/>
  </sheetPr>
  <dimension ref="C4:H145"/>
  <sheetViews>
    <sheetView workbookViewId="0">
      <selection activeCell="J123" sqref="A1:J123"/>
    </sheetView>
  </sheetViews>
  <sheetFormatPr baseColWidth="10" defaultRowHeight="15" x14ac:dyDescent="0.25"/>
  <cols>
    <col min="3" max="3" width="12.5703125" bestFit="1" customWidth="1"/>
    <col min="4" max="4" width="7.28515625" bestFit="1" customWidth="1"/>
    <col min="5" max="5" width="51.5703125" bestFit="1" customWidth="1"/>
    <col min="6" max="8" width="10.42578125" customWidth="1"/>
    <col min="9" max="9" width="95.85546875" bestFit="1" customWidth="1"/>
    <col min="10" max="10" width="114.7109375" bestFit="1" customWidth="1"/>
    <col min="11" max="11" width="95" bestFit="1" customWidth="1"/>
    <col min="12" max="12" width="77.85546875" bestFit="1" customWidth="1"/>
    <col min="13" max="13" width="67.28515625" bestFit="1" customWidth="1"/>
  </cols>
  <sheetData>
    <row r="4" spans="3:8" x14ac:dyDescent="0.25">
      <c r="C4" s="21" t="s">
        <v>30</v>
      </c>
      <c r="D4" s="21" t="s">
        <v>29</v>
      </c>
      <c r="E4" t="s">
        <v>102</v>
      </c>
      <c r="G4" t="s">
        <v>103</v>
      </c>
      <c r="H4" t="s">
        <v>104</v>
      </c>
    </row>
    <row r="5" spans="3:8" x14ac:dyDescent="0.25">
      <c r="C5" t="s">
        <v>55</v>
      </c>
      <c r="D5">
        <v>1996</v>
      </c>
      <c r="E5" s="31">
        <v>2.7916942486304287E-3</v>
      </c>
      <c r="G5">
        <f>+D5</f>
        <v>1996</v>
      </c>
      <c r="H5">
        <f>+E5</f>
        <v>2.7916942486304287E-3</v>
      </c>
    </row>
    <row r="6" spans="3:8" x14ac:dyDescent="0.25">
      <c r="D6">
        <v>1997</v>
      </c>
      <c r="E6" s="31">
        <v>2.2359929849783897E-3</v>
      </c>
      <c r="G6">
        <f t="shared" ref="G6:H69" si="0">+D6</f>
        <v>1997</v>
      </c>
      <c r="H6">
        <f t="shared" si="0"/>
        <v>2.2359929849783897E-3</v>
      </c>
    </row>
    <row r="7" spans="3:8" x14ac:dyDescent="0.25">
      <c r="D7">
        <v>1998</v>
      </c>
      <c r="E7" s="31">
        <v>2.3031803261045042E-3</v>
      </c>
      <c r="G7">
        <f t="shared" si="0"/>
        <v>1998</v>
      </c>
      <c r="H7">
        <f t="shared" si="0"/>
        <v>2.3031803261045042E-3</v>
      </c>
    </row>
    <row r="8" spans="3:8" x14ac:dyDescent="0.25">
      <c r="D8">
        <v>1999</v>
      </c>
      <c r="E8" s="31">
        <v>2.1740965889902059E-3</v>
      </c>
      <c r="G8">
        <f t="shared" si="0"/>
        <v>1999</v>
      </c>
      <c r="H8">
        <f t="shared" si="0"/>
        <v>2.1740965889902059E-3</v>
      </c>
    </row>
    <row r="9" spans="3:8" x14ac:dyDescent="0.25">
      <c r="D9">
        <v>2000</v>
      </c>
      <c r="E9" s="31">
        <v>2.1261174196665861E-3</v>
      </c>
      <c r="G9">
        <f t="shared" si="0"/>
        <v>2000</v>
      </c>
      <c r="H9">
        <f t="shared" si="0"/>
        <v>2.1261174196665861E-3</v>
      </c>
    </row>
    <row r="10" spans="3:8" x14ac:dyDescent="0.25">
      <c r="D10">
        <v>2001</v>
      </c>
      <c r="E10" s="31">
        <v>2.0264042507048365E-3</v>
      </c>
      <c r="G10">
        <f t="shared" si="0"/>
        <v>2001</v>
      </c>
      <c r="H10">
        <f t="shared" si="0"/>
        <v>2.0264042507048365E-3</v>
      </c>
    </row>
    <row r="11" spans="3:8" x14ac:dyDescent="0.25">
      <c r="D11">
        <v>2002</v>
      </c>
      <c r="E11" s="31">
        <v>1.6038865965659524E-3</v>
      </c>
      <c r="G11">
        <f t="shared" si="0"/>
        <v>2002</v>
      </c>
      <c r="H11">
        <f t="shared" si="0"/>
        <v>1.6038865965659524E-3</v>
      </c>
    </row>
    <row r="12" spans="3:8" x14ac:dyDescent="0.25">
      <c r="D12">
        <v>2003</v>
      </c>
      <c r="E12" s="31">
        <v>2.3155491743497331E-3</v>
      </c>
      <c r="G12">
        <f t="shared" si="0"/>
        <v>2003</v>
      </c>
      <c r="H12">
        <f t="shared" si="0"/>
        <v>2.3155491743497331E-3</v>
      </c>
    </row>
    <row r="13" spans="3:8" x14ac:dyDescent="0.25">
      <c r="D13">
        <v>2004</v>
      </c>
      <c r="E13" s="31">
        <v>1.835343050044437E-3</v>
      </c>
      <c r="G13">
        <f t="shared" si="0"/>
        <v>2004</v>
      </c>
      <c r="H13">
        <f t="shared" si="0"/>
        <v>1.835343050044437E-3</v>
      </c>
    </row>
    <row r="14" spans="3:8" x14ac:dyDescent="0.25">
      <c r="D14">
        <v>2005</v>
      </c>
      <c r="E14" s="31">
        <v>1.4104914921717721E-3</v>
      </c>
      <c r="G14">
        <f t="shared" si="0"/>
        <v>2005</v>
      </c>
      <c r="H14">
        <f t="shared" si="0"/>
        <v>1.4104914921717721E-3</v>
      </c>
    </row>
    <row r="15" spans="3:8" x14ac:dyDescent="0.25">
      <c r="D15">
        <v>2006</v>
      </c>
      <c r="E15" s="31">
        <v>1.2711550320233286E-3</v>
      </c>
      <c r="G15">
        <f t="shared" si="0"/>
        <v>2006</v>
      </c>
      <c r="H15">
        <f t="shared" si="0"/>
        <v>1.2711550320233286E-3</v>
      </c>
    </row>
    <row r="16" spans="3:8" x14ac:dyDescent="0.25">
      <c r="D16">
        <v>2007</v>
      </c>
      <c r="E16" s="31">
        <v>1.1273099372526244E-3</v>
      </c>
      <c r="G16">
        <f t="shared" si="0"/>
        <v>2007</v>
      </c>
      <c r="H16">
        <f t="shared" si="0"/>
        <v>1.1273099372526244E-3</v>
      </c>
    </row>
    <row r="17" spans="3:8" x14ac:dyDescent="0.25">
      <c r="D17">
        <v>2008</v>
      </c>
      <c r="E17" s="31">
        <v>9.2098640397645824E-4</v>
      </c>
      <c r="G17">
        <f t="shared" si="0"/>
        <v>2008</v>
      </c>
      <c r="H17">
        <f t="shared" si="0"/>
        <v>9.2098640397645824E-4</v>
      </c>
    </row>
    <row r="18" spans="3:8" x14ac:dyDescent="0.25">
      <c r="D18">
        <v>2009</v>
      </c>
      <c r="E18" s="31">
        <v>1.0832617948048696E-3</v>
      </c>
      <c r="G18">
        <f t="shared" si="0"/>
        <v>2009</v>
      </c>
      <c r="H18">
        <f t="shared" si="0"/>
        <v>1.0832617948048696E-3</v>
      </c>
    </row>
    <row r="19" spans="3:8" x14ac:dyDescent="0.25">
      <c r="D19">
        <v>2010</v>
      </c>
      <c r="E19" s="31">
        <v>9.9265374572650228E-4</v>
      </c>
      <c r="G19">
        <f t="shared" si="0"/>
        <v>2010</v>
      </c>
      <c r="H19">
        <f t="shared" si="0"/>
        <v>9.9265374572650228E-4</v>
      </c>
    </row>
    <row r="20" spans="3:8" x14ac:dyDescent="0.25">
      <c r="D20">
        <v>2011</v>
      </c>
      <c r="E20" s="31">
        <v>9.5833377700637831E-4</v>
      </c>
      <c r="G20">
        <f t="shared" si="0"/>
        <v>2011</v>
      </c>
      <c r="H20">
        <f t="shared" si="0"/>
        <v>9.5833377700637831E-4</v>
      </c>
    </row>
    <row r="21" spans="3:8" x14ac:dyDescent="0.25">
      <c r="D21">
        <v>2012</v>
      </c>
      <c r="E21" s="31">
        <v>1.0393324241677832E-3</v>
      </c>
      <c r="G21">
        <f t="shared" si="0"/>
        <v>2012</v>
      </c>
      <c r="H21">
        <f t="shared" si="0"/>
        <v>1.0393324241677832E-3</v>
      </c>
    </row>
    <row r="22" spans="3:8" x14ac:dyDescent="0.25">
      <c r="D22">
        <v>2013</v>
      </c>
      <c r="E22" s="31">
        <v>9.701119485454997E-4</v>
      </c>
      <c r="G22">
        <f t="shared" si="0"/>
        <v>2013</v>
      </c>
      <c r="H22">
        <f t="shared" si="0"/>
        <v>9.701119485454997E-4</v>
      </c>
    </row>
    <row r="23" spans="3:8" x14ac:dyDescent="0.25">
      <c r="D23">
        <v>2014</v>
      </c>
      <c r="E23" s="31">
        <v>9.9683066485673497E-4</v>
      </c>
      <c r="G23">
        <f t="shared" si="0"/>
        <v>2014</v>
      </c>
      <c r="H23">
        <f t="shared" si="0"/>
        <v>9.9683066485673497E-4</v>
      </c>
    </row>
    <row r="24" spans="3:8" x14ac:dyDescent="0.25">
      <c r="C24" t="s">
        <v>95</v>
      </c>
      <c r="E24" s="31">
        <v>3.0182731860567021E-2</v>
      </c>
      <c r="G24">
        <f t="shared" si="0"/>
        <v>0</v>
      </c>
      <c r="H24">
        <f t="shared" si="0"/>
        <v>3.0182731860567021E-2</v>
      </c>
    </row>
    <row r="25" spans="3:8" x14ac:dyDescent="0.25">
      <c r="C25" t="s">
        <v>57</v>
      </c>
      <c r="D25">
        <v>1996</v>
      </c>
      <c r="E25" s="31">
        <v>2.2955452845673948E-3</v>
      </c>
      <c r="G25">
        <f t="shared" si="0"/>
        <v>1996</v>
      </c>
      <c r="H25">
        <f t="shared" si="0"/>
        <v>2.2955452845673948E-3</v>
      </c>
    </row>
    <row r="26" spans="3:8" x14ac:dyDescent="0.25">
      <c r="D26">
        <v>1997</v>
      </c>
      <c r="E26" s="31">
        <v>2.277325895412297E-3</v>
      </c>
      <c r="G26">
        <f t="shared" si="0"/>
        <v>1997</v>
      </c>
      <c r="H26">
        <f t="shared" si="0"/>
        <v>2.277325895412297E-3</v>
      </c>
    </row>
    <row r="27" spans="3:8" x14ac:dyDescent="0.25">
      <c r="D27">
        <v>1998</v>
      </c>
      <c r="E27" s="31">
        <v>2.4219084638695296E-3</v>
      </c>
      <c r="G27">
        <f t="shared" si="0"/>
        <v>1998</v>
      </c>
      <c r="H27">
        <f t="shared" si="0"/>
        <v>2.4219084638695296E-3</v>
      </c>
    </row>
    <row r="28" spans="3:8" x14ac:dyDescent="0.25">
      <c r="D28">
        <v>1999</v>
      </c>
      <c r="E28" s="31">
        <v>2.3455817189875329E-3</v>
      </c>
      <c r="G28">
        <f t="shared" si="0"/>
        <v>1999</v>
      </c>
      <c r="H28">
        <f t="shared" si="0"/>
        <v>2.3455817189875329E-3</v>
      </c>
    </row>
    <row r="29" spans="3:8" x14ac:dyDescent="0.25">
      <c r="D29">
        <v>2000</v>
      </c>
      <c r="E29" s="31">
        <v>2.6869371516732685E-3</v>
      </c>
      <c r="G29">
        <f t="shared" si="0"/>
        <v>2000</v>
      </c>
      <c r="H29">
        <f t="shared" si="0"/>
        <v>2.6869371516732685E-3</v>
      </c>
    </row>
    <row r="30" spans="3:8" x14ac:dyDescent="0.25">
      <c r="D30">
        <v>2001</v>
      </c>
      <c r="E30" s="31">
        <v>2.8672045512144013E-3</v>
      </c>
      <c r="G30">
        <f t="shared" si="0"/>
        <v>2001</v>
      </c>
      <c r="H30">
        <f t="shared" si="0"/>
        <v>2.8672045512144013E-3</v>
      </c>
    </row>
    <row r="31" spans="3:8" x14ac:dyDescent="0.25">
      <c r="D31">
        <v>2002</v>
      </c>
      <c r="E31" s="31">
        <v>3.2291507965114766E-3</v>
      </c>
      <c r="G31">
        <f t="shared" si="0"/>
        <v>2002</v>
      </c>
      <c r="H31">
        <f t="shared" si="0"/>
        <v>3.2291507965114766E-3</v>
      </c>
    </row>
    <row r="32" spans="3:8" x14ac:dyDescent="0.25">
      <c r="D32">
        <v>2003</v>
      </c>
      <c r="E32" s="31">
        <v>3.5053767367133441E-3</v>
      </c>
      <c r="G32">
        <f t="shared" si="0"/>
        <v>2003</v>
      </c>
      <c r="H32">
        <f t="shared" si="0"/>
        <v>3.5053767367133441E-3</v>
      </c>
    </row>
    <row r="33" spans="3:8" x14ac:dyDescent="0.25">
      <c r="D33">
        <v>2004</v>
      </c>
      <c r="E33" s="31">
        <v>3.120443932046457E-3</v>
      </c>
      <c r="G33">
        <f t="shared" si="0"/>
        <v>2004</v>
      </c>
      <c r="H33">
        <f t="shared" si="0"/>
        <v>3.120443932046457E-3</v>
      </c>
    </row>
    <row r="34" spans="3:8" x14ac:dyDescent="0.25">
      <c r="D34">
        <v>2005</v>
      </c>
      <c r="E34" s="31">
        <v>2.8768690185235475E-3</v>
      </c>
      <c r="G34">
        <f t="shared" si="0"/>
        <v>2005</v>
      </c>
      <c r="H34">
        <f t="shared" si="0"/>
        <v>2.8768690185235475E-3</v>
      </c>
    </row>
    <row r="35" spans="3:8" x14ac:dyDescent="0.25">
      <c r="D35">
        <v>2006</v>
      </c>
      <c r="E35" s="31">
        <v>3.0952155353580996E-3</v>
      </c>
      <c r="G35">
        <f t="shared" si="0"/>
        <v>2006</v>
      </c>
      <c r="H35">
        <f t="shared" si="0"/>
        <v>3.0952155353580996E-3</v>
      </c>
    </row>
    <row r="36" spans="3:8" x14ac:dyDescent="0.25">
      <c r="D36">
        <v>2007</v>
      </c>
      <c r="E36" s="31">
        <v>3.4565290036599012E-3</v>
      </c>
      <c r="G36">
        <f t="shared" si="0"/>
        <v>2007</v>
      </c>
      <c r="H36">
        <f t="shared" si="0"/>
        <v>3.4565290036599012E-3</v>
      </c>
    </row>
    <row r="37" spans="3:8" x14ac:dyDescent="0.25">
      <c r="D37">
        <v>2008</v>
      </c>
      <c r="E37" s="31">
        <v>4.0483824943224386E-3</v>
      </c>
      <c r="G37">
        <f t="shared" si="0"/>
        <v>2008</v>
      </c>
      <c r="H37">
        <f t="shared" si="0"/>
        <v>4.0483824943224386E-3</v>
      </c>
    </row>
    <row r="38" spans="3:8" x14ac:dyDescent="0.25">
      <c r="D38">
        <v>2009</v>
      </c>
      <c r="E38" s="31">
        <v>3.831975916837442E-3</v>
      </c>
      <c r="G38">
        <f t="shared" si="0"/>
        <v>2009</v>
      </c>
      <c r="H38">
        <f t="shared" si="0"/>
        <v>3.831975916837442E-3</v>
      </c>
    </row>
    <row r="39" spans="3:8" x14ac:dyDescent="0.25">
      <c r="D39">
        <v>2010</v>
      </c>
      <c r="E39" s="31">
        <v>3.60905211353319E-3</v>
      </c>
      <c r="G39">
        <f t="shared" si="0"/>
        <v>2010</v>
      </c>
      <c r="H39">
        <f t="shared" si="0"/>
        <v>3.60905211353319E-3</v>
      </c>
    </row>
    <row r="40" spans="3:8" x14ac:dyDescent="0.25">
      <c r="D40">
        <v>2011</v>
      </c>
      <c r="E40" s="31">
        <v>3.3733807287606448E-3</v>
      </c>
      <c r="G40">
        <f t="shared" si="0"/>
        <v>2011</v>
      </c>
      <c r="H40">
        <f t="shared" si="0"/>
        <v>3.3733807287606448E-3</v>
      </c>
    </row>
    <row r="41" spans="3:8" x14ac:dyDescent="0.25">
      <c r="D41">
        <v>2012</v>
      </c>
      <c r="E41" s="31">
        <v>4.1512028099089521E-3</v>
      </c>
      <c r="G41">
        <f t="shared" si="0"/>
        <v>2012</v>
      </c>
      <c r="H41">
        <f t="shared" si="0"/>
        <v>4.1512028099089521E-3</v>
      </c>
    </row>
    <row r="42" spans="3:8" x14ac:dyDescent="0.25">
      <c r="D42">
        <v>2013</v>
      </c>
      <c r="E42" s="31">
        <v>3.9015743820384964E-3</v>
      </c>
      <c r="G42">
        <f t="shared" si="0"/>
        <v>2013</v>
      </c>
      <c r="H42">
        <f t="shared" si="0"/>
        <v>3.9015743820384964E-3</v>
      </c>
    </row>
    <row r="43" spans="3:8" x14ac:dyDescent="0.25">
      <c r="D43">
        <v>2014</v>
      </c>
      <c r="E43" s="31">
        <v>4.0371730583779256E-3</v>
      </c>
      <c r="G43">
        <f t="shared" si="0"/>
        <v>2014</v>
      </c>
      <c r="H43">
        <f t="shared" si="0"/>
        <v>4.0371730583779256E-3</v>
      </c>
    </row>
    <row r="44" spans="3:8" x14ac:dyDescent="0.25">
      <c r="C44" t="s">
        <v>96</v>
      </c>
      <c r="E44" s="31">
        <v>6.1130829592316346E-2</v>
      </c>
      <c r="G44">
        <f t="shared" si="0"/>
        <v>0</v>
      </c>
      <c r="H44">
        <f t="shared" si="0"/>
        <v>6.1130829592316346E-2</v>
      </c>
    </row>
    <row r="45" spans="3:8" x14ac:dyDescent="0.25">
      <c r="C45" t="s">
        <v>58</v>
      </c>
      <c r="D45">
        <v>1996</v>
      </c>
      <c r="E45" s="31">
        <v>3.6180834086492345E-3</v>
      </c>
      <c r="G45">
        <f t="shared" si="0"/>
        <v>1996</v>
      </c>
      <c r="H45">
        <f t="shared" si="0"/>
        <v>3.6180834086492345E-3</v>
      </c>
    </row>
    <row r="46" spans="3:8" x14ac:dyDescent="0.25">
      <c r="D46">
        <v>1997</v>
      </c>
      <c r="E46" s="31">
        <v>3.7941488273476299E-3</v>
      </c>
      <c r="G46">
        <f t="shared" si="0"/>
        <v>1997</v>
      </c>
      <c r="H46">
        <f t="shared" si="0"/>
        <v>3.7941488273476299E-3</v>
      </c>
    </row>
    <row r="47" spans="3:8" x14ac:dyDescent="0.25">
      <c r="D47">
        <v>1998</v>
      </c>
      <c r="E47" s="31">
        <v>3.7167274044711549E-3</v>
      </c>
      <c r="G47">
        <f t="shared" si="0"/>
        <v>1998</v>
      </c>
      <c r="H47">
        <f t="shared" si="0"/>
        <v>3.7167274044711549E-3</v>
      </c>
    </row>
    <row r="48" spans="3:8" x14ac:dyDescent="0.25">
      <c r="D48">
        <v>1999</v>
      </c>
      <c r="E48" s="31">
        <v>3.8932735825920224E-3</v>
      </c>
      <c r="G48">
        <f t="shared" si="0"/>
        <v>1999</v>
      </c>
      <c r="H48">
        <f t="shared" si="0"/>
        <v>3.8932735825920224E-3</v>
      </c>
    </row>
    <row r="49" spans="3:8" x14ac:dyDescent="0.25">
      <c r="D49">
        <v>2000</v>
      </c>
      <c r="E49" s="31">
        <v>3.9757952274050955E-3</v>
      </c>
      <c r="G49">
        <f t="shared" si="0"/>
        <v>2000</v>
      </c>
      <c r="H49">
        <f t="shared" si="0"/>
        <v>3.9757952274050955E-3</v>
      </c>
    </row>
    <row r="50" spans="3:8" x14ac:dyDescent="0.25">
      <c r="D50">
        <v>2001</v>
      </c>
      <c r="E50" s="31">
        <v>4.551911937288349E-3</v>
      </c>
      <c r="G50">
        <f t="shared" si="0"/>
        <v>2001</v>
      </c>
      <c r="H50">
        <f t="shared" si="0"/>
        <v>4.551911937288349E-3</v>
      </c>
    </row>
    <row r="51" spans="3:8" x14ac:dyDescent="0.25">
      <c r="D51">
        <v>2002</v>
      </c>
      <c r="E51" s="31">
        <v>4.4310458059360182E-3</v>
      </c>
      <c r="G51">
        <f t="shared" si="0"/>
        <v>2002</v>
      </c>
      <c r="H51">
        <f t="shared" si="0"/>
        <v>4.4310458059360182E-3</v>
      </c>
    </row>
    <row r="52" spans="3:8" x14ac:dyDescent="0.25">
      <c r="D52">
        <v>2003</v>
      </c>
      <c r="E52" s="31">
        <v>4.8351907541718262E-3</v>
      </c>
      <c r="G52">
        <f t="shared" si="0"/>
        <v>2003</v>
      </c>
      <c r="H52">
        <f t="shared" si="0"/>
        <v>4.8351907541718262E-3</v>
      </c>
    </row>
    <row r="53" spans="3:8" x14ac:dyDescent="0.25">
      <c r="D53">
        <v>2004</v>
      </c>
      <c r="E53" s="31">
        <v>4.9177048841982426E-3</v>
      </c>
      <c r="G53">
        <f t="shared" si="0"/>
        <v>2004</v>
      </c>
      <c r="H53">
        <f t="shared" si="0"/>
        <v>4.9177048841982426E-3</v>
      </c>
    </row>
    <row r="54" spans="3:8" x14ac:dyDescent="0.25">
      <c r="D54">
        <v>2005</v>
      </c>
      <c r="E54" s="31">
        <v>4.4528371259767953E-3</v>
      </c>
      <c r="G54">
        <f t="shared" si="0"/>
        <v>2005</v>
      </c>
      <c r="H54">
        <f t="shared" si="0"/>
        <v>4.4528371259767953E-3</v>
      </c>
    </row>
    <row r="55" spans="3:8" x14ac:dyDescent="0.25">
      <c r="D55">
        <v>2006</v>
      </c>
      <c r="E55" s="31">
        <v>4.8549584207663015E-3</v>
      </c>
      <c r="G55">
        <f t="shared" si="0"/>
        <v>2006</v>
      </c>
      <c r="H55">
        <f t="shared" si="0"/>
        <v>4.8549584207663015E-3</v>
      </c>
    </row>
    <row r="56" spans="3:8" x14ac:dyDescent="0.25">
      <c r="D56">
        <v>2007</v>
      </c>
      <c r="E56" s="31">
        <v>5.1577737025293186E-3</v>
      </c>
      <c r="G56">
        <f t="shared" si="0"/>
        <v>2007</v>
      </c>
      <c r="H56">
        <f t="shared" si="0"/>
        <v>5.1577737025293186E-3</v>
      </c>
    </row>
    <row r="57" spans="3:8" x14ac:dyDescent="0.25">
      <c r="D57">
        <v>2008</v>
      </c>
      <c r="E57" s="31">
        <v>5.3443512210988153E-3</v>
      </c>
      <c r="G57">
        <f t="shared" si="0"/>
        <v>2008</v>
      </c>
      <c r="H57">
        <f t="shared" si="0"/>
        <v>5.3443512210988153E-3</v>
      </c>
    </row>
    <row r="58" spans="3:8" x14ac:dyDescent="0.25">
      <c r="D58">
        <v>2009</v>
      </c>
      <c r="E58" s="31">
        <v>5.0857767312642811E-3</v>
      </c>
      <c r="G58">
        <f t="shared" si="0"/>
        <v>2009</v>
      </c>
      <c r="H58">
        <f t="shared" si="0"/>
        <v>5.0857767312642811E-3</v>
      </c>
    </row>
    <row r="59" spans="3:8" x14ac:dyDescent="0.25">
      <c r="D59">
        <v>2010</v>
      </c>
      <c r="E59" s="31">
        <v>4.7978870543005162E-3</v>
      </c>
      <c r="G59">
        <f t="shared" si="0"/>
        <v>2010</v>
      </c>
      <c r="H59">
        <f t="shared" si="0"/>
        <v>4.7978870543005162E-3</v>
      </c>
    </row>
    <row r="60" spans="3:8" x14ac:dyDescent="0.25">
      <c r="D60">
        <v>2011</v>
      </c>
      <c r="E60" s="31">
        <v>4.6866342890186504E-3</v>
      </c>
      <c r="G60">
        <f t="shared" si="0"/>
        <v>2011</v>
      </c>
      <c r="H60">
        <f t="shared" si="0"/>
        <v>4.6866342890186504E-3</v>
      </c>
    </row>
    <row r="61" spans="3:8" x14ac:dyDescent="0.25">
      <c r="D61">
        <v>2012</v>
      </c>
      <c r="E61" s="31">
        <v>5.3002083893702399E-3</v>
      </c>
      <c r="G61">
        <f t="shared" si="0"/>
        <v>2012</v>
      </c>
      <c r="H61">
        <f t="shared" si="0"/>
        <v>5.3002083893702399E-3</v>
      </c>
    </row>
    <row r="62" spans="3:8" x14ac:dyDescent="0.25">
      <c r="D62">
        <v>2013</v>
      </c>
      <c r="E62" s="31">
        <v>4.9667203976810521E-3</v>
      </c>
      <c r="G62">
        <f t="shared" si="0"/>
        <v>2013</v>
      </c>
      <c r="H62">
        <f t="shared" si="0"/>
        <v>4.9667203976810521E-3</v>
      </c>
    </row>
    <row r="63" spans="3:8" x14ac:dyDescent="0.25">
      <c r="D63">
        <v>2014</v>
      </c>
      <c r="E63" s="31">
        <v>5.0251469468361089E-3</v>
      </c>
      <c r="G63">
        <f t="shared" si="0"/>
        <v>2014</v>
      </c>
      <c r="H63">
        <f t="shared" si="0"/>
        <v>5.0251469468361089E-3</v>
      </c>
    </row>
    <row r="64" spans="3:8" x14ac:dyDescent="0.25">
      <c r="C64" t="s">
        <v>97</v>
      </c>
      <c r="E64" s="31">
        <v>8.7406176110901651E-2</v>
      </c>
      <c r="G64">
        <f t="shared" si="0"/>
        <v>0</v>
      </c>
      <c r="H64">
        <f t="shared" si="0"/>
        <v>8.7406176110901651E-2</v>
      </c>
    </row>
    <row r="65" spans="3:8" x14ac:dyDescent="0.25">
      <c r="C65" t="s">
        <v>59</v>
      </c>
      <c r="D65">
        <v>1996</v>
      </c>
      <c r="E65" s="31">
        <v>1.39366347672582E-2</v>
      </c>
      <c r="G65">
        <f t="shared" si="0"/>
        <v>1996</v>
      </c>
      <c r="H65">
        <f t="shared" si="0"/>
        <v>1.39366347672582E-2</v>
      </c>
    </row>
    <row r="66" spans="3:8" x14ac:dyDescent="0.25">
      <c r="D66">
        <v>1997</v>
      </c>
      <c r="E66" s="31">
        <v>1.2983231646792572E-2</v>
      </c>
      <c r="G66">
        <f t="shared" si="0"/>
        <v>1997</v>
      </c>
      <c r="H66">
        <f t="shared" si="0"/>
        <v>1.2983231646792572E-2</v>
      </c>
    </row>
    <row r="67" spans="3:8" x14ac:dyDescent="0.25">
      <c r="D67">
        <v>1998</v>
      </c>
      <c r="E67" s="31">
        <v>1.3458905966781646E-2</v>
      </c>
      <c r="G67">
        <f t="shared" si="0"/>
        <v>1998</v>
      </c>
      <c r="H67">
        <f t="shared" si="0"/>
        <v>1.3458905966781646E-2</v>
      </c>
    </row>
    <row r="68" spans="3:8" x14ac:dyDescent="0.25">
      <c r="D68">
        <v>1999</v>
      </c>
      <c r="E68" s="31">
        <v>1.3950076972056323E-2</v>
      </c>
      <c r="G68">
        <f t="shared" si="0"/>
        <v>1999</v>
      </c>
      <c r="H68">
        <f t="shared" si="0"/>
        <v>1.3950076972056323E-2</v>
      </c>
    </row>
    <row r="69" spans="3:8" x14ac:dyDescent="0.25">
      <c r="D69">
        <v>2000</v>
      </c>
      <c r="E69" s="31">
        <v>1.3223297287042309E-2</v>
      </c>
      <c r="G69">
        <f t="shared" si="0"/>
        <v>2000</v>
      </c>
      <c r="H69">
        <f t="shared" si="0"/>
        <v>1.3223297287042309E-2</v>
      </c>
    </row>
    <row r="70" spans="3:8" x14ac:dyDescent="0.25">
      <c r="D70">
        <v>2001</v>
      </c>
      <c r="E70" s="31">
        <v>1.4964282718055636E-2</v>
      </c>
      <c r="G70">
        <f t="shared" ref="G70:H133" si="1">+D70</f>
        <v>2001</v>
      </c>
      <c r="H70">
        <f t="shared" si="1"/>
        <v>1.4964282718055636E-2</v>
      </c>
    </row>
    <row r="71" spans="3:8" x14ac:dyDescent="0.25">
      <c r="D71">
        <v>2002</v>
      </c>
      <c r="E71" s="31">
        <v>1.4646783657851133E-2</v>
      </c>
      <c r="G71">
        <f t="shared" si="1"/>
        <v>2002</v>
      </c>
      <c r="H71">
        <f t="shared" si="1"/>
        <v>1.4646783657851133E-2</v>
      </c>
    </row>
    <row r="72" spans="3:8" x14ac:dyDescent="0.25">
      <c r="D72">
        <v>2003</v>
      </c>
      <c r="E72" s="31">
        <v>1.5439800374298191E-2</v>
      </c>
      <c r="G72">
        <f t="shared" si="1"/>
        <v>2003</v>
      </c>
      <c r="H72">
        <f t="shared" si="1"/>
        <v>1.5439800374298191E-2</v>
      </c>
    </row>
    <row r="73" spans="3:8" x14ac:dyDescent="0.25">
      <c r="D73">
        <v>2004</v>
      </c>
      <c r="E73" s="31">
        <v>1.5339462632355565E-2</v>
      </c>
      <c r="G73">
        <f t="shared" si="1"/>
        <v>2004</v>
      </c>
      <c r="H73">
        <f t="shared" si="1"/>
        <v>1.5339462632355565E-2</v>
      </c>
    </row>
    <row r="74" spans="3:8" x14ac:dyDescent="0.25">
      <c r="D74">
        <v>2005</v>
      </c>
      <c r="E74" s="31">
        <v>1.3924963830839215E-2</v>
      </c>
      <c r="G74">
        <f t="shared" si="1"/>
        <v>2005</v>
      </c>
      <c r="H74">
        <f t="shared" si="1"/>
        <v>1.3924963830839215E-2</v>
      </c>
    </row>
    <row r="75" spans="3:8" x14ac:dyDescent="0.25">
      <c r="D75">
        <v>2006</v>
      </c>
      <c r="E75" s="31">
        <v>1.382253041649872E-2</v>
      </c>
      <c r="G75">
        <f t="shared" si="1"/>
        <v>2006</v>
      </c>
      <c r="H75">
        <f t="shared" si="1"/>
        <v>1.382253041649872E-2</v>
      </c>
    </row>
    <row r="76" spans="3:8" x14ac:dyDescent="0.25">
      <c r="D76">
        <v>2007</v>
      </c>
      <c r="E76" s="31">
        <v>1.4036152193148781E-2</v>
      </c>
      <c r="G76">
        <f t="shared" si="1"/>
        <v>2007</v>
      </c>
      <c r="H76">
        <f t="shared" si="1"/>
        <v>1.4036152193148781E-2</v>
      </c>
    </row>
    <row r="77" spans="3:8" x14ac:dyDescent="0.25">
      <c r="D77">
        <v>2008</v>
      </c>
      <c r="E77" s="31">
        <v>1.4820426619948389E-2</v>
      </c>
      <c r="G77">
        <f t="shared" si="1"/>
        <v>2008</v>
      </c>
      <c r="H77">
        <f t="shared" si="1"/>
        <v>1.4820426619948389E-2</v>
      </c>
    </row>
    <row r="78" spans="3:8" x14ac:dyDescent="0.25">
      <c r="D78">
        <v>2009</v>
      </c>
      <c r="E78" s="31">
        <v>1.5088005171064159E-2</v>
      </c>
      <c r="G78">
        <f t="shared" si="1"/>
        <v>2009</v>
      </c>
      <c r="H78">
        <f t="shared" si="1"/>
        <v>1.5088005171064159E-2</v>
      </c>
    </row>
    <row r="79" spans="3:8" x14ac:dyDescent="0.25">
      <c r="D79">
        <v>2010</v>
      </c>
      <c r="E79" s="31">
        <v>1.3843670603566269E-2</v>
      </c>
      <c r="G79">
        <f t="shared" si="1"/>
        <v>2010</v>
      </c>
      <c r="H79">
        <f t="shared" si="1"/>
        <v>1.3843670603566269E-2</v>
      </c>
    </row>
    <row r="80" spans="3:8" x14ac:dyDescent="0.25">
      <c r="D80">
        <v>2011</v>
      </c>
      <c r="E80" s="31">
        <v>1.3199435714188608E-2</v>
      </c>
      <c r="G80">
        <f t="shared" si="1"/>
        <v>2011</v>
      </c>
      <c r="H80">
        <f t="shared" si="1"/>
        <v>1.3199435714188608E-2</v>
      </c>
    </row>
    <row r="81" spans="3:8" x14ac:dyDescent="0.25">
      <c r="D81">
        <v>2012</v>
      </c>
      <c r="E81" s="31">
        <v>1.4049606410636467E-2</v>
      </c>
      <c r="G81">
        <f t="shared" si="1"/>
        <v>2012</v>
      </c>
      <c r="H81">
        <f t="shared" si="1"/>
        <v>1.4049606410636467E-2</v>
      </c>
    </row>
    <row r="82" spans="3:8" x14ac:dyDescent="0.25">
      <c r="D82">
        <v>2013</v>
      </c>
      <c r="E82" s="31">
        <v>1.4637541252273085E-2</v>
      </c>
      <c r="G82">
        <f t="shared" si="1"/>
        <v>2013</v>
      </c>
      <c r="H82">
        <f t="shared" si="1"/>
        <v>1.4637541252273085E-2</v>
      </c>
    </row>
    <row r="83" spans="3:8" x14ac:dyDescent="0.25">
      <c r="D83">
        <v>2014</v>
      </c>
      <c r="E83" s="31">
        <v>1.5214011981967531E-2</v>
      </c>
      <c r="G83">
        <f t="shared" si="1"/>
        <v>2014</v>
      </c>
      <c r="H83">
        <f t="shared" si="1"/>
        <v>1.5214011981967531E-2</v>
      </c>
    </row>
    <row r="84" spans="3:8" x14ac:dyDescent="0.25">
      <c r="C84" t="s">
        <v>98</v>
      </c>
      <c r="E84" s="31">
        <v>0.27057882021662283</v>
      </c>
      <c r="G84">
        <f t="shared" si="1"/>
        <v>0</v>
      </c>
      <c r="H84">
        <f t="shared" si="1"/>
        <v>0.27057882021662283</v>
      </c>
    </row>
    <row r="85" spans="3:8" x14ac:dyDescent="0.25">
      <c r="C85" t="s">
        <v>56</v>
      </c>
      <c r="D85">
        <v>1996</v>
      </c>
      <c r="E85" s="31">
        <v>7.7885426438476033E-4</v>
      </c>
      <c r="G85">
        <f t="shared" si="1"/>
        <v>1996</v>
      </c>
      <c r="H85">
        <f t="shared" si="1"/>
        <v>7.7885426438476033E-4</v>
      </c>
    </row>
    <row r="86" spans="3:8" x14ac:dyDescent="0.25">
      <c r="D86">
        <v>1997</v>
      </c>
      <c r="E86" s="31">
        <v>8.3417780963444474E-4</v>
      </c>
      <c r="G86">
        <f t="shared" si="1"/>
        <v>1997</v>
      </c>
      <c r="H86">
        <f t="shared" si="1"/>
        <v>8.3417780963444474E-4</v>
      </c>
    </row>
    <row r="87" spans="3:8" x14ac:dyDescent="0.25">
      <c r="D87">
        <v>1998</v>
      </c>
      <c r="E87" s="31">
        <v>7.8391967507986842E-4</v>
      </c>
      <c r="G87">
        <f t="shared" si="1"/>
        <v>1998</v>
      </c>
      <c r="H87">
        <f t="shared" si="1"/>
        <v>7.8391967507986842E-4</v>
      </c>
    </row>
    <row r="88" spans="3:8" x14ac:dyDescent="0.25">
      <c r="D88">
        <v>1999</v>
      </c>
      <c r="E88" s="31">
        <v>7.7178080522464013E-4</v>
      </c>
      <c r="G88">
        <f t="shared" si="1"/>
        <v>1999</v>
      </c>
      <c r="H88">
        <f t="shared" si="1"/>
        <v>7.7178080522464013E-4</v>
      </c>
    </row>
    <row r="89" spans="3:8" x14ac:dyDescent="0.25">
      <c r="D89">
        <v>2000</v>
      </c>
      <c r="E89" s="31">
        <v>7.4539680571638169E-4</v>
      </c>
      <c r="G89">
        <f t="shared" si="1"/>
        <v>2000</v>
      </c>
      <c r="H89">
        <f t="shared" si="1"/>
        <v>7.4539680571638169E-4</v>
      </c>
    </row>
    <row r="90" spans="3:8" x14ac:dyDescent="0.25">
      <c r="D90">
        <v>2001</v>
      </c>
      <c r="E90" s="31">
        <v>8.8843605543087337E-4</v>
      </c>
      <c r="G90">
        <f t="shared" si="1"/>
        <v>2001</v>
      </c>
      <c r="H90">
        <f t="shared" si="1"/>
        <v>8.8843605543087337E-4</v>
      </c>
    </row>
    <row r="91" spans="3:8" x14ac:dyDescent="0.25">
      <c r="D91">
        <v>2002</v>
      </c>
      <c r="E91" s="31">
        <v>7.4872034298793506E-4</v>
      </c>
      <c r="G91">
        <f t="shared" si="1"/>
        <v>2002</v>
      </c>
      <c r="H91">
        <f t="shared" si="1"/>
        <v>7.4872034298793506E-4</v>
      </c>
    </row>
    <row r="92" spans="3:8" x14ac:dyDescent="0.25">
      <c r="D92">
        <v>2003</v>
      </c>
      <c r="E92" s="31">
        <v>7.8458411098298881E-4</v>
      </c>
      <c r="G92">
        <f t="shared" si="1"/>
        <v>2003</v>
      </c>
      <c r="H92">
        <f t="shared" si="1"/>
        <v>7.8458411098298881E-4</v>
      </c>
    </row>
    <row r="93" spans="3:8" x14ac:dyDescent="0.25">
      <c r="D93">
        <v>2004</v>
      </c>
      <c r="E93" s="31">
        <v>8.7167176745887062E-4</v>
      </c>
      <c r="G93">
        <f t="shared" si="1"/>
        <v>2004</v>
      </c>
      <c r="H93">
        <f t="shared" si="1"/>
        <v>8.7167176745887062E-4</v>
      </c>
    </row>
    <row r="94" spans="3:8" x14ac:dyDescent="0.25">
      <c r="D94">
        <v>2005</v>
      </c>
      <c r="E94" s="31">
        <v>7.3953726097099239E-4</v>
      </c>
      <c r="G94">
        <f t="shared" si="1"/>
        <v>2005</v>
      </c>
      <c r="H94">
        <f t="shared" si="1"/>
        <v>7.3953726097099239E-4</v>
      </c>
    </row>
    <row r="95" spans="3:8" x14ac:dyDescent="0.25">
      <c r="D95">
        <v>2006</v>
      </c>
      <c r="E95" s="31">
        <v>7.6425640240347398E-4</v>
      </c>
      <c r="G95">
        <f t="shared" si="1"/>
        <v>2006</v>
      </c>
      <c r="H95">
        <f t="shared" si="1"/>
        <v>7.6425640240347398E-4</v>
      </c>
    </row>
    <row r="96" spans="3:8" x14ac:dyDescent="0.25">
      <c r="D96">
        <v>2007</v>
      </c>
      <c r="E96" s="31">
        <v>7.1929608578435783E-4</v>
      </c>
      <c r="G96">
        <f t="shared" si="1"/>
        <v>2007</v>
      </c>
      <c r="H96">
        <f t="shared" si="1"/>
        <v>7.1929608578435783E-4</v>
      </c>
    </row>
    <row r="97" spans="3:8" x14ac:dyDescent="0.25">
      <c r="D97">
        <v>2008</v>
      </c>
      <c r="E97" s="31">
        <v>6.6240510297264519E-4</v>
      </c>
      <c r="G97">
        <f t="shared" si="1"/>
        <v>2008</v>
      </c>
      <c r="H97">
        <f t="shared" si="1"/>
        <v>6.6240510297264519E-4</v>
      </c>
    </row>
    <row r="98" spans="3:8" x14ac:dyDescent="0.25">
      <c r="D98">
        <v>2009</v>
      </c>
      <c r="E98" s="31">
        <v>5.7790261668928995E-4</v>
      </c>
      <c r="G98">
        <f t="shared" si="1"/>
        <v>2009</v>
      </c>
      <c r="H98">
        <f t="shared" si="1"/>
        <v>5.7790261668928995E-4</v>
      </c>
    </row>
    <row r="99" spans="3:8" x14ac:dyDescent="0.25">
      <c r="D99">
        <v>2010</v>
      </c>
      <c r="E99" s="31">
        <v>6.1668712169719853E-4</v>
      </c>
      <c r="G99">
        <f t="shared" si="1"/>
        <v>2010</v>
      </c>
      <c r="H99">
        <f t="shared" si="1"/>
        <v>6.1668712169719853E-4</v>
      </c>
    </row>
    <row r="100" spans="3:8" x14ac:dyDescent="0.25">
      <c r="D100">
        <v>2011</v>
      </c>
      <c r="E100" s="31">
        <v>5.6731166185028836E-4</v>
      </c>
      <c r="G100">
        <f t="shared" si="1"/>
        <v>2011</v>
      </c>
      <c r="H100">
        <f t="shared" si="1"/>
        <v>5.6731166185028836E-4</v>
      </c>
    </row>
    <row r="101" spans="3:8" x14ac:dyDescent="0.25">
      <c r="D101">
        <v>2012</v>
      </c>
      <c r="E101" s="31">
        <v>6.2324220059720799E-4</v>
      </c>
      <c r="G101">
        <f t="shared" si="1"/>
        <v>2012</v>
      </c>
      <c r="H101">
        <f t="shared" si="1"/>
        <v>6.2324220059720799E-4</v>
      </c>
    </row>
    <row r="102" spans="3:8" x14ac:dyDescent="0.25">
      <c r="D102">
        <v>2013</v>
      </c>
      <c r="E102" s="31">
        <v>5.8047990234432064E-4</v>
      </c>
      <c r="G102">
        <f t="shared" si="1"/>
        <v>2013</v>
      </c>
      <c r="H102">
        <f t="shared" si="1"/>
        <v>5.8047990234432064E-4</v>
      </c>
    </row>
    <row r="103" spans="3:8" x14ac:dyDescent="0.25">
      <c r="D103">
        <v>2014</v>
      </c>
      <c r="E103" s="31">
        <v>6.2115069449524452E-4</v>
      </c>
      <c r="G103">
        <f t="shared" si="1"/>
        <v>2014</v>
      </c>
      <c r="H103">
        <f t="shared" si="1"/>
        <v>6.2115069449524452E-4</v>
      </c>
    </row>
    <row r="104" spans="3:8" x14ac:dyDescent="0.25">
      <c r="C104" t="s">
        <v>99</v>
      </c>
      <c r="E104" s="31">
        <v>1.3679810686705787E-2</v>
      </c>
      <c r="G104">
        <f t="shared" si="1"/>
        <v>0</v>
      </c>
      <c r="H104">
        <f t="shared" si="1"/>
        <v>1.3679810686705787E-2</v>
      </c>
    </row>
    <row r="105" spans="3:8" x14ac:dyDescent="0.25">
      <c r="C105" t="s">
        <v>60</v>
      </c>
      <c r="D105">
        <v>1996</v>
      </c>
      <c r="E105" s="31">
        <v>4.5706141897776595E-2</v>
      </c>
      <c r="G105">
        <f t="shared" si="1"/>
        <v>1996</v>
      </c>
      <c r="H105">
        <f t="shared" si="1"/>
        <v>4.5706141897776595E-2</v>
      </c>
    </row>
    <row r="106" spans="3:8" x14ac:dyDescent="0.25">
      <c r="D106">
        <v>1997</v>
      </c>
      <c r="E106" s="31">
        <v>4.738680876592441E-2</v>
      </c>
      <c r="G106">
        <f t="shared" si="1"/>
        <v>1997</v>
      </c>
      <c r="H106">
        <f t="shared" si="1"/>
        <v>4.738680876592441E-2</v>
      </c>
    </row>
    <row r="107" spans="3:8" x14ac:dyDescent="0.25">
      <c r="D107">
        <v>1998</v>
      </c>
      <c r="E107" s="31">
        <v>4.7024030611172239E-2</v>
      </c>
      <c r="G107">
        <f t="shared" si="1"/>
        <v>1998</v>
      </c>
      <c r="H107">
        <f t="shared" si="1"/>
        <v>4.7024030611172239E-2</v>
      </c>
    </row>
    <row r="108" spans="3:8" x14ac:dyDescent="0.25">
      <c r="D108">
        <v>1999</v>
      </c>
      <c r="E108" s="31">
        <v>4.9545148016129699E-2</v>
      </c>
      <c r="G108">
        <f t="shared" si="1"/>
        <v>1999</v>
      </c>
      <c r="H108">
        <f t="shared" si="1"/>
        <v>4.9545148016129699E-2</v>
      </c>
    </row>
    <row r="109" spans="3:8" x14ac:dyDescent="0.25">
      <c r="D109">
        <v>2000</v>
      </c>
      <c r="E109" s="31">
        <v>4.7578899088756836E-2</v>
      </c>
      <c r="G109">
        <f t="shared" si="1"/>
        <v>2000</v>
      </c>
      <c r="H109">
        <f t="shared" si="1"/>
        <v>4.7578899088756836E-2</v>
      </c>
    </row>
    <row r="110" spans="3:8" x14ac:dyDescent="0.25">
      <c r="D110">
        <v>2001</v>
      </c>
      <c r="E110" s="31">
        <v>4.9706652524114159E-2</v>
      </c>
      <c r="G110">
        <f t="shared" si="1"/>
        <v>2001</v>
      </c>
      <c r="H110">
        <f t="shared" si="1"/>
        <v>4.9706652524114159E-2</v>
      </c>
    </row>
    <row r="111" spans="3:8" x14ac:dyDescent="0.25">
      <c r="D111">
        <v>2002</v>
      </c>
      <c r="E111" s="31">
        <v>4.9721958143956656E-2</v>
      </c>
      <c r="G111">
        <f t="shared" si="1"/>
        <v>2002</v>
      </c>
      <c r="H111">
        <f t="shared" si="1"/>
        <v>4.9721958143956656E-2</v>
      </c>
    </row>
    <row r="112" spans="3:8" x14ac:dyDescent="0.25">
      <c r="D112">
        <v>2003</v>
      </c>
      <c r="E112" s="31">
        <v>5.3686801353707313E-2</v>
      </c>
      <c r="G112">
        <f t="shared" si="1"/>
        <v>2003</v>
      </c>
      <c r="H112">
        <f t="shared" si="1"/>
        <v>5.3686801353707313E-2</v>
      </c>
    </row>
    <row r="113" spans="3:8" x14ac:dyDescent="0.25">
      <c r="D113">
        <v>2004</v>
      </c>
      <c r="E113" s="31">
        <v>5.082772810500287E-2</v>
      </c>
      <c r="G113">
        <f t="shared" si="1"/>
        <v>2004</v>
      </c>
      <c r="H113">
        <f t="shared" si="1"/>
        <v>5.082772810500287E-2</v>
      </c>
    </row>
    <row r="114" spans="3:8" x14ac:dyDescent="0.25">
      <c r="D114">
        <v>2005</v>
      </c>
      <c r="E114" s="31">
        <v>4.7870182555780932E-2</v>
      </c>
      <c r="G114">
        <f t="shared" si="1"/>
        <v>2005</v>
      </c>
      <c r="H114">
        <f t="shared" si="1"/>
        <v>4.7870182555780932E-2</v>
      </c>
    </row>
    <row r="115" spans="3:8" x14ac:dyDescent="0.25">
      <c r="D115">
        <v>2006</v>
      </c>
      <c r="E115" s="31">
        <v>4.6625114192212963E-2</v>
      </c>
      <c r="G115">
        <f t="shared" si="1"/>
        <v>2006</v>
      </c>
      <c r="H115">
        <f t="shared" si="1"/>
        <v>4.6625114192212963E-2</v>
      </c>
    </row>
    <row r="116" spans="3:8" x14ac:dyDescent="0.25">
      <c r="D116">
        <v>2007</v>
      </c>
      <c r="E116" s="31">
        <v>4.7734056369477543E-2</v>
      </c>
      <c r="G116">
        <f t="shared" si="1"/>
        <v>2007</v>
      </c>
      <c r="H116">
        <f t="shared" si="1"/>
        <v>4.7734056369477543E-2</v>
      </c>
    </row>
    <row r="117" spans="3:8" x14ac:dyDescent="0.25">
      <c r="D117">
        <v>2008</v>
      </c>
      <c r="E117" s="31">
        <v>4.7294643157764785E-2</v>
      </c>
      <c r="G117">
        <f t="shared" si="1"/>
        <v>2008</v>
      </c>
      <c r="H117">
        <f t="shared" si="1"/>
        <v>4.7294643157764785E-2</v>
      </c>
    </row>
    <row r="118" spans="3:8" x14ac:dyDescent="0.25">
      <c r="D118">
        <v>2009</v>
      </c>
      <c r="E118" s="31">
        <v>4.6564627919969466E-2</v>
      </c>
      <c r="G118">
        <f t="shared" si="1"/>
        <v>2009</v>
      </c>
      <c r="H118">
        <f t="shared" si="1"/>
        <v>4.6564627919969466E-2</v>
      </c>
    </row>
    <row r="119" spans="3:8" x14ac:dyDescent="0.25">
      <c r="D119">
        <v>2010</v>
      </c>
      <c r="E119" s="31">
        <v>4.5793533883211598E-2</v>
      </c>
      <c r="G119">
        <f t="shared" si="1"/>
        <v>2010</v>
      </c>
      <c r="H119">
        <f t="shared" si="1"/>
        <v>4.5793533883211598E-2</v>
      </c>
    </row>
    <row r="120" spans="3:8" x14ac:dyDescent="0.25">
      <c r="D120">
        <v>2011</v>
      </c>
      <c r="E120" s="31">
        <v>4.5728989383256341E-2</v>
      </c>
      <c r="G120">
        <f t="shared" si="1"/>
        <v>2011</v>
      </c>
      <c r="H120">
        <f t="shared" si="1"/>
        <v>4.5728989383256341E-2</v>
      </c>
    </row>
    <row r="121" spans="3:8" x14ac:dyDescent="0.25">
      <c r="D121">
        <v>2012</v>
      </c>
      <c r="E121" s="31">
        <v>4.7234636731711466E-2</v>
      </c>
      <c r="G121">
        <f t="shared" si="1"/>
        <v>2012</v>
      </c>
      <c r="H121">
        <f t="shared" si="1"/>
        <v>4.7234636731711466E-2</v>
      </c>
    </row>
    <row r="122" spans="3:8" x14ac:dyDescent="0.25">
      <c r="D122">
        <v>2013</v>
      </c>
      <c r="E122" s="31">
        <v>4.8997684681297372E-2</v>
      </c>
      <c r="G122">
        <f t="shared" si="1"/>
        <v>2013</v>
      </c>
      <c r="H122">
        <f t="shared" si="1"/>
        <v>4.8997684681297372E-2</v>
      </c>
    </row>
    <row r="123" spans="3:8" x14ac:dyDescent="0.25">
      <c r="D123">
        <v>2014</v>
      </c>
      <c r="E123" s="31">
        <v>5.0422470436854494E-2</v>
      </c>
      <c r="G123">
        <f t="shared" si="1"/>
        <v>2014</v>
      </c>
      <c r="H123">
        <f t="shared" si="1"/>
        <v>5.0422470436854494E-2</v>
      </c>
    </row>
    <row r="124" spans="3:8" x14ac:dyDescent="0.25">
      <c r="C124" t="s">
        <v>100</v>
      </c>
      <c r="E124" s="31">
        <v>0.91545010781807767</v>
      </c>
      <c r="G124">
        <f t="shared" si="1"/>
        <v>0</v>
      </c>
      <c r="H124">
        <f t="shared" si="1"/>
        <v>0.91545010781807767</v>
      </c>
    </row>
    <row r="125" spans="3:8" x14ac:dyDescent="0.25">
      <c r="C125" t="s">
        <v>61</v>
      </c>
      <c r="D125">
        <v>1996</v>
      </c>
      <c r="E125" s="31">
        <v>0.14442717898008192</v>
      </c>
      <c r="G125">
        <f t="shared" si="1"/>
        <v>1996</v>
      </c>
      <c r="H125">
        <f t="shared" si="1"/>
        <v>0.14442717898008192</v>
      </c>
    </row>
    <row r="126" spans="3:8" x14ac:dyDescent="0.25">
      <c r="D126">
        <v>1997</v>
      </c>
      <c r="E126" s="31">
        <v>0.13143305223480209</v>
      </c>
      <c r="G126">
        <f t="shared" si="1"/>
        <v>1997</v>
      </c>
      <c r="H126">
        <f t="shared" si="1"/>
        <v>0.13143305223480209</v>
      </c>
    </row>
    <row r="127" spans="3:8" x14ac:dyDescent="0.25">
      <c r="D127">
        <v>1998</v>
      </c>
      <c r="E127" s="31">
        <v>0.13908083799495449</v>
      </c>
      <c r="G127">
        <f t="shared" si="1"/>
        <v>1998</v>
      </c>
      <c r="H127">
        <f t="shared" si="1"/>
        <v>0.13908083799495449</v>
      </c>
    </row>
    <row r="128" spans="3:8" x14ac:dyDescent="0.25">
      <c r="D128">
        <v>1999</v>
      </c>
      <c r="E128" s="31">
        <v>0.14070027181957639</v>
      </c>
      <c r="G128">
        <f t="shared" si="1"/>
        <v>1999</v>
      </c>
      <c r="H128">
        <f t="shared" si="1"/>
        <v>0.14070027181957639</v>
      </c>
    </row>
    <row r="129" spans="3:8" x14ac:dyDescent="0.25">
      <c r="D129">
        <v>2000</v>
      </c>
      <c r="E129" s="31">
        <v>0.13510310500118511</v>
      </c>
      <c r="G129">
        <f t="shared" si="1"/>
        <v>2000</v>
      </c>
      <c r="H129">
        <f t="shared" si="1"/>
        <v>0.13510310500118511</v>
      </c>
    </row>
    <row r="130" spans="3:8" x14ac:dyDescent="0.25">
      <c r="D130">
        <v>2001</v>
      </c>
      <c r="E130" s="31">
        <v>0.15803985625612546</v>
      </c>
      <c r="G130">
        <f t="shared" si="1"/>
        <v>2001</v>
      </c>
      <c r="H130">
        <f t="shared" si="1"/>
        <v>0.15803985625612546</v>
      </c>
    </row>
    <row r="131" spans="3:8" x14ac:dyDescent="0.25">
      <c r="D131">
        <v>2002</v>
      </c>
      <c r="E131" s="31">
        <v>0.14577244591921382</v>
      </c>
      <c r="G131">
        <f t="shared" si="1"/>
        <v>2002</v>
      </c>
      <c r="H131">
        <f t="shared" si="1"/>
        <v>0.14577244591921382</v>
      </c>
    </row>
    <row r="132" spans="3:8" x14ac:dyDescent="0.25">
      <c r="D132">
        <v>2003</v>
      </c>
      <c r="E132" s="31">
        <v>0.17750575780325492</v>
      </c>
      <c r="G132">
        <f t="shared" si="1"/>
        <v>2003</v>
      </c>
      <c r="H132">
        <f t="shared" si="1"/>
        <v>0.17750575780325492</v>
      </c>
    </row>
    <row r="133" spans="3:8" x14ac:dyDescent="0.25">
      <c r="D133">
        <v>2004</v>
      </c>
      <c r="E133" s="31">
        <v>0.16417409465557753</v>
      </c>
      <c r="G133">
        <f t="shared" si="1"/>
        <v>2004</v>
      </c>
      <c r="H133">
        <f t="shared" si="1"/>
        <v>0.16417409465557753</v>
      </c>
    </row>
    <row r="134" spans="3:8" x14ac:dyDescent="0.25">
      <c r="D134">
        <v>2005</v>
      </c>
      <c r="E134" s="31">
        <v>0.14005909666525959</v>
      </c>
      <c r="G134">
        <f t="shared" ref="G134:H145" si="2">+D134</f>
        <v>2005</v>
      </c>
      <c r="H134">
        <f t="shared" si="2"/>
        <v>0.14005909666525959</v>
      </c>
    </row>
    <row r="135" spans="3:8" x14ac:dyDescent="0.25">
      <c r="D135">
        <v>2006</v>
      </c>
      <c r="E135" s="31">
        <v>0.13944603629417385</v>
      </c>
      <c r="G135">
        <f t="shared" si="2"/>
        <v>2006</v>
      </c>
      <c r="H135">
        <f t="shared" si="2"/>
        <v>0.13944603629417385</v>
      </c>
    </row>
    <row r="136" spans="3:8" x14ac:dyDescent="0.25">
      <c r="D136">
        <v>2007</v>
      </c>
      <c r="E136" s="31">
        <v>0.14554139800928725</v>
      </c>
      <c r="G136">
        <f t="shared" si="2"/>
        <v>2007</v>
      </c>
      <c r="H136">
        <f t="shared" si="2"/>
        <v>0.14554139800928725</v>
      </c>
    </row>
    <row r="137" spans="3:8" x14ac:dyDescent="0.25">
      <c r="D137">
        <v>2008</v>
      </c>
      <c r="E137" s="31">
        <v>0.15501060257099664</v>
      </c>
      <c r="G137">
        <f t="shared" si="2"/>
        <v>2008</v>
      </c>
      <c r="H137">
        <f t="shared" si="2"/>
        <v>0.15501060257099664</v>
      </c>
    </row>
    <row r="138" spans="3:8" x14ac:dyDescent="0.25">
      <c r="D138">
        <v>2009</v>
      </c>
      <c r="E138" s="31">
        <v>0.1488368381149994</v>
      </c>
      <c r="G138">
        <f t="shared" si="2"/>
        <v>2009</v>
      </c>
      <c r="H138">
        <f t="shared" si="2"/>
        <v>0.1488368381149994</v>
      </c>
    </row>
    <row r="139" spans="3:8" x14ac:dyDescent="0.25">
      <c r="D139">
        <v>2010</v>
      </c>
      <c r="E139" s="31">
        <v>0.15202089833829185</v>
      </c>
      <c r="G139">
        <f t="shared" si="2"/>
        <v>2010</v>
      </c>
      <c r="H139">
        <f t="shared" si="2"/>
        <v>0.15202089833829185</v>
      </c>
    </row>
    <row r="140" spans="3:8" x14ac:dyDescent="0.25">
      <c r="D140">
        <v>2011</v>
      </c>
      <c r="E140" s="31">
        <v>0.15138172966781213</v>
      </c>
      <c r="G140">
        <f t="shared" si="2"/>
        <v>2011</v>
      </c>
      <c r="H140">
        <f t="shared" si="2"/>
        <v>0.15138172966781213</v>
      </c>
    </row>
    <row r="141" spans="3:8" x14ac:dyDescent="0.25">
      <c r="D141">
        <v>2012</v>
      </c>
      <c r="E141" s="31">
        <v>0.16347708655400964</v>
      </c>
      <c r="G141">
        <f t="shared" si="2"/>
        <v>2012</v>
      </c>
      <c r="H141">
        <f t="shared" si="2"/>
        <v>0.16347708655400964</v>
      </c>
    </row>
    <row r="142" spans="3:8" x14ac:dyDescent="0.25">
      <c r="D142">
        <v>2013</v>
      </c>
      <c r="E142" s="31">
        <v>0.16919625181470238</v>
      </c>
      <c r="G142">
        <f t="shared" si="2"/>
        <v>2013</v>
      </c>
      <c r="H142">
        <f t="shared" si="2"/>
        <v>0.16919625181470238</v>
      </c>
    </row>
    <row r="143" spans="3:8" x14ac:dyDescent="0.25">
      <c r="D143">
        <v>2014</v>
      </c>
      <c r="E143" s="31">
        <v>0.18442274856617488</v>
      </c>
      <c r="G143">
        <f t="shared" si="2"/>
        <v>2014</v>
      </c>
      <c r="H143">
        <f t="shared" si="2"/>
        <v>0.18442274856617488</v>
      </c>
    </row>
    <row r="144" spans="3:8" x14ac:dyDescent="0.25">
      <c r="C144" t="s">
        <v>101</v>
      </c>
      <c r="E144" s="31">
        <v>2.8856292872604792</v>
      </c>
      <c r="G144">
        <f t="shared" si="2"/>
        <v>0</v>
      </c>
      <c r="H144">
        <f t="shared" si="2"/>
        <v>2.8856292872604792</v>
      </c>
    </row>
    <row r="145" spans="3:8" x14ac:dyDescent="0.25">
      <c r="C145" t="s">
        <v>54</v>
      </c>
      <c r="E145" s="31">
        <v>4.2640577635456713</v>
      </c>
      <c r="G145">
        <f t="shared" si="2"/>
        <v>0</v>
      </c>
      <c r="H145">
        <f t="shared" si="2"/>
        <v>4.2640577635456713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DCFB-EFAB-4395-82CA-FED58B910306}">
  <sheetPr>
    <tabColor rgb="FF2DEFD8"/>
  </sheetPr>
  <dimension ref="B1:BH1072"/>
  <sheetViews>
    <sheetView zoomScaleNormal="100" workbookViewId="0">
      <selection activeCell="Q1" sqref="Q1"/>
    </sheetView>
  </sheetViews>
  <sheetFormatPr baseColWidth="10" defaultRowHeight="15" x14ac:dyDescent="0.25"/>
  <cols>
    <col min="2" max="2" width="14.7109375" customWidth="1"/>
    <col min="3" max="3" width="15.5703125" bestFit="1" customWidth="1"/>
    <col min="4" max="4" width="9.85546875" bestFit="1" customWidth="1"/>
    <col min="5" max="5" width="13.42578125" bestFit="1" customWidth="1"/>
    <col min="8" max="8" width="12.5703125" bestFit="1" customWidth="1"/>
    <col min="9" max="9" width="13.5703125" bestFit="1" customWidth="1"/>
    <col min="10" max="10" width="12.5703125" bestFit="1" customWidth="1"/>
    <col min="11" max="13" width="11.42578125" customWidth="1"/>
    <col min="14" max="15" width="12.5703125" bestFit="1" customWidth="1"/>
    <col min="16" max="18" width="14" customWidth="1"/>
    <col min="19" max="19" width="12.5703125" bestFit="1" customWidth="1"/>
    <col min="20" max="20" width="19.7109375" bestFit="1" customWidth="1"/>
    <col min="21" max="31" width="69.85546875" bestFit="1" customWidth="1"/>
    <col min="32" max="32" width="12.5703125" bestFit="1" customWidth="1"/>
    <col min="33" max="61" width="22.140625" customWidth="1"/>
  </cols>
  <sheetData>
    <row r="1" spans="2:60" ht="30.75" thickBot="1" x14ac:dyDescent="0.3"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G1" s="1" t="s">
        <v>0</v>
      </c>
      <c r="AP1" s="2" t="s">
        <v>1</v>
      </c>
      <c r="AY1" s="3" t="s">
        <v>2</v>
      </c>
    </row>
    <row r="2" spans="2:60" x14ac:dyDescent="0.25"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G2" s="4"/>
      <c r="AP2" s="4"/>
      <c r="AY2" s="5"/>
    </row>
    <row r="3" spans="2:60" x14ac:dyDescent="0.25">
      <c r="H3" s="6">
        <f>+VLOOKUP(H2,$B$7:$E$160,3,0)</f>
        <v>1433987</v>
      </c>
      <c r="I3" s="6">
        <f t="shared" ref="I3:Z3" si="0">+VLOOKUP(I2,$B$7:$E$160,3,0)</f>
        <v>1463591</v>
      </c>
      <c r="J3" s="6">
        <f t="shared" si="0"/>
        <v>1473751</v>
      </c>
      <c r="K3" s="6">
        <f t="shared" si="0"/>
        <v>1502785</v>
      </c>
      <c r="L3" s="6">
        <f t="shared" si="0"/>
        <v>1531686</v>
      </c>
      <c r="M3" s="6">
        <f t="shared" si="0"/>
        <v>1560027</v>
      </c>
      <c r="N3" s="6">
        <f t="shared" si="0"/>
        <v>1588309</v>
      </c>
      <c r="O3" s="6">
        <f t="shared" si="0"/>
        <v>1616586</v>
      </c>
      <c r="P3" s="6">
        <f t="shared" si="0"/>
        <v>1644491</v>
      </c>
      <c r="Q3" s="6">
        <f t="shared" si="0"/>
        <v>1723137</v>
      </c>
      <c r="R3" s="6">
        <f t="shared" si="0"/>
        <v>1751115</v>
      </c>
      <c r="S3" s="6">
        <f t="shared" si="0"/>
        <v>1778445</v>
      </c>
      <c r="T3" s="6">
        <f t="shared" si="0"/>
        <v>1804876</v>
      </c>
      <c r="U3" s="6">
        <f t="shared" si="0"/>
        <v>1830328</v>
      </c>
      <c r="V3" s="6">
        <f t="shared" si="0"/>
        <v>1900791</v>
      </c>
      <c r="W3" s="6">
        <f t="shared" si="0"/>
        <v>1926010</v>
      </c>
      <c r="X3" s="6">
        <f t="shared" si="0"/>
        <v>1950763</v>
      </c>
      <c r="Y3" s="6">
        <f t="shared" si="0"/>
        <v>1975128</v>
      </c>
      <c r="Z3" s="6">
        <f t="shared" si="0"/>
        <v>1998623</v>
      </c>
      <c r="AG3" s="4"/>
      <c r="AP3" s="4"/>
      <c r="AY3" s="5"/>
    </row>
    <row r="4" spans="2:60" x14ac:dyDescent="0.25">
      <c r="B4" s="21" t="s">
        <v>22</v>
      </c>
      <c r="C4" t="s">
        <v>90</v>
      </c>
      <c r="H4" s="23">
        <f>+SUM(H3:Z3)-D160</f>
        <v>0</v>
      </c>
      <c r="I4" s="24">
        <f>+IF(C5=T4,0,11)</f>
        <v>0</v>
      </c>
      <c r="J4" s="24">
        <f>+SUM(H8:H159)</f>
        <v>19</v>
      </c>
      <c r="S4" s="21" t="s">
        <v>24</v>
      </c>
      <c r="T4" t="s">
        <v>91</v>
      </c>
    </row>
    <row r="5" spans="2:60" ht="15.75" thickBot="1" x14ac:dyDescent="0.3">
      <c r="B5" s="21" t="s">
        <v>24</v>
      </c>
      <c r="C5" t="s">
        <v>91</v>
      </c>
    </row>
    <row r="6" spans="2:60" ht="15.75" thickBot="1" x14ac:dyDescent="0.3">
      <c r="S6" s="21" t="s">
        <v>26</v>
      </c>
      <c r="U6" s="21" t="s">
        <v>27</v>
      </c>
      <c r="AG6" s="25" t="s">
        <v>28</v>
      </c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7"/>
    </row>
    <row r="7" spans="2:60" s="7" customFormat="1" ht="62.25" customHeight="1" thickBot="1" x14ac:dyDescent="0.3">
      <c r="B7" s="21" t="s">
        <v>29</v>
      </c>
      <c r="C7" s="22" t="s">
        <v>30</v>
      </c>
      <c r="D7" s="7" t="s">
        <v>31</v>
      </c>
      <c r="E7" s="7" t="s">
        <v>32</v>
      </c>
      <c r="F7" s="8" t="s">
        <v>33</v>
      </c>
      <c r="G7" s="8" t="s">
        <v>34</v>
      </c>
      <c r="H7" s="8" t="s">
        <v>35</v>
      </c>
      <c r="I7" s="8" t="s">
        <v>36</v>
      </c>
      <c r="J7" s="8" t="s">
        <v>37</v>
      </c>
      <c r="K7" s="9" t="s">
        <v>38</v>
      </c>
      <c r="L7" s="10" t="s">
        <v>39</v>
      </c>
      <c r="M7" s="11" t="s">
        <v>40</v>
      </c>
      <c r="N7" s="8" t="s">
        <v>41</v>
      </c>
      <c r="O7" s="8" t="s">
        <v>42</v>
      </c>
      <c r="P7" s="8" t="s">
        <v>43</v>
      </c>
      <c r="Q7" s="8"/>
      <c r="R7" s="8"/>
      <c r="S7" s="21" t="s">
        <v>29</v>
      </c>
      <c r="T7" s="21" t="s">
        <v>44</v>
      </c>
      <c r="U7" t="s">
        <v>82</v>
      </c>
      <c r="V7" t="s">
        <v>45</v>
      </c>
      <c r="W7" t="s">
        <v>87</v>
      </c>
      <c r="X7" t="s">
        <v>46</v>
      </c>
      <c r="Y7" t="s">
        <v>47</v>
      </c>
      <c r="Z7" t="s">
        <v>48</v>
      </c>
      <c r="AA7" t="s">
        <v>49</v>
      </c>
      <c r="AB7" t="s">
        <v>50</v>
      </c>
      <c r="AC7" t="s">
        <v>51</v>
      </c>
      <c r="AD7" t="s">
        <v>52</v>
      </c>
      <c r="AE7" t="s">
        <v>53</v>
      </c>
      <c r="AF7" t="s">
        <v>54</v>
      </c>
      <c r="AG7" s="12" t="str">
        <f>+$AG$1&amp;U7</f>
        <v>Probabilidad de abandonar el grupo por ACCIDENTES DE TRANSPORTE (V01-V99)</v>
      </c>
      <c r="AH7" s="12" t="str">
        <f t="shared" ref="AH7:AO7" si="1">+$AG$1&amp;V7</f>
        <v>Probabilidad de abandonar el grupo por AGRESIONES (X85-Y09)</v>
      </c>
      <c r="AI7" s="12" t="str">
        <f t="shared" si="1"/>
        <v>Probabilidad de abandonar el grupo por CIERTAS ENFERMEDADES INFECCIOSAS Y PARASITARIAS (A00-B99)</v>
      </c>
      <c r="AJ7" s="12" t="str">
        <f t="shared" si="1"/>
        <v>Probabilidad de abandonar el grupo por DIABETES MELLITUS (E10-B14)</v>
      </c>
      <c r="AK7" s="12" t="str">
        <f t="shared" si="1"/>
        <v>Probabilidad de abandonar el grupo por ENFERMEDADES CEREBROVASCULARES (I60-I69)</v>
      </c>
      <c r="AL7" s="12" t="str">
        <f t="shared" si="1"/>
        <v>Probabilidad de abandonar el grupo por ENFERMEDADES DEL SISTEMA CIRCULATORIO (I00-I99)</v>
      </c>
      <c r="AM7" s="12" t="str">
        <f t="shared" si="1"/>
        <v>Probabilidad de abandonar el grupo por ENFERMEDADES DEL SISTEMA RESPIRATORIO (J00-J98)</v>
      </c>
      <c r="AN7" s="12" t="str">
        <f t="shared" si="1"/>
        <v>Probabilidad de abandonar el grupo por ENFERMEDADES ENDOCRINAS, NUTRICIONALES Y METABÓLICAS (E00-E88)</v>
      </c>
      <c r="AO7" s="12" t="str">
        <f t="shared" si="1"/>
        <v>Probabilidad de abandonar el grupo por ENFERMEDADES ISQUÉMICAS DEL CORAZÓN (I20-I25)</v>
      </c>
      <c r="AP7" s="13" t="str">
        <f>+$AP$1&amp;U7</f>
        <v>Tasa central de mortalidad por ACCIDENTES DE TRANSPORTE (V01-V99)</v>
      </c>
      <c r="AQ7" s="13" t="str">
        <f t="shared" ref="AQ7:AX7" si="2">+$AP$1&amp;V7</f>
        <v>Tasa central de mortalidad por AGRESIONES (X85-Y09)</v>
      </c>
      <c r="AR7" s="13" t="str">
        <f t="shared" si="2"/>
        <v>Tasa central de mortalidad por CIERTAS ENFERMEDADES INFECCIOSAS Y PARASITARIAS (A00-B99)</v>
      </c>
      <c r="AS7" s="13" t="str">
        <f t="shared" si="2"/>
        <v>Tasa central de mortalidad por DIABETES MELLITUS (E10-B14)</v>
      </c>
      <c r="AT7" s="13" t="str">
        <f t="shared" si="2"/>
        <v>Tasa central de mortalidad por ENFERMEDADES CEREBROVASCULARES (I60-I69)</v>
      </c>
      <c r="AU7" s="13" t="str">
        <f t="shared" si="2"/>
        <v>Tasa central de mortalidad por ENFERMEDADES DEL SISTEMA CIRCULATORIO (I00-I99)</v>
      </c>
      <c r="AV7" s="13" t="str">
        <f t="shared" si="2"/>
        <v>Tasa central de mortalidad por ENFERMEDADES DEL SISTEMA RESPIRATORIO (J00-J98)</v>
      </c>
      <c r="AW7" s="13" t="str">
        <f t="shared" si="2"/>
        <v>Tasa central de mortalidad por ENFERMEDADES ENDOCRINAS, NUTRICIONALES Y METABÓLICAS (E00-E88)</v>
      </c>
      <c r="AX7" s="13" t="str">
        <f t="shared" si="2"/>
        <v>Tasa central de mortalidad por ENFERMEDADES ISQUÉMICAS DEL CORAZÓN (I20-I25)</v>
      </c>
      <c r="AY7" s="14" t="str">
        <f>+$AY$1&amp;U7</f>
        <v>Tasa instantánea de mortalidad por ACCIDENTES DE TRANSPORTE (V01-V99)</v>
      </c>
      <c r="AZ7" s="14" t="str">
        <f t="shared" ref="AZ7:BG7" si="3">+$AY$1&amp;V7</f>
        <v>Tasa instantánea de mortalidad por AGRESIONES (X85-Y09)</v>
      </c>
      <c r="BA7" s="14" t="str">
        <f t="shared" si="3"/>
        <v>Tasa instantánea de mortalidad por CIERTAS ENFERMEDADES INFECCIOSAS Y PARASITARIAS (A00-B99)</v>
      </c>
      <c r="BB7" s="14" t="str">
        <f t="shared" si="3"/>
        <v>Tasa instantánea de mortalidad por DIABETES MELLITUS (E10-B14)</v>
      </c>
      <c r="BC7" s="14" t="str">
        <f t="shared" si="3"/>
        <v>Tasa instantánea de mortalidad por ENFERMEDADES CEREBROVASCULARES (I60-I69)</v>
      </c>
      <c r="BD7" s="14" t="str">
        <f t="shared" si="3"/>
        <v>Tasa instantánea de mortalidad por ENFERMEDADES DEL SISTEMA CIRCULATORIO (I00-I99)</v>
      </c>
      <c r="BE7" s="14" t="str">
        <f t="shared" si="3"/>
        <v>Tasa instantánea de mortalidad por ENFERMEDADES DEL SISTEMA RESPIRATORIO (J00-J98)</v>
      </c>
      <c r="BF7" s="14" t="str">
        <f t="shared" si="3"/>
        <v>Tasa instantánea de mortalidad por ENFERMEDADES ENDOCRINAS, NUTRICIONALES Y METABÓLICAS (E00-E88)</v>
      </c>
      <c r="BG7" s="14" t="str">
        <f t="shared" si="3"/>
        <v>Tasa instantánea de mortalidad por ENFERMEDADES ISQUÉMICAS DEL CORAZÓN (I20-I25)</v>
      </c>
      <c r="BH7"/>
    </row>
    <row r="8" spans="2:60" x14ac:dyDescent="0.25">
      <c r="B8">
        <v>1996</v>
      </c>
      <c r="C8" t="s">
        <v>55</v>
      </c>
      <c r="D8" s="31">
        <v>142979</v>
      </c>
      <c r="E8" s="31">
        <v>689</v>
      </c>
      <c r="F8">
        <f>+IFERROR(E8/D8,0)</f>
        <v>4.8188894872673608E-3</v>
      </c>
      <c r="G8">
        <f>1-F8</f>
        <v>0.99518111051273261</v>
      </c>
      <c r="H8" cm="1">
        <f t="array" ref="H8">+IFERROR(_xlfn.IFS(B8=$H$1,D8/$H$3,B8=$I$1,D8/$I$3,B8=$J$1,D8/$J$3,B8=$K$1,D8/$K$3,B8=$L$1,D8/$L$3,B8=$M$1,D8/$M$3,B8=$N$1,D8/$N$3,B8=$O$1,D8/$O$3,B8=$P$1,D8/P$3,B8=$Q$1,D8/$Q$3,B8=$R$1,D8/$R$3,B8=$S$1,D8/$S$3,B8=$T$1,D8/$T$3,B8=$U$1,D8/$U$3,B8=$V$1,D8/$V$3,B8=$W$1,D8/$W$3,B8=$X$1,D8/$X$3,B8=$Y$1,D8/$Y$3,B8=$Z$1,D8/$Z$3),0)</f>
        <v>9.9707319522422455E-2</v>
      </c>
      <c r="I8" s="15">
        <f>+H8*100000</f>
        <v>9970.7319522422458</v>
      </c>
      <c r="J8" s="16">
        <f>+F8*I8</f>
        <v>48.047855385020931</v>
      </c>
      <c r="K8" s="16">
        <v>10000</v>
      </c>
      <c r="L8" s="17">
        <f>+F8</f>
        <v>4.8188894872673608E-3</v>
      </c>
      <c r="M8" s="17">
        <f>+G8</f>
        <v>0.99518111051273261</v>
      </c>
      <c r="N8">
        <f>+(F8/(1-(0.5*F8)))</f>
        <v>4.8305283784778573E-3</v>
      </c>
      <c r="O8">
        <f t="shared" ref="O8:O39" si="4">+IFERROR((E8/(2*D8)),0)</f>
        <v>2.4094447436336804E-3</v>
      </c>
      <c r="P8">
        <f>+K8*L8</f>
        <v>48.188894872673607</v>
      </c>
      <c r="S8">
        <v>1996</v>
      </c>
      <c r="T8" t="s">
        <v>55</v>
      </c>
      <c r="U8" s="31">
        <v>0</v>
      </c>
      <c r="V8" s="31">
        <v>0</v>
      </c>
      <c r="W8" s="31">
        <v>117</v>
      </c>
      <c r="X8" s="31">
        <v>0</v>
      </c>
      <c r="Y8" s="31">
        <v>1</v>
      </c>
      <c r="Z8" s="31">
        <v>6</v>
      </c>
      <c r="AA8" s="31">
        <v>0</v>
      </c>
      <c r="AB8" s="31">
        <v>55</v>
      </c>
      <c r="AC8" s="31">
        <v>1</v>
      </c>
      <c r="AD8" s="31">
        <v>12</v>
      </c>
      <c r="AE8" s="31">
        <v>497</v>
      </c>
      <c r="AF8" s="31">
        <v>689</v>
      </c>
      <c r="AG8">
        <f t="shared" ref="AG8:AG39" si="5">+U8/$E8</f>
        <v>0</v>
      </c>
      <c r="AH8">
        <f t="shared" ref="AH8:AH39" si="6">+V8/$E8</f>
        <v>0</v>
      </c>
      <c r="AI8">
        <f t="shared" ref="AI8:AI39" si="7">+W8/$E8</f>
        <v>0.16981132075471697</v>
      </c>
      <c r="AJ8">
        <f t="shared" ref="AJ8:AJ39" si="8">+X8/$E8</f>
        <v>0</v>
      </c>
      <c r="AK8">
        <f t="shared" ref="AK8:AK39" si="9">+Y8/$E8</f>
        <v>1.4513788098693759E-3</v>
      </c>
      <c r="AL8">
        <f t="shared" ref="AL8:AL39" si="10">+Z8/$E8</f>
        <v>8.708272859216255E-3</v>
      </c>
      <c r="AM8">
        <f t="shared" ref="AM8:AM39" si="11">+AA8/$E8</f>
        <v>0</v>
      </c>
      <c r="AN8">
        <f t="shared" ref="AN8:AN39" si="12">+AB8/$E8</f>
        <v>7.982583454281568E-2</v>
      </c>
      <c r="AO8">
        <f t="shared" ref="AO8:AO39" si="13">+AC8/$E8</f>
        <v>1.4513788098693759E-3</v>
      </c>
      <c r="AP8">
        <f>+(AG8/(1-(0.5*AG8)))</f>
        <v>0</v>
      </c>
      <c r="AQ8">
        <f t="shared" ref="AQ8:AX10" si="14">+(AH8/(1-(0.5*AH8)))</f>
        <v>0</v>
      </c>
      <c r="AR8">
        <f t="shared" si="14"/>
        <v>0.18556701030927833</v>
      </c>
      <c r="AS8">
        <f t="shared" si="14"/>
        <v>0</v>
      </c>
      <c r="AT8">
        <f t="shared" si="14"/>
        <v>1.4524328249818446E-3</v>
      </c>
      <c r="AU8">
        <f t="shared" si="14"/>
        <v>8.7463556851311956E-3</v>
      </c>
      <c r="AV8">
        <f t="shared" si="14"/>
        <v>0</v>
      </c>
      <c r="AW8">
        <f t="shared" si="14"/>
        <v>8.3144368858654588E-2</v>
      </c>
      <c r="AX8">
        <f>+(AO8/(1-(0.5*AO8)))</f>
        <v>1.4524328249818446E-3</v>
      </c>
      <c r="AY8">
        <f t="shared" ref="AY8:BG8" si="15">+IFERROR((U8/(2*$D8)),0)</f>
        <v>0</v>
      </c>
      <c r="AZ8">
        <f t="shared" si="15"/>
        <v>0</v>
      </c>
      <c r="BA8" s="18">
        <f t="shared" si="15"/>
        <v>4.0915099420194576E-4</v>
      </c>
      <c r="BB8">
        <f t="shared" si="15"/>
        <v>0</v>
      </c>
      <c r="BC8">
        <f t="shared" si="15"/>
        <v>3.4970170444610749E-6</v>
      </c>
      <c r="BD8">
        <f t="shared" si="15"/>
        <v>2.0982102266766449E-5</v>
      </c>
      <c r="BE8">
        <f t="shared" si="15"/>
        <v>0</v>
      </c>
      <c r="BF8">
        <f t="shared" si="15"/>
        <v>1.923359374453591E-4</v>
      </c>
      <c r="BG8">
        <f t="shared" si="15"/>
        <v>3.4970170444610749E-6</v>
      </c>
    </row>
    <row r="9" spans="2:60" x14ac:dyDescent="0.25">
      <c r="B9">
        <v>1996</v>
      </c>
      <c r="C9" t="s">
        <v>56</v>
      </c>
      <c r="D9" s="31">
        <v>342066</v>
      </c>
      <c r="E9" s="31">
        <v>407</v>
      </c>
      <c r="F9">
        <f t="shared" ref="F9:F72" si="16">+IFERROR(E9/D9,0)</f>
        <v>1.1898288634357111E-3</v>
      </c>
      <c r="G9">
        <f t="shared" ref="G9:G72" si="17">1-F9</f>
        <v>0.99881017113656434</v>
      </c>
      <c r="H9" cm="1">
        <f t="array" ref="H9">+IFERROR(_xlfn.IFS(B9=$H$1,D9/$H$3,B9=$I$1,D9/$I$3,B9=$J$1,D9/$J$3,B9=$K$1,D9/$K$3,B9=$L$1,D9/$L$3,B9=$M$1,D9/$M$3,B9=$N$1,D9/$N$3,B9=$O$1,D9/$O$3,B9=$P$1,D9/P$3,B9=$Q$1,D9/$Q$3,B9=$R$1,D9/$R$3,B9=$S$1,D9/$S$3,B9=$T$1,D9/$T$3,B9=$U$1,D9/$U$3,B9=$V$1,D9/$V$3,B9=$W$1,D9/$W$3,B9=$X$1,D9/$X$3,B9=$Y$1,D9/$Y$3,B9=$Z$1,D9/$Z$3),0)</f>
        <v>0.23854191146781664</v>
      </c>
      <c r="I9" s="15">
        <f t="shared" ref="I9:I72" si="18">+H9*100000</f>
        <v>23854.191146781664</v>
      </c>
      <c r="J9" s="16">
        <f t="shared" ref="J9:J72" si="19">+F9*I9</f>
        <v>28.382405140353431</v>
      </c>
      <c r="K9" s="16">
        <f>+K8-P8</f>
        <v>9951.8111051273263</v>
      </c>
      <c r="L9" s="17">
        <f t="shared" ref="L9:M57" si="20">+F9</f>
        <v>1.1898288634357111E-3</v>
      </c>
      <c r="M9" s="17">
        <f t="shared" si="20"/>
        <v>0.99881017113656434</v>
      </c>
      <c r="N9">
        <f t="shared" ref="N9:N72" si="21">+(F9/(1-(0.5*F9)))</f>
        <v>1.1905371311565322E-3</v>
      </c>
      <c r="O9">
        <f t="shared" si="4"/>
        <v>5.9491443171785557E-4</v>
      </c>
      <c r="P9">
        <f t="shared" ref="P9:P72" si="22">+K9*L9</f>
        <v>11.840952096340535</v>
      </c>
      <c r="S9">
        <v>1996</v>
      </c>
      <c r="T9" t="s">
        <v>56</v>
      </c>
      <c r="U9" s="31">
        <v>0</v>
      </c>
      <c r="V9" s="31">
        <v>0</v>
      </c>
      <c r="W9" s="31">
        <v>42</v>
      </c>
      <c r="X9" s="31">
        <v>0</v>
      </c>
      <c r="Y9" s="31">
        <v>0</v>
      </c>
      <c r="Z9" s="31">
        <v>9</v>
      </c>
      <c r="AA9" s="31">
        <v>0</v>
      </c>
      <c r="AB9" s="31">
        <v>11</v>
      </c>
      <c r="AC9" s="31">
        <v>0</v>
      </c>
      <c r="AD9" s="31">
        <v>15</v>
      </c>
      <c r="AE9" s="31">
        <v>330</v>
      </c>
      <c r="AF9" s="31">
        <v>407</v>
      </c>
      <c r="AG9">
        <f t="shared" si="5"/>
        <v>0</v>
      </c>
      <c r="AH9">
        <f t="shared" si="6"/>
        <v>0</v>
      </c>
      <c r="AI9">
        <f t="shared" si="7"/>
        <v>0.10319410319410319</v>
      </c>
      <c r="AJ9">
        <f t="shared" si="8"/>
        <v>0</v>
      </c>
      <c r="AK9">
        <f t="shared" si="9"/>
        <v>0</v>
      </c>
      <c r="AL9">
        <f t="shared" si="10"/>
        <v>2.2113022113022112E-2</v>
      </c>
      <c r="AM9">
        <f t="shared" si="11"/>
        <v>0</v>
      </c>
      <c r="AN9">
        <f t="shared" si="12"/>
        <v>2.7027027027027029E-2</v>
      </c>
      <c r="AO9">
        <f t="shared" si="13"/>
        <v>0</v>
      </c>
      <c r="AP9">
        <f>+(AG9/(1-(0.5*AG9)))</f>
        <v>0</v>
      </c>
      <c r="AQ9">
        <f t="shared" si="14"/>
        <v>0</v>
      </c>
      <c r="AR9">
        <f t="shared" si="14"/>
        <v>0.10880829015544041</v>
      </c>
      <c r="AS9">
        <f t="shared" si="14"/>
        <v>0</v>
      </c>
      <c r="AT9">
        <f t="shared" si="14"/>
        <v>0</v>
      </c>
      <c r="AU9">
        <f t="shared" si="14"/>
        <v>2.2360248447204967E-2</v>
      </c>
      <c r="AV9">
        <f t="shared" si="14"/>
        <v>0</v>
      </c>
      <c r="AW9">
        <f t="shared" si="14"/>
        <v>2.7397260273972605E-2</v>
      </c>
      <c r="AX9">
        <f>+(AO9/(1-(0.5*AO9)))</f>
        <v>0</v>
      </c>
      <c r="AY9">
        <f t="shared" ref="AY9:BG9" si="23">+IFERROR((SUM(U8:U9)/(2*$D9)),0)</f>
        <v>0</v>
      </c>
      <c r="AZ9">
        <f t="shared" si="23"/>
        <v>0</v>
      </c>
      <c r="BA9">
        <f t="shared" si="23"/>
        <v>2.3241128904948169E-4</v>
      </c>
      <c r="BB9">
        <f t="shared" si="23"/>
        <v>0</v>
      </c>
      <c r="BC9">
        <f t="shared" si="23"/>
        <v>1.4617062204369917E-6</v>
      </c>
      <c r="BD9">
        <f t="shared" si="23"/>
        <v>2.1925593306554874E-5</v>
      </c>
      <c r="BE9">
        <f t="shared" si="23"/>
        <v>0</v>
      </c>
      <c r="BF9">
        <f t="shared" si="23"/>
        <v>9.6472610548841445E-5</v>
      </c>
      <c r="BG9">
        <f t="shared" si="23"/>
        <v>1.4617062204369917E-6</v>
      </c>
    </row>
    <row r="10" spans="2:60" x14ac:dyDescent="0.25">
      <c r="B10">
        <v>1996</v>
      </c>
      <c r="C10" t="s">
        <v>57</v>
      </c>
      <c r="D10" s="31">
        <v>301059</v>
      </c>
      <c r="E10" s="31">
        <v>796</v>
      </c>
      <c r="F10">
        <f t="shared" si="16"/>
        <v>2.6440000132864324E-3</v>
      </c>
      <c r="G10">
        <f t="shared" si="17"/>
        <v>0.99735599998671354</v>
      </c>
      <c r="H10" cm="1">
        <f t="array" ref="H10">+IFERROR(_xlfn.IFS(B10=$H$1,D10/$H$3,B10=$I$1,D10/$I$3,B10=$J$1,D10/$J$3,B10=$K$1,D10/$K$3,B10=$L$1,D10/$L$3,B10=$M$1,D10/$M$3,B10=$N$1,D10/$N$3,B10=$O$1,D10/$O$3,B10=$P$1,D10/P$3,B10=$Q$1,D10/$Q$3,B10=$R$1,D10/$R$3,B10=$S$1,D10/$S$3,B10=$T$1,D10/$T$3,B10=$U$1,D10/$U$3,B10=$V$1,D10/$V$3,B10=$W$1,D10/$W$3,B10=$X$1,D10/$X$3,B10=$Y$1,D10/$Y$3,B10=$Z$1,D10/$Z$3),0)</f>
        <v>0.20994541791522517</v>
      </c>
      <c r="I10" s="15">
        <f t="shared" si="18"/>
        <v>20994.541791522515</v>
      </c>
      <c r="J10" s="16">
        <f t="shared" si="19"/>
        <v>55.509568775728091</v>
      </c>
      <c r="K10" s="16">
        <f>+K9-P9</f>
        <v>9939.9701530309849</v>
      </c>
      <c r="L10" s="17">
        <f t="shared" si="20"/>
        <v>2.6440000132864324E-3</v>
      </c>
      <c r="M10" s="17">
        <f t="shared" si="20"/>
        <v>0.99735599998671354</v>
      </c>
      <c r="N10">
        <f t="shared" si="21"/>
        <v>2.6475000083150124E-3</v>
      </c>
      <c r="O10">
        <f t="shared" si="4"/>
        <v>1.3220000066432162E-3</v>
      </c>
      <c r="P10">
        <f t="shared" si="22"/>
        <v>26.281281216680664</v>
      </c>
      <c r="S10">
        <v>1996</v>
      </c>
      <c r="T10" t="s">
        <v>57</v>
      </c>
      <c r="U10" s="31">
        <v>0</v>
      </c>
      <c r="V10" s="31">
        <v>0</v>
      </c>
      <c r="W10" s="31">
        <v>30</v>
      </c>
      <c r="X10" s="31">
        <v>0</v>
      </c>
      <c r="Y10" s="31">
        <v>7</v>
      </c>
      <c r="Z10" s="31">
        <v>18</v>
      </c>
      <c r="AA10" s="31">
        <v>0</v>
      </c>
      <c r="AB10" s="31">
        <v>5</v>
      </c>
      <c r="AC10" s="31">
        <v>0</v>
      </c>
      <c r="AD10" s="31">
        <v>16</v>
      </c>
      <c r="AE10" s="31">
        <v>720</v>
      </c>
      <c r="AF10" s="31">
        <v>796</v>
      </c>
      <c r="AG10">
        <f t="shared" si="5"/>
        <v>0</v>
      </c>
      <c r="AH10">
        <f t="shared" si="6"/>
        <v>0</v>
      </c>
      <c r="AI10">
        <f t="shared" si="7"/>
        <v>3.7688442211055273E-2</v>
      </c>
      <c r="AJ10">
        <f t="shared" si="8"/>
        <v>0</v>
      </c>
      <c r="AK10">
        <f t="shared" si="9"/>
        <v>8.7939698492462311E-3</v>
      </c>
      <c r="AL10">
        <f t="shared" si="10"/>
        <v>2.2613065326633167E-2</v>
      </c>
      <c r="AM10">
        <f t="shared" si="11"/>
        <v>0</v>
      </c>
      <c r="AN10">
        <f t="shared" si="12"/>
        <v>6.2814070351758797E-3</v>
      </c>
      <c r="AO10">
        <f t="shared" si="13"/>
        <v>0</v>
      </c>
      <c r="AP10">
        <f t="shared" ref="AP10:AX39" si="24">+(AG10/(1-(0.5*AG10)))</f>
        <v>0</v>
      </c>
      <c r="AQ10">
        <f>+(AH10/(1-(0.5*AH10)))</f>
        <v>0</v>
      </c>
      <c r="AR10">
        <f t="shared" si="14"/>
        <v>3.8412291933418691E-2</v>
      </c>
      <c r="AS10">
        <f t="shared" si="14"/>
        <v>0</v>
      </c>
      <c r="AT10">
        <f t="shared" si="14"/>
        <v>8.8328075709779175E-3</v>
      </c>
      <c r="AU10">
        <f t="shared" si="14"/>
        <v>2.2871664548919951E-2</v>
      </c>
      <c r="AV10">
        <f t="shared" si="14"/>
        <v>0</v>
      </c>
      <c r="AW10">
        <f t="shared" si="14"/>
        <v>6.3011972274732205E-3</v>
      </c>
      <c r="AX10">
        <f t="shared" si="14"/>
        <v>0</v>
      </c>
      <c r="AY10">
        <f t="shared" ref="AY10:AY73" si="25">+IFERROR((SUM(U9:U10)/(2*$D10)),0)</f>
        <v>0</v>
      </c>
      <c r="AZ10">
        <f t="shared" ref="AZ10:AZ55" si="26">+IFERROR((SUM(V9:V10)/(2*$D10)),0)</f>
        <v>0</v>
      </c>
      <c r="BA10">
        <f t="shared" ref="BA10:BA55" si="27">+IFERROR((SUM(W9:W10)/(2*$D10)),0)</f>
        <v>1.195778900481301E-4</v>
      </c>
      <c r="BB10">
        <f t="shared" ref="BB10:BB55" si="28">+IFERROR((SUM(X9:X10)/(2*$D10)),0)</f>
        <v>0</v>
      </c>
      <c r="BC10">
        <f t="shared" ref="BC10:BC55" si="29">+IFERROR((SUM(Y9:Y10)/(2*$D10)),0)</f>
        <v>1.162562819912376E-5</v>
      </c>
      <c r="BD10">
        <f t="shared" ref="BD10:BD55" si="30">+IFERROR((SUM(Z9:Z10)/(2*$D10)),0)</f>
        <v>4.4841708768048788E-5</v>
      </c>
      <c r="BE10">
        <f t="shared" ref="BE10:BE55" si="31">+IFERROR((SUM(AA9:AA10)/(2*$D10)),0)</f>
        <v>0</v>
      </c>
      <c r="BF10">
        <f t="shared" ref="BF10:BF55" si="32">+IFERROR((SUM(AB9:AB10)/(2*$D10)),0)</f>
        <v>2.6572864455140021E-5</v>
      </c>
      <c r="BG10">
        <f t="shared" ref="BG10:BG55" si="33">+IFERROR((SUM(AC9:AC10)/(2*$D10)),0)</f>
        <v>0</v>
      </c>
    </row>
    <row r="11" spans="2:60" x14ac:dyDescent="0.25">
      <c r="B11">
        <v>1996</v>
      </c>
      <c r="C11" t="s">
        <v>58</v>
      </c>
      <c r="D11" s="31">
        <v>418659</v>
      </c>
      <c r="E11" s="31">
        <v>1653</v>
      </c>
      <c r="F11">
        <f t="shared" si="16"/>
        <v>3.9483207096945245E-3</v>
      </c>
      <c r="G11">
        <f t="shared" si="17"/>
        <v>0.99605167929030547</v>
      </c>
      <c r="H11" cm="1">
        <f t="array" ref="H11">+IFERROR(_xlfn.IFS(B11=$H$1,D11/$H$3,B11=$I$1,D11/$I$3,B11=$J$1,D11/$J$3,B11=$K$1,D11/$K$3,B11=$L$1,D11/$L$3,B11=$M$1,D11/$M$3,B11=$N$1,D11/$N$3,B11=$O$1,D11/$O$3,B11=$P$1,D11/P$3,B11=$Q$1,D11/$Q$3,B11=$R$1,D11/$R$3,B11=$S$1,D11/$S$3,B11=$T$1,D11/$T$3,B11=$U$1,D11/$U$3,B11=$V$1,D11/$V$3,B11=$W$1,D11/$W$3,B11=$X$1,D11/$X$3,B11=$Y$1,D11/$Y$3,B11=$Z$1,D11/$Z$3),0)</f>
        <v>0.29195452957383855</v>
      </c>
      <c r="I11" s="15">
        <f t="shared" si="18"/>
        <v>29195.452957383855</v>
      </c>
      <c r="J11" s="16">
        <f t="shared" si="19"/>
        <v>115.27301154055093</v>
      </c>
      <c r="K11" s="16">
        <f t="shared" ref="K11:K15" si="34">+K10-P10</f>
        <v>9913.6888718143036</v>
      </c>
      <c r="L11" s="17">
        <f t="shared" si="20"/>
        <v>3.9483207096945245E-3</v>
      </c>
      <c r="M11" s="17">
        <f t="shared" si="20"/>
        <v>0.99605167929030547</v>
      </c>
      <c r="N11">
        <f t="shared" si="21"/>
        <v>3.9561307461722095E-3</v>
      </c>
      <c r="O11">
        <f t="shared" si="4"/>
        <v>1.9741603548472622E-3</v>
      </c>
      <c r="P11">
        <f t="shared" si="22"/>
        <v>39.142423082052559</v>
      </c>
      <c r="S11">
        <v>1996</v>
      </c>
      <c r="T11" t="s">
        <v>58</v>
      </c>
      <c r="U11" s="31">
        <v>0</v>
      </c>
      <c r="V11" s="31">
        <v>0</v>
      </c>
      <c r="W11" s="31">
        <v>78</v>
      </c>
      <c r="X11" s="31">
        <v>0</v>
      </c>
      <c r="Y11" s="31">
        <v>27</v>
      </c>
      <c r="Z11" s="31">
        <v>108</v>
      </c>
      <c r="AA11" s="31">
        <v>0</v>
      </c>
      <c r="AB11" s="31">
        <v>24</v>
      </c>
      <c r="AC11" s="31">
        <v>49</v>
      </c>
      <c r="AD11" s="31">
        <v>105</v>
      </c>
      <c r="AE11" s="31">
        <v>1262</v>
      </c>
      <c r="AF11" s="31">
        <v>1653</v>
      </c>
      <c r="AG11">
        <f t="shared" si="5"/>
        <v>0</v>
      </c>
      <c r="AH11">
        <f t="shared" si="6"/>
        <v>0</v>
      </c>
      <c r="AI11">
        <f t="shared" si="7"/>
        <v>4.7186932849364795E-2</v>
      </c>
      <c r="AJ11">
        <f t="shared" si="8"/>
        <v>0</v>
      </c>
      <c r="AK11">
        <f t="shared" si="9"/>
        <v>1.6333938294010888E-2</v>
      </c>
      <c r="AL11">
        <f t="shared" si="10"/>
        <v>6.5335753176043551E-2</v>
      </c>
      <c r="AM11">
        <f t="shared" si="11"/>
        <v>0</v>
      </c>
      <c r="AN11">
        <f t="shared" si="12"/>
        <v>1.4519056261343012E-2</v>
      </c>
      <c r="AO11">
        <f t="shared" si="13"/>
        <v>2.9643073200241985E-2</v>
      </c>
      <c r="AP11">
        <f t="shared" si="24"/>
        <v>0</v>
      </c>
      <c r="AQ11">
        <f t="shared" si="24"/>
        <v>0</v>
      </c>
      <c r="AR11">
        <f t="shared" si="24"/>
        <v>4.8327137546468404E-2</v>
      </c>
      <c r="AS11">
        <f t="shared" si="24"/>
        <v>0</v>
      </c>
      <c r="AT11">
        <f t="shared" si="24"/>
        <v>1.6468435498627629E-2</v>
      </c>
      <c r="AU11">
        <f t="shared" si="24"/>
        <v>6.7542213883677288E-2</v>
      </c>
      <c r="AV11">
        <f t="shared" si="24"/>
        <v>0</v>
      </c>
      <c r="AW11">
        <f t="shared" si="24"/>
        <v>1.4625228519195612E-2</v>
      </c>
      <c r="AX11">
        <f t="shared" si="24"/>
        <v>3.0089038992938286E-2</v>
      </c>
      <c r="AY11">
        <f t="shared" si="25"/>
        <v>0</v>
      </c>
      <c r="AZ11">
        <f t="shared" si="26"/>
        <v>0</v>
      </c>
      <c r="BA11">
        <f t="shared" si="27"/>
        <v>1.289832536742313E-4</v>
      </c>
      <c r="BB11">
        <f t="shared" si="28"/>
        <v>0</v>
      </c>
      <c r="BC11">
        <f t="shared" si="29"/>
        <v>4.060583911966541E-5</v>
      </c>
      <c r="BD11">
        <f t="shared" si="30"/>
        <v>1.5048046261993651E-4</v>
      </c>
      <c r="BE11">
        <f t="shared" si="31"/>
        <v>0</v>
      </c>
      <c r="BF11">
        <f t="shared" si="32"/>
        <v>3.4634392190302845E-5</v>
      </c>
      <c r="BG11">
        <f t="shared" si="33"/>
        <v>5.8520179907753085E-5</v>
      </c>
    </row>
    <row r="12" spans="2:60" x14ac:dyDescent="0.25">
      <c r="B12">
        <v>1996</v>
      </c>
      <c r="C12" t="s">
        <v>59</v>
      </c>
      <c r="D12" s="31">
        <v>171149</v>
      </c>
      <c r="E12" s="31">
        <v>2230</v>
      </c>
      <c r="F12">
        <f t="shared" si="16"/>
        <v>1.3029582410648033E-2</v>
      </c>
      <c r="G12">
        <f t="shared" si="17"/>
        <v>0.986970417589352</v>
      </c>
      <c r="H12" cm="1">
        <f t="array" ref="H12">+IFERROR(_xlfn.IFS(B12=$H$1,D12/$H$3,B12=$I$1,D12/$I$3,B12=$J$1,D12/$J$3,B12=$K$1,D12/$K$3,B12=$L$1,D12/$L$3,B12=$M$1,D12/$M$3,B12=$N$1,D12/$N$3,B12=$O$1,D12/$O$3,B12=$P$1,D12/P$3,B12=$Q$1,D12/$Q$3,B12=$R$1,D12/$R$3,B12=$S$1,D12/$S$3,B12=$T$1,D12/$T$3,B12=$U$1,D12/$U$3,B12=$V$1,D12/$V$3,B12=$W$1,D12/$W$3,B12=$X$1,D12/$X$3,B12=$Y$1,D12/$Y$3,B12=$Z$1,D12/$Z$3),0)</f>
        <v>0.1193518490753403</v>
      </c>
      <c r="I12" s="15">
        <f t="shared" si="18"/>
        <v>11935.184907534031</v>
      </c>
      <c r="J12" s="16">
        <f t="shared" si="19"/>
        <v>155.51047533903727</v>
      </c>
      <c r="K12" s="16">
        <f t="shared" si="34"/>
        <v>9874.5464487322515</v>
      </c>
      <c r="L12" s="17">
        <f t="shared" si="20"/>
        <v>1.3029582410648033E-2</v>
      </c>
      <c r="M12" s="17">
        <f t="shared" si="20"/>
        <v>0.986970417589352</v>
      </c>
      <c r="N12">
        <f t="shared" si="21"/>
        <v>1.3115024054012728E-2</v>
      </c>
      <c r="O12">
        <f t="shared" si="4"/>
        <v>6.5147912053240163E-3</v>
      </c>
      <c r="P12">
        <f t="shared" si="22"/>
        <v>128.66121672152875</v>
      </c>
      <c r="S12">
        <v>1996</v>
      </c>
      <c r="T12" t="s">
        <v>59</v>
      </c>
      <c r="U12" s="31">
        <v>0</v>
      </c>
      <c r="V12" s="31">
        <v>0</v>
      </c>
      <c r="W12" s="31">
        <v>60</v>
      </c>
      <c r="X12" s="31">
        <v>0</v>
      </c>
      <c r="Y12" s="31">
        <v>99</v>
      </c>
      <c r="Z12" s="31">
        <v>406</v>
      </c>
      <c r="AA12" s="31">
        <v>0</v>
      </c>
      <c r="AB12" s="31">
        <v>100</v>
      </c>
      <c r="AC12" s="31">
        <v>194</v>
      </c>
      <c r="AD12" s="31">
        <v>253</v>
      </c>
      <c r="AE12" s="31">
        <v>1118</v>
      </c>
      <c r="AF12" s="31">
        <v>2230</v>
      </c>
      <c r="AG12">
        <f t="shared" si="5"/>
        <v>0</v>
      </c>
      <c r="AH12">
        <f t="shared" si="6"/>
        <v>0</v>
      </c>
      <c r="AI12">
        <f t="shared" si="7"/>
        <v>2.6905829596412557E-2</v>
      </c>
      <c r="AJ12">
        <f t="shared" si="8"/>
        <v>0</v>
      </c>
      <c r="AK12">
        <f t="shared" si="9"/>
        <v>4.4394618834080718E-2</v>
      </c>
      <c r="AL12">
        <f t="shared" si="10"/>
        <v>0.18206278026905828</v>
      </c>
      <c r="AM12">
        <f t="shared" si="11"/>
        <v>0</v>
      </c>
      <c r="AN12">
        <f t="shared" si="12"/>
        <v>4.4843049327354258E-2</v>
      </c>
      <c r="AO12">
        <f t="shared" si="13"/>
        <v>8.6995515695067263E-2</v>
      </c>
      <c r="AP12">
        <f t="shared" si="24"/>
        <v>0</v>
      </c>
      <c r="AQ12">
        <f t="shared" si="24"/>
        <v>0</v>
      </c>
      <c r="AR12">
        <f t="shared" si="24"/>
        <v>2.7272727272727275E-2</v>
      </c>
      <c r="AS12">
        <f t="shared" si="24"/>
        <v>0</v>
      </c>
      <c r="AT12">
        <f t="shared" si="24"/>
        <v>4.540243063517542E-2</v>
      </c>
      <c r="AU12">
        <f t="shared" si="24"/>
        <v>0.20029600394671926</v>
      </c>
      <c r="AV12">
        <f t="shared" si="24"/>
        <v>0</v>
      </c>
      <c r="AW12">
        <f t="shared" si="24"/>
        <v>4.5871559633027519E-2</v>
      </c>
      <c r="AX12">
        <f t="shared" si="24"/>
        <v>9.095171120487576E-2</v>
      </c>
      <c r="AY12">
        <f t="shared" si="25"/>
        <v>0</v>
      </c>
      <c r="AZ12">
        <f t="shared" si="26"/>
        <v>0</v>
      </c>
      <c r="BA12">
        <f t="shared" si="27"/>
        <v>4.0315748266130683E-4</v>
      </c>
      <c r="BB12">
        <f t="shared" si="28"/>
        <v>0</v>
      </c>
      <c r="BC12">
        <f t="shared" si="29"/>
        <v>3.6810031025597581E-4</v>
      </c>
      <c r="BD12">
        <f t="shared" si="30"/>
        <v>1.501615551361679E-3</v>
      </c>
      <c r="BE12">
        <f t="shared" si="31"/>
        <v>0</v>
      </c>
      <c r="BF12">
        <f t="shared" si="32"/>
        <v>3.6225744818842062E-4</v>
      </c>
      <c r="BG12">
        <f t="shared" si="33"/>
        <v>7.0990774120795327E-4</v>
      </c>
    </row>
    <row r="13" spans="2:60" x14ac:dyDescent="0.25">
      <c r="B13">
        <v>1996</v>
      </c>
      <c r="C13" t="s">
        <v>60</v>
      </c>
      <c r="D13" s="31">
        <v>36850</v>
      </c>
      <c r="E13" s="31">
        <v>1468</v>
      </c>
      <c r="F13">
        <f t="shared" si="16"/>
        <v>3.9837177747625512E-2</v>
      </c>
      <c r="G13">
        <f t="shared" si="17"/>
        <v>0.96016282225237448</v>
      </c>
      <c r="H13" cm="1">
        <f t="array" ref="H13">+IFERROR(_xlfn.IFS(B13=$H$1,D13/$H$3,B13=$I$1,D13/$I$3,B13=$J$1,D13/$J$3,B13=$K$1,D13/$K$3,B13=$L$1,D13/$L$3,B13=$M$1,D13/$M$3,B13=$N$1,D13/$N$3,B13=$O$1,D13/$O$3,B13=$P$1,D13/P$3,B13=$Q$1,D13/$Q$3,B13=$R$1,D13/$R$3,B13=$S$1,D13/$S$3,B13=$T$1,D13/$T$3,B13=$U$1,D13/$U$3,B13=$V$1,D13/$V$3,B13=$W$1,D13/$W$3,B13=$X$1,D13/$X$3,B13=$Y$1,D13/$Y$3,B13=$Z$1,D13/$Z$3),0)</f>
        <v>2.5697583032482162E-2</v>
      </c>
      <c r="I13" s="15">
        <f t="shared" si="18"/>
        <v>2569.7583032482162</v>
      </c>
      <c r="J13" s="16">
        <f t="shared" si="19"/>
        <v>102.37191829493572</v>
      </c>
      <c r="K13" s="16">
        <f t="shared" si="34"/>
        <v>9745.8852320107235</v>
      </c>
      <c r="L13" s="17">
        <f t="shared" si="20"/>
        <v>3.9837177747625512E-2</v>
      </c>
      <c r="M13" s="17">
        <f t="shared" si="20"/>
        <v>0.96016282225237448</v>
      </c>
      <c r="N13">
        <f t="shared" si="21"/>
        <v>4.0646804740281317E-2</v>
      </c>
      <c r="O13">
        <f t="shared" si="4"/>
        <v>1.9918588873812756E-2</v>
      </c>
      <c r="P13">
        <f t="shared" si="22"/>
        <v>388.24856229556968</v>
      </c>
      <c r="S13">
        <v>1996</v>
      </c>
      <c r="T13" t="s">
        <v>60</v>
      </c>
      <c r="U13" s="31">
        <v>0</v>
      </c>
      <c r="V13" s="31">
        <v>0</v>
      </c>
      <c r="W13" s="31">
        <v>20</v>
      </c>
      <c r="X13" s="31">
        <v>0</v>
      </c>
      <c r="Y13" s="31">
        <v>82</v>
      </c>
      <c r="Z13" s="31">
        <v>340</v>
      </c>
      <c r="AA13" s="31">
        <v>0</v>
      </c>
      <c r="AB13" s="31">
        <v>49</v>
      </c>
      <c r="AC13" s="31">
        <v>163</v>
      </c>
      <c r="AD13" s="31">
        <v>142</v>
      </c>
      <c r="AE13" s="31">
        <v>672</v>
      </c>
      <c r="AF13" s="31">
        <v>1468</v>
      </c>
      <c r="AG13">
        <f t="shared" si="5"/>
        <v>0</v>
      </c>
      <c r="AH13">
        <f t="shared" si="6"/>
        <v>0</v>
      </c>
      <c r="AI13">
        <f t="shared" si="7"/>
        <v>1.3623978201634877E-2</v>
      </c>
      <c r="AJ13">
        <f t="shared" si="8"/>
        <v>0</v>
      </c>
      <c r="AK13">
        <f t="shared" si="9"/>
        <v>5.5858310626702996E-2</v>
      </c>
      <c r="AL13">
        <f t="shared" si="10"/>
        <v>0.23160762942779292</v>
      </c>
      <c r="AM13">
        <f t="shared" si="11"/>
        <v>0</v>
      </c>
      <c r="AN13">
        <f t="shared" si="12"/>
        <v>3.337874659400545E-2</v>
      </c>
      <c r="AO13">
        <f t="shared" si="13"/>
        <v>0.11103542234332425</v>
      </c>
      <c r="AP13">
        <f t="shared" si="24"/>
        <v>0</v>
      </c>
      <c r="AQ13">
        <f t="shared" si="24"/>
        <v>0</v>
      </c>
      <c r="AR13">
        <f t="shared" si="24"/>
        <v>1.3717421124828533E-2</v>
      </c>
      <c r="AS13">
        <f t="shared" si="24"/>
        <v>0</v>
      </c>
      <c r="AT13">
        <f t="shared" si="24"/>
        <v>5.7463209530483533E-2</v>
      </c>
      <c r="AU13">
        <f t="shared" si="24"/>
        <v>0.26194144838212635</v>
      </c>
      <c r="AV13">
        <f t="shared" si="24"/>
        <v>0</v>
      </c>
      <c r="AW13">
        <f t="shared" si="24"/>
        <v>3.3945271908555591E-2</v>
      </c>
      <c r="AX13">
        <f t="shared" si="24"/>
        <v>0.11756220699603319</v>
      </c>
      <c r="AY13">
        <f t="shared" si="25"/>
        <v>0</v>
      </c>
      <c r="AZ13">
        <f t="shared" si="26"/>
        <v>0</v>
      </c>
      <c r="BA13">
        <f t="shared" si="27"/>
        <v>1.085481682496608E-3</v>
      </c>
      <c r="BB13">
        <f t="shared" si="28"/>
        <v>0</v>
      </c>
      <c r="BC13">
        <f t="shared" si="29"/>
        <v>2.4559023066485753E-3</v>
      </c>
      <c r="BD13">
        <f t="shared" si="30"/>
        <v>1.0122116689280869E-2</v>
      </c>
      <c r="BE13">
        <f t="shared" si="31"/>
        <v>0</v>
      </c>
      <c r="BF13">
        <f t="shared" si="32"/>
        <v>2.021709633649932E-3</v>
      </c>
      <c r="BG13">
        <f t="shared" si="33"/>
        <v>4.8439620081411131E-3</v>
      </c>
    </row>
    <row r="14" spans="2:60" x14ac:dyDescent="0.25">
      <c r="B14">
        <v>1996</v>
      </c>
      <c r="C14" t="s">
        <v>61</v>
      </c>
      <c r="D14" s="31">
        <v>21225</v>
      </c>
      <c r="E14" s="31">
        <v>2282</v>
      </c>
      <c r="F14">
        <f t="shared" si="16"/>
        <v>0.10751472320376915</v>
      </c>
      <c r="G14">
        <f t="shared" si="17"/>
        <v>0.8924852767962308</v>
      </c>
      <c r="H14" cm="1">
        <f t="array" ref="H14">+IFERROR(_xlfn.IFS(B14=$H$1,D14/$H$3,B14=$I$1,D14/$I$3,B14=$J$1,D14/$J$3,B14=$K$1,D14/$K$3,B14=$L$1,D14/$L$3,B14=$M$1,D14/$M$3,B14=$N$1,D14/$N$3,B14=$O$1,D14/$O$3,B14=$P$1,D14/P$3,B14=$Q$1,D14/$Q$3,B14=$R$1,D14/$R$3,B14=$S$1,D14/$S$3,B14=$T$1,D14/$T$3,B14=$U$1,D14/$U$3,B14=$V$1,D14/$V$3,B14=$W$1,D14/$W$3,B14=$X$1,D14/$X$3,B14=$Y$1,D14/$Y$3,B14=$Z$1,D14/$Z$3),0)</f>
        <v>1.4801389412874733E-2</v>
      </c>
      <c r="I14" s="15">
        <f t="shared" si="18"/>
        <v>1480.1389412874732</v>
      </c>
      <c r="J14" s="16">
        <f t="shared" si="19"/>
        <v>159.13672857564259</v>
      </c>
      <c r="K14" s="16">
        <f t="shared" si="34"/>
        <v>9357.6366697151534</v>
      </c>
      <c r="L14" s="17">
        <f t="shared" si="20"/>
        <v>0.10751472320376915</v>
      </c>
      <c r="M14" s="17">
        <f t="shared" si="20"/>
        <v>0.8924852767962308</v>
      </c>
      <c r="N14">
        <f t="shared" si="21"/>
        <v>0.11362278430591517</v>
      </c>
      <c r="O14">
        <f t="shared" si="4"/>
        <v>5.3757361601884573E-2</v>
      </c>
      <c r="P14">
        <f t="shared" si="22"/>
        <v>1006.0837163858648</v>
      </c>
      <c r="S14">
        <v>1996</v>
      </c>
      <c r="T14" t="s">
        <v>61</v>
      </c>
      <c r="U14" s="31">
        <v>0</v>
      </c>
      <c r="V14" s="31">
        <v>0</v>
      </c>
      <c r="W14" s="31">
        <v>38</v>
      </c>
      <c r="X14" s="31">
        <v>0</v>
      </c>
      <c r="Y14" s="31">
        <v>150</v>
      </c>
      <c r="Z14" s="31">
        <v>537</v>
      </c>
      <c r="AA14" s="31">
        <v>0</v>
      </c>
      <c r="AB14" s="31">
        <v>76</v>
      </c>
      <c r="AC14" s="31">
        <v>226</v>
      </c>
      <c r="AD14" s="31">
        <v>135</v>
      </c>
      <c r="AE14" s="31">
        <v>1120</v>
      </c>
      <c r="AF14" s="31">
        <v>2282</v>
      </c>
      <c r="AG14">
        <f t="shared" si="5"/>
        <v>0</v>
      </c>
      <c r="AH14">
        <f t="shared" si="6"/>
        <v>0</v>
      </c>
      <c r="AI14">
        <f t="shared" si="7"/>
        <v>1.6652059596844872E-2</v>
      </c>
      <c r="AJ14">
        <f t="shared" si="8"/>
        <v>0</v>
      </c>
      <c r="AK14">
        <f t="shared" si="9"/>
        <v>6.5731814198071864E-2</v>
      </c>
      <c r="AL14">
        <f t="shared" si="10"/>
        <v>0.23531989482909729</v>
      </c>
      <c r="AM14">
        <f t="shared" si="11"/>
        <v>0</v>
      </c>
      <c r="AN14">
        <f t="shared" si="12"/>
        <v>3.3304119193689745E-2</v>
      </c>
      <c r="AO14">
        <f t="shared" si="13"/>
        <v>9.9035933391761616E-2</v>
      </c>
      <c r="AP14">
        <f t="shared" si="24"/>
        <v>0</v>
      </c>
      <c r="AQ14">
        <f t="shared" si="24"/>
        <v>0</v>
      </c>
      <c r="AR14">
        <f t="shared" si="24"/>
        <v>1.6791869200176755E-2</v>
      </c>
      <c r="AS14">
        <f t="shared" si="24"/>
        <v>0</v>
      </c>
      <c r="AT14">
        <f t="shared" si="24"/>
        <v>6.7965564114182142E-2</v>
      </c>
      <c r="AU14">
        <f t="shared" si="24"/>
        <v>0.26669977650856719</v>
      </c>
      <c r="AV14">
        <f t="shared" si="24"/>
        <v>0</v>
      </c>
      <c r="AW14">
        <f t="shared" si="24"/>
        <v>3.3868092691622102E-2</v>
      </c>
      <c r="AX14">
        <f t="shared" si="24"/>
        <v>0.10419548178884279</v>
      </c>
      <c r="AY14">
        <f t="shared" si="25"/>
        <v>0</v>
      </c>
      <c r="AZ14">
        <f t="shared" si="26"/>
        <v>0</v>
      </c>
      <c r="BA14">
        <f t="shared" si="27"/>
        <v>1.3663133097762074E-3</v>
      </c>
      <c r="BB14">
        <f t="shared" si="28"/>
        <v>0</v>
      </c>
      <c r="BC14">
        <f t="shared" si="29"/>
        <v>5.4652532391048295E-3</v>
      </c>
      <c r="BD14">
        <f t="shared" si="30"/>
        <v>2.0659599528857479E-2</v>
      </c>
      <c r="BE14">
        <f t="shared" si="31"/>
        <v>0</v>
      </c>
      <c r="BF14">
        <f t="shared" si="32"/>
        <v>2.9446407538280331E-3</v>
      </c>
      <c r="BG14">
        <f t="shared" si="33"/>
        <v>9.1637220259128387E-3</v>
      </c>
    </row>
    <row r="15" spans="2:60" x14ac:dyDescent="0.25">
      <c r="B15" t="s">
        <v>62</v>
      </c>
      <c r="D15" s="31">
        <v>1433987</v>
      </c>
      <c r="E15" s="31">
        <v>9525</v>
      </c>
      <c r="F15">
        <f t="shared" si="16"/>
        <v>6.6423196305126896E-3</v>
      </c>
      <c r="G15">
        <f t="shared" si="17"/>
        <v>0.99335768036948735</v>
      </c>
      <c r="H15" cm="1">
        <f t="array" ref="H15">+IFERROR(_xlfn.IFS(B15=$H$1,D15/$H$3,B15=$I$1,D15/$I$3,B15=$J$1,D15/$J$3,B15=$K$1,D15/$K$3,B15=$L$1,D15/$L$3,B15=$M$1,D15/$M$3,B15=$N$1,D15/$N$3,B15=$O$1,D15/$O$3,B15=$P$1,D15/P$3,B15=$Q$1,D15/$Q$3,B15=$R$1,D15/$R$3,B15=$S$1,D15/$S$3,B15=$T$1,D15/$T$3,B15=$U$1,D15/$U$3,B15=$V$1,D15/$V$3,B15=$W$1,D15/$W$3,B15=$X$1,D15/$X$3,B15=$Y$1,D15/$Y$3,B15=$Z$1,D15/$Z$3),0)</f>
        <v>0</v>
      </c>
      <c r="I15" s="15">
        <f t="shared" si="18"/>
        <v>0</v>
      </c>
      <c r="J15" s="16">
        <f t="shared" si="19"/>
        <v>0</v>
      </c>
      <c r="K15" s="16">
        <f t="shared" si="34"/>
        <v>8351.5529533292884</v>
      </c>
      <c r="L15" s="17">
        <f t="shared" si="20"/>
        <v>6.6423196305126896E-3</v>
      </c>
      <c r="M15" s="17">
        <f t="shared" si="20"/>
        <v>0.99335768036948735</v>
      </c>
      <c r="N15">
        <f t="shared" si="21"/>
        <v>6.6644533451532635E-3</v>
      </c>
      <c r="O15">
        <f t="shared" si="4"/>
        <v>3.3211598152563448E-3</v>
      </c>
      <c r="P15">
        <f t="shared" si="22"/>
        <v>55.473684127165363</v>
      </c>
      <c r="S15" t="s">
        <v>62</v>
      </c>
      <c r="U15" s="31">
        <v>0</v>
      </c>
      <c r="V15" s="31">
        <v>0</v>
      </c>
      <c r="W15" s="31">
        <v>385</v>
      </c>
      <c r="X15" s="31">
        <v>0</v>
      </c>
      <c r="Y15" s="31">
        <v>366</v>
      </c>
      <c r="Z15" s="31">
        <v>1424</v>
      </c>
      <c r="AA15" s="31">
        <v>0</v>
      </c>
      <c r="AB15" s="31">
        <v>320</v>
      </c>
      <c r="AC15" s="31">
        <v>633</v>
      </c>
      <c r="AD15" s="31">
        <v>678</v>
      </c>
      <c r="AE15" s="31">
        <v>5719</v>
      </c>
      <c r="AF15" s="31">
        <v>9525</v>
      </c>
      <c r="AG15">
        <f t="shared" si="5"/>
        <v>0</v>
      </c>
      <c r="AH15">
        <f t="shared" si="6"/>
        <v>0</v>
      </c>
      <c r="AI15">
        <f t="shared" si="7"/>
        <v>4.0419947506561679E-2</v>
      </c>
      <c r="AJ15">
        <f t="shared" si="8"/>
        <v>0</v>
      </c>
      <c r="AK15">
        <f t="shared" si="9"/>
        <v>3.8425196850393702E-2</v>
      </c>
      <c r="AL15">
        <f t="shared" si="10"/>
        <v>0.14950131233595801</v>
      </c>
      <c r="AM15">
        <f t="shared" si="11"/>
        <v>0</v>
      </c>
      <c r="AN15">
        <f t="shared" si="12"/>
        <v>3.3595800524934383E-2</v>
      </c>
      <c r="AO15">
        <f t="shared" si="13"/>
        <v>6.6456692913385823E-2</v>
      </c>
      <c r="AP15">
        <f t="shared" si="24"/>
        <v>0</v>
      </c>
      <c r="AQ15">
        <f t="shared" si="24"/>
        <v>0</v>
      </c>
      <c r="AR15">
        <f t="shared" si="24"/>
        <v>4.1253683364586125E-2</v>
      </c>
      <c r="AS15">
        <f t="shared" si="24"/>
        <v>0</v>
      </c>
      <c r="AT15">
        <f t="shared" si="24"/>
        <v>3.9177906229929352E-2</v>
      </c>
      <c r="AU15">
        <f t="shared" si="24"/>
        <v>0.16157948485192331</v>
      </c>
      <c r="AV15">
        <f t="shared" si="24"/>
        <v>0</v>
      </c>
      <c r="AW15">
        <f t="shared" si="24"/>
        <v>3.4169781099839827E-2</v>
      </c>
      <c r="AX15">
        <f t="shared" si="24"/>
        <v>6.874083726991366E-2</v>
      </c>
      <c r="AY15">
        <f t="shared" si="25"/>
        <v>0</v>
      </c>
      <c r="AZ15">
        <f t="shared" si="26"/>
        <v>0</v>
      </c>
      <c r="BA15">
        <f t="shared" si="27"/>
        <v>1.4749087683500617E-4</v>
      </c>
      <c r="BB15">
        <f t="shared" si="28"/>
        <v>0</v>
      </c>
      <c r="BC15">
        <f t="shared" si="29"/>
        <v>1.7991794904695789E-4</v>
      </c>
      <c r="BD15">
        <f t="shared" si="30"/>
        <v>6.8375794201760542E-4</v>
      </c>
      <c r="BE15">
        <f t="shared" si="31"/>
        <v>0</v>
      </c>
      <c r="BF15">
        <f t="shared" si="32"/>
        <v>1.3807656554766536E-4</v>
      </c>
      <c r="BG15">
        <f t="shared" si="33"/>
        <v>2.9951457021576904E-4</v>
      </c>
    </row>
    <row r="16" spans="2:60" x14ac:dyDescent="0.25">
      <c r="B16">
        <v>1997</v>
      </c>
      <c r="C16" t="s">
        <v>55</v>
      </c>
      <c r="D16" s="31">
        <v>145933</v>
      </c>
      <c r="E16" s="31">
        <v>508</v>
      </c>
      <c r="F16">
        <f t="shared" si="16"/>
        <v>3.4810495227261826E-3</v>
      </c>
      <c r="G16">
        <f t="shared" si="17"/>
        <v>0.99651895047727379</v>
      </c>
      <c r="H16" cm="1">
        <f t="array" ref="H16">+IFERROR(_xlfn.IFS(B16=$H$1,D16/$H$3,B16=$I$1,D16/$I$3,B16=$J$1,D16/$J$3,B16=$K$1,D16/$K$3,B16=$L$1,D16/$L$3,B16=$M$1,D16/$M$3,B16=$N$1,D16/$N$3,B16=$O$1,D16/$O$3,B16=$P$1,D16/P$3,B16=$Q$1,D16/$Q$3,B16=$R$1,D16/$R$3,B16=$S$1,D16/$S$3,B16=$T$1,D16/$T$3,B16=$U$1,D16/$U$3,B16=$V$1,D16/$V$3,B16=$W$1,D16/$W$3,B16=$X$1,D16/$X$3,B16=$Y$1,D16/$Y$3,B16=$Z$1,D16/$Z$3),0)</f>
        <v>9.9708866753075137E-2</v>
      </c>
      <c r="I16" s="15">
        <f t="shared" si="18"/>
        <v>9970.8866753075145</v>
      </c>
      <c r="J16" s="16">
        <f t="shared" si="19"/>
        <v>34.709150302236075</v>
      </c>
      <c r="K16" s="16">
        <v>10000</v>
      </c>
      <c r="L16" s="17">
        <f t="shared" si="20"/>
        <v>3.4810495227261826E-3</v>
      </c>
      <c r="M16" s="17">
        <f t="shared" si="20"/>
        <v>0.99651895047727379</v>
      </c>
      <c r="N16">
        <f t="shared" si="21"/>
        <v>3.487118939586351E-3</v>
      </c>
      <c r="O16">
        <f t="shared" si="4"/>
        <v>1.7405247613630913E-3</v>
      </c>
      <c r="P16">
        <f t="shared" si="22"/>
        <v>34.810495227261825</v>
      </c>
      <c r="S16">
        <v>1997</v>
      </c>
      <c r="T16" t="s">
        <v>55</v>
      </c>
      <c r="U16" s="31">
        <v>0</v>
      </c>
      <c r="V16" s="31">
        <v>0</v>
      </c>
      <c r="W16" s="31">
        <v>87</v>
      </c>
      <c r="X16" s="31">
        <v>0</v>
      </c>
      <c r="Y16" s="31">
        <v>1</v>
      </c>
      <c r="Z16" s="31">
        <v>5</v>
      </c>
      <c r="AA16" s="31">
        <v>0</v>
      </c>
      <c r="AB16" s="31">
        <v>46</v>
      </c>
      <c r="AC16" s="31">
        <v>0</v>
      </c>
      <c r="AD16" s="31">
        <v>5</v>
      </c>
      <c r="AE16" s="31">
        <v>364</v>
      </c>
      <c r="AF16" s="31">
        <v>508</v>
      </c>
      <c r="AG16">
        <f t="shared" si="5"/>
        <v>0</v>
      </c>
      <c r="AH16">
        <f t="shared" si="6"/>
        <v>0</v>
      </c>
      <c r="AI16">
        <f t="shared" si="7"/>
        <v>0.17125984251968504</v>
      </c>
      <c r="AJ16">
        <f t="shared" si="8"/>
        <v>0</v>
      </c>
      <c r="AK16">
        <f t="shared" si="9"/>
        <v>1.968503937007874E-3</v>
      </c>
      <c r="AL16">
        <f t="shared" si="10"/>
        <v>9.8425196850393699E-3</v>
      </c>
      <c r="AM16">
        <f t="shared" si="11"/>
        <v>0</v>
      </c>
      <c r="AN16">
        <f t="shared" si="12"/>
        <v>9.055118110236221E-2</v>
      </c>
      <c r="AO16">
        <f t="shared" si="13"/>
        <v>0</v>
      </c>
      <c r="AP16">
        <f t="shared" si="24"/>
        <v>0</v>
      </c>
      <c r="AQ16">
        <f t="shared" si="24"/>
        <v>0</v>
      </c>
      <c r="AR16">
        <f t="shared" si="24"/>
        <v>0.18729817007534982</v>
      </c>
      <c r="AS16">
        <f t="shared" si="24"/>
        <v>0</v>
      </c>
      <c r="AT16">
        <f t="shared" si="24"/>
        <v>1.9704433497536944E-3</v>
      </c>
      <c r="AU16">
        <f t="shared" si="24"/>
        <v>9.8911968348170121E-3</v>
      </c>
      <c r="AV16">
        <f t="shared" si="24"/>
        <v>0</v>
      </c>
      <c r="AW16">
        <f t="shared" si="24"/>
        <v>9.4845360824742278E-2</v>
      </c>
      <c r="AX16">
        <f t="shared" si="24"/>
        <v>0</v>
      </c>
      <c r="AY16">
        <f t="shared" si="25"/>
        <v>0</v>
      </c>
      <c r="AZ16">
        <f t="shared" si="26"/>
        <v>0</v>
      </c>
      <c r="BA16">
        <f t="shared" si="27"/>
        <v>1.6171804869357855E-3</v>
      </c>
      <c r="BB16">
        <f t="shared" si="28"/>
        <v>0</v>
      </c>
      <c r="BC16">
        <f t="shared" si="29"/>
        <v>1.2574263531894773E-3</v>
      </c>
      <c r="BD16">
        <f t="shared" si="30"/>
        <v>4.8960824487949946E-3</v>
      </c>
      <c r="BE16">
        <f t="shared" si="31"/>
        <v>0</v>
      </c>
      <c r="BF16">
        <f t="shared" si="32"/>
        <v>1.2540001233442744E-3</v>
      </c>
      <c r="BG16">
        <f t="shared" si="33"/>
        <v>2.1688034920134582E-3</v>
      </c>
    </row>
    <row r="17" spans="2:59" x14ac:dyDescent="0.25">
      <c r="B17">
        <v>1997</v>
      </c>
      <c r="C17" t="s">
        <v>56</v>
      </c>
      <c r="D17" s="31">
        <v>349127</v>
      </c>
      <c r="E17" s="31">
        <v>320</v>
      </c>
      <c r="F17">
        <f t="shared" si="16"/>
        <v>9.1657190649820834E-4</v>
      </c>
      <c r="G17">
        <f t="shared" si="17"/>
        <v>0.99908342809350181</v>
      </c>
      <c r="H17" cm="1">
        <f t="array" ref="H17">+IFERROR(_xlfn.IFS(B17=$H$1,D17/$H$3,B17=$I$1,D17/$I$3,B17=$J$1,D17/$J$3,B17=$K$1,D17/$K$3,B17=$L$1,D17/$L$3,B17=$M$1,D17/$M$3,B17=$N$1,D17/$N$3,B17=$O$1,D17/$O$3,B17=$P$1,D17/P$3,B17=$Q$1,D17/$Q$3,B17=$R$1,D17/$R$3,B17=$S$1,D17/$S$3,B17=$T$1,D17/$T$3,B17=$U$1,D17/$U$3,B17=$V$1,D17/$V$3,B17=$W$1,D17/$W$3,B17=$X$1,D17/$X$3,B17=$Y$1,D17/$Y$3,B17=$Z$1,D17/$Z$3),0)</f>
        <v>0.23854136845607823</v>
      </c>
      <c r="I17" s="15">
        <f t="shared" si="18"/>
        <v>23854.136845607823</v>
      </c>
      <c r="J17" s="16">
        <f t="shared" si="19"/>
        <v>21.86403168644792</v>
      </c>
      <c r="K17" s="16">
        <f>+K16-P16</f>
        <v>9965.1895047727376</v>
      </c>
      <c r="L17" s="17">
        <f t="shared" si="20"/>
        <v>9.1657190649820834E-4</v>
      </c>
      <c r="M17" s="17">
        <f t="shared" si="20"/>
        <v>0.99908342809350181</v>
      </c>
      <c r="N17">
        <f t="shared" si="21"/>
        <v>9.1699215112030653E-4</v>
      </c>
      <c r="O17">
        <f t="shared" si="4"/>
        <v>4.5828595324910417E-4</v>
      </c>
      <c r="P17">
        <f t="shared" si="22"/>
        <v>9.1338127430054854</v>
      </c>
      <c r="S17">
        <v>1997</v>
      </c>
      <c r="T17" t="s">
        <v>56</v>
      </c>
      <c r="U17" s="31">
        <v>0</v>
      </c>
      <c r="V17" s="31">
        <v>0</v>
      </c>
      <c r="W17" s="31">
        <v>18</v>
      </c>
      <c r="X17" s="31">
        <v>0</v>
      </c>
      <c r="Y17" s="31">
        <v>2</v>
      </c>
      <c r="Z17" s="31">
        <v>6</v>
      </c>
      <c r="AA17" s="31">
        <v>0</v>
      </c>
      <c r="AB17" s="31">
        <v>4</v>
      </c>
      <c r="AC17" s="31">
        <v>0</v>
      </c>
      <c r="AD17" s="31">
        <v>19</v>
      </c>
      <c r="AE17" s="31">
        <v>271</v>
      </c>
      <c r="AF17" s="31">
        <v>320</v>
      </c>
      <c r="AG17">
        <f t="shared" si="5"/>
        <v>0</v>
      </c>
      <c r="AH17">
        <f t="shared" si="6"/>
        <v>0</v>
      </c>
      <c r="AI17">
        <f t="shared" si="7"/>
        <v>5.6250000000000001E-2</v>
      </c>
      <c r="AJ17">
        <f t="shared" si="8"/>
        <v>0</v>
      </c>
      <c r="AK17">
        <f t="shared" si="9"/>
        <v>6.2500000000000003E-3</v>
      </c>
      <c r="AL17">
        <f t="shared" si="10"/>
        <v>1.8749999999999999E-2</v>
      </c>
      <c r="AM17">
        <f t="shared" si="11"/>
        <v>0</v>
      </c>
      <c r="AN17">
        <f t="shared" si="12"/>
        <v>1.2500000000000001E-2</v>
      </c>
      <c r="AO17">
        <f t="shared" si="13"/>
        <v>0</v>
      </c>
      <c r="AP17">
        <f t="shared" si="24"/>
        <v>0</v>
      </c>
      <c r="AQ17">
        <f t="shared" si="24"/>
        <v>0</v>
      </c>
      <c r="AR17">
        <f t="shared" si="24"/>
        <v>5.7877813504823149E-2</v>
      </c>
      <c r="AS17">
        <f t="shared" si="24"/>
        <v>0</v>
      </c>
      <c r="AT17">
        <f t="shared" si="24"/>
        <v>6.2695924764890288E-3</v>
      </c>
      <c r="AU17">
        <f t="shared" si="24"/>
        <v>1.8927444794952682E-2</v>
      </c>
      <c r="AV17">
        <f t="shared" si="24"/>
        <v>0</v>
      </c>
      <c r="AW17">
        <f t="shared" si="24"/>
        <v>1.2578616352201259E-2</v>
      </c>
      <c r="AX17">
        <f t="shared" si="24"/>
        <v>0</v>
      </c>
      <c r="AY17">
        <f t="shared" si="25"/>
        <v>0</v>
      </c>
      <c r="AZ17">
        <f t="shared" si="26"/>
        <v>0</v>
      </c>
      <c r="BA17">
        <f t="shared" si="27"/>
        <v>1.5037507840986233E-4</v>
      </c>
      <c r="BB17">
        <f t="shared" si="28"/>
        <v>0</v>
      </c>
      <c r="BC17">
        <f t="shared" si="29"/>
        <v>4.2964308117103516E-6</v>
      </c>
      <c r="BD17">
        <f t="shared" si="30"/>
        <v>1.5753579642937957E-5</v>
      </c>
      <c r="BE17">
        <f t="shared" si="31"/>
        <v>0</v>
      </c>
      <c r="BF17">
        <f t="shared" si="32"/>
        <v>7.1607180195172525E-5</v>
      </c>
      <c r="BG17">
        <f t="shared" si="33"/>
        <v>0</v>
      </c>
    </row>
    <row r="18" spans="2:59" x14ac:dyDescent="0.25">
      <c r="B18">
        <v>1997</v>
      </c>
      <c r="C18" t="s">
        <v>57</v>
      </c>
      <c r="D18" s="31">
        <v>307274</v>
      </c>
      <c r="E18" s="31">
        <v>767</v>
      </c>
      <c r="F18">
        <f t="shared" si="16"/>
        <v>2.4961435070978994E-3</v>
      </c>
      <c r="G18">
        <f t="shared" si="17"/>
        <v>0.99750385649290207</v>
      </c>
      <c r="H18" cm="1">
        <f t="array" ref="H18">+IFERROR(_xlfn.IFS(B18=$H$1,D18/$H$3,B18=$I$1,D18/$I$3,B18=$J$1,D18/$J$3,B18=$K$1,D18/$K$3,B18=$L$1,D18/$L$3,B18=$M$1,D18/$M$3,B18=$N$1,D18/$N$3,B18=$O$1,D18/$O$3,B18=$P$1,D18/P$3,B18=$Q$1,D18/$Q$3,B18=$R$1,D18/$R$3,B18=$S$1,D18/$S$3,B18=$T$1,D18/$T$3,B18=$U$1,D18/$U$3,B18=$V$1,D18/$V$3,B18=$W$1,D18/$W$3,B18=$X$1,D18/$X$3,B18=$Y$1,D18/$Y$3,B18=$Z$1,D18/$Z$3),0)</f>
        <v>0.20994526476317496</v>
      </c>
      <c r="I18" s="15">
        <f t="shared" si="18"/>
        <v>20994.526476317496</v>
      </c>
      <c r="J18" s="16">
        <f t="shared" si="19"/>
        <v>52.40535094845486</v>
      </c>
      <c r="K18" s="16">
        <f t="shared" ref="K18:K23" si="35">+K17-P17</f>
        <v>9956.0556920297313</v>
      </c>
      <c r="L18" s="17">
        <f t="shared" si="20"/>
        <v>2.4961435070978994E-3</v>
      </c>
      <c r="M18" s="17">
        <f t="shared" si="20"/>
        <v>0.99750385649290207</v>
      </c>
      <c r="N18">
        <f t="shared" si="21"/>
        <v>2.4992627663612916E-3</v>
      </c>
      <c r="O18">
        <f t="shared" si="4"/>
        <v>1.2480717535489497E-3</v>
      </c>
      <c r="P18">
        <f t="shared" si="22"/>
        <v>24.851743771965097</v>
      </c>
      <c r="S18">
        <v>1997</v>
      </c>
      <c r="T18" t="s">
        <v>57</v>
      </c>
      <c r="U18" s="31">
        <v>0</v>
      </c>
      <c r="V18" s="31">
        <v>0</v>
      </c>
      <c r="W18" s="31">
        <v>29</v>
      </c>
      <c r="X18" s="31">
        <v>0</v>
      </c>
      <c r="Y18" s="31">
        <v>6</v>
      </c>
      <c r="Z18" s="31">
        <v>16</v>
      </c>
      <c r="AA18" s="31">
        <v>0</v>
      </c>
      <c r="AB18" s="31">
        <v>7</v>
      </c>
      <c r="AC18" s="31">
        <v>4</v>
      </c>
      <c r="AD18" s="31">
        <v>25</v>
      </c>
      <c r="AE18" s="31">
        <v>680</v>
      </c>
      <c r="AF18" s="31">
        <v>767</v>
      </c>
      <c r="AG18">
        <f t="shared" si="5"/>
        <v>0</v>
      </c>
      <c r="AH18">
        <f t="shared" si="6"/>
        <v>0</v>
      </c>
      <c r="AI18">
        <f t="shared" si="7"/>
        <v>3.7809647979139507E-2</v>
      </c>
      <c r="AJ18">
        <f t="shared" si="8"/>
        <v>0</v>
      </c>
      <c r="AK18">
        <f t="shared" si="9"/>
        <v>7.8226857887874843E-3</v>
      </c>
      <c r="AL18">
        <f t="shared" si="10"/>
        <v>2.0860495436766623E-2</v>
      </c>
      <c r="AM18">
        <f t="shared" si="11"/>
        <v>0</v>
      </c>
      <c r="AN18">
        <f t="shared" si="12"/>
        <v>9.126466753585397E-3</v>
      </c>
      <c r="AO18">
        <f t="shared" si="13"/>
        <v>5.2151238591916557E-3</v>
      </c>
      <c r="AP18">
        <f t="shared" si="24"/>
        <v>0</v>
      </c>
      <c r="AQ18">
        <f t="shared" si="24"/>
        <v>0</v>
      </c>
      <c r="AR18">
        <f t="shared" si="24"/>
        <v>3.8538205980066444E-2</v>
      </c>
      <c r="AS18">
        <f t="shared" si="24"/>
        <v>0</v>
      </c>
      <c r="AT18">
        <f t="shared" si="24"/>
        <v>7.8534031413612579E-3</v>
      </c>
      <c r="AU18">
        <f t="shared" si="24"/>
        <v>2.1080368906455864E-2</v>
      </c>
      <c r="AV18">
        <f t="shared" si="24"/>
        <v>0</v>
      </c>
      <c r="AW18">
        <f t="shared" si="24"/>
        <v>9.1683038637851988E-3</v>
      </c>
      <c r="AX18">
        <f t="shared" si="24"/>
        <v>5.228758169934641E-3</v>
      </c>
      <c r="AY18">
        <f t="shared" si="25"/>
        <v>0</v>
      </c>
      <c r="AZ18">
        <f t="shared" si="26"/>
        <v>0</v>
      </c>
      <c r="BA18">
        <f t="shared" si="27"/>
        <v>7.6478973164016475E-5</v>
      </c>
      <c r="BB18">
        <f t="shared" si="28"/>
        <v>0</v>
      </c>
      <c r="BC18">
        <f t="shared" si="29"/>
        <v>1.3017697559832592E-5</v>
      </c>
      <c r="BD18">
        <f t="shared" si="30"/>
        <v>3.5798668289539632E-5</v>
      </c>
      <c r="BE18">
        <f t="shared" si="31"/>
        <v>0</v>
      </c>
      <c r="BF18">
        <f t="shared" si="32"/>
        <v>1.7899334144769816E-5</v>
      </c>
      <c r="BG18">
        <f t="shared" si="33"/>
        <v>6.508848779916296E-6</v>
      </c>
    </row>
    <row r="19" spans="2:59" x14ac:dyDescent="0.25">
      <c r="B19">
        <v>1997</v>
      </c>
      <c r="C19" t="s">
        <v>58</v>
      </c>
      <c r="D19" s="31">
        <v>427300</v>
      </c>
      <c r="E19" s="31">
        <v>1724</v>
      </c>
      <c r="F19">
        <f t="shared" si="16"/>
        <v>4.0346360870582732E-3</v>
      </c>
      <c r="G19">
        <f t="shared" si="17"/>
        <v>0.99596536391294177</v>
      </c>
      <c r="H19" cm="1">
        <f t="array" ref="H19">+IFERROR(_xlfn.IFS(B19=$H$1,D19/$H$3,B19=$I$1,D19/$I$3,B19=$J$1,D19/$J$3,B19=$K$1,D19/$K$3,B19=$L$1,D19/$L$3,B19=$M$1,D19/$M$3,B19=$N$1,D19/$N$3,B19=$O$1,D19/$O$3,B19=$P$1,D19/P$3,B19=$Q$1,D19/$Q$3,B19=$R$1,D19/$R$3,B19=$S$1,D19/$S$3,B19=$T$1,D19/$T$3,B19=$U$1,D19/$U$3,B19=$V$1,D19/$V$3,B19=$W$1,D19/$W$3,B19=$X$1,D19/$X$3,B19=$Y$1,D19/$Y$3,B19=$Z$1,D19/$Z$3),0)</f>
        <v>0.29195314811309991</v>
      </c>
      <c r="I19" s="15">
        <f t="shared" si="18"/>
        <v>29195.314811309992</v>
      </c>
      <c r="J19" s="16">
        <f t="shared" si="19"/>
        <v>117.7924707107382</v>
      </c>
      <c r="K19" s="16">
        <f t="shared" si="35"/>
        <v>9931.2039482577657</v>
      </c>
      <c r="L19" s="17">
        <f t="shared" si="20"/>
        <v>4.0346360870582732E-3</v>
      </c>
      <c r="M19" s="17">
        <f t="shared" si="20"/>
        <v>0.99596536391294177</v>
      </c>
      <c r="N19">
        <f t="shared" si="21"/>
        <v>4.0427916836679664E-3</v>
      </c>
      <c r="O19">
        <f t="shared" si="4"/>
        <v>2.0173180435291366E-3</v>
      </c>
      <c r="P19">
        <f t="shared" si="22"/>
        <v>40.068793837576386</v>
      </c>
      <c r="S19">
        <v>1997</v>
      </c>
      <c r="T19" t="s">
        <v>58</v>
      </c>
      <c r="U19" s="31">
        <v>0</v>
      </c>
      <c r="V19" s="31">
        <v>0</v>
      </c>
      <c r="W19" s="31">
        <v>90</v>
      </c>
      <c r="X19" s="31">
        <v>0</v>
      </c>
      <c r="Y19" s="31">
        <v>36</v>
      </c>
      <c r="Z19" s="31">
        <v>128</v>
      </c>
      <c r="AA19" s="31">
        <v>0</v>
      </c>
      <c r="AB19" s="31">
        <v>28</v>
      </c>
      <c r="AC19" s="31">
        <v>62</v>
      </c>
      <c r="AD19" s="31">
        <v>114</v>
      </c>
      <c r="AE19" s="31">
        <v>1266</v>
      </c>
      <c r="AF19" s="31">
        <v>1724</v>
      </c>
      <c r="AG19">
        <f t="shared" si="5"/>
        <v>0</v>
      </c>
      <c r="AH19">
        <f t="shared" si="6"/>
        <v>0</v>
      </c>
      <c r="AI19">
        <f t="shared" si="7"/>
        <v>5.2204176334106726E-2</v>
      </c>
      <c r="AJ19">
        <f t="shared" si="8"/>
        <v>0</v>
      </c>
      <c r="AK19">
        <f t="shared" si="9"/>
        <v>2.0881670533642691E-2</v>
      </c>
      <c r="AL19">
        <f t="shared" si="10"/>
        <v>7.4245939675174011E-2</v>
      </c>
      <c r="AM19">
        <f t="shared" si="11"/>
        <v>0</v>
      </c>
      <c r="AN19">
        <f t="shared" si="12"/>
        <v>1.6241299303944315E-2</v>
      </c>
      <c r="AO19">
        <f t="shared" si="13"/>
        <v>3.5962877030162411E-2</v>
      </c>
      <c r="AP19">
        <f t="shared" si="24"/>
        <v>0</v>
      </c>
      <c r="AQ19">
        <f t="shared" si="24"/>
        <v>0</v>
      </c>
      <c r="AR19">
        <f t="shared" si="24"/>
        <v>5.3603335318642045E-2</v>
      </c>
      <c r="AS19">
        <f t="shared" si="24"/>
        <v>0</v>
      </c>
      <c r="AT19">
        <f t="shared" si="24"/>
        <v>2.1101992966002344E-2</v>
      </c>
      <c r="AU19">
        <f t="shared" si="24"/>
        <v>7.7108433734939752E-2</v>
      </c>
      <c r="AV19">
        <f t="shared" si="24"/>
        <v>0</v>
      </c>
      <c r="AW19">
        <f t="shared" si="24"/>
        <v>1.6374269005847951E-2</v>
      </c>
      <c r="AX19">
        <f t="shared" si="24"/>
        <v>3.662138216184288E-2</v>
      </c>
      <c r="AY19">
        <f t="shared" si="25"/>
        <v>0</v>
      </c>
      <c r="AZ19">
        <f t="shared" si="26"/>
        <v>0</v>
      </c>
      <c r="BA19">
        <f t="shared" si="27"/>
        <v>1.3924643107886731E-4</v>
      </c>
      <c r="BB19">
        <f t="shared" si="28"/>
        <v>0</v>
      </c>
      <c r="BC19">
        <f t="shared" si="29"/>
        <v>4.9145799204306106E-5</v>
      </c>
      <c r="BD19">
        <f t="shared" si="30"/>
        <v>1.6849988298619237E-4</v>
      </c>
      <c r="BE19">
        <f t="shared" si="31"/>
        <v>0</v>
      </c>
      <c r="BF19">
        <f t="shared" si="32"/>
        <v>4.0954832670255088E-5</v>
      </c>
      <c r="BG19">
        <f t="shared" si="33"/>
        <v>7.7229113035338172E-5</v>
      </c>
    </row>
    <row r="20" spans="2:59" x14ac:dyDescent="0.25">
      <c r="B20">
        <v>1997</v>
      </c>
      <c r="C20" t="s">
        <v>59</v>
      </c>
      <c r="D20" s="31">
        <v>174681</v>
      </c>
      <c r="E20" s="31">
        <v>2263</v>
      </c>
      <c r="F20">
        <f t="shared" si="16"/>
        <v>1.2955043765492526E-2</v>
      </c>
      <c r="G20">
        <f t="shared" si="17"/>
        <v>0.9870449562345075</v>
      </c>
      <c r="H20" cm="1">
        <f t="array" ref="H20">+IFERROR(_xlfn.IFS(B20=$H$1,D20/$H$3,B20=$I$1,D20/$I$3,B20=$J$1,D20/$J$3,B20=$K$1,D20/$K$3,B20=$L$1,D20/$L$3,B20=$M$1,D20/$M$3,B20=$N$1,D20/$N$3,B20=$O$1,D20/$O$3,B20=$P$1,D20/P$3,B20=$Q$1,D20/$Q$3,B20=$R$1,D20/$R$3,B20=$S$1,D20/$S$3,B20=$T$1,D20/$T$3,B20=$U$1,D20/$U$3,B20=$V$1,D20/$V$3,B20=$W$1,D20/$W$3,B20=$X$1,D20/$X$3,B20=$Y$1,D20/$Y$3,B20=$Z$1,D20/$Z$3),0)</f>
        <v>0.11935096621938779</v>
      </c>
      <c r="I20" s="15">
        <f t="shared" si="18"/>
        <v>11935.096621938779</v>
      </c>
      <c r="J20" s="16">
        <f t="shared" si="19"/>
        <v>154.61969908259888</v>
      </c>
      <c r="K20" s="16">
        <f t="shared" si="35"/>
        <v>9891.1351544201898</v>
      </c>
      <c r="L20" s="17">
        <f t="shared" si="20"/>
        <v>1.2955043765492526E-2</v>
      </c>
      <c r="M20" s="17">
        <f t="shared" si="20"/>
        <v>0.9870449562345075</v>
      </c>
      <c r="N20">
        <f t="shared" si="21"/>
        <v>1.3039507460407549E-2</v>
      </c>
      <c r="O20">
        <f t="shared" si="4"/>
        <v>6.4775218827462632E-3</v>
      </c>
      <c r="P20">
        <f t="shared" si="22"/>
        <v>128.14008881591525</v>
      </c>
      <c r="S20">
        <v>1997</v>
      </c>
      <c r="T20" t="s">
        <v>59</v>
      </c>
      <c r="U20" s="31">
        <v>0</v>
      </c>
      <c r="V20" s="31">
        <v>0</v>
      </c>
      <c r="W20" s="31">
        <v>54</v>
      </c>
      <c r="X20" s="31">
        <v>0</v>
      </c>
      <c r="Y20" s="31">
        <v>107</v>
      </c>
      <c r="Z20" s="31">
        <v>396</v>
      </c>
      <c r="AA20" s="31">
        <v>0</v>
      </c>
      <c r="AB20" s="31">
        <v>99</v>
      </c>
      <c r="AC20" s="31">
        <v>196</v>
      </c>
      <c r="AD20" s="31">
        <v>293</v>
      </c>
      <c r="AE20" s="31">
        <v>1118</v>
      </c>
      <c r="AF20" s="31">
        <v>2263</v>
      </c>
      <c r="AG20">
        <f t="shared" si="5"/>
        <v>0</v>
      </c>
      <c r="AH20">
        <f t="shared" si="6"/>
        <v>0</v>
      </c>
      <c r="AI20">
        <f t="shared" si="7"/>
        <v>2.3862129916040652E-2</v>
      </c>
      <c r="AJ20">
        <f t="shared" si="8"/>
        <v>0</v>
      </c>
      <c r="AK20">
        <f t="shared" si="9"/>
        <v>4.7282368537339817E-2</v>
      </c>
      <c r="AL20">
        <f t="shared" si="10"/>
        <v>0.17498895271763146</v>
      </c>
      <c r="AM20">
        <f t="shared" si="11"/>
        <v>0</v>
      </c>
      <c r="AN20">
        <f t="shared" si="12"/>
        <v>4.3747238179407864E-2</v>
      </c>
      <c r="AO20">
        <f t="shared" si="13"/>
        <v>8.6610693769332739E-2</v>
      </c>
      <c r="AP20">
        <f t="shared" si="24"/>
        <v>0</v>
      </c>
      <c r="AQ20">
        <f t="shared" si="24"/>
        <v>0</v>
      </c>
      <c r="AR20">
        <f t="shared" si="24"/>
        <v>2.4150268336314847E-2</v>
      </c>
      <c r="AS20">
        <f t="shared" si="24"/>
        <v>0</v>
      </c>
      <c r="AT20">
        <f t="shared" si="24"/>
        <v>4.8427245983254132E-2</v>
      </c>
      <c r="AU20">
        <f t="shared" si="24"/>
        <v>0.19176755447941887</v>
      </c>
      <c r="AV20">
        <f t="shared" si="24"/>
        <v>0</v>
      </c>
      <c r="AW20">
        <f t="shared" si="24"/>
        <v>4.4725547775016944E-2</v>
      </c>
      <c r="AX20">
        <f t="shared" si="24"/>
        <v>9.0531177829099307E-2</v>
      </c>
      <c r="AY20">
        <f t="shared" si="25"/>
        <v>0</v>
      </c>
      <c r="AZ20">
        <f t="shared" si="26"/>
        <v>0</v>
      </c>
      <c r="BA20">
        <f t="shared" si="27"/>
        <v>4.1217991653356691E-4</v>
      </c>
      <c r="BB20">
        <f t="shared" si="28"/>
        <v>0</v>
      </c>
      <c r="BC20">
        <f t="shared" si="29"/>
        <v>4.0931755600208381E-4</v>
      </c>
      <c r="BD20">
        <f t="shared" si="30"/>
        <v>1.4998769184971462E-3</v>
      </c>
      <c r="BE20">
        <f t="shared" si="31"/>
        <v>0</v>
      </c>
      <c r="BF20">
        <f t="shared" si="32"/>
        <v>3.6351978749835415E-4</v>
      </c>
      <c r="BG20">
        <f t="shared" si="33"/>
        <v>7.384890171226407E-4</v>
      </c>
    </row>
    <row r="21" spans="2:59" x14ac:dyDescent="0.25">
      <c r="B21">
        <v>1997</v>
      </c>
      <c r="C21" t="s">
        <v>60</v>
      </c>
      <c r="D21" s="31">
        <v>37611</v>
      </c>
      <c r="E21" s="31">
        <v>1550</v>
      </c>
      <c r="F21">
        <f t="shared" si="16"/>
        <v>4.1211347744011063E-2</v>
      </c>
      <c r="G21">
        <f t="shared" si="17"/>
        <v>0.95878865225598897</v>
      </c>
      <c r="H21" cm="1">
        <f t="array" ref="H21">+IFERROR(_xlfn.IFS(B21=$H$1,D21/$H$3,B21=$I$1,D21/$I$3,B21=$J$1,D21/$J$3,B21=$K$1,D21/$K$3,B21=$L$1,D21/$L$3,B21=$M$1,D21/$M$3,B21=$N$1,D21/$N$3,B21=$O$1,D21/$O$3,B21=$P$1,D21/P$3,B21=$Q$1,D21/$Q$3,B21=$R$1,D21/$R$3,B21=$S$1,D21/$S$3,B21=$T$1,D21/$T$3,B21=$U$1,D21/$U$3,B21=$V$1,D21/$V$3,B21=$W$1,D21/$W$3,B21=$X$1,D21/$X$3,B21=$Y$1,D21/$Y$3,B21=$Z$1,D21/$Z$3),0)</f>
        <v>2.5697752992468525E-2</v>
      </c>
      <c r="I21" s="15">
        <f t="shared" si="18"/>
        <v>2569.7752992468527</v>
      </c>
      <c r="J21" s="16">
        <f t="shared" si="19"/>
        <v>105.90390348123213</v>
      </c>
      <c r="K21" s="16">
        <f t="shared" si="35"/>
        <v>9762.9950656042747</v>
      </c>
      <c r="L21" s="17">
        <f t="shared" si="20"/>
        <v>4.1211347744011063E-2</v>
      </c>
      <c r="M21" s="17">
        <f t="shared" si="20"/>
        <v>0.95878865225598897</v>
      </c>
      <c r="N21">
        <f t="shared" si="21"/>
        <v>4.2078401563687702E-2</v>
      </c>
      <c r="O21">
        <f t="shared" si="4"/>
        <v>2.0605673872005532E-2</v>
      </c>
      <c r="P21">
        <f t="shared" si="22"/>
        <v>402.3461846716819</v>
      </c>
      <c r="S21">
        <v>1997</v>
      </c>
      <c r="T21" t="s">
        <v>60</v>
      </c>
      <c r="U21" s="31">
        <v>0</v>
      </c>
      <c r="V21" s="31">
        <v>0</v>
      </c>
      <c r="W21" s="31">
        <v>28</v>
      </c>
      <c r="X21" s="31">
        <v>0</v>
      </c>
      <c r="Y21" s="31">
        <v>84</v>
      </c>
      <c r="Z21" s="31">
        <v>335</v>
      </c>
      <c r="AA21" s="31">
        <v>0</v>
      </c>
      <c r="AB21" s="31">
        <v>67</v>
      </c>
      <c r="AC21" s="31">
        <v>150</v>
      </c>
      <c r="AD21" s="31">
        <v>169</v>
      </c>
      <c r="AE21" s="31">
        <v>717</v>
      </c>
      <c r="AF21" s="31">
        <v>1550</v>
      </c>
      <c r="AG21">
        <f t="shared" si="5"/>
        <v>0</v>
      </c>
      <c r="AH21">
        <f t="shared" si="6"/>
        <v>0</v>
      </c>
      <c r="AI21">
        <f t="shared" si="7"/>
        <v>1.806451612903226E-2</v>
      </c>
      <c r="AJ21">
        <f t="shared" si="8"/>
        <v>0</v>
      </c>
      <c r="AK21">
        <f t="shared" si="9"/>
        <v>5.4193548387096772E-2</v>
      </c>
      <c r="AL21">
        <f t="shared" si="10"/>
        <v>0.21612903225806451</v>
      </c>
      <c r="AM21">
        <f t="shared" si="11"/>
        <v>0</v>
      </c>
      <c r="AN21">
        <f t="shared" si="12"/>
        <v>4.3225806451612905E-2</v>
      </c>
      <c r="AO21">
        <f t="shared" si="13"/>
        <v>9.6774193548387094E-2</v>
      </c>
      <c r="AP21">
        <f t="shared" si="24"/>
        <v>0</v>
      </c>
      <c r="AQ21">
        <f t="shared" si="24"/>
        <v>0</v>
      </c>
      <c r="AR21">
        <f t="shared" si="24"/>
        <v>1.8229166666666668E-2</v>
      </c>
      <c r="AS21">
        <f t="shared" si="24"/>
        <v>0</v>
      </c>
      <c r="AT21">
        <f t="shared" si="24"/>
        <v>5.5702917771883284E-2</v>
      </c>
      <c r="AU21">
        <f t="shared" si="24"/>
        <v>0.24231464737793851</v>
      </c>
      <c r="AV21">
        <f t="shared" si="24"/>
        <v>0</v>
      </c>
      <c r="AW21">
        <f t="shared" si="24"/>
        <v>4.4180679195515993E-2</v>
      </c>
      <c r="AX21">
        <f t="shared" si="24"/>
        <v>0.10169491525423728</v>
      </c>
      <c r="AY21">
        <f t="shared" si="25"/>
        <v>0</v>
      </c>
      <c r="AZ21">
        <f t="shared" si="26"/>
        <v>0</v>
      </c>
      <c r="BA21">
        <f t="shared" si="27"/>
        <v>1.0901066177448086E-3</v>
      </c>
      <c r="BB21">
        <f t="shared" si="28"/>
        <v>0</v>
      </c>
      <c r="BC21">
        <f t="shared" si="29"/>
        <v>2.5391507803568104E-3</v>
      </c>
      <c r="BD21">
        <f t="shared" si="30"/>
        <v>9.7179016777006726E-3</v>
      </c>
      <c r="BE21">
        <f t="shared" si="31"/>
        <v>0</v>
      </c>
      <c r="BF21">
        <f t="shared" si="32"/>
        <v>2.2068012017760763E-3</v>
      </c>
      <c r="BG21">
        <f t="shared" si="33"/>
        <v>4.5997181675573639E-3</v>
      </c>
    </row>
    <row r="22" spans="2:59" x14ac:dyDescent="0.25">
      <c r="B22">
        <v>1997</v>
      </c>
      <c r="C22" t="s">
        <v>61</v>
      </c>
      <c r="D22" s="31">
        <v>21665</v>
      </c>
      <c r="E22" s="31">
        <v>2122</v>
      </c>
      <c r="F22">
        <f t="shared" si="16"/>
        <v>9.7945995845834299E-2</v>
      </c>
      <c r="G22">
        <f t="shared" si="17"/>
        <v>0.9020540041541657</v>
      </c>
      <c r="H22" cm="1">
        <f t="array" ref="H22">+IFERROR(_xlfn.IFS(B22=$H$1,D22/$H$3,B22=$I$1,D22/$I$3,B22=$J$1,D22/$J$3,B22=$K$1,D22/$K$3,B22=$L$1,D22/$L$3,B22=$M$1,D22/$M$3,B22=$N$1,D22/$N$3,B22=$O$1,D22/$O$3,B22=$P$1,D22/P$3,B22=$Q$1,D22/$Q$3,B22=$R$1,D22/$R$3,B22=$S$1,D22/$S$3,B22=$T$1,D22/$T$3,B22=$U$1,D22/$U$3,B22=$V$1,D22/$V$3,B22=$W$1,D22/$W$3,B22=$X$1,D22/$X$3,B22=$Y$1,D22/$Y$3,B22=$Z$1,D22/$Z$3),0)</f>
        <v>1.4802632702715444E-2</v>
      </c>
      <c r="I22" s="15">
        <f t="shared" si="18"/>
        <v>1480.2632702715443</v>
      </c>
      <c r="J22" s="16">
        <f t="shared" si="19"/>
        <v>144.98586012075776</v>
      </c>
      <c r="K22" s="16">
        <f t="shared" si="35"/>
        <v>9360.6488809325929</v>
      </c>
      <c r="L22" s="17">
        <f t="shared" si="20"/>
        <v>9.7945995845834299E-2</v>
      </c>
      <c r="M22" s="17">
        <f t="shared" si="20"/>
        <v>0.9020540041541657</v>
      </c>
      <c r="N22">
        <f t="shared" si="21"/>
        <v>0.10298971073577948</v>
      </c>
      <c r="O22">
        <f t="shared" si="4"/>
        <v>4.897299792291715E-2</v>
      </c>
      <c r="P22">
        <f t="shared" si="22"/>
        <v>916.83807640613725</v>
      </c>
      <c r="S22">
        <v>1997</v>
      </c>
      <c r="T22" t="s">
        <v>61</v>
      </c>
      <c r="U22" s="31">
        <v>0</v>
      </c>
      <c r="V22" s="31">
        <v>0</v>
      </c>
      <c r="W22" s="31">
        <v>31</v>
      </c>
      <c r="X22" s="31">
        <v>0</v>
      </c>
      <c r="Y22" s="31">
        <v>152</v>
      </c>
      <c r="Z22" s="31">
        <v>553</v>
      </c>
      <c r="AA22" s="31">
        <v>0</v>
      </c>
      <c r="AB22" s="31">
        <v>60</v>
      </c>
      <c r="AC22" s="31">
        <v>236</v>
      </c>
      <c r="AD22" s="31">
        <v>150</v>
      </c>
      <c r="AE22" s="31">
        <v>940</v>
      </c>
      <c r="AF22" s="31">
        <v>2122</v>
      </c>
      <c r="AG22">
        <f t="shared" si="5"/>
        <v>0</v>
      </c>
      <c r="AH22">
        <f t="shared" si="6"/>
        <v>0</v>
      </c>
      <c r="AI22">
        <f t="shared" si="7"/>
        <v>1.4608859566446749E-2</v>
      </c>
      <c r="AJ22">
        <f t="shared" si="8"/>
        <v>0</v>
      </c>
      <c r="AK22">
        <f t="shared" si="9"/>
        <v>7.163053722902922E-2</v>
      </c>
      <c r="AL22">
        <f t="shared" si="10"/>
        <v>0.2606032045240339</v>
      </c>
      <c r="AM22">
        <f t="shared" si="11"/>
        <v>0</v>
      </c>
      <c r="AN22">
        <f t="shared" si="12"/>
        <v>2.827521206409048E-2</v>
      </c>
      <c r="AO22">
        <f t="shared" si="13"/>
        <v>0.11121583411875589</v>
      </c>
      <c r="AP22">
        <f t="shared" si="24"/>
        <v>0</v>
      </c>
      <c r="AQ22">
        <f t="shared" si="24"/>
        <v>0</v>
      </c>
      <c r="AR22">
        <f t="shared" si="24"/>
        <v>1.4716354141941609E-2</v>
      </c>
      <c r="AS22">
        <f t="shared" si="24"/>
        <v>0</v>
      </c>
      <c r="AT22">
        <f t="shared" si="24"/>
        <v>7.4291300097751714E-2</v>
      </c>
      <c r="AU22">
        <f t="shared" si="24"/>
        <v>0.29964779192630719</v>
      </c>
      <c r="AV22">
        <f t="shared" si="24"/>
        <v>0</v>
      </c>
      <c r="AW22">
        <f t="shared" si="24"/>
        <v>2.8680688336520078E-2</v>
      </c>
      <c r="AX22">
        <f t="shared" si="24"/>
        <v>0.11776447105788423</v>
      </c>
      <c r="AY22">
        <f t="shared" si="25"/>
        <v>0</v>
      </c>
      <c r="AZ22">
        <f t="shared" si="26"/>
        <v>0</v>
      </c>
      <c r="BA22">
        <f t="shared" si="27"/>
        <v>1.3616432033233326E-3</v>
      </c>
      <c r="BB22">
        <f t="shared" si="28"/>
        <v>0</v>
      </c>
      <c r="BC22">
        <f t="shared" si="29"/>
        <v>5.4465728132933305E-3</v>
      </c>
      <c r="BD22">
        <f t="shared" si="30"/>
        <v>2.0493884144934225E-2</v>
      </c>
      <c r="BE22">
        <f t="shared" si="31"/>
        <v>0</v>
      </c>
      <c r="BF22">
        <f t="shared" si="32"/>
        <v>2.9309946918993769E-3</v>
      </c>
      <c r="BG22">
        <f t="shared" si="33"/>
        <v>8.9083775675051925E-3</v>
      </c>
    </row>
    <row r="23" spans="2:59" x14ac:dyDescent="0.25">
      <c r="B23" t="s">
        <v>63</v>
      </c>
      <c r="D23" s="31">
        <v>1463591</v>
      </c>
      <c r="E23" s="31">
        <v>9254</v>
      </c>
      <c r="F23">
        <f t="shared" si="16"/>
        <v>6.3228046633246587E-3</v>
      </c>
      <c r="G23">
        <f t="shared" si="17"/>
        <v>0.99367719533667531</v>
      </c>
      <c r="H23" cm="1">
        <f t="array" ref="H23">+IFERROR(_xlfn.IFS(B23=$H$1,D23/$H$3,B23=$I$1,D23/$I$3,B23=$J$1,D23/$J$3,B23=$K$1,D23/$K$3,B23=$L$1,D23/$L$3,B23=$M$1,D23/$M$3,B23=$N$1,D23/$N$3,B23=$O$1,D23/$O$3,B23=$P$1,D23/P$3,B23=$Q$1,D23/$Q$3,B23=$R$1,D23/$R$3,B23=$S$1,D23/$S$3,B23=$T$1,D23/$T$3,B23=$U$1,D23/$U$3,B23=$V$1,D23/$V$3,B23=$W$1,D23/$W$3,B23=$X$1,D23/$X$3,B23=$Y$1,D23/$Y$3,B23=$Z$1,D23/$Z$3),0)</f>
        <v>0</v>
      </c>
      <c r="I23" s="15">
        <f t="shared" si="18"/>
        <v>0</v>
      </c>
      <c r="J23" s="16">
        <f t="shared" si="19"/>
        <v>0</v>
      </c>
      <c r="K23" s="16">
        <f t="shared" si="35"/>
        <v>8443.8108045264562</v>
      </c>
      <c r="L23" s="17">
        <f t="shared" si="20"/>
        <v>6.3228046633246587E-3</v>
      </c>
      <c r="M23" s="17">
        <f t="shared" si="20"/>
        <v>0.99367719533667531</v>
      </c>
      <c r="N23">
        <f t="shared" si="21"/>
        <v>6.3428569861902007E-3</v>
      </c>
      <c r="O23">
        <f t="shared" si="4"/>
        <v>3.1614023316623293E-3</v>
      </c>
      <c r="P23">
        <f t="shared" si="22"/>
        <v>53.388566331091013</v>
      </c>
      <c r="S23" t="s">
        <v>63</v>
      </c>
      <c r="U23" s="31">
        <v>0</v>
      </c>
      <c r="V23" s="31">
        <v>0</v>
      </c>
      <c r="W23" s="31">
        <v>337</v>
      </c>
      <c r="X23" s="31">
        <v>0</v>
      </c>
      <c r="Y23" s="31">
        <v>388</v>
      </c>
      <c r="Z23" s="31">
        <v>1439</v>
      </c>
      <c r="AA23" s="31">
        <v>0</v>
      </c>
      <c r="AB23" s="31">
        <v>311</v>
      </c>
      <c r="AC23" s="31">
        <v>648</v>
      </c>
      <c r="AD23" s="31">
        <v>775</v>
      </c>
      <c r="AE23" s="31">
        <v>5356</v>
      </c>
      <c r="AF23" s="31">
        <v>9254</v>
      </c>
      <c r="AG23">
        <f t="shared" si="5"/>
        <v>0</v>
      </c>
      <c r="AH23">
        <f t="shared" si="6"/>
        <v>0</v>
      </c>
      <c r="AI23">
        <f t="shared" si="7"/>
        <v>3.6416684676896474E-2</v>
      </c>
      <c r="AJ23">
        <f t="shared" si="8"/>
        <v>0</v>
      </c>
      <c r="AK23">
        <f t="shared" si="9"/>
        <v>4.1927814998919385E-2</v>
      </c>
      <c r="AL23">
        <f t="shared" si="10"/>
        <v>0.15550032418413659</v>
      </c>
      <c r="AM23">
        <f t="shared" si="11"/>
        <v>0</v>
      </c>
      <c r="AN23">
        <f t="shared" si="12"/>
        <v>3.3607088826453427E-2</v>
      </c>
      <c r="AO23">
        <f t="shared" si="13"/>
        <v>7.0023773503349901E-2</v>
      </c>
      <c r="AP23">
        <f t="shared" si="24"/>
        <v>0</v>
      </c>
      <c r="AQ23">
        <f t="shared" si="24"/>
        <v>0</v>
      </c>
      <c r="AR23">
        <f t="shared" si="24"/>
        <v>3.709206978152E-2</v>
      </c>
      <c r="AS23">
        <f t="shared" si="24"/>
        <v>0</v>
      </c>
      <c r="AT23">
        <f t="shared" si="24"/>
        <v>4.2825607064017654E-2</v>
      </c>
      <c r="AU23">
        <f t="shared" si="24"/>
        <v>0.16860976038432246</v>
      </c>
      <c r="AV23">
        <f t="shared" si="24"/>
        <v>0</v>
      </c>
      <c r="AW23">
        <f t="shared" si="24"/>
        <v>3.4181458482167394E-2</v>
      </c>
      <c r="AX23">
        <f t="shared" si="24"/>
        <v>7.2564389697648377E-2</v>
      </c>
      <c r="AY23">
        <f t="shared" si="25"/>
        <v>0</v>
      </c>
      <c r="AZ23">
        <f t="shared" si="26"/>
        <v>0</v>
      </c>
      <c r="BA23">
        <f t="shared" si="27"/>
        <v>1.2571818219707555E-4</v>
      </c>
      <c r="BB23">
        <f t="shared" si="28"/>
        <v>0</v>
      </c>
      <c r="BC23">
        <f t="shared" si="29"/>
        <v>1.8447776735440433E-4</v>
      </c>
      <c r="BD23">
        <f t="shared" si="30"/>
        <v>6.805179862406916E-4</v>
      </c>
      <c r="BE23">
        <f t="shared" si="31"/>
        <v>0</v>
      </c>
      <c r="BF23">
        <f t="shared" si="32"/>
        <v>1.2674305868237779E-4</v>
      </c>
      <c r="BG23">
        <f t="shared" si="33"/>
        <v>3.0199693766906193E-4</v>
      </c>
    </row>
    <row r="24" spans="2:59" x14ac:dyDescent="0.25">
      <c r="B24">
        <v>1998</v>
      </c>
      <c r="C24" t="s">
        <v>55</v>
      </c>
      <c r="D24" s="31">
        <v>146945</v>
      </c>
      <c r="E24" s="31">
        <v>568</v>
      </c>
      <c r="F24">
        <f t="shared" si="16"/>
        <v>3.8653918132634658E-3</v>
      </c>
      <c r="G24">
        <f t="shared" si="17"/>
        <v>0.99613460818673649</v>
      </c>
      <c r="H24" cm="1">
        <f t="array" ref="H24">+IFERROR(_xlfn.IFS(B24=$H$1,D24/$H$3,B24=$I$1,D24/$I$3,B24=$J$1,D24/$J$3,B24=$K$1,D24/$K$3,B24=$L$1,D24/$L$3,B24=$M$1,D24/$M$3,B24=$N$1,D24/$N$3,B24=$O$1,D24/$O$3,B24=$P$1,D24/P$3,B24=$Q$1,D24/$Q$3,B24=$R$1,D24/$R$3,B24=$S$1,D24/$S$3,B24=$T$1,D24/$T$3,B24=$U$1,D24/$U$3,B24=$V$1,D24/$V$3,B24=$W$1,D24/$W$3,B24=$X$1,D24/$X$3,B24=$Y$1,D24/$Y$3,B24=$Z$1,D24/$Z$3),0)</f>
        <v>9.9708159655192766E-2</v>
      </c>
      <c r="I24" s="15">
        <f t="shared" si="18"/>
        <v>9970.8159655192758</v>
      </c>
      <c r="J24" s="16">
        <f t="shared" si="19"/>
        <v>38.541110404674868</v>
      </c>
      <c r="K24" s="16">
        <v>10000</v>
      </c>
      <c r="L24" s="17">
        <f t="shared" si="20"/>
        <v>3.8653918132634658E-3</v>
      </c>
      <c r="M24" s="17">
        <f t="shared" si="20"/>
        <v>0.99613460818673649</v>
      </c>
      <c r="N24">
        <f t="shared" si="21"/>
        <v>3.8728769066077549E-3</v>
      </c>
      <c r="O24">
        <f t="shared" si="4"/>
        <v>1.9326959066317329E-3</v>
      </c>
      <c r="P24">
        <f t="shared" si="22"/>
        <v>38.653918132634658</v>
      </c>
      <c r="S24">
        <v>1998</v>
      </c>
      <c r="T24" t="s">
        <v>55</v>
      </c>
      <c r="U24" s="31">
        <v>0</v>
      </c>
      <c r="V24" s="31">
        <v>0</v>
      </c>
      <c r="W24" s="31">
        <v>118</v>
      </c>
      <c r="X24" s="31">
        <v>0</v>
      </c>
      <c r="Y24" s="31">
        <v>1</v>
      </c>
      <c r="Z24" s="31">
        <v>4</v>
      </c>
      <c r="AA24" s="31">
        <v>35</v>
      </c>
      <c r="AB24" s="31">
        <v>0</v>
      </c>
      <c r="AC24" s="31">
        <v>0</v>
      </c>
      <c r="AD24" s="31">
        <v>4</v>
      </c>
      <c r="AE24" s="31">
        <v>406</v>
      </c>
      <c r="AF24" s="31">
        <v>568</v>
      </c>
      <c r="AG24">
        <f t="shared" si="5"/>
        <v>0</v>
      </c>
      <c r="AH24">
        <f t="shared" si="6"/>
        <v>0</v>
      </c>
      <c r="AI24">
        <f t="shared" si="7"/>
        <v>0.20774647887323944</v>
      </c>
      <c r="AJ24">
        <f t="shared" si="8"/>
        <v>0</v>
      </c>
      <c r="AK24">
        <f t="shared" si="9"/>
        <v>1.7605633802816902E-3</v>
      </c>
      <c r="AL24">
        <f t="shared" si="10"/>
        <v>7.0422535211267607E-3</v>
      </c>
      <c r="AM24">
        <f t="shared" si="11"/>
        <v>6.1619718309859156E-2</v>
      </c>
      <c r="AN24">
        <f t="shared" si="12"/>
        <v>0</v>
      </c>
      <c r="AO24">
        <f t="shared" si="13"/>
        <v>0</v>
      </c>
      <c r="AP24">
        <f t="shared" si="24"/>
        <v>0</v>
      </c>
      <c r="AQ24">
        <f t="shared" si="24"/>
        <v>0</v>
      </c>
      <c r="AR24">
        <f t="shared" si="24"/>
        <v>0.23182711198428291</v>
      </c>
      <c r="AS24">
        <f t="shared" si="24"/>
        <v>0</v>
      </c>
      <c r="AT24">
        <f t="shared" si="24"/>
        <v>1.762114537444934E-3</v>
      </c>
      <c r="AU24">
        <f>+(AL24/(1-(0.5*AL24)))</f>
        <v>7.0671378091872791E-3</v>
      </c>
      <c r="AV24">
        <f t="shared" si="24"/>
        <v>6.357856494096277E-2</v>
      </c>
      <c r="AW24">
        <f t="shared" si="24"/>
        <v>0</v>
      </c>
      <c r="AX24">
        <f t="shared" si="24"/>
        <v>0</v>
      </c>
      <c r="AY24">
        <f t="shared" si="25"/>
        <v>0</v>
      </c>
      <c r="AZ24">
        <f t="shared" si="26"/>
        <v>0</v>
      </c>
      <c r="BA24">
        <f t="shared" si="27"/>
        <v>1.5481983054884481E-3</v>
      </c>
      <c r="BB24">
        <f t="shared" si="28"/>
        <v>0</v>
      </c>
      <c r="BC24">
        <f t="shared" si="29"/>
        <v>1.3236244853516621E-3</v>
      </c>
      <c r="BD24">
        <f t="shared" si="30"/>
        <v>4.9100003402633638E-3</v>
      </c>
      <c r="BE24">
        <f t="shared" si="31"/>
        <v>1.1909217734526524E-4</v>
      </c>
      <c r="BF24">
        <f t="shared" si="32"/>
        <v>1.0582190615536426E-3</v>
      </c>
      <c r="BG24">
        <f t="shared" si="33"/>
        <v>2.204906597706625E-3</v>
      </c>
    </row>
    <row r="25" spans="2:59" x14ac:dyDescent="0.25">
      <c r="B25">
        <v>1998</v>
      </c>
      <c r="C25" t="s">
        <v>56</v>
      </c>
      <c r="D25" s="31">
        <v>351550</v>
      </c>
      <c r="E25" s="31">
        <v>344</v>
      </c>
      <c r="F25">
        <f t="shared" si="16"/>
        <v>9.7852368084198546E-4</v>
      </c>
      <c r="G25">
        <f t="shared" si="17"/>
        <v>0.99902147631915805</v>
      </c>
      <c r="H25" cm="1">
        <f t="array" ref="H25">+IFERROR(_xlfn.IFS(B25=$H$1,D25/$H$3,B25=$I$1,D25/$I$3,B25=$J$1,D25/$J$3,B25=$K$1,D25/$K$3,B25=$L$1,D25/$L$3,B25=$M$1,D25/$M$3,B25=$N$1,D25/$N$3,B25=$O$1,D25/$O$3,B25=$P$1,D25/P$3,B25=$Q$1,D25/$Q$3,B25=$R$1,D25/$R$3,B25=$S$1,D25/$S$3,B25=$T$1,D25/$T$3,B25=$U$1,D25/$U$3,B25=$V$1,D25/$V$3,B25=$W$1,D25/$W$3,B25=$X$1,D25/$X$3,B25=$Y$1,D25/$Y$3,B25=$Z$1,D25/$Z$3),0)</f>
        <v>0.23854097469653965</v>
      </c>
      <c r="I25" s="15">
        <f t="shared" si="18"/>
        <v>23854.097469653963</v>
      </c>
      <c r="J25" s="16">
        <f t="shared" si="19"/>
        <v>23.341799259169289</v>
      </c>
      <c r="K25" s="16">
        <f t="shared" ref="K25:K31" si="36">+K24-P24</f>
        <v>9961.3460818673648</v>
      </c>
      <c r="L25" s="17">
        <f t="shared" si="20"/>
        <v>9.7852368084198546E-4</v>
      </c>
      <c r="M25" s="17">
        <f t="shared" si="20"/>
        <v>0.99902147631915805</v>
      </c>
      <c r="N25">
        <f t="shared" si="21"/>
        <v>9.7900266948983713E-4</v>
      </c>
      <c r="O25">
        <f t="shared" si="4"/>
        <v>4.8926184042099273E-4</v>
      </c>
      <c r="P25">
        <f t="shared" si="22"/>
        <v>9.7474130341697443</v>
      </c>
      <c r="S25">
        <v>1998</v>
      </c>
      <c r="T25" t="s">
        <v>56</v>
      </c>
      <c r="U25" s="31">
        <v>0</v>
      </c>
      <c r="V25" s="31">
        <v>0</v>
      </c>
      <c r="W25" s="31">
        <v>19</v>
      </c>
      <c r="X25" s="31">
        <v>0</v>
      </c>
      <c r="Y25" s="31">
        <v>2</v>
      </c>
      <c r="Z25" s="31">
        <v>6</v>
      </c>
      <c r="AA25" s="31">
        <v>8</v>
      </c>
      <c r="AB25" s="31">
        <v>0</v>
      </c>
      <c r="AC25" s="31">
        <v>2</v>
      </c>
      <c r="AD25" s="31">
        <v>17</v>
      </c>
      <c r="AE25" s="31">
        <v>290</v>
      </c>
      <c r="AF25" s="31">
        <v>344</v>
      </c>
      <c r="AG25">
        <f t="shared" si="5"/>
        <v>0</v>
      </c>
      <c r="AH25">
        <f t="shared" si="6"/>
        <v>0</v>
      </c>
      <c r="AI25">
        <f t="shared" si="7"/>
        <v>5.5232558139534885E-2</v>
      </c>
      <c r="AJ25">
        <f t="shared" si="8"/>
        <v>0</v>
      </c>
      <c r="AK25">
        <f t="shared" si="9"/>
        <v>5.8139534883720929E-3</v>
      </c>
      <c r="AL25">
        <f t="shared" si="10"/>
        <v>1.7441860465116279E-2</v>
      </c>
      <c r="AM25">
        <f t="shared" si="11"/>
        <v>2.3255813953488372E-2</v>
      </c>
      <c r="AN25">
        <f t="shared" si="12"/>
        <v>0</v>
      </c>
      <c r="AO25">
        <f t="shared" si="13"/>
        <v>5.8139534883720929E-3</v>
      </c>
      <c r="AP25">
        <f t="shared" si="24"/>
        <v>0</v>
      </c>
      <c r="AQ25">
        <f t="shared" si="24"/>
        <v>0</v>
      </c>
      <c r="AR25">
        <f t="shared" si="24"/>
        <v>5.6801195814648736E-2</v>
      </c>
      <c r="AS25">
        <f t="shared" si="24"/>
        <v>0</v>
      </c>
      <c r="AT25">
        <f t="shared" si="24"/>
        <v>5.8309037900874635E-3</v>
      </c>
      <c r="AU25">
        <f t="shared" si="24"/>
        <v>1.7595307917888565E-2</v>
      </c>
      <c r="AV25">
        <f t="shared" si="24"/>
        <v>2.3529411764705882E-2</v>
      </c>
      <c r="AW25">
        <f t="shared" si="24"/>
        <v>0</v>
      </c>
      <c r="AX25">
        <f t="shared" si="24"/>
        <v>5.8309037900874635E-3</v>
      </c>
      <c r="AY25">
        <f t="shared" si="25"/>
        <v>0</v>
      </c>
      <c r="AZ25">
        <f t="shared" si="26"/>
        <v>0</v>
      </c>
      <c r="BA25">
        <f t="shared" si="27"/>
        <v>1.9485137249324421E-4</v>
      </c>
      <c r="BB25">
        <f t="shared" si="28"/>
        <v>0</v>
      </c>
      <c r="BC25">
        <f t="shared" si="29"/>
        <v>4.2668183757644716E-6</v>
      </c>
      <c r="BD25">
        <f t="shared" si="30"/>
        <v>1.4222727919214905E-5</v>
      </c>
      <c r="BE25">
        <f t="shared" si="31"/>
        <v>6.1157730052624091E-5</v>
      </c>
      <c r="BF25">
        <f t="shared" si="32"/>
        <v>0</v>
      </c>
      <c r="BG25">
        <f t="shared" si="33"/>
        <v>2.8445455838429811E-6</v>
      </c>
    </row>
    <row r="26" spans="2:59" x14ac:dyDescent="0.25">
      <c r="B26">
        <v>1998</v>
      </c>
      <c r="C26" t="s">
        <v>57</v>
      </c>
      <c r="D26" s="31">
        <v>309406</v>
      </c>
      <c r="E26" s="31">
        <v>831</v>
      </c>
      <c r="F26">
        <f t="shared" si="16"/>
        <v>2.685791484328035E-3</v>
      </c>
      <c r="G26">
        <f t="shared" si="17"/>
        <v>0.99731420851567198</v>
      </c>
      <c r="H26" cm="1">
        <f t="array" ref="H26">+IFERROR(_xlfn.IFS(B26=$H$1,D26/$H$3,B26=$I$1,D26/$I$3,B26=$J$1,D26/$J$3,B26=$K$1,D26/$K$3,B26=$L$1,D26/$L$3,B26=$M$1,D26/$M$3,B26=$N$1,D26/$N$3,B26=$O$1,D26/$O$3,B26=$P$1,D26/P$3,B26=$Q$1,D26/$Q$3,B26=$R$1,D26/$R$3,B26=$S$1,D26/$S$3,B26=$T$1,D26/$T$3,B26=$U$1,D26/$U$3,B26=$V$1,D26/$V$3,B26=$W$1,D26/$W$3,B26=$X$1,D26/$X$3,B26=$Y$1,D26/$Y$3,B26=$Z$1,D26/$Z$3),0)</f>
        <v>0.20994455644135271</v>
      </c>
      <c r="I26" s="15">
        <f t="shared" si="18"/>
        <v>20994.455644135272</v>
      </c>
      <c r="J26" s="16">
        <f t="shared" si="19"/>
        <v>56.386730187121167</v>
      </c>
      <c r="K26" s="16">
        <f t="shared" si="36"/>
        <v>9951.5986688331959</v>
      </c>
      <c r="L26" s="17">
        <f t="shared" si="20"/>
        <v>2.685791484328035E-3</v>
      </c>
      <c r="M26" s="17">
        <f t="shared" si="20"/>
        <v>0.99731420851567198</v>
      </c>
      <c r="N26">
        <f t="shared" si="21"/>
        <v>2.6894030722627396E-3</v>
      </c>
      <c r="O26">
        <f t="shared" si="4"/>
        <v>1.3428957421640175E-3</v>
      </c>
      <c r="P26">
        <f t="shared" si="22"/>
        <v>26.727918960202405</v>
      </c>
      <c r="S26">
        <v>1998</v>
      </c>
      <c r="T26" t="s">
        <v>57</v>
      </c>
      <c r="U26" s="31">
        <v>0</v>
      </c>
      <c r="V26" s="31">
        <v>0</v>
      </c>
      <c r="W26" s="31">
        <v>34</v>
      </c>
      <c r="X26" s="31">
        <v>0</v>
      </c>
      <c r="Y26" s="31">
        <v>6</v>
      </c>
      <c r="Z26" s="31">
        <v>20</v>
      </c>
      <c r="AA26" s="31">
        <v>7</v>
      </c>
      <c r="AB26" s="31">
        <v>0</v>
      </c>
      <c r="AC26" s="31">
        <v>4</v>
      </c>
      <c r="AD26" s="31">
        <v>17</v>
      </c>
      <c r="AE26" s="31">
        <v>743</v>
      </c>
      <c r="AF26" s="31">
        <v>831</v>
      </c>
      <c r="AG26">
        <f t="shared" si="5"/>
        <v>0</v>
      </c>
      <c r="AH26">
        <f t="shared" si="6"/>
        <v>0</v>
      </c>
      <c r="AI26">
        <f t="shared" si="7"/>
        <v>4.0914560770156441E-2</v>
      </c>
      <c r="AJ26">
        <f t="shared" si="8"/>
        <v>0</v>
      </c>
      <c r="AK26">
        <f t="shared" si="9"/>
        <v>7.2202166064981952E-3</v>
      </c>
      <c r="AL26">
        <f t="shared" si="10"/>
        <v>2.4067388688327317E-2</v>
      </c>
      <c r="AM26">
        <f t="shared" si="11"/>
        <v>8.4235860409145602E-3</v>
      </c>
      <c r="AN26">
        <f t="shared" si="12"/>
        <v>0</v>
      </c>
      <c r="AO26">
        <f t="shared" si="13"/>
        <v>4.8134777376654635E-3</v>
      </c>
      <c r="AP26">
        <f t="shared" si="24"/>
        <v>0</v>
      </c>
      <c r="AQ26">
        <f t="shared" si="24"/>
        <v>0</v>
      </c>
      <c r="AR26">
        <f t="shared" si="24"/>
        <v>4.1769041769041775E-2</v>
      </c>
      <c r="AS26">
        <f t="shared" si="24"/>
        <v>0</v>
      </c>
      <c r="AT26">
        <f t="shared" si="24"/>
        <v>7.2463768115942039E-3</v>
      </c>
      <c r="AU26">
        <f t="shared" si="24"/>
        <v>2.4360535931790502E-2</v>
      </c>
      <c r="AV26">
        <f t="shared" si="24"/>
        <v>8.459214501510574E-3</v>
      </c>
      <c r="AW26">
        <f t="shared" si="24"/>
        <v>0</v>
      </c>
      <c r="AX26">
        <f t="shared" si="24"/>
        <v>4.8250904704463205E-3</v>
      </c>
      <c r="AY26">
        <f t="shared" si="25"/>
        <v>0</v>
      </c>
      <c r="AZ26">
        <f t="shared" si="26"/>
        <v>0</v>
      </c>
      <c r="BA26">
        <f t="shared" si="27"/>
        <v>8.5647983555587156E-5</v>
      </c>
      <c r="BB26">
        <f t="shared" si="28"/>
        <v>0</v>
      </c>
      <c r="BC26">
        <f t="shared" si="29"/>
        <v>1.2927997517824477E-5</v>
      </c>
      <c r="BD26">
        <f t="shared" si="30"/>
        <v>4.201599193292955E-5</v>
      </c>
      <c r="BE26">
        <f t="shared" si="31"/>
        <v>2.4239995345920895E-5</v>
      </c>
      <c r="BF26">
        <f t="shared" si="32"/>
        <v>0</v>
      </c>
      <c r="BG26">
        <f t="shared" si="33"/>
        <v>9.6959981383683575E-6</v>
      </c>
    </row>
    <row r="27" spans="2:59" x14ac:dyDescent="0.25">
      <c r="B27">
        <v>1998</v>
      </c>
      <c r="C27" t="s">
        <v>58</v>
      </c>
      <c r="D27" s="31">
        <v>430268</v>
      </c>
      <c r="E27" s="31">
        <v>1757</v>
      </c>
      <c r="F27">
        <f t="shared" si="16"/>
        <v>4.0835014456106428E-3</v>
      </c>
      <c r="G27">
        <f t="shared" si="17"/>
        <v>0.99591649855438935</v>
      </c>
      <c r="H27" cm="1">
        <f t="array" ref="H27">+IFERROR(_xlfn.IFS(B27=$H$1,D27/$H$3,B27=$I$1,D27/$I$3,B27=$J$1,D27/$J$3,B27=$K$1,D27/$K$3,B27=$L$1,D27/$L$3,B27=$M$1,D27/$M$3,B27=$N$1,D27/$N$3,B27=$O$1,D27/$O$3,B27=$P$1,D27/P$3,B27=$Q$1,D27/$Q$3,B27=$R$1,D27/$R$3,B27=$S$1,D27/$S$3,B27=$T$1,D27/$T$3,B27=$U$1,D27/$U$3,B27=$V$1,D27/$V$3,B27=$W$1,D27/$W$3,B27=$X$1,D27/$X$3,B27=$Y$1,D27/$Y$3,B27=$Z$1,D27/$Z$3),0)</f>
        <v>0.29195433964082129</v>
      </c>
      <c r="I27" s="15">
        <f t="shared" si="18"/>
        <v>29195.433964082131</v>
      </c>
      <c r="J27" s="16">
        <f t="shared" si="19"/>
        <v>119.21959679755945</v>
      </c>
      <c r="K27" s="16">
        <f t="shared" si="36"/>
        <v>9924.8707498729927</v>
      </c>
      <c r="L27" s="17">
        <f t="shared" si="20"/>
        <v>4.0835014456106428E-3</v>
      </c>
      <c r="M27" s="17">
        <f t="shared" si="20"/>
        <v>0.99591649855438935</v>
      </c>
      <c r="N27">
        <f t="shared" si="21"/>
        <v>4.0918559955471666E-3</v>
      </c>
      <c r="O27">
        <f t="shared" si="4"/>
        <v>2.0417507228053214E-3</v>
      </c>
      <c r="P27">
        <f t="shared" si="22"/>
        <v>40.528224054605147</v>
      </c>
      <c r="S27">
        <v>1998</v>
      </c>
      <c r="T27" t="s">
        <v>58</v>
      </c>
      <c r="U27" s="31">
        <v>0</v>
      </c>
      <c r="V27" s="31">
        <v>0</v>
      </c>
      <c r="W27" s="31">
        <v>97</v>
      </c>
      <c r="X27" s="31">
        <v>0</v>
      </c>
      <c r="Y27" s="31">
        <v>22</v>
      </c>
      <c r="Z27" s="31">
        <v>114</v>
      </c>
      <c r="AA27" s="31">
        <v>25</v>
      </c>
      <c r="AB27" s="31">
        <v>0</v>
      </c>
      <c r="AC27" s="31">
        <v>53</v>
      </c>
      <c r="AD27" s="31">
        <v>103</v>
      </c>
      <c r="AE27" s="31">
        <v>1343</v>
      </c>
      <c r="AF27" s="31">
        <v>1757</v>
      </c>
      <c r="AG27">
        <f t="shared" si="5"/>
        <v>0</v>
      </c>
      <c r="AH27">
        <f t="shared" si="6"/>
        <v>0</v>
      </c>
      <c r="AI27">
        <f t="shared" si="7"/>
        <v>5.5207740466704611E-2</v>
      </c>
      <c r="AJ27">
        <f t="shared" si="8"/>
        <v>0</v>
      </c>
      <c r="AK27">
        <f t="shared" si="9"/>
        <v>1.2521343198634035E-2</v>
      </c>
      <c r="AL27">
        <f t="shared" si="10"/>
        <v>6.488332384746727E-2</v>
      </c>
      <c r="AM27">
        <f t="shared" si="11"/>
        <v>1.4228799089356859E-2</v>
      </c>
      <c r="AN27">
        <f t="shared" si="12"/>
        <v>0</v>
      </c>
      <c r="AO27">
        <f t="shared" si="13"/>
        <v>3.016505406943654E-2</v>
      </c>
      <c r="AP27">
        <f t="shared" si="24"/>
        <v>0</v>
      </c>
      <c r="AQ27">
        <f t="shared" si="24"/>
        <v>0</v>
      </c>
      <c r="AR27">
        <f t="shared" si="24"/>
        <v>5.6774948785484343E-2</v>
      </c>
      <c r="AS27">
        <f t="shared" si="24"/>
        <v>0</v>
      </c>
      <c r="AT27">
        <f t="shared" si="24"/>
        <v>1.2600229095074456E-2</v>
      </c>
      <c r="AU27">
        <f t="shared" si="24"/>
        <v>6.7058823529411768E-2</v>
      </c>
      <c r="AV27">
        <f t="shared" si="24"/>
        <v>1.4330753797649757E-2</v>
      </c>
      <c r="AW27">
        <f t="shared" si="24"/>
        <v>0</v>
      </c>
      <c r="AX27">
        <f t="shared" si="24"/>
        <v>3.0626986420109796E-2</v>
      </c>
      <c r="AY27">
        <f t="shared" si="25"/>
        <v>0</v>
      </c>
      <c r="AZ27">
        <f t="shared" si="26"/>
        <v>0</v>
      </c>
      <c r="BA27">
        <f t="shared" si="27"/>
        <v>1.5223070272481337E-4</v>
      </c>
      <c r="BB27">
        <f t="shared" si="28"/>
        <v>0</v>
      </c>
      <c r="BC27">
        <f t="shared" si="29"/>
        <v>3.2537860124387591E-5</v>
      </c>
      <c r="BD27">
        <f t="shared" si="30"/>
        <v>1.5571690202385491E-4</v>
      </c>
      <c r="BE27">
        <f t="shared" si="31"/>
        <v>3.7186125856442963E-5</v>
      </c>
      <c r="BF27">
        <f t="shared" si="32"/>
        <v>0</v>
      </c>
      <c r="BG27">
        <f t="shared" si="33"/>
        <v>6.623778668178903E-5</v>
      </c>
    </row>
    <row r="28" spans="2:59" x14ac:dyDescent="0.25">
      <c r="B28">
        <v>1998</v>
      </c>
      <c r="C28" t="s">
        <v>59</v>
      </c>
      <c r="D28" s="31">
        <v>175894</v>
      </c>
      <c r="E28" s="31">
        <v>2355</v>
      </c>
      <c r="F28">
        <f t="shared" si="16"/>
        <v>1.3388745494445518E-2</v>
      </c>
      <c r="G28">
        <f t="shared" si="17"/>
        <v>0.98661125450555454</v>
      </c>
      <c r="H28" cm="1">
        <f t="array" ref="H28">+IFERROR(_xlfn.IFS(B28=$H$1,D28/$H$3,B28=$I$1,D28/$I$3,B28=$J$1,D28/$J$3,B28=$K$1,D28/$K$3,B28=$L$1,D28/$L$3,B28=$M$1,D28/$M$3,B28=$N$1,D28/$N$3,B28=$O$1,D28/$O$3,B28=$P$1,D28/P$3,B28=$Q$1,D28/$Q$3,B28=$R$1,D28/$R$3,B28=$S$1,D28/$S$3,B28=$T$1,D28/$T$3,B28=$U$1,D28/$U$3,B28=$V$1,D28/$V$3,B28=$W$1,D28/$W$3,B28=$X$1,D28/$X$3,B28=$Y$1,D28/$Y$3,B28=$Z$1,D28/$Z$3),0)</f>
        <v>0.11935123368873032</v>
      </c>
      <c r="I28" s="15">
        <f t="shared" si="18"/>
        <v>11935.123368873032</v>
      </c>
      <c r="J28" s="16">
        <f t="shared" si="19"/>
        <v>159.79632923065023</v>
      </c>
      <c r="K28" s="16">
        <f t="shared" si="36"/>
        <v>9884.342525818387</v>
      </c>
      <c r="L28" s="17">
        <f t="shared" si="20"/>
        <v>1.3388745494445518E-2</v>
      </c>
      <c r="M28" s="17">
        <f t="shared" si="20"/>
        <v>0.98661125450555454</v>
      </c>
      <c r="N28">
        <f t="shared" si="21"/>
        <v>1.3478978802803398E-2</v>
      </c>
      <c r="O28">
        <f t="shared" si="4"/>
        <v>6.694372747222759E-3</v>
      </c>
      <c r="P28">
        <f t="shared" si="22"/>
        <v>132.33894645810716</v>
      </c>
      <c r="S28">
        <v>1998</v>
      </c>
      <c r="T28" t="s">
        <v>59</v>
      </c>
      <c r="U28" s="31">
        <v>0</v>
      </c>
      <c r="V28" s="31">
        <v>0</v>
      </c>
      <c r="W28" s="31">
        <v>56</v>
      </c>
      <c r="X28" s="31">
        <v>0</v>
      </c>
      <c r="Y28" s="31">
        <v>112</v>
      </c>
      <c r="Z28" s="31">
        <v>422</v>
      </c>
      <c r="AA28" s="31">
        <v>70</v>
      </c>
      <c r="AB28" s="31">
        <v>0</v>
      </c>
      <c r="AC28" s="31">
        <v>211</v>
      </c>
      <c r="AD28" s="31">
        <v>271</v>
      </c>
      <c r="AE28" s="31">
        <v>1213</v>
      </c>
      <c r="AF28" s="31">
        <v>2355</v>
      </c>
      <c r="AG28">
        <f t="shared" si="5"/>
        <v>0</v>
      </c>
      <c r="AH28">
        <f t="shared" si="6"/>
        <v>0</v>
      </c>
      <c r="AI28">
        <f t="shared" si="7"/>
        <v>2.37791932059448E-2</v>
      </c>
      <c r="AJ28">
        <f t="shared" si="8"/>
        <v>0</v>
      </c>
      <c r="AK28">
        <f t="shared" si="9"/>
        <v>4.75583864118896E-2</v>
      </c>
      <c r="AL28">
        <f t="shared" si="10"/>
        <v>0.17919320594479829</v>
      </c>
      <c r="AM28">
        <f t="shared" si="11"/>
        <v>2.9723991507430998E-2</v>
      </c>
      <c r="AN28">
        <f t="shared" si="12"/>
        <v>0</v>
      </c>
      <c r="AO28">
        <f t="shared" si="13"/>
        <v>8.9596602972399145E-2</v>
      </c>
      <c r="AP28">
        <f t="shared" si="24"/>
        <v>0</v>
      </c>
      <c r="AQ28">
        <f t="shared" si="24"/>
        <v>0</v>
      </c>
      <c r="AR28">
        <f t="shared" si="24"/>
        <v>2.4065320154705631E-2</v>
      </c>
      <c r="AS28">
        <f t="shared" si="24"/>
        <v>0</v>
      </c>
      <c r="AT28">
        <f t="shared" si="24"/>
        <v>4.8716833405828622E-2</v>
      </c>
      <c r="AU28">
        <f t="shared" si="24"/>
        <v>0.1968283582089552</v>
      </c>
      <c r="AV28">
        <f t="shared" si="24"/>
        <v>3.017241379310345E-2</v>
      </c>
      <c r="AW28">
        <f t="shared" si="24"/>
        <v>0</v>
      </c>
      <c r="AX28">
        <f t="shared" si="24"/>
        <v>9.3798621915981317E-2</v>
      </c>
      <c r="AY28">
        <f t="shared" si="25"/>
        <v>0</v>
      </c>
      <c r="AZ28">
        <f t="shared" si="26"/>
        <v>0</v>
      </c>
      <c r="BA28">
        <f t="shared" si="27"/>
        <v>4.3492103198517287E-4</v>
      </c>
      <c r="BB28">
        <f t="shared" si="28"/>
        <v>0</v>
      </c>
      <c r="BC28">
        <f t="shared" si="29"/>
        <v>3.8091123062753703E-4</v>
      </c>
      <c r="BD28">
        <f t="shared" si="30"/>
        <v>1.5236449225101481E-3</v>
      </c>
      <c r="BE28">
        <f t="shared" si="31"/>
        <v>2.7004900678817925E-4</v>
      </c>
      <c r="BF28">
        <f t="shared" si="32"/>
        <v>0</v>
      </c>
      <c r="BG28">
        <f t="shared" si="33"/>
        <v>7.5045197675872974E-4</v>
      </c>
    </row>
    <row r="29" spans="2:59" x14ac:dyDescent="0.25">
      <c r="B29">
        <v>1998</v>
      </c>
      <c r="C29" t="s">
        <v>60</v>
      </c>
      <c r="D29" s="31">
        <v>37873</v>
      </c>
      <c r="E29" s="31">
        <v>1657</v>
      </c>
      <c r="F29">
        <f t="shared" si="16"/>
        <v>4.375148522694268E-2</v>
      </c>
      <c r="G29">
        <f t="shared" si="17"/>
        <v>0.95624851477305728</v>
      </c>
      <c r="H29" cm="1">
        <f t="array" ref="H29">+IFERROR(_xlfn.IFS(B29=$H$1,D29/$H$3,B29=$I$1,D29/$I$3,B29=$J$1,D29/$J$3,B29=$K$1,D29/$K$3,B29=$L$1,D29/$L$3,B29=$M$1,D29/$M$3,B29=$N$1,D29/$N$3,B29=$O$1,D29/$O$3,B29=$P$1,D29/P$3,B29=$Q$1,D29/$Q$3,B29=$R$1,D29/$R$3,B29=$S$1,D29/$S$3,B29=$T$1,D29/$T$3,B29=$U$1,D29/$U$3,B29=$V$1,D29/$V$3,B29=$W$1,D29/$W$3,B29=$X$1,D29/$X$3,B29=$Y$1,D29/$Y$3,B29=$Z$1,D29/$Z$3),0)</f>
        <v>2.5698371027398793E-2</v>
      </c>
      <c r="I29" s="15">
        <f t="shared" si="18"/>
        <v>2569.8371027398794</v>
      </c>
      <c r="J29" s="16">
        <f t="shared" si="19"/>
        <v>112.43419003617301</v>
      </c>
      <c r="K29" s="16">
        <f t="shared" si="36"/>
        <v>9752.0035793602801</v>
      </c>
      <c r="L29" s="17">
        <f t="shared" si="20"/>
        <v>4.375148522694268E-2</v>
      </c>
      <c r="M29" s="17">
        <f t="shared" si="20"/>
        <v>0.95624851477305728</v>
      </c>
      <c r="N29">
        <f t="shared" si="21"/>
        <v>4.4729986907638117E-2</v>
      </c>
      <c r="O29">
        <f t="shared" si="4"/>
        <v>2.187574261347134E-2</v>
      </c>
      <c r="P29">
        <f t="shared" si="22"/>
        <v>426.66464053547344</v>
      </c>
      <c r="S29">
        <v>1998</v>
      </c>
      <c r="T29" t="s">
        <v>60</v>
      </c>
      <c r="U29" s="31">
        <v>0</v>
      </c>
      <c r="V29" s="31">
        <v>0</v>
      </c>
      <c r="W29" s="31">
        <v>21</v>
      </c>
      <c r="X29" s="31">
        <v>0</v>
      </c>
      <c r="Y29" s="31">
        <v>120</v>
      </c>
      <c r="Z29" s="31">
        <v>400</v>
      </c>
      <c r="AA29" s="31">
        <v>55</v>
      </c>
      <c r="AB29" s="31">
        <v>0</v>
      </c>
      <c r="AC29" s="31">
        <v>178</v>
      </c>
      <c r="AD29" s="31">
        <v>163</v>
      </c>
      <c r="AE29" s="31">
        <v>720</v>
      </c>
      <c r="AF29" s="31">
        <v>1657</v>
      </c>
      <c r="AG29">
        <f t="shared" si="5"/>
        <v>0</v>
      </c>
      <c r="AH29">
        <f t="shared" si="6"/>
        <v>0</v>
      </c>
      <c r="AI29">
        <f t="shared" si="7"/>
        <v>1.2673506336753168E-2</v>
      </c>
      <c r="AJ29">
        <f t="shared" si="8"/>
        <v>0</v>
      </c>
      <c r="AK29">
        <f t="shared" si="9"/>
        <v>7.2420036210018107E-2</v>
      </c>
      <c r="AL29">
        <f t="shared" si="10"/>
        <v>0.24140012070006034</v>
      </c>
      <c r="AM29">
        <f t="shared" si="11"/>
        <v>3.3192516596258298E-2</v>
      </c>
      <c r="AN29">
        <f t="shared" si="12"/>
        <v>0</v>
      </c>
      <c r="AO29">
        <f t="shared" si="13"/>
        <v>0.10742305371152686</v>
      </c>
      <c r="AP29">
        <f t="shared" si="24"/>
        <v>0</v>
      </c>
      <c r="AQ29">
        <f t="shared" si="24"/>
        <v>0</v>
      </c>
      <c r="AR29">
        <f t="shared" si="24"/>
        <v>1.2754327361068933E-2</v>
      </c>
      <c r="AS29">
        <f t="shared" si="24"/>
        <v>0</v>
      </c>
      <c r="AT29">
        <f t="shared" si="24"/>
        <v>7.5140889167188474E-2</v>
      </c>
      <c r="AU29">
        <f t="shared" si="24"/>
        <v>0.27453671928620449</v>
      </c>
      <c r="AV29">
        <f t="shared" si="24"/>
        <v>3.3752684872660324E-2</v>
      </c>
      <c r="AW29">
        <f t="shared" si="24"/>
        <v>0</v>
      </c>
      <c r="AX29">
        <f t="shared" si="24"/>
        <v>0.11352040816326531</v>
      </c>
      <c r="AY29">
        <f t="shared" si="25"/>
        <v>0</v>
      </c>
      <c r="AZ29">
        <f t="shared" si="26"/>
        <v>0</v>
      </c>
      <c r="BA29">
        <f t="shared" si="27"/>
        <v>1.0165553296543712E-3</v>
      </c>
      <c r="BB29">
        <f t="shared" si="28"/>
        <v>0</v>
      </c>
      <c r="BC29">
        <f t="shared" si="29"/>
        <v>3.0628680062313521E-3</v>
      </c>
      <c r="BD29">
        <f t="shared" si="30"/>
        <v>1.0852058194492118E-2</v>
      </c>
      <c r="BE29">
        <f t="shared" si="31"/>
        <v>1.6502521585298234E-3</v>
      </c>
      <c r="BF29">
        <f t="shared" si="32"/>
        <v>0</v>
      </c>
      <c r="BG29">
        <f t="shared" si="33"/>
        <v>5.1355847173448106E-3</v>
      </c>
    </row>
    <row r="30" spans="2:59" x14ac:dyDescent="0.25">
      <c r="B30">
        <v>1998</v>
      </c>
      <c r="C30" t="s">
        <v>61</v>
      </c>
      <c r="D30" s="31">
        <v>21815</v>
      </c>
      <c r="E30" s="31">
        <v>2291</v>
      </c>
      <c r="F30">
        <f t="shared" si="16"/>
        <v>0.10501948200779281</v>
      </c>
      <c r="G30">
        <f t="shared" si="17"/>
        <v>0.89498051799220724</v>
      </c>
      <c r="H30" cm="1">
        <f t="array" ref="H30">+IFERROR(_xlfn.IFS(B30=$H$1,D30/$H$3,B30=$I$1,D30/$I$3,B30=$J$1,D30/$J$3,B30=$K$1,D30/$K$3,B30=$L$1,D30/$L$3,B30=$M$1,D30/$M$3,B30=$N$1,D30/$N$3,B30=$O$1,D30/$O$3,B30=$P$1,D30/P$3,B30=$Q$1,D30/$Q$3,B30=$R$1,D30/$R$3,B30=$S$1,D30/$S$3,B30=$T$1,D30/$T$3,B30=$U$1,D30/$U$3,B30=$V$1,D30/$V$3,B30=$W$1,D30/$W$3,B30=$X$1,D30/$X$3,B30=$Y$1,D30/$Y$3,B30=$Z$1,D30/$Z$3),0)</f>
        <v>1.4802364849964479E-2</v>
      </c>
      <c r="I30" s="15">
        <f t="shared" si="18"/>
        <v>1480.2364849964479</v>
      </c>
      <c r="J30" s="16">
        <f t="shared" si="19"/>
        <v>155.45366890336291</v>
      </c>
      <c r="K30" s="16">
        <f t="shared" si="36"/>
        <v>9325.338938824807</v>
      </c>
      <c r="L30" s="17">
        <f t="shared" si="20"/>
        <v>0.10501948200779281</v>
      </c>
      <c r="M30" s="17">
        <f t="shared" si="20"/>
        <v>0.89498051799220724</v>
      </c>
      <c r="N30">
        <f t="shared" si="21"/>
        <v>0.11083964295217591</v>
      </c>
      <c r="O30">
        <f t="shared" si="4"/>
        <v>5.2509741003896403E-2</v>
      </c>
      <c r="P30">
        <f t="shared" si="22"/>
        <v>979.34226490248147</v>
      </c>
      <c r="S30">
        <v>1998</v>
      </c>
      <c r="T30" t="s">
        <v>61</v>
      </c>
      <c r="U30" s="31">
        <v>0</v>
      </c>
      <c r="V30" s="31">
        <v>0</v>
      </c>
      <c r="W30" s="31">
        <v>32</v>
      </c>
      <c r="X30" s="31">
        <v>0</v>
      </c>
      <c r="Y30" s="31">
        <v>147</v>
      </c>
      <c r="Z30" s="31">
        <v>571</v>
      </c>
      <c r="AA30" s="31">
        <v>149</v>
      </c>
      <c r="AB30" s="31">
        <v>0</v>
      </c>
      <c r="AC30" s="31">
        <v>245</v>
      </c>
      <c r="AD30" s="31">
        <v>155</v>
      </c>
      <c r="AE30" s="31">
        <v>992</v>
      </c>
      <c r="AF30" s="31">
        <v>2291</v>
      </c>
      <c r="AG30">
        <f t="shared" si="5"/>
        <v>0</v>
      </c>
      <c r="AH30">
        <f t="shared" si="6"/>
        <v>0</v>
      </c>
      <c r="AI30">
        <f t="shared" si="7"/>
        <v>1.3967699694456569E-2</v>
      </c>
      <c r="AJ30">
        <f t="shared" si="8"/>
        <v>0</v>
      </c>
      <c r="AK30">
        <f t="shared" si="9"/>
        <v>6.4164120471409861E-2</v>
      </c>
      <c r="AL30">
        <f t="shared" si="10"/>
        <v>0.24923614142295941</v>
      </c>
      <c r="AM30">
        <f t="shared" si="11"/>
        <v>6.5037101702313402E-2</v>
      </c>
      <c r="AN30">
        <f t="shared" si="12"/>
        <v>0</v>
      </c>
      <c r="AO30">
        <f t="shared" si="13"/>
        <v>0.1069402007856831</v>
      </c>
      <c r="AP30">
        <f t="shared" si="24"/>
        <v>0</v>
      </c>
      <c r="AQ30">
        <f t="shared" si="24"/>
        <v>0</v>
      </c>
      <c r="AR30">
        <f t="shared" si="24"/>
        <v>1.4065934065934066E-2</v>
      </c>
      <c r="AS30">
        <f t="shared" si="24"/>
        <v>0</v>
      </c>
      <c r="AT30">
        <f t="shared" si="24"/>
        <v>6.6290868094701236E-2</v>
      </c>
      <c r="AU30">
        <f t="shared" si="24"/>
        <v>0.28471702817252553</v>
      </c>
      <c r="AV30">
        <f t="shared" si="24"/>
        <v>6.7223099481164006E-2</v>
      </c>
      <c r="AW30">
        <f t="shared" si="24"/>
        <v>0</v>
      </c>
      <c r="AX30">
        <f t="shared" si="24"/>
        <v>0.11298132349550379</v>
      </c>
      <c r="AY30">
        <f t="shared" si="25"/>
        <v>0</v>
      </c>
      <c r="AZ30">
        <f t="shared" si="26"/>
        <v>0</v>
      </c>
      <c r="BA30">
        <f t="shared" si="27"/>
        <v>1.2147604859041943E-3</v>
      </c>
      <c r="BB30">
        <f t="shared" si="28"/>
        <v>0</v>
      </c>
      <c r="BC30">
        <f t="shared" si="29"/>
        <v>6.1196424478569787E-3</v>
      </c>
      <c r="BD30">
        <f t="shared" si="30"/>
        <v>2.2255328902131562E-2</v>
      </c>
      <c r="BE30">
        <f t="shared" si="31"/>
        <v>4.6756818702727481E-3</v>
      </c>
      <c r="BF30">
        <f t="shared" si="32"/>
        <v>0</v>
      </c>
      <c r="BG30">
        <f t="shared" si="33"/>
        <v>9.6951638780655505E-3</v>
      </c>
    </row>
    <row r="31" spans="2:59" x14ac:dyDescent="0.25">
      <c r="B31" t="s">
        <v>64</v>
      </c>
      <c r="D31" s="31">
        <v>1473751</v>
      </c>
      <c r="E31" s="31">
        <v>9803</v>
      </c>
      <c r="F31">
        <f t="shared" si="16"/>
        <v>6.6517342481871092E-3</v>
      </c>
      <c r="G31">
        <f t="shared" si="17"/>
        <v>0.9933482657518129</v>
      </c>
      <c r="H31" cm="1">
        <f t="array" ref="H31">+IFERROR(_xlfn.IFS(B31=$H$1,D31/$H$3,B31=$I$1,D31/$I$3,B31=$J$1,D31/$J$3,B31=$K$1,D31/$K$3,B31=$L$1,D31/$L$3,B31=$M$1,D31/$M$3,B31=$N$1,D31/$N$3,B31=$O$1,D31/$O$3,B31=$P$1,D31/P$3,B31=$Q$1,D31/$Q$3,B31=$R$1,D31/$R$3,B31=$S$1,D31/$S$3,B31=$T$1,D31/$T$3,B31=$U$1,D31/$U$3,B31=$V$1,D31/$V$3,B31=$W$1,D31/$W$3,B31=$X$1,D31/$X$3,B31=$Y$1,D31/$Y$3,B31=$Z$1,D31/$Z$3),0)</f>
        <v>0</v>
      </c>
      <c r="I31" s="15">
        <f t="shared" si="18"/>
        <v>0</v>
      </c>
      <c r="J31" s="16">
        <f t="shared" si="19"/>
        <v>0</v>
      </c>
      <c r="K31" s="16">
        <f t="shared" si="36"/>
        <v>8345.9966739223255</v>
      </c>
      <c r="L31" s="17">
        <f t="shared" si="20"/>
        <v>6.6517342481871092E-3</v>
      </c>
      <c r="M31" s="17">
        <f t="shared" si="20"/>
        <v>0.9933482657518129</v>
      </c>
      <c r="N31">
        <f t="shared" si="21"/>
        <v>6.6739308554075831E-3</v>
      </c>
      <c r="O31">
        <f t="shared" si="4"/>
        <v>3.3258671240935546E-3</v>
      </c>
      <c r="P31">
        <f t="shared" si="22"/>
        <v>55.515351911184837</v>
      </c>
      <c r="S31" t="s">
        <v>64</v>
      </c>
      <c r="U31" s="31">
        <v>0</v>
      </c>
      <c r="V31" s="31">
        <v>0</v>
      </c>
      <c r="W31" s="31">
        <v>377</v>
      </c>
      <c r="X31" s="31">
        <v>0</v>
      </c>
      <c r="Y31" s="31">
        <v>410</v>
      </c>
      <c r="Z31" s="31">
        <v>1537</v>
      </c>
      <c r="AA31" s="31">
        <v>349</v>
      </c>
      <c r="AB31" s="31">
        <v>0</v>
      </c>
      <c r="AC31" s="31">
        <v>693</v>
      </c>
      <c r="AD31" s="31">
        <v>730</v>
      </c>
      <c r="AE31" s="31">
        <v>5707</v>
      </c>
      <c r="AF31" s="31">
        <v>9803</v>
      </c>
      <c r="AG31">
        <f t="shared" si="5"/>
        <v>0</v>
      </c>
      <c r="AH31">
        <f t="shared" si="6"/>
        <v>0</v>
      </c>
      <c r="AI31">
        <f t="shared" si="7"/>
        <v>3.8457615015811485E-2</v>
      </c>
      <c r="AJ31">
        <f t="shared" si="8"/>
        <v>0</v>
      </c>
      <c r="AK31">
        <f t="shared" si="9"/>
        <v>4.1823931449556255E-2</v>
      </c>
      <c r="AL31">
        <f t="shared" si="10"/>
        <v>0.1567887381413853</v>
      </c>
      <c r="AM31">
        <f t="shared" si="11"/>
        <v>3.5601346526573499E-2</v>
      </c>
      <c r="AN31">
        <f t="shared" si="12"/>
        <v>0</v>
      </c>
      <c r="AO31">
        <f t="shared" si="13"/>
        <v>7.0692645108640206E-2</v>
      </c>
      <c r="AP31">
        <f t="shared" si="24"/>
        <v>0</v>
      </c>
      <c r="AQ31">
        <f t="shared" si="24"/>
        <v>0</v>
      </c>
      <c r="AR31">
        <f t="shared" si="24"/>
        <v>3.9211607467887044E-2</v>
      </c>
      <c r="AS31">
        <f t="shared" si="24"/>
        <v>0</v>
      </c>
      <c r="AT31">
        <f t="shared" si="24"/>
        <v>4.2717232756824333E-2</v>
      </c>
      <c r="AU31">
        <f t="shared" si="24"/>
        <v>0.17012562953124136</v>
      </c>
      <c r="AV31">
        <f t="shared" si="24"/>
        <v>3.6246559692579325E-2</v>
      </c>
      <c r="AW31">
        <f t="shared" si="24"/>
        <v>0</v>
      </c>
      <c r="AX31">
        <f t="shared" si="24"/>
        <v>7.3282927087188698E-2</v>
      </c>
      <c r="AY31">
        <f t="shared" si="25"/>
        <v>0</v>
      </c>
      <c r="AZ31">
        <f t="shared" si="26"/>
        <v>0</v>
      </c>
      <c r="BA31">
        <f t="shared" si="27"/>
        <v>1.3876156827035232E-4</v>
      </c>
      <c r="BB31">
        <f t="shared" si="28"/>
        <v>0</v>
      </c>
      <c r="BC31">
        <f t="shared" si="29"/>
        <v>1.8897357830461185E-4</v>
      </c>
      <c r="BD31">
        <f t="shared" si="30"/>
        <v>7.1518187265012887E-4</v>
      </c>
      <c r="BE31">
        <f t="shared" si="31"/>
        <v>1.689566283585219E-4</v>
      </c>
      <c r="BF31">
        <f t="shared" si="32"/>
        <v>0</v>
      </c>
      <c r="BG31">
        <f t="shared" si="33"/>
        <v>3.1823557710902316E-4</v>
      </c>
    </row>
    <row r="32" spans="2:59" x14ac:dyDescent="0.25">
      <c r="B32">
        <v>1999</v>
      </c>
      <c r="C32" t="s">
        <v>55</v>
      </c>
      <c r="D32" s="31">
        <v>149841</v>
      </c>
      <c r="E32" s="31">
        <v>456</v>
      </c>
      <c r="F32">
        <f t="shared" si="16"/>
        <v>3.0432258193685306E-3</v>
      </c>
      <c r="G32">
        <f t="shared" si="17"/>
        <v>0.99695677418063144</v>
      </c>
      <c r="H32" cm="1">
        <f t="array" ref="H32">+IFERROR(_xlfn.IFS(B32=$H$1,D32/$H$3,B32=$I$1,D32/$I$3,B32=$J$1,D32/$J$3,B32=$K$1,D32/$K$3,B32=$L$1,D32/$L$3,B32=$M$1,D32/$M$3,B32=$N$1,D32/$N$3,B32=$O$1,D32/$O$3,B32=$P$1,D32/P$3,B32=$Q$1,D32/$Q$3,B32=$R$1,D32/$R$3,B32=$S$1,D32/$S$3,B32=$T$1,D32/$T$3,B32=$U$1,D32/$U$3,B32=$V$1,D32/$V$3,B32=$W$1,D32/$W$3,B32=$X$1,D32/$X$3,B32=$Y$1,D32/$Y$3,B32=$Z$1,D32/$Z$3),0)</f>
        <v>9.9708873857537836E-2</v>
      </c>
      <c r="I32" s="15">
        <f t="shared" si="18"/>
        <v>9970.8873857537837</v>
      </c>
      <c r="J32" s="16">
        <f t="shared" si="19"/>
        <v>30.343661934341906</v>
      </c>
      <c r="K32" s="16">
        <v>10000</v>
      </c>
      <c r="L32" s="17">
        <f t="shared" si="20"/>
        <v>3.0432258193685306E-3</v>
      </c>
      <c r="M32" s="17">
        <f t="shared" si="20"/>
        <v>0.99695677418063144</v>
      </c>
      <c r="N32">
        <f t="shared" si="21"/>
        <v>3.0478634877985199E-3</v>
      </c>
      <c r="O32">
        <f t="shared" si="4"/>
        <v>1.5216129096842653E-3</v>
      </c>
      <c r="P32">
        <f t="shared" si="22"/>
        <v>30.432258193685307</v>
      </c>
      <c r="S32">
        <v>1999</v>
      </c>
      <c r="T32" t="s">
        <v>55</v>
      </c>
      <c r="U32" s="31">
        <v>13</v>
      </c>
      <c r="V32" s="31">
        <v>0</v>
      </c>
      <c r="W32" s="31">
        <v>0</v>
      </c>
      <c r="X32" s="31">
        <v>0</v>
      </c>
      <c r="Y32" s="31">
        <v>0</v>
      </c>
      <c r="Z32" s="31">
        <v>3</v>
      </c>
      <c r="AA32" s="31">
        <v>37</v>
      </c>
      <c r="AB32" s="31">
        <v>0</v>
      </c>
      <c r="AC32" s="31">
        <v>1</v>
      </c>
      <c r="AD32" s="31">
        <v>6</v>
      </c>
      <c r="AE32" s="31">
        <v>396</v>
      </c>
      <c r="AF32" s="31">
        <v>456</v>
      </c>
      <c r="AG32">
        <f t="shared" si="5"/>
        <v>2.850877192982456E-2</v>
      </c>
      <c r="AH32">
        <f t="shared" si="6"/>
        <v>0</v>
      </c>
      <c r="AI32">
        <f t="shared" si="7"/>
        <v>0</v>
      </c>
      <c r="AJ32">
        <f t="shared" si="8"/>
        <v>0</v>
      </c>
      <c r="AK32">
        <f t="shared" si="9"/>
        <v>0</v>
      </c>
      <c r="AL32">
        <f t="shared" si="10"/>
        <v>6.5789473684210523E-3</v>
      </c>
      <c r="AM32">
        <f t="shared" si="11"/>
        <v>8.1140350877192985E-2</v>
      </c>
      <c r="AN32">
        <f t="shared" si="12"/>
        <v>0</v>
      </c>
      <c r="AO32">
        <f t="shared" si="13"/>
        <v>2.1929824561403508E-3</v>
      </c>
      <c r="AP32">
        <f t="shared" si="24"/>
        <v>2.8921023359288096E-2</v>
      </c>
      <c r="AQ32">
        <f t="shared" si="24"/>
        <v>0</v>
      </c>
      <c r="AR32">
        <f t="shared" si="24"/>
        <v>0</v>
      </c>
      <c r="AS32">
        <f t="shared" si="24"/>
        <v>0</v>
      </c>
      <c r="AT32">
        <f t="shared" si="24"/>
        <v>0</v>
      </c>
      <c r="AU32">
        <f t="shared" si="24"/>
        <v>6.6006600660065999E-3</v>
      </c>
      <c r="AV32">
        <f t="shared" si="24"/>
        <v>8.4571428571428575E-2</v>
      </c>
      <c r="AW32">
        <f t="shared" si="24"/>
        <v>0</v>
      </c>
      <c r="AX32">
        <f t="shared" si="24"/>
        <v>2.1953896816684962E-3</v>
      </c>
      <c r="AY32">
        <f t="shared" si="25"/>
        <v>4.3379315407665459E-5</v>
      </c>
      <c r="AZ32">
        <f t="shared" si="26"/>
        <v>0</v>
      </c>
      <c r="BA32">
        <f t="shared" si="27"/>
        <v>1.2580001468222982E-3</v>
      </c>
      <c r="BB32">
        <f t="shared" si="28"/>
        <v>0</v>
      </c>
      <c r="BC32">
        <f t="shared" si="29"/>
        <v>1.3681168705494491E-3</v>
      </c>
      <c r="BD32">
        <f t="shared" si="30"/>
        <v>5.1387804406003695E-3</v>
      </c>
      <c r="BE32">
        <f t="shared" si="31"/>
        <v>1.2880319805660667E-3</v>
      </c>
      <c r="BF32">
        <f t="shared" si="32"/>
        <v>0</v>
      </c>
      <c r="BG32">
        <f t="shared" si="33"/>
        <v>2.3157880686861406E-3</v>
      </c>
    </row>
    <row r="33" spans="2:59" x14ac:dyDescent="0.25">
      <c r="B33">
        <v>1999</v>
      </c>
      <c r="C33" t="s">
        <v>56</v>
      </c>
      <c r="D33" s="31">
        <v>358475</v>
      </c>
      <c r="E33" s="31">
        <v>322</v>
      </c>
      <c r="F33">
        <f t="shared" si="16"/>
        <v>8.9824952925587561E-4</v>
      </c>
      <c r="G33">
        <f t="shared" si="17"/>
        <v>0.99910175047074412</v>
      </c>
      <c r="H33" cm="1">
        <f t="array" ref="H33">+IFERROR(_xlfn.IFS(B33=$H$1,D33/$H$3,B33=$I$1,D33/$I$3,B33=$J$1,D33/$J$3,B33=$K$1,D33/$K$3,B33=$L$1,D33/$L$3,B33=$M$1,D33/$M$3,B33=$N$1,D33/$N$3,B33=$O$1,D33/$O$3,B33=$P$1,D33/P$3,B33=$Q$1,D33/$Q$3,B33=$R$1,D33/$R$3,B33=$S$1,D33/$S$3,B33=$T$1,D33/$T$3,B33=$U$1,D33/$U$3,B33=$V$1,D33/$V$3,B33=$W$1,D33/$W$3,B33=$X$1,D33/$X$3,B33=$Y$1,D33/$Y$3,B33=$Z$1,D33/$Z$3),0)</f>
        <v>0.23854044324371085</v>
      </c>
      <c r="I33" s="15">
        <f t="shared" si="18"/>
        <v>23854.044324371083</v>
      </c>
      <c r="J33" s="16">
        <f t="shared" si="19"/>
        <v>21.426884085215118</v>
      </c>
      <c r="K33" s="16">
        <f t="shared" ref="K33:K39" si="37">+K32-P32</f>
        <v>9969.5677418063151</v>
      </c>
      <c r="L33" s="17">
        <f t="shared" si="20"/>
        <v>8.9824952925587561E-4</v>
      </c>
      <c r="M33" s="17">
        <f t="shared" si="20"/>
        <v>0.99910175047074412</v>
      </c>
      <c r="N33">
        <f t="shared" si="21"/>
        <v>8.986531366343486E-4</v>
      </c>
      <c r="O33">
        <f t="shared" si="4"/>
        <v>4.4912476462793781E-4</v>
      </c>
      <c r="P33">
        <f t="shared" si="22"/>
        <v>8.9551595309620851</v>
      </c>
      <c r="S33">
        <v>1999</v>
      </c>
      <c r="T33" t="s">
        <v>56</v>
      </c>
      <c r="U33" s="31">
        <v>28</v>
      </c>
      <c r="V33" s="31">
        <v>0</v>
      </c>
      <c r="W33" s="31">
        <v>0</v>
      </c>
      <c r="X33" s="31">
        <v>0</v>
      </c>
      <c r="Y33" s="31">
        <v>1</v>
      </c>
      <c r="Z33" s="31">
        <v>6</v>
      </c>
      <c r="AA33" s="31">
        <v>15</v>
      </c>
      <c r="AB33" s="31">
        <v>0</v>
      </c>
      <c r="AC33" s="31">
        <v>1</v>
      </c>
      <c r="AD33" s="31">
        <v>20</v>
      </c>
      <c r="AE33" s="31">
        <v>251</v>
      </c>
      <c r="AF33" s="31">
        <v>322</v>
      </c>
      <c r="AG33">
        <f t="shared" si="5"/>
        <v>8.6956521739130432E-2</v>
      </c>
      <c r="AH33">
        <f t="shared" si="6"/>
        <v>0</v>
      </c>
      <c r="AI33">
        <f t="shared" si="7"/>
        <v>0</v>
      </c>
      <c r="AJ33">
        <f t="shared" si="8"/>
        <v>0</v>
      </c>
      <c r="AK33">
        <f t="shared" si="9"/>
        <v>3.105590062111801E-3</v>
      </c>
      <c r="AL33">
        <f t="shared" si="10"/>
        <v>1.8633540372670808E-2</v>
      </c>
      <c r="AM33">
        <f t="shared" si="11"/>
        <v>4.6583850931677016E-2</v>
      </c>
      <c r="AN33">
        <f t="shared" si="12"/>
        <v>0</v>
      </c>
      <c r="AO33">
        <f t="shared" si="13"/>
        <v>3.105590062111801E-3</v>
      </c>
      <c r="AP33">
        <f t="shared" si="24"/>
        <v>9.0909090909090898E-2</v>
      </c>
      <c r="AQ33">
        <f t="shared" si="24"/>
        <v>0</v>
      </c>
      <c r="AR33">
        <f t="shared" si="24"/>
        <v>0</v>
      </c>
      <c r="AS33">
        <f t="shared" si="24"/>
        <v>0</v>
      </c>
      <c r="AT33">
        <f t="shared" si="24"/>
        <v>3.1104199066874024E-3</v>
      </c>
      <c r="AU33">
        <f t="shared" si="24"/>
        <v>1.8808777429467086E-2</v>
      </c>
      <c r="AV33">
        <f t="shared" si="24"/>
        <v>4.7694753577106515E-2</v>
      </c>
      <c r="AW33">
        <f t="shared" si="24"/>
        <v>0</v>
      </c>
      <c r="AX33">
        <f t="shared" si="24"/>
        <v>3.1104199066874024E-3</v>
      </c>
      <c r="AY33">
        <f t="shared" si="25"/>
        <v>5.7186693632749841E-5</v>
      </c>
      <c r="AZ33">
        <f t="shared" si="26"/>
        <v>0</v>
      </c>
      <c r="BA33">
        <f t="shared" si="27"/>
        <v>0</v>
      </c>
      <c r="BB33">
        <f t="shared" si="28"/>
        <v>0</v>
      </c>
      <c r="BC33">
        <f t="shared" si="29"/>
        <v>1.3947974056768255E-6</v>
      </c>
      <c r="BD33">
        <f t="shared" si="30"/>
        <v>1.2553176651091429E-5</v>
      </c>
      <c r="BE33">
        <f t="shared" si="31"/>
        <v>7.2529465095194924E-5</v>
      </c>
      <c r="BF33">
        <f t="shared" si="32"/>
        <v>0</v>
      </c>
      <c r="BG33">
        <f t="shared" si="33"/>
        <v>2.7895948113536509E-6</v>
      </c>
    </row>
    <row r="34" spans="2:59" x14ac:dyDescent="0.25">
      <c r="B34">
        <v>1999</v>
      </c>
      <c r="C34" t="s">
        <v>57</v>
      </c>
      <c r="D34" s="31">
        <v>315502</v>
      </c>
      <c r="E34" s="31">
        <v>868</v>
      </c>
      <c r="F34">
        <f t="shared" si="16"/>
        <v>2.7511711494697341E-3</v>
      </c>
      <c r="G34">
        <f t="shared" si="17"/>
        <v>0.99724882885053023</v>
      </c>
      <c r="H34" cm="1">
        <f t="array" ref="H34">+IFERROR(_xlfn.IFS(B34=$H$1,D34/$H$3,B34=$I$1,D34/$I$3,B34=$J$1,D34/$J$3,B34=$K$1,D34/$K$3,B34=$L$1,D34/$L$3,B34=$M$1,D34/$M$3,B34=$N$1,D34/$N$3,B34=$O$1,D34/$O$3,B34=$P$1,D34/P$3,B34=$Q$1,D34/$Q$3,B34=$R$1,D34/$R$3,B34=$S$1,D34/$S$3,B34=$T$1,D34/$T$3,B34=$U$1,D34/$U$3,B34=$V$1,D34/$V$3,B34=$W$1,D34/$W$3,B34=$X$1,D34/$X$3,B34=$Y$1,D34/$Y$3,B34=$Z$1,D34/$Z$3),0)</f>
        <v>0.20994486902650744</v>
      </c>
      <c r="I34" s="15">
        <f t="shared" si="18"/>
        <v>20994.486902650744</v>
      </c>
      <c r="J34" s="16">
        <f t="shared" si="19"/>
        <v>57.759426664492928</v>
      </c>
      <c r="K34" s="16">
        <f t="shared" si="37"/>
        <v>9960.6125822753529</v>
      </c>
      <c r="L34" s="17">
        <f t="shared" si="20"/>
        <v>2.7511711494697341E-3</v>
      </c>
      <c r="M34" s="17">
        <f t="shared" si="20"/>
        <v>0.99724882885053023</v>
      </c>
      <c r="N34">
        <f t="shared" si="21"/>
        <v>2.7549608338517401E-3</v>
      </c>
      <c r="O34">
        <f t="shared" si="4"/>
        <v>1.375585574734867E-3</v>
      </c>
      <c r="P34">
        <f t="shared" si="22"/>
        <v>27.40334996740118</v>
      </c>
      <c r="S34">
        <v>1999</v>
      </c>
      <c r="T34" t="s">
        <v>57</v>
      </c>
      <c r="U34" s="31">
        <v>70</v>
      </c>
      <c r="V34" s="31">
        <v>0</v>
      </c>
      <c r="W34" s="31">
        <v>0</v>
      </c>
      <c r="X34" s="31">
        <v>0</v>
      </c>
      <c r="Y34" s="31">
        <v>4</v>
      </c>
      <c r="Z34" s="31">
        <v>21</v>
      </c>
      <c r="AA34" s="31">
        <v>8</v>
      </c>
      <c r="AB34" s="31">
        <v>0</v>
      </c>
      <c r="AC34" s="31">
        <v>3</v>
      </c>
      <c r="AD34" s="31">
        <v>27</v>
      </c>
      <c r="AE34" s="31">
        <v>735</v>
      </c>
      <c r="AF34" s="31">
        <v>868</v>
      </c>
      <c r="AG34">
        <f t="shared" si="5"/>
        <v>8.0645161290322578E-2</v>
      </c>
      <c r="AH34">
        <f t="shared" si="6"/>
        <v>0</v>
      </c>
      <c r="AI34">
        <f t="shared" si="7"/>
        <v>0</v>
      </c>
      <c r="AJ34">
        <f t="shared" si="8"/>
        <v>0</v>
      </c>
      <c r="AK34">
        <f t="shared" si="9"/>
        <v>4.608294930875576E-3</v>
      </c>
      <c r="AL34">
        <f t="shared" si="10"/>
        <v>2.4193548387096774E-2</v>
      </c>
      <c r="AM34">
        <f t="shared" si="11"/>
        <v>9.2165898617511521E-3</v>
      </c>
      <c r="AN34">
        <f t="shared" si="12"/>
        <v>0</v>
      </c>
      <c r="AO34">
        <f t="shared" si="13"/>
        <v>3.4562211981566822E-3</v>
      </c>
      <c r="AP34">
        <f t="shared" si="24"/>
        <v>8.4033613445378144E-2</v>
      </c>
      <c r="AQ34">
        <f t="shared" si="24"/>
        <v>0</v>
      </c>
      <c r="AR34">
        <f t="shared" si="24"/>
        <v>0</v>
      </c>
      <c r="AS34">
        <f t="shared" si="24"/>
        <v>0</v>
      </c>
      <c r="AT34">
        <f t="shared" si="24"/>
        <v>4.6189376443418013E-3</v>
      </c>
      <c r="AU34">
        <f t="shared" si="24"/>
        <v>2.4489795918367346E-2</v>
      </c>
      <c r="AV34">
        <f t="shared" si="24"/>
        <v>9.2592592592592587E-3</v>
      </c>
      <c r="AW34">
        <f t="shared" si="24"/>
        <v>0</v>
      </c>
      <c r="AX34">
        <f t="shared" si="24"/>
        <v>3.462204270051933E-3</v>
      </c>
      <c r="AY34">
        <f t="shared" si="25"/>
        <v>1.5530804876038819E-4</v>
      </c>
      <c r="AZ34">
        <f t="shared" si="26"/>
        <v>0</v>
      </c>
      <c r="BA34">
        <f t="shared" si="27"/>
        <v>0</v>
      </c>
      <c r="BB34">
        <f t="shared" si="28"/>
        <v>0</v>
      </c>
      <c r="BC34">
        <f t="shared" si="29"/>
        <v>7.9238800387953159E-6</v>
      </c>
      <c r="BD34">
        <f t="shared" si="30"/>
        <v>4.2788952209494709E-5</v>
      </c>
      <c r="BE34">
        <f t="shared" si="31"/>
        <v>3.6449848178458454E-5</v>
      </c>
      <c r="BF34">
        <f t="shared" si="32"/>
        <v>0</v>
      </c>
      <c r="BG34">
        <f t="shared" si="33"/>
        <v>6.3391040310362529E-6</v>
      </c>
    </row>
    <row r="35" spans="2:59" x14ac:dyDescent="0.25">
      <c r="B35">
        <v>1999</v>
      </c>
      <c r="C35" t="s">
        <v>58</v>
      </c>
      <c r="D35" s="31">
        <v>438743</v>
      </c>
      <c r="E35" s="31">
        <v>1791</v>
      </c>
      <c r="F35">
        <f t="shared" si="16"/>
        <v>4.0821164098344591E-3</v>
      </c>
      <c r="G35">
        <f t="shared" si="17"/>
        <v>0.99591788359016553</v>
      </c>
      <c r="H35" cm="1">
        <f t="array" ref="H35">+IFERROR(_xlfn.IFS(B35=$H$1,D35/$H$3,B35=$I$1,D35/$I$3,B35=$J$1,D35/$J$3,B35=$K$1,D35/$K$3,B35=$L$1,D35/$L$3,B35=$M$1,D35/$M$3,B35=$N$1,D35/$N$3,B35=$O$1,D35/$O$3,B35=$P$1,D35/P$3,B35=$Q$1,D35/$Q$3,B35=$R$1,D35/$R$3,B35=$S$1,D35/$S$3,B35=$T$1,D35/$T$3,B35=$U$1,D35/$U$3,B35=$V$1,D35/$V$3,B35=$W$1,D35/$W$3,B35=$X$1,D35/$X$3,B35=$Y$1,D35/$Y$3,B35=$Z$1,D35/$Z$3),0)</f>
        <v>0.29195327342234584</v>
      </c>
      <c r="I35" s="15">
        <f t="shared" si="18"/>
        <v>29195.327342234585</v>
      </c>
      <c r="J35" s="16">
        <f t="shared" si="19"/>
        <v>119.17872483422447</v>
      </c>
      <c r="K35" s="16">
        <f t="shared" si="37"/>
        <v>9933.2092323079523</v>
      </c>
      <c r="L35" s="17">
        <f t="shared" si="20"/>
        <v>4.0821164098344591E-3</v>
      </c>
      <c r="M35" s="17">
        <f t="shared" si="20"/>
        <v>0.99591788359016553</v>
      </c>
      <c r="N35">
        <f t="shared" si="21"/>
        <v>4.0904652875715861E-3</v>
      </c>
      <c r="O35">
        <f t="shared" si="4"/>
        <v>2.0410582049172296E-3</v>
      </c>
      <c r="P35">
        <f t="shared" si="22"/>
        <v>40.548516409523444</v>
      </c>
      <c r="S35">
        <v>1999</v>
      </c>
      <c r="T35" t="s">
        <v>58</v>
      </c>
      <c r="U35" s="31">
        <v>149</v>
      </c>
      <c r="V35" s="31">
        <v>0</v>
      </c>
      <c r="W35" s="31">
        <v>0</v>
      </c>
      <c r="X35" s="31">
        <v>0</v>
      </c>
      <c r="Y35" s="31">
        <v>36</v>
      </c>
      <c r="Z35" s="31">
        <v>131</v>
      </c>
      <c r="AA35" s="31">
        <v>23</v>
      </c>
      <c r="AB35" s="31">
        <v>0</v>
      </c>
      <c r="AC35" s="31">
        <v>60</v>
      </c>
      <c r="AD35" s="31">
        <v>106</v>
      </c>
      <c r="AE35" s="31">
        <v>1286</v>
      </c>
      <c r="AF35" s="31">
        <v>1791</v>
      </c>
      <c r="AG35">
        <f t="shared" si="5"/>
        <v>8.319374651032943E-2</v>
      </c>
      <c r="AH35">
        <f t="shared" si="6"/>
        <v>0</v>
      </c>
      <c r="AI35">
        <f t="shared" si="7"/>
        <v>0</v>
      </c>
      <c r="AJ35">
        <f t="shared" si="8"/>
        <v>0</v>
      </c>
      <c r="AK35">
        <f t="shared" si="9"/>
        <v>2.0100502512562814E-2</v>
      </c>
      <c r="AL35">
        <f t="shared" si="10"/>
        <v>7.3143495254048022E-2</v>
      </c>
      <c r="AM35">
        <f t="shared" si="11"/>
        <v>1.2841987716359575E-2</v>
      </c>
      <c r="AN35">
        <f t="shared" si="12"/>
        <v>0</v>
      </c>
      <c r="AO35">
        <f t="shared" si="13"/>
        <v>3.350083752093802E-2</v>
      </c>
      <c r="AP35">
        <f t="shared" si="24"/>
        <v>8.680454413049811E-2</v>
      </c>
      <c r="AQ35">
        <f t="shared" si="24"/>
        <v>0</v>
      </c>
      <c r="AR35">
        <f t="shared" si="24"/>
        <v>0</v>
      </c>
      <c r="AS35">
        <f t="shared" si="24"/>
        <v>0</v>
      </c>
      <c r="AT35">
        <f t="shared" si="24"/>
        <v>2.0304568527918784E-2</v>
      </c>
      <c r="AU35">
        <f t="shared" si="24"/>
        <v>7.5920023181686475E-2</v>
      </c>
      <c r="AV35">
        <f t="shared" si="24"/>
        <v>1.2924978926664792E-2</v>
      </c>
      <c r="AW35">
        <f t="shared" si="24"/>
        <v>0</v>
      </c>
      <c r="AX35">
        <f t="shared" si="24"/>
        <v>3.4071550255536626E-2</v>
      </c>
      <c r="AY35">
        <f t="shared" si="25"/>
        <v>2.4957663142203976E-4</v>
      </c>
      <c r="AZ35">
        <f t="shared" si="26"/>
        <v>0</v>
      </c>
      <c r="BA35">
        <f t="shared" si="27"/>
        <v>0</v>
      </c>
      <c r="BB35">
        <f t="shared" si="28"/>
        <v>0</v>
      </c>
      <c r="BC35">
        <f t="shared" si="29"/>
        <v>4.5584772862473017E-5</v>
      </c>
      <c r="BD35">
        <f t="shared" si="30"/>
        <v>1.7322213687739747E-4</v>
      </c>
      <c r="BE35">
        <f t="shared" si="31"/>
        <v>3.532819896841659E-5</v>
      </c>
      <c r="BF35">
        <f t="shared" si="32"/>
        <v>0</v>
      </c>
      <c r="BG35">
        <f t="shared" si="33"/>
        <v>7.1796017258395005E-5</v>
      </c>
    </row>
    <row r="36" spans="2:59" x14ac:dyDescent="0.25">
      <c r="B36">
        <v>1999</v>
      </c>
      <c r="C36" t="s">
        <v>59</v>
      </c>
      <c r="D36" s="31">
        <v>179361</v>
      </c>
      <c r="E36" s="31">
        <v>2439</v>
      </c>
      <c r="F36">
        <f t="shared" si="16"/>
        <v>1.3598273872246476E-2</v>
      </c>
      <c r="G36">
        <f t="shared" si="17"/>
        <v>0.98640172612775356</v>
      </c>
      <c r="H36" cm="1">
        <f t="array" ref="H36">+IFERROR(_xlfn.IFS(B36=$H$1,D36/$H$3,B36=$I$1,D36/$I$3,B36=$J$1,D36/$J$3,B36=$K$1,D36/$K$3,B36=$L$1,D36/$L$3,B36=$M$1,D36/$M$3,B36=$N$1,D36/$N$3,B36=$O$1,D36/$O$3,B36=$P$1,D36/P$3,B36=$Q$1,D36/$Q$3,B36=$R$1,D36/$R$3,B36=$S$1,D36/$S$3,B36=$T$1,D36/$T$3,B36=$U$1,D36/$U$3,B36=$V$1,D36/$V$3,B36=$W$1,D36/$W$3,B36=$X$1,D36/$X$3,B36=$Y$1,D36/$Y$3,B36=$Z$1,D36/$Z$3),0)</f>
        <v>0.1193524023729276</v>
      </c>
      <c r="I36" s="15">
        <f t="shared" si="18"/>
        <v>11935.240237292761</v>
      </c>
      <c r="J36" s="16">
        <f t="shared" si="19"/>
        <v>162.29866547776297</v>
      </c>
      <c r="K36" s="16">
        <f t="shared" si="37"/>
        <v>9892.6607158984298</v>
      </c>
      <c r="L36" s="17">
        <f t="shared" si="20"/>
        <v>1.3598273872246476E-2</v>
      </c>
      <c r="M36" s="17">
        <f t="shared" si="20"/>
        <v>0.98640172612775356</v>
      </c>
      <c r="N36">
        <f t="shared" si="21"/>
        <v>1.3691363326344507E-2</v>
      </c>
      <c r="O36">
        <f t="shared" si="4"/>
        <v>6.7991369361232378E-3</v>
      </c>
      <c r="P36">
        <f t="shared" si="22"/>
        <v>134.52310974000073</v>
      </c>
      <c r="S36">
        <v>1999</v>
      </c>
      <c r="T36" t="s">
        <v>59</v>
      </c>
      <c r="U36" s="31">
        <v>58</v>
      </c>
      <c r="V36" s="31">
        <v>0</v>
      </c>
      <c r="W36" s="31">
        <v>0</v>
      </c>
      <c r="X36" s="31">
        <v>0</v>
      </c>
      <c r="Y36" s="31">
        <v>129</v>
      </c>
      <c r="Z36" s="31">
        <v>486</v>
      </c>
      <c r="AA36" s="31">
        <v>48</v>
      </c>
      <c r="AB36" s="31">
        <v>0</v>
      </c>
      <c r="AC36" s="31">
        <v>250</v>
      </c>
      <c r="AD36" s="31">
        <v>255</v>
      </c>
      <c r="AE36" s="31">
        <v>1213</v>
      </c>
      <c r="AF36" s="31">
        <v>2439</v>
      </c>
      <c r="AG36">
        <f t="shared" si="5"/>
        <v>2.3780237802378024E-2</v>
      </c>
      <c r="AH36">
        <f t="shared" si="6"/>
        <v>0</v>
      </c>
      <c r="AI36">
        <f t="shared" si="7"/>
        <v>0</v>
      </c>
      <c r="AJ36">
        <f t="shared" si="8"/>
        <v>0</v>
      </c>
      <c r="AK36">
        <f t="shared" si="9"/>
        <v>5.2890528905289051E-2</v>
      </c>
      <c r="AL36">
        <f t="shared" si="10"/>
        <v>0.19926199261992619</v>
      </c>
      <c r="AM36">
        <f t="shared" si="11"/>
        <v>1.968019680196802E-2</v>
      </c>
      <c r="AN36">
        <f t="shared" si="12"/>
        <v>0</v>
      </c>
      <c r="AO36">
        <f t="shared" si="13"/>
        <v>0.1025010250102501</v>
      </c>
      <c r="AP36">
        <f t="shared" si="24"/>
        <v>2.4066390041493774E-2</v>
      </c>
      <c r="AQ36">
        <f t="shared" si="24"/>
        <v>0</v>
      </c>
      <c r="AR36">
        <f t="shared" si="24"/>
        <v>0</v>
      </c>
      <c r="AS36">
        <f t="shared" si="24"/>
        <v>0</v>
      </c>
      <c r="AT36">
        <f t="shared" si="24"/>
        <v>5.4327226784586229E-2</v>
      </c>
      <c r="AU36">
        <f t="shared" si="24"/>
        <v>0.22131147540983606</v>
      </c>
      <c r="AV36">
        <f t="shared" si="24"/>
        <v>1.9875776397515529E-2</v>
      </c>
      <c r="AW36">
        <f t="shared" si="24"/>
        <v>0</v>
      </c>
      <c r="AX36">
        <f t="shared" si="24"/>
        <v>0.10803802938634399</v>
      </c>
      <c r="AY36">
        <f t="shared" si="25"/>
        <v>5.7704852225400169E-4</v>
      </c>
      <c r="AZ36">
        <f t="shared" si="26"/>
        <v>0</v>
      </c>
      <c r="BA36">
        <f t="shared" si="27"/>
        <v>0</v>
      </c>
      <c r="BB36">
        <f t="shared" si="28"/>
        <v>0</v>
      </c>
      <c r="BC36">
        <f t="shared" si="29"/>
        <v>4.5996621339087091E-4</v>
      </c>
      <c r="BD36">
        <f t="shared" si="30"/>
        <v>1.7199948706798022E-3</v>
      </c>
      <c r="BE36">
        <f t="shared" si="31"/>
        <v>1.9792485545910203E-4</v>
      </c>
      <c r="BF36">
        <f t="shared" si="32"/>
        <v>0</v>
      </c>
      <c r="BG36">
        <f t="shared" si="33"/>
        <v>8.6417894637072718E-4</v>
      </c>
    </row>
    <row r="37" spans="2:59" x14ac:dyDescent="0.25">
      <c r="B37">
        <v>1999</v>
      </c>
      <c r="C37" t="s">
        <v>60</v>
      </c>
      <c r="D37" s="31">
        <v>38619</v>
      </c>
      <c r="E37" s="31">
        <v>1739</v>
      </c>
      <c r="F37">
        <f t="shared" si="16"/>
        <v>4.5029648618555636E-2</v>
      </c>
      <c r="G37">
        <f t="shared" si="17"/>
        <v>0.95497035138144437</v>
      </c>
      <c r="H37" cm="1">
        <f t="array" ref="H37">+IFERROR(_xlfn.IFS(B37=$H$1,D37/$H$3,B37=$I$1,D37/$I$3,B37=$J$1,D37/$J$3,B37=$K$1,D37/$K$3,B37=$L$1,D37/$L$3,B37=$M$1,D37/$M$3,B37=$N$1,D37/$N$3,B37=$O$1,D37/$O$3,B37=$P$1,D37/P$3,B37=$Q$1,D37/$Q$3,B37=$R$1,D37/$R$3,B37=$S$1,D37/$S$3,B37=$T$1,D37/$T$3,B37=$U$1,D37/$U$3,B37=$V$1,D37/$V$3,B37=$W$1,D37/$W$3,B37=$X$1,D37/$X$3,B37=$Y$1,D37/$Y$3,B37=$Z$1,D37/$Z$3),0)</f>
        <v>2.5698286847419958E-2</v>
      </c>
      <c r="I37" s="15">
        <f t="shared" si="18"/>
        <v>2569.8286847419959</v>
      </c>
      <c r="J37" s="16">
        <f t="shared" si="19"/>
        <v>115.71848268381706</v>
      </c>
      <c r="K37" s="16">
        <f t="shared" si="37"/>
        <v>9758.1376061584288</v>
      </c>
      <c r="L37" s="17">
        <f t="shared" si="20"/>
        <v>4.5029648618555636E-2</v>
      </c>
      <c r="M37" s="17">
        <f t="shared" si="20"/>
        <v>0.95497035138144437</v>
      </c>
      <c r="N37">
        <f t="shared" si="21"/>
        <v>4.6066835322322155E-2</v>
      </c>
      <c r="O37">
        <f t="shared" si="4"/>
        <v>2.2514824309277818E-2</v>
      </c>
      <c r="P37">
        <f t="shared" si="22"/>
        <v>439.40550757682769</v>
      </c>
      <c r="S37">
        <v>1999</v>
      </c>
      <c r="T37" t="s">
        <v>60</v>
      </c>
      <c r="U37" s="31">
        <v>16</v>
      </c>
      <c r="V37" s="31">
        <v>0</v>
      </c>
      <c r="W37" s="31">
        <v>0</v>
      </c>
      <c r="X37" s="31">
        <v>0</v>
      </c>
      <c r="Y37" s="31">
        <v>97</v>
      </c>
      <c r="Z37" s="31">
        <v>378</v>
      </c>
      <c r="AA37" s="31">
        <v>69</v>
      </c>
      <c r="AB37" s="31">
        <v>0</v>
      </c>
      <c r="AC37" s="31">
        <v>182</v>
      </c>
      <c r="AD37" s="31">
        <v>193</v>
      </c>
      <c r="AE37" s="31">
        <v>804</v>
      </c>
      <c r="AF37" s="31">
        <v>1739</v>
      </c>
      <c r="AG37">
        <f t="shared" si="5"/>
        <v>9.2006900517538816E-3</v>
      </c>
      <c r="AH37">
        <f t="shared" si="6"/>
        <v>0</v>
      </c>
      <c r="AI37">
        <f t="shared" si="7"/>
        <v>0</v>
      </c>
      <c r="AJ37">
        <f t="shared" si="8"/>
        <v>0</v>
      </c>
      <c r="AK37">
        <f t="shared" si="9"/>
        <v>5.5779183438757908E-2</v>
      </c>
      <c r="AL37">
        <f t="shared" si="10"/>
        <v>0.21736630247268546</v>
      </c>
      <c r="AM37">
        <f t="shared" si="11"/>
        <v>3.9677975848188614E-2</v>
      </c>
      <c r="AN37">
        <f t="shared" si="12"/>
        <v>0</v>
      </c>
      <c r="AO37">
        <f t="shared" si="13"/>
        <v>0.1046578493387004</v>
      </c>
      <c r="AP37">
        <f t="shared" si="24"/>
        <v>9.2432120161756205E-3</v>
      </c>
      <c r="AQ37">
        <f t="shared" si="24"/>
        <v>0</v>
      </c>
      <c r="AR37">
        <f t="shared" si="24"/>
        <v>0</v>
      </c>
      <c r="AS37">
        <f t="shared" si="24"/>
        <v>0</v>
      </c>
      <c r="AT37">
        <f t="shared" si="24"/>
        <v>5.7379473528541856E-2</v>
      </c>
      <c r="AU37">
        <f t="shared" si="24"/>
        <v>0.24387096774193551</v>
      </c>
      <c r="AV37">
        <f t="shared" si="24"/>
        <v>4.0481079495453209E-2</v>
      </c>
      <c r="AW37">
        <f t="shared" si="24"/>
        <v>0</v>
      </c>
      <c r="AX37">
        <f t="shared" si="24"/>
        <v>0.1104368932038835</v>
      </c>
      <c r="AY37">
        <f t="shared" si="25"/>
        <v>9.580776301820347E-4</v>
      </c>
      <c r="AZ37">
        <f t="shared" si="26"/>
        <v>0</v>
      </c>
      <c r="BA37">
        <f t="shared" si="27"/>
        <v>0</v>
      </c>
      <c r="BB37">
        <f t="shared" si="28"/>
        <v>0</v>
      </c>
      <c r="BC37">
        <f t="shared" si="29"/>
        <v>2.9260208705559438E-3</v>
      </c>
      <c r="BD37">
        <f t="shared" si="30"/>
        <v>1.1186203682125379E-2</v>
      </c>
      <c r="BE37">
        <f t="shared" si="31"/>
        <v>1.5147984152878117E-3</v>
      </c>
      <c r="BF37">
        <f t="shared" si="32"/>
        <v>0</v>
      </c>
      <c r="BG37">
        <f t="shared" si="33"/>
        <v>5.5931018410626896E-3</v>
      </c>
    </row>
    <row r="38" spans="2:59" x14ac:dyDescent="0.25">
      <c r="B38">
        <v>1999</v>
      </c>
      <c r="C38" t="s">
        <v>61</v>
      </c>
      <c r="D38" s="31">
        <v>22244</v>
      </c>
      <c r="E38" s="31">
        <v>2385</v>
      </c>
      <c r="F38">
        <f t="shared" si="16"/>
        <v>0.10721992447401546</v>
      </c>
      <c r="G38">
        <f t="shared" si="17"/>
        <v>0.89278007552598448</v>
      </c>
      <c r="H38" cm="1">
        <f t="array" ref="H38">+IFERROR(_xlfn.IFS(B38=$H$1,D38/$H$3,B38=$I$1,D38/$I$3,B38=$J$1,D38/$J$3,B38=$K$1,D38/$K$3,B38=$L$1,D38/$L$3,B38=$M$1,D38/$M$3,B38=$N$1,D38/$N$3,B38=$O$1,D38/$O$3,B38=$P$1,D38/P$3,B38=$Q$1,D38/$Q$3,B38=$R$1,D38/$R$3,B38=$S$1,D38/$S$3,B38=$T$1,D38/$T$3,B38=$U$1,D38/$U$3,B38=$V$1,D38/$V$3,B38=$W$1,D38/$W$3,B38=$X$1,D38/$X$3,B38=$Y$1,D38/$Y$3,B38=$Z$1,D38/$Z$3),0)</f>
        <v>1.4801851229550468E-2</v>
      </c>
      <c r="I38" s="15">
        <f t="shared" si="18"/>
        <v>1480.1851229550468</v>
      </c>
      <c r="J38" s="16">
        <f t="shared" si="19"/>
        <v>158.70533709080141</v>
      </c>
      <c r="K38" s="16">
        <f t="shared" si="37"/>
        <v>9318.7320985816004</v>
      </c>
      <c r="L38" s="17">
        <f t="shared" si="20"/>
        <v>0.10721992447401546</v>
      </c>
      <c r="M38" s="17">
        <f t="shared" si="20"/>
        <v>0.89278007552598448</v>
      </c>
      <c r="N38">
        <f t="shared" si="21"/>
        <v>0.11329358953043726</v>
      </c>
      <c r="O38">
        <f t="shared" si="4"/>
        <v>5.360996223700773E-2</v>
      </c>
      <c r="P38">
        <f t="shared" si="22"/>
        <v>999.15375180350281</v>
      </c>
      <c r="S38">
        <v>1999</v>
      </c>
      <c r="T38" t="s">
        <v>61</v>
      </c>
      <c r="U38" s="31">
        <v>12</v>
      </c>
      <c r="V38" s="31">
        <v>0</v>
      </c>
      <c r="W38" s="31">
        <v>0</v>
      </c>
      <c r="X38" s="31">
        <v>0</v>
      </c>
      <c r="Y38" s="31">
        <v>145</v>
      </c>
      <c r="Z38" s="31">
        <v>580</v>
      </c>
      <c r="AA38" s="31">
        <v>162</v>
      </c>
      <c r="AB38" s="31">
        <v>0</v>
      </c>
      <c r="AC38" s="31">
        <v>253</v>
      </c>
      <c r="AD38" s="31">
        <v>175</v>
      </c>
      <c r="AE38" s="31">
        <v>1058</v>
      </c>
      <c r="AF38" s="31">
        <v>2385</v>
      </c>
      <c r="AG38">
        <f t="shared" si="5"/>
        <v>5.0314465408805029E-3</v>
      </c>
      <c r="AH38">
        <f t="shared" si="6"/>
        <v>0</v>
      </c>
      <c r="AI38">
        <f t="shared" si="7"/>
        <v>0</v>
      </c>
      <c r="AJ38">
        <f t="shared" si="8"/>
        <v>0</v>
      </c>
      <c r="AK38">
        <f t="shared" si="9"/>
        <v>6.0796645702306078E-2</v>
      </c>
      <c r="AL38">
        <f t="shared" si="10"/>
        <v>0.24318658280922431</v>
      </c>
      <c r="AM38">
        <f t="shared" si="11"/>
        <v>6.7924528301886791E-2</v>
      </c>
      <c r="AN38">
        <f t="shared" si="12"/>
        <v>0</v>
      </c>
      <c r="AO38">
        <f t="shared" si="13"/>
        <v>0.1060796645702306</v>
      </c>
      <c r="AP38">
        <f t="shared" si="24"/>
        <v>5.0441361916771753E-3</v>
      </c>
      <c r="AQ38">
        <f t="shared" si="24"/>
        <v>0</v>
      </c>
      <c r="AR38">
        <f t="shared" si="24"/>
        <v>0</v>
      </c>
      <c r="AS38">
        <f t="shared" si="24"/>
        <v>0</v>
      </c>
      <c r="AT38">
        <f t="shared" si="24"/>
        <v>6.2702702702702701E-2</v>
      </c>
      <c r="AU38">
        <f t="shared" si="24"/>
        <v>0.27684964200477324</v>
      </c>
      <c r="AV38">
        <f t="shared" si="24"/>
        <v>7.03125E-2</v>
      </c>
      <c r="AW38">
        <f t="shared" si="24"/>
        <v>0</v>
      </c>
      <c r="AX38">
        <f t="shared" si="24"/>
        <v>0.11202125304405579</v>
      </c>
      <c r="AY38">
        <f t="shared" si="25"/>
        <v>6.2938320445962953E-4</v>
      </c>
      <c r="AZ38">
        <f t="shared" si="26"/>
        <v>0</v>
      </c>
      <c r="BA38">
        <f t="shared" si="27"/>
        <v>0</v>
      </c>
      <c r="BB38">
        <f t="shared" si="28"/>
        <v>0</v>
      </c>
      <c r="BC38">
        <f t="shared" si="29"/>
        <v>5.4396691242582272E-3</v>
      </c>
      <c r="BD38">
        <f t="shared" si="30"/>
        <v>2.1533896781154468E-2</v>
      </c>
      <c r="BE38">
        <f t="shared" si="31"/>
        <v>5.1924114367919438E-3</v>
      </c>
      <c r="BF38">
        <f t="shared" si="32"/>
        <v>0</v>
      </c>
      <c r="BG38">
        <f t="shared" si="33"/>
        <v>9.777917640712102E-3</v>
      </c>
    </row>
    <row r="39" spans="2:59" x14ac:dyDescent="0.25">
      <c r="B39" t="s">
        <v>65</v>
      </c>
      <c r="D39" s="31">
        <v>1502785</v>
      </c>
      <c r="E39" s="31">
        <v>10000</v>
      </c>
      <c r="F39">
        <f t="shared" si="16"/>
        <v>6.6543118277065582E-3</v>
      </c>
      <c r="G39">
        <f t="shared" si="17"/>
        <v>0.99334568817229341</v>
      </c>
      <c r="H39" cm="1">
        <f t="array" ref="H39">+IFERROR(_xlfn.IFS(B39=$H$1,D39/$H$3,B39=$I$1,D39/$I$3,B39=$J$1,D39/$J$3,B39=$K$1,D39/$K$3,B39=$L$1,D39/$L$3,B39=$M$1,D39/$M$3,B39=$N$1,D39/$N$3,B39=$O$1,D39/$O$3,B39=$P$1,D39/P$3,B39=$Q$1,D39/$Q$3,B39=$R$1,D39/$R$3,B39=$S$1,D39/$S$3,B39=$T$1,D39/$T$3,B39=$U$1,D39/$U$3,B39=$V$1,D39/$V$3,B39=$W$1,D39/$W$3,B39=$X$1,D39/$X$3,B39=$Y$1,D39/$Y$3,B39=$Z$1,D39/$Z$3),0)</f>
        <v>0</v>
      </c>
      <c r="I39" s="15">
        <f t="shared" si="18"/>
        <v>0</v>
      </c>
      <c r="J39" s="16">
        <f t="shared" si="19"/>
        <v>0</v>
      </c>
      <c r="K39" s="16">
        <f t="shared" si="37"/>
        <v>8319.5783467780984</v>
      </c>
      <c r="L39" s="17">
        <f t="shared" si="20"/>
        <v>6.6543118277065582E-3</v>
      </c>
      <c r="M39" s="17">
        <f t="shared" si="20"/>
        <v>0.99334568817229341</v>
      </c>
      <c r="N39">
        <f t="shared" si="21"/>
        <v>6.6765256695720679E-3</v>
      </c>
      <c r="O39">
        <f t="shared" si="4"/>
        <v>3.3271559138532791E-3</v>
      </c>
      <c r="P39">
        <f t="shared" si="22"/>
        <v>55.361068594496871</v>
      </c>
      <c r="S39" t="s">
        <v>65</v>
      </c>
      <c r="U39" s="31">
        <v>346</v>
      </c>
      <c r="V39" s="31">
        <v>0</v>
      </c>
      <c r="W39" s="31">
        <v>0</v>
      </c>
      <c r="X39" s="31">
        <v>0</v>
      </c>
      <c r="Y39" s="31">
        <v>412</v>
      </c>
      <c r="Z39" s="31">
        <v>1605</v>
      </c>
      <c r="AA39" s="31">
        <v>362</v>
      </c>
      <c r="AB39" s="31">
        <v>0</v>
      </c>
      <c r="AC39" s="31">
        <v>750</v>
      </c>
      <c r="AD39" s="31">
        <v>782</v>
      </c>
      <c r="AE39" s="31">
        <v>5743</v>
      </c>
      <c r="AF39" s="31">
        <v>10000</v>
      </c>
      <c r="AG39">
        <f t="shared" si="5"/>
        <v>3.4599999999999999E-2</v>
      </c>
      <c r="AH39">
        <f t="shared" si="6"/>
        <v>0</v>
      </c>
      <c r="AI39">
        <f t="shared" si="7"/>
        <v>0</v>
      </c>
      <c r="AJ39">
        <f t="shared" si="8"/>
        <v>0</v>
      </c>
      <c r="AK39">
        <f t="shared" si="9"/>
        <v>4.1200000000000001E-2</v>
      </c>
      <c r="AL39">
        <f t="shared" si="10"/>
        <v>0.1605</v>
      </c>
      <c r="AM39">
        <f t="shared" si="11"/>
        <v>3.6200000000000003E-2</v>
      </c>
      <c r="AN39">
        <f t="shared" si="12"/>
        <v>0</v>
      </c>
      <c r="AO39">
        <f t="shared" si="13"/>
        <v>7.4999999999999997E-2</v>
      </c>
      <c r="AP39">
        <f t="shared" si="24"/>
        <v>3.5209117736847456E-2</v>
      </c>
      <c r="AQ39">
        <f t="shared" si="24"/>
        <v>0</v>
      </c>
      <c r="AR39">
        <f t="shared" si="24"/>
        <v>0</v>
      </c>
      <c r="AS39">
        <f t="shared" ref="AS39:AX39" si="38">+(AJ39/(1-(0.5*AJ39)))</f>
        <v>0</v>
      </c>
      <c r="AT39">
        <f t="shared" si="38"/>
        <v>4.2066571370226666E-2</v>
      </c>
      <c r="AU39">
        <f t="shared" si="38"/>
        <v>0.17450394128839361</v>
      </c>
      <c r="AV39">
        <f t="shared" si="38"/>
        <v>3.6867298095529077E-2</v>
      </c>
      <c r="AW39">
        <f t="shared" si="38"/>
        <v>0</v>
      </c>
      <c r="AX39">
        <f t="shared" si="38"/>
        <v>7.792207792207792E-2</v>
      </c>
      <c r="AY39">
        <f t="shared" si="25"/>
        <v>1.1911218171594739E-4</v>
      </c>
      <c r="AZ39">
        <f t="shared" si="26"/>
        <v>0</v>
      </c>
      <c r="BA39">
        <f t="shared" si="27"/>
        <v>0</v>
      </c>
      <c r="BB39">
        <f t="shared" si="28"/>
        <v>0</v>
      </c>
      <c r="BC39">
        <f t="shared" si="29"/>
        <v>1.8532258440162765E-4</v>
      </c>
      <c r="BD39">
        <f t="shared" si="30"/>
        <v>7.2698356717694143E-4</v>
      </c>
      <c r="BE39">
        <f t="shared" si="31"/>
        <v>1.7434296988591184E-4</v>
      </c>
      <c r="BF39">
        <f t="shared" si="32"/>
        <v>0</v>
      </c>
      <c r="BG39">
        <f t="shared" si="33"/>
        <v>3.3371373815948392E-4</v>
      </c>
    </row>
    <row r="40" spans="2:59" x14ac:dyDescent="0.25">
      <c r="B40">
        <v>2000</v>
      </c>
      <c r="C40" t="s">
        <v>55</v>
      </c>
      <c r="D40" s="31">
        <v>152722</v>
      </c>
      <c r="E40" s="31">
        <v>516</v>
      </c>
      <c r="F40">
        <f t="shared" si="16"/>
        <v>3.3786880737549274E-3</v>
      </c>
      <c r="G40">
        <f t="shared" si="17"/>
        <v>0.99662131192624503</v>
      </c>
      <c r="H40" cm="1">
        <f t="array" ref="H40">+IFERROR(_xlfn.IFS(B40=$H$1,D40/$H$3,B40=$I$1,D40/$I$3,B40=$J$1,D40/$J$3,B40=$K$1,D40/$K$3,B40=$L$1,D40/$L$3,B40=$M$1,D40/$M$3,B40=$N$1,D40/$N$3,B40=$O$1,D40/$O$3,B40=$P$1,D40/P$3,B40=$Q$1,D40/$Q$3,B40=$R$1,D40/$R$3,B40=$S$1,D40/$S$3,B40=$T$1,D40/$T$3,B40=$U$1,D40/$U$3,B40=$V$1,D40/$V$3,B40=$W$1,D40/$W$3,B40=$X$1,D40/$X$3,B40=$Y$1,D40/$Y$3,B40=$Z$1,D40/$Z$3),0)</f>
        <v>9.9708425878411111E-2</v>
      </c>
      <c r="I40" s="15">
        <f t="shared" si="18"/>
        <v>9970.8425878411108</v>
      </c>
      <c r="J40" s="16">
        <f t="shared" si="19"/>
        <v>33.688366936826476</v>
      </c>
      <c r="K40" s="16">
        <v>10000</v>
      </c>
      <c r="L40" s="17">
        <f t="shared" si="20"/>
        <v>3.3786880737549274E-3</v>
      </c>
      <c r="M40" s="17">
        <f t="shared" si="20"/>
        <v>0.99662131192624503</v>
      </c>
      <c r="N40">
        <f t="shared" si="21"/>
        <v>3.3844054990030438E-3</v>
      </c>
      <c r="O40">
        <f t="shared" ref="O40:O71" si="39">+IFERROR((E40/(2*D40)),0)</f>
        <v>1.6893440368774637E-3</v>
      </c>
      <c r="P40">
        <f t="shared" si="22"/>
        <v>33.786880737549275</v>
      </c>
      <c r="S40">
        <v>2000</v>
      </c>
      <c r="T40" t="s">
        <v>55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2</v>
      </c>
      <c r="AA40" s="31">
        <v>0</v>
      </c>
      <c r="AB40" s="31">
        <v>67</v>
      </c>
      <c r="AC40" s="31">
        <v>0</v>
      </c>
      <c r="AD40" s="31">
        <v>10</v>
      </c>
      <c r="AE40" s="31">
        <v>437</v>
      </c>
      <c r="AF40" s="31">
        <v>516</v>
      </c>
      <c r="AG40">
        <f t="shared" ref="AG40:AG71" si="40">+U40/$E40</f>
        <v>0</v>
      </c>
      <c r="AH40">
        <f t="shared" ref="AH40:AH71" si="41">+V40/$E40</f>
        <v>0</v>
      </c>
      <c r="AI40">
        <f t="shared" ref="AI40:AI71" si="42">+W40/$E40</f>
        <v>0</v>
      </c>
      <c r="AJ40">
        <f t="shared" ref="AJ40:AJ71" si="43">+X40/$E40</f>
        <v>0</v>
      </c>
      <c r="AK40">
        <f t="shared" ref="AK40:AK71" si="44">+Y40/$E40</f>
        <v>0</v>
      </c>
      <c r="AL40">
        <f t="shared" ref="AL40:AL71" si="45">+Z40/$E40</f>
        <v>3.875968992248062E-3</v>
      </c>
      <c r="AM40">
        <f t="shared" ref="AM40:AM71" si="46">+AA40/$E40</f>
        <v>0</v>
      </c>
      <c r="AN40">
        <f t="shared" ref="AN40:AN71" si="47">+AB40/$E40</f>
        <v>0.12984496124031009</v>
      </c>
      <c r="AO40">
        <f t="shared" ref="AO40:AO71" si="48">+AC40/$E40</f>
        <v>0</v>
      </c>
      <c r="AP40">
        <f t="shared" ref="AP40:AX68" si="49">+(AG40/(1-(0.5*AG40)))</f>
        <v>0</v>
      </c>
      <c r="AQ40">
        <f t="shared" si="49"/>
        <v>0</v>
      </c>
      <c r="AR40">
        <f t="shared" si="49"/>
        <v>0</v>
      </c>
      <c r="AS40">
        <f t="shared" si="49"/>
        <v>0</v>
      </c>
      <c r="AT40">
        <f t="shared" si="49"/>
        <v>0</v>
      </c>
      <c r="AU40">
        <f t="shared" si="49"/>
        <v>3.8834951456310678E-3</v>
      </c>
      <c r="AV40">
        <f t="shared" si="49"/>
        <v>0</v>
      </c>
      <c r="AW40">
        <f t="shared" si="49"/>
        <v>0.13886010362694301</v>
      </c>
      <c r="AX40">
        <f t="shared" si="49"/>
        <v>0</v>
      </c>
      <c r="AY40">
        <f t="shared" si="25"/>
        <v>1.1327772030224853E-3</v>
      </c>
      <c r="AZ40">
        <f t="shared" si="26"/>
        <v>0</v>
      </c>
      <c r="BA40">
        <f t="shared" si="27"/>
        <v>0</v>
      </c>
      <c r="BB40">
        <f t="shared" si="28"/>
        <v>0</v>
      </c>
      <c r="BC40">
        <f t="shared" si="29"/>
        <v>1.3488560914603003E-3</v>
      </c>
      <c r="BD40">
        <f t="shared" si="30"/>
        <v>5.261193541205589E-3</v>
      </c>
      <c r="BE40">
        <f t="shared" si="31"/>
        <v>1.1851599638558949E-3</v>
      </c>
      <c r="BF40">
        <f t="shared" si="32"/>
        <v>2.1935281098990321E-4</v>
      </c>
      <c r="BG40">
        <f t="shared" si="33"/>
        <v>2.4554419140660807E-3</v>
      </c>
    </row>
    <row r="41" spans="2:59" x14ac:dyDescent="0.25">
      <c r="B41">
        <v>2000</v>
      </c>
      <c r="C41" t="s">
        <v>56</v>
      </c>
      <c r="D41" s="31">
        <v>365370</v>
      </c>
      <c r="E41" s="31">
        <v>314</v>
      </c>
      <c r="F41">
        <f t="shared" si="16"/>
        <v>8.594027971645182E-4</v>
      </c>
      <c r="G41">
        <f t="shared" si="17"/>
        <v>0.99914059720283543</v>
      </c>
      <c r="H41" cm="1">
        <f t="array" ref="H41">+IFERROR(_xlfn.IFS(B41=$H$1,D41/$H$3,B41=$I$1,D41/$I$3,B41=$J$1,D41/$J$3,B41=$K$1,D41/$K$3,B41=$L$1,D41/$L$3,B41=$M$1,D41/$M$3,B41=$N$1,D41/$N$3,B41=$O$1,D41/$O$3,B41=$P$1,D41/P$3,B41=$Q$1,D41/$Q$3,B41=$R$1,D41/$R$3,B41=$S$1,D41/$S$3,B41=$T$1,D41/$T$3,B41=$U$1,D41/$U$3,B41=$V$1,D41/$V$3,B41=$W$1,D41/$W$3,B41=$X$1,D41/$X$3,B41=$Y$1,D41/$Y$3,B41=$Z$1,D41/$Z$3),0)</f>
        <v>0.23854105867651726</v>
      </c>
      <c r="I41" s="15">
        <f t="shared" si="18"/>
        <v>23854.105867651724</v>
      </c>
      <c r="J41" s="16">
        <f t="shared" si="19"/>
        <v>20.500285306518439</v>
      </c>
      <c r="K41" s="16">
        <f>+K40-P40</f>
        <v>9966.2131192624511</v>
      </c>
      <c r="L41" s="17">
        <f t="shared" si="20"/>
        <v>8.594027971645182E-4</v>
      </c>
      <c r="M41" s="17">
        <f t="shared" si="20"/>
        <v>0.99914059720283543</v>
      </c>
      <c r="N41">
        <f t="shared" si="21"/>
        <v>8.5977224249958245E-4</v>
      </c>
      <c r="O41">
        <f t="shared" si="39"/>
        <v>4.297013985822591E-4</v>
      </c>
      <c r="P41">
        <f t="shared" si="22"/>
        <v>8.564991431831869</v>
      </c>
      <c r="S41">
        <v>2000</v>
      </c>
      <c r="T41" t="s">
        <v>56</v>
      </c>
      <c r="U41" s="31">
        <v>0</v>
      </c>
      <c r="V41" s="31">
        <v>6</v>
      </c>
      <c r="W41" s="31">
        <v>0</v>
      </c>
      <c r="X41" s="31">
        <v>0</v>
      </c>
      <c r="Y41" s="31">
        <v>0</v>
      </c>
      <c r="Z41" s="31">
        <v>5</v>
      </c>
      <c r="AA41" s="31">
        <v>0</v>
      </c>
      <c r="AB41" s="31">
        <v>7</v>
      </c>
      <c r="AC41" s="31">
        <v>0</v>
      </c>
      <c r="AD41" s="31">
        <v>25</v>
      </c>
      <c r="AE41" s="31">
        <v>271</v>
      </c>
      <c r="AF41" s="31">
        <v>314</v>
      </c>
      <c r="AG41">
        <f t="shared" si="40"/>
        <v>0</v>
      </c>
      <c r="AH41">
        <f t="shared" si="41"/>
        <v>1.9108280254777069E-2</v>
      </c>
      <c r="AI41">
        <f t="shared" si="42"/>
        <v>0</v>
      </c>
      <c r="AJ41">
        <f t="shared" si="43"/>
        <v>0</v>
      </c>
      <c r="AK41">
        <f t="shared" si="44"/>
        <v>0</v>
      </c>
      <c r="AL41">
        <f t="shared" si="45"/>
        <v>1.5923566878980892E-2</v>
      </c>
      <c r="AM41">
        <f t="shared" si="46"/>
        <v>0</v>
      </c>
      <c r="AN41">
        <f t="shared" si="47"/>
        <v>2.2292993630573247E-2</v>
      </c>
      <c r="AO41">
        <f t="shared" si="48"/>
        <v>0</v>
      </c>
      <c r="AP41">
        <f t="shared" si="49"/>
        <v>0</v>
      </c>
      <c r="AQ41">
        <f t="shared" si="49"/>
        <v>1.9292604501607715E-2</v>
      </c>
      <c r="AR41">
        <f t="shared" si="49"/>
        <v>0</v>
      </c>
      <c r="AS41">
        <f t="shared" si="49"/>
        <v>0</v>
      </c>
      <c r="AT41">
        <f t="shared" si="49"/>
        <v>0</v>
      </c>
      <c r="AU41">
        <f t="shared" si="49"/>
        <v>1.605136436597111E-2</v>
      </c>
      <c r="AV41">
        <f t="shared" si="49"/>
        <v>0</v>
      </c>
      <c r="AW41">
        <f t="shared" si="49"/>
        <v>2.2544283413848631E-2</v>
      </c>
      <c r="AX41">
        <f t="shared" si="49"/>
        <v>0</v>
      </c>
      <c r="AY41">
        <f t="shared" si="25"/>
        <v>0</v>
      </c>
      <c r="AZ41">
        <f t="shared" si="26"/>
        <v>8.2108547499794721E-6</v>
      </c>
      <c r="BA41">
        <f t="shared" si="27"/>
        <v>0</v>
      </c>
      <c r="BB41">
        <f t="shared" si="28"/>
        <v>0</v>
      </c>
      <c r="BC41">
        <f t="shared" si="29"/>
        <v>0</v>
      </c>
      <c r="BD41">
        <f t="shared" si="30"/>
        <v>9.5793305416427181E-6</v>
      </c>
      <c r="BE41">
        <f t="shared" si="31"/>
        <v>0</v>
      </c>
      <c r="BF41">
        <f t="shared" si="32"/>
        <v>1.0126720858308016E-4</v>
      </c>
      <c r="BG41">
        <f t="shared" si="33"/>
        <v>0</v>
      </c>
    </row>
    <row r="42" spans="2:59" x14ac:dyDescent="0.25">
      <c r="B42">
        <v>2000</v>
      </c>
      <c r="C42" t="s">
        <v>57</v>
      </c>
      <c r="D42" s="31">
        <v>321569</v>
      </c>
      <c r="E42" s="31">
        <v>1100</v>
      </c>
      <c r="F42">
        <f t="shared" si="16"/>
        <v>3.4207277442788327E-3</v>
      </c>
      <c r="G42">
        <f t="shared" si="17"/>
        <v>0.99657927225572118</v>
      </c>
      <c r="H42" cm="1">
        <f t="array" ref="H42">+IFERROR(_xlfn.IFS(B42=$H$1,D42/$H$3,B42=$I$1,D42/$I$3,B42=$J$1,D42/$J$3,B42=$K$1,D42/$K$3,B42=$L$1,D42/$L$3,B42=$M$1,D42/$M$3,B42=$N$1,D42/$N$3,B42=$O$1,D42/$O$3,B42=$P$1,D42/P$3,B42=$Q$1,D42/$Q$3,B42=$R$1,D42/$R$3,B42=$S$1,D42/$S$3,B42=$T$1,D42/$T$3,B42=$U$1,D42/$U$3,B42=$V$1,D42/$V$3,B42=$W$1,D42/$W$3,B42=$X$1,D42/$X$3,B42=$Y$1,D42/$Y$3,B42=$Z$1,D42/$Z$3),0)</f>
        <v>0.20994446642458051</v>
      </c>
      <c r="I42" s="15">
        <f t="shared" si="18"/>
        <v>20994.44664245805</v>
      </c>
      <c r="J42" s="16">
        <f t="shared" si="19"/>
        <v>71.816286105637843</v>
      </c>
      <c r="K42" s="16">
        <f t="shared" ref="K42:K47" si="50">+K41-P41</f>
        <v>9957.6481278306201</v>
      </c>
      <c r="L42" s="17">
        <f t="shared" si="20"/>
        <v>3.4207277442788327E-3</v>
      </c>
      <c r="M42" s="17">
        <f t="shared" si="20"/>
        <v>0.99657927225572118</v>
      </c>
      <c r="N42">
        <f t="shared" si="21"/>
        <v>3.4265884573810271E-3</v>
      </c>
      <c r="O42">
        <f t="shared" si="39"/>
        <v>1.7103638721394164E-3</v>
      </c>
      <c r="P42">
        <f t="shared" si="22"/>
        <v>34.062403218636376</v>
      </c>
      <c r="S42">
        <v>2000</v>
      </c>
      <c r="T42" t="s">
        <v>57</v>
      </c>
      <c r="U42" s="31">
        <v>0</v>
      </c>
      <c r="V42" s="31">
        <v>258</v>
      </c>
      <c r="W42" s="31">
        <v>0</v>
      </c>
      <c r="X42" s="31">
        <v>0</v>
      </c>
      <c r="Y42" s="31">
        <v>2</v>
      </c>
      <c r="Z42" s="31">
        <v>16</v>
      </c>
      <c r="AA42" s="31">
        <v>0</v>
      </c>
      <c r="AB42" s="31">
        <v>7</v>
      </c>
      <c r="AC42" s="31">
        <v>8</v>
      </c>
      <c r="AD42" s="31">
        <v>26</v>
      </c>
      <c r="AE42" s="31">
        <v>783</v>
      </c>
      <c r="AF42" s="31">
        <v>1100</v>
      </c>
      <c r="AG42">
        <f t="shared" si="40"/>
        <v>0</v>
      </c>
      <c r="AH42">
        <f t="shared" si="41"/>
        <v>0.23454545454545456</v>
      </c>
      <c r="AI42">
        <f t="shared" si="42"/>
        <v>0</v>
      </c>
      <c r="AJ42">
        <f t="shared" si="43"/>
        <v>0</v>
      </c>
      <c r="AK42">
        <f t="shared" si="44"/>
        <v>1.8181818181818182E-3</v>
      </c>
      <c r="AL42">
        <f t="shared" si="45"/>
        <v>1.4545454545454545E-2</v>
      </c>
      <c r="AM42">
        <f t="shared" si="46"/>
        <v>0</v>
      </c>
      <c r="AN42">
        <f t="shared" si="47"/>
        <v>6.3636363636363638E-3</v>
      </c>
      <c r="AO42">
        <f t="shared" si="48"/>
        <v>7.2727272727272727E-3</v>
      </c>
      <c r="AP42">
        <f t="shared" si="49"/>
        <v>0</v>
      </c>
      <c r="AQ42">
        <f t="shared" si="49"/>
        <v>0.26570545829042225</v>
      </c>
      <c r="AR42">
        <f t="shared" si="49"/>
        <v>0</v>
      </c>
      <c r="AS42">
        <f t="shared" si="49"/>
        <v>0</v>
      </c>
      <c r="AT42">
        <f t="shared" si="49"/>
        <v>1.8198362147406732E-3</v>
      </c>
      <c r="AU42">
        <f t="shared" si="49"/>
        <v>1.4652014652014652E-2</v>
      </c>
      <c r="AV42">
        <f t="shared" si="49"/>
        <v>0</v>
      </c>
      <c r="AW42">
        <f t="shared" si="49"/>
        <v>6.3839489284085726E-3</v>
      </c>
      <c r="AX42">
        <f t="shared" si="49"/>
        <v>7.2992700729927005E-3</v>
      </c>
      <c r="AY42">
        <f t="shared" si="25"/>
        <v>0</v>
      </c>
      <c r="AZ42">
        <f t="shared" si="26"/>
        <v>4.1048732931345993E-4</v>
      </c>
      <c r="BA42">
        <f t="shared" si="27"/>
        <v>0</v>
      </c>
      <c r="BB42">
        <f t="shared" si="28"/>
        <v>0</v>
      </c>
      <c r="BC42">
        <f t="shared" si="29"/>
        <v>3.109752494798939E-6</v>
      </c>
      <c r="BD42">
        <f t="shared" si="30"/>
        <v>3.265240119538886E-5</v>
      </c>
      <c r="BE42">
        <f t="shared" si="31"/>
        <v>0</v>
      </c>
      <c r="BF42">
        <f t="shared" si="32"/>
        <v>2.1768267463592573E-5</v>
      </c>
      <c r="BG42">
        <f t="shared" si="33"/>
        <v>1.2439009979195756E-5</v>
      </c>
    </row>
    <row r="43" spans="2:59" x14ac:dyDescent="0.25">
      <c r="B43">
        <v>2000</v>
      </c>
      <c r="C43" t="s">
        <v>58</v>
      </c>
      <c r="D43" s="31">
        <v>447182</v>
      </c>
      <c r="E43" s="31">
        <v>2099</v>
      </c>
      <c r="F43">
        <f t="shared" si="16"/>
        <v>4.6938383029728392E-3</v>
      </c>
      <c r="G43">
        <f t="shared" si="17"/>
        <v>0.99530616169702713</v>
      </c>
      <c r="H43" cm="1">
        <f t="array" ref="H43">+IFERROR(_xlfn.IFS(B43=$H$1,D43/$H$3,B43=$I$1,D43/$I$3,B43=$J$1,D43/$J$3,B43=$K$1,D43/$K$3,B43=$L$1,D43/$L$3,B43=$M$1,D43/$M$3,B43=$N$1,D43/$N$3,B43=$O$1,D43/$O$3,B43=$P$1,D43/P$3,B43=$Q$1,D43/$Q$3,B43=$R$1,D43/$R$3,B43=$S$1,D43/$S$3,B43=$T$1,D43/$T$3,B43=$U$1,D43/$U$3,B43=$V$1,D43/$V$3,B43=$W$1,D43/$W$3,B43=$X$1,D43/$X$3,B43=$Y$1,D43/$Y$3,B43=$Z$1,D43/$Z$3),0)</f>
        <v>0.29195409502992126</v>
      </c>
      <c r="I43" s="15">
        <f t="shared" si="18"/>
        <v>29195.409502992126</v>
      </c>
      <c r="J43" s="16">
        <f t="shared" si="19"/>
        <v>137.03853139612167</v>
      </c>
      <c r="K43" s="16">
        <f t="shared" si="50"/>
        <v>9923.5857246119831</v>
      </c>
      <c r="L43" s="17">
        <f t="shared" si="20"/>
        <v>4.6938383029728392E-3</v>
      </c>
      <c r="M43" s="17">
        <f t="shared" si="20"/>
        <v>0.99530616169702713</v>
      </c>
      <c r="N43">
        <f t="shared" si="21"/>
        <v>4.7048802765994411E-3</v>
      </c>
      <c r="O43">
        <f t="shared" si="39"/>
        <v>2.3469191514864196E-3</v>
      </c>
      <c r="P43">
        <f t="shared" si="22"/>
        <v>46.579706777018203</v>
      </c>
      <c r="S43">
        <v>2000</v>
      </c>
      <c r="T43" t="s">
        <v>58</v>
      </c>
      <c r="U43" s="31">
        <v>0</v>
      </c>
      <c r="V43" s="31">
        <v>248</v>
      </c>
      <c r="W43" s="31">
        <v>0</v>
      </c>
      <c r="X43" s="31">
        <v>0</v>
      </c>
      <c r="Y43" s="31">
        <v>33</v>
      </c>
      <c r="Z43" s="31">
        <v>132</v>
      </c>
      <c r="AA43" s="31">
        <v>0</v>
      </c>
      <c r="AB43" s="31">
        <v>25</v>
      </c>
      <c r="AC43" s="31">
        <v>65</v>
      </c>
      <c r="AD43" s="31">
        <v>127</v>
      </c>
      <c r="AE43" s="31">
        <v>1469</v>
      </c>
      <c r="AF43" s="31">
        <v>2099</v>
      </c>
      <c r="AG43">
        <f t="shared" si="40"/>
        <v>0</v>
      </c>
      <c r="AH43">
        <f t="shared" si="41"/>
        <v>0.11815150071462602</v>
      </c>
      <c r="AI43">
        <f t="shared" si="42"/>
        <v>0</v>
      </c>
      <c r="AJ43">
        <f t="shared" si="43"/>
        <v>0</v>
      </c>
      <c r="AK43">
        <f t="shared" si="44"/>
        <v>1.5721772272510721E-2</v>
      </c>
      <c r="AL43">
        <f t="shared" si="45"/>
        <v>6.2887089090042883E-2</v>
      </c>
      <c r="AM43">
        <f t="shared" si="46"/>
        <v>0</v>
      </c>
      <c r="AN43">
        <f t="shared" si="47"/>
        <v>1.1910433539780848E-2</v>
      </c>
      <c r="AO43">
        <f t="shared" si="48"/>
        <v>3.0967127203430204E-2</v>
      </c>
      <c r="AP43">
        <f t="shared" si="49"/>
        <v>0</v>
      </c>
      <c r="AQ43">
        <f t="shared" si="49"/>
        <v>0.12556962025316457</v>
      </c>
      <c r="AR43">
        <f t="shared" si="49"/>
        <v>0</v>
      </c>
      <c r="AS43">
        <f t="shared" si="49"/>
        <v>0</v>
      </c>
      <c r="AT43">
        <f t="shared" si="49"/>
        <v>1.5846338535414166E-2</v>
      </c>
      <c r="AU43">
        <f t="shared" si="49"/>
        <v>6.4928676832267593E-2</v>
      </c>
      <c r="AV43">
        <f t="shared" si="49"/>
        <v>0</v>
      </c>
      <c r="AW43">
        <f t="shared" si="49"/>
        <v>1.1981787682722263E-2</v>
      </c>
      <c r="AX43">
        <f t="shared" si="49"/>
        <v>3.1454149528187758E-2</v>
      </c>
      <c r="AY43">
        <f t="shared" si="25"/>
        <v>0</v>
      </c>
      <c r="AZ43">
        <f t="shared" si="26"/>
        <v>5.657651694388414E-4</v>
      </c>
      <c r="BA43">
        <f t="shared" si="27"/>
        <v>0</v>
      </c>
      <c r="BB43">
        <f t="shared" si="28"/>
        <v>0</v>
      </c>
      <c r="BC43">
        <f t="shared" si="29"/>
        <v>3.9133954407825001E-5</v>
      </c>
      <c r="BD43">
        <f t="shared" si="30"/>
        <v>1.6548072149594572E-4</v>
      </c>
      <c r="BE43">
        <f t="shared" si="31"/>
        <v>0</v>
      </c>
      <c r="BF43">
        <f t="shared" si="32"/>
        <v>3.5779615458582858E-5</v>
      </c>
      <c r="BG43">
        <f t="shared" si="33"/>
        <v>8.1622247764892152E-5</v>
      </c>
    </row>
    <row r="44" spans="2:59" x14ac:dyDescent="0.25">
      <c r="B44">
        <v>2000</v>
      </c>
      <c r="C44" t="s">
        <v>59</v>
      </c>
      <c r="D44" s="31">
        <v>182809</v>
      </c>
      <c r="E44" s="31">
        <v>2586</v>
      </c>
      <c r="F44">
        <f t="shared" si="16"/>
        <v>1.4145911853355141E-2</v>
      </c>
      <c r="G44">
        <f t="shared" si="17"/>
        <v>0.98585408814664488</v>
      </c>
      <c r="H44" cm="1">
        <f t="array" ref="H44">+IFERROR(_xlfn.IFS(B44=$H$1,D44/$H$3,B44=$I$1,D44/$I$3,B44=$J$1,D44/$J$3,B44=$K$1,D44/$K$3,B44=$L$1,D44/$L$3,B44=$M$1,D44/$M$3,B44=$N$1,D44/$N$3,B44=$O$1,D44/$O$3,B44=$P$1,D44/P$3,B44=$Q$1,D44/$Q$3,B44=$R$1,D44/$R$3,B44=$S$1,D44/$S$3,B44=$T$1,D44/$T$3,B44=$U$1,D44/$U$3,B44=$V$1,D44/$V$3,B44=$W$1,D44/$W$3,B44=$X$1,D44/$X$3,B44=$Y$1,D44/$Y$3,B44=$Z$1,D44/$Z$3),0)</f>
        <v>0.11935148587895952</v>
      </c>
      <c r="I44" s="15">
        <f t="shared" si="18"/>
        <v>11935.148587895952</v>
      </c>
      <c r="J44" s="16">
        <f t="shared" si="19"/>
        <v>168.8335598810722</v>
      </c>
      <c r="K44" s="16">
        <f t="shared" si="50"/>
        <v>9877.006017834965</v>
      </c>
      <c r="L44" s="17">
        <f t="shared" si="20"/>
        <v>1.4145911853355141E-2</v>
      </c>
      <c r="M44" s="17">
        <f t="shared" si="20"/>
        <v>0.98585408814664488</v>
      </c>
      <c r="N44">
        <f t="shared" si="21"/>
        <v>1.4246677978800765E-2</v>
      </c>
      <c r="O44">
        <f t="shared" si="39"/>
        <v>7.0729559266775703E-3</v>
      </c>
      <c r="P44">
        <f t="shared" si="22"/>
        <v>139.71925650335169</v>
      </c>
      <c r="S44">
        <v>2000</v>
      </c>
      <c r="T44" t="s">
        <v>59</v>
      </c>
      <c r="U44" s="31">
        <v>0</v>
      </c>
      <c r="V44" s="31">
        <v>59</v>
      </c>
      <c r="W44" s="31">
        <v>0</v>
      </c>
      <c r="X44" s="31">
        <v>0</v>
      </c>
      <c r="Y44" s="31">
        <v>116</v>
      </c>
      <c r="Z44" s="31">
        <v>479</v>
      </c>
      <c r="AA44" s="31">
        <v>0</v>
      </c>
      <c r="AB44" s="31">
        <v>144</v>
      </c>
      <c r="AC44" s="31">
        <v>257</v>
      </c>
      <c r="AD44" s="31">
        <v>284</v>
      </c>
      <c r="AE44" s="31">
        <v>1247</v>
      </c>
      <c r="AF44" s="31">
        <v>2586</v>
      </c>
      <c r="AG44">
        <f t="shared" si="40"/>
        <v>0</v>
      </c>
      <c r="AH44">
        <f t="shared" si="41"/>
        <v>2.2815158546017015E-2</v>
      </c>
      <c r="AI44">
        <f t="shared" si="42"/>
        <v>0</v>
      </c>
      <c r="AJ44">
        <f t="shared" si="43"/>
        <v>0</v>
      </c>
      <c r="AK44">
        <f t="shared" si="44"/>
        <v>4.4856921887084303E-2</v>
      </c>
      <c r="AL44">
        <f t="shared" si="45"/>
        <v>0.18522815158546016</v>
      </c>
      <c r="AM44">
        <f t="shared" si="46"/>
        <v>0</v>
      </c>
      <c r="AN44">
        <f t="shared" si="47"/>
        <v>5.5684454756380508E-2</v>
      </c>
      <c r="AO44">
        <f t="shared" si="48"/>
        <v>9.938128383604021E-2</v>
      </c>
      <c r="AP44">
        <f t="shared" si="49"/>
        <v>0</v>
      </c>
      <c r="AQ44">
        <f t="shared" si="49"/>
        <v>2.3078427537649129E-2</v>
      </c>
      <c r="AR44">
        <f t="shared" si="49"/>
        <v>0</v>
      </c>
      <c r="AS44">
        <f t="shared" si="49"/>
        <v>0</v>
      </c>
      <c r="AT44">
        <f t="shared" si="49"/>
        <v>4.588607594936709E-2</v>
      </c>
      <c r="AU44">
        <f t="shared" si="49"/>
        <v>0.20413381632218197</v>
      </c>
      <c r="AV44">
        <f t="shared" si="49"/>
        <v>0</v>
      </c>
      <c r="AW44">
        <f t="shared" si="49"/>
        <v>5.7279236276849638E-2</v>
      </c>
      <c r="AX44">
        <f t="shared" si="49"/>
        <v>0.10457782299084434</v>
      </c>
      <c r="AY44">
        <f t="shared" si="25"/>
        <v>0</v>
      </c>
      <c r="AZ44">
        <f t="shared" si="26"/>
        <v>8.3967419547177657E-4</v>
      </c>
      <c r="BA44">
        <f t="shared" si="27"/>
        <v>0</v>
      </c>
      <c r="BB44">
        <f t="shared" si="28"/>
        <v>0</v>
      </c>
      <c r="BC44">
        <f t="shared" si="29"/>
        <v>4.0752916978923357E-4</v>
      </c>
      <c r="BD44">
        <f t="shared" si="30"/>
        <v>1.6711431056457833E-3</v>
      </c>
      <c r="BE44">
        <f t="shared" si="31"/>
        <v>0</v>
      </c>
      <c r="BF44">
        <f t="shared" si="32"/>
        <v>4.622310717743656E-4</v>
      </c>
      <c r="BG44">
        <f t="shared" si="33"/>
        <v>8.8070062196062557E-4</v>
      </c>
    </row>
    <row r="45" spans="2:59" x14ac:dyDescent="0.25">
      <c r="B45">
        <v>2000</v>
      </c>
      <c r="C45" t="s">
        <v>60</v>
      </c>
      <c r="D45" s="31">
        <v>39362</v>
      </c>
      <c r="E45" s="31">
        <v>1737</v>
      </c>
      <c r="F45">
        <f t="shared" si="16"/>
        <v>4.4128855241095472E-2</v>
      </c>
      <c r="G45">
        <f t="shared" si="17"/>
        <v>0.95587114475890456</v>
      </c>
      <c r="H45" cm="1">
        <f t="array" ref="H45">+IFERROR(_xlfn.IFS(B45=$H$1,D45/$H$3,B45=$I$1,D45/$I$3,B45=$J$1,D45/$J$3,B45=$K$1,D45/$K$3,B45=$L$1,D45/$L$3,B45=$M$1,D45/$M$3,B45=$N$1,D45/$N$3,B45=$O$1,D45/$O$3,B45=$P$1,D45/P$3,B45=$Q$1,D45/$Q$3,B45=$R$1,D45/$R$3,B45=$S$1,D45/$S$3,B45=$T$1,D45/$T$3,B45=$U$1,D45/$U$3,B45=$V$1,D45/$V$3,B45=$W$1,D45/$W$3,B45=$X$1,D45/$X$3,B45=$Y$1,D45/$Y$3,B45=$Z$1,D45/$Z$3),0)</f>
        <v>2.5698478669910152E-2</v>
      </c>
      <c r="I45" s="15">
        <f t="shared" si="18"/>
        <v>2569.8478669910151</v>
      </c>
      <c r="J45" s="16">
        <f t="shared" si="19"/>
        <v>113.40444451408447</v>
      </c>
      <c r="K45" s="16">
        <f t="shared" si="50"/>
        <v>9737.2867613316139</v>
      </c>
      <c r="L45" s="17">
        <f t="shared" si="20"/>
        <v>4.4128855241095472E-2</v>
      </c>
      <c r="M45" s="17">
        <f t="shared" si="20"/>
        <v>0.95587114475890456</v>
      </c>
      <c r="N45">
        <f t="shared" si="21"/>
        <v>4.5124501539220908E-2</v>
      </c>
      <c r="O45">
        <f t="shared" si="39"/>
        <v>2.2064427620547736E-2</v>
      </c>
      <c r="P45">
        <f t="shared" si="22"/>
        <v>429.69531793183813</v>
      </c>
      <c r="S45">
        <v>2000</v>
      </c>
      <c r="T45" t="s">
        <v>60</v>
      </c>
      <c r="U45" s="31">
        <v>0</v>
      </c>
      <c r="V45" s="31">
        <v>8</v>
      </c>
      <c r="W45" s="31">
        <v>0</v>
      </c>
      <c r="X45" s="31">
        <v>0</v>
      </c>
      <c r="Y45" s="31">
        <v>93</v>
      </c>
      <c r="Z45" s="31">
        <v>386</v>
      </c>
      <c r="AA45" s="31">
        <v>0</v>
      </c>
      <c r="AB45" s="31">
        <v>94</v>
      </c>
      <c r="AC45" s="31">
        <v>193</v>
      </c>
      <c r="AD45" s="31">
        <v>178</v>
      </c>
      <c r="AE45" s="31">
        <v>785</v>
      </c>
      <c r="AF45" s="31">
        <v>1737</v>
      </c>
      <c r="AG45">
        <f t="shared" si="40"/>
        <v>0</v>
      </c>
      <c r="AH45">
        <f t="shared" si="41"/>
        <v>4.6056419113413936E-3</v>
      </c>
      <c r="AI45">
        <f t="shared" si="42"/>
        <v>0</v>
      </c>
      <c r="AJ45">
        <f t="shared" si="43"/>
        <v>0</v>
      </c>
      <c r="AK45">
        <f t="shared" si="44"/>
        <v>5.3540587219343697E-2</v>
      </c>
      <c r="AL45">
        <f t="shared" si="45"/>
        <v>0.22222222222222221</v>
      </c>
      <c r="AM45">
        <f t="shared" si="46"/>
        <v>0</v>
      </c>
      <c r="AN45">
        <f t="shared" si="47"/>
        <v>5.411629245826137E-2</v>
      </c>
      <c r="AO45">
        <f t="shared" si="48"/>
        <v>0.1111111111111111</v>
      </c>
      <c r="AP45">
        <f t="shared" si="49"/>
        <v>0</v>
      </c>
      <c r="AQ45">
        <f t="shared" si="49"/>
        <v>4.6162723600692446E-3</v>
      </c>
      <c r="AR45">
        <f t="shared" si="49"/>
        <v>0</v>
      </c>
      <c r="AS45">
        <f t="shared" si="49"/>
        <v>0</v>
      </c>
      <c r="AT45">
        <f t="shared" si="49"/>
        <v>5.5013309671694766E-2</v>
      </c>
      <c r="AU45">
        <f t="shared" si="49"/>
        <v>0.25</v>
      </c>
      <c r="AV45">
        <f t="shared" si="49"/>
        <v>0</v>
      </c>
      <c r="AW45">
        <f t="shared" si="49"/>
        <v>5.562130177514793E-2</v>
      </c>
      <c r="AX45">
        <f t="shared" si="49"/>
        <v>0.11764705882352941</v>
      </c>
      <c r="AY45">
        <f t="shared" si="25"/>
        <v>0</v>
      </c>
      <c r="AZ45">
        <f t="shared" si="26"/>
        <v>8.5107464051623397E-4</v>
      </c>
      <c r="BA45">
        <f t="shared" si="27"/>
        <v>0</v>
      </c>
      <c r="BB45">
        <f t="shared" si="28"/>
        <v>0</v>
      </c>
      <c r="BC45">
        <f t="shared" si="29"/>
        <v>2.6548447741476552E-3</v>
      </c>
      <c r="BD45">
        <f t="shared" si="30"/>
        <v>1.0987754687261826E-2</v>
      </c>
      <c r="BE45">
        <f t="shared" si="31"/>
        <v>0</v>
      </c>
      <c r="BF45">
        <f t="shared" si="32"/>
        <v>3.023220364818861E-3</v>
      </c>
      <c r="BG45">
        <f t="shared" si="33"/>
        <v>5.7161729586911233E-3</v>
      </c>
    </row>
    <row r="46" spans="2:59" x14ac:dyDescent="0.25">
      <c r="B46">
        <v>2000</v>
      </c>
      <c r="C46" t="s">
        <v>61</v>
      </c>
      <c r="D46" s="31">
        <v>22672</v>
      </c>
      <c r="E46" s="31">
        <v>2386</v>
      </c>
      <c r="F46">
        <f t="shared" si="16"/>
        <v>0.10523994354269584</v>
      </c>
      <c r="G46">
        <f t="shared" si="17"/>
        <v>0.89476005645730416</v>
      </c>
      <c r="H46" cm="1">
        <f t="array" ref="H46">+IFERROR(_xlfn.IFS(B46=$H$1,D46/$H$3,B46=$I$1,D46/$I$3,B46=$J$1,D46/$J$3,B46=$K$1,D46/$K$3,B46=$L$1,D46/$L$3,B46=$M$1,D46/$M$3,B46=$N$1,D46/$N$3,B46=$O$1,D46/$O$3,B46=$P$1,D46/P$3,B46=$Q$1,D46/$Q$3,B46=$R$1,D46/$R$3,B46=$S$1,D46/$S$3,B46=$T$1,D46/$T$3,B46=$U$1,D46/$U$3,B46=$V$1,D46/$V$3,B46=$W$1,D46/$W$3,B46=$X$1,D46/$X$3,B46=$Y$1,D46/$Y$3,B46=$Z$1,D46/$Z$3),0)</f>
        <v>1.4801989441700192E-2</v>
      </c>
      <c r="I46" s="15">
        <f t="shared" si="18"/>
        <v>1480.1989441700191</v>
      </c>
      <c r="J46" s="16">
        <f t="shared" si="19"/>
        <v>155.77605331641078</v>
      </c>
      <c r="K46" s="16">
        <f t="shared" si="50"/>
        <v>9307.591443399775</v>
      </c>
      <c r="L46" s="17">
        <f t="shared" si="20"/>
        <v>0.10523994354269584</v>
      </c>
      <c r="M46" s="17">
        <f t="shared" si="20"/>
        <v>0.89476005645730416</v>
      </c>
      <c r="N46">
        <f t="shared" si="21"/>
        <v>0.11108524605428557</v>
      </c>
      <c r="O46">
        <f t="shared" si="39"/>
        <v>5.2619971771347918E-2</v>
      </c>
      <c r="P46">
        <f t="shared" si="22"/>
        <v>979.53039802187118</v>
      </c>
      <c r="S46">
        <v>2000</v>
      </c>
      <c r="T46" t="s">
        <v>61</v>
      </c>
      <c r="U46" s="31">
        <v>0</v>
      </c>
      <c r="V46" s="31">
        <v>2</v>
      </c>
      <c r="W46" s="31">
        <v>0</v>
      </c>
      <c r="X46" s="31">
        <v>0</v>
      </c>
      <c r="Y46" s="31">
        <v>155</v>
      </c>
      <c r="Z46" s="31">
        <v>555</v>
      </c>
      <c r="AA46" s="31">
        <v>0</v>
      </c>
      <c r="AB46" s="31">
        <v>80</v>
      </c>
      <c r="AC46" s="31">
        <v>243</v>
      </c>
      <c r="AD46" s="31">
        <v>199</v>
      </c>
      <c r="AE46" s="31">
        <v>1152</v>
      </c>
      <c r="AF46" s="31">
        <v>2386</v>
      </c>
      <c r="AG46">
        <f t="shared" si="40"/>
        <v>0</v>
      </c>
      <c r="AH46">
        <f t="shared" si="41"/>
        <v>8.3822296730930428E-4</v>
      </c>
      <c r="AI46">
        <f t="shared" si="42"/>
        <v>0</v>
      </c>
      <c r="AJ46">
        <f t="shared" si="43"/>
        <v>0</v>
      </c>
      <c r="AK46">
        <f t="shared" si="44"/>
        <v>6.4962279966471081E-2</v>
      </c>
      <c r="AL46">
        <f t="shared" si="45"/>
        <v>0.23260687342833195</v>
      </c>
      <c r="AM46">
        <f t="shared" si="46"/>
        <v>0</v>
      </c>
      <c r="AN46">
        <f t="shared" si="47"/>
        <v>3.3528918692372171E-2</v>
      </c>
      <c r="AO46">
        <f t="shared" si="48"/>
        <v>0.10184409052808047</v>
      </c>
      <c r="AP46">
        <f t="shared" si="49"/>
        <v>0</v>
      </c>
      <c r="AQ46">
        <f t="shared" si="49"/>
        <v>8.3857442348008392E-4</v>
      </c>
      <c r="AR46">
        <f t="shared" si="49"/>
        <v>0</v>
      </c>
      <c r="AS46">
        <f t="shared" si="49"/>
        <v>0</v>
      </c>
      <c r="AT46">
        <f t="shared" si="49"/>
        <v>6.7143166558371242E-2</v>
      </c>
      <c r="AU46">
        <f t="shared" si="49"/>
        <v>0.26322029879060943</v>
      </c>
      <c r="AV46">
        <f t="shared" si="49"/>
        <v>0</v>
      </c>
      <c r="AW46">
        <f t="shared" si="49"/>
        <v>3.4100596760443309E-2</v>
      </c>
      <c r="AX46">
        <f t="shared" si="49"/>
        <v>0.10730845661293884</v>
      </c>
      <c r="AY46">
        <f t="shared" si="25"/>
        <v>0</v>
      </c>
      <c r="AZ46">
        <f t="shared" si="26"/>
        <v>2.2053634438955541E-4</v>
      </c>
      <c r="BA46">
        <f t="shared" si="27"/>
        <v>0</v>
      </c>
      <c r="BB46">
        <f t="shared" si="28"/>
        <v>0</v>
      </c>
      <c r="BC46">
        <f t="shared" si="29"/>
        <v>5.4693013408609742E-3</v>
      </c>
      <c r="BD46">
        <f t="shared" si="30"/>
        <v>2.0752470007057162E-2</v>
      </c>
      <c r="BE46">
        <f t="shared" si="31"/>
        <v>0</v>
      </c>
      <c r="BF46">
        <f t="shared" si="32"/>
        <v>3.8373323923782642E-3</v>
      </c>
      <c r="BG46">
        <f t="shared" si="33"/>
        <v>9.6153846153846159E-3</v>
      </c>
    </row>
    <row r="47" spans="2:59" x14ac:dyDescent="0.25">
      <c r="B47" t="s">
        <v>66</v>
      </c>
      <c r="D47" s="31">
        <v>1531686</v>
      </c>
      <c r="E47" s="31">
        <v>10738</v>
      </c>
      <c r="F47">
        <f t="shared" si="16"/>
        <v>7.010575274566719E-3</v>
      </c>
      <c r="G47">
        <f t="shared" si="17"/>
        <v>0.99298942472543328</v>
      </c>
      <c r="H47" cm="1">
        <f t="array" ref="H47">+IFERROR(_xlfn.IFS(B47=$H$1,D47/$H$3,B47=$I$1,D47/$I$3,B47=$J$1,D47/$J$3,B47=$K$1,D47/$K$3,B47=$L$1,D47/$L$3,B47=$M$1,D47/$M$3,B47=$N$1,D47/$N$3,B47=$O$1,D47/$O$3,B47=$P$1,D47/P$3,B47=$Q$1,D47/$Q$3,B47=$R$1,D47/$R$3,B47=$S$1,D47/$S$3,B47=$T$1,D47/$T$3,B47=$U$1,D47/$U$3,B47=$V$1,D47/$V$3,B47=$W$1,D47/$W$3,B47=$X$1,D47/$X$3,B47=$Y$1,D47/$Y$3,B47=$Z$1,D47/$Z$3),0)</f>
        <v>0</v>
      </c>
      <c r="I47" s="15">
        <f t="shared" si="18"/>
        <v>0</v>
      </c>
      <c r="J47" s="16">
        <f t="shared" si="19"/>
        <v>0</v>
      </c>
      <c r="K47" s="16">
        <f t="shared" si="50"/>
        <v>8328.0610453779045</v>
      </c>
      <c r="L47" s="17">
        <f t="shared" si="20"/>
        <v>7.010575274566719E-3</v>
      </c>
      <c r="M47" s="17">
        <f t="shared" si="20"/>
        <v>0.99298942472543328</v>
      </c>
      <c r="N47">
        <f t="shared" si="21"/>
        <v>7.0352357996405724E-3</v>
      </c>
      <c r="O47">
        <f t="shared" si="39"/>
        <v>3.5052876372833595E-3</v>
      </c>
      <c r="P47">
        <f t="shared" si="22"/>
        <v>58.384498849808601</v>
      </c>
      <c r="S47" t="s">
        <v>66</v>
      </c>
      <c r="U47" s="31">
        <v>0</v>
      </c>
      <c r="V47" s="31">
        <v>581</v>
      </c>
      <c r="W47" s="31">
        <v>0</v>
      </c>
      <c r="X47" s="31">
        <v>0</v>
      </c>
      <c r="Y47" s="31">
        <v>399</v>
      </c>
      <c r="Z47" s="31">
        <v>1575</v>
      </c>
      <c r="AA47" s="31">
        <v>0</v>
      </c>
      <c r="AB47" s="31">
        <v>424</v>
      </c>
      <c r="AC47" s="31">
        <v>766</v>
      </c>
      <c r="AD47" s="31">
        <v>849</v>
      </c>
      <c r="AE47" s="31">
        <v>6144</v>
      </c>
      <c r="AF47" s="31">
        <v>10738</v>
      </c>
      <c r="AG47">
        <f t="shared" si="40"/>
        <v>0</v>
      </c>
      <c r="AH47">
        <f t="shared" si="41"/>
        <v>5.4106910039113429E-2</v>
      </c>
      <c r="AI47">
        <f t="shared" si="42"/>
        <v>0</v>
      </c>
      <c r="AJ47">
        <f t="shared" si="43"/>
        <v>0</v>
      </c>
      <c r="AK47">
        <f t="shared" si="44"/>
        <v>3.7157757496740544E-2</v>
      </c>
      <c r="AL47">
        <f t="shared" si="45"/>
        <v>0.14667535853976532</v>
      </c>
      <c r="AM47">
        <f t="shared" si="46"/>
        <v>0</v>
      </c>
      <c r="AN47">
        <f t="shared" si="47"/>
        <v>3.9485937791022538E-2</v>
      </c>
      <c r="AO47">
        <f t="shared" si="48"/>
        <v>7.1335444216800145E-2</v>
      </c>
      <c r="AP47">
        <f t="shared" si="49"/>
        <v>0</v>
      </c>
      <c r="AQ47">
        <f t="shared" si="49"/>
        <v>5.5611390284757117E-2</v>
      </c>
      <c r="AR47">
        <f t="shared" si="49"/>
        <v>0</v>
      </c>
      <c r="AS47">
        <f t="shared" si="49"/>
        <v>0</v>
      </c>
      <c r="AT47">
        <f t="shared" si="49"/>
        <v>3.7861175689139819E-2</v>
      </c>
      <c r="AU47">
        <f t="shared" si="49"/>
        <v>0.15828350334154062</v>
      </c>
      <c r="AV47">
        <f t="shared" si="49"/>
        <v>0</v>
      </c>
      <c r="AW47">
        <f t="shared" si="49"/>
        <v>4.0281208436253088E-2</v>
      </c>
      <c r="AX47">
        <f t="shared" si="49"/>
        <v>7.3973925639787538E-2</v>
      </c>
      <c r="AY47">
        <f t="shared" si="25"/>
        <v>0</v>
      </c>
      <c r="AZ47">
        <f t="shared" si="26"/>
        <v>1.9031315817994026E-4</v>
      </c>
      <c r="BA47">
        <f t="shared" si="27"/>
        <v>0</v>
      </c>
      <c r="BB47">
        <f t="shared" si="28"/>
        <v>0</v>
      </c>
      <c r="BC47">
        <f t="shared" si="29"/>
        <v>1.8084646592056076E-4</v>
      </c>
      <c r="BD47">
        <f t="shared" si="30"/>
        <v>6.9531222456822091E-4</v>
      </c>
      <c r="BE47">
        <f t="shared" si="31"/>
        <v>0</v>
      </c>
      <c r="BF47">
        <f t="shared" si="32"/>
        <v>1.6452458271473395E-4</v>
      </c>
      <c r="BG47">
        <f t="shared" si="33"/>
        <v>3.2937560309358448E-4</v>
      </c>
    </row>
    <row r="48" spans="2:59" x14ac:dyDescent="0.25">
      <c r="B48">
        <v>2001</v>
      </c>
      <c r="C48" t="s">
        <v>55</v>
      </c>
      <c r="D48" s="31">
        <v>155549</v>
      </c>
      <c r="E48" s="31">
        <v>518</v>
      </c>
      <c r="F48">
        <f t="shared" si="16"/>
        <v>3.3301403416286829E-3</v>
      </c>
      <c r="G48">
        <f t="shared" si="17"/>
        <v>0.99666985965837129</v>
      </c>
      <c r="H48" cm="1">
        <f t="array" ref="H48">+IFERROR(_xlfn.IFS(B48=$H$1,D48/$H$3,B48=$I$1,D48/$I$3,B48=$J$1,D48/$J$3,B48=$K$1,D48/$K$3,B48=$L$1,D48/$L$3,B48=$M$1,D48/$M$3,B48=$N$1,D48/$N$3,B48=$O$1,D48/$O$3,B48=$P$1,D48/P$3,B48=$Q$1,D48/$Q$3,B48=$R$1,D48/$R$3,B48=$S$1,D48/$S$3,B48=$T$1,D48/$T$3,B48=$U$1,D48/$U$3,B48=$V$1,D48/$V$3,B48=$W$1,D48/$W$3,B48=$X$1,D48/$X$3,B48=$Y$1,D48/$Y$3,B48=$Z$1,D48/$Z$3),0)</f>
        <v>9.9709171700233398E-2</v>
      </c>
      <c r="I48" s="15">
        <f t="shared" si="18"/>
        <v>9970.9171700233401</v>
      </c>
      <c r="J48" s="16">
        <f t="shared" si="19"/>
        <v>33.204553510932826</v>
      </c>
      <c r="K48" s="16">
        <v>10000</v>
      </c>
      <c r="L48" s="17">
        <f t="shared" si="20"/>
        <v>3.3301403416286829E-3</v>
      </c>
      <c r="M48" s="17">
        <f t="shared" si="20"/>
        <v>0.99666985965837129</v>
      </c>
      <c r="N48">
        <f t="shared" si="21"/>
        <v>3.335694507051323E-3</v>
      </c>
      <c r="O48">
        <f t="shared" si="39"/>
        <v>1.6650701708143415E-3</v>
      </c>
      <c r="P48">
        <f t="shared" si="22"/>
        <v>33.301403416286831</v>
      </c>
      <c r="S48">
        <v>2001</v>
      </c>
      <c r="T48" t="s">
        <v>55</v>
      </c>
      <c r="U48" s="31">
        <v>0</v>
      </c>
      <c r="V48" s="31">
        <v>3</v>
      </c>
      <c r="W48" s="31">
        <v>0</v>
      </c>
      <c r="X48" s="31">
        <v>0</v>
      </c>
      <c r="Y48" s="31">
        <v>1</v>
      </c>
      <c r="Z48" s="31">
        <v>1</v>
      </c>
      <c r="AA48" s="31">
        <v>0</v>
      </c>
      <c r="AB48" s="31">
        <v>50</v>
      </c>
      <c r="AC48" s="31">
        <v>0</v>
      </c>
      <c r="AD48" s="31">
        <v>10</v>
      </c>
      <c r="AE48" s="31">
        <v>453</v>
      </c>
      <c r="AF48" s="31">
        <v>518</v>
      </c>
      <c r="AG48">
        <f t="shared" si="40"/>
        <v>0</v>
      </c>
      <c r="AH48">
        <f t="shared" si="41"/>
        <v>5.7915057915057912E-3</v>
      </c>
      <c r="AI48">
        <f t="shared" si="42"/>
        <v>0</v>
      </c>
      <c r="AJ48">
        <f t="shared" si="43"/>
        <v>0</v>
      </c>
      <c r="AK48">
        <f t="shared" si="44"/>
        <v>1.9305019305019305E-3</v>
      </c>
      <c r="AL48">
        <f t="shared" si="45"/>
        <v>1.9305019305019305E-3</v>
      </c>
      <c r="AM48">
        <f t="shared" si="46"/>
        <v>0</v>
      </c>
      <c r="AN48">
        <f t="shared" si="47"/>
        <v>9.6525096525096526E-2</v>
      </c>
      <c r="AO48">
        <f t="shared" si="48"/>
        <v>0</v>
      </c>
      <c r="AP48">
        <f t="shared" si="49"/>
        <v>0</v>
      </c>
      <c r="AQ48">
        <f t="shared" si="49"/>
        <v>5.8083252662149082E-3</v>
      </c>
      <c r="AR48">
        <f t="shared" si="49"/>
        <v>0</v>
      </c>
      <c r="AS48">
        <f t="shared" si="49"/>
        <v>0</v>
      </c>
      <c r="AT48">
        <f t="shared" si="49"/>
        <v>1.9323671497584543E-3</v>
      </c>
      <c r="AU48">
        <f t="shared" si="49"/>
        <v>1.9323671497584543E-3</v>
      </c>
      <c r="AV48">
        <f t="shared" si="49"/>
        <v>0</v>
      </c>
      <c r="AW48">
        <f t="shared" si="49"/>
        <v>0.10141987829614604</v>
      </c>
      <c r="AX48">
        <f t="shared" si="49"/>
        <v>0</v>
      </c>
      <c r="AY48">
        <f t="shared" si="25"/>
        <v>0</v>
      </c>
      <c r="AZ48">
        <f t="shared" si="26"/>
        <v>1.877221968640107E-3</v>
      </c>
      <c r="BA48">
        <f t="shared" si="27"/>
        <v>0</v>
      </c>
      <c r="BB48">
        <f t="shared" si="28"/>
        <v>0</v>
      </c>
      <c r="BC48">
        <f t="shared" si="29"/>
        <v>1.2857684716713062E-3</v>
      </c>
      <c r="BD48">
        <f t="shared" si="30"/>
        <v>5.0659277783849464E-3</v>
      </c>
      <c r="BE48">
        <f t="shared" si="31"/>
        <v>0</v>
      </c>
      <c r="BF48">
        <f t="shared" si="32"/>
        <v>1.5236356389304979E-3</v>
      </c>
      <c r="BG48">
        <f t="shared" si="33"/>
        <v>2.4622466232505514E-3</v>
      </c>
    </row>
    <row r="49" spans="2:59" x14ac:dyDescent="0.25">
      <c r="B49">
        <v>2001</v>
      </c>
      <c r="C49" t="s">
        <v>56</v>
      </c>
      <c r="D49" s="31">
        <v>372131</v>
      </c>
      <c r="E49" s="31">
        <v>293</v>
      </c>
      <c r="F49">
        <f t="shared" si="16"/>
        <v>7.8735714036186181E-4</v>
      </c>
      <c r="G49">
        <f t="shared" si="17"/>
        <v>0.99921264285963818</v>
      </c>
      <c r="H49" cm="1">
        <f t="array" ref="H49">+IFERROR(_xlfn.IFS(B49=$H$1,D49/$H$3,B49=$I$1,D49/$I$3,B49=$J$1,D49/$J$3,B49=$K$1,D49/$K$3,B49=$L$1,D49/$L$3,B49=$M$1,D49/$M$3,B49=$N$1,D49/$N$3,B49=$O$1,D49/$O$3,B49=$P$1,D49/P$3,B49=$Q$1,D49/$Q$3,B49=$R$1,D49/$R$3,B49=$S$1,D49/$S$3,B49=$T$1,D49/$T$3,B49=$U$1,D49/$U$3,B49=$V$1,D49/$V$3,B49=$W$1,D49/$W$3,B49=$X$1,D49/$X$3,B49=$Y$1,D49/$Y$3,B49=$Z$1,D49/$Z$3),0)</f>
        <v>0.23854138421963209</v>
      </c>
      <c r="I49" s="15">
        <f t="shared" si="18"/>
        <v>23854.138421963209</v>
      </c>
      <c r="J49" s="16">
        <f t="shared" si="19"/>
        <v>18.781726213712968</v>
      </c>
      <c r="K49" s="16">
        <f t="shared" ref="K49:K55" si="51">+K48-P48</f>
        <v>9966.6985965837139</v>
      </c>
      <c r="L49" s="17">
        <f t="shared" si="20"/>
        <v>7.8735714036186181E-4</v>
      </c>
      <c r="M49" s="17">
        <f t="shared" si="20"/>
        <v>0.99921264285963818</v>
      </c>
      <c r="N49">
        <f t="shared" si="21"/>
        <v>7.8766722806998676E-4</v>
      </c>
      <c r="O49">
        <f t="shared" si="39"/>
        <v>3.9367857018093091E-4</v>
      </c>
      <c r="P49">
        <f t="shared" si="22"/>
        <v>7.8473513058547342</v>
      </c>
      <c r="S49">
        <v>2001</v>
      </c>
      <c r="T49" t="s">
        <v>56</v>
      </c>
      <c r="U49" s="31">
        <v>0</v>
      </c>
      <c r="V49" s="31">
        <v>9</v>
      </c>
      <c r="W49" s="31">
        <v>0</v>
      </c>
      <c r="X49" s="31">
        <v>0</v>
      </c>
      <c r="Y49" s="31">
        <v>1</v>
      </c>
      <c r="Z49" s="31">
        <v>3</v>
      </c>
      <c r="AA49" s="31">
        <v>0</v>
      </c>
      <c r="AB49" s="31">
        <v>7</v>
      </c>
      <c r="AC49" s="31">
        <v>0</v>
      </c>
      <c r="AD49" s="31">
        <v>20</v>
      </c>
      <c r="AE49" s="31">
        <v>253</v>
      </c>
      <c r="AF49" s="31">
        <v>293</v>
      </c>
      <c r="AG49">
        <f t="shared" si="40"/>
        <v>0</v>
      </c>
      <c r="AH49">
        <f t="shared" si="41"/>
        <v>3.0716723549488054E-2</v>
      </c>
      <c r="AI49">
        <f t="shared" si="42"/>
        <v>0</v>
      </c>
      <c r="AJ49">
        <f t="shared" si="43"/>
        <v>0</v>
      </c>
      <c r="AK49">
        <f t="shared" si="44"/>
        <v>3.4129692832764505E-3</v>
      </c>
      <c r="AL49">
        <f t="shared" si="45"/>
        <v>1.0238907849829351E-2</v>
      </c>
      <c r="AM49">
        <f t="shared" si="46"/>
        <v>0</v>
      </c>
      <c r="AN49">
        <f t="shared" si="47"/>
        <v>2.3890784982935155E-2</v>
      </c>
      <c r="AO49">
        <f t="shared" si="48"/>
        <v>0</v>
      </c>
      <c r="AP49">
        <f t="shared" si="49"/>
        <v>0</v>
      </c>
      <c r="AQ49">
        <f t="shared" si="49"/>
        <v>3.1195840554592721E-2</v>
      </c>
      <c r="AR49">
        <f t="shared" si="49"/>
        <v>0</v>
      </c>
      <c r="AS49">
        <f t="shared" si="49"/>
        <v>0</v>
      </c>
      <c r="AT49">
        <f t="shared" si="49"/>
        <v>3.4188034188034188E-3</v>
      </c>
      <c r="AU49">
        <f t="shared" si="49"/>
        <v>1.0291595197255574E-2</v>
      </c>
      <c r="AV49">
        <f t="shared" si="49"/>
        <v>0</v>
      </c>
      <c r="AW49">
        <f t="shared" si="49"/>
        <v>2.4179620034542316E-2</v>
      </c>
      <c r="AX49">
        <f t="shared" si="49"/>
        <v>0</v>
      </c>
      <c r="AY49">
        <f t="shared" si="25"/>
        <v>0</v>
      </c>
      <c r="AZ49">
        <f t="shared" si="26"/>
        <v>1.6123354410140515E-5</v>
      </c>
      <c r="BA49">
        <f t="shared" si="27"/>
        <v>0</v>
      </c>
      <c r="BB49">
        <f t="shared" si="28"/>
        <v>0</v>
      </c>
      <c r="BC49">
        <f t="shared" si="29"/>
        <v>2.6872257350234193E-6</v>
      </c>
      <c r="BD49">
        <f t="shared" si="30"/>
        <v>5.3744514700468387E-6</v>
      </c>
      <c r="BE49">
        <f t="shared" si="31"/>
        <v>0</v>
      </c>
      <c r="BF49">
        <f t="shared" si="32"/>
        <v>7.6585933448167448E-5</v>
      </c>
      <c r="BG49">
        <f t="shared" si="33"/>
        <v>0</v>
      </c>
    </row>
    <row r="50" spans="2:59" x14ac:dyDescent="0.25">
      <c r="B50">
        <v>2001</v>
      </c>
      <c r="C50" t="s">
        <v>57</v>
      </c>
      <c r="D50" s="31">
        <v>327520</v>
      </c>
      <c r="E50" s="31">
        <v>1091</v>
      </c>
      <c r="F50">
        <f t="shared" si="16"/>
        <v>3.3310942843185151E-3</v>
      </c>
      <c r="G50">
        <f t="shared" si="17"/>
        <v>0.99666890571568145</v>
      </c>
      <c r="H50" cm="1">
        <f t="array" ref="H50">+IFERROR(_xlfn.IFS(B50=$H$1,D50/$H$3,B50=$I$1,D50/$I$3,B50=$J$1,D50/$J$3,B50=$K$1,D50/$K$3,B50=$L$1,D50/$L$3,B50=$M$1,D50/$M$3,B50=$N$1,D50/$N$3,B50=$O$1,D50/$O$3,B50=$P$1,D50/P$3,B50=$Q$1,D50/$Q$3,B50=$R$1,D50/$R$3,B50=$S$1,D50/$S$3,B50=$T$1,D50/$T$3,B50=$U$1,D50/$U$3,B50=$V$1,D50/$V$3,B50=$W$1,D50/$W$3,B50=$X$1,D50/$X$3,B50=$Y$1,D50/$Y$3,B50=$Z$1,D50/$Z$3),0)</f>
        <v>0.20994508428379766</v>
      </c>
      <c r="I50" s="15">
        <f t="shared" si="18"/>
        <v>20994.508428379766</v>
      </c>
      <c r="J50" s="16">
        <f t="shared" si="19"/>
        <v>69.934687027852732</v>
      </c>
      <c r="K50" s="16">
        <f t="shared" si="51"/>
        <v>9958.8512452778596</v>
      </c>
      <c r="L50" s="17">
        <f t="shared" si="20"/>
        <v>3.3310942843185151E-3</v>
      </c>
      <c r="M50" s="17">
        <f t="shared" si="20"/>
        <v>0.99666890571568145</v>
      </c>
      <c r="N50">
        <f t="shared" si="21"/>
        <v>3.336651634913426E-3</v>
      </c>
      <c r="O50">
        <f t="shared" si="39"/>
        <v>1.6655471421592575E-3</v>
      </c>
      <c r="P50">
        <f t="shared" si="22"/>
        <v>33.173872461523402</v>
      </c>
      <c r="S50">
        <v>2001</v>
      </c>
      <c r="T50" t="s">
        <v>57</v>
      </c>
      <c r="U50" s="31">
        <v>0</v>
      </c>
      <c r="V50" s="31">
        <v>215</v>
      </c>
      <c r="W50" s="31">
        <v>0</v>
      </c>
      <c r="X50" s="31">
        <v>0</v>
      </c>
      <c r="Y50" s="31">
        <v>7</v>
      </c>
      <c r="Z50" s="31">
        <v>27</v>
      </c>
      <c r="AA50" s="31">
        <v>0</v>
      </c>
      <c r="AB50" s="31">
        <v>2</v>
      </c>
      <c r="AC50" s="31">
        <v>10</v>
      </c>
      <c r="AD50" s="31">
        <v>16</v>
      </c>
      <c r="AE50" s="31">
        <v>814</v>
      </c>
      <c r="AF50" s="31">
        <v>1091</v>
      </c>
      <c r="AG50">
        <f t="shared" si="40"/>
        <v>0</v>
      </c>
      <c r="AH50">
        <f t="shared" si="41"/>
        <v>0.19706691109074242</v>
      </c>
      <c r="AI50">
        <f t="shared" si="42"/>
        <v>0</v>
      </c>
      <c r="AJ50">
        <f t="shared" si="43"/>
        <v>0</v>
      </c>
      <c r="AK50">
        <f t="shared" si="44"/>
        <v>6.416131989000917E-3</v>
      </c>
      <c r="AL50">
        <f t="shared" si="45"/>
        <v>2.4747937671860679E-2</v>
      </c>
      <c r="AM50">
        <f t="shared" si="46"/>
        <v>0</v>
      </c>
      <c r="AN50">
        <f t="shared" si="47"/>
        <v>1.8331805682859762E-3</v>
      </c>
      <c r="AO50">
        <f t="shared" si="48"/>
        <v>9.1659028414298807E-3</v>
      </c>
      <c r="AP50">
        <f t="shared" si="49"/>
        <v>0</v>
      </c>
      <c r="AQ50">
        <f t="shared" si="49"/>
        <v>0.21860701576004066</v>
      </c>
      <c r="AR50">
        <f t="shared" si="49"/>
        <v>0</v>
      </c>
      <c r="AS50">
        <f t="shared" si="49"/>
        <v>0</v>
      </c>
      <c r="AT50">
        <f t="shared" si="49"/>
        <v>6.4367816091954024E-3</v>
      </c>
      <c r="AU50">
        <f t="shared" si="49"/>
        <v>2.505800464037123E-2</v>
      </c>
      <c r="AV50">
        <f t="shared" si="49"/>
        <v>0</v>
      </c>
      <c r="AW50">
        <f t="shared" si="49"/>
        <v>1.834862385321101E-3</v>
      </c>
      <c r="AX50">
        <f t="shared" si="49"/>
        <v>9.2081031307550652E-3</v>
      </c>
      <c r="AY50">
        <f t="shared" si="25"/>
        <v>0</v>
      </c>
      <c r="AZ50">
        <f t="shared" si="26"/>
        <v>3.4196384953590623E-4</v>
      </c>
      <c r="BA50">
        <f t="shared" si="27"/>
        <v>0</v>
      </c>
      <c r="BB50">
        <f t="shared" si="28"/>
        <v>0</v>
      </c>
      <c r="BC50">
        <f t="shared" si="29"/>
        <v>1.2212994626282365E-5</v>
      </c>
      <c r="BD50">
        <f t="shared" si="30"/>
        <v>4.5798729848558865E-5</v>
      </c>
      <c r="BE50">
        <f t="shared" si="31"/>
        <v>0</v>
      </c>
      <c r="BF50">
        <f t="shared" si="32"/>
        <v>1.373961895456766E-5</v>
      </c>
      <c r="BG50">
        <f t="shared" si="33"/>
        <v>1.5266243282852955E-5</v>
      </c>
    </row>
    <row r="51" spans="2:59" x14ac:dyDescent="0.25">
      <c r="B51">
        <v>2001</v>
      </c>
      <c r="C51" t="s">
        <v>58</v>
      </c>
      <c r="D51" s="31">
        <v>455454</v>
      </c>
      <c r="E51" s="31">
        <v>2158</v>
      </c>
      <c r="F51">
        <f t="shared" si="16"/>
        <v>4.7381294269015096E-3</v>
      </c>
      <c r="G51">
        <f t="shared" si="17"/>
        <v>0.99526187057309845</v>
      </c>
      <c r="H51" cm="1">
        <f t="array" ref="H51">+IFERROR(_xlfn.IFS(B51=$H$1,D51/$H$3,B51=$I$1,D51/$I$3,B51=$J$1,D51/$J$3,B51=$K$1,D51/$K$3,B51=$L$1,D51/$L$3,B51=$M$1,D51/$M$3,B51=$N$1,D51/$N$3,B51=$O$1,D51/$O$3,B51=$P$1,D51/P$3,B51=$Q$1,D51/$Q$3,B51=$R$1,D51/$R$3,B51=$S$1,D51/$S$3,B51=$T$1,D51/$T$3,B51=$U$1,D51/$U$3,B51=$V$1,D51/$V$3,B51=$W$1,D51/$W$3,B51=$X$1,D51/$X$3,B51=$Y$1,D51/$Y$3,B51=$Z$1,D51/$Z$3),0)</f>
        <v>0.29195263928124321</v>
      </c>
      <c r="I51" s="15">
        <f t="shared" si="18"/>
        <v>29195.263928124321</v>
      </c>
      <c r="J51" s="16">
        <f t="shared" si="19"/>
        <v>138.330939144002</v>
      </c>
      <c r="K51" s="16">
        <f t="shared" si="51"/>
        <v>9925.6773728163353</v>
      </c>
      <c r="L51" s="17">
        <f t="shared" si="20"/>
        <v>4.7381294269015096E-3</v>
      </c>
      <c r="M51" s="17">
        <f t="shared" si="20"/>
        <v>0.99526187057309845</v>
      </c>
      <c r="N51">
        <f t="shared" si="21"/>
        <v>4.7493810178817061E-3</v>
      </c>
      <c r="O51">
        <f t="shared" si="39"/>
        <v>2.3690647134507548E-3</v>
      </c>
      <c r="P51">
        <f t="shared" si="22"/>
        <v>47.029144042071543</v>
      </c>
      <c r="S51">
        <v>2001</v>
      </c>
      <c r="T51" t="s">
        <v>58</v>
      </c>
      <c r="U51" s="31">
        <v>0</v>
      </c>
      <c r="V51" s="31">
        <v>249</v>
      </c>
      <c r="W51" s="31">
        <v>0</v>
      </c>
      <c r="X51" s="31">
        <v>0</v>
      </c>
      <c r="Y51" s="31">
        <v>45</v>
      </c>
      <c r="Z51" s="31">
        <v>169</v>
      </c>
      <c r="AA51" s="31">
        <v>0</v>
      </c>
      <c r="AB51" s="31">
        <v>28</v>
      </c>
      <c r="AC51" s="31">
        <v>78</v>
      </c>
      <c r="AD51" s="31">
        <v>121</v>
      </c>
      <c r="AE51" s="31">
        <v>1468</v>
      </c>
      <c r="AF51" s="31">
        <v>2158</v>
      </c>
      <c r="AG51">
        <f t="shared" si="40"/>
        <v>0</v>
      </c>
      <c r="AH51">
        <f t="shared" si="41"/>
        <v>0.11538461538461539</v>
      </c>
      <c r="AI51">
        <f t="shared" si="42"/>
        <v>0</v>
      </c>
      <c r="AJ51">
        <f t="shared" si="43"/>
        <v>0</v>
      </c>
      <c r="AK51">
        <f t="shared" si="44"/>
        <v>2.0852641334569044E-2</v>
      </c>
      <c r="AL51">
        <f t="shared" si="45"/>
        <v>7.8313253012048195E-2</v>
      </c>
      <c r="AM51">
        <f t="shared" si="46"/>
        <v>0</v>
      </c>
      <c r="AN51">
        <f t="shared" si="47"/>
        <v>1.2974976830398516E-2</v>
      </c>
      <c r="AO51">
        <f t="shared" si="48"/>
        <v>3.614457831325301E-2</v>
      </c>
      <c r="AP51">
        <f t="shared" si="49"/>
        <v>0</v>
      </c>
      <c r="AQ51">
        <f t="shared" si="49"/>
        <v>0.12244897959183675</v>
      </c>
      <c r="AR51">
        <f t="shared" si="49"/>
        <v>0</v>
      </c>
      <c r="AS51">
        <f t="shared" si="49"/>
        <v>0</v>
      </c>
      <c r="AT51">
        <f t="shared" si="49"/>
        <v>2.1072348396160148E-2</v>
      </c>
      <c r="AU51">
        <f t="shared" si="49"/>
        <v>8.1504702194357376E-2</v>
      </c>
      <c r="AV51">
        <f t="shared" si="49"/>
        <v>0</v>
      </c>
      <c r="AW51">
        <f t="shared" si="49"/>
        <v>1.3059701492537313E-2</v>
      </c>
      <c r="AX51">
        <f t="shared" si="49"/>
        <v>3.6809815950920241E-2</v>
      </c>
      <c r="AY51">
        <f t="shared" si="25"/>
        <v>0</v>
      </c>
      <c r="AZ51">
        <f t="shared" si="26"/>
        <v>5.0938184756309094E-4</v>
      </c>
      <c r="BA51">
        <f t="shared" si="27"/>
        <v>0</v>
      </c>
      <c r="BB51">
        <f t="shared" si="28"/>
        <v>0</v>
      </c>
      <c r="BC51">
        <f t="shared" si="29"/>
        <v>5.7085896709656737E-5</v>
      </c>
      <c r="BD51">
        <f t="shared" si="30"/>
        <v>2.1516991836716771E-4</v>
      </c>
      <c r="BE51">
        <f t="shared" si="31"/>
        <v>0</v>
      </c>
      <c r="BF51">
        <f t="shared" si="32"/>
        <v>3.293417117864812E-5</v>
      </c>
      <c r="BG51">
        <f t="shared" si="33"/>
        <v>9.6606902124034481E-5</v>
      </c>
    </row>
    <row r="52" spans="2:59" x14ac:dyDescent="0.25">
      <c r="B52">
        <v>2001</v>
      </c>
      <c r="C52" t="s">
        <v>59</v>
      </c>
      <c r="D52" s="31">
        <v>186191</v>
      </c>
      <c r="E52" s="31">
        <v>2705</v>
      </c>
      <c r="F52">
        <f t="shared" si="16"/>
        <v>1.4528092120456949E-2</v>
      </c>
      <c r="G52">
        <f t="shared" si="17"/>
        <v>0.98547190787954309</v>
      </c>
      <c r="H52" cm="1">
        <f t="array" ref="H52">+IFERROR(_xlfn.IFS(B52=$H$1,D52/$H$3,B52=$I$1,D52/$I$3,B52=$J$1,D52/$J$3,B52=$K$1,D52/$K$3,B52=$L$1,D52/$L$3,B52=$M$1,D52/$M$3,B52=$N$1,D52/$N$3,B52=$O$1,D52/$O$3,B52=$P$1,D52/P$3,B52=$Q$1,D52/$Q$3,B52=$R$1,D52/$R$3,B52=$S$1,D52/$S$3,B52=$T$1,D52/$T$3,B52=$U$1,D52/$U$3,B52=$V$1,D52/$V$3,B52=$W$1,D52/$W$3,B52=$X$1,D52/$X$3,B52=$Y$1,D52/$Y$3,B52=$Z$1,D52/$Z$3),0)</f>
        <v>0.11935113943540721</v>
      </c>
      <c r="I52" s="15">
        <f t="shared" si="18"/>
        <v>11935.11394354072</v>
      </c>
      <c r="J52" s="16">
        <f t="shared" si="19"/>
        <v>173.39443483990982</v>
      </c>
      <c r="K52" s="16">
        <f t="shared" si="51"/>
        <v>9878.6482287742638</v>
      </c>
      <c r="L52" s="17">
        <f t="shared" si="20"/>
        <v>1.4528092120456949E-2</v>
      </c>
      <c r="M52" s="17">
        <f t="shared" si="20"/>
        <v>0.98547190787954309</v>
      </c>
      <c r="N52">
        <f t="shared" si="21"/>
        <v>1.4634397054726151E-2</v>
      </c>
      <c r="O52">
        <f t="shared" si="39"/>
        <v>7.2640460602284747E-3</v>
      </c>
      <c r="P52">
        <f t="shared" si="22"/>
        <v>143.51791149322139</v>
      </c>
      <c r="S52">
        <v>2001</v>
      </c>
      <c r="T52" t="s">
        <v>59</v>
      </c>
      <c r="U52" s="31">
        <v>0</v>
      </c>
      <c r="V52" s="31">
        <v>49</v>
      </c>
      <c r="W52" s="31">
        <v>0</v>
      </c>
      <c r="X52" s="31">
        <v>0</v>
      </c>
      <c r="Y52" s="31">
        <v>121</v>
      </c>
      <c r="Z52" s="31">
        <v>513</v>
      </c>
      <c r="AA52" s="31">
        <v>0</v>
      </c>
      <c r="AB52" s="31">
        <v>122</v>
      </c>
      <c r="AC52" s="31">
        <v>252</v>
      </c>
      <c r="AD52" s="31">
        <v>296</v>
      </c>
      <c r="AE52" s="31">
        <v>1352</v>
      </c>
      <c r="AF52" s="31">
        <v>2705</v>
      </c>
      <c r="AG52">
        <f t="shared" si="40"/>
        <v>0</v>
      </c>
      <c r="AH52">
        <f t="shared" si="41"/>
        <v>1.8114602587800371E-2</v>
      </c>
      <c r="AI52">
        <f t="shared" si="42"/>
        <v>0</v>
      </c>
      <c r="AJ52">
        <f t="shared" si="43"/>
        <v>0</v>
      </c>
      <c r="AK52">
        <f t="shared" si="44"/>
        <v>4.4731977818853977E-2</v>
      </c>
      <c r="AL52">
        <f t="shared" si="45"/>
        <v>0.18964879852125693</v>
      </c>
      <c r="AM52">
        <f t="shared" si="46"/>
        <v>0</v>
      </c>
      <c r="AN52">
        <f t="shared" si="47"/>
        <v>4.510166358595194E-2</v>
      </c>
      <c r="AO52">
        <f t="shared" si="48"/>
        <v>9.3160813308687612E-2</v>
      </c>
      <c r="AP52">
        <f t="shared" si="49"/>
        <v>0</v>
      </c>
      <c r="AQ52">
        <f t="shared" si="49"/>
        <v>1.8280171609774298E-2</v>
      </c>
      <c r="AR52">
        <f t="shared" si="49"/>
        <v>0</v>
      </c>
      <c r="AS52">
        <f t="shared" si="49"/>
        <v>0</v>
      </c>
      <c r="AT52">
        <f t="shared" si="49"/>
        <v>4.5755341274342977E-2</v>
      </c>
      <c r="AU52">
        <f t="shared" si="49"/>
        <v>0.20951603022258525</v>
      </c>
      <c r="AV52">
        <f t="shared" si="49"/>
        <v>0</v>
      </c>
      <c r="AW52">
        <f t="shared" si="49"/>
        <v>4.6142208774583963E-2</v>
      </c>
      <c r="AX52">
        <f t="shared" si="49"/>
        <v>9.7712291585885999E-2</v>
      </c>
      <c r="AY52">
        <f t="shared" si="25"/>
        <v>0</v>
      </c>
      <c r="AZ52">
        <f t="shared" si="26"/>
        <v>8.0025350312313702E-4</v>
      </c>
      <c r="BA52">
        <f t="shared" si="27"/>
        <v>0</v>
      </c>
      <c r="BB52">
        <f t="shared" si="28"/>
        <v>0</v>
      </c>
      <c r="BC52">
        <f t="shared" si="29"/>
        <v>4.4577879704174746E-4</v>
      </c>
      <c r="BD52">
        <f t="shared" si="30"/>
        <v>1.8314526480871793E-3</v>
      </c>
      <c r="BE52">
        <f t="shared" si="31"/>
        <v>0</v>
      </c>
      <c r="BF52">
        <f t="shared" si="32"/>
        <v>4.0281216600157902E-4</v>
      </c>
      <c r="BG52">
        <f t="shared" si="33"/>
        <v>8.861867652034739E-4</v>
      </c>
    </row>
    <row r="53" spans="2:59" x14ac:dyDescent="0.25">
      <c r="B53">
        <v>2001</v>
      </c>
      <c r="C53" t="s">
        <v>60</v>
      </c>
      <c r="D53" s="31">
        <v>40090</v>
      </c>
      <c r="E53" s="31">
        <v>1794</v>
      </c>
      <c r="F53">
        <f t="shared" si="16"/>
        <v>4.4749314043402343E-2</v>
      </c>
      <c r="G53">
        <f t="shared" si="17"/>
        <v>0.95525068595659768</v>
      </c>
      <c r="H53" cm="1">
        <f t="array" ref="H53">+IFERROR(_xlfn.IFS(B53=$H$1,D53/$H$3,B53=$I$1,D53/$I$3,B53=$J$1,D53/$J$3,B53=$K$1,D53/$K$3,B53=$L$1,D53/$L$3,B53=$M$1,D53/$M$3,B53=$N$1,D53/$N$3,B53=$O$1,D53/$O$3,B53=$P$1,D53/P$3,B53=$Q$1,D53/$Q$3,B53=$R$1,D53/$R$3,B53=$S$1,D53/$S$3,B53=$T$1,D53/$T$3,B53=$U$1,D53/$U$3,B53=$V$1,D53/$V$3,B53=$W$1,D53/$W$3,B53=$X$1,D53/$X$3,B53=$Y$1,D53/$Y$3,B53=$Z$1,D53/$Z$3),0)</f>
        <v>2.5698273170913069E-2</v>
      </c>
      <c r="I53" s="15">
        <f t="shared" si="18"/>
        <v>2569.8273170913071</v>
      </c>
      <c r="J53" s="16">
        <f t="shared" si="19"/>
        <v>114.99800964983299</v>
      </c>
      <c r="K53" s="16">
        <f t="shared" si="51"/>
        <v>9735.1303172810422</v>
      </c>
      <c r="L53" s="17">
        <f t="shared" si="20"/>
        <v>4.4749314043402343E-2</v>
      </c>
      <c r="M53" s="17">
        <f t="shared" si="20"/>
        <v>0.95525068595659768</v>
      </c>
      <c r="N53">
        <f t="shared" si="21"/>
        <v>4.577347995815579E-2</v>
      </c>
      <c r="O53">
        <f t="shared" si="39"/>
        <v>2.2374657021701171E-2</v>
      </c>
      <c r="P53">
        <f t="shared" si="22"/>
        <v>435.64040382145646</v>
      </c>
      <c r="S53">
        <v>2001</v>
      </c>
      <c r="T53" t="s">
        <v>60</v>
      </c>
      <c r="U53" s="31">
        <v>0</v>
      </c>
      <c r="V53" s="31">
        <v>2</v>
      </c>
      <c r="W53" s="31">
        <v>0</v>
      </c>
      <c r="X53" s="31">
        <v>0</v>
      </c>
      <c r="Y53" s="31">
        <v>97</v>
      </c>
      <c r="Z53" s="31">
        <v>425</v>
      </c>
      <c r="AA53" s="31">
        <v>0</v>
      </c>
      <c r="AB53" s="31">
        <v>102</v>
      </c>
      <c r="AC53" s="31">
        <v>202</v>
      </c>
      <c r="AD53" s="31">
        <v>176</v>
      </c>
      <c r="AE53" s="31">
        <v>790</v>
      </c>
      <c r="AF53" s="31">
        <v>1794</v>
      </c>
      <c r="AG53">
        <f t="shared" si="40"/>
        <v>0</v>
      </c>
      <c r="AH53">
        <f t="shared" si="41"/>
        <v>1.1148272017837235E-3</v>
      </c>
      <c r="AI53">
        <f t="shared" si="42"/>
        <v>0</v>
      </c>
      <c r="AJ53">
        <f t="shared" si="43"/>
        <v>0</v>
      </c>
      <c r="AK53">
        <f t="shared" si="44"/>
        <v>5.4069119286510592E-2</v>
      </c>
      <c r="AL53">
        <f t="shared" si="45"/>
        <v>0.23690078037904125</v>
      </c>
      <c r="AM53">
        <f t="shared" si="46"/>
        <v>0</v>
      </c>
      <c r="AN53">
        <f t="shared" si="47"/>
        <v>5.6856187290969896E-2</v>
      </c>
      <c r="AO53">
        <f t="shared" si="48"/>
        <v>0.11259754738015608</v>
      </c>
      <c r="AP53">
        <f t="shared" si="49"/>
        <v>0</v>
      </c>
      <c r="AQ53">
        <f t="shared" si="49"/>
        <v>1.1154489682097045E-3</v>
      </c>
      <c r="AR53">
        <f t="shared" si="49"/>
        <v>0</v>
      </c>
      <c r="AS53">
        <f t="shared" si="49"/>
        <v>0</v>
      </c>
      <c r="AT53">
        <f t="shared" si="49"/>
        <v>5.5571469492981952E-2</v>
      </c>
      <c r="AU53">
        <f t="shared" si="49"/>
        <v>0.26873221625039517</v>
      </c>
      <c r="AV53">
        <f t="shared" si="49"/>
        <v>0</v>
      </c>
      <c r="AW53">
        <f t="shared" si="49"/>
        <v>5.8519793459552494E-2</v>
      </c>
      <c r="AX53">
        <f t="shared" si="49"/>
        <v>0.11931482575310101</v>
      </c>
      <c r="AY53">
        <f t="shared" si="25"/>
        <v>0</v>
      </c>
      <c r="AZ53">
        <f t="shared" si="26"/>
        <v>6.3606884509852832E-4</v>
      </c>
      <c r="BA53">
        <f t="shared" si="27"/>
        <v>0</v>
      </c>
      <c r="BB53">
        <f t="shared" si="28"/>
        <v>0</v>
      </c>
      <c r="BC53">
        <f t="shared" si="29"/>
        <v>2.7188825143427287E-3</v>
      </c>
      <c r="BD53">
        <f t="shared" si="30"/>
        <v>1.1698677974557247E-2</v>
      </c>
      <c r="BE53">
        <f t="shared" si="31"/>
        <v>0</v>
      </c>
      <c r="BF53">
        <f t="shared" si="32"/>
        <v>2.7937141431778499E-3</v>
      </c>
      <c r="BG53">
        <f t="shared" si="33"/>
        <v>5.6622599151908209E-3</v>
      </c>
    </row>
    <row r="54" spans="2:59" x14ac:dyDescent="0.25">
      <c r="B54">
        <v>2001</v>
      </c>
      <c r="C54" t="s">
        <v>61</v>
      </c>
      <c r="D54" s="31">
        <v>23092</v>
      </c>
      <c r="E54" s="31">
        <v>2598</v>
      </c>
      <c r="F54">
        <f t="shared" si="16"/>
        <v>0.11250649575610601</v>
      </c>
      <c r="G54">
        <f t="shared" si="17"/>
        <v>0.88749350424389395</v>
      </c>
      <c r="H54" cm="1">
        <f t="array" ref="H54">+IFERROR(_xlfn.IFS(B54=$H$1,D54/$H$3,B54=$I$1,D54/$I$3,B54=$J$1,D54/$J$3,B54=$K$1,D54/$K$3,B54=$L$1,D54/$L$3,B54=$M$1,D54/$M$3,B54=$N$1,D54/$N$3,B54=$O$1,D54/$O$3,B54=$P$1,D54/P$3,B54=$Q$1,D54/$Q$3,B54=$R$1,D54/$R$3,B54=$S$1,D54/$S$3,B54=$T$1,D54/$T$3,B54=$U$1,D54/$U$3,B54=$V$1,D54/$V$3,B54=$W$1,D54/$W$3,B54=$X$1,D54/$X$3,B54=$Y$1,D54/$Y$3,B54=$Z$1,D54/$Z$3),0)</f>
        <v>1.4802307908773373E-2</v>
      </c>
      <c r="I54" s="15">
        <f t="shared" si="18"/>
        <v>1480.2307908773373</v>
      </c>
      <c r="J54" s="16">
        <f t="shared" si="19"/>
        <v>166.53557919189859</v>
      </c>
      <c r="K54" s="16">
        <f t="shared" si="51"/>
        <v>9299.4899134595853</v>
      </c>
      <c r="L54" s="17">
        <f t="shared" si="20"/>
        <v>0.11250649575610601</v>
      </c>
      <c r="M54" s="17">
        <f t="shared" si="20"/>
        <v>0.88749350424389395</v>
      </c>
      <c r="N54">
        <f t="shared" si="21"/>
        <v>0.11921259119900884</v>
      </c>
      <c r="O54">
        <f t="shared" si="39"/>
        <v>5.6253247878053005E-2</v>
      </c>
      <c r="P54">
        <f t="shared" si="22"/>
        <v>1046.2530224825914</v>
      </c>
      <c r="S54">
        <v>2001</v>
      </c>
      <c r="T54" t="s">
        <v>61</v>
      </c>
      <c r="U54" s="31">
        <v>0</v>
      </c>
      <c r="V54" s="31">
        <v>7</v>
      </c>
      <c r="W54" s="31">
        <v>0</v>
      </c>
      <c r="X54" s="31">
        <v>0</v>
      </c>
      <c r="Y54" s="31">
        <v>147</v>
      </c>
      <c r="Z54" s="31">
        <v>647</v>
      </c>
      <c r="AA54" s="31">
        <v>0</v>
      </c>
      <c r="AB54" s="31">
        <v>81</v>
      </c>
      <c r="AC54" s="31">
        <v>297</v>
      </c>
      <c r="AD54" s="31">
        <v>207</v>
      </c>
      <c r="AE54" s="31">
        <v>1212</v>
      </c>
      <c r="AF54" s="31">
        <v>2598</v>
      </c>
      <c r="AG54">
        <f t="shared" si="40"/>
        <v>0</v>
      </c>
      <c r="AH54">
        <f t="shared" si="41"/>
        <v>2.6943802925327174E-3</v>
      </c>
      <c r="AI54">
        <f t="shared" si="42"/>
        <v>0</v>
      </c>
      <c r="AJ54">
        <f t="shared" si="43"/>
        <v>0</v>
      </c>
      <c r="AK54">
        <f t="shared" si="44"/>
        <v>5.6581986143187067E-2</v>
      </c>
      <c r="AL54">
        <f t="shared" si="45"/>
        <v>0.24903772132409546</v>
      </c>
      <c r="AM54">
        <f t="shared" si="46"/>
        <v>0</v>
      </c>
      <c r="AN54">
        <f t="shared" si="47"/>
        <v>3.117782909930716E-2</v>
      </c>
      <c r="AO54">
        <f t="shared" si="48"/>
        <v>0.11431870669745958</v>
      </c>
      <c r="AP54">
        <f t="shared" si="49"/>
        <v>0</v>
      </c>
      <c r="AQ54">
        <f t="shared" si="49"/>
        <v>2.698015031798034E-3</v>
      </c>
      <c r="AR54">
        <f t="shared" si="49"/>
        <v>0</v>
      </c>
      <c r="AS54">
        <f t="shared" si="49"/>
        <v>0</v>
      </c>
      <c r="AT54">
        <f t="shared" si="49"/>
        <v>5.8229352346999406E-2</v>
      </c>
      <c r="AU54">
        <f t="shared" si="49"/>
        <v>0.28445812266432186</v>
      </c>
      <c r="AV54">
        <f t="shared" si="49"/>
        <v>0</v>
      </c>
      <c r="AW54">
        <f t="shared" si="49"/>
        <v>3.1671554252199419E-2</v>
      </c>
      <c r="AX54">
        <f t="shared" si="49"/>
        <v>0.12124923453766075</v>
      </c>
      <c r="AY54">
        <f t="shared" si="25"/>
        <v>0</v>
      </c>
      <c r="AZ54">
        <f t="shared" si="26"/>
        <v>1.948726831803222E-4</v>
      </c>
      <c r="BA54">
        <f t="shared" si="27"/>
        <v>0</v>
      </c>
      <c r="BB54">
        <f t="shared" si="28"/>
        <v>0</v>
      </c>
      <c r="BC54">
        <f t="shared" si="29"/>
        <v>5.2832149662220681E-3</v>
      </c>
      <c r="BD54">
        <f t="shared" si="30"/>
        <v>2.3211501818811708E-2</v>
      </c>
      <c r="BE54">
        <f t="shared" si="31"/>
        <v>0</v>
      </c>
      <c r="BF54">
        <f t="shared" si="32"/>
        <v>3.9624112246665509E-3</v>
      </c>
      <c r="BG54">
        <f t="shared" si="33"/>
        <v>1.0804607656331197E-2</v>
      </c>
    </row>
    <row r="55" spans="2:59" x14ac:dyDescent="0.25">
      <c r="B55" t="s">
        <v>67</v>
      </c>
      <c r="D55" s="31">
        <v>1560027</v>
      </c>
      <c r="E55" s="31">
        <v>11157</v>
      </c>
      <c r="F55">
        <f t="shared" si="16"/>
        <v>7.1517992957814188E-3</v>
      </c>
      <c r="G55">
        <f t="shared" si="17"/>
        <v>0.99284820070421853</v>
      </c>
      <c r="H55" cm="1">
        <f t="array" ref="H55">+IFERROR(_xlfn.IFS(B55=$H$1,D55/$H$3,B55=$I$1,D55/$I$3,B55=$J$1,D55/$J$3,B55=$K$1,D55/$K$3,B55=$L$1,D55/$L$3,B55=$M$1,D55/$M$3,B55=$N$1,D55/$N$3,B55=$O$1,D55/$O$3,B55=$P$1,D55/P$3,B55=$Q$1,D55/$Q$3,B55=$R$1,D55/$R$3,B55=$S$1,D55/$S$3,B55=$T$1,D55/$T$3,B55=$U$1,D55/$U$3,B55=$V$1,D55/$V$3,B55=$W$1,D55/$W$3,B55=$X$1,D55/$X$3,B55=$Y$1,D55/$Y$3,B55=$Z$1,D55/$Z$3),0)</f>
        <v>0</v>
      </c>
      <c r="I55" s="15">
        <f t="shared" si="18"/>
        <v>0</v>
      </c>
      <c r="J55" s="16">
        <f t="shared" si="19"/>
        <v>0</v>
      </c>
      <c r="K55" s="16">
        <f t="shared" si="51"/>
        <v>8253.2368909769939</v>
      </c>
      <c r="L55" s="17">
        <f t="shared" si="20"/>
        <v>7.1517992957814188E-3</v>
      </c>
      <c r="M55" s="17">
        <f t="shared" si="20"/>
        <v>0.99284820070421853</v>
      </c>
      <c r="N55">
        <f t="shared" si="21"/>
        <v>7.1774651910307737E-3</v>
      </c>
      <c r="O55">
        <f t="shared" si="39"/>
        <v>3.5758996478907094E-3</v>
      </c>
      <c r="P55">
        <f t="shared" si="22"/>
        <v>59.025493784806493</v>
      </c>
      <c r="S55" t="s">
        <v>67</v>
      </c>
      <c r="U55" s="31">
        <v>0</v>
      </c>
      <c r="V55" s="31">
        <v>534</v>
      </c>
      <c r="W55" s="31">
        <v>0</v>
      </c>
      <c r="X55" s="31">
        <v>0</v>
      </c>
      <c r="Y55" s="31">
        <v>419</v>
      </c>
      <c r="Z55" s="31">
        <v>1785</v>
      </c>
      <c r="AA55" s="31">
        <v>0</v>
      </c>
      <c r="AB55" s="31">
        <v>392</v>
      </c>
      <c r="AC55" s="31">
        <v>839</v>
      </c>
      <c r="AD55" s="31">
        <v>846</v>
      </c>
      <c r="AE55" s="31">
        <v>6342</v>
      </c>
      <c r="AF55" s="31">
        <v>11157</v>
      </c>
      <c r="AG55">
        <f t="shared" si="40"/>
        <v>0</v>
      </c>
      <c r="AH55">
        <f t="shared" si="41"/>
        <v>4.7862328582952404E-2</v>
      </c>
      <c r="AI55">
        <f t="shared" si="42"/>
        <v>0</v>
      </c>
      <c r="AJ55">
        <f t="shared" si="43"/>
        <v>0</v>
      </c>
      <c r="AK55">
        <f t="shared" si="44"/>
        <v>3.7554898270144306E-2</v>
      </c>
      <c r="AL55">
        <f t="shared" si="45"/>
        <v>0.15998924442054316</v>
      </c>
      <c r="AM55">
        <f t="shared" si="46"/>
        <v>0</v>
      </c>
      <c r="AN55">
        <f t="shared" si="47"/>
        <v>3.5134892892354573E-2</v>
      </c>
      <c r="AO55">
        <f t="shared" si="48"/>
        <v>7.5199426369095629E-2</v>
      </c>
      <c r="AP55">
        <f t="shared" si="49"/>
        <v>0</v>
      </c>
      <c r="AQ55">
        <f t="shared" si="49"/>
        <v>4.9035812672176306E-2</v>
      </c>
      <c r="AR55">
        <f t="shared" si="49"/>
        <v>0</v>
      </c>
      <c r="AS55">
        <f t="shared" si="49"/>
        <v>0</v>
      </c>
      <c r="AT55">
        <f t="shared" si="49"/>
        <v>3.8273578442566798E-2</v>
      </c>
      <c r="AU55">
        <f t="shared" si="49"/>
        <v>0.17390033610989331</v>
      </c>
      <c r="AV55">
        <f t="shared" si="49"/>
        <v>0</v>
      </c>
      <c r="AW55">
        <f t="shared" si="49"/>
        <v>3.5763160295593462E-2</v>
      </c>
      <c r="AX55">
        <f t="shared" si="49"/>
        <v>7.8137369033760173E-2</v>
      </c>
      <c r="AY55">
        <f t="shared" si="25"/>
        <v>0</v>
      </c>
      <c r="AZ55">
        <f t="shared" si="26"/>
        <v>1.7339443483990982E-4</v>
      </c>
      <c r="BA55">
        <f t="shared" si="27"/>
        <v>0</v>
      </c>
      <c r="BB55">
        <f t="shared" si="28"/>
        <v>0</v>
      </c>
      <c r="BC55">
        <f t="shared" si="29"/>
        <v>1.8140711667169864E-4</v>
      </c>
      <c r="BD55">
        <f t="shared" si="30"/>
        <v>7.7947368859641528E-4</v>
      </c>
      <c r="BE55">
        <f t="shared" si="31"/>
        <v>0</v>
      </c>
      <c r="BF55">
        <f t="shared" si="32"/>
        <v>1.5159994025744426E-4</v>
      </c>
      <c r="BG55">
        <f t="shared" si="33"/>
        <v>3.6409626243648347E-4</v>
      </c>
    </row>
    <row r="56" spans="2:59" x14ac:dyDescent="0.25">
      <c r="B56">
        <v>2002</v>
      </c>
      <c r="C56" t="s">
        <v>55</v>
      </c>
      <c r="D56" s="31">
        <v>158370</v>
      </c>
      <c r="E56" s="31">
        <v>415</v>
      </c>
      <c r="F56">
        <f t="shared" si="16"/>
        <v>2.6204457915009155E-3</v>
      </c>
      <c r="G56">
        <f t="shared" si="17"/>
        <v>0.99737955420849911</v>
      </c>
      <c r="H56" cm="1">
        <f t="array" ref="H56">+IFERROR(_xlfn.IFS(B56=$H$1,D56/$H$3,B56=$I$1,D56/$I$3,B56=$J$1,D56/$J$3,B56=$K$1,D56/$K$3,B56=$L$1,D56/$L$3,B56=$M$1,D56/$M$3,B56=$N$1,D56/$N$3,B56=$O$1,D56/$O$3,B56=$P$1,D56/P$3,B56=$Q$1,D56/$Q$3,B56=$R$1,D56/$R$3,B56=$S$1,D56/$S$3,B56=$T$1,D56/$T$3,B56=$U$1,D56/$U$3,B56=$V$1,D56/$V$3,B56=$W$1,D56/$W$3,B56=$X$1,D56/$X$3,B56=$Y$1,D56/$Y$3,B56=$Z$1,D56/$Z$3),0)</f>
        <v>9.9709817170336501E-2</v>
      </c>
      <c r="I56" s="15">
        <f t="shared" si="18"/>
        <v>9970.9817170336501</v>
      </c>
      <c r="J56" s="16">
        <f t="shared" si="19"/>
        <v>26.128417077533399</v>
      </c>
      <c r="K56" s="16">
        <v>10000</v>
      </c>
      <c r="L56" s="17">
        <f t="shared" si="20"/>
        <v>2.6204457915009155E-3</v>
      </c>
      <c r="M56" s="17">
        <f t="shared" si="20"/>
        <v>0.99737955420849911</v>
      </c>
      <c r="N56">
        <f t="shared" si="21"/>
        <v>2.6238836639532128E-3</v>
      </c>
      <c r="O56">
        <f t="shared" si="39"/>
        <v>1.3102228957504577E-3</v>
      </c>
      <c r="P56">
        <f t="shared" si="22"/>
        <v>26.204457915009154</v>
      </c>
      <c r="S56">
        <v>2002</v>
      </c>
      <c r="T56" t="s">
        <v>55</v>
      </c>
      <c r="U56" s="31">
        <v>16</v>
      </c>
      <c r="V56" s="31">
        <v>3</v>
      </c>
      <c r="W56" s="31">
        <v>0</v>
      </c>
      <c r="X56" s="31">
        <v>0</v>
      </c>
      <c r="Y56" s="31">
        <v>0</v>
      </c>
      <c r="Z56" s="31">
        <v>1</v>
      </c>
      <c r="AA56" s="31">
        <v>0</v>
      </c>
      <c r="AB56" s="31">
        <v>44</v>
      </c>
      <c r="AC56" s="31">
        <v>0</v>
      </c>
      <c r="AD56" s="31">
        <v>3</v>
      </c>
      <c r="AE56" s="31">
        <v>348</v>
      </c>
      <c r="AF56" s="31">
        <v>415</v>
      </c>
      <c r="AG56">
        <f t="shared" si="40"/>
        <v>3.8554216867469883E-2</v>
      </c>
      <c r="AH56">
        <f t="shared" si="41"/>
        <v>7.2289156626506026E-3</v>
      </c>
      <c r="AI56">
        <f t="shared" si="42"/>
        <v>0</v>
      </c>
      <c r="AJ56">
        <f t="shared" si="43"/>
        <v>0</v>
      </c>
      <c r="AK56">
        <f t="shared" si="44"/>
        <v>0</v>
      </c>
      <c r="AL56">
        <f t="shared" si="45"/>
        <v>2.4096385542168677E-3</v>
      </c>
      <c r="AM56">
        <f t="shared" si="46"/>
        <v>0</v>
      </c>
      <c r="AN56">
        <f t="shared" si="47"/>
        <v>0.10602409638554217</v>
      </c>
      <c r="AO56">
        <f t="shared" si="48"/>
        <v>0</v>
      </c>
      <c r="AP56">
        <f t="shared" si="49"/>
        <v>3.9312039312039318E-2</v>
      </c>
      <c r="AQ56">
        <f t="shared" si="49"/>
        <v>7.2551390568319227E-3</v>
      </c>
      <c r="AR56">
        <f t="shared" si="49"/>
        <v>0</v>
      </c>
      <c r="AS56">
        <f t="shared" si="49"/>
        <v>0</v>
      </c>
      <c r="AT56">
        <f t="shared" si="49"/>
        <v>0</v>
      </c>
      <c r="AU56">
        <f t="shared" si="49"/>
        <v>2.4125452352231607E-3</v>
      </c>
      <c r="AV56">
        <f t="shared" si="49"/>
        <v>0</v>
      </c>
      <c r="AW56">
        <f t="shared" si="49"/>
        <v>0.1119592875318066</v>
      </c>
      <c r="AX56">
        <f t="shared" si="49"/>
        <v>0</v>
      </c>
      <c r="AY56">
        <f t="shared" si="25"/>
        <v>5.0514617667487528E-5</v>
      </c>
      <c r="AZ56">
        <f t="shared" ref="AZ56:AZ87" si="52">+IFERROR((SUM(V55:V56)/(2*$D56)),0)</f>
        <v>1.6953968554650502E-3</v>
      </c>
      <c r="BA56">
        <f t="shared" ref="BA56:BA87" si="53">+IFERROR((SUM(W55:W56)/(2*$D56)),0)</f>
        <v>0</v>
      </c>
      <c r="BB56">
        <f t="shared" ref="BB56:BB87" si="54">+IFERROR((SUM(X55:X56)/(2*$D56)),0)</f>
        <v>0</v>
      </c>
      <c r="BC56">
        <f t="shared" ref="BC56:BC87" si="55">+IFERROR((SUM(Y55:Y56)/(2*$D56)),0)</f>
        <v>1.3228515501673298E-3</v>
      </c>
      <c r="BD56">
        <f t="shared" ref="BD56:BD87" si="56">+IFERROR((SUM(Z55:Z56)/(2*$D56)),0)</f>
        <v>5.6386941971332954E-3</v>
      </c>
      <c r="BE56">
        <f t="shared" ref="BE56:BE87" si="57">+IFERROR((SUM(AA55:AA56)/(2*$D56)),0)</f>
        <v>0</v>
      </c>
      <c r="BF56">
        <f t="shared" ref="BF56:BF87" si="58">+IFERROR((SUM(AB55:AB56)/(2*$D56)),0)</f>
        <v>1.3765233314390352E-3</v>
      </c>
      <c r="BG56">
        <f t="shared" ref="BG56:BG119" si="59">+IFERROR((SUM(AC55:AC56)/(2*$D56)),0)</f>
        <v>2.6488602639388771E-3</v>
      </c>
    </row>
    <row r="57" spans="2:59" x14ac:dyDescent="0.25">
      <c r="B57">
        <v>2002</v>
      </c>
      <c r="C57" t="s">
        <v>56</v>
      </c>
      <c r="D57" s="31">
        <v>378879</v>
      </c>
      <c r="E57" s="31">
        <v>268</v>
      </c>
      <c r="F57">
        <f t="shared" si="16"/>
        <v>7.0734983992250819E-4</v>
      </c>
      <c r="G57">
        <f t="shared" si="17"/>
        <v>0.99929265016007751</v>
      </c>
      <c r="H57" cm="1">
        <f t="array" ref="H57">+IFERROR(_xlfn.IFS(B57=$H$1,D57/$H$3,B57=$I$1,D57/$I$3,B57=$J$1,D57/$J$3,B57=$K$1,D57/$K$3,B57=$L$1,D57/$L$3,B57=$M$1,D57/$M$3,B57=$N$1,D57/$N$3,B57=$O$1,D57/$O$3,B57=$P$1,D57/P$3,B57=$Q$1,D57/$Q$3,B57=$R$1,D57/$R$3,B57=$S$1,D57/$S$3,B57=$T$1,D57/$T$3,B57=$U$1,D57/$U$3,B57=$V$1,D57/$V$3,B57=$W$1,D57/$W$3,B57=$X$1,D57/$X$3,B57=$Y$1,D57/$Y$3,B57=$Z$1,D57/$Z$3),0)</f>
        <v>0.23854237431129585</v>
      </c>
      <c r="I57" s="15">
        <f t="shared" si="18"/>
        <v>23854.237431129586</v>
      </c>
      <c r="J57" s="16">
        <f t="shared" si="19"/>
        <v>16.873291028383015</v>
      </c>
      <c r="K57" s="16">
        <f t="shared" ref="K57:K63" si="60">+K56-P56</f>
        <v>9973.7955420849903</v>
      </c>
      <c r="L57" s="17">
        <f t="shared" si="20"/>
        <v>7.0734983992250819E-4</v>
      </c>
      <c r="M57" s="17">
        <f t="shared" si="20"/>
        <v>0.99929265016007751</v>
      </c>
      <c r="N57">
        <f t="shared" si="21"/>
        <v>7.0760010033135744E-4</v>
      </c>
      <c r="O57">
        <f t="shared" si="39"/>
        <v>3.536749199612541E-4</v>
      </c>
      <c r="P57">
        <f t="shared" si="22"/>
        <v>7.0549626801136434</v>
      </c>
      <c r="S57">
        <v>2002</v>
      </c>
      <c r="T57" t="s">
        <v>56</v>
      </c>
      <c r="U57" s="31">
        <v>24</v>
      </c>
      <c r="V57" s="31">
        <v>11</v>
      </c>
      <c r="W57" s="31">
        <v>0</v>
      </c>
      <c r="X57" s="31">
        <v>0</v>
      </c>
      <c r="Y57" s="31">
        <v>0</v>
      </c>
      <c r="Z57" s="31">
        <v>5</v>
      </c>
      <c r="AA57" s="31">
        <v>0</v>
      </c>
      <c r="AB57" s="31">
        <v>3</v>
      </c>
      <c r="AC57" s="31">
        <v>0</v>
      </c>
      <c r="AD57" s="31">
        <v>20</v>
      </c>
      <c r="AE57" s="31">
        <v>205</v>
      </c>
      <c r="AF57" s="31">
        <v>268</v>
      </c>
      <c r="AG57">
        <f t="shared" si="40"/>
        <v>8.9552238805970144E-2</v>
      </c>
      <c r="AH57">
        <f t="shared" si="41"/>
        <v>4.1044776119402986E-2</v>
      </c>
      <c r="AI57">
        <f t="shared" si="42"/>
        <v>0</v>
      </c>
      <c r="AJ57">
        <f t="shared" si="43"/>
        <v>0</v>
      </c>
      <c r="AK57">
        <f t="shared" si="44"/>
        <v>0</v>
      </c>
      <c r="AL57">
        <f t="shared" si="45"/>
        <v>1.8656716417910446E-2</v>
      </c>
      <c r="AM57">
        <f t="shared" si="46"/>
        <v>0</v>
      </c>
      <c r="AN57">
        <f t="shared" si="47"/>
        <v>1.1194029850746268E-2</v>
      </c>
      <c r="AO57">
        <f t="shared" si="48"/>
        <v>0</v>
      </c>
      <c r="AP57">
        <f t="shared" si="49"/>
        <v>9.375E-2</v>
      </c>
      <c r="AQ57">
        <f t="shared" si="49"/>
        <v>4.190476190476191E-2</v>
      </c>
      <c r="AR57">
        <f t="shared" si="49"/>
        <v>0</v>
      </c>
      <c r="AS57">
        <f t="shared" si="49"/>
        <v>0</v>
      </c>
      <c r="AT57">
        <f t="shared" si="49"/>
        <v>0</v>
      </c>
      <c r="AU57">
        <f t="shared" si="49"/>
        <v>1.8832391713747645E-2</v>
      </c>
      <c r="AV57">
        <f t="shared" si="49"/>
        <v>0</v>
      </c>
      <c r="AW57">
        <f t="shared" si="49"/>
        <v>1.125703564727955E-2</v>
      </c>
      <c r="AX57">
        <f t="shared" si="49"/>
        <v>0</v>
      </c>
      <c r="AY57">
        <f t="shared" si="25"/>
        <v>5.2787301486754345E-5</v>
      </c>
      <c r="AZ57">
        <f t="shared" si="52"/>
        <v>1.8475555520364022E-5</v>
      </c>
      <c r="BA57">
        <f t="shared" si="53"/>
        <v>0</v>
      </c>
      <c r="BB57">
        <f t="shared" si="54"/>
        <v>0</v>
      </c>
      <c r="BC57">
        <f t="shared" si="55"/>
        <v>0</v>
      </c>
      <c r="BD57">
        <f t="shared" si="56"/>
        <v>7.9180952230131525E-6</v>
      </c>
      <c r="BE57">
        <f t="shared" si="57"/>
        <v>0</v>
      </c>
      <c r="BF57">
        <f t="shared" si="58"/>
        <v>6.2025079246936355E-5</v>
      </c>
      <c r="BG57">
        <f t="shared" si="59"/>
        <v>0</v>
      </c>
    </row>
    <row r="58" spans="2:59" x14ac:dyDescent="0.25">
      <c r="B58">
        <v>2002</v>
      </c>
      <c r="C58" t="s">
        <v>57</v>
      </c>
      <c r="D58" s="31">
        <v>333456</v>
      </c>
      <c r="E58" s="31">
        <v>1327</v>
      </c>
      <c r="F58">
        <f t="shared" si="16"/>
        <v>3.9795355309246196E-3</v>
      </c>
      <c r="G58">
        <f t="shared" si="17"/>
        <v>0.99602046446907533</v>
      </c>
      <c r="H58" cm="1">
        <f t="array" ref="H58">+IFERROR(_xlfn.IFS(B58=$H$1,D58/$H$3,B58=$I$1,D58/$I$3,B58=$J$1,D58/$J$3,B58=$K$1,D58/$K$3,B58=$L$1,D58/$L$3,B58=$M$1,D58/$M$3,B58=$N$1,D58/$N$3,B58=$O$1,D58/$O$3,B58=$P$1,D58/P$3,B58=$Q$1,D58/$Q$3,B58=$R$1,D58/$R$3,B58=$S$1,D58/$S$3,B58=$T$1,D58/$T$3,B58=$U$1,D58/$U$3,B58=$V$1,D58/$V$3,B58=$W$1,D58/$W$3,B58=$X$1,D58/$X$3,B58=$Y$1,D58/$Y$3,B58=$Z$1,D58/$Z$3),0)</f>
        <v>0.20994403481942117</v>
      </c>
      <c r="I58" s="15">
        <f t="shared" si="18"/>
        <v>20994.403481942118</v>
      </c>
      <c r="J58" s="16">
        <f t="shared" si="19"/>
        <v>83.547974606956203</v>
      </c>
      <c r="K58" s="16">
        <f t="shared" si="60"/>
        <v>9966.7405794048773</v>
      </c>
      <c r="L58" s="17">
        <f t="shared" ref="L58:M121" si="61">+F58</f>
        <v>3.9795355309246196E-3</v>
      </c>
      <c r="M58" s="17">
        <f t="shared" si="61"/>
        <v>0.99602046446907533</v>
      </c>
      <c r="N58">
        <f t="shared" si="21"/>
        <v>3.9874696695388267E-3</v>
      </c>
      <c r="O58">
        <f t="shared" si="39"/>
        <v>1.9897677654623098E-3</v>
      </c>
      <c r="P58">
        <f t="shared" si="22"/>
        <v>39.662998263249939</v>
      </c>
      <c r="S58">
        <v>2002</v>
      </c>
      <c r="T58" t="s">
        <v>57</v>
      </c>
      <c r="U58" s="31">
        <v>86</v>
      </c>
      <c r="V58" s="31">
        <v>239</v>
      </c>
      <c r="W58" s="31">
        <v>0</v>
      </c>
      <c r="X58" s="31">
        <v>0</v>
      </c>
      <c r="Y58" s="31">
        <v>0</v>
      </c>
      <c r="Z58" s="31">
        <v>21</v>
      </c>
      <c r="AA58" s="31">
        <v>0</v>
      </c>
      <c r="AB58" s="31">
        <v>8</v>
      </c>
      <c r="AC58" s="31">
        <v>6</v>
      </c>
      <c r="AD58" s="31">
        <v>22</v>
      </c>
      <c r="AE58" s="31">
        <v>945</v>
      </c>
      <c r="AF58" s="31">
        <v>1327</v>
      </c>
      <c r="AG58">
        <f t="shared" si="40"/>
        <v>6.4807837226827425E-2</v>
      </c>
      <c r="AH58">
        <f t="shared" si="41"/>
        <v>0.18010550113036924</v>
      </c>
      <c r="AI58">
        <f t="shared" si="42"/>
        <v>0</v>
      </c>
      <c r="AJ58">
        <f t="shared" si="43"/>
        <v>0</v>
      </c>
      <c r="AK58">
        <f t="shared" si="44"/>
        <v>0</v>
      </c>
      <c r="AL58">
        <f t="shared" si="45"/>
        <v>1.5825169555388093E-2</v>
      </c>
      <c r="AM58">
        <f t="shared" si="46"/>
        <v>0</v>
      </c>
      <c r="AN58">
        <f t="shared" si="47"/>
        <v>6.0286360211002261E-3</v>
      </c>
      <c r="AO58">
        <f t="shared" si="48"/>
        <v>4.5214770158251696E-3</v>
      </c>
      <c r="AP58">
        <f t="shared" si="49"/>
        <v>6.6978193146417439E-2</v>
      </c>
      <c r="AQ58">
        <f t="shared" si="49"/>
        <v>0.19792960662525877</v>
      </c>
      <c r="AR58">
        <f t="shared" si="49"/>
        <v>0</v>
      </c>
      <c r="AS58">
        <f t="shared" si="49"/>
        <v>0</v>
      </c>
      <c r="AT58">
        <f t="shared" si="49"/>
        <v>0</v>
      </c>
      <c r="AU58">
        <f t="shared" si="49"/>
        <v>1.595138625142423E-2</v>
      </c>
      <c r="AV58">
        <f t="shared" si="49"/>
        <v>0</v>
      </c>
      <c r="AW58">
        <f t="shared" si="49"/>
        <v>6.0468631897203327E-3</v>
      </c>
      <c r="AX58">
        <f t="shared" si="49"/>
        <v>4.5317220543806642E-3</v>
      </c>
      <c r="AY58">
        <f t="shared" si="25"/>
        <v>1.6493930233674008E-4</v>
      </c>
      <c r="AZ58">
        <f t="shared" si="52"/>
        <v>3.7486205076531838E-4</v>
      </c>
      <c r="BA58">
        <f t="shared" si="53"/>
        <v>0</v>
      </c>
      <c r="BB58">
        <f t="shared" si="54"/>
        <v>0</v>
      </c>
      <c r="BC58">
        <f t="shared" si="55"/>
        <v>0</v>
      </c>
      <c r="BD58">
        <f t="shared" si="56"/>
        <v>3.8985653279593107E-5</v>
      </c>
      <c r="BE58">
        <f t="shared" si="57"/>
        <v>0</v>
      </c>
      <c r="BF58">
        <f t="shared" si="58"/>
        <v>1.6493930233674008E-5</v>
      </c>
      <c r="BG58">
        <f t="shared" si="59"/>
        <v>8.9966892183676414E-6</v>
      </c>
    </row>
    <row r="59" spans="2:59" x14ac:dyDescent="0.25">
      <c r="B59">
        <v>2002</v>
      </c>
      <c r="C59" t="s">
        <v>58</v>
      </c>
      <c r="D59" s="31">
        <v>463712</v>
      </c>
      <c r="E59" s="31">
        <v>2184</v>
      </c>
      <c r="F59">
        <f t="shared" si="16"/>
        <v>4.7098198882064733E-3</v>
      </c>
      <c r="G59">
        <f t="shared" si="17"/>
        <v>0.99529018011179349</v>
      </c>
      <c r="H59" cm="1">
        <f t="array" ref="H59">+IFERROR(_xlfn.IFS(B59=$H$1,D59/$H$3,B59=$I$1,D59/$I$3,B59=$J$1,D59/$J$3,B59=$K$1,D59/$K$3,B59=$L$1,D59/$L$3,B59=$M$1,D59/$M$3,B59=$N$1,D59/$N$3,B59=$O$1,D59/$O$3,B59=$P$1,D59/P$3,B59=$Q$1,D59/$Q$3,B59=$R$1,D59/$R$3,B59=$S$1,D59/$S$3,B59=$T$1,D59/$T$3,B59=$U$1,D59/$U$3,B59=$V$1,D59/$V$3,B59=$W$1,D59/$W$3,B59=$X$1,D59/$X$3,B59=$Y$1,D59/$Y$3,B59=$Z$1,D59/$Z$3),0)</f>
        <v>0.29195326602065469</v>
      </c>
      <c r="I59" s="15">
        <f t="shared" si="18"/>
        <v>29195.32660206547</v>
      </c>
      <c r="J59" s="16">
        <f t="shared" si="19"/>
        <v>137.50472987309146</v>
      </c>
      <c r="K59" s="16">
        <f t="shared" si="60"/>
        <v>9927.0775811416279</v>
      </c>
      <c r="L59" s="17">
        <f t="shared" si="61"/>
        <v>4.7098198882064733E-3</v>
      </c>
      <c r="M59" s="17">
        <f t="shared" si="61"/>
        <v>0.99529018011179349</v>
      </c>
      <c r="N59">
        <f t="shared" si="21"/>
        <v>4.7209372703298606E-3</v>
      </c>
      <c r="O59">
        <f t="shared" si="39"/>
        <v>2.3549099441032366E-3</v>
      </c>
      <c r="P59">
        <f t="shared" si="22"/>
        <v>46.75474742342945</v>
      </c>
      <c r="S59">
        <v>2002</v>
      </c>
      <c r="T59" t="s">
        <v>58</v>
      </c>
      <c r="U59" s="31">
        <v>169</v>
      </c>
      <c r="V59" s="31">
        <v>281</v>
      </c>
      <c r="W59" s="31">
        <v>0</v>
      </c>
      <c r="X59" s="31">
        <v>0</v>
      </c>
      <c r="Y59" s="31">
        <v>0</v>
      </c>
      <c r="Z59" s="31">
        <v>122</v>
      </c>
      <c r="AA59" s="31">
        <v>0</v>
      </c>
      <c r="AB59" s="31">
        <v>30</v>
      </c>
      <c r="AC59" s="31">
        <v>61</v>
      </c>
      <c r="AD59" s="31">
        <v>101</v>
      </c>
      <c r="AE59" s="31">
        <v>1420</v>
      </c>
      <c r="AF59" s="31">
        <v>2184</v>
      </c>
      <c r="AG59">
        <f t="shared" si="40"/>
        <v>7.7380952380952384E-2</v>
      </c>
      <c r="AH59">
        <f t="shared" si="41"/>
        <v>0.12866300366300365</v>
      </c>
      <c r="AI59">
        <f t="shared" si="42"/>
        <v>0</v>
      </c>
      <c r="AJ59">
        <f t="shared" si="43"/>
        <v>0</v>
      </c>
      <c r="AK59">
        <f t="shared" si="44"/>
        <v>0</v>
      </c>
      <c r="AL59">
        <f t="shared" si="45"/>
        <v>5.5860805860805864E-2</v>
      </c>
      <c r="AM59">
        <f t="shared" si="46"/>
        <v>0</v>
      </c>
      <c r="AN59">
        <f t="shared" si="47"/>
        <v>1.3736263736263736E-2</v>
      </c>
      <c r="AO59">
        <f t="shared" si="48"/>
        <v>2.7930402930402932E-2</v>
      </c>
      <c r="AP59">
        <f t="shared" si="49"/>
        <v>8.0495356037151702E-2</v>
      </c>
      <c r="AQ59">
        <f t="shared" si="49"/>
        <v>0.13750917543430388</v>
      </c>
      <c r="AR59">
        <f t="shared" si="49"/>
        <v>0</v>
      </c>
      <c r="AS59">
        <f t="shared" si="49"/>
        <v>0</v>
      </c>
      <c r="AT59">
        <f t="shared" si="49"/>
        <v>0</v>
      </c>
      <c r="AU59">
        <f t="shared" si="49"/>
        <v>5.7465850211964202E-2</v>
      </c>
      <c r="AV59">
        <f t="shared" si="49"/>
        <v>0</v>
      </c>
      <c r="AW59">
        <f t="shared" si="49"/>
        <v>1.3831258644536652E-2</v>
      </c>
      <c r="AX59">
        <f t="shared" si="49"/>
        <v>2.8325980961225912E-2</v>
      </c>
      <c r="AY59">
        <f t="shared" si="25"/>
        <v>2.7495514457249326E-4</v>
      </c>
      <c r="AZ59">
        <f t="shared" si="52"/>
        <v>5.6069284383410394E-4</v>
      </c>
      <c r="BA59">
        <f t="shared" si="53"/>
        <v>0</v>
      </c>
      <c r="BB59">
        <f t="shared" si="54"/>
        <v>0</v>
      </c>
      <c r="BC59">
        <f t="shared" si="55"/>
        <v>0</v>
      </c>
      <c r="BD59">
        <f t="shared" si="56"/>
        <v>1.5419053205437857E-4</v>
      </c>
      <c r="BE59">
        <f t="shared" si="57"/>
        <v>0</v>
      </c>
      <c r="BF59">
        <f t="shared" si="58"/>
        <v>4.0973707818646057E-5</v>
      </c>
      <c r="BG59">
        <f t="shared" si="59"/>
        <v>7.2243116417086467E-5</v>
      </c>
    </row>
    <row r="60" spans="2:59" x14ac:dyDescent="0.25">
      <c r="B60">
        <v>2002</v>
      </c>
      <c r="C60" t="s">
        <v>59</v>
      </c>
      <c r="D60" s="31">
        <v>189567</v>
      </c>
      <c r="E60" s="31">
        <v>2736</v>
      </c>
      <c r="F60">
        <f t="shared" si="16"/>
        <v>1.4432891800788113E-2</v>
      </c>
      <c r="G60">
        <f t="shared" si="17"/>
        <v>0.98556710819921189</v>
      </c>
      <c r="H60" cm="1">
        <f t="array" ref="H60">+IFERROR(_xlfn.IFS(B60=$H$1,D60/$H$3,B60=$I$1,D60/$I$3,B60=$J$1,D60/$J$3,B60=$K$1,D60/$K$3,B60=$L$1,D60/$L$3,B60=$M$1,D60/$M$3,B60=$N$1,D60/$N$3,B60=$O$1,D60/$O$3,B60=$P$1,D60/P$3,B60=$Q$1,D60/$Q$3,B60=$R$1,D60/$R$3,B60=$S$1,D60/$S$3,B60=$T$1,D60/$T$3,B60=$U$1,D60/$U$3,B60=$V$1,D60/$V$3,B60=$W$1,D60/$W$3,B60=$X$1,D60/$X$3,B60=$Y$1,D60/$Y$3,B60=$Z$1,D60/$Z$3),0)</f>
        <v>0.11935146120811504</v>
      </c>
      <c r="I60" s="15">
        <f t="shared" si="18"/>
        <v>11935.146120811505</v>
      </c>
      <c r="J60" s="16">
        <f t="shared" si="19"/>
        <v>172.25867258826841</v>
      </c>
      <c r="K60" s="16">
        <f t="shared" si="60"/>
        <v>9880.322833718199</v>
      </c>
      <c r="L60" s="17">
        <f t="shared" si="61"/>
        <v>1.4432891800788113E-2</v>
      </c>
      <c r="M60" s="17">
        <f t="shared" si="61"/>
        <v>0.98556710819921189</v>
      </c>
      <c r="N60">
        <f t="shared" si="21"/>
        <v>1.4537803070154466E-2</v>
      </c>
      <c r="O60">
        <f t="shared" si="39"/>
        <v>7.2164459003940563E-3</v>
      </c>
      <c r="P60">
        <f t="shared" si="22"/>
        <v>142.60163041591096</v>
      </c>
      <c r="S60">
        <v>2002</v>
      </c>
      <c r="T60" t="s">
        <v>59</v>
      </c>
      <c r="U60" s="31">
        <v>74</v>
      </c>
      <c r="V60" s="31">
        <v>61</v>
      </c>
      <c r="W60" s="31">
        <v>0</v>
      </c>
      <c r="X60" s="31">
        <v>0</v>
      </c>
      <c r="Y60" s="31">
        <v>0</v>
      </c>
      <c r="Z60" s="31">
        <v>495</v>
      </c>
      <c r="AA60" s="31">
        <v>0</v>
      </c>
      <c r="AB60" s="31">
        <v>134</v>
      </c>
      <c r="AC60" s="31">
        <v>242</v>
      </c>
      <c r="AD60" s="31">
        <v>303</v>
      </c>
      <c r="AE60" s="31">
        <v>1427</v>
      </c>
      <c r="AF60" s="31">
        <v>2736</v>
      </c>
      <c r="AG60">
        <f t="shared" si="40"/>
        <v>2.7046783625730993E-2</v>
      </c>
      <c r="AH60">
        <f t="shared" si="41"/>
        <v>2.2295321637426899E-2</v>
      </c>
      <c r="AI60">
        <f t="shared" si="42"/>
        <v>0</v>
      </c>
      <c r="AJ60">
        <f t="shared" si="43"/>
        <v>0</v>
      </c>
      <c r="AK60">
        <f t="shared" si="44"/>
        <v>0</v>
      </c>
      <c r="AL60">
        <f t="shared" si="45"/>
        <v>0.18092105263157895</v>
      </c>
      <c r="AM60">
        <f t="shared" si="46"/>
        <v>0</v>
      </c>
      <c r="AN60">
        <f t="shared" si="47"/>
        <v>4.89766081871345E-2</v>
      </c>
      <c r="AO60">
        <f t="shared" si="48"/>
        <v>8.8450292397660821E-2</v>
      </c>
      <c r="AP60">
        <f t="shared" si="49"/>
        <v>2.741756206002223E-2</v>
      </c>
      <c r="AQ60">
        <f t="shared" si="49"/>
        <v>2.2546664202550359E-2</v>
      </c>
      <c r="AR60">
        <f t="shared" si="49"/>
        <v>0</v>
      </c>
      <c r="AS60">
        <f t="shared" si="49"/>
        <v>0</v>
      </c>
      <c r="AT60">
        <f t="shared" si="49"/>
        <v>0</v>
      </c>
      <c r="AU60">
        <f t="shared" si="49"/>
        <v>0.19891500904159135</v>
      </c>
      <c r="AV60">
        <f t="shared" si="49"/>
        <v>0</v>
      </c>
      <c r="AW60">
        <f t="shared" si="49"/>
        <v>5.0206069689022102E-2</v>
      </c>
      <c r="AX60">
        <f t="shared" si="49"/>
        <v>9.254302103250478E-2</v>
      </c>
      <c r="AY60">
        <f t="shared" si="25"/>
        <v>6.4093433983762995E-4</v>
      </c>
      <c r="AZ60">
        <f t="shared" si="52"/>
        <v>9.0205573754925704E-4</v>
      </c>
      <c r="BA60">
        <f t="shared" si="53"/>
        <v>0</v>
      </c>
      <c r="BB60">
        <f t="shared" si="54"/>
        <v>0</v>
      </c>
      <c r="BC60">
        <f t="shared" si="55"/>
        <v>0</v>
      </c>
      <c r="BD60">
        <f t="shared" si="56"/>
        <v>1.6273929534148877E-3</v>
      </c>
      <c r="BE60">
        <f t="shared" si="57"/>
        <v>0</v>
      </c>
      <c r="BF60">
        <f t="shared" si="58"/>
        <v>4.3256473964350337E-4</v>
      </c>
      <c r="BG60">
        <f t="shared" si="59"/>
        <v>7.9918973239013124E-4</v>
      </c>
    </row>
    <row r="61" spans="2:59" x14ac:dyDescent="0.25">
      <c r="B61">
        <v>2002</v>
      </c>
      <c r="C61" t="s">
        <v>60</v>
      </c>
      <c r="D61" s="31">
        <v>40816</v>
      </c>
      <c r="E61" s="31">
        <v>1795</v>
      </c>
      <c r="F61">
        <f t="shared" si="16"/>
        <v>4.3977851822814586E-2</v>
      </c>
      <c r="G61">
        <f t="shared" si="17"/>
        <v>0.95602214817718545</v>
      </c>
      <c r="H61" cm="1">
        <f t="array" ref="H61">+IFERROR(_xlfn.IFS(B61=$H$1,D61/$H$3,B61=$I$1,D61/$I$3,B61=$J$1,D61/$J$3,B61=$K$1,D61/$K$3,B61=$L$1,D61/$L$3,B61=$M$1,D61/$M$3,B61=$N$1,D61/$N$3,B61=$O$1,D61/$O$3,B61=$P$1,D61/P$3,B61=$Q$1,D61/$Q$3,B61=$R$1,D61/$R$3,B61=$S$1,D61/$S$3,B61=$T$1,D61/$T$3,B61=$U$1,D61/$U$3,B61=$V$1,D61/$V$3,B61=$W$1,D61/$W$3,B61=$X$1,D61/$X$3,B61=$Y$1,D61/$Y$3,B61=$Z$1,D61/$Z$3),0)</f>
        <v>2.5697770396062729E-2</v>
      </c>
      <c r="I61" s="15">
        <f t="shared" si="18"/>
        <v>2569.7770396062729</v>
      </c>
      <c r="J61" s="16">
        <f t="shared" si="19"/>
        <v>113.0132738654758</v>
      </c>
      <c r="K61" s="16">
        <f t="shared" si="60"/>
        <v>9737.7212033022879</v>
      </c>
      <c r="L61" s="17">
        <f t="shared" si="61"/>
        <v>4.3977851822814586E-2</v>
      </c>
      <c r="M61" s="17">
        <f t="shared" si="61"/>
        <v>0.95602214817718545</v>
      </c>
      <c r="N61">
        <f t="shared" si="21"/>
        <v>4.4966619487205185E-2</v>
      </c>
      <c r="O61">
        <f t="shared" si="39"/>
        <v>2.1988925911407293E-2</v>
      </c>
      <c r="P61">
        <f t="shared" si="22"/>
        <v>428.24406017070777</v>
      </c>
      <c r="S61">
        <v>2002</v>
      </c>
      <c r="T61" t="s">
        <v>60</v>
      </c>
      <c r="U61" s="31">
        <v>16</v>
      </c>
      <c r="V61" s="31">
        <v>10</v>
      </c>
      <c r="W61" s="31">
        <v>0</v>
      </c>
      <c r="X61" s="31">
        <v>0</v>
      </c>
      <c r="Y61" s="31">
        <v>0</v>
      </c>
      <c r="Z61" s="31">
        <v>374</v>
      </c>
      <c r="AA61" s="31">
        <v>0</v>
      </c>
      <c r="AB61" s="31">
        <v>114</v>
      </c>
      <c r="AC61" s="31">
        <v>196</v>
      </c>
      <c r="AD61" s="31">
        <v>205</v>
      </c>
      <c r="AE61" s="31">
        <v>880</v>
      </c>
      <c r="AF61" s="31">
        <v>1795</v>
      </c>
      <c r="AG61">
        <f t="shared" si="40"/>
        <v>8.9136490250696383E-3</v>
      </c>
      <c r="AH61">
        <f t="shared" si="41"/>
        <v>5.5710306406685237E-3</v>
      </c>
      <c r="AI61">
        <f t="shared" si="42"/>
        <v>0</v>
      </c>
      <c r="AJ61">
        <f t="shared" si="43"/>
        <v>0</v>
      </c>
      <c r="AK61">
        <f t="shared" si="44"/>
        <v>0</v>
      </c>
      <c r="AL61">
        <f t="shared" si="45"/>
        <v>0.20835654596100278</v>
      </c>
      <c r="AM61">
        <f t="shared" si="46"/>
        <v>0</v>
      </c>
      <c r="AN61">
        <f t="shared" si="47"/>
        <v>6.3509749303621174E-2</v>
      </c>
      <c r="AO61">
        <f t="shared" si="48"/>
        <v>0.10919220055710306</v>
      </c>
      <c r="AP61">
        <f t="shared" si="49"/>
        <v>8.9535534415221048E-3</v>
      </c>
      <c r="AQ61">
        <f t="shared" si="49"/>
        <v>5.5865921787709499E-3</v>
      </c>
      <c r="AR61">
        <f t="shared" si="49"/>
        <v>0</v>
      </c>
      <c r="AS61">
        <f t="shared" si="49"/>
        <v>0</v>
      </c>
      <c r="AT61">
        <f t="shared" si="49"/>
        <v>0</v>
      </c>
      <c r="AU61">
        <f t="shared" si="49"/>
        <v>0.23258706467661691</v>
      </c>
      <c r="AV61">
        <f t="shared" si="49"/>
        <v>0</v>
      </c>
      <c r="AW61">
        <f t="shared" si="49"/>
        <v>6.5592635212888384E-2</v>
      </c>
      <c r="AX61">
        <f t="shared" si="49"/>
        <v>0.1154979375368297</v>
      </c>
      <c r="AY61">
        <f t="shared" si="25"/>
        <v>1.1025088200705606E-3</v>
      </c>
      <c r="AZ61">
        <f t="shared" si="52"/>
        <v>8.6975695805566449E-4</v>
      </c>
      <c r="BA61">
        <f t="shared" si="53"/>
        <v>0</v>
      </c>
      <c r="BB61">
        <f t="shared" si="54"/>
        <v>0</v>
      </c>
      <c r="BC61">
        <f t="shared" si="55"/>
        <v>0</v>
      </c>
      <c r="BD61">
        <f t="shared" si="56"/>
        <v>1.0645335162681301E-2</v>
      </c>
      <c r="BE61">
        <f t="shared" si="57"/>
        <v>0</v>
      </c>
      <c r="BF61">
        <f t="shared" si="58"/>
        <v>3.0380243041944334E-3</v>
      </c>
      <c r="BG61">
        <f t="shared" si="59"/>
        <v>5.3655429243433944E-3</v>
      </c>
    </row>
    <row r="62" spans="2:59" x14ac:dyDescent="0.25">
      <c r="B62">
        <v>2002</v>
      </c>
      <c r="C62" t="s">
        <v>61</v>
      </c>
      <c r="D62" s="31">
        <v>23509</v>
      </c>
      <c r="E62" s="31">
        <v>2438</v>
      </c>
      <c r="F62">
        <f t="shared" si="16"/>
        <v>0.10370496405631886</v>
      </c>
      <c r="G62">
        <f t="shared" si="17"/>
        <v>0.8962950359436811</v>
      </c>
      <c r="H62" cm="1">
        <f t="array" ref="H62">+IFERROR(_xlfn.IFS(B62=$H$1,D62/$H$3,B62=$I$1,D62/$I$3,B62=$J$1,D62/$J$3,B62=$K$1,D62/$K$3,B62=$L$1,D62/$L$3,B62=$M$1,D62/$M$3,B62=$N$1,D62/$N$3,B62=$O$1,D62/$O$3,B62=$P$1,D62/P$3,B62=$Q$1,D62/$Q$3,B62=$R$1,D62/$R$3,B62=$S$1,D62/$S$3,B62=$T$1,D62/$T$3,B62=$U$1,D62/$U$3,B62=$V$1,D62/$V$3,B62=$W$1,D62/$W$3,B62=$X$1,D62/$X$3,B62=$Y$1,D62/$Y$3,B62=$Z$1,D62/$Z$3),0)</f>
        <v>1.4801276074114042E-2</v>
      </c>
      <c r="I62" s="15">
        <f t="shared" si="18"/>
        <v>1480.1276074114041</v>
      </c>
      <c r="J62" s="16">
        <f t="shared" si="19"/>
        <v>153.4965803253649</v>
      </c>
      <c r="K62" s="16">
        <f t="shared" si="60"/>
        <v>9309.4771431315803</v>
      </c>
      <c r="L62" s="17">
        <f t="shared" si="61"/>
        <v>0.10370496405631886</v>
      </c>
      <c r="M62" s="17">
        <f t="shared" si="61"/>
        <v>0.8962950359436811</v>
      </c>
      <c r="N62">
        <f t="shared" si="21"/>
        <v>0.10937640197397937</v>
      </c>
      <c r="O62">
        <f t="shared" si="39"/>
        <v>5.1852482028159431E-2</v>
      </c>
      <c r="P62">
        <f t="shared" si="22"/>
        <v>965.43899251158257</v>
      </c>
      <c r="S62">
        <v>2002</v>
      </c>
      <c r="T62" t="s">
        <v>61</v>
      </c>
      <c r="U62" s="31">
        <v>9</v>
      </c>
      <c r="V62" s="31">
        <v>4</v>
      </c>
      <c r="W62" s="31">
        <v>0</v>
      </c>
      <c r="X62" s="31">
        <v>0</v>
      </c>
      <c r="Y62" s="31">
        <v>0</v>
      </c>
      <c r="Z62" s="31">
        <v>603</v>
      </c>
      <c r="AA62" s="31">
        <v>0</v>
      </c>
      <c r="AB62" s="31">
        <v>96</v>
      </c>
      <c r="AC62" s="31">
        <v>277</v>
      </c>
      <c r="AD62" s="31">
        <v>191</v>
      </c>
      <c r="AE62" s="31">
        <v>1258</v>
      </c>
      <c r="AF62" s="31">
        <v>2438</v>
      </c>
      <c r="AG62">
        <f t="shared" si="40"/>
        <v>3.6915504511894994E-3</v>
      </c>
      <c r="AH62">
        <f t="shared" si="41"/>
        <v>1.6406890894175555E-3</v>
      </c>
      <c r="AI62">
        <f t="shared" si="42"/>
        <v>0</v>
      </c>
      <c r="AJ62">
        <f t="shared" si="43"/>
        <v>0</v>
      </c>
      <c r="AK62">
        <f t="shared" si="44"/>
        <v>0</v>
      </c>
      <c r="AL62">
        <f t="shared" si="45"/>
        <v>0.24733388022969646</v>
      </c>
      <c r="AM62">
        <f t="shared" si="46"/>
        <v>0</v>
      </c>
      <c r="AN62">
        <f t="shared" si="47"/>
        <v>3.937653814602133E-2</v>
      </c>
      <c r="AO62">
        <f t="shared" si="48"/>
        <v>0.11361771944216571</v>
      </c>
      <c r="AP62">
        <f t="shared" si="49"/>
        <v>3.698376823505239E-3</v>
      </c>
      <c r="AQ62">
        <f t="shared" si="49"/>
        <v>1.6420361247947456E-3</v>
      </c>
      <c r="AR62">
        <f t="shared" si="49"/>
        <v>0</v>
      </c>
      <c r="AS62">
        <f t="shared" si="49"/>
        <v>0</v>
      </c>
      <c r="AT62">
        <f t="shared" si="49"/>
        <v>0</v>
      </c>
      <c r="AU62">
        <f t="shared" si="49"/>
        <v>0.28223730400187219</v>
      </c>
      <c r="AV62">
        <f t="shared" si="49"/>
        <v>0</v>
      </c>
      <c r="AW62">
        <f t="shared" si="49"/>
        <v>4.0167364016736401E-2</v>
      </c>
      <c r="AX62">
        <f t="shared" si="49"/>
        <v>0.12046096977603828</v>
      </c>
      <c r="AY62">
        <f t="shared" si="25"/>
        <v>5.3171125951763159E-4</v>
      </c>
      <c r="AZ62">
        <f t="shared" si="52"/>
        <v>2.9775830532987365E-4</v>
      </c>
      <c r="BA62">
        <f t="shared" si="53"/>
        <v>0</v>
      </c>
      <c r="BB62">
        <f t="shared" si="54"/>
        <v>0</v>
      </c>
      <c r="BC62">
        <f t="shared" si="55"/>
        <v>0</v>
      </c>
      <c r="BD62">
        <f t="shared" si="56"/>
        <v>2.0779276021949039E-2</v>
      </c>
      <c r="BE62">
        <f t="shared" si="57"/>
        <v>0</v>
      </c>
      <c r="BF62">
        <f t="shared" si="58"/>
        <v>4.4663745799481047E-3</v>
      </c>
      <c r="BG62">
        <f t="shared" si="59"/>
        <v>1.0059977030073589E-2</v>
      </c>
    </row>
    <row r="63" spans="2:59" x14ac:dyDescent="0.25">
      <c r="B63" t="s">
        <v>68</v>
      </c>
      <c r="D63" s="31">
        <v>1588309</v>
      </c>
      <c r="E63" s="31">
        <v>11163</v>
      </c>
      <c r="F63">
        <f t="shared" si="16"/>
        <v>7.0282293936507314E-3</v>
      </c>
      <c r="G63">
        <f t="shared" si="17"/>
        <v>0.99297177060634922</v>
      </c>
      <c r="H63" cm="1">
        <f t="array" ref="H63">+IFERROR(_xlfn.IFS(B63=$H$1,D63/$H$3,B63=$I$1,D63/$I$3,B63=$J$1,D63/$J$3,B63=$K$1,D63/$K$3,B63=$L$1,D63/$L$3,B63=$M$1,D63/$M$3,B63=$N$1,D63/$N$3,B63=$O$1,D63/$O$3,B63=$P$1,D63/P$3,B63=$Q$1,D63/$Q$3,B63=$R$1,D63/$R$3,B63=$S$1,D63/$S$3,B63=$T$1,D63/$T$3,B63=$U$1,D63/$U$3,B63=$V$1,D63/$V$3,B63=$W$1,D63/$W$3,B63=$X$1,D63/$X$3,B63=$Y$1,D63/$Y$3,B63=$Z$1,D63/$Z$3),0)</f>
        <v>0</v>
      </c>
      <c r="I63" s="15">
        <f t="shared" si="18"/>
        <v>0</v>
      </c>
      <c r="J63" s="16">
        <f t="shared" si="19"/>
        <v>0</v>
      </c>
      <c r="K63" s="16">
        <f t="shared" si="60"/>
        <v>8344.0381506199974</v>
      </c>
      <c r="L63" s="17">
        <f t="shared" si="61"/>
        <v>7.0282293936507314E-3</v>
      </c>
      <c r="M63" s="17">
        <f t="shared" si="61"/>
        <v>0.99297177060634922</v>
      </c>
      <c r="N63">
        <f t="shared" si="21"/>
        <v>7.0530144955464535E-3</v>
      </c>
      <c r="O63">
        <f t="shared" si="39"/>
        <v>3.5141146968253657E-3</v>
      </c>
      <c r="P63">
        <f t="shared" si="22"/>
        <v>58.643814191930552</v>
      </c>
      <c r="S63" t="s">
        <v>68</v>
      </c>
      <c r="U63" s="31">
        <v>394</v>
      </c>
      <c r="V63" s="31">
        <v>609</v>
      </c>
      <c r="W63" s="31">
        <v>0</v>
      </c>
      <c r="X63" s="31">
        <v>0</v>
      </c>
      <c r="Y63" s="31">
        <v>0</v>
      </c>
      <c r="Z63" s="31">
        <v>1621</v>
      </c>
      <c r="AA63" s="31">
        <v>0</v>
      </c>
      <c r="AB63" s="31">
        <v>429</v>
      </c>
      <c r="AC63" s="31">
        <v>782</v>
      </c>
      <c r="AD63" s="31">
        <v>845</v>
      </c>
      <c r="AE63" s="31">
        <v>6483</v>
      </c>
      <c r="AF63" s="31">
        <v>11163</v>
      </c>
      <c r="AG63">
        <f t="shared" si="40"/>
        <v>3.5295171548866792E-2</v>
      </c>
      <c r="AH63">
        <f t="shared" si="41"/>
        <v>5.4555227089492071E-2</v>
      </c>
      <c r="AI63">
        <f t="shared" si="42"/>
        <v>0</v>
      </c>
      <c r="AJ63">
        <f t="shared" si="43"/>
        <v>0</v>
      </c>
      <c r="AK63">
        <f t="shared" si="44"/>
        <v>0</v>
      </c>
      <c r="AL63">
        <f t="shared" si="45"/>
        <v>0.14521186061094687</v>
      </c>
      <c r="AM63">
        <f t="shared" si="46"/>
        <v>0</v>
      </c>
      <c r="AN63">
        <f t="shared" si="47"/>
        <v>3.8430529427573232E-2</v>
      </c>
      <c r="AO63">
        <f t="shared" si="48"/>
        <v>7.0052853175669616E-2</v>
      </c>
      <c r="AP63">
        <f t="shared" si="49"/>
        <v>3.5929235819806678E-2</v>
      </c>
      <c r="AQ63">
        <f t="shared" si="49"/>
        <v>5.6085094626329601E-2</v>
      </c>
      <c r="AR63">
        <f t="shared" si="49"/>
        <v>0</v>
      </c>
      <c r="AS63">
        <f t="shared" si="49"/>
        <v>0</v>
      </c>
      <c r="AT63">
        <f t="shared" si="49"/>
        <v>0</v>
      </c>
      <c r="AU63">
        <f t="shared" si="49"/>
        <v>0.15658053610239073</v>
      </c>
      <c r="AV63">
        <f t="shared" si="49"/>
        <v>0</v>
      </c>
      <c r="AW63">
        <f t="shared" si="49"/>
        <v>3.9183449787642141E-2</v>
      </c>
      <c r="AX63">
        <f t="shared" si="49"/>
        <v>7.2595618269587811E-2</v>
      </c>
      <c r="AY63">
        <f t="shared" si="25"/>
        <v>1.2686448291862604E-4</v>
      </c>
      <c r="AZ63">
        <f t="shared" si="52"/>
        <v>1.9297252612684307E-4</v>
      </c>
      <c r="BA63">
        <f t="shared" si="53"/>
        <v>0</v>
      </c>
      <c r="BB63">
        <f t="shared" si="54"/>
        <v>0</v>
      </c>
      <c r="BC63">
        <f t="shared" si="55"/>
        <v>0</v>
      </c>
      <c r="BD63">
        <f t="shared" si="56"/>
        <v>7.0011565759559382E-4</v>
      </c>
      <c r="BE63">
        <f t="shared" si="57"/>
        <v>0</v>
      </c>
      <c r="BF63">
        <f t="shared" si="58"/>
        <v>1.6527010802054259E-4</v>
      </c>
      <c r="BG63">
        <f t="shared" si="59"/>
        <v>3.3337341789286591E-4</v>
      </c>
    </row>
    <row r="64" spans="2:59" x14ac:dyDescent="0.25">
      <c r="B64">
        <v>2003</v>
      </c>
      <c r="C64" t="s">
        <v>55</v>
      </c>
      <c r="D64" s="31">
        <v>161187</v>
      </c>
      <c r="E64" s="31">
        <v>629</v>
      </c>
      <c r="F64">
        <f t="shared" si="16"/>
        <v>3.9022998132603745E-3</v>
      </c>
      <c r="G64">
        <f t="shared" si="17"/>
        <v>0.9960977001867396</v>
      </c>
      <c r="H64" cm="1">
        <f t="array" ref="H64">+IFERROR(_xlfn.IFS(B64=$H$1,D64/$H$3,B64=$I$1,D64/$I$3,B64=$J$1,D64/$J$3,B64=$K$1,D64/$K$3,B64=$L$1,D64/$L$3,B64=$M$1,D64/$M$3,B64=$N$1,D64/$N$3,B64=$O$1,D64/$O$3,B64=$P$1,D64/P$3,B64=$Q$1,D64/$Q$3,B64=$R$1,D64/$R$3,B64=$S$1,D64/$S$3,B64=$T$1,D64/$T$3,B64=$U$1,D64/$U$3,B64=$V$1,D64/$V$3,B64=$W$1,D64/$W$3,B64=$X$1,D64/$X$3,B64=$Y$1,D64/$Y$3,B64=$Z$1,D64/$Z$3),0)</f>
        <v>9.970827410357383E-2</v>
      </c>
      <c r="I64" s="15">
        <f t="shared" si="18"/>
        <v>9970.8274103573822</v>
      </c>
      <c r="J64" s="16">
        <f t="shared" si="19"/>
        <v>38.909157941489035</v>
      </c>
      <c r="K64" s="16">
        <v>10000</v>
      </c>
      <c r="L64" s="17">
        <f t="shared" si="61"/>
        <v>3.9022998132603745E-3</v>
      </c>
      <c r="M64" s="17">
        <f t="shared" si="61"/>
        <v>0.9960977001867396</v>
      </c>
      <c r="N64">
        <f t="shared" si="21"/>
        <v>3.9099286702202049E-3</v>
      </c>
      <c r="O64">
        <f t="shared" si="39"/>
        <v>1.9511499066301873E-3</v>
      </c>
      <c r="P64">
        <f t="shared" si="22"/>
        <v>39.022998132603746</v>
      </c>
      <c r="S64">
        <v>2003</v>
      </c>
      <c r="T64" t="s">
        <v>55</v>
      </c>
      <c r="U64" s="31">
        <v>0</v>
      </c>
      <c r="V64" s="31">
        <v>4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82</v>
      </c>
      <c r="AC64" s="31">
        <v>0</v>
      </c>
      <c r="AD64" s="31">
        <v>9</v>
      </c>
      <c r="AE64" s="31">
        <v>534</v>
      </c>
      <c r="AF64" s="31">
        <v>629</v>
      </c>
      <c r="AG64">
        <f t="shared" si="40"/>
        <v>0</v>
      </c>
      <c r="AH64">
        <f t="shared" si="41"/>
        <v>6.3593004769475362E-3</v>
      </c>
      <c r="AI64">
        <f t="shared" si="42"/>
        <v>0</v>
      </c>
      <c r="AJ64">
        <f t="shared" si="43"/>
        <v>0</v>
      </c>
      <c r="AK64">
        <f t="shared" si="44"/>
        <v>0</v>
      </c>
      <c r="AL64">
        <f t="shared" si="45"/>
        <v>0</v>
      </c>
      <c r="AM64">
        <f t="shared" si="46"/>
        <v>0</v>
      </c>
      <c r="AN64">
        <f t="shared" si="47"/>
        <v>0.13036565977742448</v>
      </c>
      <c r="AO64">
        <f t="shared" si="48"/>
        <v>0</v>
      </c>
      <c r="AP64">
        <f t="shared" si="49"/>
        <v>0</v>
      </c>
      <c r="AQ64">
        <f t="shared" si="49"/>
        <v>6.379585326953748E-3</v>
      </c>
      <c r="AR64">
        <f t="shared" si="49"/>
        <v>0</v>
      </c>
      <c r="AS64">
        <f t="shared" si="49"/>
        <v>0</v>
      </c>
      <c r="AT64">
        <f t="shared" si="49"/>
        <v>0</v>
      </c>
      <c r="AU64">
        <f t="shared" si="49"/>
        <v>0</v>
      </c>
      <c r="AV64">
        <f t="shared" si="49"/>
        <v>0</v>
      </c>
      <c r="AW64">
        <f t="shared" si="49"/>
        <v>0.13945578231292516</v>
      </c>
      <c r="AX64">
        <f t="shared" si="49"/>
        <v>0</v>
      </c>
      <c r="AY64">
        <f t="shared" si="25"/>
        <v>1.2221829303852047E-3</v>
      </c>
      <c r="AZ64">
        <f t="shared" si="52"/>
        <v>1.9015181125028693E-3</v>
      </c>
      <c r="BA64">
        <f t="shared" si="53"/>
        <v>0</v>
      </c>
      <c r="BB64">
        <f t="shared" si="54"/>
        <v>0</v>
      </c>
      <c r="BC64">
        <f t="shared" si="55"/>
        <v>0</v>
      </c>
      <c r="BD64">
        <f t="shared" si="56"/>
        <v>5.0283211425239012E-3</v>
      </c>
      <c r="BE64">
        <f t="shared" si="57"/>
        <v>0</v>
      </c>
      <c r="BF64">
        <f t="shared" si="58"/>
        <v>1.5851154249412174E-3</v>
      </c>
      <c r="BG64">
        <f t="shared" si="59"/>
        <v>2.4257539379726654E-3</v>
      </c>
    </row>
    <row r="65" spans="2:59" x14ac:dyDescent="0.25">
      <c r="B65">
        <v>2003</v>
      </c>
      <c r="C65" t="s">
        <v>56</v>
      </c>
      <c r="D65" s="31">
        <v>385622</v>
      </c>
      <c r="E65" s="31">
        <v>297</v>
      </c>
      <c r="F65">
        <f t="shared" si="16"/>
        <v>7.7018427371882314E-4</v>
      </c>
      <c r="G65">
        <f t="shared" si="17"/>
        <v>0.99922981572628122</v>
      </c>
      <c r="H65" cm="1">
        <f t="array" ref="H65">+IFERROR(_xlfn.IFS(B65=$H$1,D65/$H$3,B65=$I$1,D65/$I$3,B65=$J$1,D65/$J$3,B65=$K$1,D65/$K$3,B65=$L$1,D65/$L$3,B65=$M$1,D65/$M$3,B65=$N$1,D65/$N$3,B65=$O$1,D65/$O$3,B65=$P$1,D65/P$3,B65=$Q$1,D65/$Q$3,B65=$R$1,D65/$R$3,B65=$S$1,D65/$S$3,B65=$T$1,D65/$T$3,B65=$U$1,D65/$U$3,B65=$V$1,D65/$V$3,B65=$W$1,D65/$W$3,B65=$X$1,D65/$X$3,B65=$Y$1,D65/$Y$3,B65=$Z$1,D65/$Z$3),0)</f>
        <v>0.2385409746218265</v>
      </c>
      <c r="I65" s="15">
        <f t="shared" si="18"/>
        <v>23854.09746218265</v>
      </c>
      <c r="J65" s="16">
        <f t="shared" si="19"/>
        <v>18.372050729129167</v>
      </c>
      <c r="K65" s="16">
        <f t="shared" ref="K65:K71" si="62">+K64-P64</f>
        <v>9960.9770018673971</v>
      </c>
      <c r="L65" s="17">
        <f t="shared" si="61"/>
        <v>7.7018427371882314E-4</v>
      </c>
      <c r="M65" s="17">
        <f t="shared" si="61"/>
        <v>0.99922981572628122</v>
      </c>
      <c r="N65">
        <f t="shared" si="21"/>
        <v>7.7048097988577694E-4</v>
      </c>
      <c r="O65">
        <f t="shared" si="39"/>
        <v>3.8509213685941157E-4</v>
      </c>
      <c r="P65">
        <f t="shared" si="22"/>
        <v>7.6717878377131417</v>
      </c>
      <c r="S65">
        <v>2003</v>
      </c>
      <c r="T65" t="s">
        <v>56</v>
      </c>
      <c r="U65" s="31">
        <v>0</v>
      </c>
      <c r="V65" s="31">
        <v>7</v>
      </c>
      <c r="W65" s="31">
        <v>0</v>
      </c>
      <c r="X65" s="31">
        <v>0</v>
      </c>
      <c r="Y65" s="31">
        <v>0</v>
      </c>
      <c r="Z65" s="31">
        <v>6</v>
      </c>
      <c r="AA65" s="31">
        <v>0</v>
      </c>
      <c r="AB65" s="31">
        <v>12</v>
      </c>
      <c r="AC65" s="31">
        <v>0</v>
      </c>
      <c r="AD65" s="31">
        <v>13</v>
      </c>
      <c r="AE65" s="31">
        <v>259</v>
      </c>
      <c r="AF65" s="31">
        <v>297</v>
      </c>
      <c r="AG65">
        <f t="shared" si="40"/>
        <v>0</v>
      </c>
      <c r="AH65">
        <f t="shared" si="41"/>
        <v>2.3569023569023569E-2</v>
      </c>
      <c r="AI65">
        <f t="shared" si="42"/>
        <v>0</v>
      </c>
      <c r="AJ65">
        <f t="shared" si="43"/>
        <v>0</v>
      </c>
      <c r="AK65">
        <f t="shared" si="44"/>
        <v>0</v>
      </c>
      <c r="AL65">
        <f t="shared" si="45"/>
        <v>2.0202020202020204E-2</v>
      </c>
      <c r="AM65">
        <f t="shared" si="46"/>
        <v>0</v>
      </c>
      <c r="AN65">
        <f t="shared" si="47"/>
        <v>4.0404040404040407E-2</v>
      </c>
      <c r="AO65">
        <f t="shared" si="48"/>
        <v>0</v>
      </c>
      <c r="AP65">
        <f t="shared" si="49"/>
        <v>0</v>
      </c>
      <c r="AQ65">
        <f t="shared" si="49"/>
        <v>2.385008517887564E-2</v>
      </c>
      <c r="AR65">
        <f t="shared" si="49"/>
        <v>0</v>
      </c>
      <c r="AS65">
        <f t="shared" si="49"/>
        <v>0</v>
      </c>
      <c r="AT65">
        <f t="shared" si="49"/>
        <v>0</v>
      </c>
      <c r="AU65">
        <f t="shared" si="49"/>
        <v>2.0408163265306124E-2</v>
      </c>
      <c r="AV65">
        <f t="shared" si="49"/>
        <v>0</v>
      </c>
      <c r="AW65">
        <f t="shared" si="49"/>
        <v>4.1237113402061862E-2</v>
      </c>
      <c r="AX65">
        <f t="shared" si="49"/>
        <v>0</v>
      </c>
      <c r="AY65">
        <f t="shared" si="25"/>
        <v>0</v>
      </c>
      <c r="AZ65">
        <f t="shared" si="52"/>
        <v>1.4262671735533761E-5</v>
      </c>
      <c r="BA65">
        <f t="shared" si="53"/>
        <v>0</v>
      </c>
      <c r="BB65">
        <f t="shared" si="54"/>
        <v>0</v>
      </c>
      <c r="BC65">
        <f t="shared" si="55"/>
        <v>0</v>
      </c>
      <c r="BD65">
        <f t="shared" si="56"/>
        <v>7.7796391284729608E-6</v>
      </c>
      <c r="BE65">
        <f t="shared" si="57"/>
        <v>0</v>
      </c>
      <c r="BF65">
        <f t="shared" si="58"/>
        <v>1.2188101301274304E-4</v>
      </c>
      <c r="BG65">
        <f t="shared" si="59"/>
        <v>0</v>
      </c>
    </row>
    <row r="66" spans="2:59" x14ac:dyDescent="0.25">
      <c r="B66">
        <v>2003</v>
      </c>
      <c r="C66" t="s">
        <v>57</v>
      </c>
      <c r="D66" s="31">
        <v>339396</v>
      </c>
      <c r="E66" s="31">
        <v>1518</v>
      </c>
      <c r="F66">
        <f t="shared" si="16"/>
        <v>4.4726514160449739E-3</v>
      </c>
      <c r="G66">
        <f t="shared" si="17"/>
        <v>0.99552734858395497</v>
      </c>
      <c r="H66" cm="1">
        <f t="array" ref="H66">+IFERROR(_xlfn.IFS(B66=$H$1,D66/$H$3,B66=$I$1,D66/$I$3,B66=$J$1,D66/$J$3,B66=$K$1,D66/$K$3,B66=$L$1,D66/$L$3,B66=$M$1,D66/$M$3,B66=$N$1,D66/$N$3,B66=$O$1,D66/$O$3,B66=$P$1,D66/P$3,B66=$Q$1,D66/$Q$3,B66=$R$1,D66/$R$3,B66=$S$1,D66/$S$3,B66=$T$1,D66/$T$3,B66=$U$1,D66/$U$3,B66=$V$1,D66/$V$3,B66=$W$1,D66/$W$3,B66=$X$1,D66/$X$3,B66=$Y$1,D66/$Y$3,B66=$Z$1,D66/$Z$3),0)</f>
        <v>0.20994614576644854</v>
      </c>
      <c r="I66" s="15">
        <f t="shared" si="18"/>
        <v>20994.614576644854</v>
      </c>
      <c r="J66" s="16">
        <f t="shared" si="19"/>
        <v>93.901592615549049</v>
      </c>
      <c r="K66" s="16">
        <f t="shared" si="62"/>
        <v>9953.3052140296841</v>
      </c>
      <c r="L66" s="17">
        <f t="shared" si="61"/>
        <v>4.4726514160449739E-3</v>
      </c>
      <c r="M66" s="17">
        <f t="shared" si="61"/>
        <v>0.99552734858395497</v>
      </c>
      <c r="N66">
        <f t="shared" si="21"/>
        <v>4.4826761399374545E-3</v>
      </c>
      <c r="O66">
        <f t="shared" si="39"/>
        <v>2.2363257080224869E-3</v>
      </c>
      <c r="P66">
        <f t="shared" si="22"/>
        <v>44.517664659857687</v>
      </c>
      <c r="S66">
        <v>2003</v>
      </c>
      <c r="T66" t="s">
        <v>57</v>
      </c>
      <c r="U66" s="31">
        <v>0</v>
      </c>
      <c r="V66" s="31">
        <v>305</v>
      </c>
      <c r="W66" s="31">
        <v>0</v>
      </c>
      <c r="X66" s="31">
        <v>0</v>
      </c>
      <c r="Y66" s="31">
        <v>3</v>
      </c>
      <c r="Z66" s="31">
        <v>21</v>
      </c>
      <c r="AA66" s="31">
        <v>0</v>
      </c>
      <c r="AB66" s="31">
        <v>3</v>
      </c>
      <c r="AC66" s="31">
        <v>10</v>
      </c>
      <c r="AD66" s="31">
        <v>31</v>
      </c>
      <c r="AE66" s="31">
        <v>1145</v>
      </c>
      <c r="AF66" s="31">
        <v>1518</v>
      </c>
      <c r="AG66">
        <f t="shared" si="40"/>
        <v>0</v>
      </c>
      <c r="AH66">
        <f t="shared" si="41"/>
        <v>0.20092226613965744</v>
      </c>
      <c r="AI66">
        <f t="shared" si="42"/>
        <v>0</v>
      </c>
      <c r="AJ66">
        <f t="shared" si="43"/>
        <v>0</v>
      </c>
      <c r="AK66">
        <f t="shared" si="44"/>
        <v>1.976284584980237E-3</v>
      </c>
      <c r="AL66">
        <f t="shared" si="45"/>
        <v>1.383399209486166E-2</v>
      </c>
      <c r="AM66">
        <f t="shared" si="46"/>
        <v>0</v>
      </c>
      <c r="AN66">
        <f t="shared" si="47"/>
        <v>1.976284584980237E-3</v>
      </c>
      <c r="AO66">
        <f t="shared" si="48"/>
        <v>6.587615283267457E-3</v>
      </c>
      <c r="AP66">
        <f t="shared" si="49"/>
        <v>0</v>
      </c>
      <c r="AQ66">
        <f t="shared" si="49"/>
        <v>0.22336140607835958</v>
      </c>
      <c r="AR66">
        <f t="shared" si="49"/>
        <v>0</v>
      </c>
      <c r="AS66">
        <f t="shared" si="49"/>
        <v>0</v>
      </c>
      <c r="AT66">
        <f t="shared" si="49"/>
        <v>1.9782393669634025E-3</v>
      </c>
      <c r="AU66">
        <f t="shared" si="49"/>
        <v>1.3930348258706466E-2</v>
      </c>
      <c r="AV66">
        <f t="shared" si="49"/>
        <v>0</v>
      </c>
      <c r="AW66">
        <f t="shared" si="49"/>
        <v>1.9782393669634025E-3</v>
      </c>
      <c r="AX66">
        <f t="shared" si="49"/>
        <v>6.6093853271645738E-3</v>
      </c>
      <c r="AY66">
        <f t="shared" si="25"/>
        <v>0</v>
      </c>
      <c r="AZ66">
        <f t="shared" si="52"/>
        <v>4.5964006647102501E-4</v>
      </c>
      <c r="BA66">
        <f t="shared" si="53"/>
        <v>0</v>
      </c>
      <c r="BB66">
        <f t="shared" si="54"/>
        <v>0</v>
      </c>
      <c r="BC66">
        <f t="shared" si="55"/>
        <v>4.4196160237598557E-6</v>
      </c>
      <c r="BD66">
        <f t="shared" si="56"/>
        <v>3.97765442138387E-5</v>
      </c>
      <c r="BE66">
        <f t="shared" si="57"/>
        <v>0</v>
      </c>
      <c r="BF66">
        <f t="shared" si="58"/>
        <v>2.2098080118799278E-5</v>
      </c>
      <c r="BG66">
        <f t="shared" si="59"/>
        <v>1.4732053412532852E-5</v>
      </c>
    </row>
    <row r="67" spans="2:59" x14ac:dyDescent="0.25">
      <c r="B67">
        <v>2003</v>
      </c>
      <c r="C67" t="s">
        <v>58</v>
      </c>
      <c r="D67" s="31">
        <v>471969</v>
      </c>
      <c r="E67" s="31">
        <v>2495</v>
      </c>
      <c r="F67">
        <f t="shared" si="16"/>
        <v>5.2863641467977771E-3</v>
      </c>
      <c r="G67">
        <f t="shared" si="17"/>
        <v>0.99471363585320227</v>
      </c>
      <c r="H67" cm="1">
        <f t="array" ref="H67">+IFERROR(_xlfn.IFS(B67=$H$1,D67/$H$3,B67=$I$1,D67/$I$3,B67=$J$1,D67/$J$3,B67=$K$1,D67/$K$3,B67=$L$1,D67/$L$3,B67=$M$1,D67/$M$3,B67=$N$1,D67/$N$3,B67=$O$1,D67/$O$3,B67=$P$1,D67/P$3,B67=$Q$1,D67/$Q$3,B67=$R$1,D67/$R$3,B67=$S$1,D67/$S$3,B67=$T$1,D67/$T$3,B67=$U$1,D67/$U$3,B67=$V$1,D67/$V$3,B67=$W$1,D67/$W$3,B67=$X$1,D67/$X$3,B67=$Y$1,D67/$Y$3,B67=$Z$1,D67/$Z$3),0)</f>
        <v>0.29195415523826135</v>
      </c>
      <c r="I67" s="15">
        <f t="shared" si="18"/>
        <v>29195.415523826134</v>
      </c>
      <c r="J67" s="16">
        <f t="shared" si="19"/>
        <v>154.33759787601772</v>
      </c>
      <c r="K67" s="16">
        <f t="shared" si="62"/>
        <v>9908.7875493698266</v>
      </c>
      <c r="L67" s="17">
        <f t="shared" si="61"/>
        <v>5.2863641467977771E-3</v>
      </c>
      <c r="M67" s="17">
        <f t="shared" si="61"/>
        <v>0.99471363585320227</v>
      </c>
      <c r="N67">
        <f t="shared" si="21"/>
        <v>5.3003740003377793E-3</v>
      </c>
      <c r="O67">
        <f t="shared" si="39"/>
        <v>2.6431820733988885E-3</v>
      </c>
      <c r="P67">
        <f t="shared" si="22"/>
        <v>52.38145923922486</v>
      </c>
      <c r="S67">
        <v>2003</v>
      </c>
      <c r="T67" t="s">
        <v>58</v>
      </c>
      <c r="U67" s="31">
        <v>0</v>
      </c>
      <c r="V67" s="31">
        <v>333</v>
      </c>
      <c r="W67" s="31">
        <v>0</v>
      </c>
      <c r="X67" s="31">
        <v>0</v>
      </c>
      <c r="Y67" s="31">
        <v>40</v>
      </c>
      <c r="Z67" s="31">
        <v>157</v>
      </c>
      <c r="AA67" s="31">
        <v>0</v>
      </c>
      <c r="AB67" s="31">
        <v>40</v>
      </c>
      <c r="AC67" s="31">
        <v>75</v>
      </c>
      <c r="AD67" s="31">
        <v>136</v>
      </c>
      <c r="AE67" s="31">
        <v>1714</v>
      </c>
      <c r="AF67" s="31">
        <v>2495</v>
      </c>
      <c r="AG67">
        <f t="shared" si="40"/>
        <v>0</v>
      </c>
      <c r="AH67">
        <f t="shared" si="41"/>
        <v>0.13346693386773548</v>
      </c>
      <c r="AI67">
        <f t="shared" si="42"/>
        <v>0</v>
      </c>
      <c r="AJ67">
        <f t="shared" si="43"/>
        <v>0</v>
      </c>
      <c r="AK67">
        <f t="shared" si="44"/>
        <v>1.6032064128256512E-2</v>
      </c>
      <c r="AL67">
        <f t="shared" si="45"/>
        <v>6.292585170340681E-2</v>
      </c>
      <c r="AM67">
        <f t="shared" si="46"/>
        <v>0</v>
      </c>
      <c r="AN67">
        <f t="shared" si="47"/>
        <v>1.6032064128256512E-2</v>
      </c>
      <c r="AO67">
        <f t="shared" si="48"/>
        <v>3.0060120240480961E-2</v>
      </c>
      <c r="AP67">
        <f t="shared" si="49"/>
        <v>0</v>
      </c>
      <c r="AQ67">
        <f t="shared" si="49"/>
        <v>0.14301052179514709</v>
      </c>
      <c r="AR67">
        <f t="shared" si="49"/>
        <v>0</v>
      </c>
      <c r="AS67">
        <f t="shared" si="49"/>
        <v>0</v>
      </c>
      <c r="AT67">
        <f t="shared" si="49"/>
        <v>1.6161616161616162E-2</v>
      </c>
      <c r="AU67">
        <f t="shared" si="49"/>
        <v>6.4969997930891782E-2</v>
      </c>
      <c r="AV67">
        <f t="shared" si="49"/>
        <v>0</v>
      </c>
      <c r="AW67">
        <f t="shared" si="49"/>
        <v>1.6161616161616162E-2</v>
      </c>
      <c r="AX67">
        <f t="shared" si="49"/>
        <v>3.0518819938962358E-2</v>
      </c>
      <c r="AY67">
        <f t="shared" si="25"/>
        <v>0</v>
      </c>
      <c r="AZ67">
        <f t="shared" si="52"/>
        <v>6.7589184882905443E-4</v>
      </c>
      <c r="BA67">
        <f t="shared" si="53"/>
        <v>0</v>
      </c>
      <c r="BB67">
        <f t="shared" si="54"/>
        <v>0</v>
      </c>
      <c r="BC67">
        <f t="shared" si="55"/>
        <v>4.5553839341143167E-5</v>
      </c>
      <c r="BD67">
        <f t="shared" si="56"/>
        <v>1.8857170704008103E-4</v>
      </c>
      <c r="BE67">
        <f t="shared" si="57"/>
        <v>0</v>
      </c>
      <c r="BF67">
        <f t="shared" si="58"/>
        <v>4.5553839341143167E-5</v>
      </c>
      <c r="BG67">
        <f t="shared" si="59"/>
        <v>9.0048287069701617E-5</v>
      </c>
    </row>
    <row r="68" spans="2:59" x14ac:dyDescent="0.25">
      <c r="B68">
        <v>2003</v>
      </c>
      <c r="C68" t="s">
        <v>59</v>
      </c>
      <c r="D68" s="31">
        <v>192941</v>
      </c>
      <c r="E68" s="31">
        <v>3024</v>
      </c>
      <c r="F68">
        <f t="shared" si="16"/>
        <v>1.5673185066937562E-2</v>
      </c>
      <c r="G68">
        <f t="shared" si="17"/>
        <v>0.9843268149330624</v>
      </c>
      <c r="H68" cm="1">
        <f t="array" ref="H68">+IFERROR(_xlfn.IFS(B68=$H$1,D68/$H$3,B68=$I$1,D68/$I$3,B68=$J$1,D68/$J$3,B68=$K$1,D68/$K$3,B68=$L$1,D68/$L$3,B68=$M$1,D68/$M$3,B68=$N$1,D68/$N$3,B68=$O$1,D68/$O$3,B68=$P$1,D68/P$3,B68=$Q$1,D68/$Q$3,B68=$R$1,D68/$R$3,B68=$S$1,D68/$S$3,B68=$T$1,D68/$T$3,B68=$U$1,D68/$U$3,B68=$V$1,D68/$V$3,B68=$W$1,D68/$W$3,B68=$X$1,D68/$X$3,B68=$Y$1,D68/$Y$3,B68=$Z$1,D68/$Z$3),0)</f>
        <v>0.1193509036945761</v>
      </c>
      <c r="I68" s="15">
        <f t="shared" si="18"/>
        <v>11935.09036945761</v>
      </c>
      <c r="J68" s="16">
        <f t="shared" si="19"/>
        <v>187.06088015113332</v>
      </c>
      <c r="K68" s="16">
        <f t="shared" si="62"/>
        <v>9856.406090130602</v>
      </c>
      <c r="L68" s="17">
        <f t="shared" si="61"/>
        <v>1.5673185066937562E-2</v>
      </c>
      <c r="M68" s="17">
        <f t="shared" si="61"/>
        <v>0.9843268149330624</v>
      </c>
      <c r="N68">
        <f t="shared" si="21"/>
        <v>1.5796979559000987E-2</v>
      </c>
      <c r="O68">
        <f t="shared" si="39"/>
        <v>7.8365925334687812E-3</v>
      </c>
      <c r="P68">
        <f t="shared" si="22"/>
        <v>154.48127674550739</v>
      </c>
      <c r="S68">
        <v>2003</v>
      </c>
      <c r="T68" t="s">
        <v>59</v>
      </c>
      <c r="U68" s="31">
        <v>0</v>
      </c>
      <c r="V68" s="31">
        <v>69</v>
      </c>
      <c r="W68" s="31">
        <v>0</v>
      </c>
      <c r="X68" s="31">
        <v>0</v>
      </c>
      <c r="Y68" s="31">
        <v>150</v>
      </c>
      <c r="Z68" s="31">
        <v>537</v>
      </c>
      <c r="AA68" s="31">
        <v>0</v>
      </c>
      <c r="AB68" s="31">
        <v>155</v>
      </c>
      <c r="AC68" s="31">
        <v>281</v>
      </c>
      <c r="AD68" s="31">
        <v>330</v>
      </c>
      <c r="AE68" s="31">
        <v>1502</v>
      </c>
      <c r="AF68" s="31">
        <v>3024</v>
      </c>
      <c r="AG68">
        <f t="shared" si="40"/>
        <v>0</v>
      </c>
      <c r="AH68">
        <f t="shared" si="41"/>
        <v>2.2817460317460316E-2</v>
      </c>
      <c r="AI68">
        <f t="shared" si="42"/>
        <v>0</v>
      </c>
      <c r="AJ68">
        <f t="shared" si="43"/>
        <v>0</v>
      </c>
      <c r="AK68">
        <f t="shared" si="44"/>
        <v>4.96031746031746E-2</v>
      </c>
      <c r="AL68">
        <f t="shared" si="45"/>
        <v>0.17757936507936509</v>
      </c>
      <c r="AM68">
        <f t="shared" si="46"/>
        <v>0</v>
      </c>
      <c r="AN68">
        <f t="shared" si="47"/>
        <v>5.1256613756613757E-2</v>
      </c>
      <c r="AO68">
        <f t="shared" si="48"/>
        <v>9.2923280423280422E-2</v>
      </c>
      <c r="AP68">
        <f t="shared" si="49"/>
        <v>0</v>
      </c>
      <c r="AQ68">
        <f t="shared" si="49"/>
        <v>2.3080782739588558E-2</v>
      </c>
      <c r="AR68">
        <f t="shared" si="49"/>
        <v>0</v>
      </c>
      <c r="AS68">
        <f t="shared" ref="AS68:AX113" si="63">+(AJ68/(1-(0.5*AJ68)))</f>
        <v>0</v>
      </c>
      <c r="AT68">
        <f t="shared" si="63"/>
        <v>5.0864699898270596E-2</v>
      </c>
      <c r="AU68">
        <f t="shared" si="63"/>
        <v>0.19488296135002722</v>
      </c>
      <c r="AV68">
        <f t="shared" si="63"/>
        <v>0</v>
      </c>
      <c r="AW68">
        <f t="shared" si="63"/>
        <v>5.2604785338537248E-2</v>
      </c>
      <c r="AX68">
        <f t="shared" si="63"/>
        <v>9.7451014392231666E-2</v>
      </c>
      <c r="AY68">
        <f t="shared" si="25"/>
        <v>0</v>
      </c>
      <c r="AZ68">
        <f t="shared" si="52"/>
        <v>1.0417692455206515E-3</v>
      </c>
      <c r="BA68">
        <f t="shared" si="53"/>
        <v>0</v>
      </c>
      <c r="BB68">
        <f t="shared" si="54"/>
        <v>0</v>
      </c>
      <c r="BC68">
        <f t="shared" si="55"/>
        <v>4.9237849912667599E-4</v>
      </c>
      <c r="BD68">
        <f t="shared" si="56"/>
        <v>1.7984772547048062E-3</v>
      </c>
      <c r="BE68">
        <f t="shared" si="57"/>
        <v>0</v>
      </c>
      <c r="BF68">
        <f t="shared" si="58"/>
        <v>5.0533582805106227E-4</v>
      </c>
      <c r="BG68">
        <f t="shared" si="59"/>
        <v>9.2256181941629829E-4</v>
      </c>
    </row>
    <row r="69" spans="2:59" x14ac:dyDescent="0.25">
      <c r="B69">
        <v>2003</v>
      </c>
      <c r="C69" t="s">
        <v>60</v>
      </c>
      <c r="D69" s="31">
        <v>41543</v>
      </c>
      <c r="E69" s="31">
        <v>1900</v>
      </c>
      <c r="F69">
        <f t="shared" si="16"/>
        <v>4.5735743687263797E-2</v>
      </c>
      <c r="G69">
        <f t="shared" si="17"/>
        <v>0.95426425631273615</v>
      </c>
      <c r="H69" cm="1">
        <f t="array" ref="H69">+IFERROR(_xlfn.IFS(B69=$H$1,D69/$H$3,B69=$I$1,D69/$I$3,B69=$J$1,D69/$J$3,B69=$K$1,D69/$K$3,B69=$L$1,D69/$L$3,B69=$M$1,D69/$M$3,B69=$N$1,D69/$N$3,B69=$O$1,D69/$O$3,B69=$P$1,D69/P$3,B69=$Q$1,D69/$Q$3,B69=$R$1,D69/$R$3,B69=$S$1,D69/$S$3,B69=$T$1,D69/$T$3,B69=$U$1,D69/$U$3,B69=$V$1,D69/$V$3,B69=$W$1,D69/$W$3,B69=$X$1,D69/$X$3,B69=$Y$1,D69/$Y$3,B69=$Z$1,D69/$Z$3),0)</f>
        <v>2.569798328081525E-2</v>
      </c>
      <c r="I69" s="15">
        <f t="shared" si="18"/>
        <v>2569.7983280815251</v>
      </c>
      <c r="J69" s="16">
        <f t="shared" si="19"/>
        <v>117.53163766109567</v>
      </c>
      <c r="K69" s="16">
        <f t="shared" si="62"/>
        <v>9701.9248133850942</v>
      </c>
      <c r="L69" s="17">
        <f t="shared" si="61"/>
        <v>4.5735743687263797E-2</v>
      </c>
      <c r="M69" s="17">
        <f t="shared" si="61"/>
        <v>0.95426425631273615</v>
      </c>
      <c r="N69">
        <f t="shared" si="21"/>
        <v>4.6806099573818143E-2</v>
      </c>
      <c r="O69">
        <f t="shared" si="39"/>
        <v>2.2867871843631898E-2</v>
      </c>
      <c r="P69">
        <f t="shared" si="22"/>
        <v>443.7247465380853</v>
      </c>
      <c r="S69">
        <v>2003</v>
      </c>
      <c r="T69" t="s">
        <v>60</v>
      </c>
      <c r="U69" s="31">
        <v>0</v>
      </c>
      <c r="V69" s="31">
        <v>8</v>
      </c>
      <c r="W69" s="31">
        <v>0</v>
      </c>
      <c r="X69" s="31">
        <v>0</v>
      </c>
      <c r="Y69" s="31">
        <v>96</v>
      </c>
      <c r="Z69" s="31">
        <v>404</v>
      </c>
      <c r="AA69" s="31">
        <v>0</v>
      </c>
      <c r="AB69" s="31">
        <v>116</v>
      </c>
      <c r="AC69" s="31">
        <v>203</v>
      </c>
      <c r="AD69" s="31">
        <v>224</v>
      </c>
      <c r="AE69" s="31">
        <v>849</v>
      </c>
      <c r="AF69" s="31">
        <v>1900</v>
      </c>
      <c r="AG69">
        <f t="shared" si="40"/>
        <v>0</v>
      </c>
      <c r="AH69">
        <f t="shared" si="41"/>
        <v>4.2105263157894736E-3</v>
      </c>
      <c r="AI69">
        <f t="shared" si="42"/>
        <v>0</v>
      </c>
      <c r="AJ69">
        <f t="shared" si="43"/>
        <v>0</v>
      </c>
      <c r="AK69">
        <f t="shared" si="44"/>
        <v>5.0526315789473683E-2</v>
      </c>
      <c r="AL69">
        <f t="shared" si="45"/>
        <v>0.21263157894736842</v>
      </c>
      <c r="AM69">
        <f t="shared" si="46"/>
        <v>0</v>
      </c>
      <c r="AN69">
        <f t="shared" si="47"/>
        <v>6.1052631578947365E-2</v>
      </c>
      <c r="AO69">
        <f t="shared" si="48"/>
        <v>0.10684210526315789</v>
      </c>
      <c r="AP69">
        <f t="shared" ref="AP69:AV105" si="64">+(AG69/(1-(0.5*AG69)))</f>
        <v>0</v>
      </c>
      <c r="AQ69">
        <f t="shared" si="64"/>
        <v>4.2194092827004216E-3</v>
      </c>
      <c r="AR69">
        <f t="shared" si="64"/>
        <v>0</v>
      </c>
      <c r="AS69">
        <f t="shared" si="64"/>
        <v>0</v>
      </c>
      <c r="AT69">
        <f t="shared" si="64"/>
        <v>5.183585313174946E-2</v>
      </c>
      <c r="AU69">
        <f t="shared" si="64"/>
        <v>0.23792697290930509</v>
      </c>
      <c r="AV69">
        <f t="shared" si="64"/>
        <v>0</v>
      </c>
      <c r="AW69">
        <f t="shared" si="63"/>
        <v>6.2975027144408252E-2</v>
      </c>
      <c r="AX69">
        <f t="shared" si="63"/>
        <v>0.11287183764247984</v>
      </c>
      <c r="AY69">
        <f t="shared" si="25"/>
        <v>0</v>
      </c>
      <c r="AZ69">
        <f t="shared" si="52"/>
        <v>9.2675059576824014E-4</v>
      </c>
      <c r="BA69">
        <f t="shared" si="53"/>
        <v>0</v>
      </c>
      <c r="BB69">
        <f t="shared" si="54"/>
        <v>0</v>
      </c>
      <c r="BC69">
        <f t="shared" si="55"/>
        <v>2.960787617649183E-3</v>
      </c>
      <c r="BD69">
        <f t="shared" si="56"/>
        <v>1.1325614423609272E-2</v>
      </c>
      <c r="BE69">
        <f t="shared" si="57"/>
        <v>0</v>
      </c>
      <c r="BF69">
        <f t="shared" si="58"/>
        <v>3.2616806682232869E-3</v>
      </c>
      <c r="BG69">
        <f t="shared" si="59"/>
        <v>5.8252894591146525E-3</v>
      </c>
    </row>
    <row r="70" spans="2:59" x14ac:dyDescent="0.25">
      <c r="B70">
        <v>2003</v>
      </c>
      <c r="C70" t="s">
        <v>61</v>
      </c>
      <c r="D70" s="31">
        <v>23928</v>
      </c>
      <c r="E70" s="31">
        <v>2828</v>
      </c>
      <c r="F70">
        <f t="shared" si="16"/>
        <v>0.11818789702440655</v>
      </c>
      <c r="G70">
        <f t="shared" si="17"/>
        <v>0.88181210297559343</v>
      </c>
      <c r="H70" cm="1">
        <f t="array" ref="H70">+IFERROR(_xlfn.IFS(B70=$H$1,D70/$H$3,B70=$I$1,D70/$I$3,B70=$J$1,D70/$J$3,B70=$K$1,D70/$K$3,B70=$L$1,D70/$L$3,B70=$M$1,D70/$M$3,B70=$N$1,D70/$N$3,B70=$O$1,D70/$O$3,B70=$P$1,D70/P$3,B70=$Q$1,D70/$Q$3,B70=$R$1,D70/$R$3,B70=$S$1,D70/$S$3,B70=$T$1,D70/$T$3,B70=$U$1,D70/$U$3,B70=$V$1,D70/$V$3,B70=$W$1,D70/$W$3,B70=$X$1,D70/$X$3,B70=$Y$1,D70/$Y$3,B70=$Z$1,D70/$Z$3),0)</f>
        <v>1.4801563294498405E-2</v>
      </c>
      <c r="I70" s="15">
        <f t="shared" si="18"/>
        <v>1480.1563294498405</v>
      </c>
      <c r="J70" s="16">
        <f t="shared" si="19"/>
        <v>174.93656384504132</v>
      </c>
      <c r="K70" s="16">
        <f t="shared" si="62"/>
        <v>9258.2000668470082</v>
      </c>
      <c r="L70" s="17">
        <f t="shared" si="61"/>
        <v>0.11818789702440655</v>
      </c>
      <c r="M70" s="17">
        <f t="shared" si="61"/>
        <v>0.88181210297559343</v>
      </c>
      <c r="N70">
        <f t="shared" si="21"/>
        <v>0.12561073110064849</v>
      </c>
      <c r="O70">
        <f t="shared" si="39"/>
        <v>5.9093948512203273E-2</v>
      </c>
      <c r="P70">
        <f t="shared" si="22"/>
        <v>1094.2071961318679</v>
      </c>
      <c r="S70">
        <v>2003</v>
      </c>
      <c r="T70" t="s">
        <v>61</v>
      </c>
      <c r="U70" s="31">
        <v>0</v>
      </c>
      <c r="V70" s="31">
        <v>6</v>
      </c>
      <c r="W70" s="31">
        <v>0</v>
      </c>
      <c r="X70" s="31">
        <v>0</v>
      </c>
      <c r="Y70" s="31">
        <v>164</v>
      </c>
      <c r="Z70" s="31">
        <v>680</v>
      </c>
      <c r="AA70" s="31">
        <v>0</v>
      </c>
      <c r="AB70" s="31">
        <v>98</v>
      </c>
      <c r="AC70" s="31">
        <v>307</v>
      </c>
      <c r="AD70" s="31">
        <v>226</v>
      </c>
      <c r="AE70" s="31">
        <v>1347</v>
      </c>
      <c r="AF70" s="31">
        <v>2828</v>
      </c>
      <c r="AG70">
        <f t="shared" si="40"/>
        <v>0</v>
      </c>
      <c r="AH70">
        <f t="shared" si="41"/>
        <v>2.1216407355021216E-3</v>
      </c>
      <c r="AI70">
        <f t="shared" si="42"/>
        <v>0</v>
      </c>
      <c r="AJ70">
        <f t="shared" si="43"/>
        <v>0</v>
      </c>
      <c r="AK70">
        <f t="shared" si="44"/>
        <v>5.7991513437057989E-2</v>
      </c>
      <c r="AL70">
        <f t="shared" si="45"/>
        <v>0.24045261669024046</v>
      </c>
      <c r="AM70">
        <f t="shared" si="46"/>
        <v>0</v>
      </c>
      <c r="AN70">
        <f t="shared" si="47"/>
        <v>3.4653465346534656E-2</v>
      </c>
      <c r="AO70">
        <f t="shared" si="48"/>
        <v>0.10855728429985856</v>
      </c>
      <c r="AP70">
        <f t="shared" si="64"/>
        <v>0</v>
      </c>
      <c r="AQ70">
        <f t="shared" si="64"/>
        <v>2.1238938053097342E-3</v>
      </c>
      <c r="AR70">
        <f t="shared" si="64"/>
        <v>0</v>
      </c>
      <c r="AS70">
        <f t="shared" si="64"/>
        <v>0</v>
      </c>
      <c r="AT70">
        <f t="shared" si="64"/>
        <v>5.9723233794610336E-2</v>
      </c>
      <c r="AU70">
        <f t="shared" si="64"/>
        <v>0.27331189710610937</v>
      </c>
      <c r="AV70">
        <f t="shared" si="64"/>
        <v>0</v>
      </c>
      <c r="AW70">
        <f t="shared" si="63"/>
        <v>3.5264483627204031E-2</v>
      </c>
      <c r="AX70">
        <f t="shared" si="63"/>
        <v>0.11478781080575809</v>
      </c>
      <c r="AY70">
        <f t="shared" si="25"/>
        <v>0</v>
      </c>
      <c r="AZ70">
        <f t="shared" si="52"/>
        <v>2.9254429956536275E-4</v>
      </c>
      <c r="BA70">
        <f t="shared" si="53"/>
        <v>0</v>
      </c>
      <c r="BB70">
        <f t="shared" si="54"/>
        <v>0</v>
      </c>
      <c r="BC70">
        <f t="shared" si="55"/>
        <v>5.4329655633567368E-3</v>
      </c>
      <c r="BD70">
        <f t="shared" si="56"/>
        <v>2.2651287194918088E-2</v>
      </c>
      <c r="BE70">
        <f t="shared" si="57"/>
        <v>0</v>
      </c>
      <c r="BF70">
        <f t="shared" si="58"/>
        <v>4.4717485790705452E-3</v>
      </c>
      <c r="BG70">
        <f t="shared" si="59"/>
        <v>1.0656970912738215E-2</v>
      </c>
    </row>
    <row r="71" spans="2:59" x14ac:dyDescent="0.25">
      <c r="B71" t="s">
        <v>69</v>
      </c>
      <c r="D71" s="31">
        <v>1616586</v>
      </c>
      <c r="E71" s="31">
        <v>12691</v>
      </c>
      <c r="F71">
        <f t="shared" si="16"/>
        <v>7.8504948081945525E-3</v>
      </c>
      <c r="G71">
        <f t="shared" si="17"/>
        <v>0.99214950519180545</v>
      </c>
      <c r="H71" cm="1">
        <f t="array" ref="H71">+IFERROR(_xlfn.IFS(B71=$H$1,D71/$H$3,B71=$I$1,D71/$I$3,B71=$J$1,D71/$J$3,B71=$K$1,D71/$K$3,B71=$L$1,D71/$L$3,B71=$M$1,D71/$M$3,B71=$N$1,D71/$N$3,B71=$O$1,D71/$O$3,B71=$P$1,D71/P$3,B71=$Q$1,D71/$Q$3,B71=$R$1,D71/$R$3,B71=$S$1,D71/$S$3,B71=$T$1,D71/$T$3,B71=$U$1,D71/$U$3,B71=$V$1,D71/$V$3,B71=$W$1,D71/$W$3,B71=$X$1,D71/$X$3,B71=$Y$1,D71/$Y$3,B71=$Z$1,D71/$Z$3),0)</f>
        <v>0</v>
      </c>
      <c r="I71" s="15">
        <f t="shared" si="18"/>
        <v>0</v>
      </c>
      <c r="J71" s="16">
        <f t="shared" si="19"/>
        <v>0</v>
      </c>
      <c r="K71" s="16">
        <f t="shared" si="62"/>
        <v>8163.9928707151403</v>
      </c>
      <c r="L71" s="17">
        <f t="shared" si="61"/>
        <v>7.8504948081945525E-3</v>
      </c>
      <c r="M71" s="17">
        <f t="shared" si="61"/>
        <v>0.99214950519180545</v>
      </c>
      <c r="N71">
        <f t="shared" si="21"/>
        <v>7.8814313762447276E-3</v>
      </c>
      <c r="O71">
        <f t="shared" si="39"/>
        <v>3.9252474040972762E-3</v>
      </c>
      <c r="P71">
        <f t="shared" si="22"/>
        <v>64.091383645686548</v>
      </c>
      <c r="S71" t="s">
        <v>69</v>
      </c>
      <c r="U71" s="31">
        <v>0</v>
      </c>
      <c r="V71" s="31">
        <v>732</v>
      </c>
      <c r="W71" s="31">
        <v>0</v>
      </c>
      <c r="X71" s="31">
        <v>0</v>
      </c>
      <c r="Y71" s="31">
        <v>453</v>
      </c>
      <c r="Z71" s="31">
        <v>1805</v>
      </c>
      <c r="AA71" s="31">
        <v>0</v>
      </c>
      <c r="AB71" s="31">
        <v>506</v>
      </c>
      <c r="AC71" s="31">
        <v>876</v>
      </c>
      <c r="AD71" s="31">
        <v>969</v>
      </c>
      <c r="AE71" s="31">
        <v>7350</v>
      </c>
      <c r="AF71" s="31">
        <v>12691</v>
      </c>
      <c r="AG71">
        <f t="shared" si="40"/>
        <v>0</v>
      </c>
      <c r="AH71">
        <f t="shared" si="41"/>
        <v>5.7678669923567884E-2</v>
      </c>
      <c r="AI71">
        <f t="shared" si="42"/>
        <v>0</v>
      </c>
      <c r="AJ71">
        <f t="shared" si="43"/>
        <v>0</v>
      </c>
      <c r="AK71">
        <f t="shared" si="44"/>
        <v>3.5694586714994876E-2</v>
      </c>
      <c r="AL71">
        <f t="shared" si="45"/>
        <v>0.14222677487983609</v>
      </c>
      <c r="AM71">
        <f t="shared" si="46"/>
        <v>0</v>
      </c>
      <c r="AN71">
        <f t="shared" si="47"/>
        <v>3.9870774564652114E-2</v>
      </c>
      <c r="AO71">
        <f t="shared" si="48"/>
        <v>6.9025293515089431E-2</v>
      </c>
      <c r="AP71">
        <f t="shared" si="64"/>
        <v>0</v>
      </c>
      <c r="AQ71">
        <f t="shared" si="64"/>
        <v>5.9391480730223122E-2</v>
      </c>
      <c r="AR71">
        <f t="shared" si="64"/>
        <v>0</v>
      </c>
      <c r="AS71">
        <f t="shared" si="64"/>
        <v>0</v>
      </c>
      <c r="AT71">
        <f t="shared" si="64"/>
        <v>3.6343214729832721E-2</v>
      </c>
      <c r="AU71">
        <f t="shared" si="64"/>
        <v>0.15311532425669083</v>
      </c>
      <c r="AV71">
        <f t="shared" si="64"/>
        <v>0</v>
      </c>
      <c r="AW71">
        <f t="shared" si="63"/>
        <v>4.0681781636919115E-2</v>
      </c>
      <c r="AX71">
        <f t="shared" si="63"/>
        <v>7.1492695666367415E-2</v>
      </c>
      <c r="AY71">
        <f t="shared" si="25"/>
        <v>0</v>
      </c>
      <c r="AZ71">
        <f t="shared" si="52"/>
        <v>2.2825881208918052E-4</v>
      </c>
      <c r="BA71">
        <f t="shared" si="53"/>
        <v>0</v>
      </c>
      <c r="BB71">
        <f t="shared" si="54"/>
        <v>0</v>
      </c>
      <c r="BC71">
        <f t="shared" si="55"/>
        <v>1.9083426430762111E-4</v>
      </c>
      <c r="BD71">
        <f t="shared" si="56"/>
        <v>7.685950515469019E-4</v>
      </c>
      <c r="BE71">
        <f t="shared" si="57"/>
        <v>0</v>
      </c>
      <c r="BF71">
        <f t="shared" si="58"/>
        <v>1.8681344512447838E-4</v>
      </c>
      <c r="BG71">
        <f t="shared" si="59"/>
        <v>3.6589454566598995E-4</v>
      </c>
    </row>
    <row r="72" spans="2:59" x14ac:dyDescent="0.25">
      <c r="B72">
        <v>2004</v>
      </c>
      <c r="C72" t="s">
        <v>55</v>
      </c>
      <c r="D72" s="31">
        <v>163971</v>
      </c>
      <c r="E72" s="31">
        <v>461</v>
      </c>
      <c r="F72">
        <f t="shared" si="16"/>
        <v>2.8114727604271485E-3</v>
      </c>
      <c r="G72">
        <f t="shared" si="17"/>
        <v>0.99718852723957285</v>
      </c>
      <c r="H72" cm="1">
        <f t="array" ref="H72">+IFERROR(_xlfn.IFS(B72=$H$1,D72/$H$3,B72=$I$1,D72/$I$3,B72=$J$1,D72/$J$3,B72=$K$1,D72/$K$3,B72=$L$1,D72/$L$3,B72=$M$1,D72/$M$3,B72=$N$1,D72/$N$3,B72=$O$1,D72/$O$3,B72=$P$1,D72/P$3,B72=$Q$1,D72/$Q$3,B72=$R$1,D72/$R$3,B72=$S$1,D72/$S$3,B72=$T$1,D72/$T$3,B72=$U$1,D72/$U$3,B72=$V$1,D72/$V$3,B72=$W$1,D72/$W$3,B72=$X$1,D72/$X$3,B72=$Y$1,D72/$Y$3,B72=$Z$1,D72/$Z$3),0)</f>
        <v>9.9709271744266165E-2</v>
      </c>
      <c r="I72" s="15">
        <f t="shared" si="18"/>
        <v>9970.9271744266171</v>
      </c>
      <c r="J72" s="16">
        <f t="shared" si="19"/>
        <v>28.03299014710327</v>
      </c>
      <c r="K72" s="16">
        <v>10000</v>
      </c>
      <c r="L72" s="17">
        <f t="shared" si="61"/>
        <v>2.8114727604271485E-3</v>
      </c>
      <c r="M72" s="17">
        <f t="shared" si="61"/>
        <v>0.99718852723957285</v>
      </c>
      <c r="N72">
        <f t="shared" si="21"/>
        <v>2.8154305135259755E-3</v>
      </c>
      <c r="O72">
        <f t="shared" ref="O72:O103" si="65">+IFERROR((E72/(2*D72)),0)</f>
        <v>1.4057363802135743E-3</v>
      </c>
      <c r="P72">
        <f t="shared" si="22"/>
        <v>28.114727604271486</v>
      </c>
      <c r="S72">
        <v>2004</v>
      </c>
      <c r="T72" t="s">
        <v>55</v>
      </c>
      <c r="U72" s="31">
        <v>0</v>
      </c>
      <c r="V72" s="31">
        <v>4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55</v>
      </c>
      <c r="AC72" s="31">
        <v>0</v>
      </c>
      <c r="AD72" s="31">
        <v>6</v>
      </c>
      <c r="AE72" s="31">
        <v>396</v>
      </c>
      <c r="AF72" s="31">
        <v>461</v>
      </c>
      <c r="AG72">
        <f t="shared" ref="AG72:AG103" si="66">+U72/$E72</f>
        <v>0</v>
      </c>
      <c r="AH72">
        <f t="shared" ref="AH72:AH103" si="67">+V72/$E72</f>
        <v>8.6767895878524948E-3</v>
      </c>
      <c r="AI72">
        <f t="shared" ref="AI72:AI103" si="68">+W72/$E72</f>
        <v>0</v>
      </c>
      <c r="AJ72">
        <f t="shared" ref="AJ72:AJ103" si="69">+X72/$E72</f>
        <v>0</v>
      </c>
      <c r="AK72">
        <f t="shared" ref="AK72:AK103" si="70">+Y72/$E72</f>
        <v>0</v>
      </c>
      <c r="AL72">
        <f t="shared" ref="AL72:AL103" si="71">+Z72/$E72</f>
        <v>0</v>
      </c>
      <c r="AM72">
        <f t="shared" ref="AM72:AM103" si="72">+AA72/$E72</f>
        <v>0</v>
      </c>
      <c r="AN72">
        <f t="shared" ref="AN72:AN103" si="73">+AB72/$E72</f>
        <v>0.1193058568329718</v>
      </c>
      <c r="AO72">
        <f t="shared" ref="AO72:AO103" si="74">+AC72/$E72</f>
        <v>0</v>
      </c>
      <c r="AP72">
        <f t="shared" si="64"/>
        <v>0</v>
      </c>
      <c r="AQ72">
        <f t="shared" si="64"/>
        <v>8.7145969498910684E-3</v>
      </c>
      <c r="AR72">
        <f t="shared" si="64"/>
        <v>0</v>
      </c>
      <c r="AS72">
        <f t="shared" si="64"/>
        <v>0</v>
      </c>
      <c r="AT72">
        <f t="shared" si="64"/>
        <v>0</v>
      </c>
      <c r="AU72">
        <f t="shared" si="64"/>
        <v>0</v>
      </c>
      <c r="AV72">
        <f t="shared" si="64"/>
        <v>0</v>
      </c>
      <c r="AW72">
        <f t="shared" si="63"/>
        <v>0.12687427912341409</v>
      </c>
      <c r="AX72">
        <f t="shared" si="63"/>
        <v>0</v>
      </c>
      <c r="AY72">
        <f t="shared" si="25"/>
        <v>0</v>
      </c>
      <c r="AZ72">
        <f t="shared" si="52"/>
        <v>2.2442992968268781E-3</v>
      </c>
      <c r="BA72">
        <f t="shared" si="53"/>
        <v>0</v>
      </c>
      <c r="BB72">
        <f t="shared" si="54"/>
        <v>0</v>
      </c>
      <c r="BC72">
        <f t="shared" si="55"/>
        <v>1.3813418226393691E-3</v>
      </c>
      <c r="BD72">
        <f t="shared" si="56"/>
        <v>5.5040220526800469E-3</v>
      </c>
      <c r="BE72">
        <f t="shared" si="57"/>
        <v>0</v>
      </c>
      <c r="BF72">
        <f t="shared" si="58"/>
        <v>1.7106683498911393E-3</v>
      </c>
      <c r="BG72">
        <f t="shared" si="59"/>
        <v>2.6712040543754689E-3</v>
      </c>
    </row>
    <row r="73" spans="2:59" x14ac:dyDescent="0.25">
      <c r="B73">
        <v>2004</v>
      </c>
      <c r="C73" t="s">
        <v>56</v>
      </c>
      <c r="D73" s="31">
        <v>392277</v>
      </c>
      <c r="E73" s="31">
        <v>320</v>
      </c>
      <c r="F73">
        <f t="shared" ref="F73:F136" si="75">+IFERROR(E73/D73,0)</f>
        <v>8.1575009495840948E-4</v>
      </c>
      <c r="G73">
        <f t="shared" ref="G73:G136" si="76">1-F73</f>
        <v>0.99918424990504162</v>
      </c>
      <c r="H73" cm="1">
        <f t="array" ref="H73">+IFERROR(_xlfn.IFS(B73=$H$1,D73/$H$3,B73=$I$1,D73/$I$3,B73=$J$1,D73/$J$3,B73=$K$1,D73/$K$3,B73=$L$1,D73/$L$3,B73=$M$1,D73/$M$3,B73=$N$1,D73/$N$3,B73=$O$1,D73/$O$3,B73=$P$1,D73/P$3,B73=$Q$1,D73/$Q$3,B73=$R$1,D73/$R$3,B73=$S$1,D73/$S$3,B73=$T$1,D73/$T$3,B73=$U$1,D73/$U$3,B73=$V$1,D73/$V$3,B73=$W$1,D73/$W$3,B73=$X$1,D73/$X$3,B73=$Y$1,D73/$Y$3,B73=$Z$1,D73/$Z$3),0)</f>
        <v>0.23854007106150171</v>
      </c>
      <c r="I73" s="15">
        <f t="shared" ref="I73:I136" si="77">+H73*100000</f>
        <v>23854.007106150173</v>
      </c>
      <c r="J73" s="16">
        <f t="shared" ref="J73:J136" si="78">+F73*I73</f>
        <v>19.458908561980579</v>
      </c>
      <c r="K73" s="16">
        <f>+K72-P72</f>
        <v>9971.885272395728</v>
      </c>
      <c r="L73" s="17">
        <f t="shared" si="61"/>
        <v>8.1575009495840948E-4</v>
      </c>
      <c r="M73" s="17">
        <f t="shared" si="61"/>
        <v>0.99918424990504162</v>
      </c>
      <c r="N73">
        <f t="shared" ref="N73:N136" si="79">+(F73/(1-(0.5*F73)))</f>
        <v>8.1608295483235867E-4</v>
      </c>
      <c r="O73">
        <f t="shared" si="65"/>
        <v>4.0787504747920474E-4</v>
      </c>
      <c r="P73">
        <f t="shared" ref="P73:P136" si="80">+K73*L73</f>
        <v>8.1345663578711793</v>
      </c>
      <c r="S73">
        <v>2004</v>
      </c>
      <c r="T73" t="s">
        <v>56</v>
      </c>
      <c r="U73" s="31">
        <v>0</v>
      </c>
      <c r="V73" s="31">
        <v>6</v>
      </c>
      <c r="W73" s="31">
        <v>0</v>
      </c>
      <c r="X73" s="31">
        <v>0</v>
      </c>
      <c r="Y73" s="31">
        <v>2</v>
      </c>
      <c r="Z73" s="31">
        <v>4</v>
      </c>
      <c r="AA73" s="31">
        <v>0</v>
      </c>
      <c r="AB73" s="31">
        <v>0</v>
      </c>
      <c r="AC73" s="31">
        <v>0</v>
      </c>
      <c r="AD73" s="31">
        <v>23</v>
      </c>
      <c r="AE73" s="31">
        <v>285</v>
      </c>
      <c r="AF73" s="31">
        <v>320</v>
      </c>
      <c r="AG73">
        <f t="shared" si="66"/>
        <v>0</v>
      </c>
      <c r="AH73">
        <f t="shared" si="67"/>
        <v>1.8749999999999999E-2</v>
      </c>
      <c r="AI73">
        <f t="shared" si="68"/>
        <v>0</v>
      </c>
      <c r="AJ73">
        <f t="shared" si="69"/>
        <v>0</v>
      </c>
      <c r="AK73">
        <f t="shared" si="70"/>
        <v>6.2500000000000003E-3</v>
      </c>
      <c r="AL73">
        <f t="shared" si="71"/>
        <v>1.2500000000000001E-2</v>
      </c>
      <c r="AM73">
        <f t="shared" si="72"/>
        <v>0</v>
      </c>
      <c r="AN73">
        <f t="shared" si="73"/>
        <v>0</v>
      </c>
      <c r="AO73">
        <f t="shared" si="74"/>
        <v>0</v>
      </c>
      <c r="AP73">
        <f t="shared" si="64"/>
        <v>0</v>
      </c>
      <c r="AQ73">
        <f t="shared" si="64"/>
        <v>1.8927444794952682E-2</v>
      </c>
      <c r="AR73">
        <f t="shared" si="64"/>
        <v>0</v>
      </c>
      <c r="AS73">
        <f t="shared" si="64"/>
        <v>0</v>
      </c>
      <c r="AT73">
        <f t="shared" si="64"/>
        <v>6.2695924764890288E-3</v>
      </c>
      <c r="AU73">
        <f t="shared" si="64"/>
        <v>1.2578616352201259E-2</v>
      </c>
      <c r="AV73">
        <f t="shared" si="64"/>
        <v>0</v>
      </c>
      <c r="AW73">
        <f t="shared" si="63"/>
        <v>0</v>
      </c>
      <c r="AX73">
        <f t="shared" si="63"/>
        <v>0</v>
      </c>
      <c r="AY73">
        <f t="shared" si="25"/>
        <v>0</v>
      </c>
      <c r="AZ73">
        <f t="shared" si="52"/>
        <v>1.2746095233725148E-5</v>
      </c>
      <c r="BA73">
        <f t="shared" si="53"/>
        <v>0</v>
      </c>
      <c r="BB73">
        <f t="shared" si="54"/>
        <v>0</v>
      </c>
      <c r="BC73">
        <f t="shared" si="55"/>
        <v>2.5492190467450298E-6</v>
      </c>
      <c r="BD73">
        <f t="shared" si="56"/>
        <v>5.0984380934900596E-6</v>
      </c>
      <c r="BE73">
        <f t="shared" si="57"/>
        <v>0</v>
      </c>
      <c r="BF73">
        <f t="shared" si="58"/>
        <v>7.010352378548832E-5</v>
      </c>
      <c r="BG73">
        <f t="shared" si="59"/>
        <v>0</v>
      </c>
    </row>
    <row r="74" spans="2:59" x14ac:dyDescent="0.25">
      <c r="B74">
        <v>2004</v>
      </c>
      <c r="C74" t="s">
        <v>57</v>
      </c>
      <c r="D74" s="31">
        <v>345253</v>
      </c>
      <c r="E74" s="31">
        <v>1185</v>
      </c>
      <c r="F74">
        <f t="shared" si="75"/>
        <v>3.4322656139121168E-3</v>
      </c>
      <c r="G74">
        <f t="shared" si="76"/>
        <v>0.99656773438608792</v>
      </c>
      <c r="H74" cm="1">
        <f t="array" ref="H74">+IFERROR(_xlfn.IFS(B74=$H$1,D74/$H$3,B74=$I$1,D74/$I$3,B74=$J$1,D74/$J$3,B74=$K$1,D74/$K$3,B74=$L$1,D74/$L$3,B74=$M$1,D74/$M$3,B74=$N$1,D74/$N$3,B74=$O$1,D74/$O$3,B74=$P$1,D74/P$3,B74=$Q$1,D74/$Q$3,B74=$R$1,D74/$R$3,B74=$S$1,D74/$S$3,B74=$T$1,D74/$T$3,B74=$U$1,D74/$U$3,B74=$V$1,D74/$V$3,B74=$W$1,D74/$W$3,B74=$X$1,D74/$X$3,B74=$Y$1,D74/$Y$3,B74=$Z$1,D74/$Z$3),0)</f>
        <v>0.20994520492967125</v>
      </c>
      <c r="I74" s="15">
        <f t="shared" si="77"/>
        <v>20994.520492967124</v>
      </c>
      <c r="J74" s="16">
        <f t="shared" si="78"/>
        <v>72.058770768584324</v>
      </c>
      <c r="K74" s="16">
        <f t="shared" ref="K74:K79" si="81">+K73-P73</f>
        <v>9963.7507060378575</v>
      </c>
      <c r="L74" s="17">
        <f t="shared" si="61"/>
        <v>3.4322656139121168E-3</v>
      </c>
      <c r="M74" s="17">
        <f t="shared" si="61"/>
        <v>0.99656773438608792</v>
      </c>
      <c r="N74">
        <f t="shared" si="79"/>
        <v>3.4381659633175255E-3</v>
      </c>
      <c r="O74">
        <f t="shared" si="65"/>
        <v>1.7161328069560584E-3</v>
      </c>
      <c r="P74">
        <f t="shared" si="80"/>
        <v>34.198238933926312</v>
      </c>
      <c r="S74">
        <v>2004</v>
      </c>
      <c r="T74" t="s">
        <v>57</v>
      </c>
      <c r="U74" s="31">
        <v>0</v>
      </c>
      <c r="V74" s="31">
        <v>189</v>
      </c>
      <c r="W74" s="31">
        <v>0</v>
      </c>
      <c r="X74" s="31">
        <v>0</v>
      </c>
      <c r="Y74" s="31">
        <v>4</v>
      </c>
      <c r="Z74" s="31">
        <v>17</v>
      </c>
      <c r="AA74" s="31">
        <v>0</v>
      </c>
      <c r="AB74" s="31">
        <v>5</v>
      </c>
      <c r="AC74" s="31">
        <v>7</v>
      </c>
      <c r="AD74" s="31">
        <v>23</v>
      </c>
      <c r="AE74" s="31">
        <v>940</v>
      </c>
      <c r="AF74" s="31">
        <v>1185</v>
      </c>
      <c r="AG74">
        <f t="shared" si="66"/>
        <v>0</v>
      </c>
      <c r="AH74">
        <f t="shared" si="67"/>
        <v>0.15949367088607594</v>
      </c>
      <c r="AI74">
        <f t="shared" si="68"/>
        <v>0</v>
      </c>
      <c r="AJ74">
        <f t="shared" si="69"/>
        <v>0</v>
      </c>
      <c r="AK74">
        <f t="shared" si="70"/>
        <v>3.3755274261603376E-3</v>
      </c>
      <c r="AL74">
        <f t="shared" si="71"/>
        <v>1.4345991561181435E-2</v>
      </c>
      <c r="AM74">
        <f t="shared" si="72"/>
        <v>0</v>
      </c>
      <c r="AN74">
        <f t="shared" si="73"/>
        <v>4.2194092827004216E-3</v>
      </c>
      <c r="AO74">
        <f t="shared" si="74"/>
        <v>5.9071729957805904E-3</v>
      </c>
      <c r="AP74">
        <f t="shared" si="64"/>
        <v>0</v>
      </c>
      <c r="AQ74">
        <f t="shared" si="64"/>
        <v>0.17331499312242088</v>
      </c>
      <c r="AR74">
        <f t="shared" si="64"/>
        <v>0</v>
      </c>
      <c r="AS74">
        <f t="shared" si="64"/>
        <v>0</v>
      </c>
      <c r="AT74">
        <f t="shared" si="64"/>
        <v>3.3812341504649199E-3</v>
      </c>
      <c r="AU74">
        <f t="shared" si="64"/>
        <v>1.4449638759031025E-2</v>
      </c>
      <c r="AV74">
        <f t="shared" si="64"/>
        <v>0</v>
      </c>
      <c r="AW74">
        <f t="shared" si="63"/>
        <v>4.2283298097251579E-3</v>
      </c>
      <c r="AX74">
        <f t="shared" si="63"/>
        <v>5.9246720270842148E-3</v>
      </c>
      <c r="AY74">
        <f t="shared" ref="AY74:AY137" si="82">+IFERROR((SUM(U73:U74)/(2*$D74)),0)</f>
        <v>0</v>
      </c>
      <c r="AZ74">
        <f t="shared" si="52"/>
        <v>2.8240160114466784E-4</v>
      </c>
      <c r="BA74">
        <f t="shared" si="53"/>
        <v>0</v>
      </c>
      <c r="BB74">
        <f t="shared" si="54"/>
        <v>0</v>
      </c>
      <c r="BC74">
        <f t="shared" si="55"/>
        <v>8.6892800352205484E-6</v>
      </c>
      <c r="BD74">
        <f t="shared" si="56"/>
        <v>3.0412480123271919E-5</v>
      </c>
      <c r="BE74">
        <f t="shared" si="57"/>
        <v>0</v>
      </c>
      <c r="BF74">
        <f t="shared" si="58"/>
        <v>7.2410666960171239E-6</v>
      </c>
      <c r="BG74">
        <f t="shared" si="59"/>
        <v>1.0137493374423974E-5</v>
      </c>
    </row>
    <row r="75" spans="2:59" x14ac:dyDescent="0.25">
      <c r="B75">
        <v>2004</v>
      </c>
      <c r="C75" t="s">
        <v>58</v>
      </c>
      <c r="D75" s="31">
        <v>480116</v>
      </c>
      <c r="E75" s="31">
        <v>2293</v>
      </c>
      <c r="F75">
        <f t="shared" si="75"/>
        <v>4.775929150455307E-3</v>
      </c>
      <c r="G75">
        <f t="shared" si="76"/>
        <v>0.99522407084954467</v>
      </c>
      <c r="H75" cm="1">
        <f t="array" ref="H75">+IFERROR(_xlfn.IFS(B75=$H$1,D75/$H$3,B75=$I$1,D75/$I$3,B75=$J$1,D75/$J$3,B75=$K$1,D75/$K$3,B75=$L$1,D75/$L$3,B75=$M$1,D75/$M$3,B75=$N$1,D75/$N$3,B75=$O$1,D75/$O$3,B75=$P$1,D75/P$3,B75=$Q$1,D75/$Q$3,B75=$R$1,D75/$R$3,B75=$S$1,D75/$S$3,B75=$T$1,D75/$T$3,B75=$U$1,D75/$U$3,B75=$V$1,D75/$V$3,B75=$W$1,D75/$W$3,B75=$X$1,D75/$X$3,B75=$Y$1,D75/$Y$3,B75=$Z$1,D75/$Z$3),0)</f>
        <v>0.29195416697324583</v>
      </c>
      <c r="I75" s="15">
        <f t="shared" si="77"/>
        <v>29195.416697324585</v>
      </c>
      <c r="J75" s="16">
        <f t="shared" si="78"/>
        <v>139.43524166444209</v>
      </c>
      <c r="K75" s="16">
        <f t="shared" si="81"/>
        <v>9929.5524671039311</v>
      </c>
      <c r="L75" s="17">
        <f t="shared" si="61"/>
        <v>4.775929150455307E-3</v>
      </c>
      <c r="M75" s="17">
        <f t="shared" si="61"/>
        <v>0.99522407084954467</v>
      </c>
      <c r="N75">
        <f t="shared" si="79"/>
        <v>4.7873611994083132E-3</v>
      </c>
      <c r="O75">
        <f t="shared" si="65"/>
        <v>2.3879645752276535E-3</v>
      </c>
      <c r="P75">
        <f t="shared" si="80"/>
        <v>47.422839078617073</v>
      </c>
      <c r="S75">
        <v>2004</v>
      </c>
      <c r="T75" t="s">
        <v>58</v>
      </c>
      <c r="U75" s="31">
        <v>0</v>
      </c>
      <c r="V75" s="31">
        <v>239</v>
      </c>
      <c r="W75" s="31">
        <v>0</v>
      </c>
      <c r="X75" s="31">
        <v>0</v>
      </c>
      <c r="Y75" s="31">
        <v>29</v>
      </c>
      <c r="Z75" s="31">
        <v>117</v>
      </c>
      <c r="AA75" s="31">
        <v>0</v>
      </c>
      <c r="AB75" s="31">
        <v>28</v>
      </c>
      <c r="AC75" s="31">
        <v>51</v>
      </c>
      <c r="AD75" s="31">
        <v>126</v>
      </c>
      <c r="AE75" s="31">
        <v>1703</v>
      </c>
      <c r="AF75" s="31">
        <v>2293</v>
      </c>
      <c r="AG75">
        <f t="shared" si="66"/>
        <v>0</v>
      </c>
      <c r="AH75">
        <f t="shared" si="67"/>
        <v>0.10423026602703882</v>
      </c>
      <c r="AI75">
        <f t="shared" si="68"/>
        <v>0</v>
      </c>
      <c r="AJ75">
        <f t="shared" si="69"/>
        <v>0</v>
      </c>
      <c r="AK75">
        <f t="shared" si="70"/>
        <v>1.2647187091146969E-2</v>
      </c>
      <c r="AL75">
        <f t="shared" si="71"/>
        <v>5.1024858264282602E-2</v>
      </c>
      <c r="AM75">
        <f t="shared" si="72"/>
        <v>0</v>
      </c>
      <c r="AN75">
        <f t="shared" si="73"/>
        <v>1.2211077191452245E-2</v>
      </c>
      <c r="AO75">
        <f t="shared" si="74"/>
        <v>2.2241604884430877E-2</v>
      </c>
      <c r="AP75">
        <f t="shared" si="64"/>
        <v>0</v>
      </c>
      <c r="AQ75">
        <f t="shared" si="64"/>
        <v>0.10996089256958823</v>
      </c>
      <c r="AR75">
        <f t="shared" si="64"/>
        <v>0</v>
      </c>
      <c r="AS75">
        <f t="shared" si="64"/>
        <v>0</v>
      </c>
      <c r="AT75">
        <f t="shared" si="64"/>
        <v>1.2727671713846828E-2</v>
      </c>
      <c r="AU75">
        <f t="shared" si="64"/>
        <v>5.2360707093309471E-2</v>
      </c>
      <c r="AV75">
        <f t="shared" si="64"/>
        <v>0</v>
      </c>
      <c r="AW75">
        <f t="shared" si="63"/>
        <v>1.2286090390522159E-2</v>
      </c>
      <c r="AX75">
        <f t="shared" si="63"/>
        <v>2.2491730981256893E-2</v>
      </c>
      <c r="AY75">
        <f t="shared" si="82"/>
        <v>0</v>
      </c>
      <c r="AZ75">
        <f t="shared" si="52"/>
        <v>4.4572561630939187E-4</v>
      </c>
      <c r="BA75">
        <f t="shared" si="53"/>
        <v>0</v>
      </c>
      <c r="BB75">
        <f t="shared" si="54"/>
        <v>0</v>
      </c>
      <c r="BC75">
        <f t="shared" si="55"/>
        <v>3.4366694715443771E-5</v>
      </c>
      <c r="BD75">
        <f t="shared" si="56"/>
        <v>1.3954960884452925E-4</v>
      </c>
      <c r="BE75">
        <f t="shared" si="57"/>
        <v>0</v>
      </c>
      <c r="BF75">
        <f t="shared" si="58"/>
        <v>3.4366694715443771E-5</v>
      </c>
      <c r="BG75">
        <f t="shared" si="59"/>
        <v>6.0402069499870867E-5</v>
      </c>
    </row>
    <row r="76" spans="2:59" x14ac:dyDescent="0.25">
      <c r="B76">
        <v>2004</v>
      </c>
      <c r="C76" t="s">
        <v>59</v>
      </c>
      <c r="D76" s="31">
        <v>196273</v>
      </c>
      <c r="E76" s="31">
        <v>2997</v>
      </c>
      <c r="F76">
        <f t="shared" si="75"/>
        <v>1.526954802749232E-2</v>
      </c>
      <c r="G76">
        <f t="shared" si="76"/>
        <v>0.98473045197250764</v>
      </c>
      <c r="H76" cm="1">
        <f t="array" ref="H76">+IFERROR(_xlfn.IFS(B76=$H$1,D76/$H$3,B76=$I$1,D76/$I$3,B76=$J$1,D76/$J$3,B76=$K$1,D76/$K$3,B76=$L$1,D76/$L$3,B76=$M$1,D76/$M$3,B76=$N$1,D76/$N$3,B76=$O$1,D76/$O$3,B76=$P$1,D76/P$3,B76=$Q$1,D76/$Q$3,B76=$R$1,D76/$R$3,B76=$S$1,D76/$S$3,B76=$T$1,D76/$T$3,B76=$U$1,D76/$U$3,B76=$V$1,D76/$V$3,B76=$W$1,D76/$W$3,B76=$X$1,D76/$X$3,B76=$Y$1,D76/$Y$3,B76=$Z$1,D76/$Z$3),0)</f>
        <v>0.11935182375580043</v>
      </c>
      <c r="I76" s="15">
        <f t="shared" si="77"/>
        <v>11935.182375580043</v>
      </c>
      <c r="J76" s="16">
        <f t="shared" si="78"/>
        <v>182.24484050079934</v>
      </c>
      <c r="K76" s="16">
        <f t="shared" si="81"/>
        <v>9882.1296280253137</v>
      </c>
      <c r="L76" s="17">
        <f t="shared" si="61"/>
        <v>1.526954802749232E-2</v>
      </c>
      <c r="M76" s="17">
        <f t="shared" si="61"/>
        <v>0.98473045197250764</v>
      </c>
      <c r="N76">
        <f t="shared" si="79"/>
        <v>1.5387024482157572E-2</v>
      </c>
      <c r="O76">
        <f t="shared" si="65"/>
        <v>7.63477401374616E-3</v>
      </c>
      <c r="P76">
        <f t="shared" si="80"/>
        <v>150.89565296903734</v>
      </c>
      <c r="S76">
        <v>2004</v>
      </c>
      <c r="T76" t="s">
        <v>59</v>
      </c>
      <c r="U76" s="31">
        <v>0</v>
      </c>
      <c r="V76" s="31">
        <v>57</v>
      </c>
      <c r="W76" s="31">
        <v>0</v>
      </c>
      <c r="X76" s="31">
        <v>0</v>
      </c>
      <c r="Y76" s="31">
        <v>118</v>
      </c>
      <c r="Z76" s="31">
        <v>491</v>
      </c>
      <c r="AA76" s="31">
        <v>0</v>
      </c>
      <c r="AB76" s="31">
        <v>167</v>
      </c>
      <c r="AC76" s="31">
        <v>272</v>
      </c>
      <c r="AD76" s="31">
        <v>405</v>
      </c>
      <c r="AE76" s="31">
        <v>1487</v>
      </c>
      <c r="AF76" s="31">
        <v>2997</v>
      </c>
      <c r="AG76">
        <f t="shared" si="66"/>
        <v>0</v>
      </c>
      <c r="AH76">
        <f t="shared" si="67"/>
        <v>1.9019019019019021E-2</v>
      </c>
      <c r="AI76">
        <f t="shared" si="68"/>
        <v>0</v>
      </c>
      <c r="AJ76">
        <f t="shared" si="69"/>
        <v>0</v>
      </c>
      <c r="AK76">
        <f t="shared" si="70"/>
        <v>3.9372706039372707E-2</v>
      </c>
      <c r="AL76">
        <f t="shared" si="71"/>
        <v>0.1638304971638305</v>
      </c>
      <c r="AM76">
        <f t="shared" si="72"/>
        <v>0</v>
      </c>
      <c r="AN76">
        <f t="shared" si="73"/>
        <v>5.5722389055722389E-2</v>
      </c>
      <c r="AO76">
        <f t="shared" si="74"/>
        <v>9.0757424090757419E-2</v>
      </c>
      <c r="AP76">
        <f t="shared" si="64"/>
        <v>0</v>
      </c>
      <c r="AQ76">
        <f t="shared" si="64"/>
        <v>1.9201616978271854E-2</v>
      </c>
      <c r="AR76">
        <f t="shared" si="64"/>
        <v>0</v>
      </c>
      <c r="AS76">
        <f t="shared" si="64"/>
        <v>0</v>
      </c>
      <c r="AT76">
        <f t="shared" si="64"/>
        <v>4.0163376446562288E-2</v>
      </c>
      <c r="AU76">
        <f t="shared" si="64"/>
        <v>0.1784481192077049</v>
      </c>
      <c r="AV76">
        <f t="shared" si="64"/>
        <v>0</v>
      </c>
      <c r="AW76">
        <f t="shared" si="63"/>
        <v>5.7319375321777929E-2</v>
      </c>
      <c r="AX76">
        <f t="shared" si="63"/>
        <v>9.5071653268088072E-2</v>
      </c>
      <c r="AY76">
        <f t="shared" si="82"/>
        <v>0</v>
      </c>
      <c r="AZ76">
        <f t="shared" si="52"/>
        <v>7.540517544440651E-4</v>
      </c>
      <c r="BA76">
        <f t="shared" si="53"/>
        <v>0</v>
      </c>
      <c r="BB76">
        <f t="shared" si="54"/>
        <v>0</v>
      </c>
      <c r="BC76">
        <f t="shared" si="55"/>
        <v>3.7447840507864047E-4</v>
      </c>
      <c r="BD76">
        <f t="shared" si="56"/>
        <v>1.5488630631824041E-3</v>
      </c>
      <c r="BE76">
        <f t="shared" si="57"/>
        <v>0</v>
      </c>
      <c r="BF76">
        <f t="shared" si="58"/>
        <v>4.9675706796146189E-4</v>
      </c>
      <c r="BG76">
        <f t="shared" si="59"/>
        <v>8.2283350231565221E-4</v>
      </c>
    </row>
    <row r="77" spans="2:59" x14ac:dyDescent="0.25">
      <c r="B77">
        <v>2004</v>
      </c>
      <c r="C77" t="s">
        <v>60</v>
      </c>
      <c r="D77" s="31">
        <v>42259</v>
      </c>
      <c r="E77" s="31">
        <v>1867</v>
      </c>
      <c r="F77">
        <f t="shared" si="75"/>
        <v>4.4179938001372487E-2</v>
      </c>
      <c r="G77">
        <f t="shared" si="76"/>
        <v>0.95582006199862746</v>
      </c>
      <c r="H77" cm="1">
        <f t="array" ref="H77">+IFERROR(_xlfn.IFS(B77=$H$1,D77/$H$3,B77=$I$1,D77/$I$3,B77=$J$1,D77/$J$3,B77=$K$1,D77/$K$3,B77=$L$1,D77/$L$3,B77=$M$1,D77/$M$3,B77=$N$1,D77/$N$3,B77=$O$1,D77/$O$3,B77=$P$1,D77/P$3,B77=$Q$1,D77/$Q$3,B77=$R$1,D77/$R$3,B77=$S$1,D77/$S$3,B77=$T$1,D77/$T$3,B77=$U$1,D77/$U$3,B77=$V$1,D77/$V$3,B77=$W$1,D77/$W$3,B77=$X$1,D77/$X$3,B77=$Y$1,D77/$Y$3,B77=$Z$1,D77/$Z$3),0)</f>
        <v>2.5697313028773035E-2</v>
      </c>
      <c r="I77" s="15">
        <f t="shared" si="77"/>
        <v>2569.7313028773037</v>
      </c>
      <c r="J77" s="16">
        <f t="shared" si="78"/>
        <v>113.53056964130542</v>
      </c>
      <c r="K77" s="16">
        <f t="shared" si="81"/>
        <v>9731.2339750562769</v>
      </c>
      <c r="L77" s="17">
        <f t="shared" si="61"/>
        <v>4.4179938001372487E-2</v>
      </c>
      <c r="M77" s="17">
        <f t="shared" si="61"/>
        <v>0.95582006199862746</v>
      </c>
      <c r="N77">
        <f t="shared" si="79"/>
        <v>4.5177916782616061E-2</v>
      </c>
      <c r="O77">
        <f t="shared" si="65"/>
        <v>2.2089969000686244E-2</v>
      </c>
      <c r="P77">
        <f t="shared" si="80"/>
        <v>429.92531369483584</v>
      </c>
      <c r="S77">
        <v>2004</v>
      </c>
      <c r="T77" t="s">
        <v>60</v>
      </c>
      <c r="U77" s="31">
        <v>0</v>
      </c>
      <c r="V77" s="31">
        <v>5</v>
      </c>
      <c r="W77" s="31">
        <v>0</v>
      </c>
      <c r="X77" s="31">
        <v>0</v>
      </c>
      <c r="Y77" s="31">
        <v>94</v>
      </c>
      <c r="Z77" s="31">
        <v>412</v>
      </c>
      <c r="AA77" s="31">
        <v>0</v>
      </c>
      <c r="AB77" s="31">
        <v>127</v>
      </c>
      <c r="AC77" s="31">
        <v>201</v>
      </c>
      <c r="AD77" s="31">
        <v>206</v>
      </c>
      <c r="AE77" s="31">
        <v>822</v>
      </c>
      <c r="AF77" s="31">
        <v>1867</v>
      </c>
      <c r="AG77">
        <f t="shared" si="66"/>
        <v>0</v>
      </c>
      <c r="AH77">
        <f t="shared" si="67"/>
        <v>2.6780931976432779E-3</v>
      </c>
      <c r="AI77">
        <f t="shared" si="68"/>
        <v>0</v>
      </c>
      <c r="AJ77">
        <f t="shared" si="69"/>
        <v>0</v>
      </c>
      <c r="AK77">
        <f t="shared" si="70"/>
        <v>5.0348152115693628E-2</v>
      </c>
      <c r="AL77">
        <f t="shared" si="71"/>
        <v>0.22067487948580611</v>
      </c>
      <c r="AM77">
        <f t="shared" si="72"/>
        <v>0</v>
      </c>
      <c r="AN77">
        <f t="shared" si="73"/>
        <v>6.8023567220139261E-2</v>
      </c>
      <c r="AO77">
        <f t="shared" si="74"/>
        <v>0.10765934654525977</v>
      </c>
      <c r="AP77">
        <f t="shared" si="64"/>
        <v>0</v>
      </c>
      <c r="AQ77">
        <f t="shared" si="64"/>
        <v>2.6816840976133013E-3</v>
      </c>
      <c r="AR77">
        <f t="shared" si="64"/>
        <v>0</v>
      </c>
      <c r="AS77">
        <f t="shared" si="64"/>
        <v>0</v>
      </c>
      <c r="AT77">
        <f t="shared" si="64"/>
        <v>5.1648351648351652E-2</v>
      </c>
      <c r="AU77">
        <f t="shared" si="64"/>
        <v>0.24804334738109574</v>
      </c>
      <c r="AV77">
        <f t="shared" si="64"/>
        <v>0</v>
      </c>
      <c r="AW77">
        <f t="shared" si="63"/>
        <v>7.0418630440809538E-2</v>
      </c>
      <c r="AX77">
        <f t="shared" si="63"/>
        <v>0.11378431927540333</v>
      </c>
      <c r="AY77">
        <f t="shared" si="82"/>
        <v>0</v>
      </c>
      <c r="AZ77">
        <f t="shared" si="52"/>
        <v>7.3357154688941995E-4</v>
      </c>
      <c r="BA77">
        <f t="shared" si="53"/>
        <v>0</v>
      </c>
      <c r="BB77">
        <f t="shared" si="54"/>
        <v>0</v>
      </c>
      <c r="BC77">
        <f t="shared" si="55"/>
        <v>2.5083414183960811E-3</v>
      </c>
      <c r="BD77">
        <f t="shared" si="56"/>
        <v>1.0684114626470101E-2</v>
      </c>
      <c r="BE77">
        <f t="shared" si="57"/>
        <v>0</v>
      </c>
      <c r="BF77">
        <f t="shared" si="58"/>
        <v>3.4785489481530562E-3</v>
      </c>
      <c r="BG77">
        <f t="shared" si="59"/>
        <v>5.5964409948176721E-3</v>
      </c>
    </row>
    <row r="78" spans="2:59" x14ac:dyDescent="0.25">
      <c r="B78">
        <v>2004</v>
      </c>
      <c r="C78" t="s">
        <v>61</v>
      </c>
      <c r="D78" s="31">
        <v>24342</v>
      </c>
      <c r="E78" s="31">
        <v>2892</v>
      </c>
      <c r="F78">
        <f t="shared" si="75"/>
        <v>0.11880700024648755</v>
      </c>
      <c r="G78">
        <f t="shared" si="76"/>
        <v>0.8811929997535124</v>
      </c>
      <c r="H78" cm="1">
        <f t="array" ref="H78">+IFERROR(_xlfn.IFS(B78=$H$1,D78/$H$3,B78=$I$1,D78/$I$3,B78=$J$1,D78/$J$3,B78=$K$1,D78/$K$3,B78=$L$1,D78/$L$3,B78=$M$1,D78/$M$3,B78=$N$1,D78/$N$3,B78=$O$1,D78/$O$3,B78=$P$1,D78/P$3,B78=$Q$1,D78/$Q$3,B78=$R$1,D78/$R$3,B78=$S$1,D78/$S$3,B78=$T$1,D78/$T$3,B78=$U$1,D78/$U$3,B78=$V$1,D78/$V$3,B78=$W$1,D78/$W$3,B78=$X$1,D78/$X$3,B78=$Y$1,D78/$Y$3,B78=$Z$1,D78/$Z$3),0)</f>
        <v>1.4802148506741599E-2</v>
      </c>
      <c r="I78" s="15">
        <f t="shared" si="77"/>
        <v>1480.2148506741598</v>
      </c>
      <c r="J78" s="16">
        <f t="shared" si="78"/>
        <v>175.85988612889943</v>
      </c>
      <c r="K78" s="16">
        <f t="shared" si="81"/>
        <v>9301.3086613614414</v>
      </c>
      <c r="L78" s="17">
        <f t="shared" si="61"/>
        <v>0.11880700024648755</v>
      </c>
      <c r="M78" s="17">
        <f t="shared" si="61"/>
        <v>0.8811929997535124</v>
      </c>
      <c r="N78">
        <f t="shared" si="79"/>
        <v>0.12631027253668764</v>
      </c>
      <c r="O78">
        <f t="shared" si="65"/>
        <v>5.9403500123243774E-2</v>
      </c>
      <c r="P78">
        <f t="shared" si="80"/>
        <v>1105.0605804230256</v>
      </c>
      <c r="S78">
        <v>2004</v>
      </c>
      <c r="T78" t="s">
        <v>61</v>
      </c>
      <c r="U78" s="31">
        <v>0</v>
      </c>
      <c r="V78" s="31">
        <v>5</v>
      </c>
      <c r="W78" s="31">
        <v>0</v>
      </c>
      <c r="X78" s="31">
        <v>0</v>
      </c>
      <c r="Y78" s="31">
        <v>194</v>
      </c>
      <c r="Z78" s="31">
        <v>690</v>
      </c>
      <c r="AA78" s="31">
        <v>0</v>
      </c>
      <c r="AB78" s="31">
        <v>122</v>
      </c>
      <c r="AC78" s="31">
        <v>280</v>
      </c>
      <c r="AD78" s="31">
        <v>237</v>
      </c>
      <c r="AE78" s="31">
        <v>1364</v>
      </c>
      <c r="AF78" s="31">
        <v>2892</v>
      </c>
      <c r="AG78">
        <f t="shared" si="66"/>
        <v>0</v>
      </c>
      <c r="AH78">
        <f t="shared" si="67"/>
        <v>1.7289073305670815E-3</v>
      </c>
      <c r="AI78">
        <f t="shared" si="68"/>
        <v>0</v>
      </c>
      <c r="AJ78">
        <f t="shared" si="69"/>
        <v>0</v>
      </c>
      <c r="AK78">
        <f t="shared" si="70"/>
        <v>6.7081604426002764E-2</v>
      </c>
      <c r="AL78">
        <f t="shared" si="71"/>
        <v>0.23858921161825727</v>
      </c>
      <c r="AM78">
        <f t="shared" si="72"/>
        <v>0</v>
      </c>
      <c r="AN78">
        <f t="shared" si="73"/>
        <v>4.2185338865836794E-2</v>
      </c>
      <c r="AO78">
        <f t="shared" si="74"/>
        <v>9.6818810511756573E-2</v>
      </c>
      <c r="AP78">
        <f t="shared" si="64"/>
        <v>0</v>
      </c>
      <c r="AQ78">
        <f t="shared" si="64"/>
        <v>1.7304031839418584E-3</v>
      </c>
      <c r="AR78">
        <f t="shared" si="64"/>
        <v>0</v>
      </c>
      <c r="AS78">
        <f t="shared" si="64"/>
        <v>0</v>
      </c>
      <c r="AT78">
        <f t="shared" si="64"/>
        <v>6.9409660107334528E-2</v>
      </c>
      <c r="AU78">
        <f t="shared" si="64"/>
        <v>0.27090694935217907</v>
      </c>
      <c r="AV78">
        <f t="shared" si="64"/>
        <v>0</v>
      </c>
      <c r="AW78">
        <f t="shared" si="63"/>
        <v>4.3094312963617099E-2</v>
      </c>
      <c r="AX78">
        <f t="shared" si="63"/>
        <v>0.10174418604651164</v>
      </c>
      <c r="AY78">
        <f t="shared" si="82"/>
        <v>0</v>
      </c>
      <c r="AZ78">
        <f t="shared" si="52"/>
        <v>2.0540629364883739E-4</v>
      </c>
      <c r="BA78">
        <f t="shared" si="53"/>
        <v>0</v>
      </c>
      <c r="BB78">
        <f t="shared" si="54"/>
        <v>0</v>
      </c>
      <c r="BC78">
        <f t="shared" si="55"/>
        <v>5.9157012570865168E-3</v>
      </c>
      <c r="BD78">
        <f t="shared" si="56"/>
        <v>2.2635773560101883E-2</v>
      </c>
      <c r="BE78">
        <f t="shared" si="57"/>
        <v>0</v>
      </c>
      <c r="BF78">
        <f t="shared" si="58"/>
        <v>5.1146167118560513E-3</v>
      </c>
      <c r="BG78">
        <f t="shared" si="59"/>
        <v>9.8800427245090798E-3</v>
      </c>
    </row>
    <row r="79" spans="2:59" x14ac:dyDescent="0.25">
      <c r="B79" t="s">
        <v>70</v>
      </c>
      <c r="D79" s="31">
        <v>1644491</v>
      </c>
      <c r="E79" s="31">
        <v>12015</v>
      </c>
      <c r="F79">
        <f t="shared" si="75"/>
        <v>7.3062120741311442E-3</v>
      </c>
      <c r="G79">
        <f t="shared" si="76"/>
        <v>0.99269378792586882</v>
      </c>
      <c r="H79" cm="1">
        <f t="array" ref="H79">+IFERROR(_xlfn.IFS(B79=$H$1,D79/$H$3,B79=$I$1,D79/$I$3,B79=$J$1,D79/$J$3,B79=$K$1,D79/$K$3,B79=$L$1,D79/$L$3,B79=$M$1,D79/$M$3,B79=$N$1,D79/$N$3,B79=$O$1,D79/$O$3,B79=$P$1,D79/P$3,B79=$Q$1,D79/$Q$3,B79=$R$1,D79/$R$3,B79=$S$1,D79/$S$3,B79=$T$1,D79/$T$3,B79=$U$1,D79/$U$3,B79=$V$1,D79/$V$3,B79=$W$1,D79/$W$3,B79=$X$1,D79/$X$3,B79=$Y$1,D79/$Y$3,B79=$Z$1,D79/$Z$3),0)</f>
        <v>0</v>
      </c>
      <c r="I79" s="15">
        <f t="shared" si="77"/>
        <v>0</v>
      </c>
      <c r="J79" s="16">
        <f t="shared" si="78"/>
        <v>0</v>
      </c>
      <c r="K79" s="16">
        <f t="shared" si="81"/>
        <v>8196.248080938416</v>
      </c>
      <c r="L79" s="17">
        <f t="shared" si="61"/>
        <v>7.3062120741311442E-3</v>
      </c>
      <c r="M79" s="17">
        <f t="shared" si="61"/>
        <v>0.99269378792586882</v>
      </c>
      <c r="N79">
        <f t="shared" si="79"/>
        <v>7.333000301803466E-3</v>
      </c>
      <c r="O79">
        <f t="shared" si="65"/>
        <v>3.6531060370655721E-3</v>
      </c>
      <c r="P79">
        <f t="shared" si="80"/>
        <v>59.883526691526477</v>
      </c>
      <c r="S79" t="s">
        <v>70</v>
      </c>
      <c r="U79" s="31">
        <v>0</v>
      </c>
      <c r="V79" s="31">
        <v>505</v>
      </c>
      <c r="W79" s="31">
        <v>0</v>
      </c>
      <c r="X79" s="31">
        <v>0</v>
      </c>
      <c r="Y79" s="31">
        <v>441</v>
      </c>
      <c r="Z79" s="31">
        <v>1731</v>
      </c>
      <c r="AA79" s="31">
        <v>0</v>
      </c>
      <c r="AB79" s="31">
        <v>504</v>
      </c>
      <c r="AC79" s="31">
        <v>811</v>
      </c>
      <c r="AD79" s="31">
        <v>1026</v>
      </c>
      <c r="AE79" s="31">
        <v>6997</v>
      </c>
      <c r="AF79" s="31">
        <v>12015</v>
      </c>
      <c r="AG79">
        <f t="shared" si="66"/>
        <v>0</v>
      </c>
      <c r="AH79">
        <f t="shared" si="67"/>
        <v>4.2030794839783607E-2</v>
      </c>
      <c r="AI79">
        <f t="shared" si="68"/>
        <v>0</v>
      </c>
      <c r="AJ79">
        <f t="shared" si="69"/>
        <v>0</v>
      </c>
      <c r="AK79">
        <f t="shared" si="70"/>
        <v>3.6704119850187268E-2</v>
      </c>
      <c r="AL79">
        <f t="shared" si="71"/>
        <v>0.14406991260923846</v>
      </c>
      <c r="AM79">
        <f t="shared" si="72"/>
        <v>0</v>
      </c>
      <c r="AN79">
        <f t="shared" si="73"/>
        <v>4.1947565543071164E-2</v>
      </c>
      <c r="AO79">
        <f t="shared" si="74"/>
        <v>6.74989596337911E-2</v>
      </c>
      <c r="AP79">
        <f t="shared" si="64"/>
        <v>0</v>
      </c>
      <c r="AQ79">
        <f t="shared" si="64"/>
        <v>4.2933049946865039E-2</v>
      </c>
      <c r="AR79">
        <f t="shared" si="64"/>
        <v>0</v>
      </c>
      <c r="AS79">
        <f t="shared" si="64"/>
        <v>0</v>
      </c>
      <c r="AT79">
        <f t="shared" si="64"/>
        <v>3.7390309042350252E-2</v>
      </c>
      <c r="AU79">
        <f t="shared" si="64"/>
        <v>0.15525359881609041</v>
      </c>
      <c r="AV79">
        <f t="shared" si="64"/>
        <v>0</v>
      </c>
      <c r="AW79">
        <f t="shared" si="63"/>
        <v>4.2846212700841629E-2</v>
      </c>
      <c r="AX79">
        <f t="shared" si="63"/>
        <v>6.9856582970842851E-2</v>
      </c>
      <c r="AY79">
        <f t="shared" si="82"/>
        <v>0</v>
      </c>
      <c r="AZ79">
        <f t="shared" si="52"/>
        <v>1.5506317760328271E-4</v>
      </c>
      <c r="BA79">
        <f t="shared" si="53"/>
        <v>0</v>
      </c>
      <c r="BB79">
        <f t="shared" si="54"/>
        <v>0</v>
      </c>
      <c r="BC79">
        <f t="shared" si="55"/>
        <v>1.9306885838840104E-4</v>
      </c>
      <c r="BD79">
        <f t="shared" si="56"/>
        <v>7.360940254461715E-4</v>
      </c>
      <c r="BE79">
        <f t="shared" si="57"/>
        <v>0</v>
      </c>
      <c r="BF79">
        <f t="shared" si="58"/>
        <v>1.9033244937187251E-4</v>
      </c>
      <c r="BG79">
        <f t="shared" si="59"/>
        <v>3.3171358189251266E-4</v>
      </c>
    </row>
    <row r="80" spans="2:59" x14ac:dyDescent="0.25">
      <c r="B80">
        <v>2005</v>
      </c>
      <c r="C80" t="s">
        <v>55</v>
      </c>
      <c r="D80" s="31">
        <v>160590</v>
      </c>
      <c r="E80" s="31">
        <v>427</v>
      </c>
      <c r="F80">
        <f t="shared" si="75"/>
        <v>2.6589451397969984E-3</v>
      </c>
      <c r="G80">
        <f t="shared" si="76"/>
        <v>0.99734105486020297</v>
      </c>
      <c r="H80" cm="1">
        <f t="array" ref="H80">+IFERROR(_xlfn.IFS(B80=$H$1,D80/$H$3,B80=$I$1,D80/$I$3,B80=$J$1,D80/$J$3,B80=$K$1,D80/$K$3,B80=$L$1,D80/$L$3,B80=$M$1,D80/$M$3,B80=$N$1,D80/$N$3,B80=$O$1,D80/$O$3,B80=$P$1,D80/P$3,B80=$Q$1,D80/$Q$3,B80=$R$1,D80/$R$3,B80=$S$1,D80/$S$3,B80=$T$1,D80/$T$3,B80=$U$1,D80/$U$3,B80=$V$1,D80/$V$3,B80=$W$1,D80/$W$3,B80=$X$1,D80/$X$3,B80=$Y$1,D80/$Y$3,B80=$Z$1,D80/$Z$3),0)</f>
        <v>9.3196304182430065E-2</v>
      </c>
      <c r="I80" s="15">
        <f t="shared" si="77"/>
        <v>9319.6304182430067</v>
      </c>
      <c r="J80" s="16">
        <f t="shared" si="78"/>
        <v>24.780386005291511</v>
      </c>
      <c r="K80" s="16">
        <v>10000</v>
      </c>
      <c r="L80" s="17">
        <f t="shared" si="61"/>
        <v>2.6589451397969984E-3</v>
      </c>
      <c r="M80" s="17">
        <f t="shared" si="61"/>
        <v>0.99734105486020297</v>
      </c>
      <c r="N80">
        <f t="shared" si="79"/>
        <v>2.6624848403600278E-3</v>
      </c>
      <c r="O80">
        <f t="shared" si="65"/>
        <v>1.3294725698984992E-3</v>
      </c>
      <c r="P80">
        <f t="shared" si="80"/>
        <v>26.589451397969984</v>
      </c>
      <c r="S80">
        <v>2005</v>
      </c>
      <c r="T80" t="s">
        <v>55</v>
      </c>
      <c r="U80" s="31">
        <v>0</v>
      </c>
      <c r="V80" s="31">
        <v>2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43</v>
      </c>
      <c r="AC80" s="31">
        <v>0</v>
      </c>
      <c r="AD80" s="31">
        <v>10</v>
      </c>
      <c r="AE80" s="31">
        <v>372</v>
      </c>
      <c r="AF80" s="31">
        <v>427</v>
      </c>
      <c r="AG80">
        <f t="shared" si="66"/>
        <v>0</v>
      </c>
      <c r="AH80">
        <f t="shared" si="67"/>
        <v>4.6838407494145199E-3</v>
      </c>
      <c r="AI80">
        <f t="shared" si="68"/>
        <v>0</v>
      </c>
      <c r="AJ80">
        <f t="shared" si="69"/>
        <v>0</v>
      </c>
      <c r="AK80">
        <f t="shared" si="70"/>
        <v>0</v>
      </c>
      <c r="AL80">
        <f t="shared" si="71"/>
        <v>0</v>
      </c>
      <c r="AM80">
        <f t="shared" si="72"/>
        <v>0</v>
      </c>
      <c r="AN80">
        <f t="shared" si="73"/>
        <v>0.10070257611241218</v>
      </c>
      <c r="AO80">
        <f t="shared" si="74"/>
        <v>0</v>
      </c>
      <c r="AP80">
        <f t="shared" si="64"/>
        <v>0</v>
      </c>
      <c r="AQ80">
        <f t="shared" si="64"/>
        <v>4.6948356807511738E-3</v>
      </c>
      <c r="AR80">
        <f t="shared" si="64"/>
        <v>0</v>
      </c>
      <c r="AS80">
        <f t="shared" si="64"/>
        <v>0</v>
      </c>
      <c r="AT80">
        <f t="shared" si="64"/>
        <v>0</v>
      </c>
      <c r="AU80">
        <f t="shared" si="64"/>
        <v>0</v>
      </c>
      <c r="AV80">
        <f t="shared" si="64"/>
        <v>0</v>
      </c>
      <c r="AW80">
        <f t="shared" si="63"/>
        <v>0.10604192355117138</v>
      </c>
      <c r="AX80">
        <f t="shared" si="63"/>
        <v>0</v>
      </c>
      <c r="AY80">
        <f t="shared" si="82"/>
        <v>0</v>
      </c>
      <c r="AZ80">
        <f t="shared" si="52"/>
        <v>1.5785540818232767E-3</v>
      </c>
      <c r="BA80">
        <f t="shared" si="53"/>
        <v>0</v>
      </c>
      <c r="BB80">
        <f t="shared" si="54"/>
        <v>0</v>
      </c>
      <c r="BC80">
        <f t="shared" si="55"/>
        <v>1.3730618344853353E-3</v>
      </c>
      <c r="BD80">
        <f t="shared" si="56"/>
        <v>5.3895012142723703E-3</v>
      </c>
      <c r="BE80">
        <f t="shared" si="57"/>
        <v>0</v>
      </c>
      <c r="BF80">
        <f t="shared" si="58"/>
        <v>1.7030948377856653E-3</v>
      </c>
      <c r="BG80">
        <f t="shared" si="59"/>
        <v>2.5250638271374307E-3</v>
      </c>
    </row>
    <row r="81" spans="2:59" x14ac:dyDescent="0.25">
      <c r="B81">
        <v>2005</v>
      </c>
      <c r="C81" t="s">
        <v>56</v>
      </c>
      <c r="D81" s="31">
        <v>381165</v>
      </c>
      <c r="E81" s="31">
        <v>261</v>
      </c>
      <c r="F81">
        <f t="shared" si="75"/>
        <v>6.847428279091732E-4</v>
      </c>
      <c r="G81">
        <f t="shared" si="76"/>
        <v>0.9993152571720908</v>
      </c>
      <c r="H81" cm="1">
        <f t="array" ref="H81">+IFERROR(_xlfn.IFS(B81=$H$1,D81/$H$3,B81=$I$1,D81/$I$3,B81=$J$1,D81/$J$3,B81=$K$1,D81/$K$3,B81=$L$1,D81/$L$3,B81=$M$1,D81/$M$3,B81=$N$1,D81/$N$3,B81=$O$1,D81/$O$3,B81=$P$1,D81/P$3,B81=$Q$1,D81/$Q$3,B81=$R$1,D81/$R$3,B81=$S$1,D81/$S$3,B81=$T$1,D81/$T$3,B81=$U$1,D81/$U$3,B81=$V$1,D81/$V$3,B81=$W$1,D81/$W$3,B81=$X$1,D81/$X$3,B81=$Y$1,D81/$Y$3,B81=$Z$1,D81/$Z$3),0)</f>
        <v>0.22120411783857</v>
      </c>
      <c r="I81" s="15">
        <f t="shared" si="77"/>
        <v>22120.411783856998</v>
      </c>
      <c r="J81" s="16">
        <f t="shared" si="78"/>
        <v>15.146793319393639</v>
      </c>
      <c r="K81" s="16">
        <f t="shared" ref="K81:K87" si="83">+K80-P80</f>
        <v>9973.4105486020308</v>
      </c>
      <c r="L81" s="17">
        <f t="shared" si="61"/>
        <v>6.847428279091732E-4</v>
      </c>
      <c r="M81" s="17">
        <f t="shared" si="61"/>
        <v>0.9993152571720908</v>
      </c>
      <c r="N81">
        <f t="shared" si="79"/>
        <v>6.849773445711608E-4</v>
      </c>
      <c r="O81">
        <f t="shared" si="65"/>
        <v>3.423714139545866E-4</v>
      </c>
      <c r="P81">
        <f t="shared" si="80"/>
        <v>6.8292213429489328</v>
      </c>
      <c r="S81">
        <v>2005</v>
      </c>
      <c r="T81" t="s">
        <v>56</v>
      </c>
      <c r="U81" s="31">
        <v>0</v>
      </c>
      <c r="V81" s="31">
        <v>16</v>
      </c>
      <c r="W81" s="31">
        <v>0</v>
      </c>
      <c r="X81" s="31">
        <v>0</v>
      </c>
      <c r="Y81" s="31">
        <v>0</v>
      </c>
      <c r="Z81" s="31">
        <v>5</v>
      </c>
      <c r="AA81" s="31">
        <v>0</v>
      </c>
      <c r="AB81" s="31">
        <v>3</v>
      </c>
      <c r="AC81" s="31">
        <v>0</v>
      </c>
      <c r="AD81" s="31">
        <v>16</v>
      </c>
      <c r="AE81" s="31">
        <v>221</v>
      </c>
      <c r="AF81" s="31">
        <v>261</v>
      </c>
      <c r="AG81">
        <f t="shared" si="66"/>
        <v>0</v>
      </c>
      <c r="AH81">
        <f t="shared" si="67"/>
        <v>6.1302681992337162E-2</v>
      </c>
      <c r="AI81">
        <f t="shared" si="68"/>
        <v>0</v>
      </c>
      <c r="AJ81">
        <f t="shared" si="69"/>
        <v>0</v>
      </c>
      <c r="AK81">
        <f t="shared" si="70"/>
        <v>0</v>
      </c>
      <c r="AL81">
        <f t="shared" si="71"/>
        <v>1.9157088122605363E-2</v>
      </c>
      <c r="AM81">
        <f t="shared" si="72"/>
        <v>0</v>
      </c>
      <c r="AN81">
        <f t="shared" si="73"/>
        <v>1.1494252873563218E-2</v>
      </c>
      <c r="AO81">
        <f t="shared" si="74"/>
        <v>0</v>
      </c>
      <c r="AP81">
        <f t="shared" si="64"/>
        <v>0</v>
      </c>
      <c r="AQ81">
        <f t="shared" si="64"/>
        <v>6.3241106719367585E-2</v>
      </c>
      <c r="AR81">
        <f t="shared" si="64"/>
        <v>0</v>
      </c>
      <c r="AS81">
        <f t="shared" si="64"/>
        <v>0</v>
      </c>
      <c r="AT81">
        <f t="shared" si="64"/>
        <v>0</v>
      </c>
      <c r="AU81">
        <f t="shared" si="64"/>
        <v>1.9342359767891681E-2</v>
      </c>
      <c r="AV81">
        <f t="shared" si="64"/>
        <v>0</v>
      </c>
      <c r="AW81">
        <f t="shared" si="63"/>
        <v>1.1560693641618498E-2</v>
      </c>
      <c r="AX81">
        <f t="shared" si="63"/>
        <v>0</v>
      </c>
      <c r="AY81">
        <f t="shared" si="82"/>
        <v>0</v>
      </c>
      <c r="AZ81">
        <f t="shared" si="52"/>
        <v>2.3611821652040454E-5</v>
      </c>
      <c r="BA81">
        <f t="shared" si="53"/>
        <v>0</v>
      </c>
      <c r="BB81">
        <f t="shared" si="54"/>
        <v>0</v>
      </c>
      <c r="BC81">
        <f t="shared" si="55"/>
        <v>0</v>
      </c>
      <c r="BD81">
        <f t="shared" si="56"/>
        <v>6.5588393477890149E-6</v>
      </c>
      <c r="BE81">
        <f t="shared" si="57"/>
        <v>0</v>
      </c>
      <c r="BF81">
        <f t="shared" si="58"/>
        <v>6.0341321999658942E-5</v>
      </c>
      <c r="BG81">
        <f t="shared" si="59"/>
        <v>0</v>
      </c>
    </row>
    <row r="82" spans="2:59" x14ac:dyDescent="0.25">
      <c r="B82">
        <v>2005</v>
      </c>
      <c r="C82" t="s">
        <v>57</v>
      </c>
      <c r="D82" s="31">
        <v>356334</v>
      </c>
      <c r="E82" s="31">
        <v>1324</v>
      </c>
      <c r="F82">
        <f t="shared" si="75"/>
        <v>3.7156151251354066E-3</v>
      </c>
      <c r="G82">
        <f t="shared" si="76"/>
        <v>0.99628438487486459</v>
      </c>
      <c r="H82" cm="1">
        <f t="array" ref="H82">+IFERROR(_xlfn.IFS(B82=$H$1,D82/$H$3,B82=$I$1,D82/$I$3,B82=$J$1,D82/$J$3,B82=$K$1,D82/$K$3,B82=$L$1,D82/$L$3,B82=$M$1,D82/$M$3,B82=$N$1,D82/$N$3,B82=$O$1,D82/$O$3,B82=$P$1,D82/P$3,B82=$Q$1,D82/$Q$3,B82=$R$1,D82/$R$3,B82=$S$1,D82/$S$3,B82=$T$1,D82/$T$3,B82=$U$1,D82/$U$3,B82=$V$1,D82/$V$3,B82=$W$1,D82/$W$3,B82=$X$1,D82/$X$3,B82=$Y$1,D82/$Y$3,B82=$Z$1,D82/$Z$3),0)</f>
        <v>0.20679377205642965</v>
      </c>
      <c r="I82" s="15">
        <f t="shared" si="77"/>
        <v>20679.377205642966</v>
      </c>
      <c r="J82" s="16">
        <f t="shared" si="78"/>
        <v>76.836606723667359</v>
      </c>
      <c r="K82" s="16">
        <f t="shared" si="83"/>
        <v>9966.5813272590822</v>
      </c>
      <c r="L82" s="17">
        <f t="shared" si="61"/>
        <v>3.7156151251354066E-3</v>
      </c>
      <c r="M82" s="17">
        <f t="shared" si="61"/>
        <v>0.99628438487486459</v>
      </c>
      <c r="N82">
        <f t="shared" si="79"/>
        <v>3.7225308711397015E-3</v>
      </c>
      <c r="O82">
        <f t="shared" si="65"/>
        <v>1.8578075625677033E-3</v>
      </c>
      <c r="P82">
        <f t="shared" si="80"/>
        <v>37.031980325455962</v>
      </c>
      <c r="S82">
        <v>2005</v>
      </c>
      <c r="T82" t="s">
        <v>57</v>
      </c>
      <c r="U82" s="31">
        <v>0</v>
      </c>
      <c r="V82" s="31">
        <v>302</v>
      </c>
      <c r="W82" s="31">
        <v>0</v>
      </c>
      <c r="X82" s="31">
        <v>0</v>
      </c>
      <c r="Y82" s="31">
        <v>4</v>
      </c>
      <c r="Z82" s="31">
        <v>25</v>
      </c>
      <c r="AA82" s="31">
        <v>0</v>
      </c>
      <c r="AB82" s="31">
        <v>7</v>
      </c>
      <c r="AC82" s="31">
        <v>10</v>
      </c>
      <c r="AD82" s="31">
        <v>25</v>
      </c>
      <c r="AE82" s="31">
        <v>951</v>
      </c>
      <c r="AF82" s="31">
        <v>1324</v>
      </c>
      <c r="AG82">
        <f t="shared" si="66"/>
        <v>0</v>
      </c>
      <c r="AH82">
        <f t="shared" si="67"/>
        <v>0.22809667673716011</v>
      </c>
      <c r="AI82">
        <f t="shared" si="68"/>
        <v>0</v>
      </c>
      <c r="AJ82">
        <f t="shared" si="69"/>
        <v>0</v>
      </c>
      <c r="AK82">
        <f t="shared" si="70"/>
        <v>3.0211480362537764E-3</v>
      </c>
      <c r="AL82">
        <f t="shared" si="71"/>
        <v>1.8882175226586102E-2</v>
      </c>
      <c r="AM82">
        <f t="shared" si="72"/>
        <v>0</v>
      </c>
      <c r="AN82">
        <f t="shared" si="73"/>
        <v>5.287009063444109E-3</v>
      </c>
      <c r="AO82">
        <f t="shared" si="74"/>
        <v>7.5528700906344415E-3</v>
      </c>
      <c r="AP82">
        <f t="shared" si="64"/>
        <v>0</v>
      </c>
      <c r="AQ82">
        <f t="shared" si="64"/>
        <v>0.25745950554134694</v>
      </c>
      <c r="AR82">
        <f t="shared" si="64"/>
        <v>0</v>
      </c>
      <c r="AS82">
        <f t="shared" si="64"/>
        <v>0</v>
      </c>
      <c r="AT82">
        <f t="shared" si="64"/>
        <v>3.0257186081694403E-3</v>
      </c>
      <c r="AU82">
        <f t="shared" si="64"/>
        <v>1.9062142584826535E-2</v>
      </c>
      <c r="AV82">
        <f t="shared" si="64"/>
        <v>0</v>
      </c>
      <c r="AW82">
        <f t="shared" si="63"/>
        <v>5.301022340022719E-3</v>
      </c>
      <c r="AX82">
        <f t="shared" si="63"/>
        <v>7.5815011372251714E-3</v>
      </c>
      <c r="AY82">
        <f t="shared" si="82"/>
        <v>0</v>
      </c>
      <c r="AZ82">
        <f t="shared" si="52"/>
        <v>4.4621057771641214E-4</v>
      </c>
      <c r="BA82">
        <f t="shared" si="53"/>
        <v>0</v>
      </c>
      <c r="BB82">
        <f t="shared" si="54"/>
        <v>0</v>
      </c>
      <c r="BC82">
        <f t="shared" si="55"/>
        <v>5.6127116693888317E-6</v>
      </c>
      <c r="BD82">
        <f t="shared" si="56"/>
        <v>4.2095337520416241E-5</v>
      </c>
      <c r="BE82">
        <f t="shared" si="57"/>
        <v>0</v>
      </c>
      <c r="BF82">
        <f t="shared" si="58"/>
        <v>1.4031779173472079E-5</v>
      </c>
      <c r="BG82">
        <f t="shared" si="59"/>
        <v>1.4031779173472079E-5</v>
      </c>
    </row>
    <row r="83" spans="2:59" x14ac:dyDescent="0.25">
      <c r="B83">
        <v>2005</v>
      </c>
      <c r="C83" t="s">
        <v>58</v>
      </c>
      <c r="D83" s="31">
        <v>515595</v>
      </c>
      <c r="E83" s="31">
        <v>2250</v>
      </c>
      <c r="F83">
        <f t="shared" si="75"/>
        <v>4.3638902627061941E-3</v>
      </c>
      <c r="G83">
        <f t="shared" si="76"/>
        <v>0.99563610973729377</v>
      </c>
      <c r="H83" cm="1">
        <f t="array" ref="H83">+IFERROR(_xlfn.IFS(B83=$H$1,D83/$H$3,B83=$I$1,D83/$I$3,B83=$J$1,D83/$J$3,B83=$K$1,D83/$K$3,B83=$L$1,D83/$L$3,B83=$M$1,D83/$M$3,B83=$N$1,D83/$N$3,B83=$O$1,D83/$O$3,B83=$P$1,D83/P$3,B83=$Q$1,D83/$Q$3,B83=$R$1,D83/$R$3,B83=$S$1,D83/$S$3,B83=$T$1,D83/$T$3,B83=$U$1,D83/$U$3,B83=$V$1,D83/$V$3,B83=$W$1,D83/$W$3,B83=$X$1,D83/$X$3,B83=$Y$1,D83/$Y$3,B83=$Z$1,D83/$Z$3),0)</f>
        <v>0.2992188084870791</v>
      </c>
      <c r="I83" s="15">
        <f t="shared" si="77"/>
        <v>29921.880848707911</v>
      </c>
      <c r="J83" s="16">
        <f t="shared" si="78"/>
        <v>130.57580447753139</v>
      </c>
      <c r="K83" s="16">
        <f t="shared" si="83"/>
        <v>9929.549346933627</v>
      </c>
      <c r="L83" s="17">
        <f t="shared" si="61"/>
        <v>4.3638902627061941E-3</v>
      </c>
      <c r="M83" s="17">
        <f t="shared" si="61"/>
        <v>0.99563610973729377</v>
      </c>
      <c r="N83">
        <f t="shared" si="79"/>
        <v>4.3734328532275936E-3</v>
      </c>
      <c r="O83">
        <f t="shared" si="65"/>
        <v>2.181945131353097E-3</v>
      </c>
      <c r="P83">
        <f t="shared" si="80"/>
        <v>43.331463708144305</v>
      </c>
      <c r="S83">
        <v>2005</v>
      </c>
      <c r="T83" t="s">
        <v>58</v>
      </c>
      <c r="U83" s="31">
        <v>0</v>
      </c>
      <c r="V83" s="31">
        <v>302</v>
      </c>
      <c r="W83" s="31">
        <v>0</v>
      </c>
      <c r="X83" s="31">
        <v>0</v>
      </c>
      <c r="Y83" s="31">
        <v>26</v>
      </c>
      <c r="Z83" s="31">
        <v>123</v>
      </c>
      <c r="AA83" s="31">
        <v>0</v>
      </c>
      <c r="AB83" s="31">
        <v>29</v>
      </c>
      <c r="AC83" s="31">
        <v>64</v>
      </c>
      <c r="AD83" s="31">
        <v>118</v>
      </c>
      <c r="AE83" s="31">
        <v>1588</v>
      </c>
      <c r="AF83" s="31">
        <v>2250</v>
      </c>
      <c r="AG83">
        <f t="shared" si="66"/>
        <v>0</v>
      </c>
      <c r="AH83">
        <f t="shared" si="67"/>
        <v>0.13422222222222221</v>
      </c>
      <c r="AI83">
        <f t="shared" si="68"/>
        <v>0</v>
      </c>
      <c r="AJ83">
        <f t="shared" si="69"/>
        <v>0</v>
      </c>
      <c r="AK83">
        <f t="shared" si="70"/>
        <v>1.1555555555555555E-2</v>
      </c>
      <c r="AL83">
        <f t="shared" si="71"/>
        <v>5.4666666666666669E-2</v>
      </c>
      <c r="AM83">
        <f t="shared" si="72"/>
        <v>0</v>
      </c>
      <c r="AN83">
        <f t="shared" si="73"/>
        <v>1.2888888888888889E-2</v>
      </c>
      <c r="AO83">
        <f t="shared" si="74"/>
        <v>2.8444444444444446E-2</v>
      </c>
      <c r="AP83">
        <f t="shared" si="64"/>
        <v>0</v>
      </c>
      <c r="AQ83">
        <f t="shared" si="64"/>
        <v>0.14387803716055264</v>
      </c>
      <c r="AR83">
        <f t="shared" si="64"/>
        <v>0</v>
      </c>
      <c r="AS83">
        <f t="shared" si="64"/>
        <v>0</v>
      </c>
      <c r="AT83">
        <f t="shared" si="64"/>
        <v>1.1622708985248099E-2</v>
      </c>
      <c r="AU83">
        <f t="shared" si="64"/>
        <v>5.6202878684030157E-2</v>
      </c>
      <c r="AV83">
        <f t="shared" si="64"/>
        <v>0</v>
      </c>
      <c r="AW83">
        <f t="shared" si="63"/>
        <v>1.2972489375978528E-2</v>
      </c>
      <c r="AX83">
        <f t="shared" si="63"/>
        <v>2.8854824165915241E-2</v>
      </c>
      <c r="AY83">
        <f t="shared" si="82"/>
        <v>0</v>
      </c>
      <c r="AZ83">
        <f t="shared" si="52"/>
        <v>5.8573104859434245E-4</v>
      </c>
      <c r="BA83">
        <f t="shared" si="53"/>
        <v>0</v>
      </c>
      <c r="BB83">
        <f t="shared" si="54"/>
        <v>0</v>
      </c>
      <c r="BC83">
        <f t="shared" si="55"/>
        <v>2.9092601751374626E-5</v>
      </c>
      <c r="BD83">
        <f t="shared" si="56"/>
        <v>1.4352350197344816E-4</v>
      </c>
      <c r="BE83">
        <f t="shared" si="57"/>
        <v>0</v>
      </c>
      <c r="BF83">
        <f t="shared" si="58"/>
        <v>3.491112210164955E-5</v>
      </c>
      <c r="BG83">
        <f t="shared" si="59"/>
        <v>7.176175098672408E-5</v>
      </c>
    </row>
    <row r="84" spans="2:59" x14ac:dyDescent="0.25">
      <c r="B84">
        <v>2005</v>
      </c>
      <c r="C84" t="s">
        <v>59</v>
      </c>
      <c r="D84" s="31">
        <v>233344</v>
      </c>
      <c r="E84" s="31">
        <v>2936</v>
      </c>
      <c r="F84">
        <f t="shared" si="75"/>
        <v>1.2582281952825014E-2</v>
      </c>
      <c r="G84">
        <f t="shared" si="76"/>
        <v>0.98741771804717504</v>
      </c>
      <c r="H84" cm="1">
        <f t="array" ref="H84">+IFERROR(_xlfn.IFS(B84=$H$1,D84/$H$3,B84=$I$1,D84/$I$3,B84=$J$1,D84/$J$3,B84=$K$1,D84/$K$3,B84=$L$1,D84/$L$3,B84=$M$1,D84/$M$3,B84=$N$1,D84/$N$3,B84=$O$1,D84/$O$3,B84=$P$1,D84/P$3,B84=$Q$1,D84/$Q$3,B84=$R$1,D84/$R$3,B84=$S$1,D84/$S$3,B84=$T$1,D84/$T$3,B84=$U$1,D84/$U$3,B84=$V$1,D84/$V$3,B84=$W$1,D84/$W$3,B84=$X$1,D84/$X$3,B84=$Y$1,D84/$Y$3,B84=$Z$1,D84/$Z$3),0)</f>
        <v>0.13541813564446703</v>
      </c>
      <c r="I84" s="15">
        <f t="shared" si="77"/>
        <v>13541.813564446704</v>
      </c>
      <c r="J84" s="16">
        <f t="shared" si="78"/>
        <v>170.38691642045873</v>
      </c>
      <c r="K84" s="16">
        <f t="shared" si="83"/>
        <v>9886.2178832254831</v>
      </c>
      <c r="L84" s="17">
        <f t="shared" si="61"/>
        <v>1.2582281952825014E-2</v>
      </c>
      <c r="M84" s="17">
        <f t="shared" si="61"/>
        <v>0.98741771804717504</v>
      </c>
      <c r="N84">
        <f t="shared" si="79"/>
        <v>1.2661940002415084E-2</v>
      </c>
      <c r="O84">
        <f t="shared" si="65"/>
        <v>6.291140976412507E-3</v>
      </c>
      <c r="P84">
        <f t="shared" si="80"/>
        <v>124.3911808538039</v>
      </c>
      <c r="S84">
        <v>2005</v>
      </c>
      <c r="T84" t="s">
        <v>59</v>
      </c>
      <c r="U84" s="31">
        <v>0</v>
      </c>
      <c r="V84" s="31">
        <v>66</v>
      </c>
      <c r="W84" s="31">
        <v>0</v>
      </c>
      <c r="X84" s="31">
        <v>0</v>
      </c>
      <c r="Y84" s="31">
        <v>105</v>
      </c>
      <c r="Z84" s="31">
        <v>471</v>
      </c>
      <c r="AA84" s="31">
        <v>0</v>
      </c>
      <c r="AB84" s="31">
        <v>159</v>
      </c>
      <c r="AC84" s="31">
        <v>267</v>
      </c>
      <c r="AD84" s="31">
        <v>353</v>
      </c>
      <c r="AE84" s="31">
        <v>1515</v>
      </c>
      <c r="AF84" s="31">
        <v>2936</v>
      </c>
      <c r="AG84">
        <f t="shared" si="66"/>
        <v>0</v>
      </c>
      <c r="AH84">
        <f t="shared" si="67"/>
        <v>2.2479564032697547E-2</v>
      </c>
      <c r="AI84">
        <f t="shared" si="68"/>
        <v>0</v>
      </c>
      <c r="AJ84">
        <f t="shared" si="69"/>
        <v>0</v>
      </c>
      <c r="AK84">
        <f t="shared" si="70"/>
        <v>3.5762942779291554E-2</v>
      </c>
      <c r="AL84">
        <f t="shared" si="71"/>
        <v>0.16042234332425068</v>
      </c>
      <c r="AM84">
        <f t="shared" si="72"/>
        <v>0</v>
      </c>
      <c r="AN84">
        <f t="shared" si="73"/>
        <v>5.4155313351498639E-2</v>
      </c>
      <c r="AO84">
        <f t="shared" si="74"/>
        <v>9.0940054495912803E-2</v>
      </c>
      <c r="AP84">
        <f t="shared" si="64"/>
        <v>0</v>
      </c>
      <c r="AQ84">
        <f t="shared" si="64"/>
        <v>2.2735101619014812E-2</v>
      </c>
      <c r="AR84">
        <f t="shared" si="64"/>
        <v>0</v>
      </c>
      <c r="AS84">
        <f t="shared" si="64"/>
        <v>0</v>
      </c>
      <c r="AT84">
        <f t="shared" si="64"/>
        <v>3.6414080110976244E-2</v>
      </c>
      <c r="AU84">
        <f t="shared" si="64"/>
        <v>0.17441214589890761</v>
      </c>
      <c r="AV84">
        <f t="shared" si="64"/>
        <v>0</v>
      </c>
      <c r="AW84">
        <f t="shared" si="63"/>
        <v>5.5662524067915282E-2</v>
      </c>
      <c r="AX84">
        <f t="shared" si="63"/>
        <v>9.5272078501338092E-2</v>
      </c>
      <c r="AY84">
        <f t="shared" si="82"/>
        <v>0</v>
      </c>
      <c r="AZ84">
        <f t="shared" si="52"/>
        <v>7.8853538123971475E-4</v>
      </c>
      <c r="BA84">
        <f t="shared" si="53"/>
        <v>0</v>
      </c>
      <c r="BB84">
        <f t="shared" si="54"/>
        <v>0</v>
      </c>
      <c r="BC84">
        <f t="shared" si="55"/>
        <v>2.8070145364783323E-4</v>
      </c>
      <c r="BD84">
        <f t="shared" si="56"/>
        <v>1.2727989577619309E-3</v>
      </c>
      <c r="BE84">
        <f t="shared" si="57"/>
        <v>0</v>
      </c>
      <c r="BF84">
        <f t="shared" si="58"/>
        <v>4.0283872737246297E-4</v>
      </c>
      <c r="BG84">
        <f t="shared" si="59"/>
        <v>7.0925329127811303E-4</v>
      </c>
    </row>
    <row r="85" spans="2:59" x14ac:dyDescent="0.25">
      <c r="B85">
        <v>2005</v>
      </c>
      <c r="C85" t="s">
        <v>60</v>
      </c>
      <c r="D85" s="31">
        <v>47007</v>
      </c>
      <c r="E85" s="31">
        <v>1829</v>
      </c>
      <c r="F85">
        <f t="shared" si="75"/>
        <v>3.8909098644882678E-2</v>
      </c>
      <c r="G85">
        <f t="shared" si="76"/>
        <v>0.96109090135511732</v>
      </c>
      <c r="H85" cm="1">
        <f t="array" ref="H85">+IFERROR(_xlfn.IFS(B85=$H$1,D85/$H$3,B85=$I$1,D85/$I$3,B85=$J$1,D85/$J$3,B85=$K$1,D85/$K$3,B85=$L$1,D85/$L$3,B85=$M$1,D85/$M$3,B85=$N$1,D85/$N$3,B85=$O$1,D85/$O$3,B85=$P$1,D85/P$3,B85=$Q$1,D85/$Q$3,B85=$R$1,D85/$R$3,B85=$S$1,D85/$S$3,B85=$T$1,D85/$T$3,B85=$U$1,D85/$U$3,B85=$V$1,D85/$V$3,B85=$W$1,D85/$W$3,B85=$X$1,D85/$X$3,B85=$Y$1,D85/$Y$3,B85=$Z$1,D85/$Z$3),0)</f>
        <v>2.7279897071445857E-2</v>
      </c>
      <c r="I85" s="15">
        <f t="shared" si="77"/>
        <v>2727.9897071445857</v>
      </c>
      <c r="J85" s="16">
        <f t="shared" si="78"/>
        <v>106.14362061751329</v>
      </c>
      <c r="K85" s="16">
        <f t="shared" si="83"/>
        <v>9761.8267023716799</v>
      </c>
      <c r="L85" s="17">
        <f t="shared" si="61"/>
        <v>3.8909098644882678E-2</v>
      </c>
      <c r="M85" s="17">
        <f t="shared" si="61"/>
        <v>0.96109090135511732</v>
      </c>
      <c r="N85">
        <f t="shared" si="79"/>
        <v>3.9681076096978907E-2</v>
      </c>
      <c r="O85">
        <f t="shared" si="65"/>
        <v>1.9454549322441339E-2</v>
      </c>
      <c r="P85">
        <f t="shared" si="80"/>
        <v>379.82387811682946</v>
      </c>
      <c r="S85">
        <v>2005</v>
      </c>
      <c r="T85" t="s">
        <v>60</v>
      </c>
      <c r="U85" s="31">
        <v>0</v>
      </c>
      <c r="V85" s="31">
        <v>13</v>
      </c>
      <c r="W85" s="31">
        <v>0</v>
      </c>
      <c r="X85" s="31">
        <v>0</v>
      </c>
      <c r="Y85" s="31">
        <v>100</v>
      </c>
      <c r="Z85" s="31">
        <v>382</v>
      </c>
      <c r="AA85" s="31">
        <v>0</v>
      </c>
      <c r="AB85" s="31">
        <v>119</v>
      </c>
      <c r="AC85" s="31">
        <v>190</v>
      </c>
      <c r="AD85" s="31">
        <v>224</v>
      </c>
      <c r="AE85" s="31">
        <v>801</v>
      </c>
      <c r="AF85" s="31">
        <v>1829</v>
      </c>
      <c r="AG85">
        <f t="shared" si="66"/>
        <v>0</v>
      </c>
      <c r="AH85">
        <f t="shared" si="67"/>
        <v>7.1077091306724982E-3</v>
      </c>
      <c r="AI85">
        <f t="shared" si="68"/>
        <v>0</v>
      </c>
      <c r="AJ85">
        <f t="shared" si="69"/>
        <v>0</v>
      </c>
      <c r="AK85">
        <f t="shared" si="70"/>
        <v>5.4674685620557682E-2</v>
      </c>
      <c r="AL85">
        <f t="shared" si="71"/>
        <v>0.20885729907053036</v>
      </c>
      <c r="AM85">
        <f t="shared" si="72"/>
        <v>0</v>
      </c>
      <c r="AN85">
        <f t="shared" si="73"/>
        <v>6.5062875888463642E-2</v>
      </c>
      <c r="AO85">
        <f t="shared" si="74"/>
        <v>0.1038819026790596</v>
      </c>
      <c r="AP85">
        <f t="shared" si="64"/>
        <v>0</v>
      </c>
      <c r="AQ85">
        <f t="shared" si="64"/>
        <v>7.1330589849108363E-3</v>
      </c>
      <c r="AR85">
        <f t="shared" si="64"/>
        <v>0</v>
      </c>
      <c r="AS85">
        <f t="shared" si="64"/>
        <v>0</v>
      </c>
      <c r="AT85">
        <f t="shared" si="64"/>
        <v>5.6211354693648123E-2</v>
      </c>
      <c r="AU85">
        <f t="shared" si="64"/>
        <v>0.23321123321123324</v>
      </c>
      <c r="AV85">
        <f t="shared" si="64"/>
        <v>0</v>
      </c>
      <c r="AW85">
        <f t="shared" si="63"/>
        <v>6.7250635772817188E-2</v>
      </c>
      <c r="AX85">
        <f t="shared" si="63"/>
        <v>0.10957324106113034</v>
      </c>
      <c r="AY85">
        <f t="shared" si="82"/>
        <v>0</v>
      </c>
      <c r="AZ85">
        <f t="shared" si="52"/>
        <v>8.4030038079434982E-4</v>
      </c>
      <c r="BA85">
        <f t="shared" si="53"/>
        <v>0</v>
      </c>
      <c r="BB85">
        <f t="shared" si="54"/>
        <v>0</v>
      </c>
      <c r="BC85">
        <f t="shared" si="55"/>
        <v>2.1805263045929328E-3</v>
      </c>
      <c r="BD85">
        <f t="shared" si="56"/>
        <v>9.0731167698427893E-3</v>
      </c>
      <c r="BE85">
        <f t="shared" si="57"/>
        <v>0</v>
      </c>
      <c r="BF85">
        <f t="shared" si="58"/>
        <v>2.9570064033016359E-3</v>
      </c>
      <c r="BG85">
        <f t="shared" si="59"/>
        <v>4.8609781521900992E-3</v>
      </c>
    </row>
    <row r="86" spans="2:59" x14ac:dyDescent="0.25">
      <c r="B86">
        <v>2005</v>
      </c>
      <c r="C86" t="s">
        <v>61</v>
      </c>
      <c r="D86" s="31">
        <v>29102</v>
      </c>
      <c r="E86" s="31">
        <v>2994</v>
      </c>
      <c r="F86">
        <f t="shared" si="75"/>
        <v>0.10287952718026253</v>
      </c>
      <c r="G86">
        <f t="shared" si="76"/>
        <v>0.8971204728197375</v>
      </c>
      <c r="H86" cm="1">
        <f t="array" ref="H86">+IFERROR(_xlfn.IFS(B86=$H$1,D86/$H$3,B86=$I$1,D86/$I$3,B86=$J$1,D86/$J$3,B86=$K$1,D86/$K$3,B86=$L$1,D86/$L$3,B86=$M$1,D86/$M$3,B86=$N$1,D86/$N$3,B86=$O$1,D86/$O$3,B86=$P$1,D86/P$3,B86=$Q$1,D86/$Q$3,B86=$R$1,D86/$R$3,B86=$S$1,D86/$S$3,B86=$T$1,D86/$T$3,B86=$U$1,D86/$U$3,B86=$V$1,D86/$V$3,B86=$W$1,D86/$W$3,B86=$X$1,D86/$X$3,B86=$Y$1,D86/$Y$3,B86=$Z$1,D86/$Z$3),0)</f>
        <v>1.6888964719578303E-2</v>
      </c>
      <c r="I86" s="15">
        <f t="shared" si="77"/>
        <v>1688.8964719578303</v>
      </c>
      <c r="J86" s="16">
        <f t="shared" si="78"/>
        <v>173.75287049143509</v>
      </c>
      <c r="K86" s="16">
        <f t="shared" si="83"/>
        <v>9382.0028242548506</v>
      </c>
      <c r="L86" s="17">
        <f t="shared" si="61"/>
        <v>0.10287952718026253</v>
      </c>
      <c r="M86" s="17">
        <f t="shared" si="61"/>
        <v>0.8971204728197375</v>
      </c>
      <c r="N86">
        <f t="shared" si="79"/>
        <v>0.10845861257018656</v>
      </c>
      <c r="O86">
        <f t="shared" si="65"/>
        <v>5.1439763590131263E-2</v>
      </c>
      <c r="P86">
        <f t="shared" si="80"/>
        <v>965.21601456322662</v>
      </c>
      <c r="S86">
        <v>2005</v>
      </c>
      <c r="T86" t="s">
        <v>61</v>
      </c>
      <c r="U86" s="31">
        <v>0</v>
      </c>
      <c r="V86" s="31">
        <v>3</v>
      </c>
      <c r="W86" s="31">
        <v>0</v>
      </c>
      <c r="X86" s="31">
        <v>0</v>
      </c>
      <c r="Y86" s="31">
        <v>221</v>
      </c>
      <c r="Z86" s="31">
        <v>781</v>
      </c>
      <c r="AA86" s="31">
        <v>0</v>
      </c>
      <c r="AB86" s="31">
        <v>109</v>
      </c>
      <c r="AC86" s="31">
        <v>344</v>
      </c>
      <c r="AD86" s="31">
        <v>213</v>
      </c>
      <c r="AE86" s="31">
        <v>1323</v>
      </c>
      <c r="AF86" s="31">
        <v>2994</v>
      </c>
      <c r="AG86">
        <f t="shared" si="66"/>
        <v>0</v>
      </c>
      <c r="AH86">
        <f t="shared" si="67"/>
        <v>1.002004008016032E-3</v>
      </c>
      <c r="AI86">
        <f t="shared" si="68"/>
        <v>0</v>
      </c>
      <c r="AJ86">
        <f t="shared" si="69"/>
        <v>0</v>
      </c>
      <c r="AK86">
        <f t="shared" si="70"/>
        <v>7.3814295257181028E-2</v>
      </c>
      <c r="AL86">
        <f t="shared" si="71"/>
        <v>0.26085504342017368</v>
      </c>
      <c r="AM86">
        <f t="shared" si="72"/>
        <v>0</v>
      </c>
      <c r="AN86">
        <f t="shared" si="73"/>
        <v>3.6406145624582498E-2</v>
      </c>
      <c r="AO86">
        <f t="shared" si="74"/>
        <v>0.11489645958583834</v>
      </c>
      <c r="AP86">
        <f t="shared" si="64"/>
        <v>0</v>
      </c>
      <c r="AQ86">
        <f t="shared" si="64"/>
        <v>1.0025062656641604E-3</v>
      </c>
      <c r="AR86">
        <f t="shared" si="64"/>
        <v>0</v>
      </c>
      <c r="AS86">
        <f t="shared" si="64"/>
        <v>0</v>
      </c>
      <c r="AT86">
        <f t="shared" si="64"/>
        <v>7.6642968614530946E-2</v>
      </c>
      <c r="AU86">
        <f t="shared" si="64"/>
        <v>0.29998079508354142</v>
      </c>
      <c r="AV86">
        <f t="shared" si="64"/>
        <v>0</v>
      </c>
      <c r="AW86">
        <f t="shared" si="63"/>
        <v>3.708113624766117E-2</v>
      </c>
      <c r="AX86">
        <f t="shared" si="63"/>
        <v>0.12189936215450035</v>
      </c>
      <c r="AY86">
        <f t="shared" si="82"/>
        <v>0</v>
      </c>
      <c r="AZ86">
        <f t="shared" si="52"/>
        <v>2.7489519620644632E-4</v>
      </c>
      <c r="BA86">
        <f t="shared" si="53"/>
        <v>0</v>
      </c>
      <c r="BB86">
        <f t="shared" si="54"/>
        <v>0</v>
      </c>
      <c r="BC86">
        <f t="shared" si="55"/>
        <v>5.5150848738918287E-3</v>
      </c>
      <c r="BD86">
        <f t="shared" si="56"/>
        <v>1.9981444574256064E-2</v>
      </c>
      <c r="BE86">
        <f t="shared" si="57"/>
        <v>0</v>
      </c>
      <c r="BF86">
        <f t="shared" si="58"/>
        <v>3.9172565459418595E-3</v>
      </c>
      <c r="BG86">
        <f t="shared" si="59"/>
        <v>9.1746271733901454E-3</v>
      </c>
    </row>
    <row r="87" spans="2:59" x14ac:dyDescent="0.25">
      <c r="B87" t="s">
        <v>71</v>
      </c>
      <c r="D87" s="31">
        <v>1723137</v>
      </c>
      <c r="E87" s="31">
        <v>12021</v>
      </c>
      <c r="F87">
        <f t="shared" si="75"/>
        <v>6.9762299805529102E-3</v>
      </c>
      <c r="G87">
        <f t="shared" si="76"/>
        <v>0.99302377001944708</v>
      </c>
      <c r="H87" cm="1">
        <f t="array" ref="H87">+IFERROR(_xlfn.IFS(B87=$H$1,D87/$H$3,B87=$I$1,D87/$I$3,B87=$J$1,D87/$J$3,B87=$K$1,D87/$K$3,B87=$L$1,D87/$L$3,B87=$M$1,D87/$M$3,B87=$N$1,D87/$N$3,B87=$O$1,D87/$O$3,B87=$P$1,D87/P$3,B87=$Q$1,D87/$Q$3,B87=$R$1,D87/$R$3,B87=$S$1,D87/$S$3,B87=$T$1,D87/$T$3,B87=$U$1,D87/$U$3,B87=$V$1,D87/$V$3,B87=$W$1,D87/$W$3,B87=$X$1,D87/$X$3,B87=$Y$1,D87/$Y$3,B87=$Z$1,D87/$Z$3),0)</f>
        <v>0</v>
      </c>
      <c r="I87" s="15">
        <f t="shared" si="77"/>
        <v>0</v>
      </c>
      <c r="J87" s="16">
        <f t="shared" si="78"/>
        <v>0</v>
      </c>
      <c r="K87" s="16">
        <f t="shared" si="83"/>
        <v>8416.7868096916245</v>
      </c>
      <c r="L87" s="17">
        <f t="shared" si="61"/>
        <v>6.9762299805529102E-3</v>
      </c>
      <c r="M87" s="17">
        <f t="shared" si="61"/>
        <v>0.99302377001944708</v>
      </c>
      <c r="N87">
        <f t="shared" si="79"/>
        <v>7.0006490494439405E-3</v>
      </c>
      <c r="O87">
        <f t="shared" si="65"/>
        <v>3.4881149902764551E-3</v>
      </c>
      <c r="P87">
        <f t="shared" si="80"/>
        <v>58.717440481692989</v>
      </c>
      <c r="S87" t="s">
        <v>71</v>
      </c>
      <c r="U87" s="31">
        <v>0</v>
      </c>
      <c r="V87" s="31">
        <v>704</v>
      </c>
      <c r="W87" s="31">
        <v>0</v>
      </c>
      <c r="X87" s="31">
        <v>0</v>
      </c>
      <c r="Y87" s="31">
        <v>456</v>
      </c>
      <c r="Z87" s="31">
        <v>1787</v>
      </c>
      <c r="AA87" s="31">
        <v>0</v>
      </c>
      <c r="AB87" s="31">
        <v>469</v>
      </c>
      <c r="AC87" s="31">
        <v>875</v>
      </c>
      <c r="AD87" s="31">
        <v>959</v>
      </c>
      <c r="AE87" s="31">
        <v>6771</v>
      </c>
      <c r="AF87" s="31">
        <v>12021</v>
      </c>
      <c r="AG87">
        <f t="shared" si="66"/>
        <v>0</v>
      </c>
      <c r="AH87">
        <f t="shared" si="67"/>
        <v>5.856417935279927E-2</v>
      </c>
      <c r="AI87">
        <f t="shared" si="68"/>
        <v>0</v>
      </c>
      <c r="AJ87">
        <f t="shared" si="69"/>
        <v>0</v>
      </c>
      <c r="AK87">
        <f t="shared" si="70"/>
        <v>3.7933616171699526E-2</v>
      </c>
      <c r="AL87">
        <f t="shared" si="71"/>
        <v>0.14865651776058564</v>
      </c>
      <c r="AM87">
        <f t="shared" si="72"/>
        <v>0</v>
      </c>
      <c r="AN87">
        <f t="shared" si="73"/>
        <v>3.9015056983612011E-2</v>
      </c>
      <c r="AO87">
        <f t="shared" si="74"/>
        <v>7.2789285417186586E-2</v>
      </c>
      <c r="AP87">
        <f t="shared" si="64"/>
        <v>0</v>
      </c>
      <c r="AQ87">
        <f t="shared" si="64"/>
        <v>6.0330790984660217E-2</v>
      </c>
      <c r="AR87">
        <f t="shared" si="64"/>
        <v>0</v>
      </c>
      <c r="AS87">
        <f t="shared" si="64"/>
        <v>0</v>
      </c>
      <c r="AT87">
        <f t="shared" si="64"/>
        <v>3.8667005850928513E-2</v>
      </c>
      <c r="AU87">
        <f t="shared" si="64"/>
        <v>0.16059312514041788</v>
      </c>
      <c r="AV87">
        <f t="shared" si="64"/>
        <v>0</v>
      </c>
      <c r="AW87">
        <f t="shared" si="63"/>
        <v>3.9791286641496629E-2</v>
      </c>
      <c r="AX87">
        <f t="shared" si="63"/>
        <v>7.5538481460698401E-2</v>
      </c>
      <c r="AY87">
        <f t="shared" si="82"/>
        <v>0</v>
      </c>
      <c r="AZ87">
        <f t="shared" si="52"/>
        <v>2.0514909725692152E-4</v>
      </c>
      <c r="BA87">
        <f t="shared" si="53"/>
        <v>0</v>
      </c>
      <c r="BB87">
        <f t="shared" si="54"/>
        <v>0</v>
      </c>
      <c r="BC87">
        <f t="shared" si="55"/>
        <v>1.9644404362508612E-4</v>
      </c>
      <c r="BD87">
        <f t="shared" si="56"/>
        <v>7.4515259088511244E-4</v>
      </c>
      <c r="BE87">
        <f t="shared" si="57"/>
        <v>0</v>
      </c>
      <c r="BF87">
        <f t="shared" si="58"/>
        <v>1.6771736664002919E-4</v>
      </c>
      <c r="BG87">
        <f t="shared" si="59"/>
        <v>3.5371534590691281E-4</v>
      </c>
    </row>
    <row r="88" spans="2:59" x14ac:dyDescent="0.25">
      <c r="B88">
        <v>2006</v>
      </c>
      <c r="C88" t="s">
        <v>55</v>
      </c>
      <c r="D88" s="31">
        <v>163197</v>
      </c>
      <c r="E88" s="31">
        <v>436</v>
      </c>
      <c r="F88">
        <f t="shared" si="75"/>
        <v>2.6716177380711656E-3</v>
      </c>
      <c r="G88">
        <f t="shared" si="76"/>
        <v>0.99732838226192888</v>
      </c>
      <c r="H88" cm="1">
        <f t="array" ref="H88">+IFERROR(_xlfn.IFS(B88=$H$1,D88/$H$3,B88=$I$1,D88/$I$3,B88=$J$1,D88/$J$3,B88=$K$1,D88/$K$3,B88=$L$1,D88/$L$3,B88=$M$1,D88/$M$3,B88=$N$1,D88/$N$3,B88=$O$1,D88/$O$3,B88=$P$1,D88/P$3,B88=$Q$1,D88/$Q$3,B88=$R$1,D88/$R$3,B88=$S$1,D88/$S$3,B88=$T$1,D88/$T$3,B88=$U$1,D88/$U$3,B88=$V$1,D88/$V$3,B88=$W$1,D88/$W$3,B88=$X$1,D88/$X$3,B88=$Y$1,D88/$Y$3,B88=$Z$1,D88/$Z$3),0)</f>
        <v>9.3196049374255838E-2</v>
      </c>
      <c r="I88" s="15">
        <f t="shared" si="77"/>
        <v>9319.6049374255836</v>
      </c>
      <c r="J88" s="16">
        <f t="shared" si="78"/>
        <v>24.898421862641804</v>
      </c>
      <c r="K88" s="16">
        <v>10000</v>
      </c>
      <c r="L88" s="17">
        <f t="shared" si="61"/>
        <v>2.6716177380711656E-3</v>
      </c>
      <c r="M88" s="17">
        <f t="shared" si="61"/>
        <v>0.99732838226192888</v>
      </c>
      <c r="N88">
        <f t="shared" si="79"/>
        <v>2.6751912823124455E-3</v>
      </c>
      <c r="O88">
        <f t="shared" si="65"/>
        <v>1.3358088690355828E-3</v>
      </c>
      <c r="P88">
        <f t="shared" si="80"/>
        <v>26.716177380711656</v>
      </c>
      <c r="S88">
        <v>2006</v>
      </c>
      <c r="T88" t="s">
        <v>55</v>
      </c>
      <c r="U88" s="31">
        <v>0</v>
      </c>
      <c r="V88" s="31">
        <v>4</v>
      </c>
      <c r="W88" s="31">
        <v>0</v>
      </c>
      <c r="X88" s="31">
        <v>0</v>
      </c>
      <c r="Y88" s="31">
        <v>1</v>
      </c>
      <c r="Z88" s="31">
        <v>1</v>
      </c>
      <c r="AA88" s="31">
        <v>0</v>
      </c>
      <c r="AB88" s="31">
        <v>40</v>
      </c>
      <c r="AC88" s="31">
        <v>0</v>
      </c>
      <c r="AD88" s="31">
        <v>6</v>
      </c>
      <c r="AE88" s="31">
        <v>384</v>
      </c>
      <c r="AF88" s="31">
        <v>436</v>
      </c>
      <c r="AG88">
        <f t="shared" si="66"/>
        <v>0</v>
      </c>
      <c r="AH88">
        <f t="shared" si="67"/>
        <v>9.1743119266055051E-3</v>
      </c>
      <c r="AI88">
        <f t="shared" si="68"/>
        <v>0</v>
      </c>
      <c r="AJ88">
        <f t="shared" si="69"/>
        <v>0</v>
      </c>
      <c r="AK88">
        <f t="shared" si="70"/>
        <v>2.2935779816513763E-3</v>
      </c>
      <c r="AL88">
        <f t="shared" si="71"/>
        <v>2.2935779816513763E-3</v>
      </c>
      <c r="AM88">
        <f t="shared" si="72"/>
        <v>0</v>
      </c>
      <c r="AN88">
        <f t="shared" si="73"/>
        <v>9.1743119266055051E-2</v>
      </c>
      <c r="AO88">
        <f t="shared" si="74"/>
        <v>0</v>
      </c>
      <c r="AP88">
        <f t="shared" si="64"/>
        <v>0</v>
      </c>
      <c r="AQ88">
        <f t="shared" si="64"/>
        <v>9.2165898617511521E-3</v>
      </c>
      <c r="AR88">
        <f t="shared" si="64"/>
        <v>0</v>
      </c>
      <c r="AS88">
        <f t="shared" si="64"/>
        <v>0</v>
      </c>
      <c r="AT88">
        <f t="shared" si="64"/>
        <v>2.2962112514351321E-3</v>
      </c>
      <c r="AU88">
        <f t="shared" si="64"/>
        <v>2.2962112514351321E-3</v>
      </c>
      <c r="AV88">
        <f t="shared" si="64"/>
        <v>0</v>
      </c>
      <c r="AW88">
        <f t="shared" si="63"/>
        <v>9.6153846153846159E-2</v>
      </c>
      <c r="AX88">
        <f t="shared" si="63"/>
        <v>0</v>
      </c>
      <c r="AY88">
        <f t="shared" si="82"/>
        <v>0</v>
      </c>
      <c r="AZ88">
        <f t="shared" ref="AZ88:AZ119" si="84">+IFERROR((SUM(V87:V88)/(2*$D88)),0)</f>
        <v>2.1691575212779645E-3</v>
      </c>
      <c r="BA88">
        <f t="shared" ref="BA88:BA119" si="85">+IFERROR((SUM(W87:W88)/(2*$D88)),0)</f>
        <v>0</v>
      </c>
      <c r="BB88">
        <f t="shared" ref="BB88:BB119" si="86">+IFERROR((SUM(X87:X88)/(2*$D88)),0)</f>
        <v>0</v>
      </c>
      <c r="BC88">
        <f t="shared" ref="BC88:BC119" si="87">+IFERROR((SUM(Y87:Y88)/(2*$D88)),0)</f>
        <v>1.4001482870395902E-3</v>
      </c>
      <c r="BD88">
        <f t="shared" ref="BD88:BD119" si="88">+IFERROR((SUM(Z87:Z88)/(2*$D88)),0)</f>
        <v>5.4780418757697756E-3</v>
      </c>
      <c r="BE88">
        <f t="shared" ref="BE88:BE119" si="89">+IFERROR((SUM(AA87:AA88)/(2*$D88)),0)</f>
        <v>0</v>
      </c>
      <c r="BF88">
        <f t="shared" ref="BF88:BF119" si="90">+IFERROR((SUM(AB87:AB88)/(2*$D88)),0)</f>
        <v>1.5594649411447515E-3</v>
      </c>
      <c r="BG88">
        <f t="shared" si="59"/>
        <v>2.6808090835003092E-3</v>
      </c>
    </row>
    <row r="89" spans="2:59" x14ac:dyDescent="0.25">
      <c r="B89">
        <v>2006</v>
      </c>
      <c r="C89" t="s">
        <v>56</v>
      </c>
      <c r="D89" s="31">
        <v>387354</v>
      </c>
      <c r="E89" s="31">
        <v>266</v>
      </c>
      <c r="F89">
        <f t="shared" si="75"/>
        <v>6.8671034764065941E-4</v>
      </c>
      <c r="G89">
        <f t="shared" si="76"/>
        <v>0.99931328965235933</v>
      </c>
      <c r="H89" cm="1">
        <f t="array" ref="H89">+IFERROR(_xlfn.IFS(B89=$H$1,D89/$H$3,B89=$I$1,D89/$I$3,B89=$J$1,D89/$J$3,B89=$K$1,D89/$K$3,B89=$L$1,D89/$L$3,B89=$M$1,D89/$M$3,B89=$N$1,D89/$N$3,B89=$O$1,D89/$O$3,B89=$P$1,D89/P$3,B89=$Q$1,D89/$Q$3,B89=$R$1,D89/$R$3,B89=$S$1,D89/$S$3,B89=$T$1,D89/$T$3,B89=$U$1,D89/$U$3,B89=$V$1,D89/$V$3,B89=$W$1,D89/$W$3,B89=$X$1,D89/$X$3,B89=$Y$1,D89/$Y$3,B89=$Z$1,D89/$Z$3),0)</f>
        <v>0.22120420417848058</v>
      </c>
      <c r="I89" s="15">
        <f t="shared" si="77"/>
        <v>22120.420417848058</v>
      </c>
      <c r="J89" s="16">
        <f t="shared" si="78"/>
        <v>15.190321595097981</v>
      </c>
      <c r="K89" s="16">
        <f t="shared" ref="K89:K95" si="91">+K88-P88</f>
        <v>9973.2838226192889</v>
      </c>
      <c r="L89" s="17">
        <f t="shared" si="61"/>
        <v>6.8671034764065941E-4</v>
      </c>
      <c r="M89" s="17">
        <f t="shared" si="61"/>
        <v>0.99931328965235933</v>
      </c>
      <c r="N89">
        <f t="shared" si="79"/>
        <v>6.8694621417743351E-4</v>
      </c>
      <c r="O89">
        <f t="shared" si="65"/>
        <v>3.4335517382032971E-4</v>
      </c>
      <c r="P89">
        <f t="shared" si="80"/>
        <v>6.8487572009498567</v>
      </c>
      <c r="S89">
        <v>2006</v>
      </c>
      <c r="T89" t="s">
        <v>56</v>
      </c>
      <c r="U89" s="31">
        <v>0</v>
      </c>
      <c r="V89" s="31">
        <v>7</v>
      </c>
      <c r="W89" s="31">
        <v>0</v>
      </c>
      <c r="X89" s="31">
        <v>0</v>
      </c>
      <c r="Y89" s="31">
        <v>1</v>
      </c>
      <c r="Z89" s="31">
        <v>2</v>
      </c>
      <c r="AA89" s="31">
        <v>0</v>
      </c>
      <c r="AB89" s="31">
        <v>3</v>
      </c>
      <c r="AC89" s="31">
        <v>0</v>
      </c>
      <c r="AD89" s="31">
        <v>12</v>
      </c>
      <c r="AE89" s="31">
        <v>241</v>
      </c>
      <c r="AF89" s="31">
        <v>266</v>
      </c>
      <c r="AG89">
        <f t="shared" si="66"/>
        <v>0</v>
      </c>
      <c r="AH89">
        <f t="shared" si="67"/>
        <v>2.6315789473684209E-2</v>
      </c>
      <c r="AI89">
        <f t="shared" si="68"/>
        <v>0</v>
      </c>
      <c r="AJ89">
        <f t="shared" si="69"/>
        <v>0</v>
      </c>
      <c r="AK89">
        <f t="shared" si="70"/>
        <v>3.7593984962406013E-3</v>
      </c>
      <c r="AL89">
        <f t="shared" si="71"/>
        <v>7.5187969924812026E-3</v>
      </c>
      <c r="AM89">
        <f t="shared" si="72"/>
        <v>0</v>
      </c>
      <c r="AN89">
        <f t="shared" si="73"/>
        <v>1.1278195488721804E-2</v>
      </c>
      <c r="AO89">
        <f t="shared" si="74"/>
        <v>0</v>
      </c>
      <c r="AP89">
        <f t="shared" si="64"/>
        <v>0</v>
      </c>
      <c r="AQ89">
        <f t="shared" si="64"/>
        <v>2.6666666666666665E-2</v>
      </c>
      <c r="AR89">
        <f t="shared" si="64"/>
        <v>0</v>
      </c>
      <c r="AS89">
        <f t="shared" si="64"/>
        <v>0</v>
      </c>
      <c r="AT89">
        <f t="shared" si="64"/>
        <v>3.766478342749529E-3</v>
      </c>
      <c r="AU89">
        <f t="shared" si="64"/>
        <v>7.5471698113207548E-3</v>
      </c>
      <c r="AV89">
        <f t="shared" si="64"/>
        <v>0</v>
      </c>
      <c r="AW89">
        <f t="shared" si="63"/>
        <v>1.1342155009451795E-2</v>
      </c>
      <c r="AX89">
        <f t="shared" si="63"/>
        <v>0</v>
      </c>
      <c r="AY89">
        <f t="shared" si="82"/>
        <v>0</v>
      </c>
      <c r="AZ89">
        <f t="shared" si="84"/>
        <v>1.4198898165502357E-5</v>
      </c>
      <c r="BA89">
        <f t="shared" si="85"/>
        <v>0</v>
      </c>
      <c r="BB89">
        <f t="shared" si="86"/>
        <v>0</v>
      </c>
      <c r="BC89">
        <f t="shared" si="87"/>
        <v>2.5816178482731558E-6</v>
      </c>
      <c r="BD89">
        <f t="shared" si="88"/>
        <v>3.8724267724097341E-6</v>
      </c>
      <c r="BE89">
        <f t="shared" si="89"/>
        <v>0</v>
      </c>
      <c r="BF89">
        <f t="shared" si="90"/>
        <v>5.5504783737872848E-5</v>
      </c>
      <c r="BG89">
        <f t="shared" si="59"/>
        <v>0</v>
      </c>
    </row>
    <row r="90" spans="2:59" x14ac:dyDescent="0.25">
      <c r="B90">
        <v>2006</v>
      </c>
      <c r="C90" t="s">
        <v>57</v>
      </c>
      <c r="D90" s="31">
        <v>362120</v>
      </c>
      <c r="E90" s="31">
        <v>1489</v>
      </c>
      <c r="F90">
        <f t="shared" si="75"/>
        <v>4.1118966088589419E-3</v>
      </c>
      <c r="G90">
        <f t="shared" si="76"/>
        <v>0.99588810339114109</v>
      </c>
      <c r="H90" cm="1">
        <f t="array" ref="H90">+IFERROR(_xlfn.IFS(B90=$H$1,D90/$H$3,B90=$I$1,D90/$I$3,B90=$J$1,D90/$J$3,B90=$K$1,D90/$K$3,B90=$L$1,D90/$L$3,B90=$M$1,D90/$M$3,B90=$N$1,D90/$N$3,B90=$O$1,D90/$O$3,B90=$P$1,D90/P$3,B90=$Q$1,D90/$Q$3,B90=$R$1,D90/$R$3,B90=$S$1,D90/$S$3,B90=$T$1,D90/$T$3,B90=$U$1,D90/$U$3,B90=$V$1,D90/$V$3,B90=$W$1,D90/$W$3,B90=$X$1,D90/$X$3,B90=$Y$1,D90/$Y$3,B90=$Z$1,D90/$Z$3),0)</f>
        <v>0.20679395699311581</v>
      </c>
      <c r="I90" s="15">
        <f t="shared" si="77"/>
        <v>20679.395699311583</v>
      </c>
      <c r="J90" s="16">
        <f t="shared" si="78"/>
        <v>85.031537049251483</v>
      </c>
      <c r="K90" s="16">
        <f t="shared" si="91"/>
        <v>9966.4350654183399</v>
      </c>
      <c r="L90" s="17">
        <f t="shared" si="61"/>
        <v>4.1118966088589419E-3</v>
      </c>
      <c r="M90" s="17">
        <f t="shared" si="61"/>
        <v>0.99588810339114109</v>
      </c>
      <c r="N90">
        <f t="shared" si="79"/>
        <v>4.1203678721994158E-3</v>
      </c>
      <c r="O90">
        <f t="shared" si="65"/>
        <v>2.0559483044294709E-3</v>
      </c>
      <c r="P90">
        <f t="shared" si="80"/>
        <v>40.980950547906517</v>
      </c>
      <c r="S90">
        <v>2006</v>
      </c>
      <c r="T90" t="s">
        <v>57</v>
      </c>
      <c r="U90" s="31">
        <v>0</v>
      </c>
      <c r="V90" s="31">
        <v>409</v>
      </c>
      <c r="W90" s="31">
        <v>0</v>
      </c>
      <c r="X90" s="31">
        <v>0</v>
      </c>
      <c r="Y90" s="31">
        <v>1</v>
      </c>
      <c r="Z90" s="31">
        <v>14</v>
      </c>
      <c r="AA90" s="31">
        <v>0</v>
      </c>
      <c r="AB90" s="31">
        <v>10</v>
      </c>
      <c r="AC90" s="31">
        <v>5</v>
      </c>
      <c r="AD90" s="31">
        <v>26</v>
      </c>
      <c r="AE90" s="31">
        <v>1024</v>
      </c>
      <c r="AF90" s="31">
        <v>1489</v>
      </c>
      <c r="AG90">
        <f t="shared" si="66"/>
        <v>0</v>
      </c>
      <c r="AH90">
        <f t="shared" si="67"/>
        <v>0.27468099395567497</v>
      </c>
      <c r="AI90">
        <f t="shared" si="68"/>
        <v>0</v>
      </c>
      <c r="AJ90">
        <f t="shared" si="69"/>
        <v>0</v>
      </c>
      <c r="AK90">
        <f t="shared" si="70"/>
        <v>6.7159167226326397E-4</v>
      </c>
      <c r="AL90">
        <f t="shared" si="71"/>
        <v>9.4022834116856951E-3</v>
      </c>
      <c r="AM90">
        <f t="shared" si="72"/>
        <v>0</v>
      </c>
      <c r="AN90">
        <f t="shared" si="73"/>
        <v>6.7159167226326392E-3</v>
      </c>
      <c r="AO90">
        <f t="shared" si="74"/>
        <v>3.3579583613163196E-3</v>
      </c>
      <c r="AP90">
        <f t="shared" si="64"/>
        <v>0</v>
      </c>
      <c r="AQ90">
        <f t="shared" si="64"/>
        <v>0.31841183339820944</v>
      </c>
      <c r="AR90">
        <f t="shared" si="64"/>
        <v>0</v>
      </c>
      <c r="AS90">
        <f t="shared" si="64"/>
        <v>0</v>
      </c>
      <c r="AT90">
        <f t="shared" si="64"/>
        <v>6.7181726570372867E-4</v>
      </c>
      <c r="AU90">
        <f t="shared" si="64"/>
        <v>9.446693657219972E-3</v>
      </c>
      <c r="AV90">
        <f t="shared" si="64"/>
        <v>0</v>
      </c>
      <c r="AW90">
        <f t="shared" si="63"/>
        <v>6.7385444743935314E-3</v>
      </c>
      <c r="AX90">
        <f t="shared" si="63"/>
        <v>3.3636057854019509E-3</v>
      </c>
      <c r="AY90">
        <f t="shared" si="82"/>
        <v>0</v>
      </c>
      <c r="AZ90">
        <f t="shared" si="84"/>
        <v>5.7439522810118194E-4</v>
      </c>
      <c r="BA90">
        <f t="shared" si="85"/>
        <v>0</v>
      </c>
      <c r="BB90">
        <f t="shared" si="86"/>
        <v>0</v>
      </c>
      <c r="BC90">
        <f t="shared" si="87"/>
        <v>2.7615155197172207E-6</v>
      </c>
      <c r="BD90">
        <f t="shared" si="88"/>
        <v>2.2092124157737766E-5</v>
      </c>
      <c r="BE90">
        <f t="shared" si="89"/>
        <v>0</v>
      </c>
      <c r="BF90">
        <f t="shared" si="90"/>
        <v>1.7949850878161936E-5</v>
      </c>
      <c r="BG90">
        <f t="shared" si="59"/>
        <v>6.9037887992930518E-6</v>
      </c>
    </row>
    <row r="91" spans="2:59" x14ac:dyDescent="0.25">
      <c r="B91">
        <v>2006</v>
      </c>
      <c r="C91" t="s">
        <v>58</v>
      </c>
      <c r="D91" s="31">
        <v>523965</v>
      </c>
      <c r="E91" s="31">
        <v>2558</v>
      </c>
      <c r="F91">
        <f t="shared" si="75"/>
        <v>4.8820054774650979E-3</v>
      </c>
      <c r="G91">
        <f t="shared" si="76"/>
        <v>0.99511799452253491</v>
      </c>
      <c r="H91" cm="1">
        <f t="array" ref="H91">+IFERROR(_xlfn.IFS(B91=$H$1,D91/$H$3,B91=$I$1,D91/$I$3,B91=$J$1,D91/$J$3,B91=$K$1,D91/$K$3,B91=$L$1,D91/$L$3,B91=$M$1,D91/$M$3,B91=$N$1,D91/$N$3,B91=$O$1,D91/$O$3,B91=$P$1,D91/P$3,B91=$Q$1,D91/$Q$3,B91=$R$1,D91/$R$3,B91=$S$1,D91/$S$3,B91=$T$1,D91/$T$3,B91=$U$1,D91/$U$3,B91=$V$1,D91/$V$3,B91=$W$1,D91/$W$3,B91=$X$1,D91/$X$3,B91=$Y$1,D91/$Y$3,B91=$Z$1,D91/$Z$3),0)</f>
        <v>0.2992179268637411</v>
      </c>
      <c r="I91" s="15">
        <f t="shared" si="77"/>
        <v>29921.792686374109</v>
      </c>
      <c r="J91" s="16">
        <f t="shared" si="78"/>
        <v>146.07835579045351</v>
      </c>
      <c r="K91" s="16">
        <f t="shared" si="91"/>
        <v>9925.4541148704338</v>
      </c>
      <c r="L91" s="17">
        <f t="shared" si="61"/>
        <v>4.8820054774650979E-3</v>
      </c>
      <c r="M91" s="17">
        <f t="shared" si="61"/>
        <v>0.99511799452253491</v>
      </c>
      <c r="N91">
        <f t="shared" si="79"/>
        <v>4.8939516267893154E-3</v>
      </c>
      <c r="O91">
        <f t="shared" si="65"/>
        <v>2.4410027387325489E-3</v>
      </c>
      <c r="P91">
        <f t="shared" si="80"/>
        <v>48.456121355125951</v>
      </c>
      <c r="S91">
        <v>2006</v>
      </c>
      <c r="T91" t="s">
        <v>58</v>
      </c>
      <c r="U91" s="31">
        <v>0</v>
      </c>
      <c r="V91" s="31">
        <v>373</v>
      </c>
      <c r="W91" s="31">
        <v>0</v>
      </c>
      <c r="X91" s="31">
        <v>0</v>
      </c>
      <c r="Y91" s="31">
        <v>23</v>
      </c>
      <c r="Z91" s="31">
        <v>123</v>
      </c>
      <c r="AA91" s="31">
        <v>0</v>
      </c>
      <c r="AB91" s="31">
        <v>35</v>
      </c>
      <c r="AC91" s="31">
        <v>72</v>
      </c>
      <c r="AD91" s="31">
        <v>137</v>
      </c>
      <c r="AE91" s="31">
        <v>1795</v>
      </c>
      <c r="AF91" s="31">
        <v>2558</v>
      </c>
      <c r="AG91">
        <f t="shared" si="66"/>
        <v>0</v>
      </c>
      <c r="AH91">
        <f t="shared" si="67"/>
        <v>0.14581704456606723</v>
      </c>
      <c r="AI91">
        <f t="shared" si="68"/>
        <v>0</v>
      </c>
      <c r="AJ91">
        <f t="shared" si="69"/>
        <v>0</v>
      </c>
      <c r="AK91">
        <f t="shared" si="70"/>
        <v>8.9913995308835027E-3</v>
      </c>
      <c r="AL91">
        <f t="shared" si="71"/>
        <v>4.8084440969507425E-2</v>
      </c>
      <c r="AM91">
        <f t="shared" si="72"/>
        <v>0</v>
      </c>
      <c r="AN91">
        <f t="shared" si="73"/>
        <v>1.3682564503518374E-2</v>
      </c>
      <c r="AO91">
        <f t="shared" si="74"/>
        <v>2.8146989835809225E-2</v>
      </c>
      <c r="AP91">
        <f t="shared" si="64"/>
        <v>0</v>
      </c>
      <c r="AQ91">
        <f t="shared" si="64"/>
        <v>0.15728441914400165</v>
      </c>
      <c r="AR91">
        <f t="shared" si="64"/>
        <v>0</v>
      </c>
      <c r="AS91">
        <f t="shared" si="64"/>
        <v>0</v>
      </c>
      <c r="AT91">
        <f t="shared" si="64"/>
        <v>9.0320047123502844E-3</v>
      </c>
      <c r="AU91">
        <f t="shared" si="64"/>
        <v>4.9268976567194069E-2</v>
      </c>
      <c r="AV91">
        <f t="shared" si="64"/>
        <v>0</v>
      </c>
      <c r="AW91">
        <f t="shared" si="63"/>
        <v>1.3776815587482779E-2</v>
      </c>
      <c r="AX91">
        <f t="shared" si="63"/>
        <v>2.8548770816812053E-2</v>
      </c>
      <c r="AY91">
        <f t="shared" si="82"/>
        <v>0</v>
      </c>
      <c r="AZ91">
        <f t="shared" si="84"/>
        <v>7.4623304991745635E-4</v>
      </c>
      <c r="BA91">
        <f t="shared" si="85"/>
        <v>0</v>
      </c>
      <c r="BB91">
        <f t="shared" si="86"/>
        <v>0</v>
      </c>
      <c r="BC91">
        <f t="shared" si="87"/>
        <v>2.2902293092095846E-5</v>
      </c>
      <c r="BD91">
        <f t="shared" si="88"/>
        <v>1.3073392306738046E-4</v>
      </c>
      <c r="BE91">
        <f t="shared" si="89"/>
        <v>0</v>
      </c>
      <c r="BF91">
        <f t="shared" si="90"/>
        <v>4.2941799547679713E-5</v>
      </c>
      <c r="BG91">
        <f t="shared" si="59"/>
        <v>7.3478190337140841E-5</v>
      </c>
    </row>
    <row r="92" spans="2:59" x14ac:dyDescent="0.25">
      <c r="B92">
        <v>2006</v>
      </c>
      <c r="C92" t="s">
        <v>59</v>
      </c>
      <c r="D92" s="31">
        <v>237134</v>
      </c>
      <c r="E92" s="31">
        <v>3153</v>
      </c>
      <c r="F92">
        <f t="shared" si="75"/>
        <v>1.3296279740568623E-2</v>
      </c>
      <c r="G92">
        <f t="shared" si="76"/>
        <v>0.98670372025943143</v>
      </c>
      <c r="H92" cm="1">
        <f t="array" ref="H92">+IFERROR(_xlfn.IFS(B92=$H$1,D92/$H$3,B92=$I$1,D92/$I$3,B92=$J$1,D92/$J$3,B92=$K$1,D92/$K$3,B92=$L$1,D92/$L$3,B92=$M$1,D92/$M$3,B92=$N$1,D92/$N$3,B92=$O$1,D92/$O$3,B92=$P$1,D92/P$3,B92=$Q$1,D92/$Q$3,B92=$R$1,D92/$R$3,B92=$S$1,D92/$S$3,B92=$T$1,D92/$T$3,B92=$U$1,D92/$U$3,B92=$V$1,D92/$V$3,B92=$W$1,D92/$W$3,B92=$X$1,D92/$X$3,B92=$Y$1,D92/$Y$3,B92=$Z$1,D92/$Z$3),0)</f>
        <v>0.1354188616966904</v>
      </c>
      <c r="I92" s="15">
        <f t="shared" si="77"/>
        <v>13541.88616966904</v>
      </c>
      <c r="J92" s="16">
        <f t="shared" si="78"/>
        <v>180.0567067268569</v>
      </c>
      <c r="K92" s="16">
        <f t="shared" si="91"/>
        <v>9876.9979935153078</v>
      </c>
      <c r="L92" s="17">
        <f t="shared" si="61"/>
        <v>1.3296279740568623E-2</v>
      </c>
      <c r="M92" s="17">
        <f t="shared" si="61"/>
        <v>0.98670372025943143</v>
      </c>
      <c r="N92">
        <f t="shared" si="79"/>
        <v>1.3385266866900863E-2</v>
      </c>
      <c r="O92">
        <f t="shared" si="65"/>
        <v>6.6481398702843116E-3</v>
      </c>
      <c r="P92">
        <f t="shared" si="80"/>
        <v>131.32732831881452</v>
      </c>
      <c r="S92">
        <v>2006</v>
      </c>
      <c r="T92" t="s">
        <v>59</v>
      </c>
      <c r="U92" s="31">
        <v>0</v>
      </c>
      <c r="V92" s="31">
        <v>78</v>
      </c>
      <c r="W92" s="31">
        <v>0</v>
      </c>
      <c r="X92" s="31">
        <v>0</v>
      </c>
      <c r="Y92" s="31">
        <v>129</v>
      </c>
      <c r="Z92" s="31">
        <v>495</v>
      </c>
      <c r="AA92" s="31">
        <v>0</v>
      </c>
      <c r="AB92" s="31">
        <v>189</v>
      </c>
      <c r="AC92" s="31">
        <v>279</v>
      </c>
      <c r="AD92" s="31">
        <v>382</v>
      </c>
      <c r="AE92" s="31">
        <v>1601</v>
      </c>
      <c r="AF92" s="31">
        <v>3153</v>
      </c>
      <c r="AG92">
        <f t="shared" si="66"/>
        <v>0</v>
      </c>
      <c r="AH92">
        <f t="shared" si="67"/>
        <v>2.4738344433872503E-2</v>
      </c>
      <c r="AI92">
        <f t="shared" si="68"/>
        <v>0</v>
      </c>
      <c r="AJ92">
        <f t="shared" si="69"/>
        <v>0</v>
      </c>
      <c r="AK92">
        <f t="shared" si="70"/>
        <v>4.0913415794481447E-2</v>
      </c>
      <c r="AL92">
        <f t="shared" si="71"/>
        <v>0.15699333967649856</v>
      </c>
      <c r="AM92">
        <f t="shared" si="72"/>
        <v>0</v>
      </c>
      <c r="AN92">
        <f t="shared" si="73"/>
        <v>5.9942911512844907E-2</v>
      </c>
      <c r="AO92">
        <f t="shared" si="74"/>
        <v>8.848715509039011E-2</v>
      </c>
      <c r="AP92">
        <f t="shared" si="64"/>
        <v>0</v>
      </c>
      <c r="AQ92">
        <f t="shared" si="64"/>
        <v>2.5048169556840076E-2</v>
      </c>
      <c r="AR92">
        <f t="shared" si="64"/>
        <v>0</v>
      </c>
      <c r="AS92">
        <f t="shared" si="64"/>
        <v>0</v>
      </c>
      <c r="AT92">
        <f t="shared" si="64"/>
        <v>4.1767848470131132E-2</v>
      </c>
      <c r="AU92">
        <f t="shared" si="64"/>
        <v>0.17036654620547237</v>
      </c>
      <c r="AV92">
        <f t="shared" si="64"/>
        <v>0</v>
      </c>
      <c r="AW92">
        <f t="shared" si="63"/>
        <v>6.1794997547817553E-2</v>
      </c>
      <c r="AX92">
        <f t="shared" si="63"/>
        <v>9.2583374813339975E-2</v>
      </c>
      <c r="AY92">
        <f t="shared" si="82"/>
        <v>0</v>
      </c>
      <c r="AZ92">
        <f t="shared" si="84"/>
        <v>9.5093913146153646E-4</v>
      </c>
      <c r="BA92">
        <f t="shared" si="85"/>
        <v>0</v>
      </c>
      <c r="BB92">
        <f t="shared" si="86"/>
        <v>0</v>
      </c>
      <c r="BC92">
        <f t="shared" si="87"/>
        <v>3.2049389796486374E-4</v>
      </c>
      <c r="BD92">
        <f t="shared" si="88"/>
        <v>1.3030607167255645E-3</v>
      </c>
      <c r="BE92">
        <f t="shared" si="89"/>
        <v>0</v>
      </c>
      <c r="BF92">
        <f t="shared" si="90"/>
        <v>4.7230679700085185E-4</v>
      </c>
      <c r="BG92">
        <f t="shared" si="59"/>
        <v>7.4008788280044196E-4</v>
      </c>
    </row>
    <row r="93" spans="2:59" x14ac:dyDescent="0.25">
      <c r="B93">
        <v>2006</v>
      </c>
      <c r="C93" t="s">
        <v>60</v>
      </c>
      <c r="D93" s="31">
        <v>47771</v>
      </c>
      <c r="E93" s="31">
        <v>2033</v>
      </c>
      <c r="F93">
        <f t="shared" si="75"/>
        <v>4.255719997488016E-2</v>
      </c>
      <c r="G93">
        <f t="shared" si="76"/>
        <v>0.95744280002511983</v>
      </c>
      <c r="H93" cm="1">
        <f t="array" ref="H93">+IFERROR(_xlfn.IFS(B93=$H$1,D93/$H$3,B93=$I$1,D93/$I$3,B93=$J$1,D93/$J$3,B93=$K$1,D93/$K$3,B93=$L$1,D93/$L$3,B93=$M$1,D93/$M$3,B93=$N$1,D93/$N$3,B93=$O$1,D93/$O$3,B93=$P$1,D93/P$3,B93=$Q$1,D93/$Q$3,B93=$R$1,D93/$R$3,B93=$S$1,D93/$S$3,B93=$T$1,D93/$T$3,B93=$U$1,D93/$U$3,B93=$V$1,D93/$V$3,B93=$W$1,D93/$W$3,B93=$X$1,D93/$X$3,B93=$Y$1,D93/$Y$3,B93=$Z$1,D93/$Z$3),0)</f>
        <v>2.7280332816519759E-2</v>
      </c>
      <c r="I93" s="15">
        <f t="shared" si="77"/>
        <v>2728.0332816519758</v>
      </c>
      <c r="J93" s="16">
        <f t="shared" si="78"/>
        <v>116.09745790539171</v>
      </c>
      <c r="K93" s="16">
        <f t="shared" si="91"/>
        <v>9745.6706651964942</v>
      </c>
      <c r="L93" s="17">
        <f t="shared" si="61"/>
        <v>4.255719997488016E-2</v>
      </c>
      <c r="M93" s="17">
        <f t="shared" si="61"/>
        <v>0.95744280002511983</v>
      </c>
      <c r="N93">
        <f t="shared" si="79"/>
        <v>4.3482445540001496E-2</v>
      </c>
      <c r="O93">
        <f t="shared" si="65"/>
        <v>2.127859998744008E-2</v>
      </c>
      <c r="P93">
        <f t="shared" si="80"/>
        <v>414.74845538809058</v>
      </c>
      <c r="S93">
        <v>2006</v>
      </c>
      <c r="T93" t="s">
        <v>60</v>
      </c>
      <c r="U93" s="31">
        <v>0</v>
      </c>
      <c r="V93" s="31">
        <v>12</v>
      </c>
      <c r="W93" s="31">
        <v>0</v>
      </c>
      <c r="X93" s="31">
        <v>0</v>
      </c>
      <c r="Y93" s="31">
        <v>114</v>
      </c>
      <c r="Z93" s="31">
        <v>448</v>
      </c>
      <c r="AA93" s="31">
        <v>0</v>
      </c>
      <c r="AB93" s="31">
        <v>125</v>
      </c>
      <c r="AC93" s="31">
        <v>234</v>
      </c>
      <c r="AD93" s="31">
        <v>224</v>
      </c>
      <c r="AE93" s="31">
        <v>876</v>
      </c>
      <c r="AF93" s="31">
        <v>2033</v>
      </c>
      <c r="AG93">
        <f t="shared" si="66"/>
        <v>0</v>
      </c>
      <c r="AH93">
        <f t="shared" si="67"/>
        <v>5.9026069847515983E-3</v>
      </c>
      <c r="AI93">
        <f t="shared" si="68"/>
        <v>0</v>
      </c>
      <c r="AJ93">
        <f t="shared" si="69"/>
        <v>0</v>
      </c>
      <c r="AK93">
        <f t="shared" si="70"/>
        <v>5.6074766355140186E-2</v>
      </c>
      <c r="AL93">
        <f t="shared" si="71"/>
        <v>0.22036399409739302</v>
      </c>
      <c r="AM93">
        <f t="shared" si="72"/>
        <v>0</v>
      </c>
      <c r="AN93">
        <f t="shared" si="73"/>
        <v>6.1485489424495818E-2</v>
      </c>
      <c r="AO93">
        <f t="shared" si="74"/>
        <v>0.11510083620265617</v>
      </c>
      <c r="AP93">
        <f t="shared" si="64"/>
        <v>0</v>
      </c>
      <c r="AQ93">
        <f t="shared" si="64"/>
        <v>5.9200789343857915E-3</v>
      </c>
      <c r="AR93">
        <f t="shared" si="64"/>
        <v>0</v>
      </c>
      <c r="AS93">
        <f t="shared" si="64"/>
        <v>0</v>
      </c>
      <c r="AT93">
        <f t="shared" si="64"/>
        <v>5.7692307692307689E-2</v>
      </c>
      <c r="AU93">
        <f t="shared" si="64"/>
        <v>0.24765063571033719</v>
      </c>
      <c r="AV93">
        <f t="shared" si="64"/>
        <v>0</v>
      </c>
      <c r="AW93">
        <f t="shared" si="63"/>
        <v>6.3435676224308554E-2</v>
      </c>
      <c r="AX93">
        <f t="shared" si="63"/>
        <v>0.12212943632567849</v>
      </c>
      <c r="AY93">
        <f t="shared" si="82"/>
        <v>0</v>
      </c>
      <c r="AZ93">
        <f t="shared" si="84"/>
        <v>9.419940968369931E-4</v>
      </c>
      <c r="BA93">
        <f t="shared" si="85"/>
        <v>0</v>
      </c>
      <c r="BB93">
        <f t="shared" si="86"/>
        <v>0</v>
      </c>
      <c r="BC93">
        <f t="shared" si="87"/>
        <v>2.5433840614598816E-3</v>
      </c>
      <c r="BD93">
        <f t="shared" si="88"/>
        <v>9.8700048146364953E-3</v>
      </c>
      <c r="BE93">
        <f t="shared" si="89"/>
        <v>0</v>
      </c>
      <c r="BF93">
        <f t="shared" si="90"/>
        <v>3.2865127378535093E-3</v>
      </c>
      <c r="BG93">
        <f t="shared" si="59"/>
        <v>5.3693663519708609E-3</v>
      </c>
    </row>
    <row r="94" spans="2:59" x14ac:dyDescent="0.25">
      <c r="B94">
        <v>2006</v>
      </c>
      <c r="C94" t="s">
        <v>61</v>
      </c>
      <c r="D94" s="31">
        <v>29574</v>
      </c>
      <c r="E94" s="31">
        <v>3093</v>
      </c>
      <c r="F94">
        <f t="shared" si="75"/>
        <v>0.10458510854128626</v>
      </c>
      <c r="G94">
        <f t="shared" si="76"/>
        <v>0.89541489145871378</v>
      </c>
      <c r="H94" cm="1">
        <f t="array" ref="H94">+IFERROR(_xlfn.IFS(B94=$H$1,D94/$H$3,B94=$I$1,D94/$I$3,B94=$J$1,D94/$J$3,B94=$K$1,D94/$K$3,B94=$L$1,D94/$L$3,B94=$M$1,D94/$M$3,B94=$N$1,D94/$N$3,B94=$O$1,D94/$O$3,B94=$P$1,D94/P$3,B94=$Q$1,D94/$Q$3,B94=$R$1,D94/$R$3,B94=$S$1,D94/$S$3,B94=$T$1,D94/$T$3,B94=$U$1,D94/$U$3,B94=$V$1,D94/$V$3,B94=$W$1,D94/$W$3,B94=$X$1,D94/$X$3,B94=$Y$1,D94/$Y$3,B94=$Z$1,D94/$Z$3),0)</f>
        <v>1.6888668077196529E-2</v>
      </c>
      <c r="I94" s="15">
        <f t="shared" si="77"/>
        <v>1688.866807719653</v>
      </c>
      <c r="J94" s="16">
        <f t="shared" si="78"/>
        <v>176.63031839713554</v>
      </c>
      <c r="K94" s="16">
        <f t="shared" si="91"/>
        <v>9330.9222098084028</v>
      </c>
      <c r="L94" s="17">
        <f t="shared" si="61"/>
        <v>0.10458510854128626</v>
      </c>
      <c r="M94" s="17">
        <f t="shared" si="61"/>
        <v>0.89541489145871378</v>
      </c>
      <c r="N94">
        <f t="shared" si="79"/>
        <v>0.11035590045491035</v>
      </c>
      <c r="O94">
        <f t="shared" si="65"/>
        <v>5.2292554270643131E-2</v>
      </c>
      <c r="P94">
        <f t="shared" si="80"/>
        <v>975.87551210311051</v>
      </c>
      <c r="S94">
        <v>2006</v>
      </c>
      <c r="T94" t="s">
        <v>61</v>
      </c>
      <c r="U94" s="31">
        <v>0</v>
      </c>
      <c r="V94" s="31">
        <v>6</v>
      </c>
      <c r="W94" s="31">
        <v>0</v>
      </c>
      <c r="X94" s="31">
        <v>0</v>
      </c>
      <c r="Y94" s="31">
        <v>227</v>
      </c>
      <c r="Z94" s="31">
        <v>726</v>
      </c>
      <c r="AA94" s="31">
        <v>0</v>
      </c>
      <c r="AB94" s="31">
        <v>139</v>
      </c>
      <c r="AC94" s="31">
        <v>302</v>
      </c>
      <c r="AD94" s="31">
        <v>278</v>
      </c>
      <c r="AE94" s="31">
        <v>1415</v>
      </c>
      <c r="AF94" s="31">
        <v>3093</v>
      </c>
      <c r="AG94">
        <f t="shared" si="66"/>
        <v>0</v>
      </c>
      <c r="AH94">
        <f t="shared" si="67"/>
        <v>1.9398642095053346E-3</v>
      </c>
      <c r="AI94">
        <f t="shared" si="68"/>
        <v>0</v>
      </c>
      <c r="AJ94">
        <f t="shared" si="69"/>
        <v>0</v>
      </c>
      <c r="AK94">
        <f t="shared" si="70"/>
        <v>7.339152925961849E-2</v>
      </c>
      <c r="AL94">
        <f t="shared" si="71"/>
        <v>0.23472356935014549</v>
      </c>
      <c r="AM94">
        <f t="shared" si="72"/>
        <v>0</v>
      </c>
      <c r="AN94">
        <f t="shared" si="73"/>
        <v>4.4940187520206919E-2</v>
      </c>
      <c r="AO94">
        <f t="shared" si="74"/>
        <v>9.7639831878435182E-2</v>
      </c>
      <c r="AP94">
        <f t="shared" si="64"/>
        <v>0</v>
      </c>
      <c r="AQ94">
        <f t="shared" si="64"/>
        <v>1.9417475728155341E-3</v>
      </c>
      <c r="AR94">
        <f t="shared" si="64"/>
        <v>0</v>
      </c>
      <c r="AS94">
        <f t="shared" si="64"/>
        <v>0</v>
      </c>
      <c r="AT94">
        <f t="shared" si="64"/>
        <v>7.6187279744923647E-2</v>
      </c>
      <c r="AU94">
        <f t="shared" si="64"/>
        <v>0.26593406593406593</v>
      </c>
      <c r="AV94">
        <f t="shared" si="64"/>
        <v>0</v>
      </c>
      <c r="AW94">
        <f t="shared" si="63"/>
        <v>4.5973209856127004E-2</v>
      </c>
      <c r="AX94">
        <f t="shared" si="63"/>
        <v>0.10265125764785861</v>
      </c>
      <c r="AY94">
        <f t="shared" si="82"/>
        <v>0</v>
      </c>
      <c r="AZ94">
        <f t="shared" si="84"/>
        <v>3.0432136335970786E-4</v>
      </c>
      <c r="BA94">
        <f t="shared" si="85"/>
        <v>0</v>
      </c>
      <c r="BB94">
        <f t="shared" si="86"/>
        <v>0</v>
      </c>
      <c r="BC94">
        <f t="shared" si="87"/>
        <v>5.7651991614255764E-3</v>
      </c>
      <c r="BD94">
        <f t="shared" si="88"/>
        <v>1.9848515588016501E-2</v>
      </c>
      <c r="BE94">
        <f t="shared" si="89"/>
        <v>0</v>
      </c>
      <c r="BF94">
        <f t="shared" si="90"/>
        <v>4.4633799959423815E-3</v>
      </c>
      <c r="BG94">
        <f t="shared" si="59"/>
        <v>9.0620139311557452E-3</v>
      </c>
    </row>
    <row r="95" spans="2:59" x14ac:dyDescent="0.25">
      <c r="B95" t="s">
        <v>72</v>
      </c>
      <c r="D95" s="31">
        <v>1751115</v>
      </c>
      <c r="E95" s="31">
        <v>13028</v>
      </c>
      <c r="F95">
        <f t="shared" si="75"/>
        <v>7.4398311932682894E-3</v>
      </c>
      <c r="G95">
        <f t="shared" si="76"/>
        <v>0.9925601688067317</v>
      </c>
      <c r="H95" cm="1">
        <f t="array" ref="H95">+IFERROR(_xlfn.IFS(B95=$H$1,D95/$H$3,B95=$I$1,D95/$I$3,B95=$J$1,D95/$J$3,B95=$K$1,D95/$K$3,B95=$L$1,D95/$L$3,B95=$M$1,D95/$M$3,B95=$N$1,D95/$N$3,B95=$O$1,D95/$O$3,B95=$P$1,D95/P$3,B95=$Q$1,D95/$Q$3,B95=$R$1,D95/$R$3,B95=$S$1,D95/$S$3,B95=$T$1,D95/$T$3,B95=$U$1,D95/$U$3,B95=$V$1,D95/$V$3,B95=$W$1,D95/$W$3,B95=$X$1,D95/$X$3,B95=$Y$1,D95/$Y$3,B95=$Z$1,D95/$Z$3),0)</f>
        <v>0</v>
      </c>
      <c r="I95" s="15">
        <f t="shared" si="77"/>
        <v>0</v>
      </c>
      <c r="J95" s="16">
        <f t="shared" si="78"/>
        <v>0</v>
      </c>
      <c r="K95" s="16">
        <f t="shared" si="91"/>
        <v>8355.0466977052929</v>
      </c>
      <c r="L95" s="17">
        <f t="shared" si="61"/>
        <v>7.4398311932682894E-3</v>
      </c>
      <c r="M95" s="17">
        <f t="shared" si="61"/>
        <v>0.9925601688067317</v>
      </c>
      <c r="N95">
        <f t="shared" si="79"/>
        <v>7.4676100724463644E-3</v>
      </c>
      <c r="O95">
        <f t="shared" si="65"/>
        <v>3.7199155966341447E-3</v>
      </c>
      <c r="P95">
        <f t="shared" si="80"/>
        <v>62.160137042801047</v>
      </c>
      <c r="S95" t="s">
        <v>72</v>
      </c>
      <c r="U95" s="31">
        <v>0</v>
      </c>
      <c r="V95" s="31">
        <v>889</v>
      </c>
      <c r="W95" s="31">
        <v>0</v>
      </c>
      <c r="X95" s="31">
        <v>0</v>
      </c>
      <c r="Y95" s="31">
        <v>496</v>
      </c>
      <c r="Z95" s="31">
        <v>1809</v>
      </c>
      <c r="AA95" s="31">
        <v>0</v>
      </c>
      <c r="AB95" s="31">
        <v>541</v>
      </c>
      <c r="AC95" s="31">
        <v>892</v>
      </c>
      <c r="AD95" s="31">
        <v>1065</v>
      </c>
      <c r="AE95" s="31">
        <v>7336</v>
      </c>
      <c r="AF95" s="31">
        <v>13028</v>
      </c>
      <c r="AG95">
        <f t="shared" si="66"/>
        <v>0</v>
      </c>
      <c r="AH95">
        <f t="shared" si="67"/>
        <v>6.823764200184218E-2</v>
      </c>
      <c r="AI95">
        <f t="shared" si="68"/>
        <v>0</v>
      </c>
      <c r="AJ95">
        <f t="shared" si="69"/>
        <v>0</v>
      </c>
      <c r="AK95">
        <f t="shared" si="70"/>
        <v>3.8071845256370897E-2</v>
      </c>
      <c r="AL95">
        <f t="shared" si="71"/>
        <v>0.13885477433220755</v>
      </c>
      <c r="AM95">
        <f t="shared" si="72"/>
        <v>0</v>
      </c>
      <c r="AN95">
        <f t="shared" si="73"/>
        <v>4.1525944120356158E-2</v>
      </c>
      <c r="AO95">
        <f t="shared" si="74"/>
        <v>6.8467915259441209E-2</v>
      </c>
      <c r="AP95">
        <f t="shared" si="64"/>
        <v>0</v>
      </c>
      <c r="AQ95">
        <f t="shared" si="64"/>
        <v>7.0648070886478315E-2</v>
      </c>
      <c r="AR95">
        <f t="shared" si="64"/>
        <v>0</v>
      </c>
      <c r="AS95">
        <f t="shared" si="64"/>
        <v>0</v>
      </c>
      <c r="AT95">
        <f t="shared" si="64"/>
        <v>3.8810641627543038E-2</v>
      </c>
      <c r="AU95">
        <f t="shared" si="64"/>
        <v>0.14921433579411886</v>
      </c>
      <c r="AV95">
        <f t="shared" si="64"/>
        <v>0</v>
      </c>
      <c r="AW95">
        <f t="shared" si="63"/>
        <v>4.2406427591612776E-2</v>
      </c>
      <c r="AX95">
        <f t="shared" si="63"/>
        <v>7.0894929264027975E-2</v>
      </c>
      <c r="AY95">
        <f t="shared" si="82"/>
        <v>0</v>
      </c>
      <c r="AZ95">
        <f t="shared" si="84"/>
        <v>2.5555146292505064E-4</v>
      </c>
      <c r="BA95">
        <f t="shared" si="85"/>
        <v>0</v>
      </c>
      <c r="BB95">
        <f t="shared" si="86"/>
        <v>0</v>
      </c>
      <c r="BC95">
        <f t="shared" si="87"/>
        <v>2.0643989686571127E-4</v>
      </c>
      <c r="BD95">
        <f t="shared" si="88"/>
        <v>7.2382453465363492E-4</v>
      </c>
      <c r="BE95">
        <f t="shared" si="89"/>
        <v>0</v>
      </c>
      <c r="BF95">
        <f t="shared" si="90"/>
        <v>1.9416200535087643E-4</v>
      </c>
      <c r="BG95">
        <f t="shared" si="59"/>
        <v>3.4092563880727423E-4</v>
      </c>
    </row>
    <row r="96" spans="2:59" x14ac:dyDescent="0.25">
      <c r="B96">
        <v>2007</v>
      </c>
      <c r="C96" t="s">
        <v>55</v>
      </c>
      <c r="D96" s="31">
        <v>165745</v>
      </c>
      <c r="E96" s="31">
        <v>329</v>
      </c>
      <c r="F96">
        <f t="shared" si="75"/>
        <v>1.9849769223807658E-3</v>
      </c>
      <c r="G96">
        <f t="shared" si="76"/>
        <v>0.99801502307761925</v>
      </c>
      <c r="H96" cm="1">
        <f t="array" ref="H96">+IFERROR(_xlfn.IFS(B96=$H$1,D96/$H$3,B96=$I$1,D96/$I$3,B96=$J$1,D96/$J$3,B96=$K$1,D96/$K$3,B96=$L$1,D96/$L$3,B96=$M$1,D96/$M$3,B96=$N$1,D96/$N$3,B96=$O$1,D96/$O$3,B96=$P$1,D96/P$3,B96=$Q$1,D96/$Q$3,B96=$R$1,D96/$R$3,B96=$S$1,D96/$S$3,B96=$T$1,D96/$T$3,B96=$U$1,D96/$U$3,B96=$V$1,D96/$V$3,B96=$W$1,D96/$W$3,B96=$X$1,D96/$X$3,B96=$Y$1,D96/$Y$3,B96=$Z$1,D96/$Z$3),0)</f>
        <v>9.3196584656820985E-2</v>
      </c>
      <c r="I96" s="15">
        <f t="shared" si="77"/>
        <v>9319.6584656820978</v>
      </c>
      <c r="J96" s="16">
        <f t="shared" si="78"/>
        <v>18.4993069788495</v>
      </c>
      <c r="K96" s="16">
        <v>10000</v>
      </c>
      <c r="L96" s="17">
        <f t="shared" si="61"/>
        <v>1.9849769223807658E-3</v>
      </c>
      <c r="M96" s="17">
        <f t="shared" si="61"/>
        <v>0.99801502307761925</v>
      </c>
      <c r="N96">
        <f t="shared" si="79"/>
        <v>1.9869489462829258E-3</v>
      </c>
      <c r="O96">
        <f t="shared" si="65"/>
        <v>9.924884611903829E-4</v>
      </c>
      <c r="P96">
        <f t="shared" si="80"/>
        <v>19.849769223807659</v>
      </c>
      <c r="S96">
        <v>2007</v>
      </c>
      <c r="T96" t="s">
        <v>55</v>
      </c>
      <c r="U96" s="31">
        <v>17</v>
      </c>
      <c r="V96" s="31">
        <v>1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36</v>
      </c>
      <c r="AC96" s="31">
        <v>0</v>
      </c>
      <c r="AD96" s="31">
        <v>7</v>
      </c>
      <c r="AE96" s="31">
        <v>268</v>
      </c>
      <c r="AF96" s="31">
        <v>329</v>
      </c>
      <c r="AG96">
        <f t="shared" si="66"/>
        <v>5.1671732522796353E-2</v>
      </c>
      <c r="AH96">
        <f t="shared" si="67"/>
        <v>3.0395136778115501E-3</v>
      </c>
      <c r="AI96">
        <f t="shared" si="68"/>
        <v>0</v>
      </c>
      <c r="AJ96">
        <f t="shared" si="69"/>
        <v>0</v>
      </c>
      <c r="AK96">
        <f t="shared" si="70"/>
        <v>0</v>
      </c>
      <c r="AL96">
        <f t="shared" si="71"/>
        <v>0</v>
      </c>
      <c r="AM96">
        <f t="shared" si="72"/>
        <v>0</v>
      </c>
      <c r="AN96">
        <f t="shared" si="73"/>
        <v>0.10942249240121581</v>
      </c>
      <c r="AO96">
        <f t="shared" si="74"/>
        <v>0</v>
      </c>
      <c r="AP96">
        <f t="shared" si="64"/>
        <v>5.3042121684867397E-2</v>
      </c>
      <c r="AQ96">
        <f t="shared" si="64"/>
        <v>3.0441400304414006E-3</v>
      </c>
      <c r="AR96">
        <f t="shared" si="64"/>
        <v>0</v>
      </c>
      <c r="AS96">
        <f t="shared" si="64"/>
        <v>0</v>
      </c>
      <c r="AT96">
        <f t="shared" si="64"/>
        <v>0</v>
      </c>
      <c r="AU96">
        <f t="shared" si="64"/>
        <v>0</v>
      </c>
      <c r="AV96">
        <f t="shared" si="64"/>
        <v>0</v>
      </c>
      <c r="AW96">
        <f t="shared" si="63"/>
        <v>0.1157556270096463</v>
      </c>
      <c r="AX96">
        <f t="shared" si="63"/>
        <v>0</v>
      </c>
      <c r="AY96">
        <f t="shared" si="82"/>
        <v>5.1283598298591209E-5</v>
      </c>
      <c r="AZ96">
        <f t="shared" si="84"/>
        <v>2.6848472050438926E-3</v>
      </c>
      <c r="BA96">
        <f t="shared" si="85"/>
        <v>0</v>
      </c>
      <c r="BB96">
        <f t="shared" si="86"/>
        <v>0</v>
      </c>
      <c r="BC96">
        <f t="shared" si="87"/>
        <v>1.49627439741772E-3</v>
      </c>
      <c r="BD96">
        <f t="shared" si="88"/>
        <v>5.4571781954206762E-3</v>
      </c>
      <c r="BE96">
        <f t="shared" si="89"/>
        <v>0</v>
      </c>
      <c r="BF96">
        <f t="shared" si="90"/>
        <v>1.7406256598992429E-3</v>
      </c>
      <c r="BG96">
        <f t="shared" si="59"/>
        <v>2.6908805695496094E-3</v>
      </c>
    </row>
    <row r="97" spans="2:59" x14ac:dyDescent="0.25">
      <c r="B97">
        <v>2007</v>
      </c>
      <c r="C97" t="s">
        <v>56</v>
      </c>
      <c r="D97" s="31">
        <v>393399</v>
      </c>
      <c r="E97" s="31">
        <v>317</v>
      </c>
      <c r="F97">
        <f t="shared" si="75"/>
        <v>8.0579767615067649E-4</v>
      </c>
      <c r="G97">
        <f t="shared" si="76"/>
        <v>0.99919420232384937</v>
      </c>
      <c r="H97" cm="1">
        <f t="array" ref="H97">+IFERROR(_xlfn.IFS(B97=$H$1,D97/$H$3,B97=$I$1,D97/$I$3,B97=$J$1,D97/$J$3,B97=$K$1,D97/$K$3,B97=$L$1,D97/$L$3,B97=$M$1,D97/$M$3,B97=$N$1,D97/$N$3,B97=$O$1,D97/$O$3,B97=$P$1,D97/P$3,B97=$Q$1,D97/$Q$3,B97=$R$1,D97/$R$3,B97=$S$1,D97/$S$3,B97=$T$1,D97/$T$3,B97=$U$1,D97/$U$3,B97=$V$1,D97/$V$3,B97=$W$1,D97/$W$3,B97=$X$1,D97/$X$3,B97=$Y$1,D97/$Y$3,B97=$Z$1,D97/$Z$3),0)</f>
        <v>0.22120391690493663</v>
      </c>
      <c r="I97" s="15">
        <f t="shared" si="77"/>
        <v>22120.391690493663</v>
      </c>
      <c r="J97" s="16">
        <f t="shared" si="78"/>
        <v>17.824560219742526</v>
      </c>
      <c r="K97" s="16">
        <f t="shared" ref="K97:K103" si="92">+K96-P96</f>
        <v>9980.150230776193</v>
      </c>
      <c r="L97" s="17">
        <f t="shared" si="61"/>
        <v>8.0579767615067649E-4</v>
      </c>
      <c r="M97" s="17">
        <f t="shared" si="61"/>
        <v>0.99919420232384937</v>
      </c>
      <c r="N97">
        <f t="shared" si="79"/>
        <v>8.0612246195394411E-4</v>
      </c>
      <c r="O97">
        <f t="shared" si="65"/>
        <v>4.0289883807533824E-4</v>
      </c>
      <c r="P97">
        <f t="shared" si="80"/>
        <v>8.0419818635940938</v>
      </c>
      <c r="S97">
        <v>2007</v>
      </c>
      <c r="T97" t="s">
        <v>56</v>
      </c>
      <c r="U97" s="31">
        <v>34</v>
      </c>
      <c r="V97" s="31">
        <v>15</v>
      </c>
      <c r="W97" s="31">
        <v>0</v>
      </c>
      <c r="X97" s="31">
        <v>0</v>
      </c>
      <c r="Y97" s="31">
        <v>0</v>
      </c>
      <c r="Z97" s="31">
        <v>2</v>
      </c>
      <c r="AA97" s="31">
        <v>0</v>
      </c>
      <c r="AB97" s="31">
        <v>0</v>
      </c>
      <c r="AC97" s="31">
        <v>0</v>
      </c>
      <c r="AD97" s="31">
        <v>19</v>
      </c>
      <c r="AE97" s="31">
        <v>247</v>
      </c>
      <c r="AF97" s="31">
        <v>317</v>
      </c>
      <c r="AG97">
        <f t="shared" si="66"/>
        <v>0.10725552050473186</v>
      </c>
      <c r="AH97">
        <f t="shared" si="67"/>
        <v>4.7318611987381701E-2</v>
      </c>
      <c r="AI97">
        <f t="shared" si="68"/>
        <v>0</v>
      </c>
      <c r="AJ97">
        <f t="shared" si="69"/>
        <v>0</v>
      </c>
      <c r="AK97">
        <f t="shared" si="70"/>
        <v>0</v>
      </c>
      <c r="AL97">
        <f t="shared" si="71"/>
        <v>6.3091482649842269E-3</v>
      </c>
      <c r="AM97">
        <f t="shared" si="72"/>
        <v>0</v>
      </c>
      <c r="AN97">
        <f t="shared" si="73"/>
        <v>0</v>
      </c>
      <c r="AO97">
        <f t="shared" si="74"/>
        <v>0</v>
      </c>
      <c r="AP97">
        <f t="shared" si="64"/>
        <v>0.11333333333333333</v>
      </c>
      <c r="AQ97">
        <f t="shared" si="64"/>
        <v>4.8465266558966068E-2</v>
      </c>
      <c r="AR97">
        <f t="shared" si="64"/>
        <v>0</v>
      </c>
      <c r="AS97">
        <f t="shared" si="64"/>
        <v>0</v>
      </c>
      <c r="AT97">
        <f t="shared" si="64"/>
        <v>0</v>
      </c>
      <c r="AU97">
        <f t="shared" si="64"/>
        <v>6.3291139240506328E-3</v>
      </c>
      <c r="AV97">
        <f t="shared" si="64"/>
        <v>0</v>
      </c>
      <c r="AW97">
        <f t="shared" si="63"/>
        <v>0</v>
      </c>
      <c r="AX97">
        <f t="shared" si="63"/>
        <v>0</v>
      </c>
      <c r="AY97">
        <f t="shared" si="82"/>
        <v>6.4819686882783132E-5</v>
      </c>
      <c r="AZ97">
        <f t="shared" si="84"/>
        <v>2.0335588041657452E-5</v>
      </c>
      <c r="BA97">
        <f t="shared" si="85"/>
        <v>0</v>
      </c>
      <c r="BB97">
        <f t="shared" si="86"/>
        <v>0</v>
      </c>
      <c r="BC97">
        <f t="shared" si="87"/>
        <v>0</v>
      </c>
      <c r="BD97">
        <f t="shared" si="88"/>
        <v>2.5419485052071816E-6</v>
      </c>
      <c r="BE97">
        <f t="shared" si="89"/>
        <v>0</v>
      </c>
      <c r="BF97">
        <f t="shared" si="90"/>
        <v>4.5755073093729269E-5</v>
      </c>
      <c r="BG97">
        <f t="shared" si="59"/>
        <v>0</v>
      </c>
    </row>
    <row r="98" spans="2:59" x14ac:dyDescent="0.25">
      <c r="B98">
        <v>2007</v>
      </c>
      <c r="C98" t="s">
        <v>57</v>
      </c>
      <c r="D98" s="31">
        <v>367771</v>
      </c>
      <c r="E98" s="31">
        <v>1410</v>
      </c>
      <c r="F98">
        <f t="shared" si="75"/>
        <v>3.8339075130991839E-3</v>
      </c>
      <c r="G98">
        <f t="shared" si="76"/>
        <v>0.9961660924869008</v>
      </c>
      <c r="H98" cm="1">
        <f t="array" ref="H98">+IFERROR(_xlfn.IFS(B98=$H$1,D98/$H$3,B98=$I$1,D98/$I$3,B98=$J$1,D98/$J$3,B98=$K$1,D98/$K$3,B98=$L$1,D98/$L$3,B98=$M$1,D98/$M$3,B98=$N$1,D98/$N$3,B98=$O$1,D98/$O$3,B98=$P$1,D98/P$3,B98=$Q$1,D98/$Q$3,B98=$R$1,D98/$R$3,B98=$S$1,D98/$S$3,B98=$T$1,D98/$T$3,B98=$U$1,D98/$U$3,B98=$V$1,D98/$V$3,B98=$W$1,D98/$W$3,B98=$X$1,D98/$X$3,B98=$Y$1,D98/$Y$3,B98=$Z$1,D98/$Z$3),0)</f>
        <v>0.20679357528627537</v>
      </c>
      <c r="I98" s="15">
        <f t="shared" si="77"/>
        <v>20679.357528627537</v>
      </c>
      <c r="J98" s="16">
        <f t="shared" si="78"/>
        <v>79.282744195069284</v>
      </c>
      <c r="K98" s="16">
        <f t="shared" si="92"/>
        <v>9972.1082489125984</v>
      </c>
      <c r="L98" s="17">
        <f t="shared" si="61"/>
        <v>3.8339075130991839E-3</v>
      </c>
      <c r="M98" s="17">
        <f t="shared" si="61"/>
        <v>0.9961660924869008</v>
      </c>
      <c r="N98">
        <f t="shared" si="79"/>
        <v>3.8412710520723792E-3</v>
      </c>
      <c r="O98">
        <f t="shared" si="65"/>
        <v>1.916953756549592E-3</v>
      </c>
      <c r="P98">
        <f t="shared" si="80"/>
        <v>38.232140736944359</v>
      </c>
      <c r="S98">
        <v>2007</v>
      </c>
      <c r="T98" t="s">
        <v>57</v>
      </c>
      <c r="U98" s="31">
        <v>98</v>
      </c>
      <c r="V98" s="31">
        <v>392</v>
      </c>
      <c r="W98" s="31">
        <v>0</v>
      </c>
      <c r="X98" s="31">
        <v>0</v>
      </c>
      <c r="Y98" s="31">
        <v>0</v>
      </c>
      <c r="Z98" s="31">
        <v>13</v>
      </c>
      <c r="AA98" s="31">
        <v>0</v>
      </c>
      <c r="AB98" s="31">
        <v>6</v>
      </c>
      <c r="AC98" s="31">
        <v>5</v>
      </c>
      <c r="AD98" s="31">
        <v>25</v>
      </c>
      <c r="AE98" s="31">
        <v>871</v>
      </c>
      <c r="AF98" s="31">
        <v>1410</v>
      </c>
      <c r="AG98">
        <f t="shared" si="66"/>
        <v>6.9503546099290783E-2</v>
      </c>
      <c r="AH98">
        <f t="shared" si="67"/>
        <v>0.27801418439716313</v>
      </c>
      <c r="AI98">
        <f t="shared" si="68"/>
        <v>0</v>
      </c>
      <c r="AJ98">
        <f t="shared" si="69"/>
        <v>0</v>
      </c>
      <c r="AK98">
        <f t="shared" si="70"/>
        <v>0</v>
      </c>
      <c r="AL98">
        <f t="shared" si="71"/>
        <v>9.2198581560283682E-3</v>
      </c>
      <c r="AM98">
        <f t="shared" si="72"/>
        <v>0</v>
      </c>
      <c r="AN98">
        <f t="shared" si="73"/>
        <v>4.2553191489361703E-3</v>
      </c>
      <c r="AO98">
        <f t="shared" si="74"/>
        <v>3.5460992907801418E-3</v>
      </c>
      <c r="AP98">
        <f t="shared" si="64"/>
        <v>7.2005878030859671E-2</v>
      </c>
      <c r="AQ98">
        <f t="shared" si="64"/>
        <v>0.32289950576606263</v>
      </c>
      <c r="AR98">
        <f t="shared" si="64"/>
        <v>0</v>
      </c>
      <c r="AS98">
        <f t="shared" si="64"/>
        <v>0</v>
      </c>
      <c r="AT98">
        <f t="shared" si="64"/>
        <v>0</v>
      </c>
      <c r="AU98">
        <f t="shared" si="64"/>
        <v>9.2625578909868184E-3</v>
      </c>
      <c r="AV98">
        <f t="shared" si="64"/>
        <v>0</v>
      </c>
      <c r="AW98">
        <f t="shared" si="63"/>
        <v>4.2643923240938165E-3</v>
      </c>
      <c r="AX98">
        <f t="shared" si="63"/>
        <v>3.5523978685612786E-3</v>
      </c>
      <c r="AY98">
        <f t="shared" si="82"/>
        <v>1.7945950061315328E-4</v>
      </c>
      <c r="AZ98">
        <f t="shared" si="84"/>
        <v>5.5333346022388931E-4</v>
      </c>
      <c r="BA98">
        <f t="shared" si="85"/>
        <v>0</v>
      </c>
      <c r="BB98">
        <f t="shared" si="86"/>
        <v>0</v>
      </c>
      <c r="BC98">
        <f t="shared" si="87"/>
        <v>0</v>
      </c>
      <c r="BD98">
        <f t="shared" si="88"/>
        <v>2.0393125069676511E-5</v>
      </c>
      <c r="BE98">
        <f t="shared" si="89"/>
        <v>0</v>
      </c>
      <c r="BF98">
        <f t="shared" si="90"/>
        <v>8.1572500278706049E-6</v>
      </c>
      <c r="BG98">
        <f t="shared" si="59"/>
        <v>6.7977083565588372E-6</v>
      </c>
    </row>
    <row r="99" spans="2:59" x14ac:dyDescent="0.25">
      <c r="B99">
        <v>2007</v>
      </c>
      <c r="C99" t="s">
        <v>58</v>
      </c>
      <c r="D99" s="31">
        <v>532143</v>
      </c>
      <c r="E99" s="31">
        <v>2644</v>
      </c>
      <c r="F99">
        <f t="shared" si="75"/>
        <v>4.9685892701773768E-3</v>
      </c>
      <c r="G99">
        <f t="shared" si="76"/>
        <v>0.9950314107298226</v>
      </c>
      <c r="H99" cm="1">
        <f t="array" ref="H99">+IFERROR(_xlfn.IFS(B99=$H$1,D99/$H$3,B99=$I$1,D99/$I$3,B99=$J$1,D99/$J$3,B99=$K$1,D99/$K$3,B99=$L$1,D99/$L$3,B99=$M$1,D99/$M$3,B99=$N$1,D99/$N$3,B99=$O$1,D99/$O$3,B99=$P$1,D99/P$3,B99=$Q$1,D99/$Q$3,B99=$R$1,D99/$R$3,B99=$S$1,D99/$S$3,B99=$T$1,D99/$T$3,B99=$U$1,D99/$U$3,B99=$V$1,D99/$V$3,B99=$W$1,D99/$W$3,B99=$X$1,D99/$X$3,B99=$Y$1,D99/$Y$3,B99=$Z$1,D99/$Z$3),0)</f>
        <v>0.29921813719288481</v>
      </c>
      <c r="I99" s="15">
        <f t="shared" si="77"/>
        <v>29921.813719288482</v>
      </c>
      <c r="J99" s="16">
        <f t="shared" si="78"/>
        <v>148.66920258990299</v>
      </c>
      <c r="K99" s="16">
        <f t="shared" si="92"/>
        <v>9933.8761081756547</v>
      </c>
      <c r="L99" s="17">
        <f t="shared" si="61"/>
        <v>4.9685892701773768E-3</v>
      </c>
      <c r="M99" s="17">
        <f t="shared" si="61"/>
        <v>0.9950314107298226</v>
      </c>
      <c r="N99">
        <f t="shared" si="79"/>
        <v>4.9809634509561601E-3</v>
      </c>
      <c r="O99">
        <f t="shared" si="65"/>
        <v>2.4842946350886884E-3</v>
      </c>
      <c r="P99">
        <f t="shared" si="80"/>
        <v>49.357350242352958</v>
      </c>
      <c r="S99">
        <v>2007</v>
      </c>
      <c r="T99" t="s">
        <v>58</v>
      </c>
      <c r="U99" s="31">
        <v>200</v>
      </c>
      <c r="V99" s="31">
        <v>412</v>
      </c>
      <c r="W99" s="31">
        <v>0</v>
      </c>
      <c r="X99" s="31">
        <v>0</v>
      </c>
      <c r="Y99" s="31">
        <v>0</v>
      </c>
      <c r="Z99" s="31">
        <v>113</v>
      </c>
      <c r="AA99" s="31">
        <v>0</v>
      </c>
      <c r="AB99" s="31">
        <v>32</v>
      </c>
      <c r="AC99" s="31">
        <v>62</v>
      </c>
      <c r="AD99" s="31">
        <v>144</v>
      </c>
      <c r="AE99" s="31">
        <v>1681</v>
      </c>
      <c r="AF99" s="31">
        <v>2644</v>
      </c>
      <c r="AG99">
        <f t="shared" si="66"/>
        <v>7.564296520423601E-2</v>
      </c>
      <c r="AH99">
        <f t="shared" si="67"/>
        <v>0.15582450832072617</v>
      </c>
      <c r="AI99">
        <f t="shared" si="68"/>
        <v>0</v>
      </c>
      <c r="AJ99">
        <f t="shared" si="69"/>
        <v>0</v>
      </c>
      <c r="AK99">
        <f t="shared" si="70"/>
        <v>0</v>
      </c>
      <c r="AL99">
        <f t="shared" si="71"/>
        <v>4.2738275340393345E-2</v>
      </c>
      <c r="AM99">
        <f t="shared" si="72"/>
        <v>0</v>
      </c>
      <c r="AN99">
        <f t="shared" si="73"/>
        <v>1.2102874432677761E-2</v>
      </c>
      <c r="AO99">
        <f t="shared" si="74"/>
        <v>2.3449319213313162E-2</v>
      </c>
      <c r="AP99">
        <f t="shared" si="64"/>
        <v>7.8616352201257872E-2</v>
      </c>
      <c r="AQ99">
        <f t="shared" si="64"/>
        <v>0.16899097621000819</v>
      </c>
      <c r="AR99">
        <f t="shared" si="64"/>
        <v>0</v>
      </c>
      <c r="AS99">
        <f t="shared" si="64"/>
        <v>0</v>
      </c>
      <c r="AT99">
        <f t="shared" si="64"/>
        <v>0</v>
      </c>
      <c r="AU99">
        <f t="shared" si="64"/>
        <v>4.3671497584541065E-2</v>
      </c>
      <c r="AV99">
        <f t="shared" si="64"/>
        <v>0</v>
      </c>
      <c r="AW99">
        <f t="shared" si="63"/>
        <v>1.2176560121765601E-2</v>
      </c>
      <c r="AX99">
        <f t="shared" si="63"/>
        <v>2.3727516264829697E-2</v>
      </c>
      <c r="AY99">
        <f t="shared" si="82"/>
        <v>2.7999992483223495E-4</v>
      </c>
      <c r="AZ99">
        <f t="shared" si="84"/>
        <v>7.5543603880911712E-4</v>
      </c>
      <c r="BA99">
        <f t="shared" si="85"/>
        <v>0</v>
      </c>
      <c r="BB99">
        <f t="shared" si="86"/>
        <v>0</v>
      </c>
      <c r="BC99">
        <f t="shared" si="87"/>
        <v>0</v>
      </c>
      <c r="BD99">
        <f t="shared" si="88"/>
        <v>1.1838922996262283E-4</v>
      </c>
      <c r="BE99">
        <f t="shared" si="89"/>
        <v>0</v>
      </c>
      <c r="BF99">
        <f t="shared" si="90"/>
        <v>3.5704688401425933E-5</v>
      </c>
      <c r="BG99">
        <f t="shared" si="59"/>
        <v>6.2953003234093093E-5</v>
      </c>
    </row>
    <row r="100" spans="2:59" x14ac:dyDescent="0.25">
      <c r="B100">
        <v>2007</v>
      </c>
      <c r="C100" t="s">
        <v>59</v>
      </c>
      <c r="D100" s="31">
        <v>240835</v>
      </c>
      <c r="E100" s="31">
        <v>3315</v>
      </c>
      <c r="F100">
        <f t="shared" si="75"/>
        <v>1.3764610625532003E-2</v>
      </c>
      <c r="G100">
        <f t="shared" si="76"/>
        <v>0.98623538937446797</v>
      </c>
      <c r="H100" cm="1">
        <f t="array" ref="H100">+IFERROR(_xlfn.IFS(B100=$H$1,D100/$H$3,B100=$I$1,D100/$I$3,B100=$J$1,D100/$J$3,B100=$K$1,D100/$K$3,B100=$L$1,D100/$L$3,B100=$M$1,D100/$M$3,B100=$N$1,D100/$N$3,B100=$O$1,D100/$O$3,B100=$P$1,D100/P$3,B100=$Q$1,D100/$Q$3,B100=$R$1,D100/$R$3,B100=$S$1,D100/$S$3,B100=$T$1,D100/$T$3,B100=$U$1,D100/$U$3,B100=$V$1,D100/$V$3,B100=$W$1,D100/$W$3,B100=$X$1,D100/$X$3,B100=$Y$1,D100/$Y$3,B100=$Z$1,D100/$Z$3),0)</f>
        <v>0.1354188631079398</v>
      </c>
      <c r="I100" s="15">
        <f t="shared" si="77"/>
        <v>13541.88631079398</v>
      </c>
      <c r="J100" s="16">
        <f t="shared" si="78"/>
        <v>186.39879220330118</v>
      </c>
      <c r="K100" s="16">
        <f t="shared" si="92"/>
        <v>9884.5187579333015</v>
      </c>
      <c r="L100" s="17">
        <f t="shared" si="61"/>
        <v>1.3764610625532003E-2</v>
      </c>
      <c r="M100" s="17">
        <f t="shared" si="61"/>
        <v>0.98623538937446797</v>
      </c>
      <c r="N100">
        <f t="shared" si="79"/>
        <v>1.3859999372850706E-2</v>
      </c>
      <c r="O100">
        <f t="shared" si="65"/>
        <v>6.8823053127660015E-3</v>
      </c>
      <c r="P100">
        <f t="shared" si="80"/>
        <v>136.05655192371913</v>
      </c>
      <c r="S100">
        <v>2007</v>
      </c>
      <c r="T100" t="s">
        <v>59</v>
      </c>
      <c r="U100" s="31">
        <v>118</v>
      </c>
      <c r="V100" s="31">
        <v>68</v>
      </c>
      <c r="W100" s="31">
        <v>0</v>
      </c>
      <c r="X100" s="31">
        <v>0</v>
      </c>
      <c r="Y100" s="31">
        <v>0</v>
      </c>
      <c r="Z100" s="31">
        <v>505</v>
      </c>
      <c r="AA100" s="31">
        <v>0</v>
      </c>
      <c r="AB100" s="31">
        <v>189</v>
      </c>
      <c r="AC100" s="31">
        <v>272</v>
      </c>
      <c r="AD100" s="31">
        <v>401</v>
      </c>
      <c r="AE100" s="31">
        <v>1762</v>
      </c>
      <c r="AF100" s="31">
        <v>3315</v>
      </c>
      <c r="AG100">
        <f t="shared" si="66"/>
        <v>3.5595776772247359E-2</v>
      </c>
      <c r="AH100">
        <f t="shared" si="67"/>
        <v>2.0512820512820513E-2</v>
      </c>
      <c r="AI100">
        <f t="shared" si="68"/>
        <v>0</v>
      </c>
      <c r="AJ100">
        <f t="shared" si="69"/>
        <v>0</v>
      </c>
      <c r="AK100">
        <f t="shared" si="70"/>
        <v>0</v>
      </c>
      <c r="AL100">
        <f t="shared" si="71"/>
        <v>0.15233785822021115</v>
      </c>
      <c r="AM100">
        <f t="shared" si="72"/>
        <v>0</v>
      </c>
      <c r="AN100">
        <f t="shared" si="73"/>
        <v>5.7013574660633483E-2</v>
      </c>
      <c r="AO100">
        <f t="shared" si="74"/>
        <v>8.2051282051282051E-2</v>
      </c>
      <c r="AP100">
        <f t="shared" si="64"/>
        <v>3.6240786240786242E-2</v>
      </c>
      <c r="AQ100">
        <f t="shared" si="64"/>
        <v>2.072538860103627E-2</v>
      </c>
      <c r="AR100">
        <f t="shared" si="64"/>
        <v>0</v>
      </c>
      <c r="AS100">
        <f t="shared" si="64"/>
        <v>0</v>
      </c>
      <c r="AT100">
        <f t="shared" si="64"/>
        <v>0</v>
      </c>
      <c r="AU100">
        <f t="shared" si="64"/>
        <v>0.16489795918367345</v>
      </c>
      <c r="AV100">
        <f t="shared" si="64"/>
        <v>0</v>
      </c>
      <c r="AW100">
        <f t="shared" si="63"/>
        <v>5.8686539357242662E-2</v>
      </c>
      <c r="AX100">
        <f t="shared" si="63"/>
        <v>8.5561497326203204E-2</v>
      </c>
      <c r="AY100">
        <f t="shared" si="82"/>
        <v>6.6020304357755307E-4</v>
      </c>
      <c r="AZ100">
        <f t="shared" si="84"/>
        <v>9.9653289596611798E-4</v>
      </c>
      <c r="BA100">
        <f t="shared" si="85"/>
        <v>0</v>
      </c>
      <c r="BB100">
        <f t="shared" si="86"/>
        <v>0</v>
      </c>
      <c r="BC100">
        <f t="shared" si="87"/>
        <v>0</v>
      </c>
      <c r="BD100">
        <f t="shared" si="88"/>
        <v>1.2830361035563768E-3</v>
      </c>
      <c r="BE100">
        <f t="shared" si="89"/>
        <v>0</v>
      </c>
      <c r="BF100">
        <f t="shared" si="90"/>
        <v>4.588203541844001E-4</v>
      </c>
      <c r="BG100">
        <f t="shared" si="59"/>
        <v>6.934208067764237E-4</v>
      </c>
    </row>
    <row r="101" spans="2:59" x14ac:dyDescent="0.25">
      <c r="B101">
        <v>2007</v>
      </c>
      <c r="C101" t="s">
        <v>60</v>
      </c>
      <c r="D101" s="31">
        <v>48518</v>
      </c>
      <c r="E101" s="31">
        <v>1908</v>
      </c>
      <c r="F101">
        <f t="shared" si="75"/>
        <v>3.9325611113401208E-2</v>
      </c>
      <c r="G101">
        <f t="shared" si="76"/>
        <v>0.96067438888659884</v>
      </c>
      <c r="H101" cm="1">
        <f t="array" ref="H101">+IFERROR(_xlfn.IFS(B101=$H$1,D101/$H$3,B101=$I$1,D101/$I$3,B101=$J$1,D101/$J$3,B101=$K$1,D101/$K$3,B101=$L$1,D101/$L$3,B101=$M$1,D101/$M$3,B101=$N$1,D101/$N$3,B101=$O$1,D101/$O$3,B101=$P$1,D101/P$3,B101=$Q$1,D101/$Q$3,B101=$R$1,D101/$R$3,B101=$S$1,D101/$S$3,B101=$T$1,D101/$T$3,B101=$U$1,D101/$U$3,B101=$V$1,D101/$V$3,B101=$W$1,D101/$W$3,B101=$X$1,D101/$X$3,B101=$Y$1,D101/$Y$3,B101=$Z$1,D101/$Z$3),0)</f>
        <v>2.7281136048626749E-2</v>
      </c>
      <c r="I101" s="15">
        <f t="shared" si="77"/>
        <v>2728.1136048626749</v>
      </c>
      <c r="J101" s="16">
        <f t="shared" si="78"/>
        <v>107.28473469800865</v>
      </c>
      <c r="K101" s="16">
        <f t="shared" si="92"/>
        <v>9748.4622060095826</v>
      </c>
      <c r="L101" s="17">
        <f t="shared" si="61"/>
        <v>3.9325611113401208E-2</v>
      </c>
      <c r="M101" s="17">
        <f t="shared" si="61"/>
        <v>0.96067438888659884</v>
      </c>
      <c r="N101">
        <f t="shared" si="79"/>
        <v>4.0114372214279707E-2</v>
      </c>
      <c r="O101">
        <f t="shared" si="65"/>
        <v>1.9662805556700604E-2</v>
      </c>
      <c r="P101">
        <f t="shared" si="80"/>
        <v>383.36423366722209</v>
      </c>
      <c r="S101">
        <v>2007</v>
      </c>
      <c r="T101" t="s">
        <v>60</v>
      </c>
      <c r="U101" s="31">
        <v>17</v>
      </c>
      <c r="V101" s="31">
        <v>10</v>
      </c>
      <c r="W101" s="31">
        <v>0</v>
      </c>
      <c r="X101" s="31">
        <v>0</v>
      </c>
      <c r="Y101" s="31">
        <v>0</v>
      </c>
      <c r="Z101" s="31">
        <v>368</v>
      </c>
      <c r="AA101" s="31">
        <v>0</v>
      </c>
      <c r="AB101" s="31">
        <v>112</v>
      </c>
      <c r="AC101" s="31">
        <v>199</v>
      </c>
      <c r="AD101" s="31">
        <v>229</v>
      </c>
      <c r="AE101" s="31">
        <v>973</v>
      </c>
      <c r="AF101" s="31">
        <v>1908</v>
      </c>
      <c r="AG101">
        <f t="shared" si="66"/>
        <v>8.9098532494758902E-3</v>
      </c>
      <c r="AH101">
        <f t="shared" si="67"/>
        <v>5.2410901467505244E-3</v>
      </c>
      <c r="AI101">
        <f t="shared" si="68"/>
        <v>0</v>
      </c>
      <c r="AJ101">
        <f t="shared" si="69"/>
        <v>0</v>
      </c>
      <c r="AK101">
        <f t="shared" si="70"/>
        <v>0</v>
      </c>
      <c r="AL101">
        <f t="shared" si="71"/>
        <v>0.19287211740041929</v>
      </c>
      <c r="AM101">
        <f t="shared" si="72"/>
        <v>0</v>
      </c>
      <c r="AN101">
        <f t="shared" si="73"/>
        <v>5.8700209643605873E-2</v>
      </c>
      <c r="AO101">
        <f t="shared" si="74"/>
        <v>0.10429769392033543</v>
      </c>
      <c r="AP101">
        <f t="shared" si="64"/>
        <v>8.9497236114767023E-3</v>
      </c>
      <c r="AQ101">
        <f t="shared" si="64"/>
        <v>5.254860746190226E-3</v>
      </c>
      <c r="AR101">
        <f t="shared" si="64"/>
        <v>0</v>
      </c>
      <c r="AS101">
        <f t="shared" si="64"/>
        <v>0</v>
      </c>
      <c r="AT101">
        <f t="shared" si="64"/>
        <v>0</v>
      </c>
      <c r="AU101">
        <f t="shared" si="64"/>
        <v>0.21345707656612531</v>
      </c>
      <c r="AV101">
        <f t="shared" si="64"/>
        <v>0</v>
      </c>
      <c r="AW101">
        <f t="shared" si="63"/>
        <v>6.0475161987041039E-2</v>
      </c>
      <c r="AX101">
        <f t="shared" si="63"/>
        <v>0.11003594138789052</v>
      </c>
      <c r="AY101">
        <f t="shared" si="82"/>
        <v>1.3912362422193825E-3</v>
      </c>
      <c r="AZ101">
        <f t="shared" si="84"/>
        <v>8.0382538439342105E-4</v>
      </c>
      <c r="BA101">
        <f t="shared" si="85"/>
        <v>0</v>
      </c>
      <c r="BB101">
        <f t="shared" si="86"/>
        <v>0</v>
      </c>
      <c r="BC101">
        <f t="shared" si="87"/>
        <v>0</v>
      </c>
      <c r="BD101">
        <f t="shared" si="88"/>
        <v>8.9966610330186741E-3</v>
      </c>
      <c r="BE101">
        <f t="shared" si="89"/>
        <v>0</v>
      </c>
      <c r="BF101">
        <f t="shared" si="90"/>
        <v>3.1019415474669194E-3</v>
      </c>
      <c r="BG101">
        <f t="shared" si="59"/>
        <v>4.8538686672987344E-3</v>
      </c>
    </row>
    <row r="102" spans="2:59" x14ac:dyDescent="0.25">
      <c r="B102">
        <v>2007</v>
      </c>
      <c r="C102" t="s">
        <v>61</v>
      </c>
      <c r="D102" s="31">
        <v>30034</v>
      </c>
      <c r="E102" s="31">
        <v>3018</v>
      </c>
      <c r="F102">
        <f t="shared" si="75"/>
        <v>0.10048611573549977</v>
      </c>
      <c r="G102">
        <f t="shared" si="76"/>
        <v>0.89951388426450019</v>
      </c>
      <c r="H102" cm="1">
        <f t="array" ref="H102">+IFERROR(_xlfn.IFS(B102=$H$1,D102/$H$3,B102=$I$1,D102/$I$3,B102=$J$1,D102/$J$3,B102=$K$1,D102/$K$3,B102=$L$1,D102/$L$3,B102=$M$1,D102/$M$3,B102=$N$1,D102/$N$3,B102=$O$1,D102/$O$3,B102=$P$1,D102/P$3,B102=$Q$1,D102/$Q$3,B102=$R$1,D102/$R$3,B102=$S$1,D102/$S$3,B102=$T$1,D102/$T$3,B102=$U$1,D102/$U$3,B102=$V$1,D102/$V$3,B102=$W$1,D102/$W$3,B102=$X$1,D102/$X$3,B102=$Y$1,D102/$Y$3,B102=$Z$1,D102/$Z$3),0)</f>
        <v>1.6887786802515681E-2</v>
      </c>
      <c r="I102" s="15">
        <f t="shared" si="77"/>
        <v>1688.7786802515682</v>
      </c>
      <c r="J102" s="16">
        <f t="shared" si="78"/>
        <v>169.69880991540364</v>
      </c>
      <c r="K102" s="16">
        <f t="shared" si="92"/>
        <v>9365.0979723423607</v>
      </c>
      <c r="L102" s="17">
        <f t="shared" si="61"/>
        <v>0.10048611573549977</v>
      </c>
      <c r="M102" s="17">
        <f t="shared" si="61"/>
        <v>0.89951388426450019</v>
      </c>
      <c r="N102">
        <f t="shared" si="79"/>
        <v>0.10580192813321648</v>
      </c>
      <c r="O102">
        <f t="shared" si="65"/>
        <v>5.0243057867749887E-2</v>
      </c>
      <c r="P102">
        <f t="shared" si="80"/>
        <v>941.06231872308865</v>
      </c>
      <c r="S102">
        <v>2007</v>
      </c>
      <c r="T102" t="s">
        <v>61</v>
      </c>
      <c r="U102" s="31">
        <v>15</v>
      </c>
      <c r="V102" s="31">
        <v>6</v>
      </c>
      <c r="W102" s="31">
        <v>0</v>
      </c>
      <c r="X102" s="31">
        <v>0</v>
      </c>
      <c r="Y102" s="31">
        <v>0</v>
      </c>
      <c r="Z102" s="31">
        <v>681</v>
      </c>
      <c r="AA102" s="31">
        <v>0</v>
      </c>
      <c r="AB102" s="31">
        <v>125</v>
      </c>
      <c r="AC102" s="31">
        <v>294</v>
      </c>
      <c r="AD102" s="31">
        <v>246</v>
      </c>
      <c r="AE102" s="31">
        <v>1651</v>
      </c>
      <c r="AF102" s="31">
        <v>3018</v>
      </c>
      <c r="AG102">
        <f t="shared" si="66"/>
        <v>4.970178926441352E-3</v>
      </c>
      <c r="AH102">
        <f t="shared" si="67"/>
        <v>1.9880715705765406E-3</v>
      </c>
      <c r="AI102">
        <f t="shared" si="68"/>
        <v>0</v>
      </c>
      <c r="AJ102">
        <f t="shared" si="69"/>
        <v>0</v>
      </c>
      <c r="AK102">
        <f t="shared" si="70"/>
        <v>0</v>
      </c>
      <c r="AL102">
        <f t="shared" si="71"/>
        <v>0.22564612326043737</v>
      </c>
      <c r="AM102">
        <f t="shared" si="72"/>
        <v>0</v>
      </c>
      <c r="AN102">
        <f t="shared" si="73"/>
        <v>4.1418157720344601E-2</v>
      </c>
      <c r="AO102">
        <f t="shared" si="74"/>
        <v>9.7415506958250492E-2</v>
      </c>
      <c r="AP102">
        <f t="shared" si="64"/>
        <v>4.9825610363726956E-3</v>
      </c>
      <c r="AQ102">
        <f t="shared" si="64"/>
        <v>1.990049751243781E-3</v>
      </c>
      <c r="AR102">
        <f t="shared" si="64"/>
        <v>0</v>
      </c>
      <c r="AS102">
        <f t="shared" si="64"/>
        <v>0</v>
      </c>
      <c r="AT102">
        <f t="shared" si="64"/>
        <v>0</v>
      </c>
      <c r="AU102">
        <f t="shared" si="64"/>
        <v>0.25434173669467786</v>
      </c>
      <c r="AV102">
        <f t="shared" si="64"/>
        <v>0</v>
      </c>
      <c r="AW102">
        <f t="shared" si="63"/>
        <v>4.2294028083234646E-2</v>
      </c>
      <c r="AX102">
        <f t="shared" si="63"/>
        <v>0.10240334378265413</v>
      </c>
      <c r="AY102">
        <f t="shared" si="82"/>
        <v>5.3272957315042948E-4</v>
      </c>
      <c r="AZ102">
        <f t="shared" si="84"/>
        <v>2.6636478657521474E-4</v>
      </c>
      <c r="BA102">
        <f t="shared" si="85"/>
        <v>0</v>
      </c>
      <c r="BB102">
        <f t="shared" si="86"/>
        <v>0</v>
      </c>
      <c r="BC102">
        <f t="shared" si="87"/>
        <v>0</v>
      </c>
      <c r="BD102">
        <f t="shared" si="88"/>
        <v>1.7463541319837517E-2</v>
      </c>
      <c r="BE102">
        <f t="shared" si="89"/>
        <v>0</v>
      </c>
      <c r="BF102">
        <f t="shared" si="90"/>
        <v>3.9455284011453689E-3</v>
      </c>
      <c r="BG102">
        <f t="shared" si="59"/>
        <v>8.2073649863488047E-3</v>
      </c>
    </row>
    <row r="103" spans="2:59" x14ac:dyDescent="0.25">
      <c r="B103" t="s">
        <v>73</v>
      </c>
      <c r="D103" s="31">
        <v>1778445</v>
      </c>
      <c r="E103" s="31">
        <v>12941</v>
      </c>
      <c r="F103">
        <f t="shared" si="75"/>
        <v>7.2765815080027777E-3</v>
      </c>
      <c r="G103">
        <f t="shared" si="76"/>
        <v>0.99272341849199719</v>
      </c>
      <c r="H103" cm="1">
        <f t="array" ref="H103">+IFERROR(_xlfn.IFS(B103=$H$1,D103/$H$3,B103=$I$1,D103/$I$3,B103=$J$1,D103/$J$3,B103=$K$1,D103/$K$3,B103=$L$1,D103/$L$3,B103=$M$1,D103/$M$3,B103=$N$1,D103/$N$3,B103=$O$1,D103/$O$3,B103=$P$1,D103/P$3,B103=$Q$1,D103/$Q$3,B103=$R$1,D103/$R$3,B103=$S$1,D103/$S$3,B103=$T$1,D103/$T$3,B103=$U$1,D103/$U$3,B103=$V$1,D103/$V$3,B103=$W$1,D103/$W$3,B103=$X$1,D103/$X$3,B103=$Y$1,D103/$Y$3,B103=$Z$1,D103/$Z$3),0)</f>
        <v>0</v>
      </c>
      <c r="I103" s="15">
        <f t="shared" si="77"/>
        <v>0</v>
      </c>
      <c r="J103" s="16">
        <f t="shared" si="78"/>
        <v>0</v>
      </c>
      <c r="K103" s="16">
        <f t="shared" si="92"/>
        <v>8424.0356536192721</v>
      </c>
      <c r="L103" s="17">
        <f t="shared" si="61"/>
        <v>7.2765815080027777E-3</v>
      </c>
      <c r="M103" s="17">
        <f t="shared" si="61"/>
        <v>0.99272341849199719</v>
      </c>
      <c r="N103">
        <f t="shared" si="79"/>
        <v>7.3031525002193879E-3</v>
      </c>
      <c r="O103">
        <f t="shared" si="65"/>
        <v>3.6382907540013889E-3</v>
      </c>
      <c r="P103">
        <f t="shared" si="80"/>
        <v>61.298182059882087</v>
      </c>
      <c r="S103" t="s">
        <v>73</v>
      </c>
      <c r="U103" s="31">
        <v>499</v>
      </c>
      <c r="V103" s="31">
        <v>904</v>
      </c>
      <c r="W103" s="31">
        <v>0</v>
      </c>
      <c r="X103" s="31">
        <v>0</v>
      </c>
      <c r="Y103" s="31">
        <v>0</v>
      </c>
      <c r="Z103" s="31">
        <v>1682</v>
      </c>
      <c r="AA103" s="31">
        <v>0</v>
      </c>
      <c r="AB103" s="31">
        <v>500</v>
      </c>
      <c r="AC103" s="31">
        <v>832</v>
      </c>
      <c r="AD103" s="31">
        <v>1071</v>
      </c>
      <c r="AE103" s="31">
        <v>7453</v>
      </c>
      <c r="AF103" s="31">
        <v>12941</v>
      </c>
      <c r="AG103">
        <f t="shared" si="66"/>
        <v>3.8559616722046212E-2</v>
      </c>
      <c r="AH103">
        <f t="shared" si="67"/>
        <v>6.9855498029518584E-2</v>
      </c>
      <c r="AI103">
        <f t="shared" si="68"/>
        <v>0</v>
      </c>
      <c r="AJ103">
        <f t="shared" si="69"/>
        <v>0</v>
      </c>
      <c r="AK103">
        <f t="shared" si="70"/>
        <v>0</v>
      </c>
      <c r="AL103">
        <f t="shared" si="71"/>
        <v>0.12997449965226798</v>
      </c>
      <c r="AM103">
        <f t="shared" si="72"/>
        <v>0</v>
      </c>
      <c r="AN103">
        <f t="shared" si="73"/>
        <v>3.8636890503052315E-2</v>
      </c>
      <c r="AO103">
        <f t="shared" si="74"/>
        <v>6.4291785797079046E-2</v>
      </c>
      <c r="AP103">
        <f t="shared" si="64"/>
        <v>3.9317653547650003E-2</v>
      </c>
      <c r="AQ103">
        <f t="shared" si="64"/>
        <v>7.2383697653935458E-2</v>
      </c>
      <c r="AR103">
        <f t="shared" si="64"/>
        <v>0</v>
      </c>
      <c r="AS103">
        <f t="shared" si="64"/>
        <v>0</v>
      </c>
      <c r="AT103">
        <f t="shared" si="64"/>
        <v>0</v>
      </c>
      <c r="AU103">
        <f t="shared" si="64"/>
        <v>0.13900826446280992</v>
      </c>
      <c r="AV103">
        <f t="shared" si="64"/>
        <v>0</v>
      </c>
      <c r="AW103">
        <f t="shared" si="63"/>
        <v>3.9397998581672054E-2</v>
      </c>
      <c r="AX103">
        <f t="shared" si="63"/>
        <v>6.6427145708582824E-2</v>
      </c>
      <c r="AY103">
        <f t="shared" si="82"/>
        <v>1.4450826424207666E-4</v>
      </c>
      <c r="AZ103">
        <f t="shared" si="84"/>
        <v>2.5584147949472716E-4</v>
      </c>
      <c r="BA103">
        <f t="shared" si="85"/>
        <v>0</v>
      </c>
      <c r="BB103">
        <f t="shared" si="86"/>
        <v>0</v>
      </c>
      <c r="BC103">
        <f t="shared" si="87"/>
        <v>0</v>
      </c>
      <c r="BD103">
        <f t="shared" si="88"/>
        <v>6.6434441323740684E-4</v>
      </c>
      <c r="BE103">
        <f t="shared" si="89"/>
        <v>0</v>
      </c>
      <c r="BF103">
        <f t="shared" si="90"/>
        <v>1.7571530185077412E-4</v>
      </c>
      <c r="BG103">
        <f t="shared" si="59"/>
        <v>3.1656868781435466E-4</v>
      </c>
    </row>
    <row r="104" spans="2:59" x14ac:dyDescent="0.25">
      <c r="B104">
        <v>2008</v>
      </c>
      <c r="C104" t="s">
        <v>55</v>
      </c>
      <c r="D104" s="31">
        <v>168207</v>
      </c>
      <c r="E104" s="31">
        <v>353</v>
      </c>
      <c r="F104">
        <f t="shared" si="75"/>
        <v>2.0986046954050664E-3</v>
      </c>
      <c r="G104">
        <f t="shared" si="76"/>
        <v>0.99790139530459498</v>
      </c>
      <c r="H104" cm="1">
        <f t="array" ref="H104">+IFERROR(_xlfn.IFS(B104=$H$1,D104/$H$3,B104=$I$1,D104/$I$3,B104=$J$1,D104/$J$3,B104=$K$1,D104/$K$3,B104=$L$1,D104/$L$3,B104=$M$1,D104/$M$3,B104=$N$1,D104/$N$3,B104=$O$1,D104/$O$3,B104=$P$1,D104/P$3,B104=$Q$1,D104/$Q$3,B104=$R$1,D104/$R$3,B104=$S$1,D104/$S$3,B104=$T$1,D104/$T$3,B104=$U$1,D104/$U$3,B104=$V$1,D104/$V$3,B104=$W$1,D104/$W$3,B104=$X$1,D104/$X$3,B104=$Y$1,D104/$Y$3,B104=$Z$1,D104/$Z$3),0)</f>
        <v>9.3195876060183633E-2</v>
      </c>
      <c r="I104" s="15">
        <f t="shared" si="77"/>
        <v>9319.5876060183637</v>
      </c>
      <c r="J104" s="16">
        <f t="shared" si="78"/>
        <v>19.558130309229</v>
      </c>
      <c r="K104" s="16">
        <v>10000</v>
      </c>
      <c r="L104" s="17">
        <f t="shared" si="61"/>
        <v>2.0986046954050664E-3</v>
      </c>
      <c r="M104" s="17">
        <f t="shared" si="61"/>
        <v>0.99790139530459498</v>
      </c>
      <c r="N104">
        <f t="shared" si="79"/>
        <v>2.100809079304055E-3</v>
      </c>
      <c r="O104">
        <f t="shared" ref="O104:O140" si="93">+IFERROR((E104/(2*D104)),0)</f>
        <v>1.0493023477025332E-3</v>
      </c>
      <c r="P104">
        <f t="shared" si="80"/>
        <v>20.986046954050664</v>
      </c>
      <c r="S104">
        <v>2008</v>
      </c>
      <c r="T104" t="s">
        <v>55</v>
      </c>
      <c r="U104" s="31">
        <v>13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40</v>
      </c>
      <c r="AC104" s="31">
        <v>0</v>
      </c>
      <c r="AD104" s="31">
        <v>8</v>
      </c>
      <c r="AE104" s="31">
        <v>292</v>
      </c>
      <c r="AF104" s="31">
        <v>353</v>
      </c>
      <c r="AG104">
        <f t="shared" ref="AG104:AG140" si="94">+U104/$E104</f>
        <v>3.6827195467422094E-2</v>
      </c>
      <c r="AH104">
        <f t="shared" ref="AH104:AH140" si="95">+V104/$E104</f>
        <v>0</v>
      </c>
      <c r="AI104">
        <f t="shared" ref="AI104:AI140" si="96">+W104/$E104</f>
        <v>0</v>
      </c>
      <c r="AJ104">
        <f t="shared" ref="AJ104:AJ140" si="97">+X104/$E104</f>
        <v>0</v>
      </c>
      <c r="AK104">
        <f t="shared" ref="AK104:AK140" si="98">+Y104/$E104</f>
        <v>0</v>
      </c>
      <c r="AL104">
        <f t="shared" ref="AL104:AL140" si="99">+Z104/$E104</f>
        <v>0</v>
      </c>
      <c r="AM104">
        <f t="shared" ref="AM104:AM140" si="100">+AA104/$E104</f>
        <v>0</v>
      </c>
      <c r="AN104">
        <f t="shared" ref="AN104:AN140" si="101">+AB104/$E104</f>
        <v>0.11331444759206799</v>
      </c>
      <c r="AO104">
        <f t="shared" ref="AO104:AO140" si="102">+AC104/$E104</f>
        <v>0</v>
      </c>
      <c r="AP104">
        <f t="shared" si="64"/>
        <v>3.751803751803752E-2</v>
      </c>
      <c r="AQ104">
        <f t="shared" si="64"/>
        <v>0</v>
      </c>
      <c r="AR104">
        <f t="shared" si="64"/>
        <v>0</v>
      </c>
      <c r="AS104">
        <f t="shared" si="64"/>
        <v>0</v>
      </c>
      <c r="AT104">
        <f t="shared" si="64"/>
        <v>0</v>
      </c>
      <c r="AU104">
        <f t="shared" si="64"/>
        <v>0</v>
      </c>
      <c r="AV104">
        <f t="shared" si="64"/>
        <v>0</v>
      </c>
      <c r="AW104">
        <f t="shared" si="63"/>
        <v>0.12012012012012012</v>
      </c>
      <c r="AX104">
        <f t="shared" si="63"/>
        <v>0</v>
      </c>
      <c r="AY104">
        <f t="shared" si="82"/>
        <v>1.5219342833532492E-3</v>
      </c>
      <c r="AZ104">
        <f t="shared" si="84"/>
        <v>2.6871652190455808E-3</v>
      </c>
      <c r="BA104">
        <f t="shared" si="85"/>
        <v>0</v>
      </c>
      <c r="BB104">
        <f t="shared" si="86"/>
        <v>0</v>
      </c>
      <c r="BC104">
        <f t="shared" si="87"/>
        <v>0</v>
      </c>
      <c r="BD104">
        <f t="shared" si="88"/>
        <v>4.9997919230471977E-3</v>
      </c>
      <c r="BE104">
        <f t="shared" si="89"/>
        <v>0</v>
      </c>
      <c r="BF104">
        <f t="shared" si="90"/>
        <v>1.60516506447413E-3</v>
      </c>
      <c r="BG104">
        <f t="shared" si="59"/>
        <v>2.4731432104490299E-3</v>
      </c>
    </row>
    <row r="105" spans="2:59" x14ac:dyDescent="0.25">
      <c r="B105">
        <v>2008</v>
      </c>
      <c r="C105" t="s">
        <v>56</v>
      </c>
      <c r="D105" s="31">
        <v>399246</v>
      </c>
      <c r="E105" s="31">
        <v>256</v>
      </c>
      <c r="F105">
        <f t="shared" si="75"/>
        <v>6.4120867835870611E-4</v>
      </c>
      <c r="G105">
        <f t="shared" si="76"/>
        <v>0.99935879132164129</v>
      </c>
      <c r="H105" cm="1">
        <f t="array" ref="H105">+IFERROR(_xlfn.IFS(B105=$H$1,D105/$H$3,B105=$I$1,D105/$I$3,B105=$J$1,D105/$J$3,B105=$K$1,D105/$K$3,B105=$L$1,D105/$L$3,B105=$M$1,D105/$M$3,B105=$N$1,D105/$N$3,B105=$O$1,D105/$O$3,B105=$P$1,D105/P$3,B105=$Q$1,D105/$Q$3,B105=$R$1,D105/$R$3,B105=$S$1,D105/$S$3,B105=$T$1,D105/$T$3,B105=$U$1,D105/$U$3,B105=$V$1,D105/$V$3,B105=$W$1,D105/$W$3,B105=$X$1,D105/$X$3,B105=$Y$1,D105/$Y$3,B105=$Z$1,D105/$Z$3),0)</f>
        <v>0.22120411596142892</v>
      </c>
      <c r="I105" s="15">
        <f t="shared" si="77"/>
        <v>22120.411596142891</v>
      </c>
      <c r="J105" s="16">
        <f t="shared" si="78"/>
        <v>14.18379988431338</v>
      </c>
      <c r="K105" s="16">
        <f>+K104-P104</f>
        <v>9979.0139530459492</v>
      </c>
      <c r="L105" s="17">
        <f t="shared" si="61"/>
        <v>6.4120867835870611E-4</v>
      </c>
      <c r="M105" s="17">
        <f t="shared" si="61"/>
        <v>0.99935879132164129</v>
      </c>
      <c r="N105">
        <f t="shared" si="79"/>
        <v>6.4141431857245225E-4</v>
      </c>
      <c r="O105">
        <f t="shared" si="93"/>
        <v>3.2060433917935306E-4</v>
      </c>
      <c r="P105">
        <f t="shared" si="80"/>
        <v>6.3986303481556801</v>
      </c>
      <c r="S105">
        <v>2008</v>
      </c>
      <c r="T105" t="s">
        <v>56</v>
      </c>
      <c r="U105" s="31">
        <v>22</v>
      </c>
      <c r="V105" s="31">
        <v>11</v>
      </c>
      <c r="W105" s="31">
        <v>0</v>
      </c>
      <c r="X105" s="31">
        <v>0</v>
      </c>
      <c r="Y105" s="31">
        <v>0</v>
      </c>
      <c r="Z105" s="31">
        <v>1</v>
      </c>
      <c r="AA105" s="31">
        <v>0</v>
      </c>
      <c r="AB105" s="31">
        <v>5</v>
      </c>
      <c r="AC105" s="31">
        <v>0</v>
      </c>
      <c r="AD105" s="31">
        <v>16</v>
      </c>
      <c r="AE105" s="31">
        <v>201</v>
      </c>
      <c r="AF105" s="31">
        <v>256</v>
      </c>
      <c r="AG105">
        <f t="shared" si="94"/>
        <v>8.59375E-2</v>
      </c>
      <c r="AH105">
        <f t="shared" si="95"/>
        <v>4.296875E-2</v>
      </c>
      <c r="AI105">
        <f t="shared" si="96"/>
        <v>0</v>
      </c>
      <c r="AJ105">
        <f t="shared" si="97"/>
        <v>0</v>
      </c>
      <c r="AK105">
        <f t="shared" si="98"/>
        <v>0</v>
      </c>
      <c r="AL105">
        <f t="shared" si="99"/>
        <v>3.90625E-3</v>
      </c>
      <c r="AM105">
        <f t="shared" si="100"/>
        <v>0</v>
      </c>
      <c r="AN105">
        <f t="shared" si="101"/>
        <v>1.953125E-2</v>
      </c>
      <c r="AO105">
        <f t="shared" si="102"/>
        <v>0</v>
      </c>
      <c r="AP105">
        <f t="shared" si="64"/>
        <v>8.9795918367346933E-2</v>
      </c>
      <c r="AQ105">
        <f t="shared" si="64"/>
        <v>4.3912175648702596E-2</v>
      </c>
      <c r="AR105">
        <f t="shared" si="64"/>
        <v>0</v>
      </c>
      <c r="AS105">
        <f t="shared" ref="AS105:AX160" si="103">+(AJ105/(1-(0.5*AJ105)))</f>
        <v>0</v>
      </c>
      <c r="AT105">
        <f t="shared" si="103"/>
        <v>0</v>
      </c>
      <c r="AU105">
        <f t="shared" si="103"/>
        <v>3.9138943248532287E-3</v>
      </c>
      <c r="AV105">
        <f t="shared" si="103"/>
        <v>0</v>
      </c>
      <c r="AW105">
        <f t="shared" si="63"/>
        <v>1.9723865877712032E-2</v>
      </c>
      <c r="AX105">
        <f t="shared" si="63"/>
        <v>0</v>
      </c>
      <c r="AY105">
        <f t="shared" si="82"/>
        <v>4.3832624497177179E-5</v>
      </c>
      <c r="AZ105">
        <f t="shared" si="84"/>
        <v>1.3775967699112827E-5</v>
      </c>
      <c r="BA105">
        <f t="shared" si="85"/>
        <v>0</v>
      </c>
      <c r="BB105">
        <f t="shared" si="86"/>
        <v>0</v>
      </c>
      <c r="BC105">
        <f t="shared" si="87"/>
        <v>0</v>
      </c>
      <c r="BD105">
        <f t="shared" si="88"/>
        <v>1.2523606999193479E-6</v>
      </c>
      <c r="BE105">
        <f t="shared" si="89"/>
        <v>0</v>
      </c>
      <c r="BF105">
        <f t="shared" si="90"/>
        <v>5.6356231496370657E-5</v>
      </c>
      <c r="BG105">
        <f t="shared" si="59"/>
        <v>0</v>
      </c>
    </row>
    <row r="106" spans="2:59" x14ac:dyDescent="0.25">
      <c r="B106">
        <v>2008</v>
      </c>
      <c r="C106" t="s">
        <v>57</v>
      </c>
      <c r="D106" s="31">
        <v>373234</v>
      </c>
      <c r="E106" s="31">
        <v>1503</v>
      </c>
      <c r="F106">
        <f t="shared" si="75"/>
        <v>4.0269643172915655E-3</v>
      </c>
      <c r="G106">
        <f t="shared" si="76"/>
        <v>0.99597303568270845</v>
      </c>
      <c r="H106" cm="1">
        <f t="array" ref="H106">+IFERROR(_xlfn.IFS(B106=$H$1,D106/$H$3,B106=$I$1,D106/$I$3,B106=$J$1,D106/$J$3,B106=$K$1,D106/$K$3,B106=$L$1,D106/$L$3,B106=$M$1,D106/$M$3,B106=$N$1,D106/$N$3,B106=$O$1,D106/$O$3,B106=$P$1,D106/P$3,B106=$Q$1,D106/$Q$3,B106=$R$1,D106/$R$3,B106=$S$1,D106/$S$3,B106=$T$1,D106/$T$3,B106=$U$1,D106/$U$3,B106=$V$1,D106/$V$3,B106=$W$1,D106/$W$3,B106=$X$1,D106/$X$3,B106=$Y$1,D106/$Y$3,B106=$Z$1,D106/$Z$3),0)</f>
        <v>0.20679204554772737</v>
      </c>
      <c r="I106" s="15">
        <f t="shared" si="77"/>
        <v>20679.204554772736</v>
      </c>
      <c r="J106" s="16">
        <f t="shared" si="78"/>
        <v>83.274418852043027</v>
      </c>
      <c r="K106" s="16">
        <f t="shared" ref="K106:K111" si="104">+K105-P105</f>
        <v>9972.6153226977931</v>
      </c>
      <c r="L106" s="17">
        <f t="shared" si="61"/>
        <v>4.0269643172915655E-3</v>
      </c>
      <c r="M106" s="17">
        <f t="shared" si="61"/>
        <v>0.99597303568270845</v>
      </c>
      <c r="N106">
        <f t="shared" si="79"/>
        <v>4.0350888967938094E-3</v>
      </c>
      <c r="O106">
        <f t="shared" si="93"/>
        <v>2.0134821586457827E-3</v>
      </c>
      <c r="P106">
        <f t="shared" si="80"/>
        <v>40.159366054579124</v>
      </c>
      <c r="S106">
        <v>2008</v>
      </c>
      <c r="T106" t="s">
        <v>57</v>
      </c>
      <c r="U106" s="31">
        <v>123</v>
      </c>
      <c r="V106" s="31">
        <v>397</v>
      </c>
      <c r="W106" s="31">
        <v>0</v>
      </c>
      <c r="X106" s="31">
        <v>0</v>
      </c>
      <c r="Y106" s="31">
        <v>0</v>
      </c>
      <c r="Z106" s="31">
        <v>21</v>
      </c>
      <c r="AA106" s="31">
        <v>0</v>
      </c>
      <c r="AB106" s="31">
        <v>4</v>
      </c>
      <c r="AC106" s="31">
        <v>12</v>
      </c>
      <c r="AD106" s="31">
        <v>23</v>
      </c>
      <c r="AE106" s="31">
        <v>923</v>
      </c>
      <c r="AF106" s="31">
        <v>1503</v>
      </c>
      <c r="AG106">
        <f t="shared" si="94"/>
        <v>8.1836327345309379E-2</v>
      </c>
      <c r="AH106">
        <f t="shared" si="95"/>
        <v>0.26413838988689287</v>
      </c>
      <c r="AI106">
        <f t="shared" si="96"/>
        <v>0</v>
      </c>
      <c r="AJ106">
        <f t="shared" si="97"/>
        <v>0</v>
      </c>
      <c r="AK106">
        <f t="shared" si="98"/>
        <v>0</v>
      </c>
      <c r="AL106">
        <f t="shared" si="99"/>
        <v>1.3972055888223553E-2</v>
      </c>
      <c r="AM106">
        <f t="shared" si="100"/>
        <v>0</v>
      </c>
      <c r="AN106">
        <f t="shared" si="101"/>
        <v>2.6613439787092482E-3</v>
      </c>
      <c r="AO106">
        <f t="shared" si="102"/>
        <v>7.9840319361277438E-3</v>
      </c>
      <c r="AP106">
        <f t="shared" ref="AP106:AU160" si="105">+(AG106/(1-(0.5*AG106)))</f>
        <v>8.5327783558792919E-2</v>
      </c>
      <c r="AQ106">
        <f t="shared" si="105"/>
        <v>0.3043311613645075</v>
      </c>
      <c r="AR106">
        <f t="shared" si="105"/>
        <v>0</v>
      </c>
      <c r="AS106">
        <f t="shared" si="103"/>
        <v>0</v>
      </c>
      <c r="AT106">
        <f t="shared" si="103"/>
        <v>0</v>
      </c>
      <c r="AU106">
        <f t="shared" si="103"/>
        <v>1.4070351758793969E-2</v>
      </c>
      <c r="AV106">
        <f t="shared" si="103"/>
        <v>0</v>
      </c>
      <c r="AW106">
        <f t="shared" si="63"/>
        <v>2.6648900732844771E-3</v>
      </c>
      <c r="AX106">
        <f t="shared" si="63"/>
        <v>8.0160320641282558E-3</v>
      </c>
      <c r="AY106">
        <f t="shared" si="82"/>
        <v>1.9424811244420391E-4</v>
      </c>
      <c r="AZ106">
        <f t="shared" si="84"/>
        <v>5.4657399915334617E-4</v>
      </c>
      <c r="BA106">
        <f t="shared" si="85"/>
        <v>0</v>
      </c>
      <c r="BB106">
        <f t="shared" si="86"/>
        <v>0</v>
      </c>
      <c r="BC106">
        <f t="shared" si="87"/>
        <v>0</v>
      </c>
      <c r="BD106">
        <f t="shared" si="88"/>
        <v>2.9472127405327491E-5</v>
      </c>
      <c r="BE106">
        <f t="shared" si="89"/>
        <v>0</v>
      </c>
      <c r="BF106">
        <f t="shared" si="90"/>
        <v>1.2056779393088518E-5</v>
      </c>
      <c r="BG106">
        <f t="shared" si="59"/>
        <v>1.6075705857451357E-5</v>
      </c>
    </row>
    <row r="107" spans="2:59" x14ac:dyDescent="0.25">
      <c r="B107">
        <v>2008</v>
      </c>
      <c r="C107" t="s">
        <v>58</v>
      </c>
      <c r="D107" s="31">
        <v>540053</v>
      </c>
      <c r="E107" s="31">
        <v>2549</v>
      </c>
      <c r="F107">
        <f t="shared" si="75"/>
        <v>4.7199071202270884E-3</v>
      </c>
      <c r="G107">
        <f t="shared" si="76"/>
        <v>0.99528009287977293</v>
      </c>
      <c r="H107" cm="1">
        <f t="array" ref="H107">+IFERROR(_xlfn.IFS(B107=$H$1,D107/$H$3,B107=$I$1,D107/$I$3,B107=$J$1,D107/$J$3,B107=$K$1,D107/$K$3,B107=$L$1,D107/$L$3,B107=$M$1,D107/$M$3,B107=$N$1,D107/$N$3,B107=$O$1,D107/$O$3,B107=$P$1,D107/P$3,B107=$Q$1,D107/$Q$3,B107=$R$1,D107/$R$3,B107=$S$1,D107/$S$3,B107=$T$1,D107/$T$3,B107=$U$1,D107/$U$3,B107=$V$1,D107/$V$3,B107=$W$1,D107/$W$3,B107=$X$1,D107/$X$3,B107=$Y$1,D107/$Y$3,B107=$Z$1,D107/$Z$3),0)</f>
        <v>0.29921889370793342</v>
      </c>
      <c r="I107" s="15">
        <f t="shared" si="77"/>
        <v>29921.889370793342</v>
      </c>
      <c r="J107" s="16">
        <f t="shared" si="78"/>
        <v>141.22853869185474</v>
      </c>
      <c r="K107" s="16">
        <f t="shared" si="104"/>
        <v>9932.4559566432144</v>
      </c>
      <c r="L107" s="17">
        <f t="shared" si="61"/>
        <v>4.7199071202270884E-3</v>
      </c>
      <c r="M107" s="17">
        <f t="shared" si="61"/>
        <v>0.99528009287977293</v>
      </c>
      <c r="N107">
        <f t="shared" si="79"/>
        <v>4.7310722309817478E-3</v>
      </c>
      <c r="O107">
        <f t="shared" si="93"/>
        <v>2.3599535601135442E-3</v>
      </c>
      <c r="P107">
        <f t="shared" si="80"/>
        <v>46.880269591102262</v>
      </c>
      <c r="S107">
        <v>2008</v>
      </c>
      <c r="T107" t="s">
        <v>58</v>
      </c>
      <c r="U107" s="31">
        <v>221</v>
      </c>
      <c r="V107" s="31">
        <v>365</v>
      </c>
      <c r="W107" s="31">
        <v>0</v>
      </c>
      <c r="X107" s="31">
        <v>0</v>
      </c>
      <c r="Y107" s="31">
        <v>0</v>
      </c>
      <c r="Z107" s="31">
        <v>118</v>
      </c>
      <c r="AA107" s="31">
        <v>0</v>
      </c>
      <c r="AB107" s="31">
        <v>26</v>
      </c>
      <c r="AC107" s="31">
        <v>73</v>
      </c>
      <c r="AD107" s="31">
        <v>127</v>
      </c>
      <c r="AE107" s="31">
        <v>1619</v>
      </c>
      <c r="AF107" s="31">
        <v>2549</v>
      </c>
      <c r="AG107">
        <f t="shared" si="94"/>
        <v>8.6700666928207146E-2</v>
      </c>
      <c r="AH107">
        <f t="shared" si="95"/>
        <v>0.14319340918007062</v>
      </c>
      <c r="AI107">
        <f t="shared" si="96"/>
        <v>0</v>
      </c>
      <c r="AJ107">
        <f t="shared" si="97"/>
        <v>0</v>
      </c>
      <c r="AK107">
        <f t="shared" si="98"/>
        <v>0</v>
      </c>
      <c r="AL107">
        <f t="shared" si="99"/>
        <v>4.629266378972146E-2</v>
      </c>
      <c r="AM107">
        <f t="shared" si="100"/>
        <v>0</v>
      </c>
      <c r="AN107">
        <f t="shared" si="101"/>
        <v>1.0200078462142017E-2</v>
      </c>
      <c r="AO107">
        <f t="shared" si="102"/>
        <v>2.8638681836014122E-2</v>
      </c>
      <c r="AP107">
        <f t="shared" si="105"/>
        <v>9.0629485339347962E-2</v>
      </c>
      <c r="AQ107">
        <f t="shared" si="105"/>
        <v>0.1542362138178745</v>
      </c>
      <c r="AR107">
        <f t="shared" si="105"/>
        <v>0</v>
      </c>
      <c r="AS107">
        <f t="shared" si="103"/>
        <v>0</v>
      </c>
      <c r="AT107">
        <f t="shared" si="103"/>
        <v>0</v>
      </c>
      <c r="AU107">
        <f t="shared" si="103"/>
        <v>4.7389558232931728E-2</v>
      </c>
      <c r="AV107">
        <f t="shared" si="103"/>
        <v>0</v>
      </c>
      <c r="AW107">
        <f t="shared" si="63"/>
        <v>1.025236593059937E-2</v>
      </c>
      <c r="AX107">
        <f t="shared" si="63"/>
        <v>2.9054726368159201E-2</v>
      </c>
      <c r="AY107">
        <f t="shared" si="82"/>
        <v>3.1848725958378161E-4</v>
      </c>
      <c r="AZ107">
        <f t="shared" si="84"/>
        <v>7.0548631338035342E-4</v>
      </c>
      <c r="BA107">
        <f t="shared" si="85"/>
        <v>0</v>
      </c>
      <c r="BB107">
        <f t="shared" si="86"/>
        <v>0</v>
      </c>
      <c r="BC107">
        <f t="shared" si="87"/>
        <v>0</v>
      </c>
      <c r="BD107">
        <f t="shared" si="88"/>
        <v>1.2869107291321407E-4</v>
      </c>
      <c r="BE107">
        <f t="shared" si="89"/>
        <v>0</v>
      </c>
      <c r="BF107">
        <f t="shared" si="90"/>
        <v>2.7775051707887928E-5</v>
      </c>
      <c r="BG107">
        <f t="shared" si="59"/>
        <v>7.8695979839015797E-5</v>
      </c>
    </row>
    <row r="108" spans="2:59" x14ac:dyDescent="0.25">
      <c r="B108">
        <v>2008</v>
      </c>
      <c r="C108" t="s">
        <v>59</v>
      </c>
      <c r="D108" s="31">
        <v>244416</v>
      </c>
      <c r="E108" s="31">
        <v>3401</v>
      </c>
      <c r="F108">
        <f t="shared" si="75"/>
        <v>1.3914800995024876E-2</v>
      </c>
      <c r="G108">
        <f t="shared" si="76"/>
        <v>0.98608519900497515</v>
      </c>
      <c r="H108" cm="1">
        <f t="array" ref="H108">+IFERROR(_xlfn.IFS(B108=$H$1,D108/$H$3,B108=$I$1,D108/$I$3,B108=$J$1,D108/$J$3,B108=$K$1,D108/$K$3,B108=$L$1,D108/$L$3,B108=$M$1,D108/$M$3,B108=$N$1,D108/$N$3,B108=$O$1,D108/$O$3,B108=$P$1,D108/P$3,B108=$Q$1,D108/$Q$3,B108=$R$1,D108/$R$3,B108=$S$1,D108/$S$3,B108=$T$1,D108/$T$3,B108=$U$1,D108/$U$3,B108=$V$1,D108/$V$3,B108=$W$1,D108/$W$3,B108=$X$1,D108/$X$3,B108=$Y$1,D108/$Y$3,B108=$Z$1,D108/$Z$3),0)</f>
        <v>0.13541982939548203</v>
      </c>
      <c r="I108" s="15">
        <f t="shared" si="77"/>
        <v>13541.982939548203</v>
      </c>
      <c r="J108" s="16">
        <f t="shared" si="78"/>
        <v>188.43399768183522</v>
      </c>
      <c r="K108" s="16">
        <f t="shared" si="104"/>
        <v>9885.5756870521127</v>
      </c>
      <c r="L108" s="17">
        <f t="shared" si="61"/>
        <v>1.3914800995024876E-2</v>
      </c>
      <c r="M108" s="17">
        <f t="shared" si="61"/>
        <v>0.98608519900497515</v>
      </c>
      <c r="N108">
        <f t="shared" si="79"/>
        <v>1.4012290109201927E-2</v>
      </c>
      <c r="O108">
        <f t="shared" si="93"/>
        <v>6.9574004975124382E-3</v>
      </c>
      <c r="P108">
        <f t="shared" si="80"/>
        <v>137.55581840658647</v>
      </c>
      <c r="S108">
        <v>2008</v>
      </c>
      <c r="T108" t="s">
        <v>59</v>
      </c>
      <c r="U108" s="31">
        <v>104</v>
      </c>
      <c r="V108" s="31">
        <v>86</v>
      </c>
      <c r="W108" s="31">
        <v>0</v>
      </c>
      <c r="X108" s="31">
        <v>0</v>
      </c>
      <c r="Y108" s="31">
        <v>0</v>
      </c>
      <c r="Z108" s="31">
        <v>554</v>
      </c>
      <c r="AA108" s="31">
        <v>0</v>
      </c>
      <c r="AB108" s="31">
        <v>186</v>
      </c>
      <c r="AC108" s="31">
        <v>328</v>
      </c>
      <c r="AD108" s="31">
        <v>399</v>
      </c>
      <c r="AE108" s="31">
        <v>1744</v>
      </c>
      <c r="AF108" s="31">
        <v>3401</v>
      </c>
      <c r="AG108">
        <f t="shared" si="94"/>
        <v>3.0579241399588356E-2</v>
      </c>
      <c r="AH108">
        <f t="shared" si="95"/>
        <v>2.5286680388121142E-2</v>
      </c>
      <c r="AI108">
        <f t="shared" si="96"/>
        <v>0</v>
      </c>
      <c r="AJ108">
        <f t="shared" si="97"/>
        <v>0</v>
      </c>
      <c r="AK108">
        <f t="shared" si="98"/>
        <v>0</v>
      </c>
      <c r="AL108">
        <f t="shared" si="99"/>
        <v>0.16289326668626875</v>
      </c>
      <c r="AM108">
        <f t="shared" si="100"/>
        <v>0</v>
      </c>
      <c r="AN108">
        <f t="shared" si="101"/>
        <v>5.468979711849456E-2</v>
      </c>
      <c r="AO108">
        <f t="shared" si="102"/>
        <v>9.6442222875624817E-2</v>
      </c>
      <c r="AP108">
        <f t="shared" si="105"/>
        <v>3.1054045983875785E-2</v>
      </c>
      <c r="AQ108">
        <f t="shared" si="105"/>
        <v>2.5610482430017869E-2</v>
      </c>
      <c r="AR108">
        <f t="shared" si="105"/>
        <v>0</v>
      </c>
      <c r="AS108">
        <f t="shared" si="103"/>
        <v>0</v>
      </c>
      <c r="AT108">
        <f t="shared" si="103"/>
        <v>0</v>
      </c>
      <c r="AU108">
        <f t="shared" si="103"/>
        <v>0.17733674775928299</v>
      </c>
      <c r="AV108">
        <f t="shared" si="103"/>
        <v>0</v>
      </c>
      <c r="AW108">
        <f t="shared" si="63"/>
        <v>5.6227327690447401E-2</v>
      </c>
      <c r="AX108">
        <f t="shared" si="63"/>
        <v>0.10132839048501699</v>
      </c>
      <c r="AY108">
        <f t="shared" si="82"/>
        <v>6.64850091647028E-4</v>
      </c>
      <c r="AZ108">
        <f t="shared" si="84"/>
        <v>9.2260735794710662E-4</v>
      </c>
      <c r="BA108">
        <f t="shared" si="85"/>
        <v>0</v>
      </c>
      <c r="BB108">
        <f t="shared" si="86"/>
        <v>0</v>
      </c>
      <c r="BC108">
        <f t="shared" si="87"/>
        <v>0</v>
      </c>
      <c r="BD108">
        <f t="shared" si="88"/>
        <v>1.3747054202670856E-3</v>
      </c>
      <c r="BE108">
        <f t="shared" si="89"/>
        <v>0</v>
      </c>
      <c r="BF108">
        <f t="shared" si="90"/>
        <v>4.3368682901283057E-4</v>
      </c>
      <c r="BG108">
        <f t="shared" si="59"/>
        <v>8.2032272846294845E-4</v>
      </c>
    </row>
    <row r="109" spans="2:59" x14ac:dyDescent="0.25">
      <c r="B109">
        <v>2008</v>
      </c>
      <c r="C109" t="s">
        <v>60</v>
      </c>
      <c r="D109" s="31">
        <v>49238</v>
      </c>
      <c r="E109" s="31">
        <v>2090</v>
      </c>
      <c r="F109">
        <f t="shared" si="75"/>
        <v>4.2446890612941227E-2</v>
      </c>
      <c r="G109">
        <f t="shared" si="76"/>
        <v>0.95755310938705873</v>
      </c>
      <c r="H109" cm="1">
        <f t="array" ref="H109">+IFERROR(_xlfn.IFS(B109=$H$1,D109/$H$3,B109=$I$1,D109/$I$3,B109=$J$1,D109/$J$3,B109=$K$1,D109/$K$3,B109=$L$1,D109/$L$3,B109=$M$1,D109/$M$3,B109=$N$1,D109/$N$3,B109=$O$1,D109/$O$3,B109=$P$1,D109/P$3,B109=$Q$1,D109/$Q$3,B109=$R$1,D109/$R$3,B109=$S$1,D109/$S$3,B109=$T$1,D109/$T$3,B109=$U$1,D109/$U$3,B109=$V$1,D109/$V$3,B109=$W$1,D109/$W$3,B109=$X$1,D109/$X$3,B109=$Y$1,D109/$Y$3,B109=$Z$1,D109/$Z$3),0)</f>
        <v>2.728054448061806E-2</v>
      </c>
      <c r="I109" s="15">
        <f t="shared" si="77"/>
        <v>2728.0544480618059</v>
      </c>
      <c r="J109" s="16">
        <f t="shared" si="78"/>
        <v>115.79742874302723</v>
      </c>
      <c r="K109" s="16">
        <f t="shared" si="104"/>
        <v>9748.019868645526</v>
      </c>
      <c r="L109" s="17">
        <f t="shared" si="61"/>
        <v>4.2446890612941227E-2</v>
      </c>
      <c r="M109" s="17">
        <f t="shared" si="61"/>
        <v>0.95755310938705873</v>
      </c>
      <c r="N109">
        <f t="shared" si="79"/>
        <v>4.3367294005353475E-2</v>
      </c>
      <c r="O109">
        <f t="shared" si="93"/>
        <v>2.1223445306470613E-2</v>
      </c>
      <c r="P109">
        <f t="shared" si="80"/>
        <v>413.77313305717433</v>
      </c>
      <c r="S109">
        <v>2008</v>
      </c>
      <c r="T109" t="s">
        <v>60</v>
      </c>
      <c r="U109" s="31">
        <v>21</v>
      </c>
      <c r="V109" s="31">
        <v>14</v>
      </c>
      <c r="W109" s="31">
        <v>0</v>
      </c>
      <c r="X109" s="31">
        <v>0</v>
      </c>
      <c r="Y109" s="31">
        <v>0</v>
      </c>
      <c r="Z109" s="31">
        <v>398</v>
      </c>
      <c r="AA109" s="31">
        <v>0</v>
      </c>
      <c r="AB109" s="31">
        <v>145</v>
      </c>
      <c r="AC109" s="31">
        <v>217</v>
      </c>
      <c r="AD109" s="31">
        <v>236</v>
      </c>
      <c r="AE109" s="31">
        <v>1059</v>
      </c>
      <c r="AF109" s="31">
        <v>2090</v>
      </c>
      <c r="AG109">
        <f t="shared" si="94"/>
        <v>1.0047846889952153E-2</v>
      </c>
      <c r="AH109">
        <f t="shared" si="95"/>
        <v>6.6985645933014355E-3</v>
      </c>
      <c r="AI109">
        <f t="shared" si="96"/>
        <v>0</v>
      </c>
      <c r="AJ109">
        <f t="shared" si="97"/>
        <v>0</v>
      </c>
      <c r="AK109">
        <f t="shared" si="98"/>
        <v>0</v>
      </c>
      <c r="AL109">
        <f t="shared" si="99"/>
        <v>0.19043062200956937</v>
      </c>
      <c r="AM109">
        <f t="shared" si="100"/>
        <v>0</v>
      </c>
      <c r="AN109">
        <f t="shared" si="101"/>
        <v>6.9377990430622011E-2</v>
      </c>
      <c r="AO109">
        <f t="shared" si="102"/>
        <v>0.10382775119617225</v>
      </c>
      <c r="AP109">
        <f t="shared" si="105"/>
        <v>1.0098581389757152E-2</v>
      </c>
      <c r="AQ109">
        <f t="shared" si="105"/>
        <v>6.7210753720595299E-3</v>
      </c>
      <c r="AR109">
        <f t="shared" si="105"/>
        <v>0</v>
      </c>
      <c r="AS109">
        <f t="shared" si="103"/>
        <v>0</v>
      </c>
      <c r="AT109">
        <f t="shared" si="103"/>
        <v>0</v>
      </c>
      <c r="AU109">
        <f t="shared" si="103"/>
        <v>0.21047065044949759</v>
      </c>
      <c r="AV109">
        <f t="shared" si="103"/>
        <v>0</v>
      </c>
      <c r="AW109">
        <f t="shared" si="63"/>
        <v>7.1871127633209422E-2</v>
      </c>
      <c r="AX109">
        <f t="shared" si="63"/>
        <v>0.10951299520565229</v>
      </c>
      <c r="AY109">
        <f t="shared" si="82"/>
        <v>1.2693448149802998E-3</v>
      </c>
      <c r="AZ109">
        <f t="shared" si="84"/>
        <v>1.0154758519842397E-3</v>
      </c>
      <c r="BA109">
        <f t="shared" si="85"/>
        <v>0</v>
      </c>
      <c r="BB109">
        <f t="shared" si="86"/>
        <v>0</v>
      </c>
      <c r="BC109">
        <f t="shared" si="87"/>
        <v>0</v>
      </c>
      <c r="BD109">
        <f t="shared" si="88"/>
        <v>9.6673301108899639E-3</v>
      </c>
      <c r="BE109">
        <f t="shared" si="89"/>
        <v>0</v>
      </c>
      <c r="BF109">
        <f t="shared" si="90"/>
        <v>3.3612250700678337E-3</v>
      </c>
      <c r="BG109">
        <f t="shared" si="59"/>
        <v>5.5343433933141067E-3</v>
      </c>
    </row>
    <row r="110" spans="2:59" x14ac:dyDescent="0.25">
      <c r="B110">
        <v>2008</v>
      </c>
      <c r="C110" t="s">
        <v>61</v>
      </c>
      <c r="D110" s="31">
        <v>30482</v>
      </c>
      <c r="E110" s="31">
        <v>3174</v>
      </c>
      <c r="F110">
        <f t="shared" si="75"/>
        <v>0.10412702578570959</v>
      </c>
      <c r="G110">
        <f t="shared" si="76"/>
        <v>0.89587297421429035</v>
      </c>
      <c r="H110" cm="1">
        <f t="array" ref="H110">+IFERROR(_xlfn.IFS(B110=$H$1,D110/$H$3,B110=$I$1,D110/$I$3,B110=$J$1,D110/$J$3,B110=$K$1,D110/$K$3,B110=$L$1,D110/$L$3,B110=$M$1,D110/$M$3,B110=$N$1,D110/$N$3,B110=$O$1,D110/$O$3,B110=$P$1,D110/P$3,B110=$Q$1,D110/$Q$3,B110=$R$1,D110/$R$3,B110=$S$1,D110/$S$3,B110=$T$1,D110/$T$3,B110=$U$1,D110/$U$3,B110=$V$1,D110/$V$3,B110=$W$1,D110/$W$3,B110=$X$1,D110/$X$3,B110=$Y$1,D110/$Y$3,B110=$Z$1,D110/$Z$3),0)</f>
        <v>1.6888694846626584E-2</v>
      </c>
      <c r="I110" s="15">
        <f t="shared" si="77"/>
        <v>1688.8694846626584</v>
      </c>
      <c r="J110" s="16">
        <f t="shared" si="78"/>
        <v>175.8569563781667</v>
      </c>
      <c r="K110" s="16">
        <f t="shared" si="104"/>
        <v>9334.2467355883509</v>
      </c>
      <c r="L110" s="17">
        <f t="shared" si="61"/>
        <v>0.10412702578570959</v>
      </c>
      <c r="M110" s="17">
        <f t="shared" si="61"/>
        <v>0.89587297421429035</v>
      </c>
      <c r="N110">
        <f t="shared" si="79"/>
        <v>0.10984599411662917</v>
      </c>
      <c r="O110">
        <f t="shared" si="93"/>
        <v>5.2063512892854796E-2</v>
      </c>
      <c r="P110">
        <f t="shared" si="80"/>
        <v>971.94735052678379</v>
      </c>
      <c r="S110">
        <v>2008</v>
      </c>
      <c r="T110" t="s">
        <v>61</v>
      </c>
      <c r="U110" s="31">
        <v>15</v>
      </c>
      <c r="V110" s="31">
        <v>3</v>
      </c>
      <c r="W110" s="31">
        <v>0</v>
      </c>
      <c r="X110" s="31">
        <v>0</v>
      </c>
      <c r="Y110" s="31">
        <v>0</v>
      </c>
      <c r="Z110" s="31">
        <v>714</v>
      </c>
      <c r="AA110" s="31">
        <v>0</v>
      </c>
      <c r="AB110" s="31">
        <v>152</v>
      </c>
      <c r="AC110" s="31">
        <v>350</v>
      </c>
      <c r="AD110" s="31">
        <v>279</v>
      </c>
      <c r="AE110" s="31">
        <v>1661</v>
      </c>
      <c r="AF110" s="31">
        <v>3174</v>
      </c>
      <c r="AG110">
        <f t="shared" si="94"/>
        <v>4.725897920604915E-3</v>
      </c>
      <c r="AH110">
        <f t="shared" si="95"/>
        <v>9.4517958412098301E-4</v>
      </c>
      <c r="AI110">
        <f t="shared" si="96"/>
        <v>0</v>
      </c>
      <c r="AJ110">
        <f t="shared" si="97"/>
        <v>0</v>
      </c>
      <c r="AK110">
        <f t="shared" si="98"/>
        <v>0</v>
      </c>
      <c r="AL110">
        <f t="shared" si="99"/>
        <v>0.22495274102079396</v>
      </c>
      <c r="AM110">
        <f t="shared" si="100"/>
        <v>0</v>
      </c>
      <c r="AN110">
        <f t="shared" si="101"/>
        <v>4.7889098928796468E-2</v>
      </c>
      <c r="AO110">
        <f t="shared" si="102"/>
        <v>0.11027095148078135</v>
      </c>
      <c r="AP110">
        <f t="shared" si="105"/>
        <v>4.7370914258645187E-3</v>
      </c>
      <c r="AQ110">
        <f t="shared" si="105"/>
        <v>9.4562647754137111E-4</v>
      </c>
      <c r="AR110">
        <f t="shared" si="105"/>
        <v>0</v>
      </c>
      <c r="AS110">
        <f t="shared" si="103"/>
        <v>0</v>
      </c>
      <c r="AT110">
        <f t="shared" si="103"/>
        <v>0</v>
      </c>
      <c r="AU110">
        <f t="shared" si="103"/>
        <v>0.25346112886048988</v>
      </c>
      <c r="AV110">
        <f t="shared" si="103"/>
        <v>0</v>
      </c>
      <c r="AW110">
        <f t="shared" si="63"/>
        <v>4.9063912201420271E-2</v>
      </c>
      <c r="AX110">
        <f t="shared" si="63"/>
        <v>0.11670556852284095</v>
      </c>
      <c r="AY110">
        <f t="shared" si="82"/>
        <v>5.9051243356735125E-4</v>
      </c>
      <c r="AZ110">
        <f t="shared" si="84"/>
        <v>2.7885309362902697E-4</v>
      </c>
      <c r="BA110">
        <f t="shared" si="85"/>
        <v>0</v>
      </c>
      <c r="BB110">
        <f t="shared" si="86"/>
        <v>0</v>
      </c>
      <c r="BC110">
        <f t="shared" si="87"/>
        <v>0</v>
      </c>
      <c r="BD110">
        <f t="shared" si="88"/>
        <v>1.8240272947969292E-2</v>
      </c>
      <c r="BE110">
        <f t="shared" si="89"/>
        <v>0</v>
      </c>
      <c r="BF110">
        <f t="shared" si="90"/>
        <v>4.8717275769306475E-3</v>
      </c>
      <c r="BG110">
        <f t="shared" si="59"/>
        <v>9.3005708286857825E-3</v>
      </c>
    </row>
    <row r="111" spans="2:59" x14ac:dyDescent="0.25">
      <c r="B111" t="s">
        <v>74</v>
      </c>
      <c r="D111" s="31">
        <v>1804876</v>
      </c>
      <c r="E111" s="31">
        <v>13326</v>
      </c>
      <c r="F111">
        <f t="shared" si="75"/>
        <v>7.3833327054046924E-3</v>
      </c>
      <c r="G111">
        <f t="shared" si="76"/>
        <v>0.9926166672945953</v>
      </c>
      <c r="H111" cm="1">
        <f t="array" ref="H111">+IFERROR(_xlfn.IFS(B111=$H$1,D111/$H$3,B111=$I$1,D111/$I$3,B111=$J$1,D111/$J$3,B111=$K$1,D111/$K$3,B111=$L$1,D111/$L$3,B111=$M$1,D111/$M$3,B111=$N$1,D111/$N$3,B111=$O$1,D111/$O$3,B111=$P$1,D111/P$3,B111=$Q$1,D111/$Q$3,B111=$R$1,D111/$R$3,B111=$S$1,D111/$S$3,B111=$T$1,D111/$T$3,B111=$U$1,D111/$U$3,B111=$V$1,D111/$V$3,B111=$W$1,D111/$W$3,B111=$X$1,D111/$X$3,B111=$Y$1,D111/$Y$3,B111=$Z$1,D111/$Z$3),0)</f>
        <v>0</v>
      </c>
      <c r="I111" s="15">
        <f t="shared" si="77"/>
        <v>0</v>
      </c>
      <c r="J111" s="16">
        <f t="shared" si="78"/>
        <v>0</v>
      </c>
      <c r="K111" s="16">
        <f t="shared" si="104"/>
        <v>8362.2993850615676</v>
      </c>
      <c r="L111" s="17">
        <f t="shared" si="61"/>
        <v>7.3833327054046924E-3</v>
      </c>
      <c r="M111" s="17">
        <f t="shared" si="61"/>
        <v>0.9926166672945953</v>
      </c>
      <c r="N111">
        <f t="shared" si="79"/>
        <v>7.4106905021818882E-3</v>
      </c>
      <c r="O111">
        <f t="shared" si="93"/>
        <v>3.6916663527023462E-3</v>
      </c>
      <c r="P111">
        <f t="shared" si="80"/>
        <v>61.741638542110621</v>
      </c>
      <c r="S111" t="s">
        <v>74</v>
      </c>
      <c r="U111" s="31">
        <v>519</v>
      </c>
      <c r="V111" s="31">
        <v>876</v>
      </c>
      <c r="W111" s="31">
        <v>0</v>
      </c>
      <c r="X111" s="31">
        <v>0</v>
      </c>
      <c r="Y111" s="31">
        <v>0</v>
      </c>
      <c r="Z111" s="31">
        <v>1806</v>
      </c>
      <c r="AA111" s="31">
        <v>0</v>
      </c>
      <c r="AB111" s="31">
        <v>558</v>
      </c>
      <c r="AC111" s="31">
        <v>980</v>
      </c>
      <c r="AD111" s="31">
        <v>1088</v>
      </c>
      <c r="AE111" s="31">
        <v>7499</v>
      </c>
      <c r="AF111" s="31">
        <v>13326</v>
      </c>
      <c r="AG111">
        <f t="shared" si="94"/>
        <v>3.8946420531292214E-2</v>
      </c>
      <c r="AH111">
        <f t="shared" si="95"/>
        <v>6.5736154885186859E-2</v>
      </c>
      <c r="AI111">
        <f t="shared" si="96"/>
        <v>0</v>
      </c>
      <c r="AJ111">
        <f t="shared" si="97"/>
        <v>0</v>
      </c>
      <c r="AK111">
        <f t="shared" si="98"/>
        <v>0</v>
      </c>
      <c r="AL111">
        <f t="shared" si="99"/>
        <v>0.13552453849617291</v>
      </c>
      <c r="AM111">
        <f t="shared" si="100"/>
        <v>0</v>
      </c>
      <c r="AN111">
        <f t="shared" si="101"/>
        <v>4.1873030166591628E-2</v>
      </c>
      <c r="AO111">
        <f t="shared" si="102"/>
        <v>7.3540447245985296E-2</v>
      </c>
      <c r="AP111">
        <f t="shared" si="105"/>
        <v>3.9719894386407995E-2</v>
      </c>
      <c r="AQ111">
        <f t="shared" si="105"/>
        <v>6.7970204841713233E-2</v>
      </c>
      <c r="AR111">
        <f t="shared" si="105"/>
        <v>0</v>
      </c>
      <c r="AS111">
        <f t="shared" si="103"/>
        <v>0</v>
      </c>
      <c r="AT111">
        <f t="shared" si="103"/>
        <v>0</v>
      </c>
      <c r="AU111">
        <f t="shared" si="103"/>
        <v>0.14537551316107222</v>
      </c>
      <c r="AV111">
        <f t="shared" si="103"/>
        <v>0</v>
      </c>
      <c r="AW111">
        <f t="shared" si="63"/>
        <v>4.2768452517820195E-2</v>
      </c>
      <c r="AX111">
        <f t="shared" si="63"/>
        <v>7.6347771891555005E-2</v>
      </c>
      <c r="AY111">
        <f t="shared" si="82"/>
        <v>1.4793260035592473E-4</v>
      </c>
      <c r="AZ111">
        <f t="shared" si="84"/>
        <v>2.4350703317014576E-4</v>
      </c>
      <c r="BA111">
        <f t="shared" si="85"/>
        <v>0</v>
      </c>
      <c r="BB111">
        <f t="shared" si="86"/>
        <v>0</v>
      </c>
      <c r="BC111">
        <f t="shared" si="87"/>
        <v>0</v>
      </c>
      <c r="BD111">
        <f t="shared" si="88"/>
        <v>6.9810890055604924E-4</v>
      </c>
      <c r="BE111">
        <f t="shared" si="89"/>
        <v>0</v>
      </c>
      <c r="BF111">
        <f t="shared" si="90"/>
        <v>1.9668941245825199E-4</v>
      </c>
      <c r="BG111">
        <f t="shared" si="59"/>
        <v>3.6844636418235932E-4</v>
      </c>
    </row>
    <row r="112" spans="2:59" x14ac:dyDescent="0.25">
      <c r="B112">
        <v>2009</v>
      </c>
      <c r="C112" t="s">
        <v>55</v>
      </c>
      <c r="D112" s="31">
        <v>170580</v>
      </c>
      <c r="E112" s="31">
        <v>311</v>
      </c>
      <c r="F112">
        <f t="shared" si="75"/>
        <v>1.8231914644155234E-3</v>
      </c>
      <c r="G112">
        <f t="shared" si="76"/>
        <v>0.99817680853558444</v>
      </c>
      <c r="H112" cm="1">
        <f t="array" ref="H112">+IFERROR(_xlfn.IFS(B112=$H$1,D112/$H$3,B112=$I$1,D112/$I$3,B112=$J$1,D112/$J$3,B112=$K$1,D112/$K$3,B112=$L$1,D112/$L$3,B112=$M$1,D112/$M$3,B112=$N$1,D112/$N$3,B112=$O$1,D112/$O$3,B112=$P$1,D112/P$3,B112=$Q$1,D112/$Q$3,B112=$R$1,D112/$R$3,B112=$S$1,D112/$S$3,B112=$T$1,D112/$T$3,B112=$U$1,D112/$U$3,B112=$V$1,D112/$V$3,B112=$W$1,D112/$W$3,B112=$X$1,D112/$X$3,B112=$Y$1,D112/$Y$3,B112=$Z$1,D112/$Z$3),0)</f>
        <v>9.3196410697973256E-2</v>
      </c>
      <c r="I112" s="15">
        <f t="shared" si="77"/>
        <v>9319.6410697973261</v>
      </c>
      <c r="J112" s="16">
        <f t="shared" si="78"/>
        <v>16.991490049870844</v>
      </c>
      <c r="K112" s="16">
        <v>10000</v>
      </c>
      <c r="L112" s="17">
        <f t="shared" si="61"/>
        <v>1.8231914644155234E-3</v>
      </c>
      <c r="M112" s="17">
        <f t="shared" si="61"/>
        <v>0.99817680853558444</v>
      </c>
      <c r="N112">
        <f t="shared" si="79"/>
        <v>1.8248549944403533E-3</v>
      </c>
      <c r="O112">
        <f t="shared" si="93"/>
        <v>9.1159573220776172E-4</v>
      </c>
      <c r="P112">
        <f t="shared" si="80"/>
        <v>18.231914644155236</v>
      </c>
      <c r="S112">
        <v>2009</v>
      </c>
      <c r="T112" t="s">
        <v>55</v>
      </c>
      <c r="U112" s="31">
        <v>0</v>
      </c>
      <c r="V112" s="31">
        <v>2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20</v>
      </c>
      <c r="AC112" s="31">
        <v>0</v>
      </c>
      <c r="AD112" s="31">
        <v>7</v>
      </c>
      <c r="AE112" s="31">
        <v>282</v>
      </c>
      <c r="AF112" s="31">
        <v>311</v>
      </c>
      <c r="AG112">
        <f t="shared" si="94"/>
        <v>0</v>
      </c>
      <c r="AH112">
        <f t="shared" si="95"/>
        <v>6.4308681672025723E-3</v>
      </c>
      <c r="AI112">
        <f t="shared" si="96"/>
        <v>0</v>
      </c>
      <c r="AJ112">
        <f t="shared" si="97"/>
        <v>0</v>
      </c>
      <c r="AK112">
        <f t="shared" si="98"/>
        <v>0</v>
      </c>
      <c r="AL112">
        <f t="shared" si="99"/>
        <v>0</v>
      </c>
      <c r="AM112">
        <f t="shared" si="100"/>
        <v>0</v>
      </c>
      <c r="AN112">
        <f t="shared" si="101"/>
        <v>6.4308681672025719E-2</v>
      </c>
      <c r="AO112">
        <f t="shared" si="102"/>
        <v>0</v>
      </c>
      <c r="AP112">
        <f t="shared" si="105"/>
        <v>0</v>
      </c>
      <c r="AQ112">
        <f t="shared" si="105"/>
        <v>6.4516129032258064E-3</v>
      </c>
      <c r="AR112">
        <f t="shared" si="105"/>
        <v>0</v>
      </c>
      <c r="AS112">
        <f t="shared" si="103"/>
        <v>0</v>
      </c>
      <c r="AT112">
        <f t="shared" si="103"/>
        <v>0</v>
      </c>
      <c r="AU112">
        <f t="shared" si="103"/>
        <v>0</v>
      </c>
      <c r="AV112">
        <f t="shared" si="103"/>
        <v>0</v>
      </c>
      <c r="AW112">
        <f t="shared" si="63"/>
        <v>6.6445182724252483E-2</v>
      </c>
      <c r="AX112">
        <f t="shared" si="63"/>
        <v>0</v>
      </c>
      <c r="AY112">
        <f t="shared" si="82"/>
        <v>1.5212803376714738E-3</v>
      </c>
      <c r="AZ112">
        <f t="shared" si="84"/>
        <v>2.5735725172939383E-3</v>
      </c>
      <c r="BA112">
        <f t="shared" si="85"/>
        <v>0</v>
      </c>
      <c r="BB112">
        <f t="shared" si="86"/>
        <v>0</v>
      </c>
      <c r="BC112">
        <f t="shared" si="87"/>
        <v>0</v>
      </c>
      <c r="BD112">
        <f t="shared" si="88"/>
        <v>5.2937038339781924E-3</v>
      </c>
      <c r="BE112">
        <f t="shared" si="89"/>
        <v>0</v>
      </c>
      <c r="BF112">
        <f t="shared" si="90"/>
        <v>1.694219720952046E-3</v>
      </c>
      <c r="BG112">
        <f t="shared" si="59"/>
        <v>2.8725524680501815E-3</v>
      </c>
    </row>
    <row r="113" spans="2:59" x14ac:dyDescent="0.25">
      <c r="B113">
        <v>2009</v>
      </c>
      <c r="C113" t="s">
        <v>56</v>
      </c>
      <c r="D113" s="31">
        <v>404876</v>
      </c>
      <c r="E113" s="31">
        <v>267</v>
      </c>
      <c r="F113">
        <f t="shared" si="75"/>
        <v>6.5946116835771944E-4</v>
      </c>
      <c r="G113">
        <f t="shared" si="76"/>
        <v>0.99934053883164231</v>
      </c>
      <c r="H113" cm="1">
        <f t="array" ref="H113">+IFERROR(_xlfn.IFS(B113=$H$1,D113/$H$3,B113=$I$1,D113/$I$3,B113=$J$1,D113/$J$3,B113=$K$1,D113/$K$3,B113=$L$1,D113/$L$3,B113=$M$1,D113/$M$3,B113=$N$1,D113/$N$3,B113=$O$1,D113/$O$3,B113=$P$1,D113/P$3,B113=$Q$1,D113/$Q$3,B113=$R$1,D113/$R$3,B113=$S$1,D113/$S$3,B113=$T$1,D113/$T$3,B113=$U$1,D113/$U$3,B113=$V$1,D113/$V$3,B113=$W$1,D113/$W$3,B113=$X$1,D113/$X$3,B113=$Y$1,D113/$Y$3,B113=$Z$1,D113/$Z$3),0)</f>
        <v>0.22120406834184911</v>
      </c>
      <c r="I113" s="15">
        <f t="shared" si="77"/>
        <v>22120.406834184912</v>
      </c>
      <c r="J113" s="16">
        <f t="shared" si="78"/>
        <v>14.587549335419665</v>
      </c>
      <c r="K113" s="16">
        <f t="shared" ref="K113:K119" si="106">+K112-P112</f>
        <v>9981.768085355845</v>
      </c>
      <c r="L113" s="17">
        <f t="shared" si="61"/>
        <v>6.5946116835771944E-4</v>
      </c>
      <c r="M113" s="17">
        <f t="shared" si="61"/>
        <v>0.99934053883164231</v>
      </c>
      <c r="N113">
        <f t="shared" si="79"/>
        <v>6.596786845957615E-4</v>
      </c>
      <c r="O113">
        <f t="shared" si="93"/>
        <v>3.2973058417885972E-4</v>
      </c>
      <c r="P113">
        <f t="shared" si="80"/>
        <v>6.5825884438445614</v>
      </c>
      <c r="S113">
        <v>2009</v>
      </c>
      <c r="T113" t="s">
        <v>56</v>
      </c>
      <c r="U113" s="31">
        <v>0</v>
      </c>
      <c r="V113" s="31">
        <v>9</v>
      </c>
      <c r="W113" s="31">
        <v>0</v>
      </c>
      <c r="X113" s="31">
        <v>1</v>
      </c>
      <c r="Y113" s="31">
        <v>0</v>
      </c>
      <c r="Z113" s="31">
        <v>3</v>
      </c>
      <c r="AA113" s="31">
        <v>0</v>
      </c>
      <c r="AB113" s="31">
        <v>5</v>
      </c>
      <c r="AC113" s="31">
        <v>1</v>
      </c>
      <c r="AD113" s="31">
        <v>16</v>
      </c>
      <c r="AE113" s="31">
        <v>232</v>
      </c>
      <c r="AF113" s="31">
        <v>267</v>
      </c>
      <c r="AG113">
        <f t="shared" si="94"/>
        <v>0</v>
      </c>
      <c r="AH113">
        <f t="shared" si="95"/>
        <v>3.3707865168539325E-2</v>
      </c>
      <c r="AI113">
        <f t="shared" si="96"/>
        <v>0</v>
      </c>
      <c r="AJ113">
        <f t="shared" si="97"/>
        <v>3.7453183520599251E-3</v>
      </c>
      <c r="AK113">
        <f t="shared" si="98"/>
        <v>0</v>
      </c>
      <c r="AL113">
        <f t="shared" si="99"/>
        <v>1.1235955056179775E-2</v>
      </c>
      <c r="AM113">
        <f t="shared" si="100"/>
        <v>0</v>
      </c>
      <c r="AN113">
        <f t="shared" si="101"/>
        <v>1.8726591760299626E-2</v>
      </c>
      <c r="AO113">
        <f t="shared" si="102"/>
        <v>3.7453183520599251E-3</v>
      </c>
      <c r="AP113">
        <f t="shared" si="105"/>
        <v>0</v>
      </c>
      <c r="AQ113">
        <f t="shared" si="105"/>
        <v>3.4285714285714287E-2</v>
      </c>
      <c r="AR113">
        <f t="shared" si="105"/>
        <v>0</v>
      </c>
      <c r="AS113">
        <f t="shared" si="103"/>
        <v>3.7523452157598499E-3</v>
      </c>
      <c r="AT113">
        <f t="shared" si="103"/>
        <v>0</v>
      </c>
      <c r="AU113">
        <f t="shared" si="103"/>
        <v>1.1299435028248588E-2</v>
      </c>
      <c r="AV113">
        <f t="shared" si="103"/>
        <v>0</v>
      </c>
      <c r="AW113">
        <f t="shared" si="63"/>
        <v>1.890359168241966E-2</v>
      </c>
      <c r="AX113">
        <f t="shared" si="63"/>
        <v>3.7523452157598499E-3</v>
      </c>
      <c r="AY113">
        <f t="shared" si="82"/>
        <v>0</v>
      </c>
      <c r="AZ113">
        <f t="shared" si="84"/>
        <v>1.3584406089765756E-5</v>
      </c>
      <c r="BA113">
        <f t="shared" si="85"/>
        <v>0</v>
      </c>
      <c r="BB113">
        <f t="shared" si="86"/>
        <v>1.2349460081605232E-6</v>
      </c>
      <c r="BC113">
        <f t="shared" si="87"/>
        <v>0</v>
      </c>
      <c r="BD113">
        <f t="shared" si="88"/>
        <v>3.7048380244815695E-6</v>
      </c>
      <c r="BE113">
        <f t="shared" si="89"/>
        <v>0</v>
      </c>
      <c r="BF113">
        <f t="shared" si="90"/>
        <v>3.0873650204013081E-5</v>
      </c>
      <c r="BG113">
        <f t="shared" si="59"/>
        <v>1.2349460081605232E-6</v>
      </c>
    </row>
    <row r="114" spans="2:59" x14ac:dyDescent="0.25">
      <c r="B114">
        <v>2009</v>
      </c>
      <c r="C114" t="s">
        <v>57</v>
      </c>
      <c r="D114" s="31">
        <v>378500</v>
      </c>
      <c r="E114" s="31">
        <v>1559</v>
      </c>
      <c r="F114">
        <f t="shared" si="75"/>
        <v>4.1188903566710703E-3</v>
      </c>
      <c r="G114">
        <f t="shared" si="76"/>
        <v>0.99588110964332888</v>
      </c>
      <c r="H114" cm="1">
        <f t="array" ref="H114">+IFERROR(_xlfn.IFS(B114=$H$1,D114/$H$3,B114=$I$1,D114/$I$3,B114=$J$1,D114/$J$3,B114=$K$1,D114/$K$3,B114=$L$1,D114/$L$3,B114=$M$1,D114/$M$3,B114=$N$1,D114/$N$3,B114=$O$1,D114/$O$3,B114=$P$1,D114/P$3,B114=$Q$1,D114/$Q$3,B114=$R$1,D114/$R$3,B114=$S$1,D114/$S$3,B114=$T$1,D114/$T$3,B114=$U$1,D114/$U$3,B114=$V$1,D114/$V$3,B114=$W$1,D114/$W$3,B114=$X$1,D114/$X$3,B114=$Y$1,D114/$Y$3,B114=$Z$1,D114/$Z$3),0)</f>
        <v>0.20679353645903903</v>
      </c>
      <c r="I114" s="15">
        <f t="shared" si="77"/>
        <v>20679.353645903902</v>
      </c>
      <c r="J114" s="16">
        <f t="shared" si="78"/>
        <v>85.175990314304329</v>
      </c>
      <c r="K114" s="16">
        <f t="shared" si="106"/>
        <v>9975.1854969119995</v>
      </c>
      <c r="L114" s="17">
        <f t="shared" si="61"/>
        <v>4.1188903566710703E-3</v>
      </c>
      <c r="M114" s="17">
        <f t="shared" si="61"/>
        <v>0.99588110964332888</v>
      </c>
      <c r="N114">
        <f t="shared" si="79"/>
        <v>4.1273904911171095E-3</v>
      </c>
      <c r="O114">
        <f t="shared" si="93"/>
        <v>2.0594451783355352E-3</v>
      </c>
      <c r="P114">
        <f t="shared" si="80"/>
        <v>41.086695349235953</v>
      </c>
      <c r="S114">
        <v>2009</v>
      </c>
      <c r="T114" t="s">
        <v>57</v>
      </c>
      <c r="U114" s="31">
        <v>0</v>
      </c>
      <c r="V114" s="31">
        <v>396</v>
      </c>
      <c r="W114" s="31">
        <v>0</v>
      </c>
      <c r="X114" s="31">
        <v>2</v>
      </c>
      <c r="Y114" s="31">
        <v>0</v>
      </c>
      <c r="Z114" s="31">
        <v>20</v>
      </c>
      <c r="AA114" s="31">
        <v>0</v>
      </c>
      <c r="AB114" s="31">
        <v>3</v>
      </c>
      <c r="AC114" s="31">
        <v>11</v>
      </c>
      <c r="AD114" s="31">
        <v>24</v>
      </c>
      <c r="AE114" s="31">
        <v>1103</v>
      </c>
      <c r="AF114" s="31">
        <v>1559</v>
      </c>
      <c r="AG114">
        <f t="shared" si="94"/>
        <v>0</v>
      </c>
      <c r="AH114">
        <f t="shared" si="95"/>
        <v>0.25400898011545864</v>
      </c>
      <c r="AI114">
        <f t="shared" si="96"/>
        <v>0</v>
      </c>
      <c r="AJ114">
        <f t="shared" si="97"/>
        <v>1.2828736369467607E-3</v>
      </c>
      <c r="AK114">
        <f t="shared" si="98"/>
        <v>0</v>
      </c>
      <c r="AL114">
        <f t="shared" si="99"/>
        <v>1.2828736369467608E-2</v>
      </c>
      <c r="AM114">
        <f t="shared" si="100"/>
        <v>0</v>
      </c>
      <c r="AN114">
        <f t="shared" si="101"/>
        <v>1.9243104554201411E-3</v>
      </c>
      <c r="AO114">
        <f t="shared" si="102"/>
        <v>7.0558050032071837E-3</v>
      </c>
      <c r="AP114">
        <f t="shared" si="105"/>
        <v>0</v>
      </c>
      <c r="AQ114">
        <f t="shared" si="105"/>
        <v>0.29096252755326968</v>
      </c>
      <c r="AR114">
        <f t="shared" si="105"/>
        <v>0</v>
      </c>
      <c r="AS114">
        <f t="shared" si="103"/>
        <v>1.2836970474967907E-3</v>
      </c>
      <c r="AT114">
        <f t="shared" si="103"/>
        <v>0</v>
      </c>
      <c r="AU114">
        <f t="shared" si="103"/>
        <v>1.291155584247902E-2</v>
      </c>
      <c r="AV114">
        <f t="shared" si="103"/>
        <v>0</v>
      </c>
      <c r="AW114">
        <f t="shared" si="103"/>
        <v>1.9261637239165329E-3</v>
      </c>
      <c r="AX114">
        <f t="shared" si="103"/>
        <v>7.0807853234631478E-3</v>
      </c>
      <c r="AY114">
        <f t="shared" si="82"/>
        <v>0</v>
      </c>
      <c r="AZ114">
        <f t="shared" si="84"/>
        <v>5.3500660501981504E-4</v>
      </c>
      <c r="BA114">
        <f t="shared" si="85"/>
        <v>0</v>
      </c>
      <c r="BB114">
        <f t="shared" si="86"/>
        <v>3.9630118890356671E-6</v>
      </c>
      <c r="BC114">
        <f t="shared" si="87"/>
        <v>0</v>
      </c>
      <c r="BD114">
        <f t="shared" si="88"/>
        <v>3.0383091149273449E-5</v>
      </c>
      <c r="BE114">
        <f t="shared" si="89"/>
        <v>0</v>
      </c>
      <c r="BF114">
        <f t="shared" si="90"/>
        <v>1.0568031704095112E-5</v>
      </c>
      <c r="BG114">
        <f t="shared" si="59"/>
        <v>1.5852047556142668E-5</v>
      </c>
    </row>
    <row r="115" spans="2:59" x14ac:dyDescent="0.25">
      <c r="B115">
        <v>2009</v>
      </c>
      <c r="C115" t="s">
        <v>58</v>
      </c>
      <c r="D115" s="31">
        <v>547667</v>
      </c>
      <c r="E115" s="31">
        <v>2980</v>
      </c>
      <c r="F115">
        <f t="shared" si="75"/>
        <v>5.4412626650866313E-3</v>
      </c>
      <c r="G115">
        <f t="shared" si="76"/>
        <v>0.9945587373349134</v>
      </c>
      <c r="H115" cm="1">
        <f t="array" ref="H115">+IFERROR(_xlfn.IFS(B115=$H$1,D115/$H$3,B115=$I$1,D115/$I$3,B115=$J$1,D115/$J$3,B115=$K$1,D115/$K$3,B115=$L$1,D115/$L$3,B115=$M$1,D115/$M$3,B115=$N$1,D115/$N$3,B115=$O$1,D115/$O$3,B115=$P$1,D115/P$3,B115=$Q$1,D115/$Q$3,B115=$R$1,D115/$R$3,B115=$S$1,D115/$S$3,B115=$T$1,D115/$T$3,B115=$U$1,D115/$U$3,B115=$V$1,D115/$V$3,B115=$W$1,D115/$W$3,B115=$X$1,D115/$X$3,B115=$Y$1,D115/$Y$3,B115=$Z$1,D115/$Z$3),0)</f>
        <v>0.29921795437757603</v>
      </c>
      <c r="I115" s="15">
        <f t="shared" si="77"/>
        <v>29921.795437757602</v>
      </c>
      <c r="J115" s="16">
        <f t="shared" si="78"/>
        <v>162.81234838782993</v>
      </c>
      <c r="K115" s="16">
        <f t="shared" si="106"/>
        <v>9934.0988015627627</v>
      </c>
      <c r="L115" s="17">
        <f t="shared" si="61"/>
        <v>5.4412626650866313E-3</v>
      </c>
      <c r="M115" s="17">
        <f t="shared" si="61"/>
        <v>0.9945587373349134</v>
      </c>
      <c r="N115">
        <f t="shared" si="79"/>
        <v>5.4561067199827163E-3</v>
      </c>
      <c r="O115">
        <f t="shared" si="93"/>
        <v>2.7206313325433156E-3</v>
      </c>
      <c r="P115">
        <f t="shared" si="80"/>
        <v>54.054040920225304</v>
      </c>
      <c r="S115">
        <v>2009</v>
      </c>
      <c r="T115" t="s">
        <v>58</v>
      </c>
      <c r="U115" s="31">
        <v>0</v>
      </c>
      <c r="V115" s="31">
        <v>410</v>
      </c>
      <c r="W115" s="31">
        <v>0</v>
      </c>
      <c r="X115" s="31">
        <v>35</v>
      </c>
      <c r="Y115" s="31">
        <v>0</v>
      </c>
      <c r="Z115" s="31">
        <v>154</v>
      </c>
      <c r="AA115" s="31">
        <v>0</v>
      </c>
      <c r="AB115" s="31">
        <v>44</v>
      </c>
      <c r="AC115" s="31">
        <v>92</v>
      </c>
      <c r="AD115" s="31">
        <v>154</v>
      </c>
      <c r="AE115" s="31">
        <v>2091</v>
      </c>
      <c r="AF115" s="31">
        <v>2980</v>
      </c>
      <c r="AG115">
        <f t="shared" si="94"/>
        <v>0</v>
      </c>
      <c r="AH115">
        <f t="shared" si="95"/>
        <v>0.13758389261744966</v>
      </c>
      <c r="AI115">
        <f t="shared" si="96"/>
        <v>0</v>
      </c>
      <c r="AJ115">
        <f t="shared" si="97"/>
        <v>1.1744966442953021E-2</v>
      </c>
      <c r="AK115">
        <f t="shared" si="98"/>
        <v>0</v>
      </c>
      <c r="AL115">
        <f t="shared" si="99"/>
        <v>5.1677852348993289E-2</v>
      </c>
      <c r="AM115">
        <f t="shared" si="100"/>
        <v>0</v>
      </c>
      <c r="AN115">
        <f t="shared" si="101"/>
        <v>1.4765100671140939E-2</v>
      </c>
      <c r="AO115">
        <f t="shared" si="102"/>
        <v>3.087248322147651E-2</v>
      </c>
      <c r="AP115">
        <f t="shared" si="105"/>
        <v>0</v>
      </c>
      <c r="AQ115">
        <f t="shared" si="105"/>
        <v>0.14774774774774774</v>
      </c>
      <c r="AR115">
        <f t="shared" si="105"/>
        <v>0</v>
      </c>
      <c r="AS115">
        <f t="shared" si="103"/>
        <v>1.1814345991561181E-2</v>
      </c>
      <c r="AT115">
        <f t="shared" si="103"/>
        <v>0</v>
      </c>
      <c r="AU115">
        <f t="shared" si="103"/>
        <v>5.30485704443679E-2</v>
      </c>
      <c r="AV115">
        <f t="shared" si="103"/>
        <v>0</v>
      </c>
      <c r="AW115">
        <f t="shared" si="103"/>
        <v>1.4874915483434753E-2</v>
      </c>
      <c r="AX115">
        <f t="shared" si="103"/>
        <v>3.1356509884117249E-2</v>
      </c>
      <c r="AY115">
        <f t="shared" si="82"/>
        <v>0</v>
      </c>
      <c r="AZ115">
        <f t="shared" si="84"/>
        <v>7.358486087348699E-4</v>
      </c>
      <c r="BA115">
        <f t="shared" si="85"/>
        <v>0</v>
      </c>
      <c r="BB115">
        <f t="shared" si="86"/>
        <v>3.3779650773188819E-5</v>
      </c>
      <c r="BC115">
        <f t="shared" si="87"/>
        <v>0</v>
      </c>
      <c r="BD115">
        <f t="shared" si="88"/>
        <v>1.5885565498742848E-4</v>
      </c>
      <c r="BE115">
        <f t="shared" si="89"/>
        <v>0</v>
      </c>
      <c r="BF115">
        <f t="shared" si="90"/>
        <v>4.2909286117293905E-5</v>
      </c>
      <c r="BG115">
        <f t="shared" si="59"/>
        <v>9.4035244044282385E-5</v>
      </c>
    </row>
    <row r="116" spans="2:59" x14ac:dyDescent="0.25">
      <c r="B116">
        <v>2009</v>
      </c>
      <c r="C116" t="s">
        <v>59</v>
      </c>
      <c r="D116" s="31">
        <v>247862</v>
      </c>
      <c r="E116" s="31">
        <v>3479</v>
      </c>
      <c r="F116">
        <f t="shared" si="75"/>
        <v>1.4036036181423534E-2</v>
      </c>
      <c r="G116">
        <f t="shared" si="76"/>
        <v>0.98596396381857643</v>
      </c>
      <c r="H116" cm="1">
        <f t="array" ref="H116">+IFERROR(_xlfn.IFS(B116=$H$1,D116/$H$3,B116=$I$1,D116/$I$3,B116=$J$1,D116/$J$3,B116=$K$1,D116/$K$3,B116=$L$1,D116/$L$3,B116=$M$1,D116/$M$3,B116=$N$1,D116/$N$3,B116=$O$1,D116/$O$3,B116=$P$1,D116/P$3,B116=$Q$1,D116/$Q$3,B116=$R$1,D116/$R$3,B116=$S$1,D116/$S$3,B116=$T$1,D116/$T$3,B116=$U$1,D116/$U$3,B116=$V$1,D116/$V$3,B116=$W$1,D116/$W$3,B116=$X$1,D116/$X$3,B116=$Y$1,D116/$Y$3,B116=$Z$1,D116/$Z$3),0)</f>
        <v>0.13541944394665875</v>
      </c>
      <c r="I116" s="15">
        <f t="shared" si="77"/>
        <v>13541.944394665876</v>
      </c>
      <c r="J116" s="16">
        <f t="shared" si="78"/>
        <v>190.07522149035586</v>
      </c>
      <c r="K116" s="16">
        <f t="shared" si="106"/>
        <v>9880.0447606425369</v>
      </c>
      <c r="L116" s="17">
        <f t="shared" si="61"/>
        <v>1.4036036181423534E-2</v>
      </c>
      <c r="M116" s="17">
        <f t="shared" si="61"/>
        <v>0.98596396381857643</v>
      </c>
      <c r="N116">
        <f t="shared" si="79"/>
        <v>1.413523753415474E-2</v>
      </c>
      <c r="O116">
        <f t="shared" si="93"/>
        <v>7.0180180907117671E-3</v>
      </c>
      <c r="P116">
        <f t="shared" si="80"/>
        <v>138.67666573446266</v>
      </c>
      <c r="S116">
        <v>2009</v>
      </c>
      <c r="T116" t="s">
        <v>59</v>
      </c>
      <c r="U116" s="31">
        <v>0</v>
      </c>
      <c r="V116" s="31">
        <v>83</v>
      </c>
      <c r="W116" s="31">
        <v>0</v>
      </c>
      <c r="X116" s="31">
        <v>197</v>
      </c>
      <c r="Y116" s="31">
        <v>0</v>
      </c>
      <c r="Z116" s="31">
        <v>517</v>
      </c>
      <c r="AA116" s="31">
        <v>0</v>
      </c>
      <c r="AB116" s="31">
        <v>211</v>
      </c>
      <c r="AC116" s="31">
        <v>294</v>
      </c>
      <c r="AD116" s="31">
        <v>424</v>
      </c>
      <c r="AE116" s="31">
        <v>1753</v>
      </c>
      <c r="AF116" s="31">
        <v>3479</v>
      </c>
      <c r="AG116">
        <f t="shared" si="94"/>
        <v>0</v>
      </c>
      <c r="AH116">
        <f t="shared" si="95"/>
        <v>2.3857430296062087E-2</v>
      </c>
      <c r="AI116">
        <f t="shared" si="96"/>
        <v>0</v>
      </c>
      <c r="AJ116">
        <f t="shared" si="97"/>
        <v>5.6625467088243751E-2</v>
      </c>
      <c r="AK116">
        <f t="shared" si="98"/>
        <v>0</v>
      </c>
      <c r="AL116">
        <f t="shared" si="99"/>
        <v>0.14860592124173613</v>
      </c>
      <c r="AM116">
        <f t="shared" si="100"/>
        <v>0</v>
      </c>
      <c r="AN116">
        <f t="shared" si="101"/>
        <v>6.0649611957459042E-2</v>
      </c>
      <c r="AO116">
        <f t="shared" si="102"/>
        <v>8.4507042253521125E-2</v>
      </c>
      <c r="AP116">
        <f t="shared" si="105"/>
        <v>0</v>
      </c>
      <c r="AQ116">
        <f t="shared" si="105"/>
        <v>2.4145454545454546E-2</v>
      </c>
      <c r="AR116">
        <f t="shared" si="105"/>
        <v>0</v>
      </c>
      <c r="AS116">
        <f t="shared" si="103"/>
        <v>5.8275403046886561E-2</v>
      </c>
      <c r="AT116">
        <f t="shared" si="103"/>
        <v>0</v>
      </c>
      <c r="AU116">
        <f t="shared" si="103"/>
        <v>0.16053407855922994</v>
      </c>
      <c r="AV116">
        <f t="shared" si="103"/>
        <v>0</v>
      </c>
      <c r="AW116">
        <f t="shared" si="103"/>
        <v>6.2546316881576997E-2</v>
      </c>
      <c r="AX116">
        <f t="shared" si="103"/>
        <v>8.8235294117647051E-2</v>
      </c>
      <c r="AY116">
        <f t="shared" si="82"/>
        <v>0</v>
      </c>
      <c r="AZ116">
        <f t="shared" si="84"/>
        <v>9.9450500681831015E-4</v>
      </c>
      <c r="BA116">
        <f t="shared" si="85"/>
        <v>0</v>
      </c>
      <c r="BB116">
        <f t="shared" si="86"/>
        <v>4.6800235614979306E-4</v>
      </c>
      <c r="BC116">
        <f t="shared" si="87"/>
        <v>0</v>
      </c>
      <c r="BD116">
        <f t="shared" si="88"/>
        <v>1.3535757800711686E-3</v>
      </c>
      <c r="BE116">
        <f t="shared" si="89"/>
        <v>0</v>
      </c>
      <c r="BF116">
        <f t="shared" si="90"/>
        <v>5.1439914145774669E-4</v>
      </c>
      <c r="BG116">
        <f t="shared" si="59"/>
        <v>7.786590925595694E-4</v>
      </c>
    </row>
    <row r="117" spans="2:59" x14ac:dyDescent="0.25">
      <c r="B117">
        <v>2009</v>
      </c>
      <c r="C117" t="s">
        <v>60</v>
      </c>
      <c r="D117" s="31">
        <v>49932</v>
      </c>
      <c r="E117" s="31">
        <v>2167</v>
      </c>
      <c r="F117">
        <f t="shared" si="75"/>
        <v>4.339902267083233E-2</v>
      </c>
      <c r="G117">
        <f t="shared" si="76"/>
        <v>0.95660097732916771</v>
      </c>
      <c r="H117" cm="1">
        <f t="array" ref="H117">+IFERROR(_xlfn.IFS(B117=$H$1,D117/$H$3,B117=$I$1,D117/$I$3,B117=$J$1,D117/$J$3,B117=$K$1,D117/$K$3,B117=$L$1,D117/$L$3,B117=$M$1,D117/$M$3,B117=$N$1,D117/$N$3,B117=$O$1,D117/$O$3,B117=$P$1,D117/P$3,B117=$Q$1,D117/$Q$3,B117=$R$1,D117/$R$3,B117=$S$1,D117/$S$3,B117=$T$1,D117/$T$3,B117=$U$1,D117/$U$3,B117=$V$1,D117/$V$3,B117=$W$1,D117/$W$3,B117=$X$1,D117/$X$3,B117=$Y$1,D117/$Y$3,B117=$Z$1,D117/$Z$3),0)</f>
        <v>2.7280356307721895E-2</v>
      </c>
      <c r="I117" s="15">
        <f t="shared" si="77"/>
        <v>2728.0356307721895</v>
      </c>
      <c r="J117" s="16">
        <f t="shared" si="78"/>
        <v>118.39408018672063</v>
      </c>
      <c r="K117" s="16">
        <f t="shared" si="106"/>
        <v>9741.3680949080735</v>
      </c>
      <c r="L117" s="17">
        <f t="shared" si="61"/>
        <v>4.339902267083233E-2</v>
      </c>
      <c r="M117" s="17">
        <f t="shared" si="61"/>
        <v>0.95660097732916771</v>
      </c>
      <c r="N117">
        <f t="shared" si="79"/>
        <v>4.4361648771200753E-2</v>
      </c>
      <c r="O117">
        <f t="shared" si="93"/>
        <v>2.1699511335416165E-2</v>
      </c>
      <c r="P117">
        <f t="shared" si="80"/>
        <v>422.76585479583821</v>
      </c>
      <c r="S117">
        <v>2009</v>
      </c>
      <c r="T117" t="s">
        <v>60</v>
      </c>
      <c r="U117" s="31">
        <v>0</v>
      </c>
      <c r="V117" s="31">
        <v>9</v>
      </c>
      <c r="W117" s="31">
        <v>0</v>
      </c>
      <c r="X117" s="31">
        <v>175</v>
      </c>
      <c r="Y117" s="31">
        <v>0</v>
      </c>
      <c r="Z117" s="31">
        <v>426</v>
      </c>
      <c r="AA117" s="31">
        <v>0</v>
      </c>
      <c r="AB117" s="31">
        <v>182</v>
      </c>
      <c r="AC117" s="31">
        <v>219</v>
      </c>
      <c r="AD117" s="31">
        <v>248</v>
      </c>
      <c r="AE117" s="31">
        <v>908</v>
      </c>
      <c r="AF117" s="31">
        <v>2167</v>
      </c>
      <c r="AG117">
        <f t="shared" si="94"/>
        <v>0</v>
      </c>
      <c r="AH117">
        <f t="shared" si="95"/>
        <v>4.1532071988924779E-3</v>
      </c>
      <c r="AI117">
        <f t="shared" si="96"/>
        <v>0</v>
      </c>
      <c r="AJ117">
        <f t="shared" si="97"/>
        <v>8.0756806645131518E-2</v>
      </c>
      <c r="AK117">
        <f t="shared" si="98"/>
        <v>0</v>
      </c>
      <c r="AL117">
        <f t="shared" si="99"/>
        <v>0.1965851407475773</v>
      </c>
      <c r="AM117">
        <f t="shared" si="100"/>
        <v>0</v>
      </c>
      <c r="AN117">
        <f t="shared" si="101"/>
        <v>8.3987078910936777E-2</v>
      </c>
      <c r="AO117">
        <f t="shared" si="102"/>
        <v>0.10106137517305031</v>
      </c>
      <c r="AP117">
        <f t="shared" si="105"/>
        <v>0</v>
      </c>
      <c r="AQ117">
        <f t="shared" si="105"/>
        <v>4.1618497109826586E-3</v>
      </c>
      <c r="AR117">
        <f t="shared" si="105"/>
        <v>0</v>
      </c>
      <c r="AS117">
        <f t="shared" si="103"/>
        <v>8.4154844914642951E-2</v>
      </c>
      <c r="AT117">
        <f t="shared" si="103"/>
        <v>0</v>
      </c>
      <c r="AU117">
        <f t="shared" si="103"/>
        <v>0.21801432958034803</v>
      </c>
      <c r="AV117">
        <f t="shared" si="103"/>
        <v>0</v>
      </c>
      <c r="AW117">
        <f t="shared" si="103"/>
        <v>8.7668593448940263E-2</v>
      </c>
      <c r="AX117">
        <f t="shared" si="103"/>
        <v>0.10643985419198056</v>
      </c>
      <c r="AY117">
        <f t="shared" si="82"/>
        <v>0</v>
      </c>
      <c r="AZ117">
        <f t="shared" si="84"/>
        <v>9.2125290394937109E-4</v>
      </c>
      <c r="BA117">
        <f t="shared" si="85"/>
        <v>0</v>
      </c>
      <c r="BB117">
        <f t="shared" si="86"/>
        <v>3.7250660898822396E-3</v>
      </c>
      <c r="BC117">
        <f t="shared" si="87"/>
        <v>0</v>
      </c>
      <c r="BD117">
        <f t="shared" si="88"/>
        <v>9.4428422654810537E-3</v>
      </c>
      <c r="BE117">
        <f t="shared" si="89"/>
        <v>0</v>
      </c>
      <c r="BF117">
        <f t="shared" si="90"/>
        <v>3.9353520788272048E-3</v>
      </c>
      <c r="BG117">
        <f t="shared" si="59"/>
        <v>5.1369863013698627E-3</v>
      </c>
    </row>
    <row r="118" spans="2:59" x14ac:dyDescent="0.25">
      <c r="B118">
        <v>2009</v>
      </c>
      <c r="C118" t="s">
        <v>61</v>
      </c>
      <c r="D118" s="31">
        <v>30911</v>
      </c>
      <c r="E118" s="31">
        <v>3280</v>
      </c>
      <c r="F118">
        <f t="shared" si="75"/>
        <v>0.10611109313836499</v>
      </c>
      <c r="G118">
        <f t="shared" si="76"/>
        <v>0.89388890686163502</v>
      </c>
      <c r="H118" cm="1">
        <f t="array" ref="H118">+IFERROR(_xlfn.IFS(B118=$H$1,D118/$H$3,B118=$I$1,D118/$I$3,B118=$J$1,D118/$J$3,B118=$K$1,D118/$K$3,B118=$L$1,D118/$L$3,B118=$M$1,D118/$M$3,B118=$N$1,D118/$N$3,B118=$O$1,D118/$O$3,B118=$P$1,D118/P$3,B118=$Q$1,D118/$Q$3,B118=$R$1,D118/$R$3,B118=$S$1,D118/$S$3,B118=$T$1,D118/$T$3,B118=$U$1,D118/$U$3,B118=$V$1,D118/$V$3,B118=$W$1,D118/$W$3,B118=$X$1,D118/$X$3,B118=$Y$1,D118/$Y$3,B118=$Z$1,D118/$Z$3),0)</f>
        <v>1.6888229869181919E-2</v>
      </c>
      <c r="I118" s="15">
        <f t="shared" si="77"/>
        <v>1688.8229869181919</v>
      </c>
      <c r="J118" s="16">
        <f t="shared" si="78"/>
        <v>179.20285325908802</v>
      </c>
      <c r="K118" s="16">
        <f t="shared" si="106"/>
        <v>9318.6022401122354</v>
      </c>
      <c r="L118" s="17">
        <f t="shared" si="61"/>
        <v>0.10611109313836499</v>
      </c>
      <c r="M118" s="17">
        <f t="shared" si="61"/>
        <v>0.89388890686163502</v>
      </c>
      <c r="N118">
        <f t="shared" si="79"/>
        <v>0.11205630145878175</v>
      </c>
      <c r="O118">
        <f t="shared" si="93"/>
        <v>5.3055546569182495E-2</v>
      </c>
      <c r="P118">
        <f t="shared" si="80"/>
        <v>988.807070219926</v>
      </c>
      <c r="S118">
        <v>2009</v>
      </c>
      <c r="T118" t="s">
        <v>61</v>
      </c>
      <c r="U118" s="31">
        <v>0</v>
      </c>
      <c r="V118" s="31">
        <v>2</v>
      </c>
      <c r="W118" s="31">
        <v>0</v>
      </c>
      <c r="X118" s="31">
        <v>158</v>
      </c>
      <c r="Y118" s="31">
        <v>0</v>
      </c>
      <c r="Z118" s="31">
        <v>734</v>
      </c>
      <c r="AA118" s="31">
        <v>0</v>
      </c>
      <c r="AB118" s="31">
        <v>170</v>
      </c>
      <c r="AC118" s="31">
        <v>366</v>
      </c>
      <c r="AD118" s="31">
        <v>300</v>
      </c>
      <c r="AE118" s="31">
        <v>1550</v>
      </c>
      <c r="AF118" s="31">
        <v>3280</v>
      </c>
      <c r="AG118">
        <f t="shared" si="94"/>
        <v>0</v>
      </c>
      <c r="AH118">
        <f t="shared" si="95"/>
        <v>6.0975609756097561E-4</v>
      </c>
      <c r="AI118">
        <f t="shared" si="96"/>
        <v>0</v>
      </c>
      <c r="AJ118">
        <f t="shared" si="97"/>
        <v>4.8170731707317074E-2</v>
      </c>
      <c r="AK118">
        <f t="shared" si="98"/>
        <v>0</v>
      </c>
      <c r="AL118">
        <f t="shared" si="99"/>
        <v>0.22378048780487805</v>
      </c>
      <c r="AM118">
        <f t="shared" si="100"/>
        <v>0</v>
      </c>
      <c r="AN118">
        <f t="shared" si="101"/>
        <v>5.1829268292682924E-2</v>
      </c>
      <c r="AO118">
        <f t="shared" si="102"/>
        <v>0.11158536585365854</v>
      </c>
      <c r="AP118">
        <f t="shared" si="105"/>
        <v>0</v>
      </c>
      <c r="AQ118">
        <f t="shared" si="105"/>
        <v>6.0994205550472704E-4</v>
      </c>
      <c r="AR118">
        <f t="shared" si="105"/>
        <v>0</v>
      </c>
      <c r="AS118">
        <f t="shared" si="103"/>
        <v>4.9359575132771005E-2</v>
      </c>
      <c r="AT118">
        <f t="shared" si="103"/>
        <v>0</v>
      </c>
      <c r="AU118">
        <f t="shared" si="103"/>
        <v>0.25197391005835912</v>
      </c>
      <c r="AV118">
        <f t="shared" si="103"/>
        <v>0</v>
      </c>
      <c r="AW118">
        <f t="shared" si="103"/>
        <v>5.3208137715179966E-2</v>
      </c>
      <c r="AX118">
        <f t="shared" si="103"/>
        <v>0.11817888278979657</v>
      </c>
      <c r="AY118">
        <f t="shared" si="82"/>
        <v>0</v>
      </c>
      <c r="AZ118">
        <f t="shared" si="84"/>
        <v>1.7793018666494129E-4</v>
      </c>
      <c r="BA118">
        <f t="shared" si="85"/>
        <v>0</v>
      </c>
      <c r="BB118">
        <f t="shared" si="86"/>
        <v>5.3864320144932226E-3</v>
      </c>
      <c r="BC118">
        <f t="shared" si="87"/>
        <v>0</v>
      </c>
      <c r="BD118">
        <f t="shared" si="88"/>
        <v>1.8763546957393809E-2</v>
      </c>
      <c r="BE118">
        <f t="shared" si="89"/>
        <v>0</v>
      </c>
      <c r="BF118">
        <f t="shared" si="90"/>
        <v>5.6937659732781212E-3</v>
      </c>
      <c r="BG118">
        <f t="shared" si="59"/>
        <v>9.4626508362718777E-3</v>
      </c>
    </row>
    <row r="119" spans="2:59" x14ac:dyDescent="0.25">
      <c r="B119" t="s">
        <v>75</v>
      </c>
      <c r="D119" s="31">
        <v>1830328</v>
      </c>
      <c r="E119" s="31">
        <v>14043</v>
      </c>
      <c r="F119">
        <f t="shared" si="75"/>
        <v>7.6723953302358918E-3</v>
      </c>
      <c r="G119">
        <f t="shared" si="76"/>
        <v>0.99232760466976411</v>
      </c>
      <c r="H119" cm="1">
        <f t="array" ref="H119">+IFERROR(_xlfn.IFS(B119=$H$1,D119/$H$3,B119=$I$1,D119/$I$3,B119=$J$1,D119/$J$3,B119=$K$1,D119/$K$3,B119=$L$1,D119/$L$3,B119=$M$1,D119/$M$3,B119=$N$1,D119/$N$3,B119=$O$1,D119/$O$3,B119=$P$1,D119/P$3,B119=$Q$1,D119/$Q$3,B119=$R$1,D119/$R$3,B119=$S$1,D119/$S$3,B119=$T$1,D119/$T$3,B119=$U$1,D119/$U$3,B119=$V$1,D119/$V$3,B119=$W$1,D119/$W$3,B119=$X$1,D119/$X$3,B119=$Y$1,D119/$Y$3,B119=$Z$1,D119/$Z$3),0)</f>
        <v>0</v>
      </c>
      <c r="I119" s="15">
        <f t="shared" si="77"/>
        <v>0</v>
      </c>
      <c r="J119" s="16">
        <f t="shared" si="78"/>
        <v>0</v>
      </c>
      <c r="K119" s="16">
        <f t="shared" si="106"/>
        <v>8329.7951698923098</v>
      </c>
      <c r="L119" s="17">
        <f t="shared" si="61"/>
        <v>7.6723953302358918E-3</v>
      </c>
      <c r="M119" s="17">
        <f t="shared" si="61"/>
        <v>0.99232760466976411</v>
      </c>
      <c r="N119">
        <f t="shared" si="79"/>
        <v>7.7019415002359719E-3</v>
      </c>
      <c r="O119">
        <f t="shared" si="93"/>
        <v>3.8361976651179459E-3</v>
      </c>
      <c r="P119">
        <f t="shared" si="80"/>
        <v>63.909481563303245</v>
      </c>
      <c r="S119" t="s">
        <v>75</v>
      </c>
      <c r="U119" s="31">
        <v>0</v>
      </c>
      <c r="V119" s="31">
        <v>911</v>
      </c>
      <c r="W119" s="31">
        <v>0</v>
      </c>
      <c r="X119" s="31">
        <v>568</v>
      </c>
      <c r="Y119" s="31">
        <v>0</v>
      </c>
      <c r="Z119" s="31">
        <v>1854</v>
      </c>
      <c r="AA119" s="31">
        <v>0</v>
      </c>
      <c r="AB119" s="31">
        <v>635</v>
      </c>
      <c r="AC119" s="31">
        <v>983</v>
      </c>
      <c r="AD119" s="31">
        <v>1173</v>
      </c>
      <c r="AE119" s="31">
        <v>7919</v>
      </c>
      <c r="AF119" s="31">
        <v>14043</v>
      </c>
      <c r="AG119">
        <f t="shared" si="94"/>
        <v>0</v>
      </c>
      <c r="AH119">
        <f t="shared" si="95"/>
        <v>6.4872178309478029E-2</v>
      </c>
      <c r="AI119">
        <f t="shared" si="96"/>
        <v>0</v>
      </c>
      <c r="AJ119">
        <f t="shared" si="97"/>
        <v>4.0447197892188279E-2</v>
      </c>
      <c r="AK119">
        <f t="shared" si="98"/>
        <v>0</v>
      </c>
      <c r="AL119">
        <f t="shared" si="99"/>
        <v>0.13202307199316385</v>
      </c>
      <c r="AM119">
        <f t="shared" si="100"/>
        <v>0</v>
      </c>
      <c r="AN119">
        <f t="shared" si="101"/>
        <v>4.5218258206935841E-2</v>
      </c>
      <c r="AO119">
        <f t="shared" si="102"/>
        <v>6.9999287901445564E-2</v>
      </c>
      <c r="AP119">
        <f t="shared" si="105"/>
        <v>0</v>
      </c>
      <c r="AQ119">
        <f t="shared" si="105"/>
        <v>6.7046918123275068E-2</v>
      </c>
      <c r="AR119">
        <f t="shared" si="105"/>
        <v>0</v>
      </c>
      <c r="AS119">
        <f t="shared" si="103"/>
        <v>4.1282069917871936E-2</v>
      </c>
      <c r="AT119">
        <f t="shared" si="103"/>
        <v>0</v>
      </c>
      <c r="AU119">
        <f t="shared" si="103"/>
        <v>0.14135407136322048</v>
      </c>
      <c r="AV119">
        <f t="shared" si="103"/>
        <v>0</v>
      </c>
      <c r="AW119">
        <f t="shared" si="103"/>
        <v>4.6264252668390952E-2</v>
      </c>
      <c r="AX119">
        <f t="shared" si="103"/>
        <v>7.2538095413791831E-2</v>
      </c>
      <c r="AY119">
        <f t="shared" si="82"/>
        <v>0</v>
      </c>
      <c r="AZ119">
        <f t="shared" si="84"/>
        <v>2.4940884912430994E-4</v>
      </c>
      <c r="BA119">
        <f t="shared" si="85"/>
        <v>0</v>
      </c>
      <c r="BB119">
        <f t="shared" si="86"/>
        <v>1.9832510894222239E-4</v>
      </c>
      <c r="BC119">
        <f t="shared" si="87"/>
        <v>0</v>
      </c>
      <c r="BD119">
        <f t="shared" si="88"/>
        <v>7.0697711011359708E-4</v>
      </c>
      <c r="BE119">
        <f t="shared" si="89"/>
        <v>0</v>
      </c>
      <c r="BF119">
        <f t="shared" si="90"/>
        <v>2.1990594035604548E-4</v>
      </c>
      <c r="BG119">
        <f t="shared" si="59"/>
        <v>3.6851318452211845E-4</v>
      </c>
    </row>
    <row r="120" spans="2:59" x14ac:dyDescent="0.25">
      <c r="B120">
        <v>2010</v>
      </c>
      <c r="C120" t="s">
        <v>55</v>
      </c>
      <c r="D120" s="31">
        <v>165459</v>
      </c>
      <c r="E120" s="31">
        <v>360</v>
      </c>
      <c r="F120">
        <f t="shared" si="75"/>
        <v>2.1757655975196272E-3</v>
      </c>
      <c r="G120">
        <f t="shared" si="76"/>
        <v>0.99782423440248036</v>
      </c>
      <c r="H120" cm="1">
        <f t="array" ref="H120">+IFERROR(_xlfn.IFS(B120=$H$1,D120/$H$3,B120=$I$1,D120/$I$3,B120=$J$1,D120/$J$3,B120=$K$1,D120/$K$3,B120=$L$1,D120/$L$3,B120=$M$1,D120/$M$3,B120=$N$1,D120/$N$3,B120=$O$1,D120/$O$3,B120=$P$1,D120/P$3,B120=$Q$1,D120/$Q$3,B120=$R$1,D120/$R$3,B120=$S$1,D120/$S$3,B120=$T$1,D120/$T$3,B120=$U$1,D120/$U$3,B120=$V$1,D120/$V$3,B120=$W$1,D120/$W$3,B120=$X$1,D120/$X$3,B120=$Y$1,D120/$Y$3,B120=$Z$1,D120/$Z$3),0)</f>
        <v>8.7047444984745828E-2</v>
      </c>
      <c r="I120" s="15">
        <f t="shared" si="77"/>
        <v>8704.7444984745835</v>
      </c>
      <c r="J120" s="16">
        <f t="shared" si="78"/>
        <v>18.939483614979238</v>
      </c>
      <c r="K120" s="16">
        <v>10000</v>
      </c>
      <c r="L120" s="17">
        <f t="shared" si="61"/>
        <v>2.1757655975196272E-3</v>
      </c>
      <c r="M120" s="17">
        <f t="shared" si="61"/>
        <v>0.99782423440248036</v>
      </c>
      <c r="N120">
        <f t="shared" si="79"/>
        <v>2.1781351532862612E-3</v>
      </c>
      <c r="O120">
        <f t="shared" si="93"/>
        <v>1.0878827987598136E-3</v>
      </c>
      <c r="P120">
        <f t="shared" si="80"/>
        <v>21.757655975196272</v>
      </c>
      <c r="S120">
        <v>2010</v>
      </c>
      <c r="T120" t="s">
        <v>55</v>
      </c>
      <c r="U120" s="31">
        <v>0</v>
      </c>
      <c r="V120" s="31">
        <v>4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33</v>
      </c>
      <c r="AC120" s="31">
        <v>0</v>
      </c>
      <c r="AD120" s="31">
        <v>10</v>
      </c>
      <c r="AE120" s="31">
        <v>313</v>
      </c>
      <c r="AF120" s="31">
        <v>360</v>
      </c>
      <c r="AG120">
        <f t="shared" si="94"/>
        <v>0</v>
      </c>
      <c r="AH120">
        <f t="shared" si="95"/>
        <v>1.1111111111111112E-2</v>
      </c>
      <c r="AI120">
        <f t="shared" si="96"/>
        <v>0</v>
      </c>
      <c r="AJ120">
        <f t="shared" si="97"/>
        <v>0</v>
      </c>
      <c r="AK120">
        <f t="shared" si="98"/>
        <v>0</v>
      </c>
      <c r="AL120">
        <f t="shared" si="99"/>
        <v>0</v>
      </c>
      <c r="AM120">
        <f t="shared" si="100"/>
        <v>0</v>
      </c>
      <c r="AN120">
        <f t="shared" si="101"/>
        <v>9.166666666666666E-2</v>
      </c>
      <c r="AO120">
        <f t="shared" si="102"/>
        <v>0</v>
      </c>
      <c r="AP120">
        <f t="shared" si="105"/>
        <v>0</v>
      </c>
      <c r="AQ120">
        <f t="shared" si="105"/>
        <v>1.11731843575419E-2</v>
      </c>
      <c r="AR120">
        <f t="shared" si="105"/>
        <v>0</v>
      </c>
      <c r="AS120">
        <f t="shared" si="103"/>
        <v>0</v>
      </c>
      <c r="AT120">
        <f t="shared" si="103"/>
        <v>0</v>
      </c>
      <c r="AU120">
        <f t="shared" si="103"/>
        <v>0</v>
      </c>
      <c r="AV120">
        <f t="shared" si="103"/>
        <v>0</v>
      </c>
      <c r="AW120">
        <f t="shared" si="103"/>
        <v>9.6069868995633176E-2</v>
      </c>
      <c r="AX120">
        <f t="shared" si="103"/>
        <v>0</v>
      </c>
      <c r="AY120">
        <f t="shared" si="82"/>
        <v>0</v>
      </c>
      <c r="AZ120">
        <f t="shared" ref="AZ120:AZ140" si="107">+IFERROR((SUM(V119:V120)/(2*$D120)),0)</f>
        <v>2.7650354468478594E-3</v>
      </c>
      <c r="BA120">
        <f t="shared" ref="BA120:BA140" si="108">+IFERROR((SUM(W119:W120)/(2*$D120)),0)</f>
        <v>0</v>
      </c>
      <c r="BB120">
        <f t="shared" ref="BB120:BB140" si="109">+IFERROR((SUM(X119:X120)/(2*$D120)),0)</f>
        <v>1.7164373047099282E-3</v>
      </c>
      <c r="BC120">
        <f t="shared" ref="BC120:BC140" si="110">+IFERROR((SUM(Y119:Y120)/(2*$D120)),0)</f>
        <v>0</v>
      </c>
      <c r="BD120">
        <f t="shared" ref="BD120:BD140" si="111">+IFERROR((SUM(Z119:Z120)/(2*$D120)),0)</f>
        <v>5.6025964136130401E-3</v>
      </c>
      <c r="BE120">
        <f t="shared" ref="BE120:BE140" si="112">+IFERROR((SUM(AA119:AA120)/(2*$D120)),0)</f>
        <v>0</v>
      </c>
      <c r="BF120">
        <f t="shared" ref="BF120:BF140" si="113">+IFERROR((SUM(AB119:AB120)/(2*$D120)),0)</f>
        <v>2.0186269710320984E-3</v>
      </c>
      <c r="BG120">
        <f t="shared" ref="BG120:BG140" si="114">+IFERROR((SUM(AC119:AC120)/(2*$D120)),0)</f>
        <v>2.9705244199469353E-3</v>
      </c>
    </row>
    <row r="121" spans="2:59" x14ac:dyDescent="0.25">
      <c r="B121">
        <v>2010</v>
      </c>
      <c r="C121" t="s">
        <v>56</v>
      </c>
      <c r="D121" s="31">
        <v>397448</v>
      </c>
      <c r="E121" s="31">
        <v>294</v>
      </c>
      <c r="F121">
        <f t="shared" si="75"/>
        <v>7.3971940983474569E-4</v>
      </c>
      <c r="G121">
        <f t="shared" si="76"/>
        <v>0.99926028059016525</v>
      </c>
      <c r="H121" cm="1">
        <f t="array" ref="H121">+IFERROR(_xlfn.IFS(B121=$H$1,D121/$H$3,B121=$I$1,D121/$I$3,B121=$J$1,D121/$J$3,B121=$K$1,D121/$K$3,B121=$L$1,D121/$L$3,B121=$M$1,D121/$M$3,B121=$N$1,D121/$N$3,B121=$O$1,D121/$O$3,B121=$P$1,D121/P$3,B121=$Q$1,D121/$Q$3,B121=$R$1,D121/$R$3,B121=$S$1,D121/$S$3,B121=$T$1,D121/$T$3,B121=$U$1,D121/$U$3,B121=$V$1,D121/$V$3,B121=$W$1,D121/$W$3,B121=$X$1,D121/$X$3,B121=$Y$1,D121/$Y$3,B121=$Z$1,D121/$Z$3),0)</f>
        <v>0.20909610788350744</v>
      </c>
      <c r="I121" s="15">
        <f t="shared" si="77"/>
        <v>20909.610788350743</v>
      </c>
      <c r="J121" s="16">
        <f t="shared" si="78"/>
        <v>15.467244952233044</v>
      </c>
      <c r="K121" s="16">
        <f t="shared" ref="K121:K127" si="115">+K120-P120</f>
        <v>9978.242344024804</v>
      </c>
      <c r="L121" s="17">
        <f t="shared" si="61"/>
        <v>7.3971940983474569E-4</v>
      </c>
      <c r="M121" s="17">
        <f t="shared" si="61"/>
        <v>0.99926028059016525</v>
      </c>
      <c r="N121">
        <f t="shared" si="79"/>
        <v>7.3999310346563438E-4</v>
      </c>
      <c r="O121">
        <f t="shared" si="93"/>
        <v>3.6985970491737284E-4</v>
      </c>
      <c r="P121">
        <f t="shared" si="80"/>
        <v>7.3810995379100977</v>
      </c>
      <c r="S121">
        <v>2010</v>
      </c>
      <c r="T121" t="s">
        <v>56</v>
      </c>
      <c r="U121" s="31">
        <v>0</v>
      </c>
      <c r="V121" s="31">
        <v>10</v>
      </c>
      <c r="W121" s="31">
        <v>0</v>
      </c>
      <c r="X121" s="31">
        <v>1</v>
      </c>
      <c r="Y121" s="31">
        <v>0</v>
      </c>
      <c r="Z121" s="31">
        <v>2</v>
      </c>
      <c r="AA121" s="31">
        <v>0</v>
      </c>
      <c r="AB121" s="31">
        <v>5</v>
      </c>
      <c r="AC121" s="31">
        <v>0</v>
      </c>
      <c r="AD121" s="31">
        <v>17</v>
      </c>
      <c r="AE121" s="31">
        <v>259</v>
      </c>
      <c r="AF121" s="31">
        <v>294</v>
      </c>
      <c r="AG121">
        <f t="shared" si="94"/>
        <v>0</v>
      </c>
      <c r="AH121">
        <f t="shared" si="95"/>
        <v>3.4013605442176874E-2</v>
      </c>
      <c r="AI121">
        <f t="shared" si="96"/>
        <v>0</v>
      </c>
      <c r="AJ121">
        <f t="shared" si="97"/>
        <v>3.4013605442176869E-3</v>
      </c>
      <c r="AK121">
        <f t="shared" si="98"/>
        <v>0</v>
      </c>
      <c r="AL121">
        <f t="shared" si="99"/>
        <v>6.8027210884353739E-3</v>
      </c>
      <c r="AM121">
        <f t="shared" si="100"/>
        <v>0</v>
      </c>
      <c r="AN121">
        <f t="shared" si="101"/>
        <v>1.7006802721088437E-2</v>
      </c>
      <c r="AO121">
        <f t="shared" si="102"/>
        <v>0</v>
      </c>
      <c r="AP121">
        <f t="shared" si="105"/>
        <v>0</v>
      </c>
      <c r="AQ121">
        <f t="shared" si="105"/>
        <v>3.4602076124567477E-2</v>
      </c>
      <c r="AR121">
        <f t="shared" si="105"/>
        <v>0</v>
      </c>
      <c r="AS121">
        <f t="shared" si="103"/>
        <v>3.4071550255536623E-3</v>
      </c>
      <c r="AT121">
        <f t="shared" si="103"/>
        <v>0</v>
      </c>
      <c r="AU121">
        <f t="shared" si="103"/>
        <v>6.8259385665529011E-3</v>
      </c>
      <c r="AV121">
        <f t="shared" si="103"/>
        <v>0</v>
      </c>
      <c r="AW121">
        <f t="shared" si="103"/>
        <v>1.7152658662092625E-2</v>
      </c>
      <c r="AX121">
        <f t="shared" si="103"/>
        <v>0</v>
      </c>
      <c r="AY121">
        <f t="shared" si="82"/>
        <v>0</v>
      </c>
      <c r="AZ121">
        <f t="shared" si="107"/>
        <v>1.7612366900827279E-5</v>
      </c>
      <c r="BA121">
        <f t="shared" si="108"/>
        <v>0</v>
      </c>
      <c r="BB121">
        <f t="shared" si="109"/>
        <v>1.2580262072019485E-6</v>
      </c>
      <c r="BC121">
        <f t="shared" si="110"/>
        <v>0</v>
      </c>
      <c r="BD121">
        <f t="shared" si="111"/>
        <v>2.516052414403897E-6</v>
      </c>
      <c r="BE121">
        <f t="shared" si="112"/>
        <v>0</v>
      </c>
      <c r="BF121">
        <f t="shared" si="113"/>
        <v>4.7804995873674038E-5</v>
      </c>
      <c r="BG121">
        <f t="shared" si="114"/>
        <v>0</v>
      </c>
    </row>
    <row r="122" spans="2:59" x14ac:dyDescent="0.25">
      <c r="B122">
        <v>2010</v>
      </c>
      <c r="C122" t="s">
        <v>57</v>
      </c>
      <c r="D122" s="31">
        <v>371435</v>
      </c>
      <c r="E122" s="31">
        <v>1596</v>
      </c>
      <c r="F122">
        <f t="shared" si="75"/>
        <v>4.2968487083877398E-3</v>
      </c>
      <c r="G122">
        <f t="shared" si="76"/>
        <v>0.99570315129161224</v>
      </c>
      <c r="H122" cm="1">
        <f t="array" ref="H122">+IFERROR(_xlfn.IFS(B122=$H$1,D122/$H$3,B122=$I$1,D122/$I$3,B122=$J$1,D122/$J$3,B122=$K$1,D122/$K$3,B122=$L$1,D122/$L$3,B122=$M$1,D122/$M$3,B122=$N$1,D122/$N$3,B122=$O$1,D122/$O$3,B122=$P$1,D122/P$3,B122=$Q$1,D122/$Q$3,B122=$R$1,D122/$R$3,B122=$S$1,D122/$S$3,B122=$T$1,D122/$T$3,B122=$U$1,D122/$U$3,B122=$V$1,D122/$V$3,B122=$W$1,D122/$W$3,B122=$X$1,D122/$X$3,B122=$Y$1,D122/$Y$3,B122=$Z$1,D122/$Z$3),0)</f>
        <v>0.19541075268138369</v>
      </c>
      <c r="I122" s="15">
        <f t="shared" si="77"/>
        <v>19541.075268138371</v>
      </c>
      <c r="J122" s="16">
        <f t="shared" si="78"/>
        <v>83.965044026407966</v>
      </c>
      <c r="K122" s="16">
        <f t="shared" si="115"/>
        <v>9970.8612444868941</v>
      </c>
      <c r="L122" s="17">
        <f t="shared" ref="L122:M140" si="116">+F122</f>
        <v>4.2968487083877398E-3</v>
      </c>
      <c r="M122" s="17">
        <f t="shared" si="116"/>
        <v>0.99570315129161224</v>
      </c>
      <c r="N122">
        <f t="shared" si="79"/>
        <v>4.3061000385822244E-3</v>
      </c>
      <c r="O122">
        <f t="shared" si="93"/>
        <v>2.1484243541938699E-3</v>
      </c>
      <c r="P122">
        <f t="shared" si="80"/>
        <v>42.843282259886884</v>
      </c>
      <c r="S122">
        <v>2010</v>
      </c>
      <c r="T122" t="s">
        <v>57</v>
      </c>
      <c r="U122" s="31">
        <v>0</v>
      </c>
      <c r="V122" s="31">
        <v>422</v>
      </c>
      <c r="W122" s="31">
        <v>0</v>
      </c>
      <c r="X122" s="31">
        <v>4</v>
      </c>
      <c r="Y122" s="31">
        <v>0</v>
      </c>
      <c r="Z122" s="31">
        <v>17</v>
      </c>
      <c r="AA122" s="31">
        <v>0</v>
      </c>
      <c r="AB122" s="31">
        <v>6</v>
      </c>
      <c r="AC122" s="31">
        <v>8</v>
      </c>
      <c r="AD122" s="31">
        <v>24</v>
      </c>
      <c r="AE122" s="31">
        <v>1115</v>
      </c>
      <c r="AF122" s="31">
        <v>1596</v>
      </c>
      <c r="AG122">
        <f t="shared" si="94"/>
        <v>0</v>
      </c>
      <c r="AH122">
        <f t="shared" si="95"/>
        <v>0.26441102756892232</v>
      </c>
      <c r="AI122">
        <f t="shared" si="96"/>
        <v>0</v>
      </c>
      <c r="AJ122">
        <f t="shared" si="97"/>
        <v>2.5062656641604009E-3</v>
      </c>
      <c r="AK122">
        <f t="shared" si="98"/>
        <v>0</v>
      </c>
      <c r="AL122">
        <f t="shared" si="99"/>
        <v>1.0651629072681704E-2</v>
      </c>
      <c r="AM122">
        <f t="shared" si="100"/>
        <v>0</v>
      </c>
      <c r="AN122">
        <f t="shared" si="101"/>
        <v>3.7593984962406013E-3</v>
      </c>
      <c r="AO122">
        <f t="shared" si="102"/>
        <v>5.0125313283208017E-3</v>
      </c>
      <c r="AP122">
        <f t="shared" si="105"/>
        <v>0</v>
      </c>
      <c r="AQ122">
        <f t="shared" si="105"/>
        <v>0.30469314079422383</v>
      </c>
      <c r="AR122">
        <f t="shared" si="105"/>
        <v>0</v>
      </c>
      <c r="AS122">
        <f t="shared" si="103"/>
        <v>2.509410288582183E-3</v>
      </c>
      <c r="AT122">
        <f t="shared" si="103"/>
        <v>0</v>
      </c>
      <c r="AU122">
        <f t="shared" si="103"/>
        <v>1.0708661417322834E-2</v>
      </c>
      <c r="AV122">
        <f t="shared" si="103"/>
        <v>0</v>
      </c>
      <c r="AW122">
        <f t="shared" si="103"/>
        <v>3.766478342749529E-3</v>
      </c>
      <c r="AX122">
        <f t="shared" si="103"/>
        <v>5.0251256281407027E-3</v>
      </c>
      <c r="AY122">
        <f t="shared" si="82"/>
        <v>0</v>
      </c>
      <c r="AZ122">
        <f t="shared" si="107"/>
        <v>5.8152839662390461E-4</v>
      </c>
      <c r="BA122">
        <f t="shared" si="108"/>
        <v>0</v>
      </c>
      <c r="BB122">
        <f t="shared" si="109"/>
        <v>6.7306527387025995E-6</v>
      </c>
      <c r="BC122">
        <f t="shared" si="110"/>
        <v>0</v>
      </c>
      <c r="BD122">
        <f t="shared" si="111"/>
        <v>2.5576480407069879E-5</v>
      </c>
      <c r="BE122">
        <f t="shared" si="112"/>
        <v>0</v>
      </c>
      <c r="BF122">
        <f t="shared" si="113"/>
        <v>1.4807436025145718E-5</v>
      </c>
      <c r="BG122">
        <f t="shared" si="114"/>
        <v>1.0769044381924159E-5</v>
      </c>
    </row>
    <row r="123" spans="2:59" x14ac:dyDescent="0.25">
      <c r="B123">
        <v>2010</v>
      </c>
      <c r="C123" t="s">
        <v>58</v>
      </c>
      <c r="D123" s="31">
        <v>578996</v>
      </c>
      <c r="E123" s="31">
        <v>2751</v>
      </c>
      <c r="F123">
        <f t="shared" si="75"/>
        <v>4.751328161161735E-3</v>
      </c>
      <c r="G123">
        <f t="shared" si="76"/>
        <v>0.99524867183883825</v>
      </c>
      <c r="H123" cm="1">
        <f t="array" ref="H123">+IFERROR(_xlfn.IFS(B123=$H$1,D123/$H$3,B123=$I$1,D123/$I$3,B123=$J$1,D123/$J$3,B123=$K$1,D123/$K$3,B123=$L$1,D123/$L$3,B123=$M$1,D123/$M$3,B123=$N$1,D123/$N$3,B123=$O$1,D123/$O$3,B123=$P$1,D123/P$3,B123=$Q$1,D123/$Q$3,B123=$R$1,D123/$R$3,B123=$S$1,D123/$S$3,B123=$T$1,D123/$T$3,B123=$U$1,D123/$U$3,B123=$V$1,D123/$V$3,B123=$W$1,D123/$W$3,B123=$X$1,D123/$X$3,B123=$Y$1,D123/$Y$3,B123=$Z$1,D123/$Z$3),0)</f>
        <v>0.30460792375384776</v>
      </c>
      <c r="I123" s="15">
        <f t="shared" si="77"/>
        <v>30460.792375384775</v>
      </c>
      <c r="J123" s="16">
        <f t="shared" si="78"/>
        <v>144.72922062446634</v>
      </c>
      <c r="K123" s="16">
        <f t="shared" si="115"/>
        <v>9928.017962227008</v>
      </c>
      <c r="L123" s="17">
        <f t="shared" si="116"/>
        <v>4.751328161161735E-3</v>
      </c>
      <c r="M123" s="17">
        <f t="shared" si="116"/>
        <v>0.99524867183883825</v>
      </c>
      <c r="N123">
        <f t="shared" si="79"/>
        <v>4.7626426001154739E-3</v>
      </c>
      <c r="O123">
        <f t="shared" si="93"/>
        <v>2.3756640805808675E-3</v>
      </c>
      <c r="P123">
        <f t="shared" si="80"/>
        <v>47.171271328448725</v>
      </c>
      <c r="S123">
        <v>2010</v>
      </c>
      <c r="T123" t="s">
        <v>58</v>
      </c>
      <c r="U123" s="31">
        <v>0</v>
      </c>
      <c r="V123" s="31">
        <v>397</v>
      </c>
      <c r="W123" s="31">
        <v>0</v>
      </c>
      <c r="X123" s="31">
        <v>23</v>
      </c>
      <c r="Y123" s="31">
        <v>0</v>
      </c>
      <c r="Z123" s="31">
        <v>134</v>
      </c>
      <c r="AA123" s="31">
        <v>0</v>
      </c>
      <c r="AB123" s="31">
        <v>27</v>
      </c>
      <c r="AC123" s="31">
        <v>73</v>
      </c>
      <c r="AD123" s="31">
        <v>135</v>
      </c>
      <c r="AE123" s="31">
        <v>1962</v>
      </c>
      <c r="AF123" s="31">
        <v>2751</v>
      </c>
      <c r="AG123">
        <f t="shared" si="94"/>
        <v>0</v>
      </c>
      <c r="AH123">
        <f t="shared" si="95"/>
        <v>0.14431115957833515</v>
      </c>
      <c r="AI123">
        <f t="shared" si="96"/>
        <v>0</v>
      </c>
      <c r="AJ123">
        <f t="shared" si="97"/>
        <v>8.3605961468556887E-3</v>
      </c>
      <c r="AK123">
        <f t="shared" si="98"/>
        <v>0</v>
      </c>
      <c r="AL123">
        <f t="shared" si="99"/>
        <v>4.8709560159941837E-2</v>
      </c>
      <c r="AM123">
        <f t="shared" si="100"/>
        <v>0</v>
      </c>
      <c r="AN123">
        <f t="shared" si="101"/>
        <v>9.8146128680479828E-3</v>
      </c>
      <c r="AO123">
        <f t="shared" si="102"/>
        <v>2.6535805161759362E-2</v>
      </c>
      <c r="AP123">
        <f t="shared" si="105"/>
        <v>0</v>
      </c>
      <c r="AQ123">
        <f t="shared" si="105"/>
        <v>0.15553379040156709</v>
      </c>
      <c r="AR123">
        <f t="shared" si="105"/>
        <v>0</v>
      </c>
      <c r="AS123">
        <f t="shared" si="103"/>
        <v>8.3956926446431823E-3</v>
      </c>
      <c r="AT123">
        <f t="shared" si="103"/>
        <v>0</v>
      </c>
      <c r="AU123">
        <f t="shared" si="103"/>
        <v>4.9925484351713859E-2</v>
      </c>
      <c r="AV123">
        <f t="shared" si="103"/>
        <v>0</v>
      </c>
      <c r="AW123">
        <f t="shared" si="103"/>
        <v>9.8630136986301385E-3</v>
      </c>
      <c r="AX123">
        <f t="shared" si="103"/>
        <v>2.6892613741020449E-2</v>
      </c>
      <c r="AY123">
        <f t="shared" si="82"/>
        <v>0</v>
      </c>
      <c r="AZ123">
        <f t="shared" si="107"/>
        <v>7.0725877208132704E-4</v>
      </c>
      <c r="BA123">
        <f t="shared" si="108"/>
        <v>0</v>
      </c>
      <c r="BB123">
        <f t="shared" si="109"/>
        <v>2.3316223255428364E-5</v>
      </c>
      <c r="BC123">
        <f t="shared" si="110"/>
        <v>0</v>
      </c>
      <c r="BD123">
        <f t="shared" si="111"/>
        <v>1.303981374655438E-4</v>
      </c>
      <c r="BE123">
        <f t="shared" si="112"/>
        <v>0</v>
      </c>
      <c r="BF123">
        <f t="shared" si="113"/>
        <v>2.8497606201079109E-5</v>
      </c>
      <c r="BG123">
        <f t="shared" si="114"/>
        <v>6.9948669766285092E-5</v>
      </c>
    </row>
    <row r="124" spans="2:59" x14ac:dyDescent="0.25">
      <c r="B124">
        <v>2010</v>
      </c>
      <c r="C124" t="s">
        <v>59</v>
      </c>
      <c r="D124" s="31">
        <v>296162</v>
      </c>
      <c r="E124" s="31">
        <v>3887</v>
      </c>
      <c r="F124">
        <f t="shared" si="75"/>
        <v>1.3124573713035433E-2</v>
      </c>
      <c r="G124">
        <f t="shared" si="76"/>
        <v>0.98687542628696456</v>
      </c>
      <c r="H124" cm="1">
        <f t="array" ref="H124">+IFERROR(_xlfn.IFS(B124=$H$1,D124/$H$3,B124=$I$1,D124/$I$3,B124=$J$1,D124/$J$3,B124=$K$1,D124/$K$3,B124=$L$1,D124/$L$3,B124=$M$1,D124/$M$3,B124=$N$1,D124/$N$3,B124=$O$1,D124/$O$3,B124=$P$1,D124/P$3,B124=$Q$1,D124/$Q$3,B124=$R$1,D124/$R$3,B124=$S$1,D124/$S$3,B124=$T$1,D124/$T$3,B124=$U$1,D124/$U$3,B124=$V$1,D124/$V$3,B124=$W$1,D124/$W$3,B124=$X$1,D124/$X$3,B124=$Y$1,D124/$Y$3,B124=$Z$1,D124/$Z$3),0)</f>
        <v>0.15580987073276337</v>
      </c>
      <c r="I124" s="15">
        <f t="shared" si="77"/>
        <v>15580.987073276337</v>
      </c>
      <c r="J124" s="16">
        <f t="shared" si="78"/>
        <v>204.4938133650675</v>
      </c>
      <c r="K124" s="16">
        <f t="shared" si="115"/>
        <v>9880.8466908985592</v>
      </c>
      <c r="L124" s="17">
        <f t="shared" si="116"/>
        <v>1.3124573713035433E-2</v>
      </c>
      <c r="M124" s="17">
        <f t="shared" si="116"/>
        <v>0.98687542628696456</v>
      </c>
      <c r="N124">
        <f t="shared" si="79"/>
        <v>1.3211269855566527E-2</v>
      </c>
      <c r="O124">
        <f t="shared" si="93"/>
        <v>6.5622868565177166E-3</v>
      </c>
      <c r="P124">
        <f t="shared" si="80"/>
        <v>129.68190074190036</v>
      </c>
      <c r="S124">
        <v>2010</v>
      </c>
      <c r="T124" t="s">
        <v>59</v>
      </c>
      <c r="U124" s="31">
        <v>0</v>
      </c>
      <c r="V124" s="31">
        <v>95</v>
      </c>
      <c r="W124" s="31">
        <v>0</v>
      </c>
      <c r="X124" s="31">
        <v>237</v>
      </c>
      <c r="Y124" s="31">
        <v>0</v>
      </c>
      <c r="Z124" s="31">
        <v>619</v>
      </c>
      <c r="AA124" s="31">
        <v>0</v>
      </c>
      <c r="AB124" s="31">
        <v>247</v>
      </c>
      <c r="AC124" s="31">
        <v>371</v>
      </c>
      <c r="AD124" s="31">
        <v>450</v>
      </c>
      <c r="AE124" s="31">
        <v>1868</v>
      </c>
      <c r="AF124" s="31">
        <v>3887</v>
      </c>
      <c r="AG124">
        <f t="shared" si="94"/>
        <v>0</v>
      </c>
      <c r="AH124">
        <f t="shared" si="95"/>
        <v>2.4440442500643169E-2</v>
      </c>
      <c r="AI124">
        <f t="shared" si="96"/>
        <v>0</v>
      </c>
      <c r="AJ124">
        <f t="shared" si="97"/>
        <v>6.0972472343709803E-2</v>
      </c>
      <c r="AK124">
        <f t="shared" si="98"/>
        <v>0</v>
      </c>
      <c r="AL124">
        <f t="shared" si="99"/>
        <v>0.15924877797787496</v>
      </c>
      <c r="AM124">
        <f t="shared" si="100"/>
        <v>0</v>
      </c>
      <c r="AN124">
        <f t="shared" si="101"/>
        <v>6.354515050167224E-2</v>
      </c>
      <c r="AO124">
        <f t="shared" si="102"/>
        <v>9.5446359660406488E-2</v>
      </c>
      <c r="AP124">
        <f t="shared" si="105"/>
        <v>0</v>
      </c>
      <c r="AQ124">
        <f t="shared" si="105"/>
        <v>2.4742805052741242E-2</v>
      </c>
      <c r="AR124">
        <f t="shared" si="105"/>
        <v>0</v>
      </c>
      <c r="AS124">
        <f t="shared" si="103"/>
        <v>6.2889743929945605E-2</v>
      </c>
      <c r="AT124">
        <f t="shared" si="103"/>
        <v>0</v>
      </c>
      <c r="AU124">
        <f t="shared" si="103"/>
        <v>0.17302585604472395</v>
      </c>
      <c r="AV124">
        <f t="shared" si="103"/>
        <v>0</v>
      </c>
      <c r="AW124">
        <f t="shared" si="103"/>
        <v>6.5630397236614846E-2</v>
      </c>
      <c r="AX124">
        <f t="shared" si="103"/>
        <v>0.10022963663379711</v>
      </c>
      <c r="AY124">
        <f t="shared" si="82"/>
        <v>0</v>
      </c>
      <c r="AZ124">
        <f t="shared" si="107"/>
        <v>8.306264814527184E-4</v>
      </c>
      <c r="BA124">
        <f t="shared" si="108"/>
        <v>0</v>
      </c>
      <c r="BB124">
        <f t="shared" si="109"/>
        <v>4.3894895361322521E-4</v>
      </c>
      <c r="BC124">
        <f t="shared" si="110"/>
        <v>0</v>
      </c>
      <c r="BD124">
        <f t="shared" si="111"/>
        <v>1.2712637002721483E-3</v>
      </c>
      <c r="BE124">
        <f t="shared" si="112"/>
        <v>0</v>
      </c>
      <c r="BF124">
        <f t="shared" si="113"/>
        <v>4.6258466650009116E-4</v>
      </c>
      <c r="BG124">
        <f t="shared" si="114"/>
        <v>7.4958975155489226E-4</v>
      </c>
    </row>
    <row r="125" spans="2:59" x14ac:dyDescent="0.25">
      <c r="B125">
        <v>2010</v>
      </c>
      <c r="C125" t="s">
        <v>60</v>
      </c>
      <c r="D125" s="31">
        <v>56961</v>
      </c>
      <c r="E125" s="31">
        <v>2326</v>
      </c>
      <c r="F125">
        <f t="shared" si="75"/>
        <v>4.0834957251452746E-2</v>
      </c>
      <c r="G125">
        <f t="shared" si="76"/>
        <v>0.9591650427485473</v>
      </c>
      <c r="H125" cm="1">
        <f t="array" ref="H125">+IFERROR(_xlfn.IFS(B125=$H$1,D125/$H$3,B125=$I$1,D125/$I$3,B125=$J$1,D125/$J$3,B125=$K$1,D125/$K$3,B125=$L$1,D125/$L$3,B125=$M$1,D125/$M$3,B125=$N$1,D125/$N$3,B125=$O$1,D125/$O$3,B125=$P$1,D125/P$3,B125=$Q$1,D125/$Q$3,B125=$R$1,D125/$R$3,B125=$S$1,D125/$S$3,B125=$T$1,D125/$T$3,B125=$U$1,D125/$U$3,B125=$V$1,D125/$V$3,B125=$W$1,D125/$W$3,B125=$X$1,D125/$X$3,B125=$Y$1,D125/$Y$3,B125=$Z$1,D125/$Z$3),0)</f>
        <v>2.99669979498009E-2</v>
      </c>
      <c r="I125" s="15">
        <f t="shared" si="77"/>
        <v>2996.6997949800898</v>
      </c>
      <c r="J125" s="16">
        <f t="shared" si="78"/>
        <v>122.37010802344918</v>
      </c>
      <c r="K125" s="16">
        <f t="shared" si="115"/>
        <v>9751.1647901566594</v>
      </c>
      <c r="L125" s="17">
        <f t="shared" si="116"/>
        <v>4.0834957251452746E-2</v>
      </c>
      <c r="M125" s="17">
        <f t="shared" si="116"/>
        <v>0.9591650427485473</v>
      </c>
      <c r="N125">
        <f t="shared" si="79"/>
        <v>4.168608193842073E-2</v>
      </c>
      <c r="O125">
        <f t="shared" si="93"/>
        <v>2.0417478625726373E-2</v>
      </c>
      <c r="P125">
        <f t="shared" si="80"/>
        <v>398.18839735791835</v>
      </c>
      <c r="S125">
        <v>2010</v>
      </c>
      <c r="T125" t="s">
        <v>60</v>
      </c>
      <c r="U125" s="31">
        <v>0</v>
      </c>
      <c r="V125" s="31">
        <v>6</v>
      </c>
      <c r="W125" s="31">
        <v>0</v>
      </c>
      <c r="X125" s="31">
        <v>190</v>
      </c>
      <c r="Y125" s="31">
        <v>0</v>
      </c>
      <c r="Z125" s="31">
        <v>456</v>
      </c>
      <c r="AA125" s="31">
        <v>0</v>
      </c>
      <c r="AB125" s="31">
        <v>199</v>
      </c>
      <c r="AC125" s="31">
        <v>254</v>
      </c>
      <c r="AD125" s="31">
        <v>272</v>
      </c>
      <c r="AE125" s="31">
        <v>949</v>
      </c>
      <c r="AF125" s="31">
        <v>2326</v>
      </c>
      <c r="AG125">
        <f t="shared" si="94"/>
        <v>0</v>
      </c>
      <c r="AH125">
        <f t="shared" si="95"/>
        <v>2.5795356835769563E-3</v>
      </c>
      <c r="AI125">
        <f t="shared" si="96"/>
        <v>0</v>
      </c>
      <c r="AJ125">
        <f t="shared" si="97"/>
        <v>8.1685296646603608E-2</v>
      </c>
      <c r="AK125">
        <f t="shared" si="98"/>
        <v>0</v>
      </c>
      <c r="AL125">
        <f t="shared" si="99"/>
        <v>0.19604471195184867</v>
      </c>
      <c r="AM125">
        <f t="shared" si="100"/>
        <v>0</v>
      </c>
      <c r="AN125">
        <f t="shared" si="101"/>
        <v>8.5554600171969045E-2</v>
      </c>
      <c r="AO125">
        <f t="shared" si="102"/>
        <v>0.10920034393809114</v>
      </c>
      <c r="AP125">
        <f t="shared" si="105"/>
        <v>0</v>
      </c>
      <c r="AQ125">
        <f t="shared" si="105"/>
        <v>2.582866982350409E-3</v>
      </c>
      <c r="AR125">
        <f t="shared" si="105"/>
        <v>0</v>
      </c>
      <c r="AS125">
        <f t="shared" si="103"/>
        <v>8.5163603765127743E-2</v>
      </c>
      <c r="AT125">
        <f t="shared" si="103"/>
        <v>0</v>
      </c>
      <c r="AU125">
        <f t="shared" si="103"/>
        <v>0.21734985700667303</v>
      </c>
      <c r="AV125">
        <f t="shared" si="103"/>
        <v>0</v>
      </c>
      <c r="AW125">
        <f t="shared" si="103"/>
        <v>8.9377947451156528E-2</v>
      </c>
      <c r="AX125">
        <f t="shared" si="103"/>
        <v>0.11550704865848112</v>
      </c>
      <c r="AY125">
        <f t="shared" si="82"/>
        <v>0</v>
      </c>
      <c r="AZ125">
        <f t="shared" si="107"/>
        <v>8.8657151384280474E-4</v>
      </c>
      <c r="BA125">
        <f t="shared" si="108"/>
        <v>0</v>
      </c>
      <c r="BB125">
        <f t="shared" si="109"/>
        <v>3.7481785783255212E-3</v>
      </c>
      <c r="BC125">
        <f t="shared" si="110"/>
        <v>0</v>
      </c>
      <c r="BD125">
        <f t="shared" si="111"/>
        <v>9.4362809641684656E-3</v>
      </c>
      <c r="BE125">
        <f t="shared" si="112"/>
        <v>0</v>
      </c>
      <c r="BF125">
        <f t="shared" si="113"/>
        <v>3.9149593581573354E-3</v>
      </c>
      <c r="BG125">
        <f t="shared" si="114"/>
        <v>5.4862098628886431E-3</v>
      </c>
    </row>
    <row r="126" spans="2:59" x14ac:dyDescent="0.25">
      <c r="B126">
        <v>2010</v>
      </c>
      <c r="C126" t="s">
        <v>61</v>
      </c>
      <c r="D126" s="31">
        <v>34330</v>
      </c>
      <c r="E126" s="31">
        <v>3819</v>
      </c>
      <c r="F126">
        <f t="shared" si="75"/>
        <v>0.11124381007864841</v>
      </c>
      <c r="G126">
        <f t="shared" si="76"/>
        <v>0.88875618992135164</v>
      </c>
      <c r="H126" cm="1">
        <f t="array" ref="H126">+IFERROR(_xlfn.IFS(B126=$H$1,D126/$H$3,B126=$I$1,D126/$I$3,B126=$J$1,D126/$J$3,B126=$K$1,D126/$K$3,B126=$L$1,D126/$L$3,B126=$M$1,D126/$M$3,B126=$N$1,D126/$N$3,B126=$O$1,D126/$O$3,B126=$P$1,D126/P$3,B126=$Q$1,D126/$Q$3,B126=$R$1,D126/$R$3,B126=$S$1,D126/$S$3,B126=$T$1,D126/$T$3,B126=$U$1,D126/$U$3,B126=$V$1,D126/$V$3,B126=$W$1,D126/$W$3,B126=$X$1,D126/$X$3,B126=$Y$1,D126/$Y$3,B126=$Z$1,D126/$Z$3),0)</f>
        <v>1.8060902013951035E-2</v>
      </c>
      <c r="I126" s="15">
        <f t="shared" si="77"/>
        <v>1806.0902013951036</v>
      </c>
      <c r="J126" s="16">
        <f t="shared" si="78"/>
        <v>200.91635534890474</v>
      </c>
      <c r="K126" s="16">
        <f t="shared" si="115"/>
        <v>9352.9763927987406</v>
      </c>
      <c r="L126" s="17">
        <f t="shared" si="116"/>
        <v>0.11124381007864841</v>
      </c>
      <c r="M126" s="17">
        <f t="shared" si="116"/>
        <v>0.88875618992135164</v>
      </c>
      <c r="N126">
        <f t="shared" si="79"/>
        <v>0.11779583905245138</v>
      </c>
      <c r="O126">
        <f t="shared" si="93"/>
        <v>5.5621905039324203E-2</v>
      </c>
      <c r="P126">
        <f t="shared" si="80"/>
        <v>1040.4607295105852</v>
      </c>
      <c r="S126">
        <v>2010</v>
      </c>
      <c r="T126" t="s">
        <v>61</v>
      </c>
      <c r="U126" s="31">
        <v>0</v>
      </c>
      <c r="V126" s="31">
        <v>5</v>
      </c>
      <c r="W126" s="31">
        <v>0</v>
      </c>
      <c r="X126" s="31">
        <v>192</v>
      </c>
      <c r="Y126" s="31">
        <v>0</v>
      </c>
      <c r="Z126" s="31">
        <v>876</v>
      </c>
      <c r="AA126" s="31">
        <v>0</v>
      </c>
      <c r="AB126" s="31">
        <v>200</v>
      </c>
      <c r="AC126" s="31">
        <v>472</v>
      </c>
      <c r="AD126" s="31">
        <v>314</v>
      </c>
      <c r="AE126" s="31">
        <v>1760</v>
      </c>
      <c r="AF126" s="31">
        <v>3819</v>
      </c>
      <c r="AG126">
        <f t="shared" si="94"/>
        <v>0</v>
      </c>
      <c r="AH126">
        <f t="shared" si="95"/>
        <v>1.3092432573972245E-3</v>
      </c>
      <c r="AI126">
        <f t="shared" si="96"/>
        <v>0</v>
      </c>
      <c r="AJ126">
        <f t="shared" si="97"/>
        <v>5.0274941084053421E-2</v>
      </c>
      <c r="AK126">
        <f t="shared" si="98"/>
        <v>0</v>
      </c>
      <c r="AL126">
        <f t="shared" si="99"/>
        <v>0.22937941869599371</v>
      </c>
      <c r="AM126">
        <f t="shared" si="100"/>
        <v>0</v>
      </c>
      <c r="AN126">
        <f t="shared" si="101"/>
        <v>5.2369730295888976E-2</v>
      </c>
      <c r="AO126">
        <f t="shared" si="102"/>
        <v>0.12359256349829799</v>
      </c>
      <c r="AP126">
        <f t="shared" si="105"/>
        <v>0</v>
      </c>
      <c r="AQ126">
        <f t="shared" si="105"/>
        <v>1.310100877767588E-3</v>
      </c>
      <c r="AR126">
        <f t="shared" si="105"/>
        <v>0</v>
      </c>
      <c r="AS126">
        <f t="shared" si="103"/>
        <v>5.157131345688961E-2</v>
      </c>
      <c r="AT126">
        <f t="shared" si="103"/>
        <v>0</v>
      </c>
      <c r="AU126">
        <f t="shared" si="103"/>
        <v>0.25909494232475599</v>
      </c>
      <c r="AV126">
        <f t="shared" si="103"/>
        <v>0</v>
      </c>
      <c r="AW126">
        <f t="shared" si="103"/>
        <v>5.377789728421619E-2</v>
      </c>
      <c r="AX126">
        <f t="shared" si="103"/>
        <v>0.13173318448227742</v>
      </c>
      <c r="AY126">
        <f t="shared" si="82"/>
        <v>0</v>
      </c>
      <c r="AZ126">
        <f t="shared" si="107"/>
        <v>1.602097290999126E-4</v>
      </c>
      <c r="BA126">
        <f t="shared" si="108"/>
        <v>0</v>
      </c>
      <c r="BB126">
        <f t="shared" si="109"/>
        <v>5.5636469560151475E-3</v>
      </c>
      <c r="BC126">
        <f t="shared" si="110"/>
        <v>0</v>
      </c>
      <c r="BD126">
        <f t="shared" si="111"/>
        <v>1.9399941741916692E-2</v>
      </c>
      <c r="BE126">
        <f t="shared" si="112"/>
        <v>0</v>
      </c>
      <c r="BF126">
        <f t="shared" si="113"/>
        <v>5.811243810078648E-3</v>
      </c>
      <c r="BG126">
        <f t="shared" si="114"/>
        <v>1.0573842120594232E-2</v>
      </c>
    </row>
    <row r="127" spans="2:59" x14ac:dyDescent="0.25">
      <c r="B127" t="s">
        <v>76</v>
      </c>
      <c r="D127" s="31">
        <v>1900791</v>
      </c>
      <c r="E127" s="31">
        <v>15033</v>
      </c>
      <c r="F127">
        <f t="shared" si="75"/>
        <v>7.90881269955508E-3</v>
      </c>
      <c r="G127">
        <f t="shared" si="76"/>
        <v>0.99209118730044488</v>
      </c>
      <c r="H127" cm="1">
        <f t="array" ref="H127">+IFERROR(_xlfn.IFS(B127=$H$1,D127/$H$3,B127=$I$1,D127/$I$3,B127=$J$1,D127/$J$3,B127=$K$1,D127/$K$3,B127=$L$1,D127/$L$3,B127=$M$1,D127/$M$3,B127=$N$1,D127/$N$3,B127=$O$1,D127/$O$3,B127=$P$1,D127/P$3,B127=$Q$1,D127/$Q$3,B127=$R$1,D127/$R$3,B127=$S$1,D127/$S$3,B127=$T$1,D127/$T$3,B127=$U$1,D127/$U$3,B127=$V$1,D127/$V$3,B127=$W$1,D127/$W$3,B127=$X$1,D127/$X$3,B127=$Y$1,D127/$Y$3,B127=$Z$1,D127/$Z$3),0)</f>
        <v>0</v>
      </c>
      <c r="I127" s="15">
        <f t="shared" si="77"/>
        <v>0</v>
      </c>
      <c r="J127" s="16">
        <f t="shared" si="78"/>
        <v>0</v>
      </c>
      <c r="K127" s="16">
        <f t="shared" si="115"/>
        <v>8312.5156632881553</v>
      </c>
      <c r="L127" s="17">
        <f t="shared" si="116"/>
        <v>7.90881269955508E-3</v>
      </c>
      <c r="M127" s="17">
        <f t="shared" si="116"/>
        <v>0.99209118730044488</v>
      </c>
      <c r="N127">
        <f t="shared" si="79"/>
        <v>7.9402115224179066E-3</v>
      </c>
      <c r="O127">
        <f t="shared" si="93"/>
        <v>3.95440634977754E-3</v>
      </c>
      <c r="P127">
        <f t="shared" si="80"/>
        <v>65.742129443063888</v>
      </c>
      <c r="S127" t="s">
        <v>76</v>
      </c>
      <c r="U127" s="31">
        <v>0</v>
      </c>
      <c r="V127" s="31">
        <v>939</v>
      </c>
      <c r="W127" s="31">
        <v>0</v>
      </c>
      <c r="X127" s="31">
        <v>647</v>
      </c>
      <c r="Y127" s="31">
        <v>0</v>
      </c>
      <c r="Z127" s="31">
        <v>2104</v>
      </c>
      <c r="AA127" s="31">
        <v>0</v>
      </c>
      <c r="AB127" s="31">
        <v>717</v>
      </c>
      <c r="AC127" s="31">
        <v>1178</v>
      </c>
      <c r="AD127" s="31">
        <v>1222</v>
      </c>
      <c r="AE127" s="31">
        <v>8226</v>
      </c>
      <c r="AF127" s="31">
        <v>15033</v>
      </c>
      <c r="AG127">
        <f t="shared" si="94"/>
        <v>0</v>
      </c>
      <c r="AH127">
        <f t="shared" si="95"/>
        <v>6.2462582318898424E-2</v>
      </c>
      <c r="AI127">
        <f t="shared" si="96"/>
        <v>0</v>
      </c>
      <c r="AJ127">
        <f t="shared" si="97"/>
        <v>4.3038648307057809E-2</v>
      </c>
      <c r="AK127">
        <f t="shared" si="98"/>
        <v>0</v>
      </c>
      <c r="AL127">
        <f t="shared" si="99"/>
        <v>0.13995875740038582</v>
      </c>
      <c r="AM127">
        <f t="shared" si="100"/>
        <v>0</v>
      </c>
      <c r="AN127">
        <f t="shared" si="101"/>
        <v>4.7695070844142887E-2</v>
      </c>
      <c r="AO127">
        <f t="shared" si="102"/>
        <v>7.8360939266946053E-2</v>
      </c>
      <c r="AP127">
        <f t="shared" si="105"/>
        <v>0</v>
      </c>
      <c r="AQ127">
        <f t="shared" si="105"/>
        <v>6.4476259141003189E-2</v>
      </c>
      <c r="AR127">
        <f t="shared" si="105"/>
        <v>0</v>
      </c>
      <c r="AS127">
        <f t="shared" si="103"/>
        <v>4.3985179645807129E-2</v>
      </c>
      <c r="AT127">
        <f t="shared" si="103"/>
        <v>0</v>
      </c>
      <c r="AU127">
        <f t="shared" si="103"/>
        <v>0.15048995064730705</v>
      </c>
      <c r="AV127">
        <f t="shared" si="103"/>
        <v>0</v>
      </c>
      <c r="AW127">
        <f t="shared" si="103"/>
        <v>4.8860267811509761E-2</v>
      </c>
      <c r="AX127">
        <f t="shared" si="103"/>
        <v>8.1556355580171699E-2</v>
      </c>
      <c r="AY127">
        <f t="shared" si="82"/>
        <v>0</v>
      </c>
      <c r="AZ127">
        <f t="shared" si="107"/>
        <v>2.4831767406306113E-4</v>
      </c>
      <c r="BA127">
        <f t="shared" si="108"/>
        <v>0</v>
      </c>
      <c r="BB127">
        <f t="shared" si="109"/>
        <v>2.206975937912164E-4</v>
      </c>
      <c r="BC127">
        <f t="shared" si="110"/>
        <v>0</v>
      </c>
      <c r="BD127">
        <f t="shared" si="111"/>
        <v>7.8388418295330733E-4</v>
      </c>
      <c r="BE127">
        <f t="shared" si="112"/>
        <v>0</v>
      </c>
      <c r="BF127">
        <f t="shared" si="113"/>
        <v>2.4121536770744389E-4</v>
      </c>
      <c r="BG127">
        <f t="shared" si="114"/>
        <v>4.3402983284327422E-4</v>
      </c>
    </row>
    <row r="128" spans="2:59" x14ac:dyDescent="0.25">
      <c r="B128">
        <v>2011</v>
      </c>
      <c r="C128" t="s">
        <v>55</v>
      </c>
      <c r="D128" s="31">
        <v>167655</v>
      </c>
      <c r="E128" s="31">
        <v>348</v>
      </c>
      <c r="F128">
        <f t="shared" si="75"/>
        <v>2.0756911514717724E-3</v>
      </c>
      <c r="G128">
        <f t="shared" si="76"/>
        <v>0.99792430884852823</v>
      </c>
      <c r="H128" cm="1">
        <f t="array" ref="H128">+IFERROR(_xlfn.IFS(B128=$H$1,D128/$H$3,B128=$I$1,D128/$I$3,B128=$J$1,D128/$J$3,B128=$K$1,D128/$K$3,B128=$L$1,D128/$L$3,B128=$M$1,D128/$M$3,B128=$N$1,D128/$N$3,B128=$O$1,D128/$O$3,B128=$P$1,D128/P$3,B128=$Q$1,D128/$Q$3,B128=$R$1,D128/$R$3,B128=$S$1,D128/$S$3,B128=$T$1,D128/$T$3,B128=$U$1,D128/$U$3,B128=$V$1,D128/$V$3,B128=$W$1,D128/$W$3,B128=$X$1,D128/$X$3,B128=$Y$1,D128/$Y$3,B128=$Z$1,D128/$Z$3),0)</f>
        <v>8.70478346426031E-2</v>
      </c>
      <c r="I128" s="15">
        <f t="shared" si="77"/>
        <v>8704.7834642603102</v>
      </c>
      <c r="J128" s="16">
        <f t="shared" si="78"/>
        <v>18.068442012242926</v>
      </c>
      <c r="K128" s="16">
        <v>10000</v>
      </c>
      <c r="L128" s="17">
        <f t="shared" si="116"/>
        <v>2.0756911514717724E-3</v>
      </c>
      <c r="M128" s="17">
        <f t="shared" si="116"/>
        <v>0.99792430884852823</v>
      </c>
      <c r="N128">
        <f t="shared" si="79"/>
        <v>2.0778476364483136E-3</v>
      </c>
      <c r="O128">
        <f t="shared" si="93"/>
        <v>1.0378455757358862E-3</v>
      </c>
      <c r="P128">
        <f t="shared" si="80"/>
        <v>20.756911514717725</v>
      </c>
      <c r="S128">
        <v>2011</v>
      </c>
      <c r="T128" t="s">
        <v>55</v>
      </c>
      <c r="U128" s="31">
        <v>0</v>
      </c>
      <c r="V128" s="31">
        <v>1</v>
      </c>
      <c r="W128" s="31">
        <v>0</v>
      </c>
      <c r="X128" s="31">
        <v>0</v>
      </c>
      <c r="Y128" s="31">
        <v>0</v>
      </c>
      <c r="Z128" s="31">
        <v>0</v>
      </c>
      <c r="AA128" s="31">
        <v>0</v>
      </c>
      <c r="AB128" s="31">
        <v>28</v>
      </c>
      <c r="AC128" s="31">
        <v>0</v>
      </c>
      <c r="AD128" s="31">
        <v>11</v>
      </c>
      <c r="AE128" s="31">
        <v>308</v>
      </c>
      <c r="AF128" s="31">
        <v>348</v>
      </c>
      <c r="AG128">
        <f t="shared" si="94"/>
        <v>0</v>
      </c>
      <c r="AH128">
        <f t="shared" si="95"/>
        <v>2.8735632183908046E-3</v>
      </c>
      <c r="AI128">
        <f t="shared" si="96"/>
        <v>0</v>
      </c>
      <c r="AJ128">
        <f t="shared" si="97"/>
        <v>0</v>
      </c>
      <c r="AK128">
        <f t="shared" si="98"/>
        <v>0</v>
      </c>
      <c r="AL128">
        <f t="shared" si="99"/>
        <v>0</v>
      </c>
      <c r="AM128">
        <f t="shared" si="100"/>
        <v>0</v>
      </c>
      <c r="AN128">
        <f t="shared" si="101"/>
        <v>8.0459770114942528E-2</v>
      </c>
      <c r="AO128">
        <f t="shared" si="102"/>
        <v>0</v>
      </c>
      <c r="AP128">
        <f t="shared" si="105"/>
        <v>0</v>
      </c>
      <c r="AQ128">
        <f t="shared" si="105"/>
        <v>2.8776978417266183E-3</v>
      </c>
      <c r="AR128">
        <f t="shared" si="105"/>
        <v>0</v>
      </c>
      <c r="AS128">
        <f t="shared" si="103"/>
        <v>0</v>
      </c>
      <c r="AT128">
        <f t="shared" si="103"/>
        <v>0</v>
      </c>
      <c r="AU128">
        <f t="shared" si="103"/>
        <v>0</v>
      </c>
      <c r="AV128">
        <f t="shared" si="103"/>
        <v>0</v>
      </c>
      <c r="AW128">
        <f t="shared" si="103"/>
        <v>8.3832335329341312E-2</v>
      </c>
      <c r="AX128">
        <f t="shared" si="103"/>
        <v>0</v>
      </c>
      <c r="AY128">
        <f t="shared" si="82"/>
        <v>0</v>
      </c>
      <c r="AZ128">
        <f t="shared" si="107"/>
        <v>2.8033759804360144E-3</v>
      </c>
      <c r="BA128">
        <f t="shared" si="108"/>
        <v>0</v>
      </c>
      <c r="BB128">
        <f t="shared" si="109"/>
        <v>1.9295577227043631E-3</v>
      </c>
      <c r="BC128">
        <f t="shared" si="110"/>
        <v>0</v>
      </c>
      <c r="BD128">
        <f t="shared" si="111"/>
        <v>6.2747904923801858E-3</v>
      </c>
      <c r="BE128">
        <f t="shared" si="112"/>
        <v>0</v>
      </c>
      <c r="BF128">
        <f t="shared" si="113"/>
        <v>2.2218245802391816E-3</v>
      </c>
      <c r="BG128">
        <f t="shared" si="114"/>
        <v>3.513166920163431E-3</v>
      </c>
    </row>
    <row r="129" spans="2:59" x14ac:dyDescent="0.25">
      <c r="B129">
        <v>2011</v>
      </c>
      <c r="C129" t="s">
        <v>56</v>
      </c>
      <c r="D129" s="31">
        <v>402724</v>
      </c>
      <c r="E129" s="31">
        <v>267</v>
      </c>
      <c r="F129">
        <f t="shared" si="75"/>
        <v>6.6298507166198195E-4</v>
      </c>
      <c r="G129">
        <f t="shared" si="76"/>
        <v>0.99933701492833804</v>
      </c>
      <c r="H129" cm="1">
        <f t="array" ref="H129">+IFERROR(_xlfn.IFS(B129=$H$1,D129/$H$3,B129=$I$1,D129/$I$3,B129=$J$1,D129/$J$3,B129=$K$1,D129/$K$3,B129=$L$1,D129/$L$3,B129=$M$1,D129/$M$3,B129=$N$1,D129/$N$3,B129=$O$1,D129/$O$3,B129=$P$1,D129/P$3,B129=$Q$1,D129/$Q$3,B129=$R$1,D129/$R$3,B129=$S$1,D129/$S$3,B129=$T$1,D129/$T$3,B129=$U$1,D129/$U$3,B129=$V$1,D129/$V$3,B129=$W$1,D129/$W$3,B129=$X$1,D129/$X$3,B129=$Y$1,D129/$Y$3,B129=$Z$1,D129/$Z$3),0)</f>
        <v>0.20909756439478508</v>
      </c>
      <c r="I129" s="15">
        <f t="shared" si="77"/>
        <v>20909.756439478508</v>
      </c>
      <c r="J129" s="16">
        <f t="shared" si="78"/>
        <v>13.862856371462247</v>
      </c>
      <c r="K129" s="16">
        <f t="shared" ref="K129:K135" si="117">+K128-P128</f>
        <v>9979.243088485282</v>
      </c>
      <c r="L129" s="17">
        <f t="shared" si="116"/>
        <v>6.6298507166198195E-4</v>
      </c>
      <c r="M129" s="17">
        <f t="shared" si="116"/>
        <v>0.99933701492833804</v>
      </c>
      <c r="N129">
        <f t="shared" si="79"/>
        <v>6.6320491914240404E-4</v>
      </c>
      <c r="O129">
        <f t="shared" si="93"/>
        <v>3.3149253583099098E-4</v>
      </c>
      <c r="P129">
        <f t="shared" si="80"/>
        <v>6.616089194151753</v>
      </c>
      <c r="S129">
        <v>2011</v>
      </c>
      <c r="T129" t="s">
        <v>56</v>
      </c>
      <c r="U129" s="31">
        <v>0</v>
      </c>
      <c r="V129" s="31">
        <v>11</v>
      </c>
      <c r="W129" s="31">
        <v>0</v>
      </c>
      <c r="X129" s="31">
        <v>0</v>
      </c>
      <c r="Y129" s="31">
        <v>0</v>
      </c>
      <c r="Z129" s="31">
        <v>1</v>
      </c>
      <c r="AA129" s="31">
        <v>0</v>
      </c>
      <c r="AB129" s="31">
        <v>3</v>
      </c>
      <c r="AC129" s="31">
        <v>0</v>
      </c>
      <c r="AD129" s="31">
        <v>24</v>
      </c>
      <c r="AE129" s="31">
        <v>228</v>
      </c>
      <c r="AF129" s="31">
        <v>267</v>
      </c>
      <c r="AG129">
        <f t="shared" si="94"/>
        <v>0</v>
      </c>
      <c r="AH129">
        <f t="shared" si="95"/>
        <v>4.1198501872659173E-2</v>
      </c>
      <c r="AI129">
        <f t="shared" si="96"/>
        <v>0</v>
      </c>
      <c r="AJ129">
        <f t="shared" si="97"/>
        <v>0</v>
      </c>
      <c r="AK129">
        <f t="shared" si="98"/>
        <v>0</v>
      </c>
      <c r="AL129">
        <f t="shared" si="99"/>
        <v>3.7453183520599251E-3</v>
      </c>
      <c r="AM129">
        <f t="shared" si="100"/>
        <v>0</v>
      </c>
      <c r="AN129">
        <f t="shared" si="101"/>
        <v>1.1235955056179775E-2</v>
      </c>
      <c r="AO129">
        <f t="shared" si="102"/>
        <v>0</v>
      </c>
      <c r="AP129">
        <f t="shared" si="105"/>
        <v>0</v>
      </c>
      <c r="AQ129">
        <f t="shared" si="105"/>
        <v>4.2065009560229447E-2</v>
      </c>
      <c r="AR129">
        <f t="shared" si="105"/>
        <v>0</v>
      </c>
      <c r="AS129">
        <f t="shared" si="103"/>
        <v>0</v>
      </c>
      <c r="AT129">
        <f t="shared" si="103"/>
        <v>0</v>
      </c>
      <c r="AU129">
        <f t="shared" si="103"/>
        <v>3.7523452157598499E-3</v>
      </c>
      <c r="AV129">
        <f t="shared" si="103"/>
        <v>0</v>
      </c>
      <c r="AW129">
        <f t="shared" si="103"/>
        <v>1.1299435028248588E-2</v>
      </c>
      <c r="AX129">
        <f t="shared" si="103"/>
        <v>0</v>
      </c>
      <c r="AY129">
        <f t="shared" si="82"/>
        <v>0</v>
      </c>
      <c r="AZ129">
        <f t="shared" si="107"/>
        <v>1.4898540936224313E-5</v>
      </c>
      <c r="BA129">
        <f t="shared" si="108"/>
        <v>0</v>
      </c>
      <c r="BB129">
        <f t="shared" si="109"/>
        <v>0</v>
      </c>
      <c r="BC129">
        <f t="shared" si="110"/>
        <v>0</v>
      </c>
      <c r="BD129">
        <f t="shared" si="111"/>
        <v>1.2415450780186927E-6</v>
      </c>
      <c r="BE129">
        <f t="shared" si="112"/>
        <v>0</v>
      </c>
      <c r="BF129">
        <f t="shared" si="113"/>
        <v>3.8487897418579471E-5</v>
      </c>
      <c r="BG129">
        <f t="shared" si="114"/>
        <v>0</v>
      </c>
    </row>
    <row r="130" spans="2:59" x14ac:dyDescent="0.25">
      <c r="B130">
        <v>2011</v>
      </c>
      <c r="C130" t="s">
        <v>57</v>
      </c>
      <c r="D130" s="31">
        <v>376363</v>
      </c>
      <c r="E130" s="31">
        <v>1558</v>
      </c>
      <c r="F130">
        <f t="shared" si="75"/>
        <v>4.1396205259284259E-3</v>
      </c>
      <c r="G130">
        <f t="shared" si="76"/>
        <v>0.99586037947407158</v>
      </c>
      <c r="H130" cm="1">
        <f t="array" ref="H130">+IFERROR(_xlfn.IFS(B130=$H$1,D130/$H$3,B130=$I$1,D130/$I$3,B130=$J$1,D130/$J$3,B130=$K$1,D130/$K$3,B130=$L$1,D130/$L$3,B130=$M$1,D130/$M$3,B130=$N$1,D130/$N$3,B130=$O$1,D130/$O$3,B130=$P$1,D130/P$3,B130=$Q$1,D130/$Q$3,B130=$R$1,D130/$R$3,B130=$S$1,D130/$S$3,B130=$T$1,D130/$T$3,B130=$U$1,D130/$U$3,B130=$V$1,D130/$V$3,B130=$W$1,D130/$W$3,B130=$X$1,D130/$X$3,B130=$Y$1,D130/$Y$3,B130=$Z$1,D130/$Z$3),0)</f>
        <v>0.19541071957051107</v>
      </c>
      <c r="I130" s="15">
        <f t="shared" si="77"/>
        <v>19541.071957051106</v>
      </c>
      <c r="J130" s="16">
        <f t="shared" si="78"/>
        <v>80.892622572053114</v>
      </c>
      <c r="K130" s="16">
        <f t="shared" si="117"/>
        <v>9972.6269992911311</v>
      </c>
      <c r="L130" s="17">
        <f t="shared" si="116"/>
        <v>4.1396205259284259E-3</v>
      </c>
      <c r="M130" s="17">
        <f t="shared" si="116"/>
        <v>0.99586037947407158</v>
      </c>
      <c r="N130">
        <f t="shared" si="79"/>
        <v>4.1482065263696013E-3</v>
      </c>
      <c r="O130">
        <f t="shared" si="93"/>
        <v>2.069810262964213E-3</v>
      </c>
      <c r="P130">
        <f t="shared" si="80"/>
        <v>41.28289142369357</v>
      </c>
      <c r="S130">
        <v>2011</v>
      </c>
      <c r="T130" t="s">
        <v>57</v>
      </c>
      <c r="U130" s="31">
        <v>0</v>
      </c>
      <c r="V130" s="31">
        <v>325</v>
      </c>
      <c r="W130" s="31">
        <v>0</v>
      </c>
      <c r="X130" s="31">
        <v>7</v>
      </c>
      <c r="Y130" s="31">
        <v>0</v>
      </c>
      <c r="Z130" s="31">
        <v>27</v>
      </c>
      <c r="AA130" s="31">
        <v>0</v>
      </c>
      <c r="AB130" s="31">
        <v>11</v>
      </c>
      <c r="AC130" s="31">
        <v>14</v>
      </c>
      <c r="AD130" s="31">
        <v>38</v>
      </c>
      <c r="AE130" s="31">
        <v>1136</v>
      </c>
      <c r="AF130" s="31">
        <v>1558</v>
      </c>
      <c r="AG130">
        <f t="shared" si="94"/>
        <v>0</v>
      </c>
      <c r="AH130">
        <f t="shared" si="95"/>
        <v>0.20860077021822851</v>
      </c>
      <c r="AI130">
        <f t="shared" si="96"/>
        <v>0</v>
      </c>
      <c r="AJ130">
        <f t="shared" si="97"/>
        <v>4.4929396662387678E-3</v>
      </c>
      <c r="AK130">
        <f t="shared" si="98"/>
        <v>0</v>
      </c>
      <c r="AL130">
        <f t="shared" si="99"/>
        <v>1.7329910141206675E-2</v>
      </c>
      <c r="AM130">
        <f t="shared" si="100"/>
        <v>0</v>
      </c>
      <c r="AN130">
        <f t="shared" si="101"/>
        <v>7.0603337612323491E-3</v>
      </c>
      <c r="AO130">
        <f t="shared" si="102"/>
        <v>8.9858793324775355E-3</v>
      </c>
      <c r="AP130">
        <f t="shared" si="105"/>
        <v>0</v>
      </c>
      <c r="AQ130">
        <f t="shared" si="105"/>
        <v>0.23289143676101756</v>
      </c>
      <c r="AR130">
        <f t="shared" si="105"/>
        <v>0</v>
      </c>
      <c r="AS130">
        <f t="shared" si="103"/>
        <v>4.5030556449018981E-3</v>
      </c>
      <c r="AT130">
        <f t="shared" si="103"/>
        <v>0</v>
      </c>
      <c r="AU130">
        <f t="shared" si="103"/>
        <v>1.7481385561670445E-2</v>
      </c>
      <c r="AV130">
        <f t="shared" si="103"/>
        <v>0</v>
      </c>
      <c r="AW130">
        <f t="shared" si="103"/>
        <v>7.0853462157809983E-3</v>
      </c>
      <c r="AX130">
        <f t="shared" si="103"/>
        <v>9.0264345583494516E-3</v>
      </c>
      <c r="AY130">
        <f t="shared" si="82"/>
        <v>0</v>
      </c>
      <c r="AZ130">
        <f t="shared" si="107"/>
        <v>4.4637756633888028E-4</v>
      </c>
      <c r="BA130">
        <f t="shared" si="108"/>
        <v>0</v>
      </c>
      <c r="BB130">
        <f t="shared" si="109"/>
        <v>9.2995326320600058E-6</v>
      </c>
      <c r="BC130">
        <f t="shared" si="110"/>
        <v>0</v>
      </c>
      <c r="BD130">
        <f t="shared" si="111"/>
        <v>3.7198130528240023E-5</v>
      </c>
      <c r="BE130">
        <f t="shared" si="112"/>
        <v>0</v>
      </c>
      <c r="BF130">
        <f t="shared" si="113"/>
        <v>1.8599065264120012E-5</v>
      </c>
      <c r="BG130">
        <f t="shared" si="114"/>
        <v>1.8599065264120012E-5</v>
      </c>
    </row>
    <row r="131" spans="2:59" x14ac:dyDescent="0.25">
      <c r="B131">
        <v>2011</v>
      </c>
      <c r="C131" t="s">
        <v>58</v>
      </c>
      <c r="D131" s="31">
        <v>586678</v>
      </c>
      <c r="E131" s="31">
        <v>2884</v>
      </c>
      <c r="F131">
        <f t="shared" si="75"/>
        <v>4.9158141263180143E-3</v>
      </c>
      <c r="G131">
        <f t="shared" si="76"/>
        <v>0.99508418587368197</v>
      </c>
      <c r="H131" cm="1">
        <f t="array" ref="H131">+IFERROR(_xlfn.IFS(B131=$H$1,D131/$H$3,B131=$I$1,D131/$I$3,B131=$J$1,D131/$J$3,B131=$K$1,D131/$K$3,B131=$L$1,D131/$L$3,B131=$M$1,D131/$M$3,B131=$N$1,D131/$N$3,B131=$O$1,D131/$O$3,B131=$P$1,D131/P$3,B131=$Q$1,D131/$Q$3,B131=$R$1,D131/$R$3,B131=$S$1,D131/$S$3,B131=$T$1,D131/$T$3,B131=$U$1,D131/$U$3,B131=$V$1,D131/$V$3,B131=$W$1,D131/$W$3,B131=$X$1,D131/$X$3,B131=$Y$1,D131/$Y$3,B131=$Z$1,D131/$Z$3),0)</f>
        <v>0.30460797192122574</v>
      </c>
      <c r="I131" s="15">
        <f t="shared" si="77"/>
        <v>30460.797192122573</v>
      </c>
      <c r="J131" s="16">
        <f t="shared" si="78"/>
        <v>149.73961713594426</v>
      </c>
      <c r="K131" s="16">
        <f t="shared" si="117"/>
        <v>9931.3441078674368</v>
      </c>
      <c r="L131" s="17">
        <f t="shared" si="116"/>
        <v>4.9158141263180143E-3</v>
      </c>
      <c r="M131" s="17">
        <f t="shared" si="116"/>
        <v>0.99508418587368197</v>
      </c>
      <c r="N131">
        <f t="shared" si="79"/>
        <v>4.9279265116978447E-3</v>
      </c>
      <c r="O131">
        <f t="shared" si="93"/>
        <v>2.4579070631590072E-3</v>
      </c>
      <c r="P131">
        <f t="shared" si="80"/>
        <v>48.820641658779927</v>
      </c>
      <c r="S131">
        <v>2011</v>
      </c>
      <c r="T131" t="s">
        <v>58</v>
      </c>
      <c r="U131" s="31">
        <v>0</v>
      </c>
      <c r="V131" s="31">
        <v>332</v>
      </c>
      <c r="W131" s="31">
        <v>0</v>
      </c>
      <c r="X131" s="31">
        <v>30</v>
      </c>
      <c r="Y131" s="31">
        <v>0</v>
      </c>
      <c r="Z131" s="31">
        <v>161</v>
      </c>
      <c r="AA131" s="31">
        <v>0</v>
      </c>
      <c r="AB131" s="31">
        <v>40</v>
      </c>
      <c r="AC131" s="31">
        <v>88</v>
      </c>
      <c r="AD131" s="31">
        <v>161</v>
      </c>
      <c r="AE131" s="31">
        <v>2072</v>
      </c>
      <c r="AF131" s="31">
        <v>2884</v>
      </c>
      <c r="AG131">
        <f t="shared" si="94"/>
        <v>0</v>
      </c>
      <c r="AH131">
        <f t="shared" si="95"/>
        <v>0.11511789181692095</v>
      </c>
      <c r="AI131">
        <f t="shared" si="96"/>
        <v>0</v>
      </c>
      <c r="AJ131">
        <f t="shared" si="97"/>
        <v>1.0402219140083218E-2</v>
      </c>
      <c r="AK131">
        <f t="shared" si="98"/>
        <v>0</v>
      </c>
      <c r="AL131">
        <f t="shared" si="99"/>
        <v>5.5825242718446605E-2</v>
      </c>
      <c r="AM131">
        <f t="shared" si="100"/>
        <v>0</v>
      </c>
      <c r="AN131">
        <f t="shared" si="101"/>
        <v>1.3869625520110958E-2</v>
      </c>
      <c r="AO131">
        <f t="shared" si="102"/>
        <v>3.0513176144244106E-2</v>
      </c>
      <c r="AP131">
        <f t="shared" si="105"/>
        <v>0</v>
      </c>
      <c r="AQ131">
        <f t="shared" si="105"/>
        <v>0.12214863870493009</v>
      </c>
      <c r="AR131">
        <f t="shared" si="105"/>
        <v>0</v>
      </c>
      <c r="AS131">
        <f t="shared" si="103"/>
        <v>1.0456605088881145E-2</v>
      </c>
      <c r="AT131">
        <f t="shared" si="103"/>
        <v>0</v>
      </c>
      <c r="AU131">
        <f t="shared" si="103"/>
        <v>5.7428214731585527E-2</v>
      </c>
      <c r="AV131">
        <f t="shared" si="103"/>
        <v>0</v>
      </c>
      <c r="AW131">
        <f t="shared" si="103"/>
        <v>1.3966480446927375E-2</v>
      </c>
      <c r="AX131">
        <f t="shared" si="103"/>
        <v>3.0985915492957747E-2</v>
      </c>
      <c r="AY131">
        <f t="shared" si="82"/>
        <v>0</v>
      </c>
      <c r="AZ131">
        <f t="shared" si="107"/>
        <v>5.5993236494294996E-4</v>
      </c>
      <c r="BA131">
        <f t="shared" si="108"/>
        <v>0</v>
      </c>
      <c r="BB131">
        <f t="shared" si="109"/>
        <v>3.1533481739557301E-5</v>
      </c>
      <c r="BC131">
        <f t="shared" si="110"/>
        <v>0</v>
      </c>
      <c r="BD131">
        <f t="shared" si="111"/>
        <v>1.6022417748748035E-4</v>
      </c>
      <c r="BE131">
        <f t="shared" si="112"/>
        <v>0</v>
      </c>
      <c r="BF131">
        <f t="shared" si="113"/>
        <v>4.3465069424795202E-5</v>
      </c>
      <c r="BG131">
        <f t="shared" si="114"/>
        <v>8.6930138849590404E-5</v>
      </c>
    </row>
    <row r="132" spans="2:59" x14ac:dyDescent="0.25">
      <c r="B132">
        <v>2011</v>
      </c>
      <c r="C132" t="s">
        <v>59</v>
      </c>
      <c r="D132" s="31">
        <v>300088</v>
      </c>
      <c r="E132" s="31">
        <v>4092</v>
      </c>
      <c r="F132">
        <f t="shared" si="75"/>
        <v>1.3636000106635387E-2</v>
      </c>
      <c r="G132">
        <f t="shared" si="76"/>
        <v>0.98636399989336465</v>
      </c>
      <c r="H132" cm="1">
        <f t="array" ref="H132">+IFERROR(_xlfn.IFS(B132=$H$1,D132/$H$3,B132=$I$1,D132/$I$3,B132=$J$1,D132/$J$3,B132=$K$1,D132/$K$3,B132=$L$1,D132/$L$3,B132=$M$1,D132/$M$3,B132=$N$1,D132/$N$3,B132=$O$1,D132/$O$3,B132=$P$1,D132/P$3,B132=$Q$1,D132/$Q$3,B132=$R$1,D132/$R$3,B132=$S$1,D132/$S$3,B132=$T$1,D132/$T$3,B132=$U$1,D132/$U$3,B132=$V$1,D132/$V$3,B132=$W$1,D132/$W$3,B132=$X$1,D132/$X$3,B132=$Y$1,D132/$Y$3,B132=$Z$1,D132/$Z$3),0)</f>
        <v>0.15580812145315964</v>
      </c>
      <c r="I132" s="15">
        <f t="shared" si="77"/>
        <v>15580.812145315964</v>
      </c>
      <c r="J132" s="16">
        <f t="shared" si="78"/>
        <v>212.45995607499441</v>
      </c>
      <c r="K132" s="16">
        <f t="shared" si="117"/>
        <v>9882.5234662086568</v>
      </c>
      <c r="L132" s="17">
        <f t="shared" si="116"/>
        <v>1.3636000106635387E-2</v>
      </c>
      <c r="M132" s="17">
        <f t="shared" si="116"/>
        <v>0.98636399989336465</v>
      </c>
      <c r="N132">
        <f t="shared" si="79"/>
        <v>1.37296085786567E-2</v>
      </c>
      <c r="O132">
        <f t="shared" si="93"/>
        <v>6.8180000533176934E-3</v>
      </c>
      <c r="P132">
        <f t="shared" si="80"/>
        <v>134.75809103904797</v>
      </c>
      <c r="S132">
        <v>2011</v>
      </c>
      <c r="T132" t="s">
        <v>59</v>
      </c>
      <c r="U132" s="31">
        <v>0</v>
      </c>
      <c r="V132" s="31">
        <v>71</v>
      </c>
      <c r="W132" s="31">
        <v>0</v>
      </c>
      <c r="X132" s="31">
        <v>285</v>
      </c>
      <c r="Y132" s="31">
        <v>0</v>
      </c>
      <c r="Z132" s="31">
        <v>595</v>
      </c>
      <c r="AA132" s="31">
        <v>0</v>
      </c>
      <c r="AB132" s="31">
        <v>291</v>
      </c>
      <c r="AC132" s="31">
        <v>344</v>
      </c>
      <c r="AD132" s="31">
        <v>515</v>
      </c>
      <c r="AE132" s="31">
        <v>1991</v>
      </c>
      <c r="AF132" s="31">
        <v>4092</v>
      </c>
      <c r="AG132">
        <f t="shared" si="94"/>
        <v>0</v>
      </c>
      <c r="AH132">
        <f t="shared" si="95"/>
        <v>1.735092864125122E-2</v>
      </c>
      <c r="AI132">
        <f t="shared" si="96"/>
        <v>0</v>
      </c>
      <c r="AJ132">
        <f t="shared" si="97"/>
        <v>6.9648093841642222E-2</v>
      </c>
      <c r="AK132">
        <f t="shared" si="98"/>
        <v>0</v>
      </c>
      <c r="AL132">
        <f t="shared" si="99"/>
        <v>0.145405669599218</v>
      </c>
      <c r="AM132">
        <f t="shared" si="100"/>
        <v>0</v>
      </c>
      <c r="AN132">
        <f t="shared" si="101"/>
        <v>7.1114369501466282E-2</v>
      </c>
      <c r="AO132">
        <f t="shared" si="102"/>
        <v>8.4066471163245352E-2</v>
      </c>
      <c r="AP132">
        <f t="shared" si="105"/>
        <v>0</v>
      </c>
      <c r="AQ132">
        <f t="shared" si="105"/>
        <v>1.7502773326759521E-2</v>
      </c>
      <c r="AR132">
        <f t="shared" si="105"/>
        <v>0</v>
      </c>
      <c r="AS132">
        <f t="shared" si="103"/>
        <v>7.2161033042157222E-2</v>
      </c>
      <c r="AT132">
        <f t="shared" si="103"/>
        <v>0</v>
      </c>
      <c r="AU132">
        <f t="shared" si="103"/>
        <v>0.15680590328106472</v>
      </c>
      <c r="AV132">
        <f t="shared" si="103"/>
        <v>0</v>
      </c>
      <c r="AW132">
        <f t="shared" si="103"/>
        <v>7.3736221968833143E-2</v>
      </c>
      <c r="AX132">
        <f t="shared" si="103"/>
        <v>8.7755102040816324E-2</v>
      </c>
      <c r="AY132">
        <f t="shared" si="82"/>
        <v>0</v>
      </c>
      <c r="AZ132">
        <f t="shared" si="107"/>
        <v>6.7146970222068194E-4</v>
      </c>
      <c r="BA132">
        <f t="shared" si="108"/>
        <v>0</v>
      </c>
      <c r="BB132">
        <f t="shared" si="109"/>
        <v>5.2484604516008643E-4</v>
      </c>
      <c r="BC132">
        <f t="shared" si="110"/>
        <v>0</v>
      </c>
      <c r="BD132">
        <f t="shared" si="111"/>
        <v>1.2596305083842072E-3</v>
      </c>
      <c r="BE132">
        <f t="shared" si="112"/>
        <v>0</v>
      </c>
      <c r="BF132">
        <f t="shared" si="113"/>
        <v>5.5150489189837652E-4</v>
      </c>
      <c r="BG132">
        <f t="shared" si="114"/>
        <v>7.1978886193383275E-4</v>
      </c>
    </row>
    <row r="133" spans="2:59" x14ac:dyDescent="0.25">
      <c r="B133">
        <v>2011</v>
      </c>
      <c r="C133" t="s">
        <v>60</v>
      </c>
      <c r="D133" s="31">
        <v>57715</v>
      </c>
      <c r="E133" s="31">
        <v>2362</v>
      </c>
      <c r="F133">
        <f t="shared" si="75"/>
        <v>4.0925236073810968E-2</v>
      </c>
      <c r="G133">
        <f t="shared" si="76"/>
        <v>0.95907476392618907</v>
      </c>
      <c r="H133" cm="1">
        <f t="array" ref="H133">+IFERROR(_xlfn.IFS(B133=$H$1,D133/$H$3,B133=$I$1,D133/$I$3,B133=$J$1,D133/$J$3,B133=$K$1,D133/$K$3,B133=$L$1,D133/$L$3,B133=$M$1,D133/$M$3,B133=$N$1,D133/$N$3,B133=$O$1,D133/$O$3,B133=$P$1,D133/P$3,B133=$Q$1,D133/$Q$3,B133=$R$1,D133/$R$3,B133=$S$1,D133/$S$3,B133=$T$1,D133/$T$3,B133=$U$1,D133/$U$3,B133=$V$1,D133/$V$3,B133=$W$1,D133/$W$3,B133=$X$1,D133/$X$3,B133=$Y$1,D133/$Y$3,B133=$Z$1,D133/$Z$3),0)</f>
        <v>2.9966095710821854E-2</v>
      </c>
      <c r="I133" s="15">
        <f t="shared" si="77"/>
        <v>2996.6095710821855</v>
      </c>
      <c r="J133" s="16">
        <f t="shared" si="78"/>
        <v>122.63695411757988</v>
      </c>
      <c r="K133" s="16">
        <f t="shared" si="117"/>
        <v>9747.7653751696089</v>
      </c>
      <c r="L133" s="17">
        <f t="shared" si="116"/>
        <v>4.0925236073810968E-2</v>
      </c>
      <c r="M133" s="17">
        <f t="shared" si="116"/>
        <v>0.95907476392618907</v>
      </c>
      <c r="N133">
        <f t="shared" si="79"/>
        <v>4.1780167686701807E-2</v>
      </c>
      <c r="O133">
        <f t="shared" si="93"/>
        <v>2.0462618036905484E-2</v>
      </c>
      <c r="P133">
        <f t="shared" si="80"/>
        <v>398.9295991709368</v>
      </c>
      <c r="S133">
        <v>2011</v>
      </c>
      <c r="T133" t="s">
        <v>60</v>
      </c>
      <c r="U133" s="31">
        <v>0</v>
      </c>
      <c r="V133" s="31">
        <v>6</v>
      </c>
      <c r="W133" s="31">
        <v>0</v>
      </c>
      <c r="X133" s="31">
        <v>200</v>
      </c>
      <c r="Y133" s="31">
        <v>0</v>
      </c>
      <c r="Z133" s="31">
        <v>447</v>
      </c>
      <c r="AA133" s="31">
        <v>0</v>
      </c>
      <c r="AB133" s="31">
        <v>205</v>
      </c>
      <c r="AC133" s="31">
        <v>271</v>
      </c>
      <c r="AD133" s="31">
        <v>294</v>
      </c>
      <c r="AE133" s="31">
        <v>939</v>
      </c>
      <c r="AF133" s="31">
        <v>2362</v>
      </c>
      <c r="AG133">
        <f t="shared" si="94"/>
        <v>0</v>
      </c>
      <c r="AH133">
        <f t="shared" si="95"/>
        <v>2.5402201524132089E-3</v>
      </c>
      <c r="AI133">
        <f t="shared" si="96"/>
        <v>0</v>
      </c>
      <c r="AJ133">
        <f t="shared" si="97"/>
        <v>8.4674005080440304E-2</v>
      </c>
      <c r="AK133">
        <f t="shared" si="98"/>
        <v>0</v>
      </c>
      <c r="AL133">
        <f t="shared" si="99"/>
        <v>0.18924640135478407</v>
      </c>
      <c r="AM133">
        <f t="shared" si="100"/>
        <v>0</v>
      </c>
      <c r="AN133">
        <f t="shared" si="101"/>
        <v>8.6790855207451306E-2</v>
      </c>
      <c r="AO133">
        <f t="shared" si="102"/>
        <v>0.11473327688399661</v>
      </c>
      <c r="AP133">
        <f t="shared" si="105"/>
        <v>0</v>
      </c>
      <c r="AQ133">
        <f t="shared" si="105"/>
        <v>2.5434506146672317E-3</v>
      </c>
      <c r="AR133">
        <f t="shared" si="105"/>
        <v>0</v>
      </c>
      <c r="AS133">
        <f t="shared" si="103"/>
        <v>8.8417329796640132E-2</v>
      </c>
      <c r="AT133">
        <f t="shared" si="103"/>
        <v>0</v>
      </c>
      <c r="AU133">
        <f t="shared" si="103"/>
        <v>0.20902501753565583</v>
      </c>
      <c r="AV133">
        <f t="shared" si="103"/>
        <v>0</v>
      </c>
      <c r="AW133">
        <f t="shared" si="103"/>
        <v>9.0728037176366447E-2</v>
      </c>
      <c r="AX133">
        <f t="shared" si="103"/>
        <v>0.12171569728273074</v>
      </c>
      <c r="AY133">
        <f t="shared" si="82"/>
        <v>0</v>
      </c>
      <c r="AZ133">
        <f t="shared" si="107"/>
        <v>6.6707095209217709E-4</v>
      </c>
      <c r="BA133">
        <f t="shared" si="108"/>
        <v>0</v>
      </c>
      <c r="BB133">
        <f t="shared" si="109"/>
        <v>4.2016806722689074E-3</v>
      </c>
      <c r="BC133">
        <f t="shared" si="110"/>
        <v>0</v>
      </c>
      <c r="BD133">
        <f t="shared" si="111"/>
        <v>9.0271160010395902E-3</v>
      </c>
      <c r="BE133">
        <f t="shared" si="112"/>
        <v>0</v>
      </c>
      <c r="BF133">
        <f t="shared" si="113"/>
        <v>4.2969765225677903E-3</v>
      </c>
      <c r="BG133">
        <f t="shared" si="114"/>
        <v>5.3279043576193365E-3</v>
      </c>
    </row>
    <row r="134" spans="2:59" x14ac:dyDescent="0.25">
      <c r="B134">
        <v>2011</v>
      </c>
      <c r="C134" t="s">
        <v>61</v>
      </c>
      <c r="D134" s="31">
        <v>34787</v>
      </c>
      <c r="E134" s="31">
        <v>3996</v>
      </c>
      <c r="F134">
        <f t="shared" si="75"/>
        <v>0.11487049759967805</v>
      </c>
      <c r="G134">
        <f t="shared" si="76"/>
        <v>0.88512950240032195</v>
      </c>
      <c r="H134" cm="1">
        <f t="array" ref="H134">+IFERROR(_xlfn.IFS(B134=$H$1,D134/$H$3,B134=$I$1,D134/$I$3,B134=$J$1,D134/$J$3,B134=$K$1,D134/$K$3,B134=$L$1,D134/$L$3,B134=$M$1,D134/$M$3,B134=$N$1,D134/$N$3,B134=$O$1,D134/$O$3,B134=$P$1,D134/P$3,B134=$Q$1,D134/$Q$3,B134=$R$1,D134/$R$3,B134=$S$1,D134/$S$3,B134=$T$1,D134/$T$3,B134=$U$1,D134/$U$3,B134=$V$1,D134/$V$3,B134=$W$1,D134/$W$3,B134=$X$1,D134/$X$3,B134=$Y$1,D134/$Y$3,B134=$Z$1,D134/$Z$3),0)</f>
        <v>1.8061692306893525E-2</v>
      </c>
      <c r="I134" s="15">
        <f t="shared" si="77"/>
        <v>1806.1692306893526</v>
      </c>
      <c r="J134" s="16">
        <f t="shared" si="78"/>
        <v>207.47555827851363</v>
      </c>
      <c r="K134" s="16">
        <f t="shared" si="117"/>
        <v>9348.835775998672</v>
      </c>
      <c r="L134" s="17">
        <f t="shared" si="116"/>
        <v>0.11487049759967805</v>
      </c>
      <c r="M134" s="17">
        <f t="shared" si="116"/>
        <v>0.88512950240032195</v>
      </c>
      <c r="N134">
        <f t="shared" si="79"/>
        <v>0.12187013937601025</v>
      </c>
      <c r="O134">
        <f t="shared" si="93"/>
        <v>5.7435248799839023E-2</v>
      </c>
      <c r="P134">
        <f t="shared" si="80"/>
        <v>1073.9054175666397</v>
      </c>
      <c r="S134">
        <v>2011</v>
      </c>
      <c r="T134" t="s">
        <v>61</v>
      </c>
      <c r="U134" s="31">
        <v>0</v>
      </c>
      <c r="V134" s="31">
        <v>3</v>
      </c>
      <c r="W134" s="31">
        <v>0</v>
      </c>
      <c r="X134" s="31">
        <v>211</v>
      </c>
      <c r="Y134" s="31">
        <v>0</v>
      </c>
      <c r="Z134" s="31">
        <v>888</v>
      </c>
      <c r="AA134" s="31">
        <v>0</v>
      </c>
      <c r="AB134" s="31">
        <v>230</v>
      </c>
      <c r="AC134" s="31">
        <v>457</v>
      </c>
      <c r="AD134" s="31">
        <v>343</v>
      </c>
      <c r="AE134" s="31">
        <v>1864</v>
      </c>
      <c r="AF134" s="31">
        <v>3996</v>
      </c>
      <c r="AG134">
        <f t="shared" si="94"/>
        <v>0</v>
      </c>
      <c r="AH134">
        <f t="shared" si="95"/>
        <v>7.5075075075075074E-4</v>
      </c>
      <c r="AI134">
        <f t="shared" si="96"/>
        <v>0</v>
      </c>
      <c r="AJ134">
        <f t="shared" si="97"/>
        <v>5.2802802802802806E-2</v>
      </c>
      <c r="AK134">
        <f t="shared" si="98"/>
        <v>0</v>
      </c>
      <c r="AL134">
        <f t="shared" si="99"/>
        <v>0.22222222222222221</v>
      </c>
      <c r="AM134">
        <f t="shared" si="100"/>
        <v>0</v>
      </c>
      <c r="AN134">
        <f t="shared" si="101"/>
        <v>5.7557557557557558E-2</v>
      </c>
      <c r="AO134">
        <f t="shared" si="102"/>
        <v>0.11436436436436437</v>
      </c>
      <c r="AP134">
        <f t="shared" si="105"/>
        <v>0</v>
      </c>
      <c r="AQ134">
        <f t="shared" si="105"/>
        <v>7.5103266992114157E-4</v>
      </c>
      <c r="AR134">
        <f t="shared" si="105"/>
        <v>0</v>
      </c>
      <c r="AS134">
        <f t="shared" si="103"/>
        <v>5.4234674206400206E-2</v>
      </c>
      <c r="AT134">
        <f t="shared" si="103"/>
        <v>0</v>
      </c>
      <c r="AU134">
        <f t="shared" si="103"/>
        <v>0.25</v>
      </c>
      <c r="AV134">
        <f t="shared" si="103"/>
        <v>0</v>
      </c>
      <c r="AW134">
        <f t="shared" si="103"/>
        <v>5.9263076526668387E-2</v>
      </c>
      <c r="AX134">
        <f t="shared" si="103"/>
        <v>0.12130059721300597</v>
      </c>
      <c r="AY134">
        <f t="shared" si="82"/>
        <v>0</v>
      </c>
      <c r="AZ134">
        <f t="shared" si="107"/>
        <v>1.2935866846810589E-4</v>
      </c>
      <c r="BA134">
        <f t="shared" si="108"/>
        <v>0</v>
      </c>
      <c r="BB134">
        <f t="shared" si="109"/>
        <v>5.9073791933768362E-3</v>
      </c>
      <c r="BC134">
        <f t="shared" si="110"/>
        <v>0</v>
      </c>
      <c r="BD134">
        <f t="shared" si="111"/>
        <v>1.9188202489435709E-2</v>
      </c>
      <c r="BE134">
        <f t="shared" si="112"/>
        <v>0</v>
      </c>
      <c r="BF134">
        <f t="shared" si="113"/>
        <v>6.2523356426251184E-3</v>
      </c>
      <c r="BG134">
        <f t="shared" si="114"/>
        <v>1.0463678960531233E-2</v>
      </c>
    </row>
    <row r="135" spans="2:59" x14ac:dyDescent="0.25">
      <c r="B135" t="s">
        <v>77</v>
      </c>
      <c r="D135" s="31">
        <v>1926010</v>
      </c>
      <c r="E135" s="31">
        <v>15507</v>
      </c>
      <c r="F135">
        <f t="shared" si="75"/>
        <v>8.0513600656279046E-3</v>
      </c>
      <c r="G135">
        <f t="shared" si="76"/>
        <v>0.9919486399343721</v>
      </c>
      <c r="H135" cm="1">
        <f t="array" ref="H135">+IFERROR(_xlfn.IFS(B135=$H$1,D135/$H$3,B135=$I$1,D135/$I$3,B135=$J$1,D135/$J$3,B135=$K$1,D135/$K$3,B135=$L$1,D135/$L$3,B135=$M$1,D135/$M$3,B135=$N$1,D135/$N$3,B135=$O$1,D135/$O$3,B135=$P$1,D135/P$3,B135=$Q$1,D135/$Q$3,B135=$R$1,D135/$R$3,B135=$S$1,D135/$S$3,B135=$T$1,D135/$T$3,B135=$U$1,D135/$U$3,B135=$V$1,D135/$V$3,B135=$W$1,D135/$W$3,B135=$X$1,D135/$X$3,B135=$Y$1,D135/$Y$3,B135=$Z$1,D135/$Z$3),0)</f>
        <v>0</v>
      </c>
      <c r="I135" s="15">
        <f t="shared" si="77"/>
        <v>0</v>
      </c>
      <c r="J135" s="16">
        <f t="shared" si="78"/>
        <v>0</v>
      </c>
      <c r="K135" s="16">
        <f t="shared" si="117"/>
        <v>8274.9303584320332</v>
      </c>
      <c r="L135" s="17">
        <f t="shared" si="116"/>
        <v>8.0513600656279046E-3</v>
      </c>
      <c r="M135" s="17">
        <f t="shared" si="116"/>
        <v>0.9919486399343721</v>
      </c>
      <c r="N135">
        <f t="shared" si="79"/>
        <v>8.0839032736237312E-3</v>
      </c>
      <c r="O135">
        <f t="shared" si="93"/>
        <v>4.0256800328139523E-3</v>
      </c>
      <c r="P135">
        <f t="shared" si="80"/>
        <v>66.624443833731675</v>
      </c>
      <c r="S135" t="s">
        <v>77</v>
      </c>
      <c r="U135" s="31">
        <v>0</v>
      </c>
      <c r="V135" s="31">
        <v>749</v>
      </c>
      <c r="W135" s="31">
        <v>0</v>
      </c>
      <c r="X135" s="31">
        <v>733</v>
      </c>
      <c r="Y135" s="31">
        <v>0</v>
      </c>
      <c r="Z135" s="31">
        <v>2119</v>
      </c>
      <c r="AA135" s="31">
        <v>0</v>
      </c>
      <c r="AB135" s="31">
        <v>808</v>
      </c>
      <c r="AC135" s="31">
        <v>1174</v>
      </c>
      <c r="AD135" s="31">
        <v>1386</v>
      </c>
      <c r="AE135" s="31">
        <v>8538</v>
      </c>
      <c r="AF135" s="31">
        <v>15507</v>
      </c>
      <c r="AG135">
        <f t="shared" si="94"/>
        <v>0</v>
      </c>
      <c r="AH135">
        <f t="shared" si="95"/>
        <v>4.8300767395369835E-2</v>
      </c>
      <c r="AI135">
        <f t="shared" si="96"/>
        <v>0</v>
      </c>
      <c r="AJ135">
        <f t="shared" si="97"/>
        <v>4.7268975301476751E-2</v>
      </c>
      <c r="AK135">
        <f t="shared" si="98"/>
        <v>0</v>
      </c>
      <c r="AL135">
        <f t="shared" si="99"/>
        <v>0.13664796543496485</v>
      </c>
      <c r="AM135">
        <f t="shared" si="100"/>
        <v>0</v>
      </c>
      <c r="AN135">
        <f t="shared" si="101"/>
        <v>5.2105500741600565E-2</v>
      </c>
      <c r="AO135">
        <f t="shared" si="102"/>
        <v>7.5707744889404779E-2</v>
      </c>
      <c r="AP135">
        <f t="shared" si="105"/>
        <v>0</v>
      </c>
      <c r="AQ135">
        <f t="shared" si="105"/>
        <v>4.9496117627622668E-2</v>
      </c>
      <c r="AR135">
        <f t="shared" si="105"/>
        <v>0</v>
      </c>
      <c r="AS135">
        <f t="shared" si="103"/>
        <v>4.8413196393778279E-2</v>
      </c>
      <c r="AT135">
        <f t="shared" si="103"/>
        <v>0</v>
      </c>
      <c r="AU135">
        <f t="shared" si="103"/>
        <v>0.14666897387091191</v>
      </c>
      <c r="AV135">
        <f t="shared" si="103"/>
        <v>0</v>
      </c>
      <c r="AW135">
        <f t="shared" si="103"/>
        <v>5.3499304773885981E-2</v>
      </c>
      <c r="AX135">
        <f t="shared" si="103"/>
        <v>7.8686327077747989E-2</v>
      </c>
      <c r="AY135">
        <f t="shared" si="82"/>
        <v>0</v>
      </c>
      <c r="AZ135">
        <f t="shared" si="107"/>
        <v>1.9522224702883163E-4</v>
      </c>
      <c r="BA135">
        <f t="shared" si="108"/>
        <v>0</v>
      </c>
      <c r="BB135">
        <f t="shared" si="109"/>
        <v>2.4506622499363971E-4</v>
      </c>
      <c r="BC135">
        <f t="shared" si="110"/>
        <v>0</v>
      </c>
      <c r="BD135">
        <f t="shared" si="111"/>
        <v>7.8062938406342648E-4</v>
      </c>
      <c r="BE135">
        <f t="shared" si="112"/>
        <v>0</v>
      </c>
      <c r="BF135">
        <f t="shared" si="113"/>
        <v>2.6946900587224365E-4</v>
      </c>
      <c r="BG135">
        <f t="shared" si="114"/>
        <v>4.2341420864896859E-4</v>
      </c>
    </row>
    <row r="136" spans="2:59" x14ac:dyDescent="0.25">
      <c r="B136">
        <v>2012</v>
      </c>
      <c r="C136" t="s">
        <v>55</v>
      </c>
      <c r="D136" s="31">
        <v>169810</v>
      </c>
      <c r="E136" s="31">
        <v>410</v>
      </c>
      <c r="F136">
        <f t="shared" si="75"/>
        <v>2.4144632236028502E-3</v>
      </c>
      <c r="G136">
        <f t="shared" si="76"/>
        <v>0.99758553677639716</v>
      </c>
      <c r="H136" cm="1">
        <f t="array" ref="H136">+IFERROR(_xlfn.IFS(B136=$H$1,D136/$H$3,B136=$I$1,D136/$I$3,B136=$J$1,D136/$J$3,B136=$K$1,D136/$K$3,B136=$L$1,D136/$L$3,B136=$M$1,D136/$M$3,B136=$N$1,D136/$N$3,B136=$O$1,D136/$O$3,B136=$P$1,D136/P$3,B136=$Q$1,D136/$Q$3,B136=$R$1,D136/$R$3,B136=$S$1,D136/$S$3,B136=$T$1,D136/$T$3,B136=$U$1,D136/$U$3,B136=$V$1,D136/$V$3,B136=$W$1,D136/$W$3,B136=$X$1,D136/$X$3,B136=$Y$1,D136/$Y$3,B136=$Z$1,D136/$Z$3),0)</f>
        <v>8.7047990965586283E-2</v>
      </c>
      <c r="I136" s="15">
        <f t="shared" si="77"/>
        <v>8704.7990965586287</v>
      </c>
      <c r="J136" s="16">
        <f t="shared" si="78"/>
        <v>21.017417287492123</v>
      </c>
      <c r="K136" s="16">
        <v>10000</v>
      </c>
      <c r="L136" s="17">
        <f t="shared" si="116"/>
        <v>2.4144632236028502E-3</v>
      </c>
      <c r="M136" s="17">
        <f t="shared" si="116"/>
        <v>0.99758553677639716</v>
      </c>
      <c r="N136">
        <f t="shared" si="79"/>
        <v>2.4173815630435425E-3</v>
      </c>
      <c r="O136">
        <f t="shared" si="93"/>
        <v>1.2072316118014251E-3</v>
      </c>
      <c r="P136">
        <f t="shared" si="80"/>
        <v>24.144632236028503</v>
      </c>
      <c r="S136">
        <v>2012</v>
      </c>
      <c r="T136" t="s">
        <v>55</v>
      </c>
      <c r="U136" s="31">
        <v>0</v>
      </c>
      <c r="V136" s="31">
        <v>4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40</v>
      </c>
      <c r="AC136" s="31">
        <v>0</v>
      </c>
      <c r="AD136" s="31">
        <v>15</v>
      </c>
      <c r="AE136" s="31">
        <v>351</v>
      </c>
      <c r="AF136" s="31">
        <v>410</v>
      </c>
      <c r="AG136">
        <f t="shared" si="94"/>
        <v>0</v>
      </c>
      <c r="AH136">
        <f t="shared" si="95"/>
        <v>9.7560975609756097E-3</v>
      </c>
      <c r="AI136">
        <f t="shared" si="96"/>
        <v>0</v>
      </c>
      <c r="AJ136">
        <f t="shared" si="97"/>
        <v>0</v>
      </c>
      <c r="AK136">
        <f t="shared" si="98"/>
        <v>0</v>
      </c>
      <c r="AL136">
        <f t="shared" si="99"/>
        <v>0</v>
      </c>
      <c r="AM136">
        <f t="shared" si="100"/>
        <v>0</v>
      </c>
      <c r="AN136">
        <f t="shared" si="101"/>
        <v>9.7560975609756101E-2</v>
      </c>
      <c r="AO136">
        <f t="shared" si="102"/>
        <v>0</v>
      </c>
      <c r="AP136">
        <f t="shared" si="105"/>
        <v>0</v>
      </c>
      <c r="AQ136">
        <f t="shared" si="105"/>
        <v>9.8039215686274508E-3</v>
      </c>
      <c r="AR136">
        <f t="shared" si="105"/>
        <v>0</v>
      </c>
      <c r="AS136">
        <f t="shared" si="103"/>
        <v>0</v>
      </c>
      <c r="AT136">
        <f t="shared" si="103"/>
        <v>0</v>
      </c>
      <c r="AU136">
        <f t="shared" si="103"/>
        <v>0</v>
      </c>
      <c r="AV136">
        <f t="shared" si="103"/>
        <v>0</v>
      </c>
      <c r="AW136">
        <f t="shared" si="103"/>
        <v>0.10256410256410257</v>
      </c>
      <c r="AX136">
        <f t="shared" si="103"/>
        <v>0</v>
      </c>
      <c r="AY136">
        <f t="shared" si="82"/>
        <v>0</v>
      </c>
      <c r="AZ136">
        <f t="shared" si="107"/>
        <v>2.2171839114304222E-3</v>
      </c>
      <c r="BA136">
        <f t="shared" si="108"/>
        <v>0</v>
      </c>
      <c r="BB136">
        <f t="shared" si="109"/>
        <v>2.1582945645132797E-3</v>
      </c>
      <c r="BC136">
        <f t="shared" si="110"/>
        <v>0</v>
      </c>
      <c r="BD136">
        <f t="shared" si="111"/>
        <v>6.2393263058712683E-3</v>
      </c>
      <c r="BE136">
        <f t="shared" si="112"/>
        <v>0</v>
      </c>
      <c r="BF136">
        <f t="shared" si="113"/>
        <v>2.49690830928685E-3</v>
      </c>
      <c r="BG136">
        <f t="shared" si="114"/>
        <v>3.456804664036276E-3</v>
      </c>
    </row>
    <row r="137" spans="2:59" x14ac:dyDescent="0.25">
      <c r="B137">
        <v>2012</v>
      </c>
      <c r="C137" t="s">
        <v>56</v>
      </c>
      <c r="D137" s="31">
        <v>407901</v>
      </c>
      <c r="E137" s="31">
        <v>271</v>
      </c>
      <c r="F137">
        <f t="shared" ref="F137:F159" si="118">+IFERROR(E137/D137,0)</f>
        <v>6.6437689537412266E-4</v>
      </c>
      <c r="G137">
        <f t="shared" ref="G137:G159" si="119">1-F137</f>
        <v>0.99933562310462587</v>
      </c>
      <c r="H137" cm="1">
        <f t="array" ref="H137">+IFERROR(_xlfn.IFS(B137=$H$1,D137/$H$3,B137=$I$1,D137/$I$3,B137=$J$1,D137/$J$3,B137=$K$1,D137/$K$3,B137=$L$1,D137/$L$3,B137=$M$1,D137/$M$3,B137=$N$1,D137/$N$3,B137=$O$1,D137/$O$3,B137=$P$1,D137/P$3,B137=$Q$1,D137/$Q$3,B137=$R$1,D137/$R$3,B137=$S$1,D137/$S$3,B137=$T$1,D137/$T$3,B137=$U$1,D137/$U$3,B137=$V$1,D137/$V$3,B137=$W$1,D137/$W$3,B137=$X$1,D137/$X$3,B137=$Y$1,D137/$Y$3,B137=$Z$1,D137/$Z$3),0)</f>
        <v>0.20909818363378843</v>
      </c>
      <c r="I137" s="15">
        <f t="shared" ref="I137:I159" si="120">+H137*100000</f>
        <v>20909.818363378843</v>
      </c>
      <c r="J137" s="16">
        <f t="shared" ref="J137:J159" si="121">+F137*I137</f>
        <v>13.892000207098455</v>
      </c>
      <c r="K137" s="16">
        <f>+K136-P136</f>
        <v>9975.855367763972</v>
      </c>
      <c r="L137" s="17">
        <f t="shared" si="116"/>
        <v>6.6437689537412266E-4</v>
      </c>
      <c r="M137" s="17">
        <f t="shared" si="116"/>
        <v>0.99933562310462587</v>
      </c>
      <c r="N137">
        <f t="shared" ref="N137:N159" si="122">+(F137/(1-(0.5*F137)))</f>
        <v>6.6459766704147355E-4</v>
      </c>
      <c r="O137">
        <f t="shared" si="93"/>
        <v>3.3218844768706133E-4</v>
      </c>
      <c r="P137">
        <f t="shared" ref="P137:P159" si="123">+K137*L137</f>
        <v>6.6277278179363046</v>
      </c>
      <c r="S137">
        <v>2012</v>
      </c>
      <c r="T137" t="s">
        <v>56</v>
      </c>
      <c r="U137" s="31">
        <v>0</v>
      </c>
      <c r="V137" s="31">
        <v>12</v>
      </c>
      <c r="W137" s="31">
        <v>0</v>
      </c>
      <c r="X137" s="31">
        <v>0</v>
      </c>
      <c r="Y137" s="31">
        <v>0</v>
      </c>
      <c r="Z137" s="31">
        <v>1</v>
      </c>
      <c r="AA137" s="31">
        <v>0</v>
      </c>
      <c r="AB137" s="31">
        <v>4</v>
      </c>
      <c r="AC137" s="31">
        <v>0</v>
      </c>
      <c r="AD137" s="31">
        <v>26</v>
      </c>
      <c r="AE137" s="31">
        <v>228</v>
      </c>
      <c r="AF137" s="31">
        <v>271</v>
      </c>
      <c r="AG137">
        <f t="shared" si="94"/>
        <v>0</v>
      </c>
      <c r="AH137">
        <f t="shared" si="95"/>
        <v>4.4280442804428041E-2</v>
      </c>
      <c r="AI137">
        <f t="shared" si="96"/>
        <v>0</v>
      </c>
      <c r="AJ137">
        <f t="shared" si="97"/>
        <v>0</v>
      </c>
      <c r="AK137">
        <f t="shared" si="98"/>
        <v>0</v>
      </c>
      <c r="AL137">
        <f t="shared" si="99"/>
        <v>3.6900369003690036E-3</v>
      </c>
      <c r="AM137">
        <f t="shared" si="100"/>
        <v>0</v>
      </c>
      <c r="AN137">
        <f t="shared" si="101"/>
        <v>1.4760147601476014E-2</v>
      </c>
      <c r="AO137">
        <f t="shared" si="102"/>
        <v>0</v>
      </c>
      <c r="AP137">
        <f t="shared" si="105"/>
        <v>0</v>
      </c>
      <c r="AQ137">
        <f t="shared" si="105"/>
        <v>4.5283018867924525E-2</v>
      </c>
      <c r="AR137">
        <f t="shared" si="105"/>
        <v>0</v>
      </c>
      <c r="AS137">
        <f t="shared" si="103"/>
        <v>0</v>
      </c>
      <c r="AT137">
        <f t="shared" si="103"/>
        <v>0</v>
      </c>
      <c r="AU137">
        <f t="shared" si="103"/>
        <v>3.6968576709796672E-3</v>
      </c>
      <c r="AV137">
        <f t="shared" si="103"/>
        <v>0</v>
      </c>
      <c r="AW137">
        <f t="shared" si="103"/>
        <v>1.4869888475836431E-2</v>
      </c>
      <c r="AX137">
        <f t="shared" si="103"/>
        <v>0</v>
      </c>
      <c r="AY137">
        <f t="shared" si="82"/>
        <v>0</v>
      </c>
      <c r="AZ137">
        <f t="shared" si="107"/>
        <v>1.9612602077464874E-5</v>
      </c>
      <c r="BA137">
        <f t="shared" si="108"/>
        <v>0</v>
      </c>
      <c r="BB137">
        <f t="shared" si="109"/>
        <v>0</v>
      </c>
      <c r="BC137">
        <f t="shared" si="110"/>
        <v>0</v>
      </c>
      <c r="BD137">
        <f t="shared" si="111"/>
        <v>1.2257876298415547E-6</v>
      </c>
      <c r="BE137">
        <f t="shared" si="112"/>
        <v>0</v>
      </c>
      <c r="BF137">
        <f t="shared" si="113"/>
        <v>5.3934655713028405E-5</v>
      </c>
      <c r="BG137">
        <f t="shared" si="114"/>
        <v>0</v>
      </c>
    </row>
    <row r="138" spans="2:59" x14ac:dyDescent="0.25">
      <c r="B138">
        <v>2012</v>
      </c>
      <c r="C138" t="s">
        <v>57</v>
      </c>
      <c r="D138" s="31">
        <v>381202</v>
      </c>
      <c r="E138" s="31">
        <v>1467</v>
      </c>
      <c r="F138">
        <f t="shared" si="118"/>
        <v>3.8483533664566295E-3</v>
      </c>
      <c r="G138">
        <f t="shared" si="119"/>
        <v>0.99615164663354339</v>
      </c>
      <c r="H138" cm="1">
        <f t="array" ref="H138">+IFERROR(_xlfn.IFS(B138=$H$1,D138/$H$3,B138=$I$1,D138/$I$3,B138=$J$1,D138/$J$3,B138=$K$1,D138/$K$3,B138=$L$1,D138/$L$3,B138=$M$1,D138/$M$3,B138=$N$1,D138/$N$3,B138=$O$1,D138/$O$3,B138=$P$1,D138/P$3,B138=$Q$1,D138/$Q$3,B138=$R$1,D138/$R$3,B138=$S$1,D138/$S$3,B138=$T$1,D138/$T$3,B138=$U$1,D138/$U$3,B138=$V$1,D138/$V$3,B138=$W$1,D138/$W$3,B138=$X$1,D138/$X$3,B138=$Y$1,D138/$Y$3,B138=$Z$1,D138/$Z$3),0)</f>
        <v>0.19541174402016032</v>
      </c>
      <c r="I138" s="15">
        <f t="shared" si="120"/>
        <v>19541.174402016033</v>
      </c>
      <c r="J138" s="16">
        <f t="shared" si="121"/>
        <v>75.201344294514513</v>
      </c>
      <c r="K138" s="16">
        <f t="shared" ref="K138:K143" si="124">+K137-P137</f>
        <v>9969.2276399460352</v>
      </c>
      <c r="L138" s="17">
        <f t="shared" si="116"/>
        <v>3.8483533664566295E-3</v>
      </c>
      <c r="M138" s="17">
        <f t="shared" si="116"/>
        <v>0.99615164663354339</v>
      </c>
      <c r="N138">
        <f t="shared" si="122"/>
        <v>3.8557725541010623E-3</v>
      </c>
      <c r="O138">
        <f t="shared" si="93"/>
        <v>1.9241766832283147E-3</v>
      </c>
      <c r="P138">
        <f t="shared" si="123"/>
        <v>38.365110749158802</v>
      </c>
      <c r="S138">
        <v>2012</v>
      </c>
      <c r="T138" t="s">
        <v>57</v>
      </c>
      <c r="U138" s="31">
        <v>0</v>
      </c>
      <c r="V138" s="31">
        <v>340</v>
      </c>
      <c r="W138" s="31">
        <v>0</v>
      </c>
      <c r="X138" s="31">
        <v>1</v>
      </c>
      <c r="Y138" s="31">
        <v>0</v>
      </c>
      <c r="Z138" s="31">
        <v>18</v>
      </c>
      <c r="AA138" s="31">
        <v>0</v>
      </c>
      <c r="AB138" s="31">
        <v>5</v>
      </c>
      <c r="AC138" s="31">
        <v>11</v>
      </c>
      <c r="AD138" s="31">
        <v>21</v>
      </c>
      <c r="AE138" s="31">
        <v>1071</v>
      </c>
      <c r="AF138" s="31">
        <v>1467</v>
      </c>
      <c r="AG138">
        <f t="shared" si="94"/>
        <v>0</v>
      </c>
      <c r="AH138">
        <f t="shared" si="95"/>
        <v>0.23176550783912747</v>
      </c>
      <c r="AI138">
        <f t="shared" si="96"/>
        <v>0</v>
      </c>
      <c r="AJ138">
        <f t="shared" si="97"/>
        <v>6.8166325835037494E-4</v>
      </c>
      <c r="AK138">
        <f t="shared" si="98"/>
        <v>0</v>
      </c>
      <c r="AL138">
        <f t="shared" si="99"/>
        <v>1.2269938650306749E-2</v>
      </c>
      <c r="AM138">
        <f t="shared" si="100"/>
        <v>0</v>
      </c>
      <c r="AN138">
        <f t="shared" si="101"/>
        <v>3.4083162917518746E-3</v>
      </c>
      <c r="AO138">
        <f t="shared" si="102"/>
        <v>7.498295841854124E-3</v>
      </c>
      <c r="AP138">
        <f t="shared" si="105"/>
        <v>0</v>
      </c>
      <c r="AQ138">
        <f t="shared" si="105"/>
        <v>0.26214340786430224</v>
      </c>
      <c r="AR138">
        <f t="shared" si="105"/>
        <v>0</v>
      </c>
      <c r="AS138">
        <f t="shared" si="103"/>
        <v>6.8189566996249582E-4</v>
      </c>
      <c r="AT138">
        <f t="shared" si="103"/>
        <v>0</v>
      </c>
      <c r="AU138">
        <f t="shared" si="103"/>
        <v>1.2345679012345678E-2</v>
      </c>
      <c r="AV138">
        <f t="shared" si="103"/>
        <v>0</v>
      </c>
      <c r="AW138">
        <f t="shared" si="103"/>
        <v>3.4141345168999661E-3</v>
      </c>
      <c r="AX138">
        <f t="shared" si="103"/>
        <v>7.5265138556277799E-3</v>
      </c>
      <c r="AY138">
        <f t="shared" ref="AY138:AY160" si="125">+IFERROR((SUM(U137:U138)/(2*$D138)),0)</f>
        <v>0</v>
      </c>
      <c r="AZ138">
        <f t="shared" si="107"/>
        <v>4.6169747273099303E-4</v>
      </c>
      <c r="BA138">
        <f t="shared" si="108"/>
        <v>0</v>
      </c>
      <c r="BB138">
        <f t="shared" si="109"/>
        <v>1.3116405475312301E-6</v>
      </c>
      <c r="BC138">
        <f t="shared" si="110"/>
        <v>0</v>
      </c>
      <c r="BD138">
        <f t="shared" si="111"/>
        <v>2.4921170403093373E-5</v>
      </c>
      <c r="BE138">
        <f t="shared" si="112"/>
        <v>0</v>
      </c>
      <c r="BF138">
        <f t="shared" si="113"/>
        <v>1.1804764927781071E-5</v>
      </c>
      <c r="BG138">
        <f t="shared" si="114"/>
        <v>1.4428046022843532E-5</v>
      </c>
    </row>
    <row r="139" spans="2:59" x14ac:dyDescent="0.25">
      <c r="B139">
        <v>2012</v>
      </c>
      <c r="C139" t="s">
        <v>58</v>
      </c>
      <c r="D139" s="31">
        <v>594220</v>
      </c>
      <c r="E139" s="31">
        <v>2970</v>
      </c>
      <c r="F139">
        <f t="shared" si="118"/>
        <v>4.9981488337652721E-3</v>
      </c>
      <c r="G139">
        <f t="shared" si="119"/>
        <v>0.99500185116623474</v>
      </c>
      <c r="H139" cm="1">
        <f t="array" ref="H139">+IFERROR(_xlfn.IFS(B139=$H$1,D139/$H$3,B139=$I$1,D139/$I$3,B139=$J$1,D139/$J$3,B139=$K$1,D139/$K$3,B139=$L$1,D139/$L$3,B139=$M$1,D139/$M$3,B139=$N$1,D139/$N$3,B139=$O$1,D139/$O$3,B139=$P$1,D139/P$3,B139=$Q$1,D139/$Q$3,B139=$R$1,D139/$R$3,B139=$S$1,D139/$S$3,B139=$T$1,D139/$T$3,B139=$U$1,D139/$U$3,B139=$V$1,D139/$V$3,B139=$W$1,D139/$W$3,B139=$X$1,D139/$X$3,B139=$Y$1,D139/$Y$3,B139=$Z$1,D139/$Z$3),0)</f>
        <v>0.30460901708716026</v>
      </c>
      <c r="I139" s="15">
        <f t="shared" si="120"/>
        <v>30460.901708716025</v>
      </c>
      <c r="J139" s="16">
        <f t="shared" si="121"/>
        <v>152.24812035085759</v>
      </c>
      <c r="K139" s="16">
        <f t="shared" si="124"/>
        <v>9930.8625291968765</v>
      </c>
      <c r="L139" s="17">
        <f t="shared" si="116"/>
        <v>4.9981488337652721E-3</v>
      </c>
      <c r="M139" s="17">
        <f t="shared" si="116"/>
        <v>0.99500185116623474</v>
      </c>
      <c r="N139">
        <f t="shared" si="122"/>
        <v>5.0106708731557951E-3</v>
      </c>
      <c r="O139">
        <f t="shared" si="93"/>
        <v>2.4990744168826361E-3</v>
      </c>
      <c r="P139">
        <f t="shared" si="123"/>
        <v>49.635928968588608</v>
      </c>
      <c r="S139">
        <v>2012</v>
      </c>
      <c r="T139" t="s">
        <v>58</v>
      </c>
      <c r="U139" s="31">
        <v>0</v>
      </c>
      <c r="V139" s="31">
        <v>429</v>
      </c>
      <c r="W139" s="31">
        <v>0</v>
      </c>
      <c r="X139" s="31">
        <v>36</v>
      </c>
      <c r="Y139" s="31">
        <v>0</v>
      </c>
      <c r="Z139" s="31">
        <v>138</v>
      </c>
      <c r="AA139" s="31">
        <v>0</v>
      </c>
      <c r="AB139" s="31">
        <v>41</v>
      </c>
      <c r="AC139" s="31">
        <v>79</v>
      </c>
      <c r="AD139" s="31">
        <v>143</v>
      </c>
      <c r="AE139" s="31">
        <v>2104</v>
      </c>
      <c r="AF139" s="31">
        <v>2970</v>
      </c>
      <c r="AG139">
        <f t="shared" si="94"/>
        <v>0</v>
      </c>
      <c r="AH139">
        <f t="shared" si="95"/>
        <v>0.14444444444444443</v>
      </c>
      <c r="AI139">
        <f t="shared" si="96"/>
        <v>0</v>
      </c>
      <c r="AJ139">
        <f t="shared" si="97"/>
        <v>1.2121212121212121E-2</v>
      </c>
      <c r="AK139">
        <f t="shared" si="98"/>
        <v>0</v>
      </c>
      <c r="AL139">
        <f t="shared" si="99"/>
        <v>4.6464646464646465E-2</v>
      </c>
      <c r="AM139">
        <f t="shared" si="100"/>
        <v>0</v>
      </c>
      <c r="AN139">
        <f t="shared" si="101"/>
        <v>1.3804713804713804E-2</v>
      </c>
      <c r="AO139">
        <f t="shared" si="102"/>
        <v>2.6599326599326598E-2</v>
      </c>
      <c r="AP139">
        <f t="shared" si="105"/>
        <v>0</v>
      </c>
      <c r="AQ139">
        <f t="shared" si="105"/>
        <v>0.155688622754491</v>
      </c>
      <c r="AR139">
        <f t="shared" si="105"/>
        <v>0</v>
      </c>
      <c r="AS139">
        <f t="shared" si="105"/>
        <v>1.2195121951219513E-2</v>
      </c>
      <c r="AT139">
        <f t="shared" si="105"/>
        <v>0</v>
      </c>
      <c r="AU139">
        <f t="shared" si="105"/>
        <v>4.7569803516028956E-2</v>
      </c>
      <c r="AV139">
        <f t="shared" si="103"/>
        <v>0</v>
      </c>
      <c r="AW139">
        <f t="shared" si="103"/>
        <v>1.3900661129004914E-2</v>
      </c>
      <c r="AX139">
        <f t="shared" si="103"/>
        <v>2.6957857020986176E-2</v>
      </c>
      <c r="AY139">
        <f t="shared" si="125"/>
        <v>0</v>
      </c>
      <c r="AZ139">
        <f t="shared" si="107"/>
        <v>6.4706674295715388E-4</v>
      </c>
      <c r="BA139">
        <f t="shared" si="108"/>
        <v>0</v>
      </c>
      <c r="BB139">
        <f t="shared" si="109"/>
        <v>3.1133250311332502E-5</v>
      </c>
      <c r="BC139">
        <f t="shared" si="110"/>
        <v>0</v>
      </c>
      <c r="BD139">
        <f t="shared" si="111"/>
        <v>1.3126451482615867E-4</v>
      </c>
      <c r="BE139">
        <f t="shared" si="112"/>
        <v>0</v>
      </c>
      <c r="BF139">
        <f t="shared" si="113"/>
        <v>3.870620308976473E-5</v>
      </c>
      <c r="BG139">
        <f t="shared" si="114"/>
        <v>7.5729527784322302E-5</v>
      </c>
    </row>
    <row r="140" spans="2:59" x14ac:dyDescent="0.25">
      <c r="B140">
        <v>2012</v>
      </c>
      <c r="C140" t="s">
        <v>59</v>
      </c>
      <c r="D140" s="31">
        <v>303943</v>
      </c>
      <c r="E140" s="31">
        <v>4107</v>
      </c>
      <c r="F140">
        <f t="shared" si="118"/>
        <v>1.3512401996426962E-2</v>
      </c>
      <c r="G140">
        <f t="shared" si="119"/>
        <v>0.986487598003573</v>
      </c>
      <c r="H140" cm="1">
        <f t="array" ref="H140">+IFERROR(_xlfn.IFS(B140=$H$1,D140/$H$3,B140=$I$1,D140/$I$3,B140=$J$1,D140/$J$3,B140=$K$1,D140/$K$3,B140=$L$1,D140/$L$3,B140=$M$1,D140/$M$3,B140=$N$1,D140/$N$3,B140=$O$1,D140/$O$3,B140=$P$1,D140/P$3,B140=$Q$1,D140/$Q$3,B140=$R$1,D140/$R$3,B140=$S$1,D140/$S$3,B140=$T$1,D140/$T$3,B140=$U$1,D140/$U$3,B140=$V$1,D140/$V$3,B140=$W$1,D140/$W$3,B140=$X$1,D140/$X$3,B140=$Y$1,D140/$Y$3,B140=$Z$1,D140/$Z$3),0)</f>
        <v>0.15580724055151754</v>
      </c>
      <c r="I140" s="15">
        <f t="shared" si="120"/>
        <v>15580.724055151753</v>
      </c>
      <c r="J140" s="16">
        <f t="shared" si="121"/>
        <v>210.53300682861016</v>
      </c>
      <c r="K140" s="16">
        <f t="shared" si="124"/>
        <v>9881.2266002282886</v>
      </c>
      <c r="L140" s="17">
        <f t="shared" si="116"/>
        <v>1.3512401996426962E-2</v>
      </c>
      <c r="M140" s="17">
        <f t="shared" si="116"/>
        <v>0.986487598003573</v>
      </c>
      <c r="N140">
        <f t="shared" si="122"/>
        <v>1.3604315486295484E-2</v>
      </c>
      <c r="O140">
        <f t="shared" si="93"/>
        <v>6.756200998213481E-3</v>
      </c>
      <c r="P140">
        <f t="shared" si="123"/>
        <v>133.51910604007193</v>
      </c>
      <c r="S140">
        <v>2012</v>
      </c>
      <c r="T140" t="s">
        <v>59</v>
      </c>
      <c r="U140" s="31">
        <v>0</v>
      </c>
      <c r="V140" s="31">
        <v>74</v>
      </c>
      <c r="W140" s="31">
        <v>0</v>
      </c>
      <c r="X140" s="31">
        <v>291</v>
      </c>
      <c r="Y140" s="31">
        <v>0</v>
      </c>
      <c r="Z140" s="31">
        <v>602</v>
      </c>
      <c r="AA140" s="31">
        <v>0</v>
      </c>
      <c r="AB140" s="31">
        <v>297</v>
      </c>
      <c r="AC140" s="31">
        <v>335</v>
      </c>
      <c r="AD140" s="31">
        <v>542</v>
      </c>
      <c r="AE140" s="31">
        <v>1966</v>
      </c>
      <c r="AF140" s="31">
        <v>4107</v>
      </c>
      <c r="AG140">
        <f t="shared" si="94"/>
        <v>0</v>
      </c>
      <c r="AH140">
        <f t="shared" si="95"/>
        <v>1.8018018018018018E-2</v>
      </c>
      <c r="AI140">
        <f t="shared" si="96"/>
        <v>0</v>
      </c>
      <c r="AJ140">
        <f t="shared" si="97"/>
        <v>7.085463842220599E-2</v>
      </c>
      <c r="AK140">
        <f t="shared" si="98"/>
        <v>0</v>
      </c>
      <c r="AL140">
        <f t="shared" si="99"/>
        <v>0.14657901144387631</v>
      </c>
      <c r="AM140">
        <f t="shared" si="100"/>
        <v>0</v>
      </c>
      <c r="AN140">
        <f t="shared" si="101"/>
        <v>7.2315558802045293E-2</v>
      </c>
      <c r="AO140">
        <f t="shared" si="102"/>
        <v>8.1568054541027515E-2</v>
      </c>
      <c r="AP140">
        <f t="shared" si="105"/>
        <v>0</v>
      </c>
      <c r="AQ140">
        <f t="shared" si="105"/>
        <v>1.8181818181818181E-2</v>
      </c>
      <c r="AR140">
        <f t="shared" si="105"/>
        <v>0</v>
      </c>
      <c r="AS140">
        <f t="shared" si="105"/>
        <v>7.3457023854600526E-2</v>
      </c>
      <c r="AT140">
        <f t="shared" si="105"/>
        <v>0</v>
      </c>
      <c r="AU140">
        <f t="shared" si="105"/>
        <v>0.15817130846032579</v>
      </c>
      <c r="AV140">
        <f t="shared" si="103"/>
        <v>0</v>
      </c>
      <c r="AW140">
        <f t="shared" si="103"/>
        <v>7.5028419856006071E-2</v>
      </c>
      <c r="AX140">
        <f t="shared" si="103"/>
        <v>8.5036172103058763E-2</v>
      </c>
      <c r="AY140">
        <f t="shared" si="125"/>
        <v>0</v>
      </c>
      <c r="AZ140">
        <f t="shared" si="107"/>
        <v>8.2745777991268096E-4</v>
      </c>
      <c r="BA140">
        <f t="shared" si="108"/>
        <v>0</v>
      </c>
      <c r="BB140">
        <f t="shared" si="109"/>
        <v>5.3792980920764754E-4</v>
      </c>
      <c r="BC140">
        <f t="shared" si="110"/>
        <v>0</v>
      </c>
      <c r="BD140">
        <f t="shared" si="111"/>
        <v>1.2173335131916182E-3</v>
      </c>
      <c r="BE140">
        <f t="shared" si="112"/>
        <v>0</v>
      </c>
      <c r="BF140">
        <f t="shared" si="113"/>
        <v>5.5602530737671211E-4</v>
      </c>
      <c r="BG140">
        <f t="shared" si="114"/>
        <v>6.8104874927206742E-4</v>
      </c>
    </row>
    <row r="141" spans="2:59" x14ac:dyDescent="0.25">
      <c r="B141">
        <v>2012</v>
      </c>
      <c r="C141" t="s">
        <v>60</v>
      </c>
      <c r="D141" s="31">
        <v>58455</v>
      </c>
      <c r="E141" s="31">
        <v>2431</v>
      </c>
      <c r="F141">
        <f t="shared" si="118"/>
        <v>4.1587545975536738E-2</v>
      </c>
      <c r="G141">
        <f t="shared" si="119"/>
        <v>0.95841245402446329</v>
      </c>
      <c r="H141" cm="1">
        <f t="array" ref="H141">+IFERROR(_xlfn.IFS(B141=$H$1,D141/$H$3,B141=$I$1,D141/$I$3,B141=$J$1,D141/$J$3,B141=$K$1,D141/$K$3,B141=$L$1,D141/$L$3,B141=$M$1,D141/$M$3,B141=$N$1,D141/$N$3,B141=$O$1,D141/$O$3,B141=$P$1,D141/P$3,B141=$Q$1,D141/$Q$3,B141=$R$1,D141/$R$3,B141=$S$1,D141/$S$3,B141=$T$1,D141/$T$3,B141=$U$1,D141/$U$3,B141=$V$1,D141/$V$3,B141=$W$1,D141/$W$3,B141=$X$1,D141/$X$3,B141=$Y$1,D141/$Y$3,B141=$Z$1,D141/$Z$3),0)</f>
        <v>2.9965198232691517E-2</v>
      </c>
      <c r="I141" s="15">
        <f t="shared" si="120"/>
        <v>2996.5198232691519</v>
      </c>
      <c r="J141" s="16">
        <f t="shared" si="121"/>
        <v>124.61790591681307</v>
      </c>
      <c r="K141" s="16">
        <f t="shared" si="124"/>
        <v>9747.7074941882165</v>
      </c>
      <c r="L141" s="17">
        <f t="shared" ref="L141:M159" si="126">+F141</f>
        <v>4.1587545975536738E-2</v>
      </c>
      <c r="M141" s="17">
        <f t="shared" si="126"/>
        <v>0.95841245402446329</v>
      </c>
      <c r="N141">
        <f t="shared" si="122"/>
        <v>4.2470671476864758E-2</v>
      </c>
      <c r="O141">
        <f t="shared" ref="O141:O159" si="127">+IFERROR((E141/(2*D141)),0)</f>
        <v>2.0793772987768369E-2</v>
      </c>
      <c r="P141">
        <f t="shared" si="123"/>
        <v>405.38323357063649</v>
      </c>
      <c r="S141">
        <v>2012</v>
      </c>
      <c r="T141" t="s">
        <v>60</v>
      </c>
      <c r="U141" s="31">
        <v>0</v>
      </c>
      <c r="V141" s="31">
        <v>9</v>
      </c>
      <c r="W141" s="31">
        <v>0</v>
      </c>
      <c r="X141" s="31">
        <v>201</v>
      </c>
      <c r="Y141" s="31">
        <v>0</v>
      </c>
      <c r="Z141" s="31">
        <v>422</v>
      </c>
      <c r="AA141" s="31">
        <v>0</v>
      </c>
      <c r="AB141" s="31">
        <v>211</v>
      </c>
      <c r="AC141" s="31">
        <v>233</v>
      </c>
      <c r="AD141" s="31">
        <v>281</v>
      </c>
      <c r="AE141" s="31">
        <v>1074</v>
      </c>
      <c r="AF141" s="31">
        <v>2431</v>
      </c>
      <c r="AG141">
        <f t="shared" ref="AG141:AO156" si="128">+U141/$E141</f>
        <v>0</v>
      </c>
      <c r="AH141">
        <f t="shared" si="128"/>
        <v>3.7021801727684079E-3</v>
      </c>
      <c r="AI141">
        <f t="shared" si="128"/>
        <v>0</v>
      </c>
      <c r="AJ141">
        <f t="shared" si="128"/>
        <v>8.2682023858494449E-2</v>
      </c>
      <c r="AK141">
        <f t="shared" si="128"/>
        <v>0</v>
      </c>
      <c r="AL141">
        <f t="shared" si="128"/>
        <v>0.17359111476758535</v>
      </c>
      <c r="AM141">
        <f t="shared" si="128"/>
        <v>0</v>
      </c>
      <c r="AN141">
        <f t="shared" si="128"/>
        <v>8.6795557383792674E-2</v>
      </c>
      <c r="AO141">
        <f t="shared" si="128"/>
        <v>9.5845331139448792E-2</v>
      </c>
      <c r="AP141">
        <f t="shared" si="105"/>
        <v>0</v>
      </c>
      <c r="AQ141">
        <f t="shared" si="105"/>
        <v>3.7090459509581701E-3</v>
      </c>
      <c r="AR141">
        <f t="shared" si="105"/>
        <v>0</v>
      </c>
      <c r="AS141">
        <f t="shared" si="105"/>
        <v>8.6247586354859476E-2</v>
      </c>
      <c r="AT141">
        <f t="shared" si="105"/>
        <v>0</v>
      </c>
      <c r="AU141">
        <f t="shared" si="105"/>
        <v>0.19009009009009006</v>
      </c>
      <c r="AV141">
        <f t="shared" si="103"/>
        <v>0</v>
      </c>
      <c r="AW141">
        <f t="shared" si="103"/>
        <v>9.0733175661148135E-2</v>
      </c>
      <c r="AX141">
        <f t="shared" si="103"/>
        <v>0.10066969107798661</v>
      </c>
      <c r="AY141">
        <f t="shared" si="125"/>
        <v>0</v>
      </c>
      <c r="AZ141">
        <f t="shared" ref="AZ141:BF156" si="129">+IFERROR((SUM(V140:V141)/(2*$D141)),0)</f>
        <v>7.0994782311179535E-4</v>
      </c>
      <c r="BA141">
        <f t="shared" si="129"/>
        <v>0</v>
      </c>
      <c r="BB141">
        <f t="shared" si="129"/>
        <v>4.2083654092891967E-3</v>
      </c>
      <c r="BC141">
        <f t="shared" si="129"/>
        <v>0</v>
      </c>
      <c r="BD141">
        <f t="shared" si="129"/>
        <v>8.7588743477888982E-3</v>
      </c>
      <c r="BE141">
        <f t="shared" si="129"/>
        <v>0</v>
      </c>
      <c r="BF141">
        <f t="shared" si="129"/>
        <v>4.3452228209733979E-3</v>
      </c>
      <c r="BG141">
        <f t="shared" ref="BG141:BG160" si="130">+IFERROR((SUM(AC140:AC141)/(2*$D141)),0)</f>
        <v>4.8584381147891544E-3</v>
      </c>
    </row>
    <row r="142" spans="2:59" x14ac:dyDescent="0.25">
      <c r="B142">
        <v>2012</v>
      </c>
      <c r="C142" t="s">
        <v>61</v>
      </c>
      <c r="D142" s="31">
        <v>35232</v>
      </c>
      <c r="E142" s="31">
        <v>3889</v>
      </c>
      <c r="F142">
        <f t="shared" si="118"/>
        <v>0.11038260672116258</v>
      </c>
      <c r="G142">
        <f t="shared" si="119"/>
        <v>0.88961739327883738</v>
      </c>
      <c r="H142" cm="1">
        <f t="array" ref="H142">+IFERROR(_xlfn.IFS(B142=$H$1,D142/$H$3,B142=$I$1,D142/$I$3,B142=$J$1,D142/$J$3,B142=$K$1,D142/$K$3,B142=$L$1,D142/$L$3,B142=$M$1,D142/$M$3,B142=$N$1,D142/$N$3,B142=$O$1,D142/$O$3,B142=$P$1,D142/P$3,B142=$Q$1,D142/$Q$3,B142=$R$1,D142/$R$3,B142=$S$1,D142/$S$3,B142=$T$1,D142/$T$3,B142=$U$1,D142/$U$3,B142=$V$1,D142/$V$3,B142=$W$1,D142/$W$3,B142=$X$1,D142/$X$3,B142=$Y$1,D142/$Y$3,B142=$Z$1,D142/$Z$3),0)</f>
        <v>1.8060625509095672E-2</v>
      </c>
      <c r="I142" s="15">
        <f t="shared" si="120"/>
        <v>1806.0625509095671</v>
      </c>
      <c r="J142" s="16">
        <f t="shared" si="121"/>
        <v>199.35789227087042</v>
      </c>
      <c r="K142" s="16">
        <f t="shared" si="124"/>
        <v>9342.3242606175809</v>
      </c>
      <c r="L142" s="17">
        <f t="shared" si="126"/>
        <v>0.11038260672116258</v>
      </c>
      <c r="M142" s="17">
        <f t="shared" si="126"/>
        <v>0.88961739327883738</v>
      </c>
      <c r="N142">
        <f t="shared" si="122"/>
        <v>0.11683064213293279</v>
      </c>
      <c r="O142">
        <f t="shared" si="127"/>
        <v>5.5191303360581291E-2</v>
      </c>
      <c r="P142">
        <f t="shared" si="123"/>
        <v>1031.2301047213264</v>
      </c>
      <c r="S142">
        <v>2012</v>
      </c>
      <c r="T142" t="s">
        <v>61</v>
      </c>
      <c r="U142" s="31">
        <v>0</v>
      </c>
      <c r="V142" s="31">
        <v>4</v>
      </c>
      <c r="W142" s="31">
        <v>0</v>
      </c>
      <c r="X142" s="31">
        <v>212</v>
      </c>
      <c r="Y142" s="31">
        <v>0</v>
      </c>
      <c r="Z142" s="31">
        <v>848</v>
      </c>
      <c r="AA142" s="31">
        <v>0</v>
      </c>
      <c r="AB142" s="31">
        <v>223</v>
      </c>
      <c r="AC142" s="31">
        <v>426</v>
      </c>
      <c r="AD142" s="31">
        <v>335</v>
      </c>
      <c r="AE142" s="31">
        <v>1841</v>
      </c>
      <c r="AF142" s="31">
        <v>3889</v>
      </c>
      <c r="AG142">
        <f t="shared" si="128"/>
        <v>0</v>
      </c>
      <c r="AH142">
        <f t="shared" si="128"/>
        <v>1.0285420416559527E-3</v>
      </c>
      <c r="AI142">
        <f t="shared" si="128"/>
        <v>0</v>
      </c>
      <c r="AJ142">
        <f t="shared" si="128"/>
        <v>5.4512728207765496E-2</v>
      </c>
      <c r="AK142">
        <f t="shared" si="128"/>
        <v>0</v>
      </c>
      <c r="AL142">
        <f t="shared" si="128"/>
        <v>0.21805091283106198</v>
      </c>
      <c r="AM142">
        <f t="shared" si="128"/>
        <v>0</v>
      </c>
      <c r="AN142">
        <f t="shared" si="128"/>
        <v>5.7341218822319365E-2</v>
      </c>
      <c r="AO142">
        <f t="shared" si="128"/>
        <v>0.10953972743635897</v>
      </c>
      <c r="AP142">
        <f t="shared" si="105"/>
        <v>0</v>
      </c>
      <c r="AQ142">
        <f t="shared" si="105"/>
        <v>1.0290712631849757E-3</v>
      </c>
      <c r="AR142">
        <f t="shared" si="105"/>
        <v>0</v>
      </c>
      <c r="AS142">
        <f t="shared" si="105"/>
        <v>5.604017975151996E-2</v>
      </c>
      <c r="AT142">
        <f t="shared" si="105"/>
        <v>0</v>
      </c>
      <c r="AU142">
        <f t="shared" si="105"/>
        <v>0.24473304473304475</v>
      </c>
      <c r="AV142">
        <f t="shared" si="103"/>
        <v>0</v>
      </c>
      <c r="AW142">
        <f t="shared" si="103"/>
        <v>5.9033752481800136E-2</v>
      </c>
      <c r="AX142">
        <f t="shared" si="103"/>
        <v>0.11588683351468988</v>
      </c>
      <c r="AY142">
        <f t="shared" si="125"/>
        <v>0</v>
      </c>
      <c r="AZ142">
        <f t="shared" si="129"/>
        <v>1.8449137148047228E-4</v>
      </c>
      <c r="BA142">
        <f t="shared" si="129"/>
        <v>0</v>
      </c>
      <c r="BB142">
        <f t="shared" si="129"/>
        <v>5.8611489554950044E-3</v>
      </c>
      <c r="BC142">
        <f t="shared" si="129"/>
        <v>0</v>
      </c>
      <c r="BD142">
        <f t="shared" si="129"/>
        <v>1.8023387829246139E-2</v>
      </c>
      <c r="BE142">
        <f t="shared" si="129"/>
        <v>0</v>
      </c>
      <c r="BF142">
        <f t="shared" si="129"/>
        <v>6.1591734786557674E-3</v>
      </c>
      <c r="BG142">
        <f t="shared" si="130"/>
        <v>9.3522933696639412E-3</v>
      </c>
    </row>
    <row r="143" spans="2:59" x14ac:dyDescent="0.25">
      <c r="B143" t="s">
        <v>78</v>
      </c>
      <c r="D143" s="31">
        <v>1950763</v>
      </c>
      <c r="E143" s="31">
        <v>15545</v>
      </c>
      <c r="F143">
        <f t="shared" si="118"/>
        <v>7.9686768715625626E-3</v>
      </c>
      <c r="G143">
        <f t="shared" si="119"/>
        <v>0.99203132312843745</v>
      </c>
      <c r="H143" cm="1">
        <f t="array" ref="H143">+IFERROR(_xlfn.IFS(B143=$H$1,D143/$H$3,B143=$I$1,D143/$I$3,B143=$J$1,D143/$J$3,B143=$K$1,D143/$K$3,B143=$L$1,D143/$L$3,B143=$M$1,D143/$M$3,B143=$N$1,D143/$N$3,B143=$O$1,D143/$O$3,B143=$P$1,D143/P$3,B143=$Q$1,D143/$Q$3,B143=$R$1,D143/$R$3,B143=$S$1,D143/$S$3,B143=$T$1,D143/$T$3,B143=$U$1,D143/$U$3,B143=$V$1,D143/$V$3,B143=$W$1,D143/$W$3,B143=$X$1,D143/$X$3,B143=$Y$1,D143/$Y$3,B143=$Z$1,D143/$Z$3),0)</f>
        <v>0</v>
      </c>
      <c r="I143" s="15">
        <f t="shared" si="120"/>
        <v>0</v>
      </c>
      <c r="J143" s="16">
        <f t="shared" si="121"/>
        <v>0</v>
      </c>
      <c r="K143" s="16">
        <f t="shared" si="124"/>
        <v>8311.094155896255</v>
      </c>
      <c r="L143" s="17">
        <f t="shared" si="126"/>
        <v>7.9686768715625626E-3</v>
      </c>
      <c r="M143" s="17">
        <f t="shared" si="126"/>
        <v>0.99203132312843745</v>
      </c>
      <c r="N143">
        <f t="shared" si="122"/>
        <v>8.0005537855177365E-3</v>
      </c>
      <c r="O143">
        <f t="shared" si="127"/>
        <v>3.9843384357812813E-3</v>
      </c>
      <c r="P143">
        <f t="shared" si="123"/>
        <v>66.22842377746926</v>
      </c>
      <c r="S143" t="s">
        <v>78</v>
      </c>
      <c r="U143" s="31">
        <v>0</v>
      </c>
      <c r="V143" s="31">
        <v>872</v>
      </c>
      <c r="W143" s="31">
        <v>0</v>
      </c>
      <c r="X143" s="31">
        <v>741</v>
      </c>
      <c r="Y143" s="31">
        <v>0</v>
      </c>
      <c r="Z143" s="31">
        <v>2029</v>
      </c>
      <c r="AA143" s="31">
        <v>0</v>
      </c>
      <c r="AB143" s="31">
        <v>821</v>
      </c>
      <c r="AC143" s="31">
        <v>1084</v>
      </c>
      <c r="AD143" s="31">
        <v>1363</v>
      </c>
      <c r="AE143" s="31">
        <v>8635</v>
      </c>
      <c r="AF143" s="31">
        <v>15545</v>
      </c>
      <c r="AG143">
        <f t="shared" si="128"/>
        <v>0</v>
      </c>
      <c r="AH143">
        <f t="shared" si="128"/>
        <v>5.6095207462206496E-2</v>
      </c>
      <c r="AI143">
        <f t="shared" si="128"/>
        <v>0</v>
      </c>
      <c r="AJ143">
        <f t="shared" si="128"/>
        <v>4.7668060469604374E-2</v>
      </c>
      <c r="AK143">
        <f t="shared" si="128"/>
        <v>0</v>
      </c>
      <c r="AL143">
        <f t="shared" si="128"/>
        <v>0.1305242843357993</v>
      </c>
      <c r="AM143">
        <f t="shared" si="128"/>
        <v>0</v>
      </c>
      <c r="AN143">
        <f t="shared" si="128"/>
        <v>5.281440977806369E-2</v>
      </c>
      <c r="AO143">
        <f t="shared" si="128"/>
        <v>6.9733033129623673E-2</v>
      </c>
      <c r="AP143">
        <f t="shared" si="105"/>
        <v>0</v>
      </c>
      <c r="AQ143">
        <f t="shared" si="105"/>
        <v>5.7713945330597656E-2</v>
      </c>
      <c r="AR143">
        <f t="shared" si="105"/>
        <v>0</v>
      </c>
      <c r="AS143">
        <f t="shared" si="105"/>
        <v>4.8831921974364888E-2</v>
      </c>
      <c r="AT143">
        <f t="shared" si="105"/>
        <v>0</v>
      </c>
      <c r="AU143">
        <f t="shared" si="105"/>
        <v>0.1396373146140876</v>
      </c>
      <c r="AV143">
        <f t="shared" si="103"/>
        <v>0</v>
      </c>
      <c r="AW143">
        <f t="shared" si="103"/>
        <v>5.4246919290363078E-2</v>
      </c>
      <c r="AX143">
        <f t="shared" si="103"/>
        <v>7.2252216223421983E-2</v>
      </c>
      <c r="AY143">
        <f t="shared" si="125"/>
        <v>0</v>
      </c>
      <c r="AZ143">
        <f t="shared" si="129"/>
        <v>2.2452753102247686E-4</v>
      </c>
      <c r="BA143">
        <f t="shared" si="129"/>
        <v>0</v>
      </c>
      <c r="BB143">
        <f t="shared" si="129"/>
        <v>2.4426339847536581E-4</v>
      </c>
      <c r="BC143">
        <f t="shared" si="129"/>
        <v>0</v>
      </c>
      <c r="BD143">
        <f t="shared" si="129"/>
        <v>7.3740377483066878E-4</v>
      </c>
      <c r="BE143">
        <f t="shared" si="129"/>
        <v>0</v>
      </c>
      <c r="BF143">
        <f t="shared" si="129"/>
        <v>2.6758760546514364E-4</v>
      </c>
      <c r="BG143">
        <f t="shared" si="130"/>
        <v>3.8702805005015985E-4</v>
      </c>
    </row>
    <row r="144" spans="2:59" x14ac:dyDescent="0.25">
      <c r="B144">
        <v>2013</v>
      </c>
      <c r="C144" t="s">
        <v>55</v>
      </c>
      <c r="D144" s="31">
        <v>171930</v>
      </c>
      <c r="E144" s="31">
        <v>343</v>
      </c>
      <c r="F144">
        <f t="shared" si="118"/>
        <v>1.9949979642877916E-3</v>
      </c>
      <c r="G144">
        <f t="shared" si="119"/>
        <v>0.99800500203571219</v>
      </c>
      <c r="H144" cm="1">
        <f t="array" ref="H144">+IFERROR(_xlfn.IFS(B144=$H$1,D144/$H$3,B144=$I$1,D144/$I$3,B144=$J$1,D144/$J$3,B144=$K$1,D144/$K$3,B144=$L$1,D144/$L$3,B144=$M$1,D144/$M$3,B144=$N$1,D144/$N$3,B144=$O$1,D144/$O$3,B144=$P$1,D144/P$3,B144=$Q$1,D144/$Q$3,B144=$R$1,D144/$R$3,B144=$S$1,D144/$S$3,B144=$T$1,D144/$T$3,B144=$U$1,D144/$U$3,B144=$V$1,D144/$V$3,B144=$W$1,D144/$W$3,B144=$X$1,D144/$X$3,B144=$Y$1,D144/$Y$3,B144=$Z$1,D144/$Z$3),0)</f>
        <v>8.7047522995977983E-2</v>
      </c>
      <c r="I144" s="15">
        <f t="shared" si="120"/>
        <v>8704.7522995977979</v>
      </c>
      <c r="J144" s="16">
        <f t="shared" si="121"/>
        <v>17.36596311732708</v>
      </c>
      <c r="K144" s="16">
        <v>10000</v>
      </c>
      <c r="L144" s="17">
        <f t="shared" si="126"/>
        <v>1.9949979642877916E-3</v>
      </c>
      <c r="M144" s="17">
        <f t="shared" si="126"/>
        <v>0.99800500203571219</v>
      </c>
      <c r="N144">
        <f t="shared" si="122"/>
        <v>1.9969899597399839E-3</v>
      </c>
      <c r="O144">
        <f t="shared" si="127"/>
        <v>9.9749898214389582E-4</v>
      </c>
      <c r="P144">
        <f t="shared" si="123"/>
        <v>19.949979642877917</v>
      </c>
      <c r="S144">
        <v>2013</v>
      </c>
      <c r="T144" t="s">
        <v>55</v>
      </c>
      <c r="U144" s="31">
        <v>0</v>
      </c>
      <c r="V144" s="31">
        <v>5</v>
      </c>
      <c r="W144" s="31">
        <v>0</v>
      </c>
      <c r="X144" s="31">
        <v>0</v>
      </c>
      <c r="Y144" s="31">
        <v>0</v>
      </c>
      <c r="Z144" s="31">
        <v>1</v>
      </c>
      <c r="AA144" s="31">
        <v>0</v>
      </c>
      <c r="AB144" s="31">
        <v>19</v>
      </c>
      <c r="AC144" s="31">
        <v>0</v>
      </c>
      <c r="AD144" s="31">
        <v>7</v>
      </c>
      <c r="AE144" s="31">
        <v>311</v>
      </c>
      <c r="AF144" s="31">
        <v>343</v>
      </c>
      <c r="AG144">
        <f t="shared" si="128"/>
        <v>0</v>
      </c>
      <c r="AH144">
        <f t="shared" si="128"/>
        <v>1.4577259475218658E-2</v>
      </c>
      <c r="AI144">
        <f t="shared" si="128"/>
        <v>0</v>
      </c>
      <c r="AJ144">
        <f t="shared" si="128"/>
        <v>0</v>
      </c>
      <c r="AK144">
        <f t="shared" si="128"/>
        <v>0</v>
      </c>
      <c r="AL144">
        <f t="shared" si="128"/>
        <v>2.9154518950437317E-3</v>
      </c>
      <c r="AM144">
        <f t="shared" si="128"/>
        <v>0</v>
      </c>
      <c r="AN144">
        <f t="shared" si="128"/>
        <v>5.5393586005830907E-2</v>
      </c>
      <c r="AO144">
        <f t="shared" si="128"/>
        <v>0</v>
      </c>
      <c r="AP144">
        <f t="shared" si="105"/>
        <v>0</v>
      </c>
      <c r="AQ144">
        <f t="shared" si="105"/>
        <v>1.4684287812041116E-2</v>
      </c>
      <c r="AR144">
        <f t="shared" si="105"/>
        <v>0</v>
      </c>
      <c r="AS144">
        <f t="shared" si="105"/>
        <v>0</v>
      </c>
      <c r="AT144">
        <f t="shared" si="105"/>
        <v>0</v>
      </c>
      <c r="AU144">
        <f t="shared" si="105"/>
        <v>2.9197080291970805E-3</v>
      </c>
      <c r="AV144">
        <f t="shared" si="103"/>
        <v>0</v>
      </c>
      <c r="AW144">
        <f t="shared" si="103"/>
        <v>5.6971514242878565E-2</v>
      </c>
      <c r="AX144">
        <f t="shared" si="103"/>
        <v>0</v>
      </c>
      <c r="AY144">
        <f t="shared" si="125"/>
        <v>0</v>
      </c>
      <c r="AZ144">
        <f t="shared" si="129"/>
        <v>2.550456581166754E-3</v>
      </c>
      <c r="BA144">
        <f t="shared" si="129"/>
        <v>0</v>
      </c>
      <c r="BB144">
        <f t="shared" si="129"/>
        <v>2.1549467806665505E-3</v>
      </c>
      <c r="BC144">
        <f t="shared" si="129"/>
        <v>0</v>
      </c>
      <c r="BD144">
        <f t="shared" si="129"/>
        <v>5.9035654045250978E-3</v>
      </c>
      <c r="BE144">
        <f t="shared" si="129"/>
        <v>0</v>
      </c>
      <c r="BF144">
        <f t="shared" si="129"/>
        <v>2.4428546501483162E-3</v>
      </c>
      <c r="BG144">
        <f t="shared" si="130"/>
        <v>3.1524457628104461E-3</v>
      </c>
    </row>
    <row r="145" spans="2:59" x14ac:dyDescent="0.25">
      <c r="B145">
        <v>2013</v>
      </c>
      <c r="C145" t="s">
        <v>56</v>
      </c>
      <c r="D145" s="31">
        <v>412993</v>
      </c>
      <c r="E145" s="31">
        <v>276</v>
      </c>
      <c r="F145">
        <f t="shared" si="118"/>
        <v>6.6829219865712007E-4</v>
      </c>
      <c r="G145">
        <f t="shared" si="119"/>
        <v>0.99933170780134284</v>
      </c>
      <c r="H145" cm="1">
        <f t="array" ref="H145">+IFERROR(_xlfn.IFS(B145=$H$1,D145/$H$3,B145=$I$1,D145/$I$3,B145=$J$1,D145/$J$3,B145=$K$1,D145/$K$3,B145=$L$1,D145/$L$3,B145=$M$1,D145/$M$3,B145=$N$1,D145/$N$3,B145=$O$1,D145/$O$3,B145=$P$1,D145/P$3,B145=$Q$1,D145/$Q$3,B145=$R$1,D145/$R$3,B145=$S$1,D145/$S$3,B145=$T$1,D145/$T$3,B145=$U$1,D145/$U$3,B145=$V$1,D145/$V$3,B145=$W$1,D145/$W$3,B145=$X$1,D145/$X$3,B145=$Y$1,D145/$Y$3,B145=$Z$1,D145/$Z$3),0)</f>
        <v>0.20909682815493477</v>
      </c>
      <c r="I145" s="15">
        <f t="shared" si="120"/>
        <v>20909.682815493477</v>
      </c>
      <c r="J145" s="16">
        <f t="shared" si="121"/>
        <v>13.973777901989136</v>
      </c>
      <c r="K145" s="16">
        <f t="shared" ref="K145:K151" si="131">+K144-P144</f>
        <v>9980.0500203571228</v>
      </c>
      <c r="L145" s="17">
        <f t="shared" si="126"/>
        <v>6.6829219865712007E-4</v>
      </c>
      <c r="M145" s="17">
        <f t="shared" si="126"/>
        <v>0.99933170780134284</v>
      </c>
      <c r="N145">
        <f t="shared" si="122"/>
        <v>6.6851558053069476E-4</v>
      </c>
      <c r="O145">
        <f t="shared" si="127"/>
        <v>3.3414609932856003E-4</v>
      </c>
      <c r="P145">
        <f t="shared" si="123"/>
        <v>6.6695895708124979</v>
      </c>
      <c r="S145">
        <v>2013</v>
      </c>
      <c r="T145" t="s">
        <v>56</v>
      </c>
      <c r="U145" s="31">
        <v>0</v>
      </c>
      <c r="V145" s="31">
        <v>13</v>
      </c>
      <c r="W145" s="31">
        <v>0</v>
      </c>
      <c r="X145" s="31">
        <v>0</v>
      </c>
      <c r="Y145" s="31">
        <v>0</v>
      </c>
      <c r="Z145" s="31">
        <v>1</v>
      </c>
      <c r="AA145" s="31">
        <v>0</v>
      </c>
      <c r="AB145" s="31">
        <v>4</v>
      </c>
      <c r="AC145" s="31">
        <v>0</v>
      </c>
      <c r="AD145" s="31">
        <v>15</v>
      </c>
      <c r="AE145" s="31">
        <v>243</v>
      </c>
      <c r="AF145" s="31">
        <v>276</v>
      </c>
      <c r="AG145">
        <f t="shared" si="128"/>
        <v>0</v>
      </c>
      <c r="AH145">
        <f t="shared" si="128"/>
        <v>4.710144927536232E-2</v>
      </c>
      <c r="AI145">
        <f t="shared" si="128"/>
        <v>0</v>
      </c>
      <c r="AJ145">
        <f t="shared" si="128"/>
        <v>0</v>
      </c>
      <c r="AK145">
        <f t="shared" si="128"/>
        <v>0</v>
      </c>
      <c r="AL145">
        <f t="shared" si="128"/>
        <v>3.6231884057971015E-3</v>
      </c>
      <c r="AM145">
        <f t="shared" si="128"/>
        <v>0</v>
      </c>
      <c r="AN145">
        <f t="shared" si="128"/>
        <v>1.4492753623188406E-2</v>
      </c>
      <c r="AO145">
        <f t="shared" si="128"/>
        <v>0</v>
      </c>
      <c r="AP145">
        <f t="shared" si="105"/>
        <v>0</v>
      </c>
      <c r="AQ145">
        <f t="shared" si="105"/>
        <v>4.8237476808905382E-2</v>
      </c>
      <c r="AR145">
        <f t="shared" si="105"/>
        <v>0</v>
      </c>
      <c r="AS145">
        <f t="shared" si="105"/>
        <v>0</v>
      </c>
      <c r="AT145">
        <f t="shared" si="105"/>
        <v>0</v>
      </c>
      <c r="AU145">
        <f t="shared" si="105"/>
        <v>3.629764065335753E-3</v>
      </c>
      <c r="AV145">
        <f t="shared" si="103"/>
        <v>0</v>
      </c>
      <c r="AW145">
        <f t="shared" si="103"/>
        <v>1.4598540145985403E-2</v>
      </c>
      <c r="AX145">
        <f t="shared" si="103"/>
        <v>0</v>
      </c>
      <c r="AY145">
        <f t="shared" si="125"/>
        <v>0</v>
      </c>
      <c r="AZ145">
        <f t="shared" si="129"/>
        <v>2.1792136912732176E-5</v>
      </c>
      <c r="BA145">
        <f t="shared" si="129"/>
        <v>0</v>
      </c>
      <c r="BB145">
        <f t="shared" si="129"/>
        <v>0</v>
      </c>
      <c r="BC145">
        <f t="shared" si="129"/>
        <v>0</v>
      </c>
      <c r="BD145">
        <f t="shared" si="129"/>
        <v>2.4213485458591309E-6</v>
      </c>
      <c r="BE145">
        <f t="shared" si="129"/>
        <v>0</v>
      </c>
      <c r="BF145">
        <f t="shared" si="129"/>
        <v>2.7845508277380005E-5</v>
      </c>
      <c r="BG145">
        <f t="shared" si="130"/>
        <v>0</v>
      </c>
    </row>
    <row r="146" spans="2:59" x14ac:dyDescent="0.25">
      <c r="B146">
        <v>2013</v>
      </c>
      <c r="C146" t="s">
        <v>57</v>
      </c>
      <c r="D146" s="31">
        <v>385962</v>
      </c>
      <c r="E146" s="31">
        <v>1609</v>
      </c>
      <c r="F146">
        <f t="shared" si="118"/>
        <v>4.1688041827951973E-3</v>
      </c>
      <c r="G146">
        <f t="shared" si="119"/>
        <v>0.99583119581720481</v>
      </c>
      <c r="H146" cm="1">
        <f t="array" ref="H146">+IFERROR(_xlfn.IFS(B146=$H$1,D146/$H$3,B146=$I$1,D146/$I$3,B146=$J$1,D146/$J$3,B146=$K$1,D146/$K$3,B146=$L$1,D146/$L$3,B146=$M$1,D146/$M$3,B146=$N$1,D146/$N$3,B146=$O$1,D146/$O$3,B146=$P$1,D146/P$3,B146=$Q$1,D146/$Q$3,B146=$R$1,D146/$R$3,B146=$S$1,D146/$S$3,B146=$T$1,D146/$T$3,B146=$U$1,D146/$U$3,B146=$V$1,D146/$V$3,B146=$W$1,D146/$W$3,B146=$X$1,D146/$X$3,B146=$Y$1,D146/$Y$3,B146=$Z$1,D146/$Z$3),0)</f>
        <v>0.19541113284809897</v>
      </c>
      <c r="I146" s="15">
        <f t="shared" si="120"/>
        <v>19541.113284809897</v>
      </c>
      <c r="J146" s="16">
        <f t="shared" si="121"/>
        <v>81.463074798190291</v>
      </c>
      <c r="K146" s="16">
        <f t="shared" si="131"/>
        <v>9973.3804307863102</v>
      </c>
      <c r="L146" s="17">
        <f t="shared" si="126"/>
        <v>4.1688041827951973E-3</v>
      </c>
      <c r="M146" s="17">
        <f t="shared" si="126"/>
        <v>0.99583119581720481</v>
      </c>
      <c r="N146">
        <f t="shared" si="122"/>
        <v>4.1775117971219562E-3</v>
      </c>
      <c r="O146">
        <f t="shared" si="127"/>
        <v>2.0844020913975986E-3</v>
      </c>
      <c r="P146">
        <f t="shared" si="123"/>
        <v>41.577070056469736</v>
      </c>
      <c r="S146">
        <v>2013</v>
      </c>
      <c r="T146" t="s">
        <v>57</v>
      </c>
      <c r="U146" s="31">
        <v>0</v>
      </c>
      <c r="V146" s="31">
        <v>387</v>
      </c>
      <c r="W146" s="31">
        <v>0</v>
      </c>
      <c r="X146" s="31">
        <v>4</v>
      </c>
      <c r="Y146" s="31">
        <v>0</v>
      </c>
      <c r="Z146" s="31">
        <v>13</v>
      </c>
      <c r="AA146" s="31">
        <v>0</v>
      </c>
      <c r="AB146" s="31">
        <v>4</v>
      </c>
      <c r="AC146" s="31">
        <v>4</v>
      </c>
      <c r="AD146" s="31">
        <v>28</v>
      </c>
      <c r="AE146" s="31">
        <v>1169</v>
      </c>
      <c r="AF146" s="31">
        <v>1609</v>
      </c>
      <c r="AG146">
        <f t="shared" si="128"/>
        <v>0</v>
      </c>
      <c r="AH146">
        <f t="shared" si="128"/>
        <v>0.24052206339341206</v>
      </c>
      <c r="AI146">
        <f t="shared" si="128"/>
        <v>0</v>
      </c>
      <c r="AJ146">
        <f t="shared" si="128"/>
        <v>2.486016159105034E-3</v>
      </c>
      <c r="AK146">
        <f t="shared" si="128"/>
        <v>0</v>
      </c>
      <c r="AL146">
        <f t="shared" si="128"/>
        <v>8.0795525170913613E-3</v>
      </c>
      <c r="AM146">
        <f t="shared" si="128"/>
        <v>0</v>
      </c>
      <c r="AN146">
        <f t="shared" si="128"/>
        <v>2.486016159105034E-3</v>
      </c>
      <c r="AO146">
        <f t="shared" si="128"/>
        <v>2.486016159105034E-3</v>
      </c>
      <c r="AP146">
        <f t="shared" si="105"/>
        <v>0</v>
      </c>
      <c r="AQ146">
        <f t="shared" si="105"/>
        <v>0.27340162486753794</v>
      </c>
      <c r="AR146">
        <f t="shared" si="105"/>
        <v>0</v>
      </c>
      <c r="AS146">
        <f t="shared" si="105"/>
        <v>2.4891101431238328E-3</v>
      </c>
      <c r="AT146">
        <f t="shared" si="105"/>
        <v>0</v>
      </c>
      <c r="AU146">
        <f t="shared" si="105"/>
        <v>8.1123244929797202E-3</v>
      </c>
      <c r="AV146">
        <f t="shared" si="103"/>
        <v>0</v>
      </c>
      <c r="AW146">
        <f t="shared" si="103"/>
        <v>2.4891101431238328E-3</v>
      </c>
      <c r="AX146">
        <f t="shared" si="103"/>
        <v>2.4891101431238328E-3</v>
      </c>
      <c r="AY146">
        <f t="shared" si="125"/>
        <v>0</v>
      </c>
      <c r="AZ146">
        <f t="shared" si="129"/>
        <v>5.1818572812867584E-4</v>
      </c>
      <c r="BA146">
        <f t="shared" si="129"/>
        <v>0</v>
      </c>
      <c r="BB146">
        <f t="shared" si="129"/>
        <v>5.1818572812867586E-6</v>
      </c>
      <c r="BC146">
        <f t="shared" si="129"/>
        <v>0</v>
      </c>
      <c r="BD146">
        <f t="shared" si="129"/>
        <v>1.8136500484503657E-5</v>
      </c>
      <c r="BE146">
        <f t="shared" si="129"/>
        <v>0</v>
      </c>
      <c r="BF146">
        <f t="shared" si="129"/>
        <v>1.0363714562573517E-5</v>
      </c>
      <c r="BG146">
        <f t="shared" si="130"/>
        <v>5.1818572812867586E-6</v>
      </c>
    </row>
    <row r="147" spans="2:59" x14ac:dyDescent="0.25">
      <c r="B147">
        <v>2013</v>
      </c>
      <c r="C147" t="s">
        <v>58</v>
      </c>
      <c r="D147" s="31">
        <v>601640</v>
      </c>
      <c r="E147" s="31">
        <v>3005</v>
      </c>
      <c r="F147">
        <f t="shared" si="118"/>
        <v>4.994681204707134E-3</v>
      </c>
      <c r="G147">
        <f t="shared" si="119"/>
        <v>0.99500531879529286</v>
      </c>
      <c r="H147" cm="1">
        <f t="array" ref="H147">+IFERROR(_xlfn.IFS(B147=$H$1,D147/$H$3,B147=$I$1,D147/$I$3,B147=$J$1,D147/$J$3,B147=$K$1,D147/$K$3,B147=$L$1,D147/$L$3,B147=$M$1,D147/$M$3,B147=$N$1,D147/$N$3,B147=$O$1,D147/$O$3,B147=$P$1,D147/P$3,B147=$Q$1,D147/$Q$3,B147=$R$1,D147/$R$3,B147=$S$1,D147/$S$3,B147=$T$1,D147/$T$3,B147=$U$1,D147/$U$3,B147=$V$1,D147/$V$3,B147=$W$1,D147/$W$3,B147=$X$1,D147/$X$3,B147=$Y$1,D147/$Y$3,B147=$Z$1,D147/$Z$3),0)</f>
        <v>0.30460810641133129</v>
      </c>
      <c r="I147" s="15">
        <f t="shared" si="120"/>
        <v>30460.810641133128</v>
      </c>
      <c r="J147" s="16">
        <f t="shared" si="121"/>
        <v>152.14203838941069</v>
      </c>
      <c r="K147" s="16">
        <f t="shared" si="131"/>
        <v>9931.8033607298403</v>
      </c>
      <c r="L147" s="17">
        <f t="shared" si="126"/>
        <v>4.994681204707134E-3</v>
      </c>
      <c r="M147" s="17">
        <f t="shared" si="126"/>
        <v>0.99500531879529286</v>
      </c>
      <c r="N147">
        <f t="shared" si="122"/>
        <v>5.0071858532419649E-3</v>
      </c>
      <c r="O147">
        <f t="shared" si="127"/>
        <v>2.497340602353567E-3</v>
      </c>
      <c r="P147">
        <f t="shared" si="123"/>
        <v>49.60619157468448</v>
      </c>
      <c r="S147">
        <v>2013</v>
      </c>
      <c r="T147" t="s">
        <v>58</v>
      </c>
      <c r="U147" s="31">
        <v>0</v>
      </c>
      <c r="V147" s="31">
        <v>406</v>
      </c>
      <c r="W147" s="31">
        <v>0</v>
      </c>
      <c r="X147" s="31">
        <v>42</v>
      </c>
      <c r="Y147" s="31">
        <v>0</v>
      </c>
      <c r="Z147" s="31">
        <v>155</v>
      </c>
      <c r="AA147" s="31">
        <v>0</v>
      </c>
      <c r="AB147" s="31">
        <v>44</v>
      </c>
      <c r="AC147" s="31">
        <v>90</v>
      </c>
      <c r="AD147" s="31">
        <v>164</v>
      </c>
      <c r="AE147" s="31">
        <v>2104</v>
      </c>
      <c r="AF147" s="31">
        <v>3005</v>
      </c>
      <c r="AG147">
        <f t="shared" si="128"/>
        <v>0</v>
      </c>
      <c r="AH147">
        <f t="shared" si="128"/>
        <v>0.13510815307820301</v>
      </c>
      <c r="AI147">
        <f t="shared" si="128"/>
        <v>0</v>
      </c>
      <c r="AJ147">
        <f t="shared" si="128"/>
        <v>1.3976705490848586E-2</v>
      </c>
      <c r="AK147">
        <f t="shared" si="128"/>
        <v>0</v>
      </c>
      <c r="AL147">
        <f t="shared" si="128"/>
        <v>5.1580698835274545E-2</v>
      </c>
      <c r="AM147">
        <f t="shared" si="128"/>
        <v>0</v>
      </c>
      <c r="AN147">
        <f t="shared" si="128"/>
        <v>1.4642262895174708E-2</v>
      </c>
      <c r="AO147">
        <f t="shared" si="128"/>
        <v>2.9950083194675542E-2</v>
      </c>
      <c r="AP147">
        <f t="shared" si="105"/>
        <v>0</v>
      </c>
      <c r="AQ147">
        <f t="shared" si="105"/>
        <v>0.14489650249821556</v>
      </c>
      <c r="AR147">
        <f t="shared" si="105"/>
        <v>0</v>
      </c>
      <c r="AS147">
        <f t="shared" si="105"/>
        <v>1.4075067024128687E-2</v>
      </c>
      <c r="AT147">
        <f t="shared" si="105"/>
        <v>0</v>
      </c>
      <c r="AU147">
        <f t="shared" si="105"/>
        <v>5.2946199829205808E-2</v>
      </c>
      <c r="AV147">
        <f t="shared" si="103"/>
        <v>0</v>
      </c>
      <c r="AW147">
        <f t="shared" si="103"/>
        <v>1.4750251424740195E-2</v>
      </c>
      <c r="AX147">
        <f t="shared" si="103"/>
        <v>3.0405405405405407E-2</v>
      </c>
      <c r="AY147">
        <f t="shared" si="125"/>
        <v>0</v>
      </c>
      <c r="AZ147">
        <f t="shared" si="129"/>
        <v>6.5903197925669833E-4</v>
      </c>
      <c r="BA147">
        <f t="shared" si="129"/>
        <v>0</v>
      </c>
      <c r="BB147">
        <f t="shared" si="129"/>
        <v>3.8228841167475566E-5</v>
      </c>
      <c r="BC147">
        <f t="shared" si="129"/>
        <v>0</v>
      </c>
      <c r="BD147">
        <f t="shared" si="129"/>
        <v>1.3961837643773685E-4</v>
      </c>
      <c r="BE147">
        <f t="shared" si="129"/>
        <v>0</v>
      </c>
      <c r="BF147">
        <f t="shared" si="129"/>
        <v>3.9890964696496242E-5</v>
      </c>
      <c r="BG147">
        <f t="shared" si="130"/>
        <v>7.8119805863971815E-5</v>
      </c>
    </row>
    <row r="148" spans="2:59" x14ac:dyDescent="0.25">
      <c r="B148">
        <v>2013</v>
      </c>
      <c r="C148" t="s">
        <v>59</v>
      </c>
      <c r="D148" s="31">
        <v>307743</v>
      </c>
      <c r="E148" s="31">
        <v>4198</v>
      </c>
      <c r="F148">
        <f t="shared" si="118"/>
        <v>1.3641252603633551E-2</v>
      </c>
      <c r="G148">
        <f t="shared" si="119"/>
        <v>0.98635874739636642</v>
      </c>
      <c r="H148" cm="1">
        <f t="array" ref="H148">+IFERROR(_xlfn.IFS(B148=$H$1,D148/$H$3,B148=$I$1,D148/$I$3,B148=$J$1,D148/$J$3,B148=$K$1,D148/$K$3,B148=$L$1,D148/$L$3,B148=$M$1,D148/$M$3,B148=$N$1,D148/$N$3,B148=$O$1,D148/$O$3,B148=$P$1,D148/P$3,B148=$Q$1,D148/$Q$3,B148=$R$1,D148/$R$3,B148=$S$1,D148/$S$3,B148=$T$1,D148/$T$3,B148=$U$1,D148/$U$3,B148=$V$1,D148/$V$3,B148=$W$1,D148/$W$3,B148=$X$1,D148/$X$3,B148=$Y$1,D148/$Y$3,B148=$Z$1,D148/$Z$3),0)</f>
        <v>0.15580914249608127</v>
      </c>
      <c r="I148" s="15">
        <f t="shared" si="120"/>
        <v>15580.914249608128</v>
      </c>
      <c r="J148" s="16">
        <f t="shared" si="121"/>
        <v>212.54318707445796</v>
      </c>
      <c r="K148" s="16">
        <f t="shared" si="131"/>
        <v>9882.1971691551553</v>
      </c>
      <c r="L148" s="17">
        <f t="shared" si="126"/>
        <v>1.3641252603633551E-2</v>
      </c>
      <c r="M148" s="17">
        <f t="shared" si="126"/>
        <v>0.98635874739636642</v>
      </c>
      <c r="N148">
        <f t="shared" si="122"/>
        <v>1.3734933451989896E-2</v>
      </c>
      <c r="O148">
        <f t="shared" si="127"/>
        <v>6.8206263018167753E-3</v>
      </c>
      <c r="P148">
        <f t="shared" si="123"/>
        <v>134.80554786335787</v>
      </c>
      <c r="S148">
        <v>2013</v>
      </c>
      <c r="T148" t="s">
        <v>59</v>
      </c>
      <c r="U148" s="31">
        <v>0</v>
      </c>
      <c r="V148" s="31">
        <v>64</v>
      </c>
      <c r="W148" s="31">
        <v>0</v>
      </c>
      <c r="X148" s="31">
        <v>327</v>
      </c>
      <c r="Y148" s="31">
        <v>0</v>
      </c>
      <c r="Z148" s="31">
        <v>574</v>
      </c>
      <c r="AA148" s="31">
        <v>0</v>
      </c>
      <c r="AB148" s="31">
        <v>339</v>
      </c>
      <c r="AC148" s="31">
        <v>323</v>
      </c>
      <c r="AD148" s="31">
        <v>529</v>
      </c>
      <c r="AE148" s="31">
        <v>2042</v>
      </c>
      <c r="AF148" s="31">
        <v>4198</v>
      </c>
      <c r="AG148">
        <f t="shared" si="128"/>
        <v>0</v>
      </c>
      <c r="AH148">
        <f t="shared" si="128"/>
        <v>1.5245354930919485E-2</v>
      </c>
      <c r="AI148">
        <f t="shared" si="128"/>
        <v>0</v>
      </c>
      <c r="AJ148">
        <f t="shared" si="128"/>
        <v>7.7894235350166749E-2</v>
      </c>
      <c r="AK148">
        <f t="shared" si="128"/>
        <v>0</v>
      </c>
      <c r="AL148">
        <f t="shared" si="128"/>
        <v>0.13673177703668413</v>
      </c>
      <c r="AM148">
        <f t="shared" si="128"/>
        <v>0</v>
      </c>
      <c r="AN148">
        <f t="shared" si="128"/>
        <v>8.0752739399714155E-2</v>
      </c>
      <c r="AO148">
        <f t="shared" si="128"/>
        <v>7.694140066698428E-2</v>
      </c>
      <c r="AP148">
        <f t="shared" si="105"/>
        <v>0</v>
      </c>
      <c r="AQ148">
        <f t="shared" si="105"/>
        <v>1.5362457993278924E-2</v>
      </c>
      <c r="AR148">
        <f t="shared" si="105"/>
        <v>0</v>
      </c>
      <c r="AS148">
        <f t="shared" si="105"/>
        <v>8.1050935679762057E-2</v>
      </c>
      <c r="AT148">
        <f t="shared" si="105"/>
        <v>0</v>
      </c>
      <c r="AU148">
        <f t="shared" si="105"/>
        <v>0.14676553311173612</v>
      </c>
      <c r="AV148">
        <f t="shared" si="103"/>
        <v>0</v>
      </c>
      <c r="AW148">
        <f t="shared" si="103"/>
        <v>8.4150428199081542E-2</v>
      </c>
      <c r="AX148">
        <f t="shared" si="103"/>
        <v>8.0019819150253926E-2</v>
      </c>
      <c r="AY148">
        <f t="shared" si="125"/>
        <v>0</v>
      </c>
      <c r="AZ148">
        <f t="shared" si="129"/>
        <v>7.6362419291421733E-4</v>
      </c>
      <c r="BA148">
        <f t="shared" si="129"/>
        <v>0</v>
      </c>
      <c r="BB148">
        <f t="shared" si="129"/>
        <v>5.9952622805392814E-4</v>
      </c>
      <c r="BC148">
        <f t="shared" si="129"/>
        <v>0</v>
      </c>
      <c r="BD148">
        <f t="shared" si="129"/>
        <v>1.1844298651797116E-3</v>
      </c>
      <c r="BE148">
        <f t="shared" si="129"/>
        <v>0</v>
      </c>
      <c r="BF148">
        <f t="shared" si="129"/>
        <v>6.2227248060881966E-4</v>
      </c>
      <c r="BG148">
        <f t="shared" si="130"/>
        <v>6.7101445036930169E-4</v>
      </c>
    </row>
    <row r="149" spans="2:59" x14ac:dyDescent="0.25">
      <c r="B149">
        <v>2013</v>
      </c>
      <c r="C149" t="s">
        <v>60</v>
      </c>
      <c r="D149" s="31">
        <v>59187</v>
      </c>
      <c r="E149" s="31">
        <v>2596</v>
      </c>
      <c r="F149">
        <f t="shared" si="118"/>
        <v>4.3860982986128713E-2</v>
      </c>
      <c r="G149">
        <f t="shared" si="119"/>
        <v>0.95613901701387127</v>
      </c>
      <c r="H149" cm="1">
        <f t="array" ref="H149">+IFERROR(_xlfn.IFS(B149=$H$1,D149/$H$3,B149=$I$1,D149/$I$3,B149=$J$1,D149/$J$3,B149=$K$1,D149/$K$3,B149=$L$1,D149/$L$3,B149=$M$1,D149/$M$3,B149=$N$1,D149/$N$3,B149=$O$1,D149/$O$3,B149=$P$1,D149/P$3,B149=$Q$1,D149/$Q$3,B149=$R$1,D149/$R$3,B149=$S$1,D149/$S$3,B149=$T$1,D149/$T$3,B149=$U$1,D149/$U$3,B149=$V$1,D149/$V$3,B149=$W$1,D149/$W$3,B149=$X$1,D149/$X$3,B149=$Y$1,D149/$Y$3,B149=$Z$1,D149/$Z$3),0)</f>
        <v>2.9966159155254749E-2</v>
      </c>
      <c r="I149" s="15">
        <f t="shared" si="120"/>
        <v>2996.615915525475</v>
      </c>
      <c r="J149" s="16">
        <f t="shared" si="121"/>
        <v>131.43451968682538</v>
      </c>
      <c r="K149" s="16">
        <f t="shared" si="131"/>
        <v>9747.3916212917975</v>
      </c>
      <c r="L149" s="17">
        <f t="shared" si="126"/>
        <v>4.3860982986128713E-2</v>
      </c>
      <c r="M149" s="17">
        <f t="shared" si="126"/>
        <v>0.95613901701387127</v>
      </c>
      <c r="N149">
        <f t="shared" si="122"/>
        <v>4.4844443676691603E-2</v>
      </c>
      <c r="O149">
        <f t="shared" si="127"/>
        <v>2.1930491493064357E-2</v>
      </c>
      <c r="P149">
        <f t="shared" si="123"/>
        <v>427.53017806061308</v>
      </c>
      <c r="S149">
        <v>2013</v>
      </c>
      <c r="T149" t="s">
        <v>60</v>
      </c>
      <c r="U149" s="31">
        <v>0</v>
      </c>
      <c r="V149" s="31">
        <v>11</v>
      </c>
      <c r="W149" s="31">
        <v>0</v>
      </c>
      <c r="X149" s="31">
        <v>248</v>
      </c>
      <c r="Y149" s="31">
        <v>0</v>
      </c>
      <c r="Z149" s="31">
        <v>469</v>
      </c>
      <c r="AA149" s="31">
        <v>0</v>
      </c>
      <c r="AB149" s="31">
        <v>251</v>
      </c>
      <c r="AC149" s="31">
        <v>270</v>
      </c>
      <c r="AD149" s="31">
        <v>302</v>
      </c>
      <c r="AE149" s="31">
        <v>1045</v>
      </c>
      <c r="AF149" s="31">
        <v>2596</v>
      </c>
      <c r="AG149">
        <f t="shared" si="128"/>
        <v>0</v>
      </c>
      <c r="AH149">
        <f t="shared" si="128"/>
        <v>4.2372881355932203E-3</v>
      </c>
      <c r="AI149">
        <f t="shared" si="128"/>
        <v>0</v>
      </c>
      <c r="AJ149">
        <f t="shared" si="128"/>
        <v>9.5531587057010786E-2</v>
      </c>
      <c r="AK149">
        <f t="shared" si="128"/>
        <v>0</v>
      </c>
      <c r="AL149">
        <f t="shared" si="128"/>
        <v>0.18066255778120185</v>
      </c>
      <c r="AM149">
        <f t="shared" si="128"/>
        <v>0</v>
      </c>
      <c r="AN149">
        <f t="shared" si="128"/>
        <v>9.6687211093990755E-2</v>
      </c>
      <c r="AO149">
        <f t="shared" si="128"/>
        <v>0.10400616332819723</v>
      </c>
      <c r="AP149">
        <f t="shared" si="105"/>
        <v>0</v>
      </c>
      <c r="AQ149">
        <f t="shared" si="105"/>
        <v>4.246284501061571E-3</v>
      </c>
      <c r="AR149">
        <f t="shared" si="105"/>
        <v>0</v>
      </c>
      <c r="AS149">
        <f t="shared" si="105"/>
        <v>0.10032362459546926</v>
      </c>
      <c r="AT149">
        <f t="shared" si="105"/>
        <v>0</v>
      </c>
      <c r="AU149">
        <f t="shared" si="105"/>
        <v>0.19860258310395934</v>
      </c>
      <c r="AV149">
        <f t="shared" si="103"/>
        <v>0</v>
      </c>
      <c r="AW149">
        <f t="shared" si="103"/>
        <v>0.10159886662618903</v>
      </c>
      <c r="AX149">
        <f t="shared" si="103"/>
        <v>0.10971149939049167</v>
      </c>
      <c r="AY149">
        <f t="shared" si="125"/>
        <v>0</v>
      </c>
      <c r="AZ149">
        <f t="shared" si="129"/>
        <v>6.3358507780424751E-4</v>
      </c>
      <c r="BA149">
        <f t="shared" si="129"/>
        <v>0</v>
      </c>
      <c r="BB149">
        <f t="shared" si="129"/>
        <v>4.857485596499231E-3</v>
      </c>
      <c r="BC149">
        <f t="shared" si="129"/>
        <v>0</v>
      </c>
      <c r="BD149">
        <f t="shared" si="129"/>
        <v>8.8110564819977363E-3</v>
      </c>
      <c r="BE149">
        <f t="shared" si="129"/>
        <v>0</v>
      </c>
      <c r="BF149">
        <f t="shared" si="129"/>
        <v>4.9842026120600806E-3</v>
      </c>
      <c r="BG149">
        <f t="shared" si="130"/>
        <v>5.0095460151722507E-3</v>
      </c>
    </row>
    <row r="150" spans="2:59" x14ac:dyDescent="0.25">
      <c r="B150">
        <v>2013</v>
      </c>
      <c r="C150" t="s">
        <v>61</v>
      </c>
      <c r="D150" s="31">
        <v>35673</v>
      </c>
      <c r="E150" s="31">
        <v>4105</v>
      </c>
      <c r="F150">
        <f t="shared" si="118"/>
        <v>0.11507302441622516</v>
      </c>
      <c r="G150">
        <f t="shared" si="119"/>
        <v>0.88492697558377487</v>
      </c>
      <c r="H150" cm="1">
        <f t="array" ref="H150">+IFERROR(_xlfn.IFS(B150=$H$1,D150/$H$3,B150=$I$1,D150/$I$3,B150=$J$1,D150/$J$3,B150=$K$1,D150/$K$3,B150=$L$1,D150/$L$3,B150=$M$1,D150/$M$3,B150=$N$1,D150/$N$3,B150=$O$1,D150/$O$3,B150=$P$1,D150/P$3,B150=$Q$1,D150/$Q$3,B150=$R$1,D150/$R$3,B150=$S$1,D150/$S$3,B150=$T$1,D150/$T$3,B150=$U$1,D150/$U$3,B150=$V$1,D150/$V$3,B150=$W$1,D150/$W$3,B150=$X$1,D150/$X$3,B150=$Y$1,D150/$Y$3,B150=$Z$1,D150/$Z$3),0)</f>
        <v>1.8061107938320959E-2</v>
      </c>
      <c r="I150" s="15">
        <f t="shared" si="120"/>
        <v>1806.1107938320959</v>
      </c>
      <c r="J150" s="16">
        <f t="shared" si="121"/>
        <v>207.83463147704856</v>
      </c>
      <c r="K150" s="16">
        <f t="shared" si="131"/>
        <v>9319.8614432311842</v>
      </c>
      <c r="L150" s="17">
        <f t="shared" si="126"/>
        <v>0.11507302441622516</v>
      </c>
      <c r="M150" s="17">
        <f t="shared" si="126"/>
        <v>0.88492697558377487</v>
      </c>
      <c r="N150">
        <f t="shared" si="122"/>
        <v>0.12209812465608781</v>
      </c>
      <c r="O150">
        <f t="shared" si="127"/>
        <v>5.7536512208112581E-2</v>
      </c>
      <c r="P150">
        <f t="shared" si="123"/>
        <v>1072.4646434127776</v>
      </c>
      <c r="S150">
        <v>2013</v>
      </c>
      <c r="T150" t="s">
        <v>61</v>
      </c>
      <c r="U150" s="31">
        <v>0</v>
      </c>
      <c r="V150" s="31">
        <v>5</v>
      </c>
      <c r="W150" s="31">
        <v>0</v>
      </c>
      <c r="X150" s="31">
        <v>251</v>
      </c>
      <c r="Y150" s="31">
        <v>0</v>
      </c>
      <c r="Z150" s="31">
        <v>900</v>
      </c>
      <c r="AA150" s="31">
        <v>0</v>
      </c>
      <c r="AB150" s="31">
        <v>260</v>
      </c>
      <c r="AC150" s="31">
        <v>463</v>
      </c>
      <c r="AD150" s="31">
        <v>324</v>
      </c>
      <c r="AE150" s="31">
        <v>1902</v>
      </c>
      <c r="AF150" s="31">
        <v>4105</v>
      </c>
      <c r="AG150">
        <f t="shared" si="128"/>
        <v>0</v>
      </c>
      <c r="AH150">
        <f t="shared" si="128"/>
        <v>1.2180267965895249E-3</v>
      </c>
      <c r="AI150">
        <f t="shared" si="128"/>
        <v>0</v>
      </c>
      <c r="AJ150">
        <f t="shared" si="128"/>
        <v>6.1144945188794153E-2</v>
      </c>
      <c r="AK150">
        <f t="shared" si="128"/>
        <v>0</v>
      </c>
      <c r="AL150">
        <f t="shared" si="128"/>
        <v>0.21924482338611451</v>
      </c>
      <c r="AM150">
        <f t="shared" si="128"/>
        <v>0</v>
      </c>
      <c r="AN150">
        <f t="shared" si="128"/>
        <v>6.3337393422655291E-2</v>
      </c>
      <c r="AO150">
        <f t="shared" si="128"/>
        <v>0.11278928136419002</v>
      </c>
      <c r="AP150">
        <f t="shared" si="105"/>
        <v>0</v>
      </c>
      <c r="AQ150">
        <f t="shared" si="105"/>
        <v>1.2187690432663009E-3</v>
      </c>
      <c r="AR150">
        <f t="shared" si="105"/>
        <v>0</v>
      </c>
      <c r="AS150">
        <f t="shared" si="105"/>
        <v>6.307325040834276E-2</v>
      </c>
      <c r="AT150">
        <f t="shared" si="105"/>
        <v>0</v>
      </c>
      <c r="AU150">
        <f t="shared" si="105"/>
        <v>0.24623803009575926</v>
      </c>
      <c r="AV150">
        <f t="shared" si="103"/>
        <v>0</v>
      </c>
      <c r="AW150">
        <f t="shared" si="103"/>
        <v>6.540880503144654E-2</v>
      </c>
      <c r="AX150">
        <f t="shared" si="103"/>
        <v>0.11953014069962567</v>
      </c>
      <c r="AY150">
        <f t="shared" si="125"/>
        <v>0</v>
      </c>
      <c r="AZ150">
        <f t="shared" si="129"/>
        <v>2.2425924368570067E-4</v>
      </c>
      <c r="BA150">
        <f t="shared" si="129"/>
        <v>0</v>
      </c>
      <c r="BB150">
        <f t="shared" si="129"/>
        <v>6.9940851624477893E-3</v>
      </c>
      <c r="BC150">
        <f t="shared" si="129"/>
        <v>0</v>
      </c>
      <c r="BD150">
        <f t="shared" si="129"/>
        <v>1.9188181537857764E-2</v>
      </c>
      <c r="BE150">
        <f t="shared" si="129"/>
        <v>0</v>
      </c>
      <c r="BF150">
        <f t="shared" si="129"/>
        <v>7.1622795952120651E-3</v>
      </c>
      <c r="BG150">
        <f t="shared" si="130"/>
        <v>1.0273876601351163E-2</v>
      </c>
    </row>
    <row r="151" spans="2:59" x14ac:dyDescent="0.25">
      <c r="B151" t="s">
        <v>79</v>
      </c>
      <c r="D151" s="31">
        <v>1975128</v>
      </c>
      <c r="E151" s="31">
        <v>16132</v>
      </c>
      <c r="F151">
        <f t="shared" si="118"/>
        <v>8.1675719244524905E-3</v>
      </c>
      <c r="G151">
        <f t="shared" si="119"/>
        <v>0.9918324280755475</v>
      </c>
      <c r="H151" cm="1">
        <f t="array" ref="H151">+IFERROR(_xlfn.IFS(B151=$H$1,D151/$H$3,B151=$I$1,D151/$I$3,B151=$J$1,D151/$J$3,B151=$K$1,D151/$K$3,B151=$L$1,D151/$L$3,B151=$M$1,D151/$M$3,B151=$N$1,D151/$N$3,B151=$O$1,D151/$O$3,B151=$P$1,D151/P$3,B151=$Q$1,D151/$Q$3,B151=$R$1,D151/$R$3,B151=$S$1,D151/$S$3,B151=$T$1,D151/$T$3,B151=$U$1,D151/$U$3,B151=$V$1,D151/$V$3,B151=$W$1,D151/$W$3,B151=$X$1,D151/$X$3,B151=$Y$1,D151/$Y$3,B151=$Z$1,D151/$Z$3),0)</f>
        <v>0</v>
      </c>
      <c r="I151" s="15">
        <f t="shared" si="120"/>
        <v>0</v>
      </c>
      <c r="J151" s="16">
        <f t="shared" si="121"/>
        <v>0</v>
      </c>
      <c r="K151" s="16">
        <f t="shared" si="131"/>
        <v>8247.3967998184071</v>
      </c>
      <c r="L151" s="17">
        <f t="shared" si="126"/>
        <v>8.1675719244524905E-3</v>
      </c>
      <c r="M151" s="17">
        <f t="shared" si="126"/>
        <v>0.9918324280755475</v>
      </c>
      <c r="N151">
        <f t="shared" si="122"/>
        <v>8.2010633116800583E-3</v>
      </c>
      <c r="O151">
        <f t="shared" si="127"/>
        <v>4.0837859622262452E-3</v>
      </c>
      <c r="P151">
        <f t="shared" si="123"/>
        <v>67.361206552016142</v>
      </c>
      <c r="S151" t="s">
        <v>79</v>
      </c>
      <c r="U151" s="31">
        <v>0</v>
      </c>
      <c r="V151" s="31">
        <v>891</v>
      </c>
      <c r="W151" s="31">
        <v>0</v>
      </c>
      <c r="X151" s="31">
        <v>872</v>
      </c>
      <c r="Y151" s="31">
        <v>0</v>
      </c>
      <c r="Z151" s="31">
        <v>2113</v>
      </c>
      <c r="AA151" s="31">
        <v>0</v>
      </c>
      <c r="AB151" s="31">
        <v>921</v>
      </c>
      <c r="AC151" s="31">
        <v>1150</v>
      </c>
      <c r="AD151" s="31">
        <v>1369</v>
      </c>
      <c r="AE151" s="31">
        <v>8816</v>
      </c>
      <c r="AF151" s="31">
        <v>16132</v>
      </c>
      <c r="AG151">
        <f t="shared" si="128"/>
        <v>0</v>
      </c>
      <c r="AH151">
        <f t="shared" si="128"/>
        <v>5.5231837341929088E-2</v>
      </c>
      <c r="AI151">
        <f t="shared" si="128"/>
        <v>0</v>
      </c>
      <c r="AJ151">
        <f t="shared" si="128"/>
        <v>5.4054054054054057E-2</v>
      </c>
      <c r="AK151">
        <f t="shared" si="128"/>
        <v>0</v>
      </c>
      <c r="AL151">
        <f t="shared" si="128"/>
        <v>0.13098189933052318</v>
      </c>
      <c r="AM151">
        <f t="shared" si="128"/>
        <v>0</v>
      </c>
      <c r="AN151">
        <f t="shared" si="128"/>
        <v>5.7091495164889663E-2</v>
      </c>
      <c r="AO151">
        <f t="shared" si="128"/>
        <v>7.1286883213488722E-2</v>
      </c>
      <c r="AP151">
        <f t="shared" si="105"/>
        <v>0</v>
      </c>
      <c r="AQ151">
        <f t="shared" si="105"/>
        <v>5.680043349376853E-2</v>
      </c>
      <c r="AR151">
        <f t="shared" si="105"/>
        <v>0</v>
      </c>
      <c r="AS151">
        <f t="shared" si="105"/>
        <v>5.5555555555555552E-2</v>
      </c>
      <c r="AT151">
        <f t="shared" si="105"/>
        <v>0</v>
      </c>
      <c r="AU151">
        <f t="shared" si="105"/>
        <v>0.14016118868362573</v>
      </c>
      <c r="AV151">
        <f t="shared" si="103"/>
        <v>0</v>
      </c>
      <c r="AW151">
        <f t="shared" si="103"/>
        <v>5.8769103149028501E-2</v>
      </c>
      <c r="AX151">
        <f t="shared" si="103"/>
        <v>7.3921707270039216E-2</v>
      </c>
      <c r="AY151">
        <f t="shared" si="125"/>
        <v>0</v>
      </c>
      <c r="AZ151">
        <f t="shared" si="129"/>
        <v>2.2682074275692511E-4</v>
      </c>
      <c r="BA151">
        <f t="shared" si="129"/>
        <v>0</v>
      </c>
      <c r="BB151">
        <f t="shared" si="129"/>
        <v>2.8428537289735146E-4</v>
      </c>
      <c r="BC151">
        <f t="shared" si="129"/>
        <v>0</v>
      </c>
      <c r="BD151">
        <f t="shared" si="129"/>
        <v>7.6273537715024035E-4</v>
      </c>
      <c r="BE151">
        <f t="shared" si="129"/>
        <v>0</v>
      </c>
      <c r="BF151">
        <f t="shared" si="129"/>
        <v>2.9896796562045602E-4</v>
      </c>
      <c r="BG151">
        <f t="shared" si="130"/>
        <v>4.0832796659254488E-4</v>
      </c>
    </row>
    <row r="152" spans="2:59" x14ac:dyDescent="0.25">
      <c r="B152">
        <v>2014</v>
      </c>
      <c r="C152" t="s">
        <v>55</v>
      </c>
      <c r="D152" s="31">
        <v>173975</v>
      </c>
      <c r="E152" s="31">
        <v>289</v>
      </c>
      <c r="F152">
        <f t="shared" si="118"/>
        <v>1.6611582123868371E-3</v>
      </c>
      <c r="G152">
        <f t="shared" si="119"/>
        <v>0.99833884178761312</v>
      </c>
      <c r="H152" cm="1">
        <f t="array" ref="H152">+IFERROR(_xlfn.IFS(B152=$H$1,D152/$H$3,B152=$I$1,D152/$I$3,B152=$J$1,D152/$J$3,B152=$K$1,D152/$K$3,B152=$L$1,D152/$L$3,B152=$M$1,D152/$M$3,B152=$N$1,D152/$N$3,B152=$O$1,D152/$O$3,B152=$P$1,D152/P$3,B152=$Q$1,D152/$Q$3,B152=$R$1,D152/$R$3,B152=$S$1,D152/$S$3,B152=$T$1,D152/$T$3,B152=$U$1,D152/$U$3,B152=$V$1,D152/$V$3,B152=$W$1,D152/$W$3,B152=$X$1,D152/$X$3,B152=$Y$1,D152/$Y$3,B152=$Z$1,D152/$Z$3),0)</f>
        <v>8.7047432157040125E-2</v>
      </c>
      <c r="I152" s="15">
        <f t="shared" si="120"/>
        <v>8704.743215704013</v>
      </c>
      <c r="J152" s="16">
        <f t="shared" si="121"/>
        <v>14.459955679485326</v>
      </c>
      <c r="K152" s="16">
        <v>10000</v>
      </c>
      <c r="L152" s="17">
        <f t="shared" si="126"/>
        <v>1.6611582123868371E-3</v>
      </c>
      <c r="M152" s="17">
        <f t="shared" si="126"/>
        <v>0.99833884178761312</v>
      </c>
      <c r="N152">
        <f t="shared" si="122"/>
        <v>1.6625390826120847E-3</v>
      </c>
      <c r="O152">
        <f t="shared" si="127"/>
        <v>8.3057910619341855E-4</v>
      </c>
      <c r="P152">
        <f t="shared" si="123"/>
        <v>16.61158212386837</v>
      </c>
      <c r="S152">
        <v>2014</v>
      </c>
      <c r="T152" t="s">
        <v>55</v>
      </c>
      <c r="U152" s="31">
        <v>0</v>
      </c>
      <c r="V152" s="31">
        <v>3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28</v>
      </c>
      <c r="AC152" s="31">
        <v>0</v>
      </c>
      <c r="AD152" s="31">
        <v>7</v>
      </c>
      <c r="AE152" s="31">
        <v>251</v>
      </c>
      <c r="AF152" s="31">
        <v>289</v>
      </c>
      <c r="AG152">
        <f t="shared" si="128"/>
        <v>0</v>
      </c>
      <c r="AH152">
        <f t="shared" si="128"/>
        <v>1.0380622837370242E-2</v>
      </c>
      <c r="AI152">
        <f t="shared" si="128"/>
        <v>0</v>
      </c>
      <c r="AJ152">
        <f t="shared" si="128"/>
        <v>0</v>
      </c>
      <c r="AK152">
        <f t="shared" si="128"/>
        <v>0</v>
      </c>
      <c r="AL152">
        <f t="shared" si="128"/>
        <v>0</v>
      </c>
      <c r="AM152">
        <f t="shared" si="128"/>
        <v>0</v>
      </c>
      <c r="AN152">
        <f t="shared" si="128"/>
        <v>9.6885813148788927E-2</v>
      </c>
      <c r="AO152">
        <f t="shared" si="128"/>
        <v>0</v>
      </c>
      <c r="AP152">
        <f t="shared" si="105"/>
        <v>0</v>
      </c>
      <c r="AQ152">
        <f t="shared" si="105"/>
        <v>1.0434782608695651E-2</v>
      </c>
      <c r="AR152">
        <f t="shared" si="105"/>
        <v>0</v>
      </c>
      <c r="AS152">
        <f t="shared" si="105"/>
        <v>0</v>
      </c>
      <c r="AT152">
        <f t="shared" si="105"/>
        <v>0</v>
      </c>
      <c r="AU152">
        <f t="shared" si="105"/>
        <v>0</v>
      </c>
      <c r="AV152">
        <f t="shared" si="103"/>
        <v>0</v>
      </c>
      <c r="AW152">
        <f t="shared" si="103"/>
        <v>0.10181818181818181</v>
      </c>
      <c r="AX152">
        <f t="shared" si="103"/>
        <v>0</v>
      </c>
      <c r="AY152">
        <f t="shared" si="125"/>
        <v>0</v>
      </c>
      <c r="AZ152">
        <f t="shared" si="129"/>
        <v>2.5693346745222015E-3</v>
      </c>
      <c r="BA152">
        <f t="shared" si="129"/>
        <v>0</v>
      </c>
      <c r="BB152">
        <f t="shared" si="129"/>
        <v>2.5061071993102459E-3</v>
      </c>
      <c r="BC152">
        <f t="shared" si="129"/>
        <v>0</v>
      </c>
      <c r="BD152">
        <f t="shared" si="129"/>
        <v>6.0727115964937491E-3</v>
      </c>
      <c r="BE152">
        <f t="shared" si="129"/>
        <v>0</v>
      </c>
      <c r="BF152">
        <f t="shared" si="129"/>
        <v>2.727403362552091E-3</v>
      </c>
      <c r="BG152">
        <f t="shared" si="130"/>
        <v>3.3050725678976864E-3</v>
      </c>
    </row>
    <row r="153" spans="2:59" x14ac:dyDescent="0.25">
      <c r="B153">
        <v>2014</v>
      </c>
      <c r="C153" t="s">
        <v>56</v>
      </c>
      <c r="D153" s="31">
        <v>417906</v>
      </c>
      <c r="E153" s="31">
        <v>337</v>
      </c>
      <c r="F153">
        <f t="shared" si="118"/>
        <v>8.0640143955817815E-4</v>
      </c>
      <c r="G153">
        <f t="shared" si="119"/>
        <v>0.99919359856044188</v>
      </c>
      <c r="H153" cm="1">
        <f t="array" ref="H153">+IFERROR(_xlfn.IFS(B153=$H$1,D153/$H$3,B153=$I$1,D153/$I$3,B153=$J$1,D153/$J$3,B153=$K$1,D153/$K$3,B153=$L$1,D153/$L$3,B153=$M$1,D153/$M$3,B153=$N$1,D153/$N$3,B153=$O$1,D153/$O$3,B153=$P$1,D153/P$3,B153=$Q$1,D153/$Q$3,B153=$R$1,D153/$R$3,B153=$S$1,D153/$S$3,B153=$T$1,D153/$T$3,B153=$U$1,D153/$U$3,B153=$V$1,D153/$V$3,B153=$W$1,D153/$W$3,B153=$X$1,D153/$X$3,B153=$Y$1,D153/$Y$3,B153=$Z$1,D153/$Z$3),0)</f>
        <v>0.20909696325920396</v>
      </c>
      <c r="I153" s="15">
        <f t="shared" si="120"/>
        <v>20909.696325920395</v>
      </c>
      <c r="J153" s="16">
        <f t="shared" si="121"/>
        <v>16.861609217946555</v>
      </c>
      <c r="K153" s="16">
        <f t="shared" ref="K153:K159" si="132">+K152-P152</f>
        <v>9983.3884178761309</v>
      </c>
      <c r="L153" s="17">
        <f t="shared" si="126"/>
        <v>8.0640143955817815E-4</v>
      </c>
      <c r="M153" s="17">
        <f t="shared" si="126"/>
        <v>0.99919359856044188</v>
      </c>
      <c r="N153">
        <f t="shared" si="122"/>
        <v>8.0672671234926238E-4</v>
      </c>
      <c r="O153">
        <f t="shared" si="127"/>
        <v>4.0320071977908908E-4</v>
      </c>
      <c r="P153">
        <f t="shared" si="123"/>
        <v>8.0506187918437551</v>
      </c>
      <c r="S153">
        <v>2014</v>
      </c>
      <c r="T153" t="s">
        <v>56</v>
      </c>
      <c r="U153" s="31">
        <v>0</v>
      </c>
      <c r="V153" s="31">
        <v>11</v>
      </c>
      <c r="W153" s="31">
        <v>0</v>
      </c>
      <c r="X153" s="31">
        <v>1</v>
      </c>
      <c r="Y153" s="31">
        <v>0</v>
      </c>
      <c r="Z153" s="31">
        <v>2</v>
      </c>
      <c r="AA153" s="31">
        <v>0</v>
      </c>
      <c r="AB153" s="31">
        <v>8</v>
      </c>
      <c r="AC153" s="31">
        <v>0</v>
      </c>
      <c r="AD153" s="31">
        <v>26</v>
      </c>
      <c r="AE153" s="31">
        <v>289</v>
      </c>
      <c r="AF153" s="31">
        <v>337</v>
      </c>
      <c r="AG153">
        <f t="shared" si="128"/>
        <v>0</v>
      </c>
      <c r="AH153">
        <f t="shared" si="128"/>
        <v>3.2640949554896145E-2</v>
      </c>
      <c r="AI153">
        <f t="shared" si="128"/>
        <v>0</v>
      </c>
      <c r="AJ153">
        <f t="shared" si="128"/>
        <v>2.967359050445104E-3</v>
      </c>
      <c r="AK153">
        <f t="shared" si="128"/>
        <v>0</v>
      </c>
      <c r="AL153">
        <f t="shared" si="128"/>
        <v>5.9347181008902079E-3</v>
      </c>
      <c r="AM153">
        <f t="shared" si="128"/>
        <v>0</v>
      </c>
      <c r="AN153">
        <f t="shared" si="128"/>
        <v>2.3738872403560832E-2</v>
      </c>
      <c r="AO153">
        <f t="shared" si="128"/>
        <v>0</v>
      </c>
      <c r="AP153">
        <f t="shared" si="105"/>
        <v>0</v>
      </c>
      <c r="AQ153">
        <f t="shared" si="105"/>
        <v>3.3182503770739065E-2</v>
      </c>
      <c r="AR153">
        <f t="shared" si="105"/>
        <v>0</v>
      </c>
      <c r="AS153">
        <f t="shared" si="105"/>
        <v>2.971768202080238E-3</v>
      </c>
      <c r="AT153">
        <f t="shared" si="105"/>
        <v>0</v>
      </c>
      <c r="AU153">
        <f t="shared" si="105"/>
        <v>5.9523809523809529E-3</v>
      </c>
      <c r="AV153">
        <f t="shared" si="103"/>
        <v>0</v>
      </c>
      <c r="AW153">
        <f t="shared" si="103"/>
        <v>2.4024024024024024E-2</v>
      </c>
      <c r="AX153">
        <f t="shared" si="103"/>
        <v>0</v>
      </c>
      <c r="AY153">
        <f t="shared" si="125"/>
        <v>0</v>
      </c>
      <c r="AZ153">
        <f t="shared" si="129"/>
        <v>1.6750178269754441E-5</v>
      </c>
      <c r="BA153">
        <f t="shared" si="129"/>
        <v>0</v>
      </c>
      <c r="BB153">
        <f t="shared" si="129"/>
        <v>1.1964413049824602E-6</v>
      </c>
      <c r="BC153">
        <f t="shared" si="129"/>
        <v>0</v>
      </c>
      <c r="BD153">
        <f t="shared" si="129"/>
        <v>2.3928826099649204E-6</v>
      </c>
      <c r="BE153">
        <f t="shared" si="129"/>
        <v>0</v>
      </c>
      <c r="BF153">
        <f t="shared" si="129"/>
        <v>4.3071886979368569E-5</v>
      </c>
      <c r="BG153">
        <f t="shared" si="130"/>
        <v>0</v>
      </c>
    </row>
    <row r="154" spans="2:59" x14ac:dyDescent="0.25">
      <c r="B154">
        <v>2014</v>
      </c>
      <c r="C154" t="s">
        <v>57</v>
      </c>
      <c r="D154" s="31">
        <v>390556</v>
      </c>
      <c r="E154" s="31">
        <v>1629</v>
      </c>
      <c r="F154">
        <f t="shared" si="118"/>
        <v>4.1709767613351224E-3</v>
      </c>
      <c r="G154">
        <f t="shared" si="119"/>
        <v>0.99582902323866485</v>
      </c>
      <c r="H154" cm="1">
        <f t="array" ref="H154">+IFERROR(_xlfn.IFS(B154=$H$1,D154/$H$3,B154=$I$1,D154/$I$3,B154=$J$1,D154/$J$3,B154=$K$1,D154/$K$3,B154=$L$1,D154/$L$3,B154=$M$1,D154/$M$3,B154=$N$1,D154/$N$3,B154=$O$1,D154/$O$3,B154=$P$1,D154/P$3,B154=$Q$1,D154/$Q$3,B154=$R$1,D154/$R$3,B154=$S$1,D154/$S$3,B154=$T$1,D154/$T$3,B154=$U$1,D154/$U$3,B154=$V$1,D154/$V$3,B154=$W$1,D154/$W$3,B154=$X$1,D154/$X$3,B154=$Y$1,D154/$Y$3,B154=$Z$1,D154/$Z$3),0)</f>
        <v>0.19541254153484675</v>
      </c>
      <c r="I154" s="15">
        <f t="shared" si="120"/>
        <v>19541.254153484675</v>
      </c>
      <c r="J154" s="16">
        <f t="shared" si="121"/>
        <v>81.506116961528022</v>
      </c>
      <c r="K154" s="16">
        <f t="shared" si="132"/>
        <v>9975.3377990842873</v>
      </c>
      <c r="L154" s="17">
        <f t="shared" si="126"/>
        <v>4.1709767613351224E-3</v>
      </c>
      <c r="M154" s="17">
        <f t="shared" si="126"/>
        <v>0.99582902323866485</v>
      </c>
      <c r="N154">
        <f t="shared" si="122"/>
        <v>4.1796934634879788E-3</v>
      </c>
      <c r="O154">
        <f t="shared" si="127"/>
        <v>2.0854883806675612E-3</v>
      </c>
      <c r="P154">
        <f t="shared" si="123"/>
        <v>41.606902146448405</v>
      </c>
      <c r="S154">
        <v>2014</v>
      </c>
      <c r="T154" t="s">
        <v>57</v>
      </c>
      <c r="U154" s="31">
        <v>0</v>
      </c>
      <c r="V154" s="31">
        <v>401</v>
      </c>
      <c r="W154" s="31">
        <v>0</v>
      </c>
      <c r="X154" s="31">
        <v>6</v>
      </c>
      <c r="Y154" s="31">
        <v>0</v>
      </c>
      <c r="Z154" s="31">
        <v>12</v>
      </c>
      <c r="AA154" s="31">
        <v>0</v>
      </c>
      <c r="AB154" s="31">
        <v>11</v>
      </c>
      <c r="AC154" s="31">
        <v>4</v>
      </c>
      <c r="AD154" s="31">
        <v>23</v>
      </c>
      <c r="AE154" s="31">
        <v>1172</v>
      </c>
      <c r="AF154" s="31">
        <v>1629</v>
      </c>
      <c r="AG154">
        <f t="shared" si="128"/>
        <v>0</v>
      </c>
      <c r="AH154">
        <f t="shared" si="128"/>
        <v>0.2461632903621854</v>
      </c>
      <c r="AI154">
        <f t="shared" si="128"/>
        <v>0</v>
      </c>
      <c r="AJ154">
        <f t="shared" si="128"/>
        <v>3.6832412523020259E-3</v>
      </c>
      <c r="AK154">
        <f t="shared" si="128"/>
        <v>0</v>
      </c>
      <c r="AL154">
        <f t="shared" si="128"/>
        <v>7.3664825046040518E-3</v>
      </c>
      <c r="AM154">
        <f t="shared" si="128"/>
        <v>0</v>
      </c>
      <c r="AN154">
        <f t="shared" si="128"/>
        <v>6.752608962553714E-3</v>
      </c>
      <c r="AO154">
        <f t="shared" si="128"/>
        <v>2.4554941682013503E-3</v>
      </c>
      <c r="AP154">
        <f t="shared" si="105"/>
        <v>0</v>
      </c>
      <c r="AQ154">
        <f t="shared" si="105"/>
        <v>0.2807140357017851</v>
      </c>
      <c r="AR154">
        <f t="shared" si="105"/>
        <v>0</v>
      </c>
      <c r="AS154">
        <f t="shared" si="105"/>
        <v>3.690036900369004E-3</v>
      </c>
      <c r="AT154">
        <f t="shared" si="105"/>
        <v>0</v>
      </c>
      <c r="AU154">
        <f t="shared" si="105"/>
        <v>7.3937153419593345E-3</v>
      </c>
      <c r="AV154">
        <f t="shared" si="103"/>
        <v>0</v>
      </c>
      <c r="AW154">
        <f t="shared" si="103"/>
        <v>6.7754850631352023E-3</v>
      </c>
      <c r="AX154">
        <f t="shared" si="103"/>
        <v>2.4585125998770742E-3</v>
      </c>
      <c r="AY154">
        <f t="shared" si="125"/>
        <v>0</v>
      </c>
      <c r="AZ154">
        <f t="shared" si="129"/>
        <v>5.2745316932783007E-4</v>
      </c>
      <c r="BA154">
        <f t="shared" si="129"/>
        <v>0</v>
      </c>
      <c r="BB154">
        <f t="shared" si="129"/>
        <v>8.96158297401653E-6</v>
      </c>
      <c r="BC154">
        <f t="shared" si="129"/>
        <v>0</v>
      </c>
      <c r="BD154">
        <f t="shared" si="129"/>
        <v>1.792316594803306E-5</v>
      </c>
      <c r="BE154">
        <f t="shared" si="129"/>
        <v>0</v>
      </c>
      <c r="BF154">
        <f t="shared" si="129"/>
        <v>2.4324296643759154E-5</v>
      </c>
      <c r="BG154">
        <f t="shared" si="130"/>
        <v>5.1209045565808744E-6</v>
      </c>
    </row>
    <row r="155" spans="2:59" x14ac:dyDescent="0.25">
      <c r="B155">
        <v>2014</v>
      </c>
      <c r="C155" t="s">
        <v>58</v>
      </c>
      <c r="D155" s="31">
        <v>608798</v>
      </c>
      <c r="E155" s="31">
        <v>2975</v>
      </c>
      <c r="F155">
        <f t="shared" si="118"/>
        <v>4.8866783399419836E-3</v>
      </c>
      <c r="G155">
        <f t="shared" si="119"/>
        <v>0.99511332166005806</v>
      </c>
      <c r="H155" cm="1">
        <f t="array" ref="H155">+IFERROR(_xlfn.IFS(B155=$H$1,D155/$H$3,B155=$I$1,D155/$I$3,B155=$J$1,D155/$J$3,B155=$K$1,D155/$K$3,B155=$L$1,D155/$L$3,B155=$M$1,D155/$M$3,B155=$N$1,D155/$N$3,B155=$O$1,D155/$O$3,B155=$P$1,D155/P$3,B155=$Q$1,D155/$Q$3,B155=$R$1,D155/$R$3,B155=$S$1,D155/$S$3,B155=$T$1,D155/$T$3,B155=$U$1,D155/$U$3,B155=$V$1,D155/$V$3,B155=$W$1,D155/$W$3,B155=$X$1,D155/$X$3,B155=$Y$1,D155/$Y$3,B155=$Z$1,D155/$Z$3),0)</f>
        <v>0.3046087231058584</v>
      </c>
      <c r="I155" s="15">
        <f t="shared" si="120"/>
        <v>30460.872310585841</v>
      </c>
      <c r="J155" s="16">
        <f t="shared" si="121"/>
        <v>148.85248493587835</v>
      </c>
      <c r="K155" s="16">
        <f t="shared" si="132"/>
        <v>9933.7308969378391</v>
      </c>
      <c r="L155" s="17">
        <f t="shared" si="126"/>
        <v>4.8866783399419836E-3</v>
      </c>
      <c r="M155" s="17">
        <f t="shared" si="126"/>
        <v>0.99511332166005806</v>
      </c>
      <c r="N155">
        <f t="shared" si="122"/>
        <v>4.8986473970069671E-3</v>
      </c>
      <c r="O155">
        <f t="shared" si="127"/>
        <v>2.4433391699709918E-3</v>
      </c>
      <c r="P155">
        <f t="shared" si="123"/>
        <v>48.542947608878592</v>
      </c>
      <c r="S155">
        <v>2014</v>
      </c>
      <c r="T155" t="s">
        <v>58</v>
      </c>
      <c r="U155" s="31">
        <v>0</v>
      </c>
      <c r="V155" s="31">
        <v>396</v>
      </c>
      <c r="W155" s="31">
        <v>0</v>
      </c>
      <c r="X155" s="31">
        <v>27</v>
      </c>
      <c r="Y155" s="31">
        <v>0</v>
      </c>
      <c r="Z155" s="31">
        <v>158</v>
      </c>
      <c r="AA155" s="31">
        <v>0</v>
      </c>
      <c r="AB155" s="31">
        <v>31</v>
      </c>
      <c r="AC155" s="31">
        <v>86</v>
      </c>
      <c r="AD155" s="31">
        <v>153</v>
      </c>
      <c r="AE155" s="31">
        <v>2124</v>
      </c>
      <c r="AF155" s="31">
        <v>2975</v>
      </c>
      <c r="AG155">
        <f t="shared" si="128"/>
        <v>0</v>
      </c>
      <c r="AH155">
        <f t="shared" si="128"/>
        <v>0.13310924369747898</v>
      </c>
      <c r="AI155">
        <f t="shared" si="128"/>
        <v>0</v>
      </c>
      <c r="AJ155">
        <f t="shared" si="128"/>
        <v>9.0756302521008397E-3</v>
      </c>
      <c r="AK155">
        <f t="shared" si="128"/>
        <v>0</v>
      </c>
      <c r="AL155">
        <f t="shared" si="128"/>
        <v>5.3109243697478992E-2</v>
      </c>
      <c r="AM155">
        <f t="shared" si="128"/>
        <v>0</v>
      </c>
      <c r="AN155">
        <f t="shared" si="128"/>
        <v>1.0420168067226891E-2</v>
      </c>
      <c r="AO155">
        <f t="shared" si="128"/>
        <v>2.8907563025210085E-2</v>
      </c>
      <c r="AP155">
        <f t="shared" si="105"/>
        <v>0</v>
      </c>
      <c r="AQ155">
        <f t="shared" si="105"/>
        <v>0.14259992797983434</v>
      </c>
      <c r="AR155">
        <f t="shared" si="105"/>
        <v>0</v>
      </c>
      <c r="AS155">
        <f t="shared" si="105"/>
        <v>9.1170015195002532E-3</v>
      </c>
      <c r="AT155">
        <f t="shared" si="105"/>
        <v>0</v>
      </c>
      <c r="AU155">
        <f t="shared" si="105"/>
        <v>5.4558011049723756E-2</v>
      </c>
      <c r="AV155">
        <f t="shared" si="103"/>
        <v>0</v>
      </c>
      <c r="AW155">
        <f t="shared" si="103"/>
        <v>1.0474742355127556E-2</v>
      </c>
      <c r="AX155">
        <f t="shared" si="103"/>
        <v>2.9331514324693043E-2</v>
      </c>
      <c r="AY155">
        <f t="shared" si="125"/>
        <v>0</v>
      </c>
      <c r="AZ155">
        <f t="shared" si="129"/>
        <v>6.5456851040903547E-4</v>
      </c>
      <c r="BA155">
        <f t="shared" si="129"/>
        <v>0</v>
      </c>
      <c r="BB155">
        <f t="shared" si="129"/>
        <v>2.7102585750938736E-5</v>
      </c>
      <c r="BC155">
        <f t="shared" si="129"/>
        <v>0</v>
      </c>
      <c r="BD155">
        <f t="shared" si="129"/>
        <v>1.3961938114119955E-4</v>
      </c>
      <c r="BE155">
        <f t="shared" si="129"/>
        <v>0</v>
      </c>
      <c r="BF155">
        <f t="shared" si="129"/>
        <v>3.4494200046649302E-5</v>
      </c>
      <c r="BG155">
        <f t="shared" si="130"/>
        <v>7.3916142957105641E-5</v>
      </c>
    </row>
    <row r="156" spans="2:59" x14ac:dyDescent="0.25">
      <c r="B156">
        <v>2014</v>
      </c>
      <c r="C156" t="s">
        <v>59</v>
      </c>
      <c r="D156" s="31">
        <v>311400</v>
      </c>
      <c r="E156" s="31">
        <v>4231</v>
      </c>
      <c r="F156">
        <f t="shared" si="118"/>
        <v>1.3587026332691073E-2</v>
      </c>
      <c r="G156">
        <f t="shared" si="119"/>
        <v>0.98641297366730896</v>
      </c>
      <c r="H156" cm="1">
        <f t="array" ref="H156">+IFERROR(_xlfn.IFS(B156=$H$1,D156/$H$3,B156=$I$1,D156/$I$3,B156=$J$1,D156/$J$3,B156=$K$1,D156/$K$3,B156=$L$1,D156/$L$3,B156=$M$1,D156/$M$3,B156=$N$1,D156/$N$3,B156=$O$1,D156/$O$3,B156=$P$1,D156/P$3,B156=$Q$1,D156/$Q$3,B156=$R$1,D156/$R$3,B156=$S$1,D156/$S$3,B156=$T$1,D156/$T$3,B156=$U$1,D156/$U$3,B156=$V$1,D156/$V$3,B156=$W$1,D156/$W$3,B156=$X$1,D156/$X$3,B156=$Y$1,D156/$Y$3,B156=$Z$1,D156/$Z$3),0)</f>
        <v>0.15580727330767233</v>
      </c>
      <c r="I156" s="15">
        <f t="shared" si="120"/>
        <v>15580.727330767233</v>
      </c>
      <c r="J156" s="16">
        <f t="shared" si="121"/>
        <v>211.6957525256139</v>
      </c>
      <c r="K156" s="16">
        <f t="shared" si="132"/>
        <v>9885.1879493289598</v>
      </c>
      <c r="L156" s="17">
        <f t="shared" si="126"/>
        <v>1.3587026332691073E-2</v>
      </c>
      <c r="M156" s="17">
        <f t="shared" si="126"/>
        <v>0.98641297366730896</v>
      </c>
      <c r="N156">
        <f t="shared" si="122"/>
        <v>1.3679961330102221E-2</v>
      </c>
      <c r="O156">
        <f t="shared" si="127"/>
        <v>6.7935131663455365E-3</v>
      </c>
      <c r="P156">
        <f t="shared" si="123"/>
        <v>134.31030897113305</v>
      </c>
      <c r="S156">
        <v>2014</v>
      </c>
      <c r="T156" t="s">
        <v>59</v>
      </c>
      <c r="U156" s="31">
        <v>0</v>
      </c>
      <c r="V156" s="31">
        <v>71</v>
      </c>
      <c r="W156" s="31">
        <v>0</v>
      </c>
      <c r="X156" s="31">
        <v>317</v>
      </c>
      <c r="Y156" s="31">
        <v>0</v>
      </c>
      <c r="Z156" s="31">
        <v>606</v>
      </c>
      <c r="AA156" s="31">
        <v>0</v>
      </c>
      <c r="AB156" s="31">
        <v>336</v>
      </c>
      <c r="AC156" s="31">
        <v>342</v>
      </c>
      <c r="AD156" s="31">
        <v>486</v>
      </c>
      <c r="AE156" s="31">
        <v>2073</v>
      </c>
      <c r="AF156" s="31">
        <v>4231</v>
      </c>
      <c r="AG156">
        <f t="shared" si="128"/>
        <v>0</v>
      </c>
      <c r="AH156">
        <f t="shared" si="128"/>
        <v>1.6780902859844009E-2</v>
      </c>
      <c r="AI156">
        <f t="shared" si="128"/>
        <v>0</v>
      </c>
      <c r="AJ156">
        <f t="shared" si="128"/>
        <v>7.4923186008035922E-2</v>
      </c>
      <c r="AK156">
        <f t="shared" si="128"/>
        <v>0</v>
      </c>
      <c r="AL156">
        <f t="shared" si="128"/>
        <v>0.14322855116993619</v>
      </c>
      <c r="AM156">
        <f t="shared" si="128"/>
        <v>0</v>
      </c>
      <c r="AN156">
        <f t="shared" si="128"/>
        <v>7.941385015362798E-2</v>
      </c>
      <c r="AO156">
        <f t="shared" si="128"/>
        <v>8.0831954620657051E-2</v>
      </c>
      <c r="AP156">
        <f t="shared" si="105"/>
        <v>0</v>
      </c>
      <c r="AQ156">
        <f t="shared" si="105"/>
        <v>1.6922893576450961E-2</v>
      </c>
      <c r="AR156">
        <f t="shared" si="105"/>
        <v>0</v>
      </c>
      <c r="AS156">
        <f t="shared" si="105"/>
        <v>7.7839165131982802E-2</v>
      </c>
      <c r="AT156">
        <f t="shared" si="105"/>
        <v>0</v>
      </c>
      <c r="AU156">
        <f t="shared" si="105"/>
        <v>0.15427698574338086</v>
      </c>
      <c r="AV156">
        <f t="shared" si="103"/>
        <v>0</v>
      </c>
      <c r="AW156">
        <f t="shared" si="103"/>
        <v>8.2697514152104343E-2</v>
      </c>
      <c r="AX156">
        <f t="shared" si="103"/>
        <v>8.4236453201970443E-2</v>
      </c>
      <c r="AY156">
        <f t="shared" si="125"/>
        <v>0</v>
      </c>
      <c r="AZ156">
        <f t="shared" si="129"/>
        <v>7.4983943481053304E-4</v>
      </c>
      <c r="BA156">
        <f t="shared" si="129"/>
        <v>0</v>
      </c>
      <c r="BB156">
        <f t="shared" si="129"/>
        <v>5.5234425176621711E-4</v>
      </c>
      <c r="BC156">
        <f t="shared" si="129"/>
        <v>0</v>
      </c>
      <c r="BD156">
        <f t="shared" si="129"/>
        <v>1.226718047527296E-3</v>
      </c>
      <c r="BE156">
        <f t="shared" si="129"/>
        <v>0</v>
      </c>
      <c r="BF156">
        <f t="shared" si="129"/>
        <v>5.8927424534360945E-4</v>
      </c>
      <c r="BG156">
        <f t="shared" si="130"/>
        <v>6.8721901091843291E-4</v>
      </c>
    </row>
    <row r="157" spans="2:59" x14ac:dyDescent="0.25">
      <c r="B157">
        <v>2014</v>
      </c>
      <c r="C157" t="s">
        <v>60</v>
      </c>
      <c r="D157" s="31">
        <v>59891</v>
      </c>
      <c r="E157" s="31">
        <v>2586</v>
      </c>
      <c r="F157">
        <f t="shared" si="118"/>
        <v>4.3178440834182097E-2</v>
      </c>
      <c r="G157">
        <f t="shared" si="119"/>
        <v>0.9568215591658179</v>
      </c>
      <c r="H157" cm="1">
        <f t="array" ref="H157">+IFERROR(_xlfn.IFS(B157=$H$1,D157/$H$3,B157=$I$1,D157/$I$3,B157=$J$1,D157/$J$3,B157=$K$1,D157/$K$3,B157=$L$1,D157/$L$3,B157=$M$1,D157/$M$3,B157=$N$1,D157/$N$3,B157=$O$1,D157/$O$3,B157=$P$1,D157/P$3,B157=$Q$1,D157/$Q$3,B157=$R$1,D157/$R$3,B157=$S$1,D157/$S$3,B157=$T$1,D157/$T$3,B157=$U$1,D157/$U$3,B157=$V$1,D157/$V$3,B157=$W$1,D157/$W$3,B157=$X$1,D157/$X$3,B157=$Y$1,D157/$Y$3,B157=$Z$1,D157/$Z$3),0)</f>
        <v>2.9966131681662823E-2</v>
      </c>
      <c r="I157" s="15">
        <f t="shared" si="120"/>
        <v>2996.6131681662823</v>
      </c>
      <c r="J157" s="16">
        <f t="shared" si="121"/>
        <v>129.38908438459879</v>
      </c>
      <c r="K157" s="16">
        <f t="shared" si="132"/>
        <v>9750.8776403578267</v>
      </c>
      <c r="L157" s="17">
        <f t="shared" si="126"/>
        <v>4.3178440834182097E-2</v>
      </c>
      <c r="M157" s="17">
        <f t="shared" si="126"/>
        <v>0.9568215591658179</v>
      </c>
      <c r="N157">
        <f t="shared" si="122"/>
        <v>4.4131199017031303E-2</v>
      </c>
      <c r="O157">
        <f t="shared" si="127"/>
        <v>2.1589220417091048E-2</v>
      </c>
      <c r="P157">
        <f t="shared" si="123"/>
        <v>421.02769327553955</v>
      </c>
      <c r="S157">
        <v>2014</v>
      </c>
      <c r="T157" t="s">
        <v>60</v>
      </c>
      <c r="U157" s="31">
        <v>0</v>
      </c>
      <c r="V157" s="31">
        <v>8</v>
      </c>
      <c r="W157" s="31">
        <v>0</v>
      </c>
      <c r="X157" s="31">
        <v>239</v>
      </c>
      <c r="Y157" s="31">
        <v>0</v>
      </c>
      <c r="Z157" s="31">
        <v>450</v>
      </c>
      <c r="AA157" s="31">
        <v>0</v>
      </c>
      <c r="AB157" s="31">
        <v>248</v>
      </c>
      <c r="AC157" s="31">
        <v>252</v>
      </c>
      <c r="AD157" s="31">
        <v>300</v>
      </c>
      <c r="AE157" s="31">
        <v>1089</v>
      </c>
      <c r="AF157" s="31">
        <v>2586</v>
      </c>
      <c r="AG157">
        <f t="shared" ref="AG157:AO160" si="133">+U157/$E157</f>
        <v>0</v>
      </c>
      <c r="AH157">
        <f t="shared" si="133"/>
        <v>3.0935808197989174E-3</v>
      </c>
      <c r="AI157">
        <f t="shared" si="133"/>
        <v>0</v>
      </c>
      <c r="AJ157">
        <f t="shared" si="133"/>
        <v>9.2420726991492647E-2</v>
      </c>
      <c r="AK157">
        <f t="shared" si="133"/>
        <v>0</v>
      </c>
      <c r="AL157">
        <f t="shared" si="133"/>
        <v>0.1740139211136891</v>
      </c>
      <c r="AM157">
        <f t="shared" si="133"/>
        <v>0</v>
      </c>
      <c r="AN157">
        <f t="shared" si="133"/>
        <v>9.5901005413766435E-2</v>
      </c>
      <c r="AO157">
        <f t="shared" si="133"/>
        <v>9.7447795823665889E-2</v>
      </c>
      <c r="AP157">
        <f t="shared" si="105"/>
        <v>0</v>
      </c>
      <c r="AQ157">
        <f t="shared" si="105"/>
        <v>3.0983733539891559E-3</v>
      </c>
      <c r="AR157">
        <f t="shared" si="105"/>
        <v>0</v>
      </c>
      <c r="AS157">
        <f t="shared" si="105"/>
        <v>9.6898439083721866E-2</v>
      </c>
      <c r="AT157">
        <f t="shared" si="105"/>
        <v>0</v>
      </c>
      <c r="AU157">
        <f t="shared" si="105"/>
        <v>0.19059720457433291</v>
      </c>
      <c r="AV157">
        <f t="shared" si="103"/>
        <v>0</v>
      </c>
      <c r="AW157">
        <f t="shared" si="103"/>
        <v>0.10073111291632818</v>
      </c>
      <c r="AX157">
        <f t="shared" si="103"/>
        <v>0.1024390243902439</v>
      </c>
      <c r="AY157">
        <f t="shared" si="125"/>
        <v>0</v>
      </c>
      <c r="AZ157">
        <f t="shared" ref="AZ157:BF160" si="134">+IFERROR((SUM(V156:V157)/(2*$D157)),0)</f>
        <v>6.5953148219264994E-4</v>
      </c>
      <c r="BA157">
        <f t="shared" si="134"/>
        <v>0</v>
      </c>
      <c r="BB157">
        <f t="shared" si="134"/>
        <v>4.6417658746723215E-3</v>
      </c>
      <c r="BC157">
        <f t="shared" si="134"/>
        <v>0</v>
      </c>
      <c r="BD157">
        <f t="shared" si="134"/>
        <v>8.8160157619675741E-3</v>
      </c>
      <c r="BE157">
        <f t="shared" si="134"/>
        <v>0</v>
      </c>
      <c r="BF157">
        <f t="shared" si="134"/>
        <v>4.875523868360856E-3</v>
      </c>
      <c r="BG157">
        <f t="shared" si="130"/>
        <v>4.959008866106761E-3</v>
      </c>
    </row>
    <row r="158" spans="2:59" x14ac:dyDescent="0.25">
      <c r="B158">
        <v>2014</v>
      </c>
      <c r="C158" t="s">
        <v>61</v>
      </c>
      <c r="D158" s="31">
        <v>36097</v>
      </c>
      <c r="E158" s="31">
        <v>4490</v>
      </c>
      <c r="F158">
        <f t="shared" si="118"/>
        <v>0.12438706817741087</v>
      </c>
      <c r="G158">
        <f t="shared" si="119"/>
        <v>0.87561293182258915</v>
      </c>
      <c r="H158" cm="1">
        <f t="array" ref="H158">+IFERROR(_xlfn.IFS(B158=$H$1,D158/$H$3,B158=$I$1,D158/$I$3,B158=$J$1,D158/$J$3,B158=$K$1,D158/$K$3,B158=$L$1,D158/$L$3,B158=$M$1,D158/$M$3,B158=$N$1,D158/$N$3,B158=$O$1,D158/$O$3,B158=$P$1,D158/P$3,B158=$Q$1,D158/$Q$3,B158=$R$1,D158/$R$3,B158=$S$1,D158/$S$3,B158=$T$1,D158/$T$3,B158=$U$1,D158/$U$3,B158=$V$1,D158/$V$3,B158=$W$1,D158/$W$3,B158=$X$1,D158/$X$3,B158=$Y$1,D158/$Y$3,B158=$Z$1,D158/$Z$3),0)</f>
        <v>1.8060934953715631E-2</v>
      </c>
      <c r="I158" s="15">
        <f t="shared" si="120"/>
        <v>1806.0934953715632</v>
      </c>
      <c r="J158" s="16">
        <f t="shared" si="121"/>
        <v>224.65467474356095</v>
      </c>
      <c r="K158" s="16">
        <f t="shared" si="132"/>
        <v>9329.8499470822881</v>
      </c>
      <c r="L158" s="17">
        <f t="shared" si="126"/>
        <v>0.12438706817741087</v>
      </c>
      <c r="M158" s="17">
        <f t="shared" si="126"/>
        <v>0.87561293182258915</v>
      </c>
      <c r="N158">
        <f t="shared" si="122"/>
        <v>0.13263618102327779</v>
      </c>
      <c r="O158">
        <f t="shared" si="127"/>
        <v>6.2193534088705434E-2</v>
      </c>
      <c r="P158">
        <f t="shared" si="123"/>
        <v>1160.5126814527378</v>
      </c>
      <c r="S158">
        <v>2014</v>
      </c>
      <c r="T158" t="s">
        <v>61</v>
      </c>
      <c r="U158" s="31">
        <v>0</v>
      </c>
      <c r="V158" s="31">
        <v>6</v>
      </c>
      <c r="W158" s="31">
        <v>0</v>
      </c>
      <c r="X158" s="31">
        <v>250</v>
      </c>
      <c r="Y158" s="31">
        <v>0</v>
      </c>
      <c r="Z158" s="31">
        <v>955</v>
      </c>
      <c r="AA158" s="31">
        <v>0</v>
      </c>
      <c r="AB158" s="31">
        <v>262</v>
      </c>
      <c r="AC158" s="31">
        <v>496</v>
      </c>
      <c r="AD158" s="31">
        <v>370</v>
      </c>
      <c r="AE158" s="31">
        <v>2151</v>
      </c>
      <c r="AF158" s="31">
        <v>4490</v>
      </c>
      <c r="AG158">
        <f t="shared" si="133"/>
        <v>0</v>
      </c>
      <c r="AH158">
        <f t="shared" si="133"/>
        <v>1.3363028953229399E-3</v>
      </c>
      <c r="AI158">
        <f t="shared" si="133"/>
        <v>0</v>
      </c>
      <c r="AJ158">
        <f t="shared" si="133"/>
        <v>5.5679287305122498E-2</v>
      </c>
      <c r="AK158">
        <f t="shared" si="133"/>
        <v>0</v>
      </c>
      <c r="AL158">
        <f t="shared" si="133"/>
        <v>0.21269487750556793</v>
      </c>
      <c r="AM158">
        <f t="shared" si="133"/>
        <v>0</v>
      </c>
      <c r="AN158">
        <f t="shared" si="133"/>
        <v>5.8351893095768374E-2</v>
      </c>
      <c r="AO158">
        <f t="shared" si="133"/>
        <v>0.11046770601336303</v>
      </c>
      <c r="AP158">
        <f t="shared" si="105"/>
        <v>0</v>
      </c>
      <c r="AQ158">
        <f t="shared" si="105"/>
        <v>1.337196344996657E-3</v>
      </c>
      <c r="AR158">
        <f t="shared" si="105"/>
        <v>0</v>
      </c>
      <c r="AS158">
        <f t="shared" si="105"/>
        <v>5.7273768613974797E-2</v>
      </c>
      <c r="AT158">
        <f t="shared" si="105"/>
        <v>0</v>
      </c>
      <c r="AU158">
        <f t="shared" si="105"/>
        <v>0.23800623052959502</v>
      </c>
      <c r="AV158">
        <f t="shared" si="103"/>
        <v>0</v>
      </c>
      <c r="AW158">
        <f t="shared" si="103"/>
        <v>6.0105528791007105E-2</v>
      </c>
      <c r="AX158">
        <f t="shared" si="103"/>
        <v>0.11692597831211693</v>
      </c>
      <c r="AY158">
        <f t="shared" si="125"/>
        <v>0</v>
      </c>
      <c r="AZ158">
        <f t="shared" si="134"/>
        <v>1.9392193257057374E-4</v>
      </c>
      <c r="BA158">
        <f t="shared" si="134"/>
        <v>0</v>
      </c>
      <c r="BB158">
        <f t="shared" si="134"/>
        <v>6.773416073357897E-3</v>
      </c>
      <c r="BC158">
        <f t="shared" si="134"/>
        <v>0</v>
      </c>
      <c r="BD158">
        <f t="shared" si="134"/>
        <v>1.9461451090118292E-2</v>
      </c>
      <c r="BE158">
        <f t="shared" si="134"/>
        <v>0</v>
      </c>
      <c r="BF158">
        <f t="shared" si="134"/>
        <v>7.0642989722137575E-3</v>
      </c>
      <c r="BG158">
        <f t="shared" si="130"/>
        <v>1.0360971825913511E-2</v>
      </c>
    </row>
    <row r="159" spans="2:59" x14ac:dyDescent="0.25">
      <c r="B159" t="s">
        <v>80</v>
      </c>
      <c r="D159" s="31">
        <v>1998623</v>
      </c>
      <c r="E159" s="31">
        <v>16537</v>
      </c>
      <c r="F159">
        <f t="shared" si="118"/>
        <v>8.2741967844861194E-3</v>
      </c>
      <c r="G159">
        <f t="shared" si="119"/>
        <v>0.99172580321551385</v>
      </c>
      <c r="H159" cm="1">
        <f t="array" ref="H159">+IFERROR(_xlfn.IFS(B159=$H$1,D159/$H$3,B159=$I$1,D159/$I$3,B159=$J$1,D159/$J$3,B159=$K$1,D159/$K$3,B159=$L$1,D159/$L$3,B159=$M$1,D159/$M$3,B159=$N$1,D159/$N$3,B159=$O$1,D159/$O$3,B159=$P$1,D159/P$3,B159=$Q$1,D159/$Q$3,B159=$R$1,D159/$R$3,B159=$S$1,D159/$S$3,B159=$T$1,D159/$T$3,B159=$U$1,D159/$U$3,B159=$V$1,D159/$V$3,B159=$W$1,D159/$W$3,B159=$X$1,D159/$X$3,B159=$Y$1,D159/$Y$3,B159=$Z$1,D159/$Z$3),0)</f>
        <v>0</v>
      </c>
      <c r="I159" s="15">
        <f t="shared" si="120"/>
        <v>0</v>
      </c>
      <c r="J159" s="16">
        <f t="shared" si="121"/>
        <v>0</v>
      </c>
      <c r="K159" s="16">
        <f t="shared" si="132"/>
        <v>8169.3372656295505</v>
      </c>
      <c r="L159" s="17">
        <f t="shared" si="126"/>
        <v>8.2741967844861194E-3</v>
      </c>
      <c r="M159" s="17">
        <f t="shared" si="126"/>
        <v>0.99172580321551385</v>
      </c>
      <c r="N159">
        <f t="shared" si="122"/>
        <v>8.3085701567233387E-3</v>
      </c>
      <c r="O159">
        <f t="shared" si="127"/>
        <v>4.1370983922430597E-3</v>
      </c>
      <c r="P159">
        <f t="shared" si="123"/>
        <v>67.594704134654648</v>
      </c>
      <c r="S159" t="s">
        <v>80</v>
      </c>
      <c r="U159" s="31">
        <v>0</v>
      </c>
      <c r="V159" s="31">
        <v>896</v>
      </c>
      <c r="W159" s="31">
        <v>0</v>
      </c>
      <c r="X159" s="31">
        <v>840</v>
      </c>
      <c r="Y159" s="31">
        <v>0</v>
      </c>
      <c r="Z159" s="31">
        <v>2183</v>
      </c>
      <c r="AA159" s="31">
        <v>0</v>
      </c>
      <c r="AB159" s="31">
        <v>924</v>
      </c>
      <c r="AC159" s="31">
        <v>1180</v>
      </c>
      <c r="AD159" s="31">
        <v>1365</v>
      </c>
      <c r="AE159" s="31">
        <v>9149</v>
      </c>
      <c r="AF159" s="31">
        <v>16537</v>
      </c>
      <c r="AG159">
        <f t="shared" si="133"/>
        <v>0</v>
      </c>
      <c r="AH159">
        <f t="shared" si="133"/>
        <v>5.4181532321460966E-2</v>
      </c>
      <c r="AI159">
        <f t="shared" si="133"/>
        <v>0</v>
      </c>
      <c r="AJ159">
        <f t="shared" si="133"/>
        <v>5.0795186551369657E-2</v>
      </c>
      <c r="AK159">
        <f t="shared" si="133"/>
        <v>0</v>
      </c>
      <c r="AL159">
        <f t="shared" si="133"/>
        <v>0.1320070145733809</v>
      </c>
      <c r="AM159">
        <f t="shared" si="133"/>
        <v>0</v>
      </c>
      <c r="AN159">
        <f t="shared" si="133"/>
        <v>5.5874705206506621E-2</v>
      </c>
      <c r="AO159">
        <f t="shared" si="133"/>
        <v>7.1355143012638331E-2</v>
      </c>
      <c r="AP159">
        <f t="shared" si="105"/>
        <v>0</v>
      </c>
      <c r="AQ159">
        <f t="shared" si="105"/>
        <v>5.5690223133818134E-2</v>
      </c>
      <c r="AR159">
        <f t="shared" si="105"/>
        <v>0</v>
      </c>
      <c r="AS159">
        <f t="shared" si="105"/>
        <v>5.2118880684991001E-2</v>
      </c>
      <c r="AT159">
        <f t="shared" si="105"/>
        <v>0</v>
      </c>
      <c r="AU159">
        <f t="shared" si="105"/>
        <v>0.1413356641092875</v>
      </c>
      <c r="AV159">
        <f t="shared" si="103"/>
        <v>0</v>
      </c>
      <c r="AW159">
        <f t="shared" si="103"/>
        <v>5.7480559875583204E-2</v>
      </c>
      <c r="AX159">
        <f t="shared" si="103"/>
        <v>7.3995108797893019E-2</v>
      </c>
      <c r="AY159">
        <f t="shared" si="125"/>
        <v>0</v>
      </c>
      <c r="AZ159">
        <f t="shared" si="134"/>
        <v>2.2565536371791978E-4</v>
      </c>
      <c r="BA159">
        <f t="shared" si="134"/>
        <v>0</v>
      </c>
      <c r="BB159">
        <f t="shared" si="134"/>
        <v>2.7268774551278554E-4</v>
      </c>
      <c r="BC159">
        <f t="shared" si="134"/>
        <v>0</v>
      </c>
      <c r="BD159">
        <f t="shared" si="134"/>
        <v>7.8504050038451473E-4</v>
      </c>
      <c r="BE159">
        <f t="shared" si="134"/>
        <v>0</v>
      </c>
      <c r="BF159">
        <f t="shared" si="134"/>
        <v>2.9670428089739785E-4</v>
      </c>
      <c r="BG159">
        <f t="shared" si="130"/>
        <v>4.1928868025635648E-4</v>
      </c>
    </row>
    <row r="160" spans="2:59" x14ac:dyDescent="0.25">
      <c r="B160" t="s">
        <v>54</v>
      </c>
      <c r="D160" s="31">
        <v>32454429</v>
      </c>
      <c r="E160" s="19">
        <v>240459</v>
      </c>
      <c r="I160" s="15"/>
      <c r="J160" s="16"/>
      <c r="K160" s="16"/>
      <c r="L160" s="17"/>
      <c r="M160" s="17"/>
      <c r="S160" t="s">
        <v>54</v>
      </c>
      <c r="U160" s="31">
        <v>1758</v>
      </c>
      <c r="V160" s="31">
        <v>11592</v>
      </c>
      <c r="W160" s="31">
        <v>1099</v>
      </c>
      <c r="X160" s="31">
        <v>4401</v>
      </c>
      <c r="Y160" s="31">
        <v>4240</v>
      </c>
      <c r="Z160" s="31">
        <v>34008</v>
      </c>
      <c r="AA160" s="31">
        <v>711</v>
      </c>
      <c r="AB160" s="31">
        <v>9780</v>
      </c>
      <c r="AC160" s="31">
        <v>17126</v>
      </c>
      <c r="AD160" s="31">
        <v>19561</v>
      </c>
      <c r="AE160" s="31">
        <v>136183</v>
      </c>
      <c r="AF160" s="31">
        <v>240459</v>
      </c>
      <c r="AG160">
        <f t="shared" si="133"/>
        <v>7.311017678689506E-3</v>
      </c>
      <c r="AH160">
        <f t="shared" si="133"/>
        <v>4.8207802577570395E-2</v>
      </c>
      <c r="AI160">
        <f t="shared" si="133"/>
        <v>4.5704257274628941E-3</v>
      </c>
      <c r="AJ160">
        <f t="shared" si="133"/>
        <v>1.8302496475490624E-2</v>
      </c>
      <c r="AK160">
        <f t="shared" si="133"/>
        <v>1.7632943661913258E-2</v>
      </c>
      <c r="AL160">
        <f t="shared" si="133"/>
        <v>0.14142951605055332</v>
      </c>
      <c r="AM160">
        <f t="shared" si="133"/>
        <v>2.9568450338727185E-3</v>
      </c>
      <c r="AN160">
        <f t="shared" si="133"/>
        <v>4.0672214389979165E-2</v>
      </c>
      <c r="AO160">
        <f t="shared" si="133"/>
        <v>7.122212102686945E-2</v>
      </c>
      <c r="AP160">
        <f t="shared" si="105"/>
        <v>7.3378412221387426E-3</v>
      </c>
      <c r="AQ160">
        <f t="shared" si="105"/>
        <v>4.9398499124276088E-2</v>
      </c>
      <c r="AR160">
        <f t="shared" si="105"/>
        <v>4.5808940454629766E-3</v>
      </c>
      <c r="AS160">
        <f t="shared" si="105"/>
        <v>1.8471534069088826E-2</v>
      </c>
      <c r="AT160">
        <f t="shared" si="105"/>
        <v>1.7789786816257518E-2</v>
      </c>
      <c r="AU160">
        <f t="shared" si="105"/>
        <v>0.1521917164529771</v>
      </c>
      <c r="AV160">
        <f t="shared" si="103"/>
        <v>2.9612229725930693E-3</v>
      </c>
      <c r="AW160">
        <f t="shared" si="103"/>
        <v>4.1516498350801678E-2</v>
      </c>
      <c r="AX160">
        <f t="shared" si="103"/>
        <v>7.3852071618311671E-2</v>
      </c>
      <c r="AY160">
        <f t="shared" si="125"/>
        <v>2.7084130797679416E-5</v>
      </c>
      <c r="AZ160">
        <f t="shared" si="134"/>
        <v>1.923928472135498E-4</v>
      </c>
      <c r="BA160">
        <f t="shared" si="134"/>
        <v>1.6931433302986164E-5</v>
      </c>
      <c r="BB160">
        <f t="shared" si="134"/>
        <v>8.0743987207416288E-5</v>
      </c>
      <c r="BC160">
        <f t="shared" si="134"/>
        <v>6.5322363243549899E-5</v>
      </c>
      <c r="BD160">
        <f t="shared" si="134"/>
        <v>5.5756642644983834E-4</v>
      </c>
      <c r="BE160">
        <f t="shared" si="134"/>
        <v>1.0953820817491504E-5</v>
      </c>
      <c r="BF160">
        <f t="shared" si="134"/>
        <v>1.6490815475447127E-4</v>
      </c>
      <c r="BG160">
        <f t="shared" si="130"/>
        <v>2.8202622206047748E-4</v>
      </c>
    </row>
    <row r="161" spans="9:29" x14ac:dyDescent="0.25">
      <c r="I161" s="15"/>
      <c r="J161" s="16"/>
      <c r="K161" s="16"/>
      <c r="L161" s="17"/>
      <c r="M161" s="17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9:29" x14ac:dyDescent="0.25">
      <c r="I162" s="15"/>
      <c r="J162" s="16"/>
      <c r="K162" s="16"/>
      <c r="L162" s="17"/>
      <c r="M162" s="17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9:29" x14ac:dyDescent="0.25">
      <c r="I163" s="15"/>
      <c r="J163" s="16"/>
      <c r="K163" s="16"/>
      <c r="L163" s="17"/>
      <c r="M163" s="17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9:29" x14ac:dyDescent="0.25">
      <c r="I164" s="15"/>
      <c r="J164" s="16"/>
      <c r="K164" s="16"/>
      <c r="L164" s="17"/>
      <c r="M164" s="17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9:29" x14ac:dyDescent="0.25">
      <c r="I165" s="15"/>
      <c r="J165" s="16"/>
      <c r="K165" s="16"/>
      <c r="L165" s="17"/>
      <c r="M165" s="17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9:29" x14ac:dyDescent="0.25">
      <c r="I166" s="15"/>
      <c r="J166" s="16"/>
      <c r="K166" s="16"/>
      <c r="L166" s="17"/>
      <c r="M166" s="17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9:29" x14ac:dyDescent="0.25">
      <c r="I167" s="15"/>
      <c r="J167" s="16"/>
      <c r="K167" s="16"/>
      <c r="L167" s="17"/>
      <c r="M167" s="17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9:29" x14ac:dyDescent="0.25">
      <c r="I168" s="15"/>
      <c r="J168" s="16"/>
      <c r="K168" s="16"/>
      <c r="L168" s="17"/>
      <c r="M168" s="17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9:29" x14ac:dyDescent="0.25">
      <c r="I169" s="15"/>
      <c r="J169" s="16"/>
      <c r="K169" s="16"/>
      <c r="L169" s="17"/>
      <c r="M169" s="17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9:29" x14ac:dyDescent="0.25">
      <c r="I170" s="15"/>
      <c r="J170" s="16"/>
      <c r="K170" s="16"/>
      <c r="L170" s="17"/>
      <c r="M170" s="17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9:29" x14ac:dyDescent="0.25">
      <c r="I171" s="15"/>
      <c r="J171" s="16"/>
      <c r="K171" s="16"/>
      <c r="L171" s="17"/>
      <c r="M171" s="17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9:29" x14ac:dyDescent="0.25">
      <c r="I172" s="15"/>
      <c r="J172" s="16"/>
      <c r="K172" s="16"/>
      <c r="L172" s="17"/>
      <c r="M172" s="17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9:29" x14ac:dyDescent="0.25">
      <c r="I173" s="15"/>
      <c r="J173" s="16"/>
      <c r="K173" s="16"/>
      <c r="L173" s="17"/>
      <c r="M173" s="17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9:29" x14ac:dyDescent="0.25">
      <c r="I174" s="15"/>
      <c r="J174" s="16"/>
      <c r="K174" s="16"/>
      <c r="L174" s="17"/>
      <c r="M174" s="17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9:29" x14ac:dyDescent="0.25">
      <c r="I175" s="15"/>
      <c r="J175" s="16"/>
      <c r="K175" s="16"/>
      <c r="L175" s="17"/>
      <c r="M175" s="17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9:29" x14ac:dyDescent="0.25">
      <c r="I176" s="15"/>
      <c r="J176" s="16"/>
      <c r="K176" s="16"/>
      <c r="L176" s="17"/>
      <c r="M176" s="17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9:29" x14ac:dyDescent="0.25">
      <c r="I177" s="15"/>
      <c r="J177" s="16"/>
      <c r="K177" s="16"/>
      <c r="L177" s="17"/>
      <c r="M177" s="17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9:29" x14ac:dyDescent="0.25">
      <c r="I178" s="15"/>
      <c r="J178" s="16"/>
      <c r="K178" s="16"/>
      <c r="L178" s="17"/>
      <c r="M178" s="17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9:29" x14ac:dyDescent="0.25">
      <c r="I179" s="15"/>
      <c r="J179" s="16"/>
      <c r="K179" s="16"/>
      <c r="L179" s="17"/>
      <c r="M179" s="17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9:29" x14ac:dyDescent="0.25">
      <c r="I180" s="15"/>
      <c r="J180" s="16"/>
      <c r="K180" s="16"/>
      <c r="L180" s="17"/>
      <c r="M180" s="17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9:29" x14ac:dyDescent="0.25">
      <c r="I181" s="15"/>
      <c r="J181" s="16"/>
      <c r="K181" s="16"/>
      <c r="L181" s="17"/>
      <c r="M181" s="17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9:29" x14ac:dyDescent="0.25">
      <c r="I182" s="15"/>
      <c r="J182" s="16"/>
      <c r="K182" s="16"/>
      <c r="L182" s="17"/>
      <c r="M182" s="17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9:29" x14ac:dyDescent="0.25">
      <c r="I183" s="15"/>
      <c r="J183" s="16"/>
      <c r="K183" s="16"/>
      <c r="L183" s="17"/>
      <c r="M183" s="17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9:29" x14ac:dyDescent="0.25">
      <c r="I184" s="15"/>
      <c r="J184" s="16"/>
      <c r="K184" s="16"/>
      <c r="L184" s="17"/>
      <c r="M184" s="17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9:29" x14ac:dyDescent="0.25">
      <c r="I185" s="15"/>
      <c r="J185" s="16"/>
      <c r="K185" s="16"/>
      <c r="L185" s="17"/>
      <c r="M185" s="17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9:29" x14ac:dyDescent="0.25">
      <c r="I186" s="15"/>
      <c r="J186" s="16"/>
      <c r="K186" s="16"/>
      <c r="L186" s="17"/>
      <c r="M186" s="17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9:29" x14ac:dyDescent="0.25">
      <c r="I187" s="15"/>
      <c r="J187" s="16"/>
      <c r="K187" s="16"/>
      <c r="L187" s="17"/>
      <c r="M187" s="17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9:29" x14ac:dyDescent="0.25">
      <c r="I188" s="15"/>
      <c r="J188" s="16"/>
      <c r="K188" s="16"/>
      <c r="L188" s="17"/>
      <c r="M188" s="17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9:29" x14ac:dyDescent="0.25">
      <c r="I189" s="15"/>
      <c r="J189" s="16"/>
      <c r="K189" s="16"/>
      <c r="L189" s="17"/>
      <c r="M189" s="17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9:29" x14ac:dyDescent="0.25">
      <c r="I190" s="15"/>
      <c r="J190" s="16"/>
      <c r="K190" s="16"/>
      <c r="L190" s="17"/>
      <c r="M190" s="17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9:29" x14ac:dyDescent="0.25">
      <c r="I191" s="15"/>
      <c r="J191" s="16"/>
      <c r="K191" s="16"/>
      <c r="L191" s="17"/>
      <c r="M191" s="17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9:29" x14ac:dyDescent="0.25">
      <c r="I192" s="15"/>
      <c r="J192" s="16"/>
      <c r="K192" s="16"/>
      <c r="L192" s="17"/>
      <c r="M192" s="17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9:29" x14ac:dyDescent="0.25">
      <c r="I193" s="15"/>
      <c r="J193" s="16"/>
      <c r="K193" s="16"/>
      <c r="L193" s="17"/>
      <c r="M193" s="17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9:29" x14ac:dyDescent="0.25">
      <c r="I194" s="15"/>
      <c r="J194" s="16"/>
      <c r="K194" s="16"/>
      <c r="L194" s="17"/>
      <c r="M194" s="17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9:29" x14ac:dyDescent="0.25">
      <c r="I195" s="15"/>
      <c r="J195" s="16"/>
      <c r="K195" s="16"/>
      <c r="L195" s="17"/>
      <c r="M195" s="17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9:29" x14ac:dyDescent="0.25">
      <c r="I196" s="15"/>
      <c r="J196" s="16"/>
      <c r="K196" s="16"/>
      <c r="L196" s="17"/>
      <c r="M196" s="17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9:29" x14ac:dyDescent="0.25">
      <c r="I197" s="15"/>
      <c r="J197" s="16"/>
      <c r="K197" s="16"/>
      <c r="L197" s="17"/>
      <c r="M197" s="17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9:29" x14ac:dyDescent="0.25">
      <c r="I198" s="15"/>
      <c r="J198" s="16"/>
      <c r="K198" s="16"/>
      <c r="L198" s="17"/>
      <c r="M198" s="17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9:29" x14ac:dyDescent="0.25">
      <c r="I199" s="15"/>
      <c r="J199" s="16"/>
      <c r="K199" s="16"/>
      <c r="L199" s="17"/>
      <c r="M199" s="17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9:29" x14ac:dyDescent="0.25">
      <c r="I200" s="15"/>
      <c r="J200" s="16"/>
      <c r="K200" s="16"/>
      <c r="L200" s="17"/>
      <c r="M200" s="17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9:29" x14ac:dyDescent="0.25">
      <c r="I201" s="15"/>
      <c r="J201" s="16"/>
      <c r="K201" s="16"/>
      <c r="L201" s="17"/>
      <c r="M201" s="17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9:29" x14ac:dyDescent="0.25">
      <c r="I202" s="15"/>
      <c r="J202" s="16"/>
      <c r="K202" s="16"/>
      <c r="L202" s="17"/>
      <c r="M202" s="17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9:29" x14ac:dyDescent="0.25">
      <c r="I203" s="15"/>
      <c r="J203" s="16"/>
      <c r="K203" s="16"/>
      <c r="L203" s="17"/>
      <c r="M203" s="17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9:29" x14ac:dyDescent="0.25">
      <c r="I204" s="15"/>
      <c r="J204" s="16"/>
      <c r="K204" s="16"/>
      <c r="L204" s="17"/>
      <c r="M204" s="17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9:29" x14ac:dyDescent="0.25">
      <c r="I205" s="15"/>
      <c r="J205" s="16"/>
      <c r="K205" s="16"/>
      <c r="L205" s="17"/>
      <c r="M205" s="17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9:29" x14ac:dyDescent="0.25">
      <c r="I206" s="15"/>
      <c r="J206" s="16"/>
      <c r="K206" s="16"/>
      <c r="L206" s="17"/>
      <c r="M206" s="17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9:29" x14ac:dyDescent="0.25">
      <c r="I207" s="15"/>
      <c r="J207" s="16"/>
      <c r="K207" s="16"/>
      <c r="L207" s="17"/>
      <c r="M207" s="17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9:29" x14ac:dyDescent="0.25">
      <c r="I208" s="15"/>
      <c r="J208" s="16"/>
      <c r="K208" s="16"/>
      <c r="L208" s="17"/>
      <c r="M208" s="17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9:29" x14ac:dyDescent="0.25">
      <c r="I209" s="15"/>
      <c r="J209" s="16"/>
      <c r="K209" s="16"/>
      <c r="L209" s="17"/>
      <c r="M209" s="17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9:29" x14ac:dyDescent="0.25">
      <c r="I210" s="15"/>
      <c r="J210" s="16"/>
      <c r="K210" s="16"/>
      <c r="L210" s="17"/>
      <c r="M210" s="17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9:29" x14ac:dyDescent="0.25">
      <c r="I211" s="15"/>
      <c r="J211" s="16"/>
      <c r="K211" s="16"/>
      <c r="L211" s="17"/>
      <c r="M211" s="17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9:29" x14ac:dyDescent="0.25">
      <c r="I212" s="15"/>
      <c r="J212" s="16"/>
      <c r="K212" s="16"/>
      <c r="L212" s="17"/>
      <c r="M212" s="17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9:29" x14ac:dyDescent="0.25">
      <c r="I213" s="15"/>
      <c r="J213" s="16"/>
      <c r="K213" s="16"/>
      <c r="L213" s="17"/>
      <c r="M213" s="17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9:29" x14ac:dyDescent="0.25">
      <c r="I214" s="15"/>
      <c r="J214" s="16"/>
      <c r="K214" s="16"/>
      <c r="L214" s="17"/>
      <c r="M214" s="17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9:29" x14ac:dyDescent="0.25">
      <c r="I215" s="15"/>
      <c r="J215" s="16"/>
      <c r="K215" s="16"/>
      <c r="L215" s="17"/>
      <c r="M215" s="17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9:29" x14ac:dyDescent="0.25">
      <c r="I216" s="15"/>
      <c r="J216" s="16"/>
      <c r="K216" s="16"/>
      <c r="L216" s="17"/>
      <c r="M216" s="17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9:29" x14ac:dyDescent="0.25">
      <c r="I217" s="15"/>
      <c r="J217" s="16"/>
      <c r="K217" s="16"/>
      <c r="L217" s="17"/>
      <c r="M217" s="17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9:29" x14ac:dyDescent="0.25">
      <c r="I218" s="15"/>
      <c r="J218" s="16"/>
      <c r="K218" s="16"/>
      <c r="L218" s="17"/>
      <c r="M218" s="17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9:29" x14ac:dyDescent="0.25">
      <c r="I219" s="15"/>
      <c r="J219" s="16"/>
      <c r="K219" s="16"/>
      <c r="L219" s="17"/>
      <c r="M219" s="17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9:29" x14ac:dyDescent="0.25">
      <c r="I220" s="15"/>
      <c r="J220" s="16"/>
      <c r="K220" s="16"/>
      <c r="L220" s="17"/>
      <c r="M220" s="17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9:29" x14ac:dyDescent="0.25">
      <c r="I221" s="15"/>
      <c r="J221" s="16"/>
      <c r="K221" s="16"/>
      <c r="L221" s="17"/>
      <c r="M221" s="17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9:29" x14ac:dyDescent="0.25">
      <c r="I222" s="15"/>
      <c r="J222" s="16"/>
      <c r="K222" s="16"/>
      <c r="L222" s="17"/>
      <c r="M222" s="17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9:29" x14ac:dyDescent="0.25">
      <c r="I223" s="15"/>
      <c r="J223" s="16"/>
      <c r="K223" s="16"/>
      <c r="L223" s="17"/>
      <c r="M223" s="17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9:29" x14ac:dyDescent="0.25">
      <c r="I224" s="15"/>
      <c r="J224" s="16"/>
      <c r="K224" s="16"/>
      <c r="L224" s="17"/>
      <c r="M224" s="17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9:29" x14ac:dyDescent="0.25">
      <c r="I225" s="15"/>
      <c r="J225" s="16"/>
      <c r="K225" s="16"/>
      <c r="L225" s="17"/>
      <c r="M225" s="17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9:29" x14ac:dyDescent="0.25">
      <c r="I226" s="15"/>
      <c r="J226" s="16"/>
      <c r="K226" s="16"/>
      <c r="L226" s="17"/>
      <c r="M226" s="17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9:29" x14ac:dyDescent="0.25">
      <c r="I227" s="15"/>
      <c r="J227" s="16"/>
      <c r="K227" s="16"/>
      <c r="L227" s="17"/>
      <c r="M227" s="17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9:29" x14ac:dyDescent="0.25">
      <c r="I228" s="15"/>
      <c r="J228" s="16"/>
      <c r="K228" s="16"/>
      <c r="L228" s="17"/>
      <c r="M228" s="17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9:29" x14ac:dyDescent="0.25">
      <c r="I229" s="15"/>
      <c r="J229" s="16"/>
      <c r="K229" s="16"/>
      <c r="L229" s="17"/>
      <c r="M229" s="17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9:29" x14ac:dyDescent="0.25">
      <c r="I230" s="15"/>
      <c r="J230" s="16"/>
      <c r="K230" s="16"/>
      <c r="L230" s="17"/>
      <c r="M230" s="17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9:29" x14ac:dyDescent="0.25">
      <c r="I231" s="15"/>
      <c r="J231" s="16"/>
      <c r="K231" s="16"/>
      <c r="L231" s="17"/>
      <c r="M231" s="17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9:29" x14ac:dyDescent="0.25">
      <c r="I232" s="15"/>
      <c r="J232" s="16"/>
      <c r="K232" s="16"/>
      <c r="L232" s="17"/>
      <c r="M232" s="17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9:29" x14ac:dyDescent="0.25">
      <c r="I233" s="15"/>
      <c r="J233" s="16"/>
      <c r="K233" s="16"/>
      <c r="L233" s="17"/>
      <c r="M233" s="17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9:29" x14ac:dyDescent="0.25">
      <c r="I234" s="15"/>
      <c r="J234" s="16"/>
      <c r="K234" s="16"/>
      <c r="L234" s="17"/>
      <c r="M234" s="17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9:29" x14ac:dyDescent="0.25">
      <c r="I235" s="15"/>
      <c r="J235" s="16"/>
      <c r="K235" s="16"/>
      <c r="L235" s="17"/>
      <c r="M235" s="17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9:29" x14ac:dyDescent="0.25">
      <c r="I236" s="15"/>
      <c r="J236" s="16"/>
      <c r="K236" s="16"/>
      <c r="L236" s="17"/>
      <c r="M236" s="17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9:29" x14ac:dyDescent="0.25">
      <c r="I237" s="15"/>
      <c r="J237" s="16"/>
      <c r="K237" s="16"/>
      <c r="L237" s="17"/>
      <c r="M237" s="17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9:29" x14ac:dyDescent="0.25">
      <c r="I238" s="15"/>
      <c r="J238" s="16"/>
      <c r="K238" s="16"/>
      <c r="L238" s="17"/>
      <c r="M238" s="17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9:29" x14ac:dyDescent="0.25">
      <c r="I239" s="15"/>
      <c r="J239" s="16"/>
      <c r="K239" s="16"/>
      <c r="L239" s="17"/>
      <c r="M239" s="17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9:29" x14ac:dyDescent="0.25">
      <c r="I240" s="15"/>
      <c r="J240" s="16"/>
      <c r="K240" s="16"/>
      <c r="L240" s="17"/>
      <c r="M240" s="17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9:29" x14ac:dyDescent="0.25">
      <c r="I241" s="15"/>
      <c r="J241" s="16"/>
      <c r="K241" s="16"/>
      <c r="L241" s="17"/>
      <c r="M241" s="17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9:29" x14ac:dyDescent="0.25">
      <c r="I242" s="15"/>
      <c r="J242" s="16"/>
      <c r="K242" s="16"/>
      <c r="L242" s="17"/>
      <c r="M242" s="17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9:29" x14ac:dyDescent="0.25">
      <c r="I243" s="15"/>
      <c r="J243" s="16"/>
      <c r="K243" s="16"/>
      <c r="L243" s="17"/>
      <c r="M243" s="17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9:29" x14ac:dyDescent="0.25">
      <c r="I244" s="15"/>
      <c r="J244" s="16"/>
      <c r="K244" s="16"/>
      <c r="L244" s="17"/>
      <c r="M244" s="17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9:29" x14ac:dyDescent="0.25">
      <c r="I245" s="15"/>
      <c r="J245" s="16"/>
      <c r="K245" s="16"/>
      <c r="L245" s="17"/>
      <c r="M245" s="17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9:29" x14ac:dyDescent="0.25">
      <c r="I246" s="15"/>
      <c r="J246" s="16"/>
      <c r="K246" s="16"/>
      <c r="L246" s="17"/>
      <c r="M246" s="17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9:29" x14ac:dyDescent="0.25">
      <c r="I247" s="15"/>
      <c r="J247" s="16"/>
      <c r="K247" s="16"/>
      <c r="L247" s="17"/>
      <c r="M247" s="17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9:29" x14ac:dyDescent="0.25">
      <c r="I248" s="15"/>
      <c r="J248" s="16"/>
      <c r="K248" s="16"/>
      <c r="L248" s="17"/>
      <c r="M248" s="17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9:29" x14ac:dyDescent="0.25">
      <c r="I249" s="15"/>
      <c r="J249" s="16"/>
      <c r="K249" s="16"/>
      <c r="L249" s="17"/>
      <c r="M249" s="17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9:29" x14ac:dyDescent="0.25">
      <c r="I250" s="15"/>
      <c r="J250" s="16"/>
      <c r="K250" s="16"/>
      <c r="L250" s="17"/>
      <c r="M250" s="17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9:29" x14ac:dyDescent="0.25">
      <c r="I251" s="15"/>
      <c r="J251" s="16"/>
      <c r="K251" s="16"/>
      <c r="L251" s="17"/>
      <c r="M251" s="17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9:29" x14ac:dyDescent="0.25">
      <c r="I252" s="15"/>
      <c r="J252" s="16"/>
      <c r="K252" s="16"/>
      <c r="L252" s="17"/>
      <c r="M252" s="17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9:29" x14ac:dyDescent="0.25">
      <c r="I253" s="15"/>
      <c r="J253" s="16"/>
      <c r="K253" s="16"/>
      <c r="L253" s="17"/>
      <c r="M253" s="17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9:29" x14ac:dyDescent="0.25">
      <c r="I254" s="15"/>
      <c r="J254" s="16"/>
      <c r="K254" s="16"/>
      <c r="L254" s="17"/>
      <c r="M254" s="17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9:29" x14ac:dyDescent="0.25">
      <c r="I255" s="15"/>
      <c r="J255" s="16"/>
      <c r="K255" s="16"/>
      <c r="L255" s="17"/>
      <c r="M255" s="17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9:29" x14ac:dyDescent="0.25">
      <c r="I256" s="15"/>
      <c r="J256" s="16"/>
      <c r="K256" s="16"/>
      <c r="L256" s="17"/>
      <c r="M256" s="17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9:29" x14ac:dyDescent="0.25">
      <c r="I257" s="15"/>
      <c r="J257" s="16"/>
      <c r="K257" s="16"/>
      <c r="L257" s="17"/>
      <c r="M257" s="17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9:29" x14ac:dyDescent="0.25">
      <c r="I258" s="15"/>
      <c r="J258" s="16"/>
      <c r="K258" s="16"/>
      <c r="L258" s="17"/>
      <c r="M258" s="17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9:29" x14ac:dyDescent="0.25">
      <c r="I259" s="15"/>
      <c r="J259" s="16"/>
      <c r="K259" s="16"/>
      <c r="L259" s="17"/>
      <c r="M259" s="17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9:29" x14ac:dyDescent="0.25">
      <c r="I260" s="15"/>
      <c r="J260" s="16"/>
      <c r="K260" s="16"/>
      <c r="L260" s="17"/>
      <c r="M260" s="17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9:29" x14ac:dyDescent="0.25">
      <c r="I261" s="15"/>
      <c r="J261" s="16"/>
      <c r="K261" s="16"/>
      <c r="L261" s="17"/>
      <c r="M261" s="17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9:29" x14ac:dyDescent="0.25">
      <c r="I262" s="15"/>
      <c r="J262" s="16"/>
      <c r="K262" s="16"/>
      <c r="L262" s="17"/>
      <c r="M262" s="17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9:29" x14ac:dyDescent="0.25">
      <c r="I263" s="15"/>
      <c r="J263" s="16"/>
      <c r="K263" s="16"/>
      <c r="L263" s="17"/>
      <c r="M263" s="17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9:29" x14ac:dyDescent="0.25">
      <c r="I264" s="15"/>
      <c r="J264" s="16"/>
      <c r="K264" s="16"/>
      <c r="L264" s="17"/>
      <c r="M264" s="17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9:29" x14ac:dyDescent="0.25">
      <c r="I265" s="15"/>
      <c r="J265" s="16"/>
      <c r="K265" s="16"/>
      <c r="L265" s="17"/>
      <c r="M265" s="17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9:29" x14ac:dyDescent="0.25">
      <c r="I266" s="15"/>
      <c r="J266" s="16"/>
      <c r="K266" s="16"/>
      <c r="L266" s="17"/>
      <c r="M266" s="17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9:29" x14ac:dyDescent="0.25">
      <c r="I267" s="15"/>
      <c r="J267" s="16"/>
      <c r="K267" s="16"/>
      <c r="L267" s="17"/>
      <c r="M267" s="17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9:29" x14ac:dyDescent="0.25">
      <c r="I268" s="15"/>
      <c r="J268" s="16"/>
      <c r="K268" s="16"/>
      <c r="L268" s="17"/>
      <c r="M268" s="17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9:29" x14ac:dyDescent="0.25">
      <c r="I269" s="15"/>
      <c r="J269" s="16"/>
      <c r="K269" s="16"/>
      <c r="L269" s="17"/>
      <c r="M269" s="17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9:29" x14ac:dyDescent="0.25">
      <c r="I270" s="15"/>
      <c r="J270" s="16"/>
      <c r="K270" s="16"/>
      <c r="L270" s="17"/>
      <c r="M270" s="17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9:29" x14ac:dyDescent="0.25">
      <c r="I271" s="15"/>
      <c r="J271" s="16"/>
      <c r="K271" s="16"/>
      <c r="L271" s="17"/>
      <c r="M271" s="17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9:29" x14ac:dyDescent="0.25">
      <c r="I272" s="15"/>
      <c r="J272" s="16"/>
      <c r="K272" s="16"/>
      <c r="L272" s="17"/>
      <c r="M272" s="17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9:29" x14ac:dyDescent="0.25">
      <c r="I273" s="15"/>
      <c r="J273" s="16"/>
      <c r="K273" s="16"/>
      <c r="L273" s="17"/>
      <c r="M273" s="17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9:29" x14ac:dyDescent="0.25">
      <c r="I274" s="15"/>
      <c r="J274" s="16"/>
      <c r="K274" s="16"/>
      <c r="L274" s="17"/>
      <c r="M274" s="17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9:29" x14ac:dyDescent="0.25">
      <c r="I275" s="15"/>
      <c r="J275" s="16"/>
      <c r="K275" s="16"/>
      <c r="L275" s="17"/>
      <c r="M275" s="17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9:29" x14ac:dyDescent="0.25">
      <c r="I276" s="15"/>
      <c r="J276" s="16"/>
      <c r="K276" s="16"/>
      <c r="L276" s="17"/>
      <c r="M276" s="17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9:29" x14ac:dyDescent="0.25">
      <c r="I277" s="15"/>
      <c r="J277" s="16"/>
      <c r="K277" s="16"/>
      <c r="L277" s="17"/>
      <c r="M277" s="17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9:29" x14ac:dyDescent="0.25">
      <c r="I278" s="15"/>
      <c r="J278" s="16"/>
      <c r="K278" s="16"/>
      <c r="L278" s="17"/>
      <c r="M278" s="17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9:29" x14ac:dyDescent="0.25">
      <c r="I279" s="15"/>
      <c r="J279" s="16"/>
      <c r="K279" s="16"/>
      <c r="L279" s="17"/>
      <c r="M279" s="17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9:29" x14ac:dyDescent="0.25">
      <c r="I280" s="15"/>
      <c r="J280" s="16"/>
      <c r="K280" s="16"/>
      <c r="L280" s="17"/>
      <c r="M280" s="17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9:29" x14ac:dyDescent="0.25">
      <c r="I281" s="15"/>
      <c r="J281" s="16"/>
      <c r="K281" s="16"/>
      <c r="L281" s="17"/>
      <c r="M281" s="17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9:29" x14ac:dyDescent="0.25">
      <c r="I282" s="15"/>
      <c r="J282" s="16"/>
      <c r="K282" s="16"/>
      <c r="L282" s="17"/>
      <c r="M282" s="17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9:29" x14ac:dyDescent="0.25">
      <c r="I283" s="15"/>
      <c r="J283" s="16"/>
      <c r="K283" s="16"/>
      <c r="L283" s="17"/>
      <c r="M283" s="17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9:29" x14ac:dyDescent="0.25">
      <c r="I284" s="15"/>
      <c r="J284" s="16"/>
      <c r="K284" s="16"/>
      <c r="L284" s="17"/>
      <c r="M284" s="17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9:29" x14ac:dyDescent="0.25">
      <c r="I285" s="15"/>
      <c r="J285" s="16"/>
      <c r="K285" s="16"/>
      <c r="L285" s="17"/>
      <c r="M285" s="17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9:29" x14ac:dyDescent="0.25">
      <c r="I286" s="15"/>
      <c r="J286" s="16"/>
      <c r="K286" s="16"/>
      <c r="L286" s="17"/>
      <c r="M286" s="17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9:29" x14ac:dyDescent="0.25">
      <c r="I287" s="15"/>
      <c r="J287" s="16"/>
      <c r="K287" s="16"/>
      <c r="L287" s="17"/>
      <c r="M287" s="17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9:29" x14ac:dyDescent="0.25">
      <c r="I288" s="15"/>
      <c r="J288" s="16"/>
      <c r="K288" s="16"/>
      <c r="L288" s="17"/>
      <c r="M288" s="17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9:29" x14ac:dyDescent="0.25">
      <c r="I289" s="15"/>
      <c r="J289" s="16"/>
      <c r="K289" s="16"/>
      <c r="L289" s="17"/>
      <c r="M289" s="17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9:29" x14ac:dyDescent="0.25">
      <c r="I290" s="15"/>
      <c r="J290" s="16"/>
      <c r="K290" s="16"/>
      <c r="L290" s="17"/>
      <c r="M290" s="17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9:29" x14ac:dyDescent="0.25">
      <c r="I291" s="15"/>
      <c r="J291" s="16"/>
      <c r="K291" s="16"/>
      <c r="L291" s="17"/>
      <c r="M291" s="17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9:29" x14ac:dyDescent="0.25">
      <c r="I292" s="15"/>
      <c r="J292" s="16"/>
      <c r="K292" s="16"/>
      <c r="L292" s="17"/>
      <c r="M292" s="17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9:29" x14ac:dyDescent="0.25">
      <c r="I293" s="15"/>
      <c r="J293" s="16"/>
      <c r="K293" s="16"/>
      <c r="L293" s="17"/>
      <c r="M293" s="17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9:29" x14ac:dyDescent="0.25">
      <c r="I294" s="15"/>
      <c r="J294" s="16"/>
      <c r="K294" s="16"/>
      <c r="L294" s="17"/>
      <c r="M294" s="17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9:29" x14ac:dyDescent="0.25">
      <c r="I295" s="15"/>
      <c r="J295" s="16"/>
      <c r="K295" s="16"/>
      <c r="L295" s="17"/>
      <c r="M295" s="17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9:29" x14ac:dyDescent="0.25">
      <c r="I296" s="15"/>
      <c r="J296" s="16"/>
      <c r="K296" s="16"/>
      <c r="L296" s="17"/>
      <c r="M296" s="17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9:29" x14ac:dyDescent="0.25">
      <c r="I297" s="15"/>
      <c r="J297" s="16"/>
      <c r="K297" s="16"/>
      <c r="L297" s="17"/>
      <c r="M297" s="17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9:29" x14ac:dyDescent="0.25">
      <c r="I298" s="15"/>
      <c r="J298" s="16"/>
      <c r="K298" s="16"/>
      <c r="L298" s="17"/>
      <c r="M298" s="17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9:29" x14ac:dyDescent="0.25">
      <c r="I299" s="15"/>
      <c r="J299" s="16"/>
      <c r="K299" s="16"/>
      <c r="L299" s="17"/>
      <c r="M299" s="17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9:29" x14ac:dyDescent="0.25">
      <c r="I300" s="15"/>
      <c r="J300" s="16"/>
      <c r="K300" s="16"/>
      <c r="L300" s="17"/>
      <c r="M300" s="17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9:29" x14ac:dyDescent="0.25">
      <c r="I301" s="15"/>
      <c r="J301" s="16"/>
      <c r="K301" s="16"/>
      <c r="L301" s="17"/>
      <c r="M301" s="17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9:29" x14ac:dyDescent="0.25">
      <c r="I302" s="15"/>
      <c r="J302" s="16"/>
      <c r="K302" s="16"/>
      <c r="L302" s="17"/>
      <c r="M302" s="17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9:29" x14ac:dyDescent="0.25">
      <c r="I303" s="15"/>
      <c r="J303" s="16"/>
      <c r="K303" s="16"/>
      <c r="L303" s="17"/>
      <c r="M303" s="17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9:29" x14ac:dyDescent="0.25">
      <c r="I304" s="15"/>
      <c r="J304" s="16"/>
      <c r="K304" s="16"/>
      <c r="L304" s="17"/>
      <c r="M304" s="17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9:29" x14ac:dyDescent="0.25">
      <c r="I305" s="15"/>
      <c r="J305" s="16"/>
      <c r="K305" s="16"/>
      <c r="L305" s="17"/>
      <c r="M305" s="17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9:29" x14ac:dyDescent="0.25">
      <c r="I306" s="15"/>
      <c r="J306" s="16"/>
      <c r="K306" s="16"/>
      <c r="L306" s="17"/>
      <c r="M306" s="17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9:29" x14ac:dyDescent="0.25">
      <c r="I307" s="15"/>
      <c r="J307" s="16"/>
      <c r="K307" s="16"/>
      <c r="L307" s="17"/>
      <c r="M307" s="17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9:29" x14ac:dyDescent="0.25">
      <c r="I308" s="15"/>
      <c r="J308" s="16"/>
      <c r="K308" s="16"/>
      <c r="L308" s="17"/>
      <c r="M308" s="17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9:29" x14ac:dyDescent="0.25">
      <c r="I309" s="15"/>
      <c r="J309" s="16"/>
      <c r="K309" s="16"/>
      <c r="L309" s="17"/>
      <c r="M309" s="17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9:29" x14ac:dyDescent="0.25">
      <c r="I310" s="15"/>
      <c r="J310" s="16"/>
      <c r="K310" s="16"/>
      <c r="L310" s="17"/>
      <c r="M310" s="17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9:29" x14ac:dyDescent="0.25">
      <c r="I311" s="15"/>
      <c r="J311" s="16"/>
      <c r="K311" s="16"/>
      <c r="L311" s="17"/>
      <c r="M311" s="17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9:29" x14ac:dyDescent="0.25">
      <c r="I312" s="15"/>
      <c r="J312" s="16"/>
      <c r="K312" s="16"/>
      <c r="L312" s="17"/>
      <c r="M312" s="17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9:29" x14ac:dyDescent="0.25">
      <c r="I313" s="15"/>
      <c r="J313" s="16"/>
      <c r="K313" s="16"/>
      <c r="L313" s="17"/>
      <c r="M313" s="17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9:29" x14ac:dyDescent="0.25">
      <c r="I314" s="15"/>
      <c r="J314" s="16"/>
      <c r="K314" s="16"/>
      <c r="L314" s="17"/>
      <c r="M314" s="17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9:29" x14ac:dyDescent="0.25">
      <c r="I315" s="15"/>
      <c r="J315" s="16"/>
      <c r="K315" s="16"/>
      <c r="L315" s="17"/>
      <c r="M315" s="17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9:29" x14ac:dyDescent="0.25">
      <c r="I316" s="15"/>
      <c r="J316" s="16"/>
      <c r="K316" s="16"/>
      <c r="L316" s="17"/>
      <c r="M316" s="17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9:29" x14ac:dyDescent="0.25">
      <c r="I317" s="15"/>
      <c r="J317" s="16"/>
      <c r="K317" s="16"/>
      <c r="L317" s="17"/>
      <c r="M317" s="17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9:29" x14ac:dyDescent="0.25">
      <c r="I318" s="15"/>
      <c r="J318" s="16"/>
      <c r="K318" s="16"/>
      <c r="L318" s="17"/>
      <c r="M318" s="17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9:29" x14ac:dyDescent="0.25">
      <c r="I319" s="15"/>
      <c r="J319" s="16"/>
      <c r="K319" s="16"/>
      <c r="L319" s="17"/>
      <c r="M319" s="17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9:29" x14ac:dyDescent="0.25">
      <c r="I320" s="15"/>
      <c r="J320" s="16"/>
      <c r="K320" s="16"/>
      <c r="L320" s="17"/>
      <c r="M320" s="17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9:29" x14ac:dyDescent="0.25">
      <c r="I321" s="15"/>
      <c r="J321" s="16"/>
      <c r="K321" s="16"/>
      <c r="L321" s="17"/>
      <c r="M321" s="17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9:29" x14ac:dyDescent="0.25">
      <c r="I322" s="15"/>
      <c r="J322" s="16"/>
      <c r="K322" s="16"/>
      <c r="L322" s="17"/>
      <c r="M322" s="17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9:29" x14ac:dyDescent="0.25">
      <c r="I323" s="15"/>
      <c r="J323" s="16"/>
      <c r="K323" s="16"/>
      <c r="L323" s="17"/>
      <c r="M323" s="17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9:29" x14ac:dyDescent="0.25">
      <c r="I324" s="15"/>
      <c r="J324" s="16"/>
      <c r="K324" s="16"/>
      <c r="L324" s="17"/>
      <c r="M324" s="17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9:29" x14ac:dyDescent="0.25">
      <c r="I325" s="15"/>
      <c r="J325" s="16"/>
      <c r="K325" s="16"/>
      <c r="L325" s="17"/>
      <c r="M325" s="17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9:29" x14ac:dyDescent="0.25">
      <c r="I326" s="15"/>
      <c r="J326" s="16"/>
      <c r="K326" s="16"/>
      <c r="L326" s="17"/>
      <c r="M326" s="17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9:29" x14ac:dyDescent="0.25">
      <c r="I327" s="15"/>
      <c r="J327" s="16"/>
      <c r="K327" s="16"/>
      <c r="L327" s="17"/>
      <c r="M327" s="17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9:29" x14ac:dyDescent="0.25">
      <c r="I328" s="15"/>
      <c r="J328" s="16"/>
      <c r="K328" s="16"/>
      <c r="L328" s="17"/>
      <c r="M328" s="17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9:29" x14ac:dyDescent="0.25">
      <c r="I329" s="15"/>
      <c r="J329" s="16"/>
      <c r="K329" s="16"/>
      <c r="L329" s="17"/>
      <c r="M329" s="17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9:29" x14ac:dyDescent="0.25">
      <c r="I330" s="15"/>
      <c r="J330" s="16"/>
      <c r="K330" s="16"/>
      <c r="L330" s="17"/>
      <c r="M330" s="17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9:29" x14ac:dyDescent="0.25">
      <c r="I331" s="15"/>
      <c r="J331" s="16"/>
      <c r="K331" s="16"/>
      <c r="L331" s="17"/>
      <c r="M331" s="17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9:29" x14ac:dyDescent="0.25">
      <c r="I332" s="15"/>
      <c r="J332" s="16"/>
      <c r="K332" s="16"/>
      <c r="L332" s="17"/>
      <c r="M332" s="17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9:29" x14ac:dyDescent="0.25">
      <c r="I333" s="15"/>
      <c r="J333" s="16"/>
      <c r="K333" s="16"/>
      <c r="L333" s="17"/>
      <c r="M333" s="17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9:29" x14ac:dyDescent="0.25">
      <c r="I334" s="15"/>
      <c r="J334" s="16"/>
      <c r="K334" s="16"/>
      <c r="L334" s="17"/>
      <c r="M334" s="17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9:29" x14ac:dyDescent="0.25">
      <c r="I335" s="15"/>
      <c r="J335" s="16"/>
      <c r="K335" s="16"/>
      <c r="L335" s="17"/>
      <c r="M335" s="17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9:29" x14ac:dyDescent="0.25">
      <c r="I336" s="15"/>
      <c r="J336" s="16"/>
      <c r="K336" s="16"/>
      <c r="L336" s="17"/>
      <c r="M336" s="17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9:29" x14ac:dyDescent="0.25">
      <c r="I337" s="15"/>
      <c r="J337" s="16"/>
      <c r="K337" s="16"/>
      <c r="L337" s="17"/>
      <c r="M337" s="17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9:29" x14ac:dyDescent="0.25">
      <c r="I338" s="15"/>
      <c r="J338" s="16"/>
      <c r="K338" s="16"/>
      <c r="L338" s="17"/>
      <c r="M338" s="17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9:29" x14ac:dyDescent="0.25">
      <c r="I339" s="15"/>
      <c r="J339" s="16"/>
      <c r="K339" s="16"/>
      <c r="L339" s="17"/>
      <c r="M339" s="17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9:29" x14ac:dyDescent="0.25">
      <c r="I340" s="15"/>
      <c r="J340" s="16"/>
      <c r="K340" s="16"/>
      <c r="L340" s="17"/>
      <c r="M340" s="17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9:29" x14ac:dyDescent="0.25">
      <c r="I341" s="15"/>
      <c r="J341" s="16"/>
      <c r="K341" s="16"/>
      <c r="L341" s="17"/>
      <c r="M341" s="17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9:29" x14ac:dyDescent="0.25">
      <c r="I342" s="15"/>
      <c r="J342" s="16"/>
      <c r="K342" s="16"/>
      <c r="L342" s="17"/>
      <c r="M342" s="17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9:29" x14ac:dyDescent="0.25">
      <c r="I343" s="15"/>
      <c r="J343" s="16"/>
      <c r="K343" s="16"/>
      <c r="L343" s="17"/>
      <c r="M343" s="17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9:29" x14ac:dyDescent="0.25">
      <c r="I344" s="15"/>
      <c r="J344" s="16"/>
      <c r="K344" s="16"/>
      <c r="L344" s="17"/>
      <c r="M344" s="17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9:29" x14ac:dyDescent="0.25">
      <c r="I345" s="15"/>
      <c r="J345" s="16"/>
      <c r="K345" s="16"/>
      <c r="L345" s="17"/>
      <c r="M345" s="17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9:29" x14ac:dyDescent="0.25">
      <c r="I346" s="15"/>
      <c r="J346" s="16"/>
      <c r="K346" s="16"/>
      <c r="L346" s="17"/>
      <c r="M346" s="17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9:29" x14ac:dyDescent="0.25">
      <c r="I347" s="15"/>
      <c r="J347" s="16"/>
      <c r="K347" s="16"/>
      <c r="L347" s="17"/>
      <c r="M347" s="17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9:29" x14ac:dyDescent="0.25">
      <c r="I348" s="15"/>
      <c r="J348" s="16"/>
      <c r="K348" s="16"/>
      <c r="L348" s="17"/>
      <c r="M348" s="17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9:29" x14ac:dyDescent="0.25">
      <c r="I349" s="15"/>
      <c r="J349" s="16"/>
      <c r="K349" s="16"/>
      <c r="L349" s="17"/>
      <c r="M349" s="17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9:29" x14ac:dyDescent="0.25">
      <c r="I350" s="15"/>
      <c r="J350" s="16"/>
      <c r="K350" s="16"/>
      <c r="L350" s="17"/>
      <c r="M350" s="17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9:29" x14ac:dyDescent="0.25">
      <c r="I351" s="15"/>
      <c r="J351" s="16"/>
      <c r="K351" s="16"/>
      <c r="L351" s="17"/>
      <c r="M351" s="17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9:29" x14ac:dyDescent="0.25">
      <c r="I352" s="15"/>
      <c r="J352" s="16"/>
      <c r="K352" s="16"/>
      <c r="L352" s="17"/>
      <c r="M352" s="17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9:29" x14ac:dyDescent="0.25">
      <c r="I353" s="15"/>
      <c r="J353" s="16"/>
      <c r="K353" s="16"/>
      <c r="L353" s="17"/>
      <c r="M353" s="17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9:29" x14ac:dyDescent="0.25">
      <c r="I354" s="15"/>
      <c r="J354" s="16"/>
      <c r="K354" s="16"/>
      <c r="L354" s="17"/>
      <c r="M354" s="17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9:29" x14ac:dyDescent="0.25">
      <c r="I355" s="15"/>
      <c r="J355" s="16"/>
      <c r="K355" s="16"/>
      <c r="L355" s="17"/>
      <c r="M355" s="17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9:29" x14ac:dyDescent="0.25">
      <c r="I356" s="15"/>
      <c r="J356" s="16"/>
      <c r="K356" s="16"/>
      <c r="L356" s="17"/>
      <c r="M356" s="17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9:29" x14ac:dyDescent="0.25">
      <c r="I357" s="15"/>
      <c r="J357" s="16"/>
      <c r="K357" s="16"/>
      <c r="L357" s="17"/>
      <c r="M357" s="17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9:29" x14ac:dyDescent="0.25">
      <c r="I358" s="15"/>
      <c r="J358" s="16"/>
      <c r="K358" s="16"/>
      <c r="L358" s="17"/>
      <c r="M358" s="17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9:29" x14ac:dyDescent="0.25">
      <c r="I359" s="15"/>
      <c r="J359" s="16"/>
      <c r="K359" s="16"/>
      <c r="L359" s="17"/>
      <c r="M359" s="17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9:29" x14ac:dyDescent="0.25">
      <c r="I360" s="15"/>
      <c r="J360" s="16"/>
      <c r="K360" s="16"/>
      <c r="L360" s="17"/>
      <c r="M360" s="17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9:29" x14ac:dyDescent="0.25">
      <c r="I361" s="15"/>
      <c r="J361" s="16"/>
      <c r="K361" s="16"/>
      <c r="L361" s="17"/>
      <c r="M361" s="17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9:29" x14ac:dyDescent="0.25">
      <c r="I362" s="15"/>
      <c r="J362" s="16"/>
      <c r="K362" s="16"/>
      <c r="L362" s="17"/>
      <c r="M362" s="17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9:29" x14ac:dyDescent="0.25">
      <c r="I363" s="15"/>
      <c r="J363" s="16"/>
      <c r="K363" s="16"/>
      <c r="L363" s="17"/>
      <c r="M363" s="17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9:29" x14ac:dyDescent="0.25">
      <c r="I364" s="15"/>
      <c r="J364" s="16"/>
      <c r="K364" s="16"/>
      <c r="L364" s="17"/>
      <c r="M364" s="17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9:29" x14ac:dyDescent="0.25">
      <c r="I365" s="15"/>
      <c r="J365" s="16"/>
      <c r="K365" s="16"/>
      <c r="L365" s="17"/>
      <c r="M365" s="17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9:29" x14ac:dyDescent="0.25">
      <c r="I366" s="15"/>
      <c r="J366" s="16"/>
      <c r="K366" s="16"/>
      <c r="L366" s="17"/>
      <c r="M366" s="17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9:29" x14ac:dyDescent="0.25">
      <c r="I367" s="15"/>
      <c r="J367" s="16"/>
      <c r="K367" s="16"/>
      <c r="L367" s="17"/>
      <c r="M367" s="17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9:29" x14ac:dyDescent="0.25">
      <c r="I368" s="15"/>
      <c r="J368" s="16"/>
      <c r="K368" s="16"/>
      <c r="L368" s="17"/>
      <c r="M368" s="17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9:29" x14ac:dyDescent="0.25">
      <c r="I369" s="15"/>
      <c r="J369" s="16"/>
      <c r="K369" s="16"/>
      <c r="L369" s="17"/>
      <c r="M369" s="17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9:29" x14ac:dyDescent="0.25">
      <c r="I370" s="15"/>
      <c r="J370" s="16"/>
      <c r="K370" s="16"/>
      <c r="L370" s="17"/>
      <c r="M370" s="17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9:29" x14ac:dyDescent="0.25">
      <c r="I371" s="15"/>
      <c r="J371" s="16"/>
      <c r="K371" s="16"/>
      <c r="L371" s="17"/>
      <c r="M371" s="17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9:29" x14ac:dyDescent="0.25">
      <c r="I372" s="15"/>
      <c r="J372" s="16"/>
      <c r="K372" s="16"/>
      <c r="L372" s="17"/>
      <c r="M372" s="17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9:29" x14ac:dyDescent="0.25">
      <c r="I373" s="15"/>
      <c r="J373" s="16"/>
      <c r="K373" s="16"/>
      <c r="L373" s="17"/>
      <c r="M373" s="17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9:29" x14ac:dyDescent="0.25">
      <c r="I374" s="15"/>
      <c r="J374" s="16"/>
      <c r="K374" s="16"/>
      <c r="L374" s="17"/>
      <c r="M374" s="17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9:29" x14ac:dyDescent="0.25">
      <c r="I375" s="15"/>
      <c r="J375" s="16"/>
      <c r="K375" s="16"/>
      <c r="L375" s="17"/>
      <c r="M375" s="17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9:29" x14ac:dyDescent="0.25">
      <c r="I376" s="15"/>
      <c r="J376" s="16"/>
      <c r="K376" s="16"/>
      <c r="L376" s="17"/>
      <c r="M376" s="17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9:29" x14ac:dyDescent="0.25">
      <c r="I377" s="15"/>
      <c r="J377" s="16"/>
      <c r="K377" s="16"/>
      <c r="L377" s="17"/>
      <c r="M377" s="17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9:29" x14ac:dyDescent="0.25">
      <c r="I378" s="15"/>
      <c r="J378" s="16"/>
      <c r="K378" s="16"/>
      <c r="L378" s="17"/>
      <c r="M378" s="17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9:29" x14ac:dyDescent="0.25">
      <c r="I379" s="15"/>
      <c r="J379" s="16"/>
      <c r="K379" s="16"/>
      <c r="L379" s="17"/>
      <c r="M379" s="17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9:29" x14ac:dyDescent="0.25">
      <c r="I380" s="15"/>
      <c r="J380" s="16"/>
      <c r="K380" s="16"/>
      <c r="L380" s="17"/>
      <c r="M380" s="17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9:29" x14ac:dyDescent="0.25">
      <c r="I381" s="15"/>
      <c r="J381" s="16"/>
      <c r="K381" s="16"/>
      <c r="L381" s="17"/>
      <c r="M381" s="17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9:29" x14ac:dyDescent="0.25">
      <c r="I382" s="15"/>
      <c r="J382" s="16"/>
      <c r="K382" s="16"/>
      <c r="L382" s="17"/>
      <c r="M382" s="17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9:29" x14ac:dyDescent="0.25">
      <c r="I383" s="15"/>
      <c r="J383" s="16"/>
      <c r="K383" s="16"/>
      <c r="L383" s="17"/>
      <c r="M383" s="17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9:29" x14ac:dyDescent="0.25">
      <c r="I384" s="15"/>
      <c r="J384" s="16"/>
      <c r="K384" s="16"/>
      <c r="L384" s="17"/>
      <c r="M384" s="17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9:29" x14ac:dyDescent="0.25">
      <c r="I385" s="15"/>
      <c r="J385" s="16"/>
      <c r="K385" s="16"/>
      <c r="L385" s="17"/>
      <c r="M385" s="17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9:29" x14ac:dyDescent="0.25">
      <c r="I386" s="15"/>
      <c r="J386" s="16"/>
      <c r="K386" s="16"/>
      <c r="L386" s="17"/>
      <c r="M386" s="17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9:29" x14ac:dyDescent="0.25">
      <c r="I387" s="15"/>
      <c r="J387" s="16"/>
      <c r="K387" s="16"/>
      <c r="L387" s="17"/>
      <c r="M387" s="17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9:29" x14ac:dyDescent="0.25">
      <c r="I388" s="15"/>
      <c r="J388" s="16"/>
      <c r="K388" s="16"/>
      <c r="L388" s="17"/>
      <c r="M388" s="17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9:29" x14ac:dyDescent="0.25">
      <c r="I389" s="15"/>
      <c r="J389" s="16"/>
      <c r="K389" s="16"/>
      <c r="L389" s="17"/>
      <c r="M389" s="17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9:29" x14ac:dyDescent="0.25">
      <c r="I390" s="15"/>
      <c r="J390" s="16"/>
      <c r="K390" s="16"/>
      <c r="L390" s="17"/>
      <c r="M390" s="17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9:29" x14ac:dyDescent="0.25">
      <c r="I391" s="15"/>
      <c r="J391" s="16"/>
      <c r="K391" s="16"/>
      <c r="L391" s="17"/>
      <c r="M391" s="17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9:29" x14ac:dyDescent="0.25">
      <c r="I392" s="15"/>
      <c r="J392" s="16"/>
      <c r="K392" s="16"/>
      <c r="L392" s="17"/>
      <c r="M392" s="17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9:29" x14ac:dyDescent="0.25">
      <c r="I393" s="15"/>
      <c r="J393" s="16"/>
      <c r="K393" s="16"/>
      <c r="L393" s="17"/>
      <c r="M393" s="17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9:29" x14ac:dyDescent="0.25">
      <c r="I394" s="15"/>
      <c r="J394" s="16"/>
      <c r="K394" s="16"/>
      <c r="L394" s="17"/>
      <c r="M394" s="17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9:29" x14ac:dyDescent="0.25">
      <c r="I395" s="15"/>
      <c r="J395" s="16"/>
      <c r="K395" s="16"/>
      <c r="L395" s="17"/>
      <c r="M395" s="17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9:29" x14ac:dyDescent="0.25">
      <c r="I396" s="15"/>
      <c r="J396" s="16"/>
      <c r="K396" s="16"/>
      <c r="L396" s="17"/>
      <c r="M396" s="17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9:29" x14ac:dyDescent="0.25">
      <c r="I397" s="15"/>
      <c r="J397" s="16"/>
      <c r="K397" s="16"/>
      <c r="L397" s="17"/>
      <c r="M397" s="17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9:29" x14ac:dyDescent="0.25">
      <c r="I398" s="15"/>
      <c r="J398" s="16"/>
      <c r="K398" s="16"/>
      <c r="L398" s="17"/>
      <c r="M398" s="17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9:29" x14ac:dyDescent="0.25">
      <c r="I399" s="15"/>
      <c r="J399" s="16"/>
      <c r="K399" s="16"/>
      <c r="L399" s="17"/>
      <c r="M399" s="17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9:29" x14ac:dyDescent="0.25">
      <c r="I400" s="15"/>
      <c r="J400" s="16"/>
      <c r="K400" s="16"/>
      <c r="L400" s="17"/>
      <c r="M400" s="17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9:29" x14ac:dyDescent="0.25">
      <c r="I401" s="15"/>
      <c r="J401" s="16"/>
      <c r="K401" s="16"/>
      <c r="L401" s="17"/>
      <c r="M401" s="17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9:29" x14ac:dyDescent="0.25">
      <c r="I402" s="15"/>
      <c r="J402" s="16"/>
      <c r="K402" s="16"/>
      <c r="L402" s="17"/>
      <c r="M402" s="17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9:29" x14ac:dyDescent="0.25">
      <c r="I403" s="15"/>
      <c r="J403" s="16"/>
      <c r="K403" s="16"/>
      <c r="L403" s="17"/>
      <c r="M403" s="17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9:29" x14ac:dyDescent="0.25">
      <c r="I404" s="15"/>
      <c r="J404" s="16"/>
      <c r="K404" s="16"/>
      <c r="L404" s="17"/>
      <c r="M404" s="17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9:29" x14ac:dyDescent="0.25">
      <c r="I405" s="15"/>
      <c r="J405" s="16"/>
      <c r="K405" s="16"/>
      <c r="L405" s="17"/>
      <c r="M405" s="17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9:29" x14ac:dyDescent="0.25">
      <c r="I406" s="15"/>
      <c r="J406" s="16"/>
      <c r="K406" s="16"/>
      <c r="L406" s="17"/>
      <c r="M406" s="17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9:29" x14ac:dyDescent="0.25">
      <c r="I407" s="15"/>
      <c r="J407" s="16"/>
      <c r="K407" s="16"/>
      <c r="L407" s="17"/>
      <c r="M407" s="17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9:29" x14ac:dyDescent="0.25">
      <c r="I408" s="15"/>
      <c r="J408" s="16"/>
      <c r="K408" s="16"/>
      <c r="L408" s="17"/>
      <c r="M408" s="17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9:29" x14ac:dyDescent="0.25">
      <c r="I409" s="15"/>
      <c r="J409" s="16"/>
      <c r="K409" s="16"/>
      <c r="L409" s="17"/>
      <c r="M409" s="17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9:29" x14ac:dyDescent="0.25">
      <c r="I410" s="15"/>
      <c r="J410" s="16"/>
      <c r="K410" s="16"/>
      <c r="L410" s="17"/>
      <c r="M410" s="17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9:29" x14ac:dyDescent="0.25">
      <c r="I411" s="15"/>
      <c r="J411" s="16"/>
      <c r="K411" s="16"/>
      <c r="L411" s="17"/>
      <c r="M411" s="17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9:29" x14ac:dyDescent="0.25">
      <c r="I412" s="15"/>
      <c r="J412" s="16"/>
      <c r="K412" s="16"/>
      <c r="L412" s="17"/>
      <c r="M412" s="17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9:29" x14ac:dyDescent="0.25">
      <c r="I413" s="15"/>
      <c r="J413" s="16"/>
      <c r="K413" s="16"/>
      <c r="L413" s="17"/>
      <c r="M413" s="17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9:29" x14ac:dyDescent="0.25">
      <c r="I414" s="15"/>
      <c r="J414" s="16"/>
      <c r="K414" s="16"/>
      <c r="L414" s="17"/>
      <c r="M414" s="17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9:29" x14ac:dyDescent="0.25">
      <c r="I415" s="15"/>
      <c r="J415" s="16"/>
      <c r="K415" s="16"/>
      <c r="L415" s="17"/>
      <c r="M415" s="17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9:29" x14ac:dyDescent="0.25">
      <c r="I416" s="15"/>
      <c r="J416" s="16"/>
      <c r="K416" s="16"/>
      <c r="L416" s="17"/>
      <c r="M416" s="17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9:29" x14ac:dyDescent="0.25">
      <c r="I417" s="15"/>
      <c r="J417" s="16"/>
      <c r="K417" s="16"/>
      <c r="L417" s="17"/>
      <c r="M417" s="17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9:29" x14ac:dyDescent="0.25">
      <c r="I418" s="15"/>
      <c r="J418" s="16"/>
      <c r="K418" s="16"/>
      <c r="L418" s="17"/>
      <c r="M418" s="17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9:29" x14ac:dyDescent="0.25">
      <c r="I419" s="15"/>
      <c r="J419" s="16"/>
      <c r="K419" s="16"/>
      <c r="L419" s="17"/>
      <c r="M419" s="17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9:29" x14ac:dyDescent="0.25">
      <c r="I420" s="15"/>
      <c r="J420" s="16"/>
      <c r="K420" s="16"/>
      <c r="L420" s="17"/>
      <c r="M420" s="17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9:29" x14ac:dyDescent="0.25">
      <c r="I421" s="15"/>
      <c r="J421" s="16"/>
      <c r="K421" s="16"/>
      <c r="L421" s="17"/>
      <c r="M421" s="17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9:29" x14ac:dyDescent="0.25">
      <c r="I422" s="15"/>
      <c r="J422" s="16"/>
      <c r="K422" s="16"/>
      <c r="L422" s="17"/>
      <c r="M422" s="17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9:29" x14ac:dyDescent="0.25">
      <c r="I423" s="15"/>
      <c r="J423" s="16"/>
      <c r="K423" s="16"/>
      <c r="L423" s="17"/>
      <c r="M423" s="17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9:29" x14ac:dyDescent="0.25">
      <c r="I424" s="15"/>
      <c r="J424" s="16"/>
      <c r="K424" s="16"/>
      <c r="L424" s="17"/>
      <c r="M424" s="17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9:29" x14ac:dyDescent="0.25">
      <c r="I425" s="15"/>
      <c r="J425" s="16"/>
      <c r="K425" s="16"/>
      <c r="L425" s="17"/>
      <c r="M425" s="17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9:29" x14ac:dyDescent="0.25">
      <c r="I426" s="15"/>
      <c r="J426" s="16"/>
      <c r="K426" s="16"/>
      <c r="L426" s="17"/>
      <c r="M426" s="17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9:29" x14ac:dyDescent="0.25">
      <c r="I427" s="15"/>
      <c r="J427" s="16"/>
      <c r="K427" s="16"/>
      <c r="L427" s="17"/>
      <c r="M427" s="17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9:29" x14ac:dyDescent="0.25">
      <c r="I428" s="15"/>
      <c r="J428" s="16"/>
      <c r="K428" s="16"/>
      <c r="L428" s="17"/>
      <c r="M428" s="17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9:29" x14ac:dyDescent="0.25">
      <c r="I429" s="15"/>
      <c r="J429" s="16"/>
      <c r="K429" s="16"/>
      <c r="L429" s="17"/>
      <c r="M429" s="17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9:29" x14ac:dyDescent="0.25">
      <c r="I430" s="15"/>
      <c r="J430" s="16"/>
      <c r="K430" s="16"/>
      <c r="L430" s="17"/>
      <c r="M430" s="17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9:29" x14ac:dyDescent="0.25">
      <c r="I431" s="15"/>
      <c r="J431" s="16"/>
      <c r="K431" s="16"/>
      <c r="L431" s="17"/>
      <c r="M431" s="17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9:29" x14ac:dyDescent="0.25">
      <c r="I432" s="15"/>
      <c r="J432" s="16"/>
      <c r="K432" s="16"/>
      <c r="L432" s="17"/>
      <c r="M432" s="17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9:29" x14ac:dyDescent="0.25">
      <c r="I433" s="15"/>
      <c r="J433" s="16"/>
      <c r="K433" s="16"/>
      <c r="L433" s="17"/>
      <c r="M433" s="17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9:29" x14ac:dyDescent="0.25">
      <c r="I434" s="15"/>
      <c r="J434" s="16"/>
      <c r="K434" s="16"/>
      <c r="L434" s="17"/>
      <c r="M434" s="17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9:29" x14ac:dyDescent="0.25">
      <c r="I435" s="15"/>
      <c r="J435" s="16"/>
      <c r="K435" s="16"/>
      <c r="L435" s="17"/>
      <c r="M435" s="17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9:29" x14ac:dyDescent="0.25">
      <c r="I436" s="15"/>
      <c r="J436" s="16"/>
      <c r="K436" s="16"/>
      <c r="L436" s="17"/>
      <c r="M436" s="17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9:29" x14ac:dyDescent="0.25">
      <c r="I437" s="15"/>
      <c r="J437" s="16"/>
      <c r="K437" s="16"/>
      <c r="L437" s="17"/>
      <c r="M437" s="17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9:29" x14ac:dyDescent="0.25">
      <c r="I438" s="15"/>
      <c r="J438" s="16"/>
      <c r="K438" s="16"/>
      <c r="L438" s="17"/>
      <c r="M438" s="17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9:29" x14ac:dyDescent="0.25">
      <c r="I439" s="15"/>
      <c r="J439" s="16"/>
      <c r="K439" s="16"/>
      <c r="L439" s="17"/>
      <c r="M439" s="17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9:29" x14ac:dyDescent="0.25">
      <c r="I440" s="15"/>
      <c r="J440" s="16"/>
      <c r="K440" s="16"/>
      <c r="L440" s="17"/>
      <c r="M440" s="17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9:29" x14ac:dyDescent="0.25">
      <c r="I441" s="15"/>
      <c r="J441" s="16"/>
      <c r="K441" s="16"/>
      <c r="L441" s="17"/>
      <c r="M441" s="17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9:29" x14ac:dyDescent="0.25">
      <c r="I442" s="15"/>
      <c r="J442" s="16"/>
      <c r="K442" s="16"/>
      <c r="L442" s="17"/>
      <c r="M442" s="17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9:29" x14ac:dyDescent="0.25">
      <c r="I443" s="15"/>
      <c r="J443" s="16"/>
      <c r="K443" s="16"/>
      <c r="L443" s="17"/>
      <c r="M443" s="17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9:29" x14ac:dyDescent="0.25">
      <c r="I444" s="15"/>
      <c r="J444" s="16"/>
      <c r="K444" s="16"/>
      <c r="L444" s="17"/>
      <c r="M444" s="17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9:29" x14ac:dyDescent="0.25">
      <c r="I445" s="15"/>
      <c r="J445" s="16"/>
      <c r="K445" s="16"/>
      <c r="L445" s="17"/>
      <c r="M445" s="17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9:29" x14ac:dyDescent="0.25">
      <c r="I446" s="15"/>
      <c r="J446" s="16"/>
      <c r="K446" s="16"/>
      <c r="L446" s="17"/>
      <c r="M446" s="17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9:29" x14ac:dyDescent="0.25">
      <c r="I447" s="15"/>
      <c r="J447" s="16"/>
      <c r="K447" s="16"/>
      <c r="L447" s="17"/>
      <c r="M447" s="17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9:29" x14ac:dyDescent="0.25">
      <c r="I448" s="15"/>
      <c r="J448" s="16"/>
      <c r="K448" s="16"/>
      <c r="L448" s="17"/>
      <c r="M448" s="17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9:29" x14ac:dyDescent="0.25">
      <c r="I449" s="15"/>
      <c r="J449" s="16"/>
      <c r="K449" s="16"/>
      <c r="L449" s="17"/>
      <c r="M449" s="17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9:29" x14ac:dyDescent="0.25">
      <c r="I450" s="15"/>
      <c r="J450" s="16"/>
      <c r="K450" s="16"/>
      <c r="L450" s="17"/>
      <c r="M450" s="17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9:29" x14ac:dyDescent="0.25">
      <c r="I451" s="15"/>
      <c r="J451" s="16"/>
      <c r="K451" s="16"/>
      <c r="L451" s="17"/>
      <c r="M451" s="17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9:29" x14ac:dyDescent="0.25">
      <c r="I452" s="15"/>
      <c r="J452" s="16"/>
      <c r="K452" s="16"/>
      <c r="L452" s="17"/>
      <c r="M452" s="17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9:29" x14ac:dyDescent="0.25">
      <c r="I453" s="15"/>
      <c r="J453" s="16"/>
      <c r="K453" s="16"/>
      <c r="L453" s="17"/>
      <c r="M453" s="17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9:29" x14ac:dyDescent="0.25">
      <c r="I454" s="15"/>
      <c r="J454" s="16"/>
      <c r="K454" s="16"/>
      <c r="L454" s="17"/>
      <c r="M454" s="17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9:29" x14ac:dyDescent="0.25">
      <c r="I455" s="15"/>
      <c r="J455" s="16"/>
      <c r="K455" s="16"/>
      <c r="L455" s="17"/>
      <c r="M455" s="17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9:29" x14ac:dyDescent="0.25">
      <c r="I456" s="15"/>
      <c r="J456" s="16"/>
      <c r="K456" s="16"/>
      <c r="L456" s="17"/>
      <c r="M456" s="17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9:29" x14ac:dyDescent="0.25">
      <c r="I457" s="15"/>
      <c r="J457" s="16"/>
      <c r="K457" s="16"/>
      <c r="L457" s="17"/>
      <c r="M457" s="17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9:29" x14ac:dyDescent="0.25">
      <c r="I458" s="15"/>
      <c r="J458" s="16"/>
      <c r="K458" s="16"/>
      <c r="L458" s="17"/>
      <c r="M458" s="17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9:29" x14ac:dyDescent="0.25">
      <c r="I459" s="15"/>
      <c r="J459" s="16"/>
      <c r="K459" s="16"/>
      <c r="L459" s="17"/>
      <c r="M459" s="17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9:29" x14ac:dyDescent="0.25">
      <c r="I460" s="15"/>
      <c r="J460" s="16"/>
      <c r="K460" s="16"/>
      <c r="L460" s="17"/>
      <c r="M460" s="17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9:29" x14ac:dyDescent="0.25">
      <c r="I461" s="15"/>
      <c r="J461" s="16"/>
      <c r="K461" s="16"/>
      <c r="L461" s="17"/>
      <c r="M461" s="17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9:29" x14ac:dyDescent="0.25">
      <c r="I462" s="15"/>
      <c r="J462" s="16"/>
      <c r="K462" s="16"/>
      <c r="L462" s="17"/>
      <c r="M462" s="17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9:29" x14ac:dyDescent="0.25">
      <c r="I463" s="15"/>
      <c r="J463" s="16"/>
      <c r="K463" s="16"/>
      <c r="L463" s="17"/>
      <c r="M463" s="17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9:29" x14ac:dyDescent="0.25">
      <c r="I464" s="15"/>
      <c r="J464" s="16"/>
      <c r="K464" s="16"/>
      <c r="L464" s="17"/>
      <c r="M464" s="17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9:29" x14ac:dyDescent="0.25">
      <c r="I465" s="15"/>
      <c r="J465" s="16"/>
      <c r="K465" s="16"/>
      <c r="L465" s="17"/>
      <c r="M465" s="17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9:29" x14ac:dyDescent="0.25">
      <c r="I466" s="15"/>
      <c r="J466" s="16"/>
      <c r="K466" s="16"/>
      <c r="L466" s="17"/>
      <c r="M466" s="17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9:29" x14ac:dyDescent="0.25">
      <c r="I467" s="15"/>
      <c r="J467" s="16"/>
      <c r="K467" s="16"/>
      <c r="L467" s="17"/>
      <c r="M467" s="17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9:29" x14ac:dyDescent="0.25">
      <c r="I468" s="15"/>
      <c r="J468" s="16"/>
      <c r="K468" s="16"/>
      <c r="L468" s="17"/>
      <c r="M468" s="17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9:29" x14ac:dyDescent="0.25">
      <c r="I469" s="15"/>
      <c r="J469" s="16"/>
      <c r="K469" s="16"/>
      <c r="L469" s="17"/>
      <c r="M469" s="17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9:29" x14ac:dyDescent="0.25">
      <c r="I470" s="15"/>
      <c r="J470" s="16"/>
      <c r="K470" s="16"/>
      <c r="L470" s="17"/>
      <c r="M470" s="17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9:29" x14ac:dyDescent="0.25">
      <c r="I471" s="15"/>
      <c r="J471" s="16"/>
      <c r="K471" s="16"/>
      <c r="L471" s="17"/>
      <c r="M471" s="17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9:29" x14ac:dyDescent="0.25">
      <c r="I472" s="15"/>
      <c r="J472" s="16"/>
      <c r="K472" s="16"/>
      <c r="L472" s="17"/>
      <c r="M472" s="17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9:29" x14ac:dyDescent="0.25">
      <c r="I473" s="15"/>
      <c r="J473" s="16"/>
      <c r="K473" s="16"/>
      <c r="L473" s="17"/>
      <c r="M473" s="17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9:29" x14ac:dyDescent="0.25">
      <c r="I474" s="15"/>
      <c r="J474" s="16"/>
      <c r="K474" s="16"/>
      <c r="L474" s="17"/>
      <c r="M474" s="17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9:29" x14ac:dyDescent="0.25">
      <c r="I475" s="15"/>
      <c r="J475" s="16"/>
      <c r="K475" s="16"/>
      <c r="L475" s="17"/>
      <c r="M475" s="17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9:29" x14ac:dyDescent="0.25">
      <c r="I476" s="15"/>
      <c r="J476" s="16"/>
      <c r="K476" s="16"/>
      <c r="L476" s="17"/>
      <c r="M476" s="17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9:29" x14ac:dyDescent="0.25">
      <c r="I477" s="15"/>
      <c r="J477" s="16"/>
      <c r="K477" s="16"/>
      <c r="L477" s="17"/>
      <c r="M477" s="17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9:29" x14ac:dyDescent="0.25">
      <c r="I478" s="15"/>
      <c r="J478" s="16"/>
      <c r="K478" s="16"/>
      <c r="L478" s="17"/>
      <c r="M478" s="17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9:29" x14ac:dyDescent="0.25">
      <c r="I479" s="15"/>
      <c r="J479" s="16"/>
      <c r="K479" s="16"/>
      <c r="L479" s="17"/>
      <c r="M479" s="17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9:29" x14ac:dyDescent="0.25">
      <c r="I480" s="15"/>
      <c r="J480" s="16"/>
      <c r="K480" s="16"/>
      <c r="L480" s="17"/>
      <c r="M480" s="17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9:29" x14ac:dyDescent="0.25">
      <c r="I481" s="15"/>
      <c r="J481" s="16"/>
      <c r="K481" s="16"/>
      <c r="L481" s="17"/>
      <c r="M481" s="17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9:29" x14ac:dyDescent="0.25">
      <c r="I482" s="15"/>
      <c r="J482" s="16"/>
      <c r="K482" s="16"/>
      <c r="L482" s="17"/>
      <c r="M482" s="17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9:29" x14ac:dyDescent="0.25">
      <c r="I483" s="15"/>
      <c r="J483" s="16"/>
      <c r="K483" s="16"/>
      <c r="L483" s="17"/>
      <c r="M483" s="17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9:29" x14ac:dyDescent="0.25">
      <c r="I484" s="15"/>
      <c r="J484" s="16"/>
      <c r="K484" s="16"/>
      <c r="L484" s="17"/>
      <c r="M484" s="17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9:29" x14ac:dyDescent="0.25">
      <c r="I485" s="15"/>
      <c r="J485" s="16"/>
      <c r="K485" s="16"/>
      <c r="L485" s="17"/>
      <c r="M485" s="17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9:29" x14ac:dyDescent="0.25">
      <c r="I486" s="15"/>
      <c r="J486" s="16"/>
      <c r="K486" s="16"/>
      <c r="L486" s="17"/>
      <c r="M486" s="17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9:29" x14ac:dyDescent="0.25">
      <c r="I487" s="15"/>
      <c r="J487" s="16"/>
      <c r="K487" s="16"/>
      <c r="L487" s="17"/>
      <c r="M487" s="17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9:29" x14ac:dyDescent="0.25">
      <c r="I488" s="15"/>
      <c r="J488" s="16"/>
      <c r="K488" s="16"/>
      <c r="L488" s="17"/>
      <c r="M488" s="17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9:29" x14ac:dyDescent="0.25">
      <c r="I489" s="15"/>
      <c r="J489" s="16"/>
      <c r="K489" s="16"/>
      <c r="L489" s="17"/>
      <c r="M489" s="17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9:29" x14ac:dyDescent="0.25">
      <c r="I490" s="15"/>
      <c r="J490" s="16"/>
      <c r="K490" s="16"/>
      <c r="L490" s="17"/>
      <c r="M490" s="17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9:29" x14ac:dyDescent="0.25">
      <c r="I491" s="15"/>
      <c r="J491" s="16"/>
      <c r="K491" s="16"/>
      <c r="L491" s="17"/>
      <c r="M491" s="17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9:29" x14ac:dyDescent="0.25">
      <c r="I492" s="15"/>
      <c r="J492" s="16"/>
      <c r="K492" s="16"/>
      <c r="L492" s="17"/>
      <c r="M492" s="17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9:29" x14ac:dyDescent="0.25">
      <c r="I493" s="15"/>
      <c r="J493" s="16"/>
      <c r="K493" s="16"/>
      <c r="L493" s="17"/>
      <c r="M493" s="17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9:29" x14ac:dyDescent="0.25">
      <c r="I494" s="15"/>
      <c r="J494" s="16"/>
      <c r="K494" s="16"/>
      <c r="L494" s="17"/>
      <c r="M494" s="17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9:29" x14ac:dyDescent="0.25">
      <c r="I495" s="15"/>
      <c r="J495" s="16"/>
      <c r="K495" s="16"/>
      <c r="L495" s="17"/>
      <c r="M495" s="17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9:29" x14ac:dyDescent="0.25">
      <c r="I496" s="15"/>
      <c r="J496" s="16"/>
      <c r="K496" s="16"/>
      <c r="L496" s="17"/>
      <c r="M496" s="17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9:29" x14ac:dyDescent="0.25">
      <c r="I497" s="15"/>
      <c r="J497" s="16"/>
      <c r="K497" s="16"/>
      <c r="L497" s="17"/>
      <c r="M497" s="17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9:29" x14ac:dyDescent="0.25">
      <c r="I498" s="15"/>
      <c r="J498" s="16"/>
      <c r="K498" s="16"/>
      <c r="L498" s="17"/>
      <c r="M498" s="17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9:29" x14ac:dyDescent="0.25">
      <c r="I499" s="15"/>
      <c r="J499" s="16"/>
      <c r="K499" s="16"/>
      <c r="L499" s="17"/>
      <c r="M499" s="17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9:29" x14ac:dyDescent="0.25">
      <c r="I500" s="15"/>
      <c r="J500" s="16"/>
      <c r="K500" s="16"/>
      <c r="L500" s="17"/>
      <c r="M500" s="17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9:29" x14ac:dyDescent="0.25">
      <c r="I501" s="15"/>
      <c r="J501" s="16"/>
      <c r="K501" s="16"/>
      <c r="L501" s="17"/>
      <c r="M501" s="17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9:29" x14ac:dyDescent="0.25">
      <c r="I502" s="15"/>
      <c r="J502" s="16"/>
      <c r="K502" s="16"/>
      <c r="L502" s="17"/>
      <c r="M502" s="17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9:29" x14ac:dyDescent="0.25">
      <c r="I503" s="15"/>
      <c r="J503" s="16"/>
      <c r="K503" s="16"/>
      <c r="L503" s="17"/>
      <c r="M503" s="17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9:29" x14ac:dyDescent="0.25">
      <c r="I504" s="15"/>
      <c r="J504" s="16"/>
      <c r="K504" s="16"/>
      <c r="L504" s="17"/>
      <c r="M504" s="17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9:29" x14ac:dyDescent="0.25">
      <c r="I505" s="15"/>
      <c r="J505" s="16"/>
      <c r="K505" s="16"/>
      <c r="L505" s="17"/>
      <c r="M505" s="17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9:29" x14ac:dyDescent="0.25">
      <c r="I506" s="15"/>
      <c r="J506" s="16"/>
      <c r="K506" s="16"/>
      <c r="L506" s="17"/>
      <c r="M506" s="17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9:29" x14ac:dyDescent="0.25">
      <c r="I507" s="15"/>
      <c r="J507" s="16"/>
      <c r="K507" s="16"/>
      <c r="L507" s="17"/>
      <c r="M507" s="17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9:29" x14ac:dyDescent="0.25">
      <c r="I508" s="15"/>
      <c r="J508" s="16"/>
      <c r="K508" s="16"/>
      <c r="L508" s="17"/>
      <c r="M508" s="17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9:29" x14ac:dyDescent="0.25">
      <c r="I509" s="15"/>
      <c r="J509" s="16"/>
      <c r="K509" s="16"/>
      <c r="L509" s="17"/>
      <c r="M509" s="17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9:29" x14ac:dyDescent="0.25">
      <c r="I510" s="15"/>
      <c r="J510" s="16"/>
      <c r="K510" s="16"/>
      <c r="L510" s="17"/>
      <c r="M510" s="17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9:29" x14ac:dyDescent="0.25">
      <c r="I511" s="15"/>
      <c r="J511" s="16"/>
      <c r="K511" s="16"/>
      <c r="L511" s="17"/>
      <c r="M511" s="17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9:29" x14ac:dyDescent="0.25">
      <c r="I512" s="15"/>
      <c r="J512" s="16"/>
      <c r="K512" s="16"/>
      <c r="L512" s="17"/>
      <c r="M512" s="17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9:29" x14ac:dyDescent="0.25">
      <c r="I513" s="15"/>
      <c r="J513" s="16"/>
      <c r="K513" s="16"/>
      <c r="L513" s="17"/>
      <c r="M513" s="17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9:29" x14ac:dyDescent="0.25">
      <c r="I514" s="15"/>
      <c r="J514" s="16"/>
      <c r="K514" s="16"/>
      <c r="L514" s="17"/>
      <c r="M514" s="17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9:29" x14ac:dyDescent="0.25">
      <c r="I515" s="15"/>
      <c r="J515" s="16"/>
      <c r="K515" s="16"/>
      <c r="L515" s="17"/>
      <c r="M515" s="17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9:29" x14ac:dyDescent="0.25">
      <c r="I516" s="15"/>
      <c r="J516" s="16"/>
      <c r="K516" s="16"/>
      <c r="L516" s="17"/>
      <c r="M516" s="17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9:29" x14ac:dyDescent="0.25">
      <c r="I517" s="15"/>
      <c r="J517" s="16"/>
      <c r="K517" s="16"/>
      <c r="L517" s="17"/>
      <c r="M517" s="17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9:29" x14ac:dyDescent="0.25">
      <c r="I518" s="15"/>
      <c r="J518" s="16"/>
      <c r="K518" s="16"/>
      <c r="L518" s="17"/>
      <c r="M518" s="17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9:29" x14ac:dyDescent="0.25">
      <c r="I519" s="15"/>
      <c r="J519" s="16"/>
      <c r="K519" s="16"/>
      <c r="L519" s="17"/>
      <c r="M519" s="17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9:29" x14ac:dyDescent="0.25">
      <c r="I520" s="15"/>
      <c r="J520" s="16"/>
      <c r="K520" s="16"/>
      <c r="L520" s="17"/>
      <c r="M520" s="17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9:29" x14ac:dyDescent="0.25">
      <c r="I521" s="15"/>
      <c r="J521" s="16"/>
      <c r="K521" s="16"/>
      <c r="L521" s="17"/>
      <c r="M521" s="17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9:29" x14ac:dyDescent="0.25">
      <c r="I522" s="15"/>
      <c r="J522" s="16"/>
      <c r="K522" s="16"/>
      <c r="L522" s="17"/>
      <c r="M522" s="17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9:29" x14ac:dyDescent="0.25">
      <c r="I523" s="15"/>
      <c r="J523" s="16"/>
      <c r="K523" s="16"/>
      <c r="L523" s="17"/>
      <c r="M523" s="17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9:29" x14ac:dyDescent="0.25">
      <c r="I524" s="15"/>
      <c r="J524" s="16"/>
      <c r="K524" s="16"/>
      <c r="L524" s="17"/>
      <c r="M524" s="17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9:29" x14ac:dyDescent="0.25">
      <c r="I525" s="15"/>
      <c r="J525" s="16"/>
      <c r="K525" s="16"/>
      <c r="L525" s="17"/>
      <c r="M525" s="17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9:29" x14ac:dyDescent="0.25">
      <c r="I526" s="15"/>
      <c r="J526" s="16"/>
      <c r="K526" s="16"/>
      <c r="L526" s="17"/>
      <c r="M526" s="17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9:29" x14ac:dyDescent="0.25">
      <c r="I527" s="15"/>
      <c r="J527" s="16"/>
      <c r="K527" s="16"/>
      <c r="L527" s="17"/>
      <c r="M527" s="17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9:29" x14ac:dyDescent="0.25">
      <c r="I528" s="15"/>
      <c r="J528" s="16"/>
      <c r="K528" s="16"/>
      <c r="L528" s="17"/>
      <c r="M528" s="17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9:29" x14ac:dyDescent="0.25">
      <c r="I529" s="15"/>
      <c r="J529" s="16"/>
      <c r="K529" s="16"/>
      <c r="L529" s="17"/>
      <c r="M529" s="17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9:29" x14ac:dyDescent="0.25">
      <c r="I530" s="15"/>
      <c r="J530" s="16"/>
      <c r="K530" s="16"/>
      <c r="L530" s="17"/>
      <c r="M530" s="17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9:29" x14ac:dyDescent="0.25">
      <c r="I531" s="15"/>
      <c r="J531" s="16"/>
      <c r="K531" s="16"/>
      <c r="L531" s="17"/>
      <c r="M531" s="17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9:29" x14ac:dyDescent="0.25">
      <c r="I532" s="15"/>
      <c r="J532" s="16"/>
      <c r="K532" s="16"/>
      <c r="L532" s="17"/>
      <c r="M532" s="17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9:29" x14ac:dyDescent="0.25">
      <c r="I533" s="15"/>
      <c r="J533" s="16"/>
      <c r="K533" s="16"/>
      <c r="L533" s="17"/>
      <c r="M533" s="17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9:29" x14ac:dyDescent="0.25">
      <c r="I534" s="15"/>
      <c r="J534" s="16"/>
      <c r="K534" s="16"/>
      <c r="L534" s="17"/>
      <c r="M534" s="17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9:29" x14ac:dyDescent="0.25">
      <c r="I535" s="15"/>
      <c r="J535" s="16"/>
      <c r="K535" s="16"/>
      <c r="L535" s="17"/>
      <c r="M535" s="17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9:29" x14ac:dyDescent="0.25">
      <c r="I536" s="15"/>
      <c r="J536" s="16"/>
      <c r="K536" s="16"/>
      <c r="L536" s="17"/>
      <c r="M536" s="17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9:29" x14ac:dyDescent="0.25">
      <c r="I537" s="15"/>
      <c r="J537" s="16"/>
      <c r="K537" s="16"/>
      <c r="L537" s="17"/>
      <c r="M537" s="17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9:29" x14ac:dyDescent="0.25">
      <c r="I538" s="15"/>
      <c r="J538" s="16"/>
      <c r="K538" s="16"/>
      <c r="L538" s="17"/>
      <c r="M538" s="17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9:29" x14ac:dyDescent="0.25">
      <c r="I539" s="15"/>
      <c r="J539" s="16"/>
      <c r="K539" s="16"/>
      <c r="L539" s="17"/>
      <c r="M539" s="17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9:29" x14ac:dyDescent="0.25">
      <c r="I540" s="15"/>
      <c r="J540" s="16"/>
      <c r="K540" s="16"/>
      <c r="L540" s="17"/>
      <c r="M540" s="17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9:29" x14ac:dyDescent="0.25">
      <c r="I541" s="15"/>
      <c r="J541" s="16"/>
      <c r="K541" s="16"/>
      <c r="L541" s="17"/>
      <c r="M541" s="17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9:29" x14ac:dyDescent="0.25">
      <c r="I542" s="15"/>
      <c r="J542" s="16"/>
      <c r="K542" s="16"/>
      <c r="L542" s="17"/>
      <c r="M542" s="17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9:29" x14ac:dyDescent="0.25">
      <c r="I543" s="15"/>
      <c r="J543" s="16"/>
      <c r="K543" s="16"/>
      <c r="L543" s="17"/>
      <c r="M543" s="17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9:29" x14ac:dyDescent="0.25">
      <c r="I544" s="15"/>
      <c r="J544" s="16"/>
      <c r="K544" s="16"/>
      <c r="L544" s="17"/>
      <c r="M544" s="17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9:29" x14ac:dyDescent="0.25">
      <c r="I545" s="15"/>
      <c r="J545" s="16"/>
      <c r="K545" s="16"/>
      <c r="L545" s="17"/>
      <c r="M545" s="17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9:29" x14ac:dyDescent="0.25">
      <c r="I546" s="15"/>
      <c r="J546" s="16"/>
      <c r="K546" s="16"/>
      <c r="L546" s="17"/>
      <c r="M546" s="17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9:29" x14ac:dyDescent="0.25">
      <c r="I547" s="15"/>
      <c r="J547" s="16"/>
      <c r="K547" s="16"/>
      <c r="L547" s="17"/>
      <c r="M547" s="17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9:29" x14ac:dyDescent="0.25">
      <c r="I548" s="15"/>
      <c r="J548" s="16"/>
      <c r="K548" s="16"/>
      <c r="L548" s="17"/>
      <c r="M548" s="17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9:29" x14ac:dyDescent="0.25">
      <c r="I549" s="15"/>
      <c r="J549" s="16"/>
      <c r="K549" s="16"/>
      <c r="L549" s="17"/>
      <c r="M549" s="17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9:29" x14ac:dyDescent="0.25">
      <c r="I550" s="15"/>
      <c r="J550" s="16"/>
      <c r="K550" s="16"/>
      <c r="L550" s="17"/>
      <c r="M550" s="17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9:29" x14ac:dyDescent="0.25">
      <c r="I551" s="15"/>
      <c r="J551" s="16"/>
      <c r="K551" s="16"/>
      <c r="L551" s="17"/>
      <c r="M551" s="17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9:29" x14ac:dyDescent="0.25">
      <c r="I552" s="15"/>
      <c r="J552" s="16"/>
      <c r="K552" s="16"/>
      <c r="L552" s="17"/>
      <c r="M552" s="17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9:29" x14ac:dyDescent="0.25">
      <c r="I553" s="15"/>
      <c r="J553" s="16"/>
      <c r="K553" s="16"/>
      <c r="L553" s="17"/>
      <c r="M553" s="17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9:29" x14ac:dyDescent="0.25">
      <c r="I554" s="15"/>
      <c r="J554" s="16"/>
      <c r="K554" s="16"/>
      <c r="L554" s="17"/>
      <c r="M554" s="17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9:29" x14ac:dyDescent="0.25">
      <c r="I555" s="15"/>
      <c r="J555" s="16"/>
      <c r="K555" s="16"/>
      <c r="L555" s="17"/>
      <c r="M555" s="17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9:29" x14ac:dyDescent="0.25">
      <c r="I556" s="15"/>
      <c r="J556" s="16"/>
      <c r="K556" s="16"/>
      <c r="L556" s="17"/>
      <c r="M556" s="17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9:29" x14ac:dyDescent="0.25">
      <c r="I557" s="15"/>
      <c r="J557" s="16"/>
      <c r="K557" s="16"/>
      <c r="L557" s="17"/>
      <c r="M557" s="17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9:29" x14ac:dyDescent="0.25">
      <c r="I558" s="15"/>
      <c r="J558" s="16"/>
      <c r="K558" s="16"/>
      <c r="L558" s="17"/>
      <c r="M558" s="17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9:29" x14ac:dyDescent="0.25">
      <c r="I559" s="15"/>
      <c r="J559" s="16"/>
      <c r="K559" s="16"/>
      <c r="L559" s="17"/>
      <c r="M559" s="17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9:29" x14ac:dyDescent="0.25">
      <c r="I560" s="15"/>
      <c r="J560" s="16"/>
      <c r="K560" s="16"/>
      <c r="L560" s="17"/>
      <c r="M560" s="17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9:29" x14ac:dyDescent="0.25">
      <c r="I561" s="15"/>
      <c r="J561" s="16"/>
      <c r="K561" s="16"/>
      <c r="L561" s="17"/>
      <c r="M561" s="17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9:29" x14ac:dyDescent="0.25">
      <c r="I562" s="15"/>
      <c r="J562" s="16"/>
      <c r="K562" s="16"/>
      <c r="L562" s="17"/>
      <c r="M562" s="17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9:29" x14ac:dyDescent="0.25">
      <c r="I563" s="15"/>
      <c r="J563" s="16"/>
      <c r="K563" s="16"/>
      <c r="L563" s="17"/>
      <c r="M563" s="17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9:29" x14ac:dyDescent="0.25">
      <c r="I564" s="15"/>
      <c r="J564" s="16"/>
      <c r="K564" s="16"/>
      <c r="L564" s="17"/>
      <c r="M564" s="17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9:29" x14ac:dyDescent="0.25">
      <c r="I565" s="15"/>
      <c r="J565" s="16"/>
      <c r="K565" s="16"/>
      <c r="L565" s="17"/>
      <c r="M565" s="17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9:29" x14ac:dyDescent="0.25">
      <c r="I566" s="15"/>
      <c r="J566" s="16"/>
      <c r="K566" s="16"/>
      <c r="L566" s="17"/>
      <c r="M566" s="17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9:29" x14ac:dyDescent="0.25">
      <c r="I567" s="15"/>
      <c r="J567" s="16"/>
      <c r="K567" s="16"/>
      <c r="L567" s="17"/>
      <c r="M567" s="17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9:29" x14ac:dyDescent="0.25">
      <c r="I568" s="15"/>
      <c r="J568" s="16"/>
      <c r="K568" s="16"/>
      <c r="L568" s="17"/>
      <c r="M568" s="17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9:29" x14ac:dyDescent="0.25">
      <c r="I569" s="15"/>
      <c r="J569" s="16"/>
      <c r="K569" s="16"/>
      <c r="L569" s="17"/>
      <c r="M569" s="17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9:29" x14ac:dyDescent="0.25">
      <c r="I570" s="15"/>
      <c r="J570" s="16"/>
      <c r="K570" s="16"/>
      <c r="L570" s="17"/>
      <c r="M570" s="17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9:29" x14ac:dyDescent="0.25">
      <c r="I571" s="15"/>
      <c r="J571" s="16"/>
      <c r="K571" s="16"/>
      <c r="L571" s="17"/>
      <c r="M571" s="17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9:29" x14ac:dyDescent="0.25">
      <c r="I572" s="15"/>
      <c r="J572" s="16"/>
      <c r="K572" s="16"/>
      <c r="L572" s="17"/>
      <c r="M572" s="17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9:29" x14ac:dyDescent="0.25">
      <c r="I573" s="15"/>
      <c r="J573" s="16"/>
      <c r="K573" s="16"/>
      <c r="L573" s="17"/>
      <c r="M573" s="17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9:29" x14ac:dyDescent="0.25">
      <c r="I574" s="15"/>
      <c r="J574" s="16"/>
      <c r="K574" s="16"/>
      <c r="L574" s="17"/>
      <c r="M574" s="17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9:29" x14ac:dyDescent="0.25">
      <c r="I575" s="15"/>
      <c r="J575" s="16"/>
      <c r="K575" s="16"/>
      <c r="L575" s="17"/>
      <c r="M575" s="17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9:29" x14ac:dyDescent="0.25">
      <c r="I576" s="15"/>
      <c r="J576" s="16"/>
      <c r="K576" s="16"/>
      <c r="L576" s="17"/>
      <c r="M576" s="17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9:29" x14ac:dyDescent="0.25">
      <c r="I577" s="15"/>
      <c r="J577" s="16"/>
      <c r="K577" s="16"/>
      <c r="L577" s="17"/>
      <c r="M577" s="17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9:29" x14ac:dyDescent="0.25">
      <c r="I578" s="15"/>
      <c r="J578" s="16"/>
      <c r="K578" s="16"/>
      <c r="L578" s="17"/>
      <c r="M578" s="17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9:29" x14ac:dyDescent="0.25">
      <c r="I579" s="15"/>
      <c r="J579" s="16"/>
      <c r="K579" s="16"/>
      <c r="L579" s="17"/>
      <c r="M579" s="17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9:29" x14ac:dyDescent="0.25">
      <c r="I580" s="15"/>
      <c r="J580" s="16"/>
      <c r="K580" s="16"/>
      <c r="L580" s="17"/>
      <c r="M580" s="17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9:29" x14ac:dyDescent="0.25">
      <c r="I581" s="15"/>
      <c r="J581" s="16"/>
      <c r="K581" s="16"/>
      <c r="L581" s="17"/>
      <c r="M581" s="17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9:29" x14ac:dyDescent="0.25">
      <c r="I582" s="15"/>
      <c r="J582" s="16"/>
      <c r="K582" s="16"/>
      <c r="L582" s="17"/>
      <c r="M582" s="17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9:29" x14ac:dyDescent="0.25">
      <c r="I583" s="15"/>
      <c r="J583" s="16"/>
      <c r="K583" s="16"/>
      <c r="L583" s="17"/>
      <c r="M583" s="17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9:29" x14ac:dyDescent="0.25">
      <c r="I584" s="15"/>
      <c r="J584" s="16"/>
      <c r="K584" s="16"/>
      <c r="L584" s="17"/>
      <c r="M584" s="17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9:29" x14ac:dyDescent="0.25">
      <c r="I585" s="15"/>
      <c r="J585" s="16"/>
      <c r="K585" s="16"/>
      <c r="L585" s="17"/>
      <c r="M585" s="17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9:29" x14ac:dyDescent="0.25">
      <c r="I586" s="15"/>
      <c r="J586" s="16"/>
      <c r="K586" s="16"/>
      <c r="L586" s="17"/>
      <c r="M586" s="17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9:29" x14ac:dyDescent="0.25">
      <c r="I587" s="15"/>
      <c r="J587" s="16"/>
      <c r="K587" s="16"/>
      <c r="L587" s="17"/>
      <c r="M587" s="17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9:29" x14ac:dyDescent="0.25">
      <c r="I588" s="15"/>
      <c r="J588" s="16"/>
      <c r="K588" s="16"/>
      <c r="L588" s="17"/>
      <c r="M588" s="17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9:29" x14ac:dyDescent="0.25">
      <c r="I589" s="15"/>
      <c r="J589" s="16"/>
      <c r="K589" s="16"/>
      <c r="L589" s="17"/>
      <c r="M589" s="17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9:29" x14ac:dyDescent="0.25">
      <c r="I590" s="15"/>
      <c r="J590" s="16"/>
      <c r="K590" s="16"/>
      <c r="L590" s="17"/>
      <c r="M590" s="17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9:29" x14ac:dyDescent="0.25">
      <c r="I591" s="15"/>
      <c r="J591" s="16"/>
      <c r="K591" s="16"/>
      <c r="L591" s="17"/>
      <c r="M591" s="17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9:29" x14ac:dyDescent="0.25">
      <c r="I592" s="15"/>
      <c r="J592" s="16"/>
      <c r="K592" s="16"/>
      <c r="L592" s="17"/>
      <c r="M592" s="17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9:29" x14ac:dyDescent="0.25">
      <c r="I593" s="15"/>
      <c r="J593" s="16"/>
      <c r="K593" s="16"/>
      <c r="L593" s="17"/>
      <c r="M593" s="17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9:29" x14ac:dyDescent="0.25">
      <c r="I594" s="15"/>
      <c r="J594" s="16"/>
      <c r="K594" s="16"/>
      <c r="L594" s="17"/>
      <c r="M594" s="17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9:29" x14ac:dyDescent="0.25">
      <c r="I595" s="15"/>
      <c r="J595" s="16"/>
      <c r="K595" s="16"/>
      <c r="L595" s="17"/>
      <c r="M595" s="17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9:29" x14ac:dyDescent="0.25">
      <c r="I596" s="15"/>
      <c r="J596" s="16"/>
      <c r="K596" s="16"/>
      <c r="L596" s="17"/>
      <c r="M596" s="17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9:29" x14ac:dyDescent="0.25">
      <c r="I597" s="15"/>
      <c r="J597" s="16"/>
      <c r="K597" s="16"/>
      <c r="L597" s="17"/>
      <c r="M597" s="17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9:29" x14ac:dyDescent="0.25">
      <c r="I598" s="15"/>
      <c r="J598" s="16"/>
      <c r="K598" s="16"/>
      <c r="L598" s="17"/>
      <c r="M598" s="17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9:29" x14ac:dyDescent="0.25">
      <c r="I599" s="15"/>
      <c r="J599" s="16"/>
      <c r="K599" s="16"/>
      <c r="L599" s="17"/>
      <c r="M599" s="17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9:29" x14ac:dyDescent="0.25">
      <c r="I600" s="15"/>
      <c r="J600" s="16"/>
      <c r="K600" s="16"/>
      <c r="L600" s="17"/>
      <c r="M600" s="17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9:29" x14ac:dyDescent="0.25">
      <c r="I601" s="15"/>
      <c r="J601" s="16"/>
      <c r="K601" s="16"/>
      <c r="L601" s="17"/>
      <c r="M601" s="17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9:29" x14ac:dyDescent="0.25">
      <c r="I602" s="15"/>
      <c r="J602" s="16"/>
      <c r="K602" s="16"/>
      <c r="L602" s="17"/>
      <c r="M602" s="17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9:29" x14ac:dyDescent="0.25">
      <c r="I603" s="15"/>
      <c r="J603" s="16"/>
      <c r="K603" s="16"/>
      <c r="L603" s="17"/>
      <c r="M603" s="17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9:29" x14ac:dyDescent="0.25">
      <c r="I604" s="15"/>
      <c r="J604" s="16"/>
      <c r="K604" s="16"/>
      <c r="L604" s="17"/>
      <c r="M604" s="17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9:29" x14ac:dyDescent="0.25">
      <c r="I605" s="15"/>
      <c r="J605" s="16"/>
      <c r="K605" s="16"/>
      <c r="L605" s="17"/>
      <c r="M605" s="17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9:29" x14ac:dyDescent="0.25">
      <c r="I606" s="15"/>
      <c r="J606" s="16"/>
      <c r="K606" s="16"/>
      <c r="L606" s="17"/>
      <c r="M606" s="17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9:29" x14ac:dyDescent="0.25">
      <c r="I607" s="15"/>
      <c r="J607" s="16"/>
      <c r="K607" s="16"/>
      <c r="L607" s="17"/>
      <c r="M607" s="17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9:29" x14ac:dyDescent="0.25">
      <c r="I608" s="15"/>
      <c r="J608" s="16"/>
      <c r="K608" s="16"/>
      <c r="L608" s="17"/>
      <c r="M608" s="17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9:29" x14ac:dyDescent="0.25">
      <c r="I609" s="15"/>
      <c r="J609" s="16"/>
      <c r="K609" s="16"/>
      <c r="L609" s="17"/>
      <c r="M609" s="17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9:29" x14ac:dyDescent="0.25">
      <c r="I610" s="15"/>
      <c r="J610" s="16"/>
      <c r="K610" s="16"/>
      <c r="L610" s="17"/>
      <c r="M610" s="17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9:29" x14ac:dyDescent="0.25">
      <c r="I611" s="15"/>
      <c r="J611" s="16"/>
      <c r="K611" s="16"/>
      <c r="L611" s="17"/>
      <c r="M611" s="17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9:29" x14ac:dyDescent="0.25">
      <c r="I612" s="15"/>
      <c r="J612" s="16"/>
      <c r="K612" s="16"/>
      <c r="L612" s="17"/>
      <c r="M612" s="17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9:29" x14ac:dyDescent="0.25">
      <c r="I613" s="15"/>
      <c r="J613" s="16"/>
      <c r="K613" s="16"/>
      <c r="L613" s="17"/>
      <c r="M613" s="17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9:29" x14ac:dyDescent="0.25">
      <c r="I614" s="15"/>
      <c r="J614" s="16"/>
      <c r="K614" s="16"/>
      <c r="L614" s="17"/>
      <c r="M614" s="17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9:29" x14ac:dyDescent="0.25">
      <c r="I615" s="15"/>
      <c r="J615" s="16"/>
      <c r="K615" s="16"/>
      <c r="L615" s="17"/>
      <c r="M615" s="17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9:29" x14ac:dyDescent="0.25">
      <c r="I616" s="15"/>
      <c r="J616" s="16"/>
      <c r="K616" s="16"/>
      <c r="L616" s="17"/>
      <c r="M616" s="17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9:29" x14ac:dyDescent="0.25">
      <c r="I617" s="15"/>
      <c r="J617" s="16"/>
      <c r="K617" s="16"/>
      <c r="L617" s="17"/>
      <c r="M617" s="17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9:29" x14ac:dyDescent="0.25">
      <c r="I618" s="15"/>
      <c r="J618" s="16"/>
      <c r="K618" s="16"/>
      <c r="L618" s="17"/>
      <c r="M618" s="17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9:29" x14ac:dyDescent="0.25">
      <c r="I619" s="15"/>
      <c r="J619" s="16"/>
      <c r="K619" s="16"/>
      <c r="L619" s="17"/>
      <c r="M619" s="17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9:29" x14ac:dyDescent="0.25">
      <c r="I620" s="15"/>
      <c r="J620" s="16"/>
      <c r="K620" s="16"/>
      <c r="L620" s="17"/>
      <c r="M620" s="17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9:29" x14ac:dyDescent="0.25">
      <c r="I621" s="15"/>
      <c r="J621" s="16"/>
      <c r="K621" s="16"/>
      <c r="L621" s="17"/>
      <c r="M621" s="17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9:29" x14ac:dyDescent="0.25">
      <c r="I622" s="15"/>
      <c r="J622" s="16"/>
      <c r="K622" s="16"/>
      <c r="L622" s="17"/>
      <c r="M622" s="17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9:29" x14ac:dyDescent="0.25">
      <c r="I623" s="15"/>
      <c r="J623" s="16"/>
      <c r="K623" s="16"/>
      <c r="L623" s="17"/>
      <c r="M623" s="17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9:29" x14ac:dyDescent="0.25">
      <c r="I624" s="15"/>
      <c r="J624" s="16"/>
      <c r="K624" s="16"/>
      <c r="L624" s="17"/>
      <c r="M624" s="17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9:29" x14ac:dyDescent="0.25">
      <c r="I625" s="15"/>
      <c r="J625" s="16"/>
      <c r="K625" s="16"/>
      <c r="L625" s="17"/>
      <c r="M625" s="17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9:29" x14ac:dyDescent="0.25">
      <c r="I626" s="15"/>
      <c r="J626" s="16"/>
      <c r="K626" s="16"/>
      <c r="L626" s="17"/>
      <c r="M626" s="17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9:29" x14ac:dyDescent="0.25">
      <c r="I627" s="15"/>
      <c r="J627" s="16"/>
      <c r="K627" s="16"/>
      <c r="L627" s="17"/>
      <c r="M627" s="17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9:29" x14ac:dyDescent="0.25">
      <c r="I628" s="15"/>
      <c r="J628" s="16"/>
      <c r="K628" s="16"/>
      <c r="L628" s="17"/>
      <c r="M628" s="17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9:29" x14ac:dyDescent="0.25">
      <c r="I629" s="15"/>
      <c r="J629" s="16"/>
      <c r="K629" s="16"/>
      <c r="L629" s="17"/>
      <c r="M629" s="17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9:29" x14ac:dyDescent="0.25">
      <c r="I630" s="15"/>
      <c r="J630" s="16"/>
      <c r="K630" s="16"/>
      <c r="L630" s="17"/>
      <c r="M630" s="17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9:29" x14ac:dyDescent="0.25">
      <c r="I631" s="15"/>
      <c r="J631" s="16"/>
      <c r="K631" s="16"/>
      <c r="L631" s="17"/>
      <c r="M631" s="17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9:29" x14ac:dyDescent="0.25">
      <c r="I632" s="15"/>
      <c r="J632" s="16"/>
      <c r="K632" s="16"/>
      <c r="L632" s="17"/>
      <c r="M632" s="17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9:29" x14ac:dyDescent="0.25">
      <c r="I633" s="15"/>
      <c r="J633" s="16"/>
      <c r="K633" s="16"/>
      <c r="L633" s="17"/>
      <c r="M633" s="17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9:29" x14ac:dyDescent="0.25">
      <c r="I634" s="15"/>
      <c r="J634" s="16"/>
      <c r="K634" s="16"/>
      <c r="L634" s="17"/>
      <c r="M634" s="17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9:29" x14ac:dyDescent="0.25">
      <c r="I635" s="15"/>
      <c r="J635" s="16"/>
      <c r="K635" s="16"/>
      <c r="L635" s="17"/>
      <c r="M635" s="17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9:29" x14ac:dyDescent="0.25">
      <c r="I636" s="15"/>
      <c r="J636" s="16"/>
      <c r="K636" s="16"/>
      <c r="L636" s="17"/>
      <c r="M636" s="17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9:29" x14ac:dyDescent="0.25">
      <c r="I637" s="15"/>
      <c r="J637" s="16"/>
      <c r="K637" s="16"/>
      <c r="L637" s="17"/>
      <c r="M637" s="17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9:29" x14ac:dyDescent="0.25">
      <c r="I638" s="15"/>
      <c r="J638" s="16"/>
      <c r="K638" s="16"/>
      <c r="L638" s="17"/>
      <c r="M638" s="17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9:29" x14ac:dyDescent="0.25">
      <c r="I639" s="15"/>
      <c r="J639" s="16"/>
      <c r="K639" s="16"/>
      <c r="L639" s="17"/>
      <c r="M639" s="17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9:29" x14ac:dyDescent="0.25">
      <c r="I640" s="15"/>
      <c r="J640" s="16"/>
      <c r="K640" s="16"/>
      <c r="L640" s="17"/>
      <c r="M640" s="17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9:29" x14ac:dyDescent="0.25">
      <c r="I641" s="15"/>
      <c r="J641" s="16"/>
      <c r="K641" s="16"/>
      <c r="L641" s="17"/>
      <c r="M641" s="17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9:29" x14ac:dyDescent="0.25">
      <c r="I642" s="15"/>
      <c r="J642" s="16"/>
      <c r="K642" s="16"/>
      <c r="L642" s="17"/>
      <c r="M642" s="17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9:29" x14ac:dyDescent="0.25">
      <c r="I643" s="15"/>
      <c r="J643" s="16"/>
      <c r="K643" s="16"/>
      <c r="L643" s="17"/>
      <c r="M643" s="17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9:29" x14ac:dyDescent="0.25">
      <c r="I644" s="15"/>
      <c r="J644" s="16"/>
      <c r="K644" s="16"/>
      <c r="L644" s="17"/>
      <c r="M644" s="17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9:29" x14ac:dyDescent="0.25">
      <c r="I645" s="15"/>
      <c r="J645" s="16"/>
      <c r="K645" s="16"/>
      <c r="L645" s="17"/>
      <c r="M645" s="17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9:29" x14ac:dyDescent="0.25">
      <c r="I646" s="15"/>
      <c r="J646" s="16"/>
      <c r="K646" s="16"/>
      <c r="L646" s="17"/>
      <c r="M646" s="17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9:29" x14ac:dyDescent="0.25">
      <c r="I647" s="15"/>
      <c r="J647" s="16"/>
      <c r="K647" s="16"/>
      <c r="L647" s="17"/>
      <c r="M647" s="17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9:29" x14ac:dyDescent="0.25">
      <c r="I648" s="15"/>
      <c r="J648" s="16"/>
      <c r="K648" s="16"/>
      <c r="L648" s="17"/>
      <c r="M648" s="17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9:29" x14ac:dyDescent="0.25">
      <c r="I649" s="15"/>
      <c r="J649" s="16"/>
      <c r="K649" s="16"/>
      <c r="L649" s="17"/>
      <c r="M649" s="17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9:29" x14ac:dyDescent="0.25">
      <c r="I650" s="15"/>
      <c r="J650" s="16"/>
      <c r="K650" s="16"/>
      <c r="L650" s="17"/>
      <c r="M650" s="17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9:29" x14ac:dyDescent="0.25">
      <c r="I651" s="15"/>
      <c r="J651" s="16"/>
      <c r="K651" s="16"/>
      <c r="L651" s="17"/>
      <c r="M651" s="17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9:29" x14ac:dyDescent="0.25">
      <c r="I652" s="15"/>
      <c r="J652" s="16"/>
      <c r="K652" s="16"/>
      <c r="L652" s="17"/>
      <c r="M652" s="17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9:29" x14ac:dyDescent="0.25">
      <c r="I653" s="15"/>
      <c r="J653" s="16"/>
      <c r="K653" s="16"/>
      <c r="L653" s="17"/>
      <c r="M653" s="17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9:29" x14ac:dyDescent="0.25">
      <c r="I654" s="15"/>
      <c r="J654" s="16"/>
      <c r="K654" s="16"/>
      <c r="L654" s="17"/>
      <c r="M654" s="17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9:29" x14ac:dyDescent="0.25">
      <c r="I655" s="15"/>
      <c r="J655" s="16"/>
      <c r="K655" s="16"/>
      <c r="L655" s="17"/>
      <c r="M655" s="17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9:29" x14ac:dyDescent="0.25">
      <c r="I656" s="15"/>
      <c r="J656" s="16"/>
      <c r="K656" s="16"/>
      <c r="L656" s="17"/>
      <c r="M656" s="17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9:29" x14ac:dyDescent="0.25">
      <c r="I657" s="15"/>
      <c r="J657" s="16"/>
      <c r="K657" s="16"/>
      <c r="L657" s="17"/>
      <c r="M657" s="17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9:29" x14ac:dyDescent="0.25">
      <c r="I658" s="15"/>
      <c r="J658" s="16"/>
      <c r="K658" s="16"/>
      <c r="L658" s="17"/>
      <c r="M658" s="17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9:29" x14ac:dyDescent="0.25">
      <c r="I659" s="15"/>
      <c r="J659" s="16"/>
      <c r="K659" s="16"/>
      <c r="L659" s="17"/>
      <c r="M659" s="17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9:29" x14ac:dyDescent="0.25">
      <c r="I660" s="15"/>
      <c r="J660" s="16"/>
      <c r="K660" s="16"/>
      <c r="L660" s="17"/>
      <c r="M660" s="17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9:29" x14ac:dyDescent="0.25">
      <c r="I661" s="15"/>
      <c r="J661" s="16"/>
      <c r="K661" s="16"/>
      <c r="L661" s="17"/>
      <c r="M661" s="17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9:29" x14ac:dyDescent="0.25">
      <c r="I662" s="15"/>
      <c r="J662" s="16"/>
      <c r="K662" s="16"/>
      <c r="L662" s="17"/>
      <c r="M662" s="17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9:29" x14ac:dyDescent="0.25">
      <c r="I663" s="15"/>
      <c r="J663" s="16"/>
      <c r="K663" s="16"/>
      <c r="L663" s="17"/>
      <c r="M663" s="17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9:29" x14ac:dyDescent="0.25">
      <c r="I664" s="15"/>
      <c r="J664" s="16"/>
      <c r="K664" s="16"/>
      <c r="L664" s="17"/>
      <c r="M664" s="17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9:29" x14ac:dyDescent="0.25">
      <c r="I665" s="15"/>
      <c r="J665" s="16"/>
      <c r="K665" s="16"/>
      <c r="L665" s="17"/>
      <c r="M665" s="17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9:29" x14ac:dyDescent="0.25">
      <c r="I666" s="15"/>
      <c r="J666" s="16"/>
      <c r="K666" s="16"/>
      <c r="L666" s="17"/>
      <c r="M666" s="17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9:29" x14ac:dyDescent="0.25">
      <c r="I667" s="15"/>
      <c r="J667" s="16"/>
      <c r="K667" s="16"/>
      <c r="L667" s="17"/>
      <c r="M667" s="17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9:29" x14ac:dyDescent="0.25">
      <c r="I668" s="15"/>
      <c r="J668" s="16"/>
      <c r="K668" s="16"/>
      <c r="L668" s="17"/>
      <c r="M668" s="17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9:29" x14ac:dyDescent="0.25">
      <c r="I669" s="15"/>
      <c r="J669" s="16"/>
      <c r="K669" s="16"/>
      <c r="L669" s="17"/>
      <c r="M669" s="17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9:29" x14ac:dyDescent="0.25">
      <c r="I670" s="15"/>
      <c r="J670" s="16"/>
      <c r="K670" s="16"/>
      <c r="L670" s="17"/>
      <c r="M670" s="17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9:29" x14ac:dyDescent="0.25">
      <c r="I671" s="15"/>
      <c r="J671" s="16"/>
      <c r="K671" s="16"/>
      <c r="L671" s="17"/>
      <c r="M671" s="17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9:29" x14ac:dyDescent="0.25">
      <c r="I672" s="15"/>
      <c r="J672" s="16"/>
      <c r="K672" s="16"/>
      <c r="L672" s="17"/>
      <c r="M672" s="17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9:29" x14ac:dyDescent="0.25">
      <c r="I673" s="15"/>
      <c r="J673" s="16"/>
      <c r="K673" s="16"/>
      <c r="L673" s="17"/>
      <c r="M673" s="17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9:29" x14ac:dyDescent="0.25">
      <c r="I674" s="15"/>
      <c r="J674" s="16"/>
      <c r="K674" s="16"/>
      <c r="L674" s="17"/>
      <c r="M674" s="17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9:29" x14ac:dyDescent="0.25">
      <c r="I675" s="15"/>
      <c r="J675" s="16"/>
      <c r="K675" s="16"/>
      <c r="L675" s="17"/>
      <c r="M675" s="17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9:29" x14ac:dyDescent="0.25">
      <c r="I676" s="15"/>
      <c r="J676" s="16"/>
      <c r="K676" s="16"/>
      <c r="L676" s="17"/>
      <c r="M676" s="17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9:29" x14ac:dyDescent="0.25">
      <c r="I677" s="15"/>
      <c r="J677" s="16"/>
      <c r="K677" s="16"/>
      <c r="L677" s="17"/>
      <c r="M677" s="17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9:29" x14ac:dyDescent="0.25">
      <c r="I678" s="15"/>
      <c r="J678" s="16"/>
      <c r="K678" s="16"/>
      <c r="L678" s="17"/>
      <c r="M678" s="17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9:29" x14ac:dyDescent="0.25">
      <c r="I679" s="15"/>
      <c r="J679" s="16"/>
      <c r="K679" s="16"/>
      <c r="L679" s="17"/>
      <c r="M679" s="17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9:29" x14ac:dyDescent="0.25">
      <c r="I680" s="15"/>
      <c r="J680" s="16"/>
      <c r="K680" s="16"/>
      <c r="L680" s="17"/>
      <c r="M680" s="17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9:29" x14ac:dyDescent="0.25">
      <c r="I681" s="15"/>
      <c r="J681" s="16"/>
      <c r="K681" s="16"/>
      <c r="L681" s="17"/>
      <c r="M681" s="17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9:29" x14ac:dyDescent="0.25">
      <c r="I682" s="15"/>
      <c r="J682" s="16"/>
      <c r="K682" s="16"/>
      <c r="L682" s="17"/>
      <c r="M682" s="17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9:29" x14ac:dyDescent="0.25">
      <c r="I683" s="15"/>
      <c r="J683" s="16"/>
      <c r="K683" s="16"/>
      <c r="L683" s="17"/>
      <c r="M683" s="17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9:29" x14ac:dyDescent="0.25">
      <c r="I684" s="15"/>
      <c r="J684" s="16"/>
      <c r="K684" s="16"/>
      <c r="L684" s="17"/>
      <c r="M684" s="17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9:29" x14ac:dyDescent="0.25">
      <c r="I685" s="15"/>
      <c r="J685" s="16"/>
      <c r="K685" s="16"/>
      <c r="L685" s="17"/>
      <c r="M685" s="17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9:29" x14ac:dyDescent="0.25">
      <c r="I686" s="15"/>
      <c r="J686" s="16"/>
      <c r="K686" s="16"/>
      <c r="L686" s="17"/>
      <c r="M686" s="17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9:29" x14ac:dyDescent="0.25">
      <c r="I687" s="15"/>
      <c r="J687" s="16"/>
      <c r="K687" s="16"/>
      <c r="L687" s="17"/>
      <c r="M687" s="17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9:29" x14ac:dyDescent="0.25">
      <c r="I688" s="15"/>
      <c r="J688" s="16"/>
      <c r="K688" s="16"/>
      <c r="L688" s="17"/>
      <c r="M688" s="17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9:29" x14ac:dyDescent="0.25">
      <c r="I689" s="15"/>
      <c r="J689" s="16"/>
      <c r="K689" s="16"/>
      <c r="L689" s="17"/>
      <c r="M689" s="17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9:29" x14ac:dyDescent="0.25">
      <c r="I690" s="15"/>
      <c r="J690" s="16"/>
      <c r="K690" s="16"/>
      <c r="L690" s="17"/>
      <c r="M690" s="17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9:29" x14ac:dyDescent="0.25">
      <c r="I691" s="15"/>
      <c r="J691" s="16"/>
      <c r="K691" s="16"/>
      <c r="L691" s="17"/>
      <c r="M691" s="17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9:29" x14ac:dyDescent="0.25">
      <c r="I692" s="15"/>
      <c r="J692" s="16"/>
      <c r="K692" s="16"/>
      <c r="L692" s="17"/>
      <c r="M692" s="17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9:29" x14ac:dyDescent="0.25">
      <c r="I693" s="15"/>
      <c r="J693" s="16"/>
      <c r="K693" s="16"/>
      <c r="L693" s="17"/>
      <c r="M693" s="17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9:29" x14ac:dyDescent="0.25">
      <c r="I694" s="15"/>
      <c r="J694" s="16"/>
      <c r="K694" s="16"/>
      <c r="L694" s="17"/>
      <c r="M694" s="17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9:29" x14ac:dyDescent="0.25">
      <c r="I695" s="15"/>
      <c r="J695" s="16"/>
      <c r="K695" s="16"/>
      <c r="L695" s="17"/>
      <c r="M695" s="17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9:29" x14ac:dyDescent="0.25">
      <c r="I696" s="15"/>
      <c r="J696" s="16"/>
      <c r="K696" s="16"/>
      <c r="L696" s="17"/>
      <c r="M696" s="17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9:29" x14ac:dyDescent="0.25">
      <c r="I697" s="15"/>
      <c r="J697" s="16"/>
      <c r="K697" s="16"/>
      <c r="L697" s="17"/>
      <c r="M697" s="17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9:29" x14ac:dyDescent="0.25">
      <c r="I698" s="15"/>
      <c r="J698" s="16"/>
      <c r="K698" s="16"/>
      <c r="L698" s="17"/>
      <c r="M698" s="17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9:29" x14ac:dyDescent="0.25">
      <c r="I699" s="15"/>
      <c r="J699" s="16"/>
      <c r="K699" s="16"/>
      <c r="L699" s="17"/>
      <c r="M699" s="17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9:29" x14ac:dyDescent="0.25">
      <c r="I700" s="15"/>
      <c r="J700" s="16"/>
      <c r="K700" s="16"/>
      <c r="L700" s="17"/>
      <c r="M700" s="17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9:29" x14ac:dyDescent="0.25">
      <c r="I701" s="15"/>
      <c r="J701" s="16"/>
      <c r="K701" s="16"/>
      <c r="L701" s="17"/>
      <c r="M701" s="17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9:29" x14ac:dyDescent="0.25">
      <c r="I702" s="15"/>
      <c r="J702" s="16"/>
      <c r="K702" s="16"/>
      <c r="L702" s="17"/>
      <c r="M702" s="17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9:29" x14ac:dyDescent="0.25">
      <c r="I703" s="15"/>
      <c r="J703" s="16"/>
      <c r="K703" s="16"/>
      <c r="L703" s="17"/>
      <c r="M703" s="17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9:29" x14ac:dyDescent="0.25">
      <c r="I704" s="15"/>
      <c r="J704" s="16"/>
      <c r="K704" s="16"/>
      <c r="L704" s="17"/>
      <c r="M704" s="17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9:29" x14ac:dyDescent="0.25">
      <c r="I705" s="15"/>
      <c r="J705" s="16"/>
      <c r="K705" s="16"/>
      <c r="L705" s="17"/>
      <c r="M705" s="17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9:29" x14ac:dyDescent="0.25">
      <c r="I706" s="15"/>
      <c r="J706" s="16"/>
      <c r="K706" s="16"/>
      <c r="L706" s="17"/>
      <c r="M706" s="17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9:29" x14ac:dyDescent="0.25">
      <c r="I707" s="15"/>
      <c r="J707" s="16"/>
      <c r="K707" s="16"/>
      <c r="L707" s="17"/>
      <c r="M707" s="17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9:29" x14ac:dyDescent="0.25">
      <c r="I708" s="15"/>
      <c r="J708" s="16"/>
      <c r="K708" s="16"/>
      <c r="L708" s="17"/>
      <c r="M708" s="17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9:29" x14ac:dyDescent="0.25">
      <c r="I709" s="15"/>
      <c r="J709" s="16"/>
      <c r="K709" s="16"/>
      <c r="L709" s="17"/>
      <c r="M709" s="17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9:29" x14ac:dyDescent="0.25">
      <c r="I710" s="15"/>
      <c r="J710" s="16"/>
      <c r="K710" s="16"/>
      <c r="L710" s="17"/>
      <c r="M710" s="17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9:29" x14ac:dyDescent="0.25">
      <c r="I711" s="15"/>
      <c r="J711" s="16"/>
      <c r="K711" s="16"/>
      <c r="L711" s="17"/>
      <c r="M711" s="17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9:29" x14ac:dyDescent="0.25">
      <c r="I712" s="15"/>
      <c r="J712" s="16"/>
      <c r="K712" s="16"/>
      <c r="L712" s="17"/>
      <c r="M712" s="17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9:29" x14ac:dyDescent="0.25">
      <c r="I713" s="15"/>
      <c r="J713" s="16"/>
      <c r="K713" s="16"/>
      <c r="L713" s="17"/>
      <c r="M713" s="17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9:29" x14ac:dyDescent="0.25">
      <c r="I714" s="15"/>
      <c r="J714" s="16"/>
      <c r="K714" s="16"/>
      <c r="L714" s="17"/>
      <c r="M714" s="17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9:29" x14ac:dyDescent="0.25">
      <c r="I715" s="15"/>
      <c r="J715" s="16"/>
      <c r="K715" s="16"/>
      <c r="L715" s="17"/>
      <c r="M715" s="17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9:29" x14ac:dyDescent="0.25">
      <c r="I716" s="15"/>
      <c r="J716" s="16"/>
      <c r="K716" s="16"/>
      <c r="L716" s="17"/>
      <c r="M716" s="17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9:29" x14ac:dyDescent="0.25">
      <c r="I717" s="15"/>
      <c r="J717" s="16"/>
      <c r="K717" s="16"/>
      <c r="L717" s="17"/>
      <c r="M717" s="17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9:29" x14ac:dyDescent="0.25">
      <c r="I718" s="15"/>
      <c r="J718" s="16"/>
      <c r="K718" s="16"/>
      <c r="L718" s="17"/>
      <c r="M718" s="17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9:29" x14ac:dyDescent="0.25">
      <c r="I719" s="15"/>
      <c r="J719" s="16"/>
      <c r="K719" s="16"/>
      <c r="L719" s="17"/>
      <c r="M719" s="17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9:29" x14ac:dyDescent="0.25">
      <c r="I720" s="15"/>
      <c r="J720" s="16"/>
      <c r="K720" s="16"/>
      <c r="L720" s="17"/>
      <c r="M720" s="17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9:29" x14ac:dyDescent="0.25">
      <c r="I721" s="15"/>
      <c r="J721" s="16"/>
      <c r="K721" s="16"/>
      <c r="L721" s="17"/>
      <c r="M721" s="17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9:29" x14ac:dyDescent="0.25">
      <c r="I722" s="15"/>
      <c r="J722" s="16"/>
      <c r="K722" s="16"/>
      <c r="L722" s="17"/>
      <c r="M722" s="17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9:29" x14ac:dyDescent="0.25">
      <c r="I723" s="15"/>
      <c r="J723" s="16"/>
      <c r="K723" s="16"/>
      <c r="L723" s="17"/>
      <c r="M723" s="17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9:29" x14ac:dyDescent="0.25">
      <c r="I724" s="15"/>
      <c r="J724" s="16"/>
      <c r="K724" s="16"/>
      <c r="L724" s="17"/>
      <c r="M724" s="17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9:29" x14ac:dyDescent="0.25">
      <c r="I725" s="15"/>
      <c r="J725" s="16"/>
      <c r="K725" s="16"/>
      <c r="L725" s="17"/>
      <c r="M725" s="17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9:29" x14ac:dyDescent="0.25">
      <c r="I726" s="15"/>
      <c r="J726" s="16"/>
      <c r="K726" s="16"/>
      <c r="L726" s="17"/>
      <c r="M726" s="17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9:29" x14ac:dyDescent="0.25">
      <c r="I727" s="15"/>
      <c r="J727" s="16"/>
      <c r="K727" s="16"/>
      <c r="L727" s="17"/>
      <c r="M727" s="17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9:29" x14ac:dyDescent="0.25">
      <c r="I728" s="15"/>
      <c r="J728" s="16"/>
      <c r="K728" s="16"/>
      <c r="L728" s="17"/>
      <c r="M728" s="17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9:29" x14ac:dyDescent="0.25">
      <c r="I729" s="15"/>
      <c r="J729" s="16"/>
      <c r="K729" s="16"/>
      <c r="L729" s="17"/>
      <c r="M729" s="17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9:29" x14ac:dyDescent="0.25">
      <c r="I730" s="15"/>
      <c r="J730" s="16"/>
      <c r="K730" s="16"/>
      <c r="L730" s="17"/>
      <c r="M730" s="17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9:29" x14ac:dyDescent="0.25">
      <c r="I731" s="15"/>
      <c r="J731" s="16"/>
      <c r="K731" s="16"/>
      <c r="L731" s="17"/>
      <c r="M731" s="17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9:29" x14ac:dyDescent="0.25">
      <c r="I732" s="15"/>
      <c r="J732" s="16"/>
      <c r="K732" s="16"/>
      <c r="L732" s="17"/>
      <c r="M732" s="17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9:29" x14ac:dyDescent="0.25">
      <c r="I733" s="15"/>
      <c r="J733" s="16"/>
      <c r="K733" s="16"/>
      <c r="L733" s="17"/>
      <c r="M733" s="17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9:29" x14ac:dyDescent="0.25">
      <c r="I734" s="15"/>
      <c r="J734" s="16"/>
      <c r="K734" s="16"/>
      <c r="L734" s="17"/>
      <c r="M734" s="17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9:29" x14ac:dyDescent="0.25">
      <c r="I735" s="15"/>
      <c r="J735" s="16"/>
      <c r="K735" s="16"/>
      <c r="L735" s="17"/>
      <c r="M735" s="17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9:29" x14ac:dyDescent="0.25">
      <c r="I736" s="15"/>
      <c r="J736" s="16"/>
      <c r="K736" s="16"/>
      <c r="L736" s="17"/>
      <c r="M736" s="17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9:29" x14ac:dyDescent="0.25">
      <c r="I737" s="15"/>
      <c r="J737" s="16"/>
      <c r="K737" s="16"/>
      <c r="L737" s="17"/>
      <c r="M737" s="17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9:29" x14ac:dyDescent="0.25">
      <c r="I738" s="15"/>
      <c r="J738" s="16"/>
      <c r="K738" s="16"/>
      <c r="L738" s="17"/>
      <c r="M738" s="17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9:29" x14ac:dyDescent="0.25">
      <c r="I739" s="15"/>
      <c r="J739" s="16"/>
      <c r="K739" s="16"/>
      <c r="L739" s="17"/>
      <c r="M739" s="17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9:29" x14ac:dyDescent="0.25">
      <c r="I740" s="15"/>
      <c r="J740" s="16"/>
      <c r="K740" s="16"/>
      <c r="L740" s="17"/>
      <c r="M740" s="17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9:29" x14ac:dyDescent="0.25">
      <c r="I741" s="15"/>
      <c r="J741" s="16"/>
      <c r="K741" s="16"/>
      <c r="L741" s="17"/>
      <c r="M741" s="17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9:29" x14ac:dyDescent="0.25">
      <c r="I742" s="15"/>
      <c r="J742" s="16"/>
      <c r="K742" s="16"/>
      <c r="L742" s="17"/>
      <c r="M742" s="17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9:29" x14ac:dyDescent="0.25">
      <c r="I743" s="15"/>
      <c r="J743" s="16"/>
      <c r="K743" s="16"/>
      <c r="L743" s="17"/>
      <c r="M743" s="17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9:29" x14ac:dyDescent="0.25">
      <c r="I744" s="15"/>
      <c r="J744" s="16"/>
      <c r="K744" s="16"/>
      <c r="L744" s="17"/>
      <c r="M744" s="17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9:29" x14ac:dyDescent="0.25">
      <c r="I745" s="15"/>
      <c r="J745" s="16"/>
      <c r="K745" s="16"/>
      <c r="L745" s="17"/>
      <c r="M745" s="17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9:29" x14ac:dyDescent="0.25">
      <c r="I746" s="15"/>
      <c r="J746" s="16"/>
      <c r="K746" s="16"/>
      <c r="L746" s="17"/>
      <c r="M746" s="17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9:29" x14ac:dyDescent="0.25">
      <c r="I747" s="15"/>
      <c r="J747" s="16"/>
      <c r="K747" s="16"/>
      <c r="L747" s="17"/>
      <c r="M747" s="17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9:29" x14ac:dyDescent="0.25">
      <c r="I748" s="15"/>
      <c r="J748" s="16"/>
      <c r="K748" s="16"/>
      <c r="L748" s="17"/>
      <c r="M748" s="17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9:29" x14ac:dyDescent="0.25">
      <c r="I749" s="15"/>
      <c r="J749" s="16"/>
      <c r="K749" s="16"/>
      <c r="L749" s="17"/>
      <c r="M749" s="17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9:29" x14ac:dyDescent="0.25">
      <c r="I750" s="15"/>
      <c r="J750" s="16"/>
      <c r="K750" s="16"/>
      <c r="L750" s="17"/>
      <c r="M750" s="17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9:29" x14ac:dyDescent="0.25">
      <c r="I751" s="15"/>
      <c r="J751" s="16"/>
      <c r="K751" s="16"/>
      <c r="L751" s="17"/>
      <c r="M751" s="17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9:29" x14ac:dyDescent="0.25">
      <c r="I752" s="15"/>
      <c r="J752" s="16"/>
      <c r="K752" s="16"/>
      <c r="L752" s="17"/>
      <c r="M752" s="17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9:29" x14ac:dyDescent="0.25">
      <c r="I753" s="15"/>
      <c r="J753" s="16"/>
      <c r="K753" s="16"/>
      <c r="L753" s="17"/>
      <c r="M753" s="17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9:29" x14ac:dyDescent="0.25">
      <c r="I754" s="15"/>
      <c r="J754" s="16"/>
      <c r="K754" s="16"/>
      <c r="L754" s="17"/>
      <c r="M754" s="17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9:29" x14ac:dyDescent="0.25">
      <c r="I755" s="15"/>
      <c r="J755" s="16"/>
      <c r="K755" s="16"/>
      <c r="L755" s="17"/>
      <c r="M755" s="17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9:29" x14ac:dyDescent="0.25">
      <c r="I756" s="15"/>
      <c r="J756" s="16"/>
      <c r="K756" s="16"/>
      <c r="L756" s="17"/>
      <c r="M756" s="17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9:29" x14ac:dyDescent="0.25">
      <c r="I757" s="15"/>
      <c r="J757" s="16"/>
      <c r="K757" s="16"/>
      <c r="L757" s="17"/>
      <c r="M757" s="17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9:29" x14ac:dyDescent="0.25">
      <c r="I758" s="15"/>
      <c r="J758" s="16"/>
      <c r="K758" s="16"/>
      <c r="L758" s="17"/>
      <c r="M758" s="17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9:29" x14ac:dyDescent="0.25">
      <c r="I759" s="15"/>
      <c r="J759" s="16"/>
      <c r="K759" s="16"/>
      <c r="L759" s="17"/>
      <c r="M759" s="17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9:29" x14ac:dyDescent="0.25">
      <c r="I760" s="15"/>
      <c r="J760" s="16"/>
      <c r="K760" s="16"/>
      <c r="L760" s="17"/>
      <c r="M760" s="17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9:29" x14ac:dyDescent="0.25">
      <c r="I761" s="15"/>
      <c r="J761" s="16"/>
      <c r="K761" s="16"/>
      <c r="L761" s="17"/>
      <c r="M761" s="17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9:29" x14ac:dyDescent="0.25">
      <c r="I762" s="15"/>
      <c r="J762" s="16"/>
      <c r="K762" s="16"/>
      <c r="L762" s="17"/>
      <c r="M762" s="17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9:29" x14ac:dyDescent="0.25">
      <c r="I763" s="15"/>
      <c r="J763" s="16"/>
      <c r="K763" s="16"/>
      <c r="L763" s="17"/>
      <c r="M763" s="17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9:29" x14ac:dyDescent="0.25">
      <c r="I764" s="15"/>
      <c r="J764" s="16"/>
      <c r="K764" s="16"/>
      <c r="L764" s="17"/>
      <c r="M764" s="17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9:29" x14ac:dyDescent="0.25">
      <c r="I765" s="15"/>
      <c r="J765" s="16"/>
      <c r="K765" s="16"/>
      <c r="L765" s="17"/>
      <c r="M765" s="17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9:29" x14ac:dyDescent="0.25">
      <c r="I766" s="15"/>
      <c r="J766" s="16"/>
      <c r="K766" s="16"/>
      <c r="L766" s="17"/>
      <c r="M766" s="17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9:29" x14ac:dyDescent="0.25">
      <c r="I767" s="15"/>
      <c r="J767" s="16"/>
      <c r="K767" s="16"/>
      <c r="L767" s="17"/>
      <c r="M767" s="17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9:29" x14ac:dyDescent="0.25">
      <c r="I768" s="15"/>
      <c r="J768" s="16"/>
      <c r="K768" s="16"/>
      <c r="L768" s="17"/>
      <c r="M768" s="17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9:29" x14ac:dyDescent="0.25">
      <c r="I769" s="15"/>
      <c r="J769" s="16"/>
      <c r="K769" s="16"/>
      <c r="L769" s="17"/>
      <c r="M769" s="17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9:29" x14ac:dyDescent="0.25">
      <c r="I770" s="15"/>
      <c r="J770" s="16"/>
      <c r="K770" s="16"/>
      <c r="L770" s="17"/>
      <c r="M770" s="17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9:29" x14ac:dyDescent="0.25">
      <c r="I771" s="15"/>
      <c r="J771" s="16"/>
      <c r="K771" s="16"/>
      <c r="L771" s="17"/>
      <c r="M771" s="17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9:29" x14ac:dyDescent="0.25">
      <c r="I772" s="15"/>
      <c r="J772" s="16"/>
      <c r="K772" s="16"/>
      <c r="L772" s="17"/>
      <c r="M772" s="17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9:29" x14ac:dyDescent="0.25">
      <c r="I773" s="15"/>
      <c r="J773" s="16"/>
      <c r="K773" s="16"/>
      <c r="L773" s="17"/>
      <c r="M773" s="17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9:29" x14ac:dyDescent="0.25">
      <c r="I774" s="15"/>
      <c r="J774" s="16"/>
      <c r="K774" s="16"/>
      <c r="L774" s="17"/>
      <c r="M774" s="17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9:29" x14ac:dyDescent="0.25">
      <c r="I775" s="15"/>
      <c r="J775" s="16"/>
      <c r="K775" s="16"/>
      <c r="L775" s="17"/>
      <c r="M775" s="17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9:29" x14ac:dyDescent="0.25">
      <c r="I776" s="15"/>
      <c r="J776" s="16"/>
      <c r="K776" s="16"/>
      <c r="L776" s="17"/>
      <c r="M776" s="17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9:29" x14ac:dyDescent="0.25">
      <c r="I777" s="15"/>
      <c r="J777" s="16"/>
      <c r="K777" s="16"/>
      <c r="L777" s="17"/>
      <c r="M777" s="17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9:29" x14ac:dyDescent="0.25">
      <c r="I778" s="15"/>
      <c r="J778" s="16"/>
      <c r="K778" s="16"/>
      <c r="L778" s="17"/>
      <c r="M778" s="17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9:29" x14ac:dyDescent="0.25">
      <c r="I779" s="15"/>
      <c r="J779" s="16"/>
      <c r="K779" s="16"/>
      <c r="L779" s="17"/>
      <c r="M779" s="17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9:29" x14ac:dyDescent="0.25">
      <c r="I780" s="15"/>
      <c r="J780" s="16"/>
      <c r="K780" s="16"/>
      <c r="L780" s="17"/>
      <c r="M780" s="17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9:29" x14ac:dyDescent="0.25">
      <c r="I781" s="15"/>
      <c r="J781" s="16"/>
      <c r="K781" s="16"/>
      <c r="L781" s="17"/>
      <c r="M781" s="17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9:29" x14ac:dyDescent="0.25">
      <c r="I782" s="15"/>
      <c r="J782" s="16"/>
      <c r="K782" s="16"/>
      <c r="L782" s="17"/>
      <c r="M782" s="17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9:29" x14ac:dyDescent="0.25">
      <c r="I783" s="15"/>
      <c r="J783" s="16"/>
      <c r="K783" s="16"/>
      <c r="L783" s="17"/>
      <c r="M783" s="17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9:29" x14ac:dyDescent="0.25">
      <c r="I784" s="15"/>
      <c r="J784" s="16"/>
      <c r="K784" s="16"/>
      <c r="L784" s="17"/>
      <c r="M784" s="17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9:29" x14ac:dyDescent="0.25">
      <c r="I785" s="15"/>
      <c r="J785" s="16"/>
      <c r="K785" s="16"/>
      <c r="L785" s="17"/>
      <c r="M785" s="17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9:29" x14ac:dyDescent="0.25">
      <c r="I786" s="15"/>
      <c r="J786" s="16"/>
      <c r="K786" s="16"/>
      <c r="L786" s="17"/>
      <c r="M786" s="17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9:29" x14ac:dyDescent="0.25">
      <c r="I787" s="15"/>
      <c r="J787" s="16"/>
      <c r="K787" s="16"/>
      <c r="L787" s="17"/>
      <c r="M787" s="17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9:29" x14ac:dyDescent="0.25">
      <c r="I788" s="15"/>
      <c r="J788" s="16"/>
      <c r="K788" s="16"/>
      <c r="L788" s="17"/>
      <c r="M788" s="17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9:29" x14ac:dyDescent="0.25">
      <c r="I789" s="15"/>
      <c r="J789" s="16"/>
      <c r="K789" s="16"/>
      <c r="L789" s="17"/>
      <c r="M789" s="17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9:29" x14ac:dyDescent="0.25">
      <c r="I790" s="15"/>
      <c r="J790" s="16"/>
      <c r="K790" s="16"/>
      <c r="L790" s="17"/>
      <c r="M790" s="17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9:29" x14ac:dyDescent="0.25">
      <c r="I791" s="15"/>
      <c r="J791" s="16"/>
      <c r="K791" s="16"/>
      <c r="L791" s="17"/>
      <c r="M791" s="17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9:29" x14ac:dyDescent="0.25">
      <c r="I792" s="15"/>
      <c r="J792" s="16"/>
      <c r="K792" s="16"/>
      <c r="L792" s="17"/>
      <c r="M792" s="17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9:29" x14ac:dyDescent="0.25">
      <c r="I793" s="15"/>
      <c r="J793" s="16"/>
      <c r="K793" s="16"/>
      <c r="L793" s="17"/>
      <c r="M793" s="17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9:29" x14ac:dyDescent="0.25">
      <c r="I794" s="15"/>
      <c r="J794" s="16"/>
      <c r="K794" s="16"/>
      <c r="L794" s="17"/>
      <c r="M794" s="17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9:29" x14ac:dyDescent="0.25">
      <c r="I795" s="15"/>
      <c r="J795" s="16"/>
      <c r="K795" s="16"/>
      <c r="L795" s="17"/>
      <c r="M795" s="17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9:29" x14ac:dyDescent="0.25">
      <c r="I796" s="15"/>
      <c r="J796" s="16"/>
      <c r="K796" s="16"/>
      <c r="L796" s="17"/>
      <c r="M796" s="17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9:29" x14ac:dyDescent="0.25">
      <c r="I797" s="15"/>
      <c r="J797" s="16"/>
      <c r="K797" s="16"/>
      <c r="L797" s="17"/>
      <c r="M797" s="17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9:29" x14ac:dyDescent="0.25">
      <c r="I798" s="15"/>
      <c r="J798" s="16"/>
      <c r="K798" s="16"/>
      <c r="L798" s="17"/>
      <c r="M798" s="17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9:29" x14ac:dyDescent="0.25">
      <c r="I799" s="15"/>
      <c r="J799" s="16"/>
      <c r="K799" s="16"/>
      <c r="L799" s="17"/>
      <c r="M799" s="17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9:29" x14ac:dyDescent="0.25">
      <c r="I800" s="15"/>
      <c r="J800" s="16"/>
      <c r="K800" s="16"/>
      <c r="L800" s="17"/>
      <c r="M800" s="17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9:29" x14ac:dyDescent="0.25">
      <c r="I801" s="15"/>
      <c r="J801" s="16"/>
      <c r="K801" s="16"/>
      <c r="L801" s="17"/>
      <c r="M801" s="17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9:29" x14ac:dyDescent="0.25">
      <c r="I802" s="15"/>
      <c r="J802" s="16"/>
      <c r="K802" s="16"/>
      <c r="L802" s="17"/>
      <c r="M802" s="17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9:29" x14ac:dyDescent="0.25">
      <c r="I803" s="15"/>
      <c r="J803" s="16"/>
      <c r="K803" s="16"/>
      <c r="L803" s="17"/>
      <c r="M803" s="17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9:29" x14ac:dyDescent="0.25">
      <c r="I804" s="15"/>
      <c r="J804" s="16"/>
      <c r="K804" s="16"/>
      <c r="L804" s="17"/>
      <c r="M804" s="17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9:29" x14ac:dyDescent="0.25">
      <c r="I805" s="15"/>
      <c r="J805" s="16"/>
      <c r="K805" s="16"/>
      <c r="L805" s="17"/>
      <c r="M805" s="17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9:29" x14ac:dyDescent="0.25">
      <c r="I806" s="15"/>
      <c r="J806" s="16"/>
      <c r="K806" s="16"/>
      <c r="L806" s="17"/>
      <c r="M806" s="17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9:29" x14ac:dyDescent="0.25">
      <c r="I807" s="15"/>
      <c r="J807" s="16"/>
      <c r="K807" s="16"/>
      <c r="L807" s="17"/>
      <c r="M807" s="17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9:29" x14ac:dyDescent="0.25">
      <c r="I808" s="15"/>
      <c r="J808" s="16"/>
      <c r="K808" s="16"/>
      <c r="L808" s="17"/>
      <c r="M808" s="17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9:29" x14ac:dyDescent="0.25">
      <c r="I809" s="15"/>
      <c r="J809" s="16"/>
      <c r="K809" s="16"/>
      <c r="L809" s="17"/>
      <c r="M809" s="17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9:29" x14ac:dyDescent="0.25">
      <c r="I810" s="15"/>
      <c r="J810" s="16"/>
      <c r="K810" s="16"/>
      <c r="L810" s="17"/>
      <c r="M810" s="17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9:29" x14ac:dyDescent="0.25">
      <c r="I811" s="15"/>
      <c r="J811" s="16"/>
      <c r="K811" s="16"/>
      <c r="L811" s="17"/>
      <c r="M811" s="17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9:29" x14ac:dyDescent="0.25">
      <c r="I812" s="15"/>
      <c r="J812" s="16"/>
      <c r="K812" s="16"/>
      <c r="L812" s="17"/>
      <c r="M812" s="17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9:29" x14ac:dyDescent="0.25">
      <c r="I813" s="15"/>
      <c r="J813" s="16"/>
      <c r="K813" s="16"/>
      <c r="L813" s="17"/>
      <c r="M813" s="17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9:29" x14ac:dyDescent="0.25">
      <c r="I814" s="15"/>
      <c r="J814" s="16"/>
      <c r="K814" s="16"/>
      <c r="L814" s="17"/>
      <c r="M814" s="17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9:29" x14ac:dyDescent="0.25">
      <c r="I815" s="15"/>
      <c r="J815" s="16"/>
      <c r="K815" s="16"/>
      <c r="L815" s="17"/>
      <c r="M815" s="17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9:29" x14ac:dyDescent="0.25">
      <c r="I816" s="15"/>
      <c r="J816" s="16"/>
      <c r="K816" s="16"/>
      <c r="L816" s="17"/>
      <c r="M816" s="17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9:29" x14ac:dyDescent="0.25">
      <c r="I817" s="15"/>
      <c r="J817" s="16"/>
      <c r="K817" s="16"/>
      <c r="L817" s="17"/>
      <c r="M817" s="17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9:29" x14ac:dyDescent="0.25">
      <c r="I818" s="15"/>
      <c r="J818" s="16"/>
      <c r="K818" s="16"/>
      <c r="L818" s="17"/>
      <c r="M818" s="17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9:29" x14ac:dyDescent="0.25">
      <c r="I819" s="15"/>
      <c r="J819" s="16"/>
      <c r="K819" s="16"/>
      <c r="L819" s="17"/>
      <c r="M819" s="17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9:29" x14ac:dyDescent="0.25">
      <c r="I820" s="15"/>
      <c r="J820" s="16"/>
      <c r="K820" s="16"/>
      <c r="L820" s="17"/>
      <c r="M820" s="17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9:29" x14ac:dyDescent="0.25">
      <c r="I821" s="15"/>
      <c r="J821" s="16"/>
      <c r="K821" s="16"/>
      <c r="L821" s="17"/>
      <c r="M821" s="17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9:29" x14ac:dyDescent="0.25">
      <c r="I822" s="15"/>
      <c r="J822" s="16"/>
      <c r="K822" s="16"/>
      <c r="L822" s="17"/>
      <c r="M822" s="17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9:29" x14ac:dyDescent="0.25">
      <c r="I823" s="15"/>
      <c r="J823" s="16"/>
      <c r="K823" s="16"/>
      <c r="L823" s="17"/>
      <c r="M823" s="17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9:29" x14ac:dyDescent="0.25">
      <c r="I824" s="15"/>
      <c r="J824" s="16"/>
      <c r="K824" s="16"/>
      <c r="L824" s="17"/>
      <c r="M824" s="17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9:29" x14ac:dyDescent="0.25">
      <c r="I825" s="15"/>
      <c r="J825" s="16"/>
      <c r="K825" s="16"/>
      <c r="L825" s="17"/>
      <c r="M825" s="17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9:29" x14ac:dyDescent="0.25">
      <c r="I826" s="15"/>
      <c r="J826" s="16"/>
      <c r="K826" s="16"/>
      <c r="L826" s="17"/>
      <c r="M826" s="17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9:29" x14ac:dyDescent="0.25">
      <c r="I827" s="15"/>
      <c r="J827" s="16"/>
      <c r="K827" s="16"/>
      <c r="L827" s="17"/>
      <c r="M827" s="17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9:29" x14ac:dyDescent="0.25">
      <c r="I828" s="15"/>
      <c r="J828" s="16"/>
      <c r="K828" s="16"/>
      <c r="L828" s="17"/>
      <c r="M828" s="17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9:29" x14ac:dyDescent="0.25">
      <c r="I829" s="15"/>
      <c r="J829" s="16"/>
      <c r="K829" s="16"/>
      <c r="L829" s="17"/>
      <c r="M829" s="17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9:29" x14ac:dyDescent="0.25">
      <c r="I830" s="15"/>
      <c r="J830" s="16"/>
      <c r="K830" s="16"/>
      <c r="L830" s="17"/>
      <c r="M830" s="17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9:29" x14ac:dyDescent="0.25">
      <c r="I831" s="15"/>
      <c r="J831" s="16"/>
      <c r="K831" s="16"/>
      <c r="L831" s="17"/>
      <c r="M831" s="17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9:29" x14ac:dyDescent="0.25">
      <c r="I832" s="15"/>
      <c r="J832" s="16"/>
      <c r="K832" s="16"/>
      <c r="L832" s="17"/>
      <c r="M832" s="17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9:29" x14ac:dyDescent="0.25">
      <c r="I833" s="15"/>
      <c r="J833" s="16"/>
      <c r="K833" s="16"/>
      <c r="L833" s="17"/>
      <c r="M833" s="17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9:29" x14ac:dyDescent="0.25">
      <c r="I834" s="15"/>
      <c r="J834" s="16"/>
      <c r="K834" s="16"/>
      <c r="L834" s="17"/>
      <c r="M834" s="17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9:29" x14ac:dyDescent="0.25">
      <c r="I835" s="15"/>
      <c r="J835" s="16"/>
      <c r="K835" s="16"/>
      <c r="L835" s="17"/>
      <c r="M835" s="17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9:29" x14ac:dyDescent="0.25">
      <c r="I836" s="15"/>
      <c r="J836" s="16"/>
      <c r="K836" s="16"/>
      <c r="L836" s="17"/>
      <c r="M836" s="17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9:29" x14ac:dyDescent="0.25">
      <c r="I837" s="15"/>
      <c r="J837" s="16"/>
      <c r="K837" s="16"/>
      <c r="L837" s="17"/>
      <c r="M837" s="17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9:29" x14ac:dyDescent="0.25">
      <c r="I838" s="15"/>
      <c r="J838" s="16"/>
      <c r="K838" s="16"/>
      <c r="L838" s="17"/>
      <c r="M838" s="17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9:29" x14ac:dyDescent="0.25">
      <c r="I839" s="15"/>
      <c r="J839" s="16"/>
      <c r="K839" s="16"/>
      <c r="L839" s="17"/>
      <c r="M839" s="17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9:29" x14ac:dyDescent="0.25">
      <c r="I840" s="15"/>
      <c r="J840" s="16"/>
      <c r="K840" s="16"/>
      <c r="L840" s="17"/>
      <c r="M840" s="17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9:29" x14ac:dyDescent="0.25">
      <c r="I841" s="15"/>
      <c r="J841" s="16"/>
      <c r="K841" s="16"/>
      <c r="L841" s="17"/>
      <c r="M841" s="17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9:29" x14ac:dyDescent="0.25">
      <c r="I842" s="15"/>
      <c r="J842" s="16"/>
      <c r="K842" s="16"/>
      <c r="L842" s="17"/>
      <c r="M842" s="17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9:29" x14ac:dyDescent="0.25">
      <c r="I843" s="15"/>
      <c r="J843" s="16"/>
      <c r="K843" s="16"/>
      <c r="L843" s="17"/>
      <c r="M843" s="17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9:29" x14ac:dyDescent="0.25">
      <c r="I844" s="15"/>
      <c r="J844" s="16"/>
      <c r="K844" s="16"/>
      <c r="L844" s="17"/>
      <c r="M844" s="17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9:29" x14ac:dyDescent="0.25">
      <c r="I845" s="15"/>
      <c r="J845" s="16"/>
      <c r="K845" s="16"/>
      <c r="L845" s="17"/>
      <c r="M845" s="17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9:29" x14ac:dyDescent="0.25">
      <c r="I846" s="15"/>
      <c r="J846" s="16"/>
      <c r="K846" s="16"/>
      <c r="L846" s="17"/>
      <c r="M846" s="17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9:29" x14ac:dyDescent="0.25">
      <c r="I847" s="15"/>
      <c r="J847" s="16"/>
      <c r="K847" s="16"/>
      <c r="L847" s="17"/>
      <c r="M847" s="17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9:29" x14ac:dyDescent="0.25">
      <c r="I848" s="15"/>
      <c r="J848" s="16"/>
      <c r="K848" s="16"/>
      <c r="L848" s="17"/>
      <c r="M848" s="17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9:29" x14ac:dyDescent="0.25">
      <c r="I849" s="15"/>
      <c r="J849" s="16"/>
      <c r="K849" s="16"/>
      <c r="L849" s="17"/>
      <c r="M849" s="17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9:29" x14ac:dyDescent="0.25">
      <c r="I850" s="15"/>
      <c r="J850" s="16"/>
      <c r="K850" s="16"/>
      <c r="L850" s="17"/>
      <c r="M850" s="17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9:29" x14ac:dyDescent="0.25">
      <c r="I851" s="15"/>
      <c r="J851" s="16"/>
      <c r="K851" s="16"/>
      <c r="L851" s="17"/>
      <c r="M851" s="17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9:29" x14ac:dyDescent="0.25">
      <c r="I852" s="15"/>
      <c r="J852" s="16"/>
      <c r="K852" s="16"/>
      <c r="L852" s="17"/>
      <c r="M852" s="17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9:29" x14ac:dyDescent="0.25">
      <c r="I853" s="15"/>
      <c r="J853" s="16"/>
      <c r="K853" s="16"/>
      <c r="L853" s="17"/>
      <c r="M853" s="17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9:29" x14ac:dyDescent="0.25">
      <c r="I854" s="15"/>
      <c r="J854" s="16"/>
      <c r="K854" s="16"/>
      <c r="L854" s="17"/>
      <c r="M854" s="17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9:29" x14ac:dyDescent="0.25">
      <c r="I855" s="15"/>
      <c r="J855" s="16"/>
      <c r="K855" s="16"/>
      <c r="L855" s="17"/>
      <c r="M855" s="17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9:29" x14ac:dyDescent="0.25">
      <c r="I856" s="15"/>
      <c r="J856" s="16"/>
      <c r="K856" s="16"/>
      <c r="L856" s="17"/>
      <c r="M856" s="17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9:29" x14ac:dyDescent="0.25">
      <c r="I857" s="15"/>
      <c r="J857" s="16"/>
      <c r="K857" s="16"/>
      <c r="L857" s="17"/>
      <c r="M857" s="17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9:29" x14ac:dyDescent="0.25">
      <c r="I858" s="15"/>
      <c r="J858" s="16"/>
      <c r="K858" s="16"/>
      <c r="L858" s="17"/>
      <c r="M858" s="17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9:29" x14ac:dyDescent="0.25">
      <c r="I859" s="15"/>
      <c r="J859" s="16"/>
      <c r="K859" s="16"/>
      <c r="L859" s="17"/>
      <c r="M859" s="17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9:29" x14ac:dyDescent="0.25">
      <c r="I860" s="15"/>
      <c r="J860" s="16"/>
      <c r="K860" s="16"/>
      <c r="L860" s="17"/>
      <c r="M860" s="17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9:29" x14ac:dyDescent="0.25">
      <c r="I861" s="15"/>
      <c r="J861" s="16"/>
      <c r="K861" s="16"/>
      <c r="L861" s="17"/>
      <c r="M861" s="17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9:29" x14ac:dyDescent="0.25">
      <c r="I862" s="15"/>
      <c r="J862" s="16"/>
      <c r="K862" s="16"/>
      <c r="L862" s="17"/>
      <c r="M862" s="17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9:29" x14ac:dyDescent="0.25">
      <c r="I863" s="15"/>
      <c r="J863" s="16"/>
      <c r="K863" s="16"/>
      <c r="L863" s="17"/>
      <c r="M863" s="17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9:29" x14ac:dyDescent="0.25">
      <c r="I864" s="15"/>
      <c r="J864" s="16"/>
      <c r="K864" s="16"/>
      <c r="L864" s="17"/>
      <c r="M864" s="17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9:29" x14ac:dyDescent="0.25">
      <c r="I865" s="15"/>
      <c r="J865" s="16"/>
      <c r="K865" s="16"/>
      <c r="L865" s="17"/>
      <c r="M865" s="17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9:29" x14ac:dyDescent="0.25">
      <c r="I866" s="15"/>
      <c r="J866" s="16"/>
      <c r="K866" s="16"/>
      <c r="L866" s="17"/>
      <c r="M866" s="17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9:29" x14ac:dyDescent="0.25">
      <c r="I867" s="15"/>
      <c r="J867" s="16"/>
      <c r="K867" s="16"/>
      <c r="L867" s="17"/>
      <c r="M867" s="17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9:29" x14ac:dyDescent="0.25">
      <c r="I868" s="15"/>
      <c r="J868" s="16"/>
      <c r="K868" s="16"/>
      <c r="L868" s="17"/>
      <c r="M868" s="17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9:29" x14ac:dyDescent="0.25">
      <c r="I869" s="15"/>
      <c r="J869" s="16"/>
      <c r="K869" s="16"/>
      <c r="L869" s="17"/>
      <c r="M869" s="17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9:29" x14ac:dyDescent="0.25">
      <c r="I870" s="15"/>
      <c r="J870" s="16"/>
      <c r="K870" s="16"/>
      <c r="L870" s="17"/>
      <c r="M870" s="17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9:29" x14ac:dyDescent="0.25">
      <c r="I871" s="15"/>
      <c r="J871" s="16"/>
      <c r="K871" s="16"/>
      <c r="L871" s="17"/>
      <c r="M871" s="17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9:29" x14ac:dyDescent="0.25">
      <c r="I872" s="15"/>
      <c r="J872" s="16"/>
      <c r="K872" s="16"/>
      <c r="L872" s="17"/>
      <c r="M872" s="17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9:29" x14ac:dyDescent="0.25">
      <c r="I873" s="15"/>
      <c r="J873" s="16"/>
      <c r="K873" s="16"/>
      <c r="L873" s="17"/>
      <c r="M873" s="17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9:29" x14ac:dyDescent="0.25">
      <c r="I874" s="15"/>
      <c r="J874" s="16"/>
      <c r="K874" s="16"/>
      <c r="L874" s="17"/>
      <c r="M874" s="17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9:29" x14ac:dyDescent="0.25">
      <c r="I875" s="15"/>
      <c r="J875" s="16"/>
      <c r="K875" s="16"/>
      <c r="L875" s="17"/>
      <c r="M875" s="17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9:29" x14ac:dyDescent="0.25">
      <c r="I876" s="15"/>
      <c r="J876" s="16"/>
      <c r="K876" s="16"/>
      <c r="L876" s="17"/>
      <c r="M876" s="17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9:29" x14ac:dyDescent="0.25">
      <c r="I877" s="15"/>
      <c r="J877" s="16"/>
      <c r="K877" s="16"/>
      <c r="L877" s="17"/>
      <c r="M877" s="17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9:29" x14ac:dyDescent="0.25">
      <c r="I878" s="15"/>
      <c r="J878" s="16"/>
      <c r="K878" s="16"/>
      <c r="L878" s="17"/>
      <c r="M878" s="17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9:29" x14ac:dyDescent="0.25">
      <c r="I879" s="15"/>
      <c r="J879" s="16"/>
      <c r="K879" s="16"/>
      <c r="L879" s="17"/>
      <c r="M879" s="17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9:29" x14ac:dyDescent="0.25">
      <c r="I880" s="15"/>
      <c r="J880" s="16"/>
      <c r="K880" s="16"/>
      <c r="L880" s="17"/>
      <c r="M880" s="17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9:29" x14ac:dyDescent="0.25">
      <c r="I881" s="15"/>
      <c r="J881" s="16"/>
      <c r="K881" s="16"/>
      <c r="L881" s="17"/>
      <c r="M881" s="17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9:29" x14ac:dyDescent="0.25">
      <c r="I882" s="15"/>
      <c r="J882" s="16"/>
      <c r="K882" s="16"/>
      <c r="L882" s="17"/>
      <c r="M882" s="17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9:29" x14ac:dyDescent="0.25">
      <c r="I883" s="15"/>
      <c r="J883" s="16"/>
      <c r="K883" s="16"/>
      <c r="L883" s="17"/>
      <c r="M883" s="17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9:29" x14ac:dyDescent="0.25">
      <c r="I884" s="15"/>
      <c r="J884" s="16"/>
      <c r="K884" s="16"/>
      <c r="L884" s="17"/>
      <c r="M884" s="17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9:29" x14ac:dyDescent="0.25">
      <c r="I885" s="15"/>
      <c r="J885" s="16"/>
      <c r="K885" s="16"/>
      <c r="L885" s="17"/>
      <c r="M885" s="17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9:29" x14ac:dyDescent="0.25">
      <c r="I886" s="15"/>
      <c r="J886" s="16"/>
      <c r="K886" s="16"/>
      <c r="L886" s="17"/>
      <c r="M886" s="17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9:29" x14ac:dyDescent="0.25">
      <c r="I887" s="15"/>
      <c r="J887" s="16"/>
      <c r="K887" s="16"/>
      <c r="L887" s="17"/>
      <c r="M887" s="17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9:29" x14ac:dyDescent="0.25">
      <c r="I888" s="15"/>
      <c r="J888" s="16"/>
      <c r="K888" s="16"/>
      <c r="L888" s="17"/>
      <c r="M888" s="17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9:29" x14ac:dyDescent="0.25">
      <c r="I889" s="15"/>
      <c r="J889" s="16"/>
      <c r="K889" s="16"/>
      <c r="L889" s="17"/>
      <c r="M889" s="17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9:29" x14ac:dyDescent="0.25">
      <c r="I890" s="15"/>
      <c r="J890" s="16"/>
      <c r="K890" s="16"/>
      <c r="L890" s="17"/>
      <c r="M890" s="17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9:29" x14ac:dyDescent="0.25">
      <c r="I891" s="15"/>
      <c r="J891" s="16"/>
      <c r="K891" s="16"/>
      <c r="L891" s="17"/>
      <c r="M891" s="17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9:29" x14ac:dyDescent="0.25">
      <c r="I892" s="15"/>
      <c r="J892" s="16"/>
      <c r="K892" s="16"/>
      <c r="L892" s="17"/>
      <c r="M892" s="17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9:29" x14ac:dyDescent="0.25">
      <c r="I893" s="15"/>
      <c r="J893" s="16"/>
      <c r="K893" s="16"/>
      <c r="L893" s="17"/>
      <c r="M893" s="17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9:29" x14ac:dyDescent="0.25">
      <c r="I894" s="15"/>
      <c r="J894" s="16"/>
      <c r="K894" s="16"/>
      <c r="L894" s="17"/>
      <c r="M894" s="17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9:29" x14ac:dyDescent="0.25">
      <c r="I895" s="15"/>
      <c r="J895" s="16"/>
      <c r="K895" s="16"/>
      <c r="L895" s="17"/>
      <c r="M895" s="17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9:29" x14ac:dyDescent="0.25">
      <c r="I896" s="15"/>
      <c r="J896" s="16"/>
      <c r="K896" s="16"/>
      <c r="L896" s="17"/>
      <c r="M896" s="17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9:29" x14ac:dyDescent="0.25">
      <c r="I897" s="15"/>
      <c r="J897" s="16"/>
      <c r="K897" s="16"/>
      <c r="L897" s="17"/>
      <c r="M897" s="17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9:29" x14ac:dyDescent="0.25">
      <c r="I898" s="15"/>
      <c r="J898" s="16"/>
      <c r="K898" s="16"/>
      <c r="L898" s="17"/>
      <c r="M898" s="17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9:29" x14ac:dyDescent="0.25">
      <c r="I899" s="15"/>
      <c r="J899" s="16"/>
      <c r="K899" s="16"/>
      <c r="L899" s="17"/>
      <c r="M899" s="17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9:29" x14ac:dyDescent="0.25">
      <c r="I900" s="15"/>
      <c r="J900" s="16"/>
      <c r="K900" s="16"/>
      <c r="L900" s="17"/>
      <c r="M900" s="17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9:29" x14ac:dyDescent="0.25">
      <c r="I901" s="15"/>
      <c r="J901" s="16"/>
      <c r="K901" s="16"/>
      <c r="L901" s="17"/>
      <c r="M901" s="17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9:29" x14ac:dyDescent="0.25">
      <c r="I902" s="15"/>
      <c r="J902" s="16"/>
      <c r="K902" s="16"/>
      <c r="L902" s="17"/>
      <c r="M902" s="17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9:29" x14ac:dyDescent="0.25">
      <c r="I903" s="15"/>
      <c r="J903" s="16"/>
      <c r="K903" s="16"/>
      <c r="L903" s="17"/>
      <c r="M903" s="17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9:29" x14ac:dyDescent="0.25">
      <c r="I904" s="15"/>
      <c r="J904" s="16"/>
      <c r="K904" s="16"/>
      <c r="L904" s="17"/>
      <c r="M904" s="17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9:29" x14ac:dyDescent="0.25">
      <c r="I905" s="15"/>
      <c r="J905" s="16"/>
      <c r="K905" s="16"/>
      <c r="L905" s="17"/>
      <c r="M905" s="17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9:29" x14ac:dyDescent="0.25">
      <c r="I906" s="15"/>
      <c r="J906" s="16"/>
      <c r="K906" s="16"/>
      <c r="L906" s="17"/>
      <c r="M906" s="17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9:29" x14ac:dyDescent="0.25">
      <c r="I907" s="15"/>
      <c r="J907" s="16"/>
      <c r="K907" s="16"/>
      <c r="L907" s="17"/>
      <c r="M907" s="17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9:29" x14ac:dyDescent="0.25">
      <c r="I908" s="15"/>
      <c r="J908" s="16"/>
      <c r="K908" s="16"/>
      <c r="L908" s="17"/>
      <c r="M908" s="17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9:29" x14ac:dyDescent="0.25">
      <c r="I909" s="15"/>
      <c r="J909" s="16"/>
      <c r="K909" s="16"/>
      <c r="L909" s="17"/>
      <c r="M909" s="17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9:29" x14ac:dyDescent="0.25">
      <c r="I910" s="15"/>
      <c r="J910" s="16"/>
      <c r="K910" s="16"/>
      <c r="L910" s="17"/>
      <c r="M910" s="17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9:29" x14ac:dyDescent="0.25">
      <c r="I911" s="15"/>
      <c r="J911" s="16"/>
      <c r="K911" s="16"/>
      <c r="L911" s="17"/>
      <c r="M911" s="17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9:29" x14ac:dyDescent="0.25">
      <c r="I912" s="15"/>
      <c r="J912" s="16"/>
      <c r="K912" s="16"/>
      <c r="L912" s="17"/>
      <c r="M912" s="17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9:29" x14ac:dyDescent="0.25">
      <c r="I913" s="15"/>
      <c r="J913" s="16"/>
      <c r="K913" s="16"/>
      <c r="L913" s="17"/>
      <c r="M913" s="17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9:29" x14ac:dyDescent="0.25">
      <c r="I914" s="15"/>
      <c r="J914" s="16"/>
      <c r="K914" s="16"/>
      <c r="L914" s="17"/>
      <c r="M914" s="17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9:29" x14ac:dyDescent="0.25">
      <c r="I915" s="15"/>
      <c r="J915" s="16"/>
      <c r="K915" s="16"/>
      <c r="L915" s="17"/>
      <c r="M915" s="17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9:29" x14ac:dyDescent="0.25">
      <c r="I916" s="15"/>
      <c r="J916" s="16"/>
      <c r="K916" s="16"/>
      <c r="L916" s="17"/>
      <c r="M916" s="17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9:29" x14ac:dyDescent="0.25">
      <c r="I917" s="15"/>
      <c r="J917" s="16"/>
      <c r="K917" s="16"/>
      <c r="L917" s="17"/>
      <c r="M917" s="17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9:29" x14ac:dyDescent="0.25">
      <c r="I918" s="15"/>
      <c r="J918" s="16"/>
      <c r="K918" s="16"/>
      <c r="L918" s="17"/>
      <c r="M918" s="17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9:29" x14ac:dyDescent="0.25">
      <c r="I919" s="15"/>
      <c r="J919" s="16"/>
      <c r="K919" s="16"/>
      <c r="L919" s="17"/>
      <c r="M919" s="17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9:29" x14ac:dyDescent="0.25">
      <c r="I920" s="15"/>
      <c r="J920" s="16"/>
      <c r="K920" s="16"/>
      <c r="L920" s="17"/>
      <c r="M920" s="17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9:29" x14ac:dyDescent="0.25">
      <c r="I921" s="15"/>
      <c r="J921" s="16"/>
      <c r="K921" s="16"/>
      <c r="L921" s="17"/>
      <c r="M921" s="17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9:29" x14ac:dyDescent="0.25">
      <c r="I922" s="15"/>
      <c r="J922" s="16"/>
      <c r="K922" s="16"/>
      <c r="L922" s="17"/>
      <c r="M922" s="17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9:29" x14ac:dyDescent="0.25">
      <c r="I923" s="15"/>
      <c r="J923" s="16"/>
      <c r="K923" s="16"/>
      <c r="L923" s="17"/>
      <c r="M923" s="17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9:29" x14ac:dyDescent="0.25">
      <c r="I924" s="15"/>
      <c r="J924" s="16"/>
      <c r="K924" s="16"/>
      <c r="L924" s="17"/>
      <c r="M924" s="17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9:29" x14ac:dyDescent="0.25">
      <c r="I925" s="15"/>
      <c r="J925" s="16"/>
      <c r="K925" s="16"/>
      <c r="L925" s="17"/>
      <c r="M925" s="17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9:29" x14ac:dyDescent="0.25">
      <c r="I926" s="15"/>
      <c r="J926" s="16"/>
      <c r="K926" s="16"/>
      <c r="L926" s="17"/>
      <c r="M926" s="17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9:29" x14ac:dyDescent="0.25">
      <c r="I927" s="15"/>
      <c r="J927" s="16"/>
      <c r="K927" s="16"/>
      <c r="L927" s="17"/>
      <c r="M927" s="17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9:29" x14ac:dyDescent="0.25">
      <c r="I928" s="15"/>
      <c r="J928" s="16"/>
      <c r="K928" s="16"/>
      <c r="L928" s="17"/>
      <c r="M928" s="17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9:29" x14ac:dyDescent="0.25">
      <c r="I929" s="15"/>
      <c r="J929" s="16"/>
      <c r="K929" s="16"/>
      <c r="L929" s="17"/>
      <c r="M929" s="17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9:29" x14ac:dyDescent="0.25">
      <c r="I930" s="15"/>
      <c r="J930" s="16"/>
      <c r="K930" s="16"/>
      <c r="L930" s="17"/>
      <c r="M930" s="17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9:29" x14ac:dyDescent="0.25">
      <c r="I931" s="15"/>
      <c r="J931" s="16"/>
      <c r="K931" s="16"/>
      <c r="L931" s="17"/>
      <c r="M931" s="17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9:29" x14ac:dyDescent="0.25">
      <c r="I932" s="15"/>
      <c r="J932" s="16"/>
      <c r="K932" s="16"/>
      <c r="L932" s="17"/>
      <c r="M932" s="17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9:29" x14ac:dyDescent="0.25">
      <c r="I933" s="15"/>
      <c r="J933" s="16"/>
      <c r="K933" s="16"/>
      <c r="L933" s="17"/>
      <c r="M933" s="17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9:29" x14ac:dyDescent="0.25">
      <c r="I934" s="15"/>
      <c r="J934" s="16"/>
      <c r="K934" s="16"/>
      <c r="L934" s="17"/>
      <c r="M934" s="17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9:29" x14ac:dyDescent="0.25">
      <c r="I935" s="15"/>
      <c r="J935" s="16"/>
      <c r="K935" s="16"/>
      <c r="L935" s="17"/>
      <c r="M935" s="17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9:29" x14ac:dyDescent="0.25">
      <c r="I936" s="15"/>
      <c r="J936" s="16"/>
      <c r="K936" s="16"/>
      <c r="L936" s="17"/>
      <c r="M936" s="17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9:29" x14ac:dyDescent="0.25">
      <c r="I937" s="15"/>
      <c r="J937" s="16"/>
      <c r="K937" s="16"/>
      <c r="L937" s="17"/>
      <c r="M937" s="17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9:29" x14ac:dyDescent="0.25">
      <c r="I938" s="15"/>
      <c r="J938" s="16"/>
      <c r="K938" s="16"/>
      <c r="L938" s="17"/>
      <c r="M938" s="17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9:29" x14ac:dyDescent="0.25">
      <c r="I939" s="15"/>
      <c r="J939" s="16"/>
      <c r="K939" s="16"/>
      <c r="L939" s="17"/>
      <c r="M939" s="17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9:29" x14ac:dyDescent="0.25">
      <c r="I940" s="15"/>
      <c r="J940" s="16"/>
      <c r="K940" s="16"/>
      <c r="L940" s="17"/>
      <c r="M940" s="17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9:29" x14ac:dyDescent="0.25">
      <c r="I941" s="15"/>
      <c r="J941" s="16"/>
      <c r="K941" s="16"/>
      <c r="L941" s="17"/>
      <c r="M941" s="17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9:29" x14ac:dyDescent="0.25">
      <c r="I942" s="15"/>
      <c r="J942" s="16"/>
      <c r="K942" s="16"/>
      <c r="L942" s="17"/>
      <c r="M942" s="17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9:29" x14ac:dyDescent="0.25">
      <c r="I943" s="15"/>
      <c r="J943" s="16"/>
      <c r="K943" s="16"/>
      <c r="L943" s="17"/>
      <c r="M943" s="17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9:29" x14ac:dyDescent="0.25">
      <c r="I944" s="15"/>
      <c r="J944" s="16"/>
      <c r="K944" s="16"/>
      <c r="L944" s="17"/>
      <c r="M944" s="17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9:29" x14ac:dyDescent="0.25">
      <c r="I945" s="15"/>
      <c r="J945" s="16"/>
      <c r="K945" s="16"/>
      <c r="L945" s="17"/>
      <c r="M945" s="17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9:29" x14ac:dyDescent="0.25">
      <c r="I946" s="15"/>
      <c r="J946" s="16"/>
      <c r="K946" s="16"/>
      <c r="L946" s="17"/>
      <c r="M946" s="17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9:29" x14ac:dyDescent="0.25">
      <c r="I947" s="15"/>
      <c r="J947" s="16"/>
      <c r="K947" s="16"/>
      <c r="L947" s="17"/>
      <c r="M947" s="17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9:29" x14ac:dyDescent="0.25">
      <c r="I948" s="15"/>
      <c r="J948" s="16"/>
      <c r="K948" s="16"/>
      <c r="L948" s="17"/>
      <c r="M948" s="17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9:29" x14ac:dyDescent="0.25">
      <c r="I949" s="15"/>
      <c r="J949" s="16"/>
      <c r="K949" s="16"/>
      <c r="L949" s="17"/>
      <c r="M949" s="17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9:29" x14ac:dyDescent="0.25">
      <c r="I950" s="15"/>
      <c r="J950" s="16"/>
      <c r="K950" s="16"/>
      <c r="L950" s="17"/>
      <c r="M950" s="17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9:29" x14ac:dyDescent="0.25">
      <c r="I951" s="15"/>
      <c r="J951" s="16"/>
      <c r="K951" s="16"/>
      <c r="L951" s="17"/>
      <c r="M951" s="17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9:29" x14ac:dyDescent="0.25">
      <c r="I952" s="15"/>
      <c r="J952" s="16"/>
      <c r="K952" s="16"/>
      <c r="L952" s="17"/>
      <c r="M952" s="17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9:29" x14ac:dyDescent="0.25">
      <c r="I953" s="15"/>
      <c r="J953" s="16"/>
      <c r="K953" s="16"/>
      <c r="L953" s="17"/>
      <c r="M953" s="17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9:29" x14ac:dyDescent="0.25">
      <c r="I954" s="15"/>
      <c r="J954" s="16"/>
      <c r="K954" s="16"/>
      <c r="L954" s="17"/>
      <c r="M954" s="17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9:29" x14ac:dyDescent="0.25">
      <c r="I955" s="15"/>
      <c r="J955" s="16"/>
      <c r="K955" s="16"/>
      <c r="L955" s="17"/>
      <c r="M955" s="17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9:29" x14ac:dyDescent="0.25">
      <c r="I956" s="15"/>
      <c r="J956" s="16"/>
      <c r="K956" s="16"/>
      <c r="L956" s="17"/>
      <c r="M956" s="17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9:29" x14ac:dyDescent="0.25">
      <c r="I957" s="15"/>
      <c r="J957" s="16"/>
      <c r="K957" s="16"/>
      <c r="L957" s="17"/>
      <c r="M957" s="17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9:29" x14ac:dyDescent="0.25">
      <c r="I958" s="15"/>
      <c r="J958" s="16"/>
      <c r="K958" s="16"/>
      <c r="L958" s="17"/>
      <c r="M958" s="17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9:29" x14ac:dyDescent="0.25">
      <c r="I959" s="15"/>
      <c r="J959" s="16"/>
      <c r="K959" s="16"/>
      <c r="L959" s="17"/>
      <c r="M959" s="17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9:29" x14ac:dyDescent="0.25">
      <c r="I960" s="15"/>
      <c r="J960" s="16"/>
      <c r="K960" s="16"/>
      <c r="L960" s="17"/>
      <c r="M960" s="17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9:29" x14ac:dyDescent="0.25">
      <c r="I961" s="15"/>
      <c r="J961" s="16"/>
      <c r="K961" s="16"/>
      <c r="L961" s="17"/>
      <c r="M961" s="17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9:29" x14ac:dyDescent="0.25">
      <c r="I962" s="15"/>
      <c r="J962" s="16"/>
      <c r="K962" s="16"/>
      <c r="L962" s="17"/>
      <c r="M962" s="17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9:29" x14ac:dyDescent="0.25">
      <c r="I963" s="15"/>
      <c r="J963" s="16"/>
      <c r="K963" s="16"/>
      <c r="L963" s="17"/>
      <c r="M963" s="17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9:29" x14ac:dyDescent="0.25">
      <c r="I964" s="15"/>
      <c r="J964" s="16"/>
      <c r="K964" s="16"/>
      <c r="L964" s="17"/>
      <c r="M964" s="17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9:29" x14ac:dyDescent="0.25">
      <c r="I965" s="15"/>
      <c r="J965" s="16"/>
      <c r="K965" s="16"/>
      <c r="L965" s="17"/>
      <c r="M965" s="17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9:29" x14ac:dyDescent="0.25">
      <c r="I966" s="15"/>
      <c r="J966" s="16"/>
      <c r="K966" s="16"/>
      <c r="L966" s="17"/>
      <c r="M966" s="17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9:29" x14ac:dyDescent="0.25">
      <c r="I967" s="15"/>
      <c r="J967" s="16"/>
      <c r="K967" s="16"/>
      <c r="L967" s="17"/>
      <c r="M967" s="17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9:29" x14ac:dyDescent="0.25">
      <c r="I968" s="15"/>
      <c r="J968" s="16"/>
      <c r="K968" s="16"/>
      <c r="L968" s="17"/>
      <c r="M968" s="17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9:29" x14ac:dyDescent="0.25">
      <c r="I969" s="15"/>
      <c r="J969" s="16"/>
      <c r="K969" s="16"/>
      <c r="L969" s="17"/>
      <c r="M969" s="17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9:29" x14ac:dyDescent="0.25">
      <c r="I970" s="15"/>
      <c r="J970" s="16"/>
      <c r="K970" s="16"/>
      <c r="L970" s="17"/>
      <c r="M970" s="17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9:29" x14ac:dyDescent="0.25">
      <c r="I971" s="15"/>
      <c r="J971" s="16"/>
      <c r="K971" s="16"/>
      <c r="L971" s="17"/>
      <c r="M971" s="17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9:29" x14ac:dyDescent="0.25">
      <c r="I972" s="15"/>
      <c r="J972" s="16"/>
      <c r="K972" s="16"/>
      <c r="L972" s="17"/>
      <c r="M972" s="17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9:29" x14ac:dyDescent="0.25">
      <c r="I973" s="15"/>
      <c r="J973" s="16"/>
      <c r="K973" s="16"/>
      <c r="L973" s="17"/>
      <c r="M973" s="17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9:29" x14ac:dyDescent="0.25">
      <c r="I974" s="15"/>
      <c r="J974" s="16"/>
      <c r="K974" s="16"/>
      <c r="L974" s="17"/>
      <c r="M974" s="17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9:29" x14ac:dyDescent="0.25">
      <c r="I975" s="15"/>
      <c r="J975" s="16"/>
      <c r="K975" s="16"/>
      <c r="L975" s="17"/>
      <c r="M975" s="17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9:29" x14ac:dyDescent="0.25">
      <c r="I976" s="15"/>
      <c r="J976" s="16"/>
      <c r="K976" s="16"/>
      <c r="L976" s="17"/>
      <c r="M976" s="17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9:29" x14ac:dyDescent="0.25">
      <c r="I977" s="15"/>
      <c r="J977" s="16"/>
      <c r="K977" s="16"/>
      <c r="L977" s="17"/>
      <c r="M977" s="17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9:29" x14ac:dyDescent="0.25">
      <c r="I978" s="15"/>
      <c r="J978" s="16"/>
      <c r="K978" s="16"/>
      <c r="L978" s="17"/>
      <c r="M978" s="17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9:29" x14ac:dyDescent="0.25">
      <c r="I979" s="15"/>
      <c r="J979" s="16"/>
      <c r="K979" s="16"/>
      <c r="L979" s="17"/>
      <c r="M979" s="17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9:29" x14ac:dyDescent="0.25">
      <c r="I980" s="15"/>
      <c r="J980" s="16"/>
      <c r="K980" s="16"/>
      <c r="L980" s="17"/>
      <c r="M980" s="17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9:29" x14ac:dyDescent="0.25">
      <c r="I981" s="15"/>
      <c r="J981" s="16"/>
      <c r="K981" s="16"/>
      <c r="L981" s="17"/>
      <c r="M981" s="17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9:29" x14ac:dyDescent="0.25">
      <c r="I982" s="15"/>
      <c r="J982" s="16"/>
      <c r="K982" s="16"/>
      <c r="L982" s="17"/>
      <c r="M982" s="17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9:29" x14ac:dyDescent="0.25">
      <c r="I983" s="15"/>
      <c r="J983" s="16"/>
      <c r="K983" s="16"/>
      <c r="L983" s="17"/>
      <c r="M983" s="17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9:29" x14ac:dyDescent="0.25">
      <c r="I984" s="15"/>
      <c r="J984" s="16"/>
      <c r="K984" s="16"/>
      <c r="L984" s="17"/>
      <c r="M984" s="17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9:29" x14ac:dyDescent="0.25">
      <c r="I985" s="15"/>
      <c r="J985" s="16"/>
      <c r="K985" s="16"/>
      <c r="L985" s="17"/>
      <c r="M985" s="17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9:29" x14ac:dyDescent="0.25">
      <c r="I986" s="15"/>
      <c r="J986" s="16"/>
      <c r="K986" s="16"/>
      <c r="L986" s="17"/>
      <c r="M986" s="17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9:29" x14ac:dyDescent="0.25">
      <c r="I987" s="15"/>
      <c r="J987" s="16"/>
      <c r="K987" s="16"/>
      <c r="L987" s="17"/>
      <c r="M987" s="17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9:29" x14ac:dyDescent="0.25">
      <c r="I988" s="15"/>
      <c r="J988" s="16"/>
      <c r="K988" s="16"/>
      <c r="L988" s="17"/>
      <c r="M988" s="17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9:29" x14ac:dyDescent="0.25">
      <c r="I989" s="15"/>
      <c r="J989" s="16"/>
      <c r="K989" s="16"/>
      <c r="L989" s="17"/>
      <c r="M989" s="17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9:29" x14ac:dyDescent="0.25">
      <c r="I990" s="15"/>
      <c r="J990" s="16"/>
      <c r="K990" s="16"/>
      <c r="L990" s="17"/>
      <c r="M990" s="17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9:29" x14ac:dyDescent="0.25">
      <c r="I991" s="15"/>
      <c r="J991" s="16"/>
      <c r="K991" s="16"/>
      <c r="L991" s="17"/>
      <c r="M991" s="17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9:29" x14ac:dyDescent="0.25">
      <c r="I992" s="15"/>
      <c r="J992" s="16"/>
      <c r="K992" s="16"/>
      <c r="L992" s="17"/>
      <c r="M992" s="17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9:29" x14ac:dyDescent="0.25">
      <c r="I993" s="15"/>
      <c r="J993" s="16"/>
      <c r="K993" s="16"/>
      <c r="L993" s="17"/>
      <c r="M993" s="17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9:29" x14ac:dyDescent="0.25">
      <c r="I994" s="15"/>
      <c r="J994" s="16"/>
      <c r="K994" s="16"/>
      <c r="L994" s="17"/>
      <c r="M994" s="17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9:29" x14ac:dyDescent="0.25">
      <c r="I995" s="15"/>
      <c r="J995" s="16"/>
      <c r="K995" s="16"/>
      <c r="L995" s="17"/>
      <c r="M995" s="17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9:29" x14ac:dyDescent="0.25">
      <c r="I996" s="15"/>
      <c r="J996" s="16"/>
      <c r="K996" s="16"/>
      <c r="L996" s="17"/>
      <c r="M996" s="17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9:29" x14ac:dyDescent="0.25">
      <c r="I997" s="15"/>
      <c r="J997" s="16"/>
      <c r="K997" s="16"/>
      <c r="L997" s="17"/>
      <c r="M997" s="17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9:29" x14ac:dyDescent="0.25">
      <c r="I998" s="15"/>
      <c r="J998" s="16"/>
      <c r="K998" s="16"/>
      <c r="L998" s="17"/>
      <c r="M998" s="17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9:29" x14ac:dyDescent="0.25">
      <c r="I999" s="15"/>
      <c r="J999" s="16"/>
      <c r="K999" s="16"/>
      <c r="L999" s="17"/>
      <c r="M999" s="17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9:29" x14ac:dyDescent="0.25">
      <c r="I1000" s="15"/>
      <c r="J1000" s="16"/>
      <c r="K1000" s="16"/>
      <c r="L1000" s="17"/>
      <c r="M1000" s="17"/>
      <c r="U1000" s="20"/>
      <c r="V1000" s="20"/>
      <c r="W1000" s="20"/>
      <c r="X1000" s="20"/>
      <c r="Y1000" s="20"/>
      <c r="Z1000" s="20"/>
      <c r="AA1000" s="20"/>
      <c r="AB1000" s="20"/>
      <c r="AC1000" s="20"/>
    </row>
    <row r="1001" spans="9:29" x14ac:dyDescent="0.25">
      <c r="I1001" s="15"/>
      <c r="J1001" s="16"/>
      <c r="K1001" s="16"/>
      <c r="L1001" s="17"/>
      <c r="M1001" s="17"/>
      <c r="U1001" s="20"/>
      <c r="V1001" s="20"/>
      <c r="W1001" s="20"/>
      <c r="X1001" s="20"/>
      <c r="Y1001" s="20"/>
      <c r="Z1001" s="20"/>
      <c r="AA1001" s="20"/>
      <c r="AB1001" s="20"/>
      <c r="AC1001" s="20"/>
    </row>
    <row r="1002" spans="9:29" x14ac:dyDescent="0.25">
      <c r="I1002" s="15"/>
      <c r="J1002" s="16"/>
      <c r="K1002" s="16"/>
      <c r="L1002" s="17"/>
      <c r="M1002" s="17"/>
      <c r="U1002" s="20"/>
      <c r="V1002" s="20"/>
      <c r="W1002" s="20"/>
      <c r="X1002" s="20"/>
      <c r="Y1002" s="20"/>
      <c r="Z1002" s="20"/>
      <c r="AA1002" s="20"/>
      <c r="AB1002" s="20"/>
      <c r="AC1002" s="20"/>
    </row>
    <row r="1003" spans="9:29" x14ac:dyDescent="0.25">
      <c r="I1003" s="15"/>
      <c r="J1003" s="16"/>
      <c r="K1003" s="16"/>
      <c r="L1003" s="17"/>
      <c r="M1003" s="17"/>
      <c r="U1003" s="20"/>
      <c r="V1003" s="20"/>
      <c r="W1003" s="20"/>
      <c r="X1003" s="20"/>
      <c r="Y1003" s="20"/>
      <c r="Z1003" s="20"/>
      <c r="AA1003" s="20"/>
      <c r="AB1003" s="20"/>
      <c r="AC1003" s="20"/>
    </row>
    <row r="1004" spans="9:29" x14ac:dyDescent="0.25">
      <c r="I1004" s="15"/>
      <c r="J1004" s="16"/>
      <c r="K1004" s="16"/>
      <c r="L1004" s="17"/>
      <c r="M1004" s="17"/>
      <c r="U1004" s="20"/>
      <c r="V1004" s="20"/>
      <c r="W1004" s="20"/>
      <c r="X1004" s="20"/>
      <c r="Y1004" s="20"/>
      <c r="Z1004" s="20"/>
      <c r="AA1004" s="20"/>
      <c r="AB1004" s="20"/>
      <c r="AC1004" s="20"/>
    </row>
    <row r="1005" spans="9:29" x14ac:dyDescent="0.25">
      <c r="I1005" s="15"/>
      <c r="J1005" s="16"/>
      <c r="K1005" s="16"/>
      <c r="L1005" s="17"/>
      <c r="M1005" s="17"/>
      <c r="U1005" s="20"/>
      <c r="V1005" s="20"/>
      <c r="W1005" s="20"/>
      <c r="X1005" s="20"/>
      <c r="Y1005" s="20"/>
      <c r="Z1005" s="20"/>
      <c r="AA1005" s="20"/>
      <c r="AB1005" s="20"/>
      <c r="AC1005" s="20"/>
    </row>
    <row r="1006" spans="9:29" x14ac:dyDescent="0.25">
      <c r="I1006" s="15"/>
      <c r="J1006" s="16"/>
      <c r="K1006" s="16"/>
      <c r="L1006" s="17"/>
      <c r="M1006" s="17"/>
      <c r="U1006" s="20"/>
      <c r="V1006" s="20"/>
      <c r="W1006" s="20"/>
      <c r="X1006" s="20"/>
      <c r="Y1006" s="20"/>
      <c r="Z1006" s="20"/>
      <c r="AA1006" s="20"/>
      <c r="AB1006" s="20"/>
      <c r="AC1006" s="20"/>
    </row>
    <row r="1007" spans="9:29" x14ac:dyDescent="0.25">
      <c r="I1007" s="15"/>
      <c r="J1007" s="16"/>
      <c r="K1007" s="16"/>
      <c r="L1007" s="17"/>
      <c r="M1007" s="17"/>
      <c r="U1007" s="20"/>
      <c r="V1007" s="20"/>
      <c r="W1007" s="20"/>
      <c r="X1007" s="20"/>
      <c r="Y1007" s="20"/>
      <c r="Z1007" s="20"/>
      <c r="AA1007" s="20"/>
      <c r="AB1007" s="20"/>
      <c r="AC1007" s="20"/>
    </row>
    <row r="1008" spans="9:29" x14ac:dyDescent="0.25">
      <c r="I1008" s="15"/>
      <c r="J1008" s="16"/>
      <c r="K1008" s="16"/>
      <c r="L1008" s="17"/>
      <c r="M1008" s="17"/>
      <c r="U1008" s="20"/>
      <c r="V1008" s="20"/>
      <c r="W1008" s="20"/>
      <c r="X1008" s="20"/>
      <c r="Y1008" s="20"/>
      <c r="Z1008" s="20"/>
      <c r="AA1008" s="20"/>
      <c r="AB1008" s="20"/>
      <c r="AC1008" s="20"/>
    </row>
    <row r="1009" spans="9:29" x14ac:dyDescent="0.25">
      <c r="I1009" s="15"/>
      <c r="J1009" s="16"/>
      <c r="K1009" s="16"/>
      <c r="L1009" s="17"/>
      <c r="M1009" s="17"/>
      <c r="U1009" s="20"/>
      <c r="V1009" s="20"/>
      <c r="W1009" s="20"/>
      <c r="X1009" s="20"/>
      <c r="Y1009" s="20"/>
      <c r="Z1009" s="20"/>
      <c r="AA1009" s="20"/>
      <c r="AB1009" s="20"/>
      <c r="AC1009" s="20"/>
    </row>
    <row r="1010" spans="9:29" x14ac:dyDescent="0.25">
      <c r="I1010" s="15"/>
      <c r="J1010" s="16"/>
      <c r="K1010" s="16"/>
      <c r="L1010" s="17"/>
      <c r="M1010" s="17"/>
      <c r="U1010" s="20"/>
      <c r="V1010" s="20"/>
      <c r="W1010" s="20"/>
      <c r="X1010" s="20"/>
      <c r="Y1010" s="20"/>
      <c r="Z1010" s="20"/>
      <c r="AA1010" s="20"/>
      <c r="AB1010" s="20"/>
      <c r="AC1010" s="20"/>
    </row>
    <row r="1011" spans="9:29" x14ac:dyDescent="0.25">
      <c r="I1011" s="15"/>
      <c r="J1011" s="16"/>
      <c r="K1011" s="16"/>
      <c r="L1011" s="17"/>
      <c r="M1011" s="17"/>
      <c r="U1011" s="20"/>
      <c r="V1011" s="20"/>
      <c r="W1011" s="20"/>
      <c r="X1011" s="20"/>
      <c r="Y1011" s="20"/>
      <c r="Z1011" s="20"/>
      <c r="AA1011" s="20"/>
      <c r="AB1011" s="20"/>
      <c r="AC1011" s="20"/>
    </row>
    <row r="1012" spans="9:29" x14ac:dyDescent="0.25">
      <c r="I1012" s="15"/>
      <c r="J1012" s="16"/>
      <c r="K1012" s="16"/>
      <c r="L1012" s="17"/>
      <c r="M1012" s="17"/>
      <c r="U1012" s="20"/>
      <c r="V1012" s="20"/>
      <c r="W1012" s="20"/>
      <c r="X1012" s="20"/>
      <c r="Y1012" s="20"/>
      <c r="Z1012" s="20"/>
      <c r="AA1012" s="20"/>
      <c r="AB1012" s="20"/>
      <c r="AC1012" s="20"/>
    </row>
    <row r="1013" spans="9:29" x14ac:dyDescent="0.25">
      <c r="I1013" s="15"/>
      <c r="J1013" s="16"/>
      <c r="K1013" s="16"/>
      <c r="L1013" s="17"/>
      <c r="M1013" s="17"/>
      <c r="U1013" s="20"/>
      <c r="V1013" s="20"/>
      <c r="W1013" s="20"/>
      <c r="X1013" s="20"/>
      <c r="Y1013" s="20"/>
      <c r="Z1013" s="20"/>
      <c r="AA1013" s="20"/>
      <c r="AB1013" s="20"/>
      <c r="AC1013" s="20"/>
    </row>
    <row r="1014" spans="9:29" x14ac:dyDescent="0.25">
      <c r="I1014" s="15"/>
      <c r="J1014" s="16"/>
      <c r="K1014" s="16"/>
      <c r="L1014" s="17"/>
      <c r="M1014" s="17"/>
      <c r="U1014" s="20"/>
      <c r="V1014" s="20"/>
      <c r="W1014" s="20"/>
      <c r="X1014" s="20"/>
      <c r="Y1014" s="20"/>
      <c r="Z1014" s="20"/>
      <c r="AA1014" s="20"/>
      <c r="AB1014" s="20"/>
      <c r="AC1014" s="20"/>
    </row>
    <row r="1015" spans="9:29" x14ac:dyDescent="0.25">
      <c r="I1015" s="15"/>
      <c r="J1015" s="16"/>
      <c r="K1015" s="16"/>
      <c r="L1015" s="17"/>
      <c r="M1015" s="17"/>
      <c r="U1015" s="20"/>
      <c r="V1015" s="20"/>
      <c r="W1015" s="20"/>
      <c r="X1015" s="20"/>
      <c r="Y1015" s="20"/>
      <c r="Z1015" s="20"/>
      <c r="AA1015" s="20"/>
      <c r="AB1015" s="20"/>
      <c r="AC1015" s="20"/>
    </row>
    <row r="1016" spans="9:29" x14ac:dyDescent="0.25">
      <c r="I1016" s="15"/>
      <c r="J1016" s="16"/>
      <c r="K1016" s="16"/>
      <c r="L1016" s="17"/>
      <c r="M1016" s="17"/>
      <c r="U1016" s="20"/>
      <c r="V1016" s="20"/>
      <c r="W1016" s="20"/>
      <c r="X1016" s="20"/>
      <c r="Y1016" s="20"/>
      <c r="Z1016" s="20"/>
      <c r="AA1016" s="20"/>
      <c r="AB1016" s="20"/>
      <c r="AC1016" s="20"/>
    </row>
    <row r="1017" spans="9:29" x14ac:dyDescent="0.25">
      <c r="I1017" s="15"/>
      <c r="J1017" s="16"/>
      <c r="K1017" s="16"/>
      <c r="L1017" s="17"/>
      <c r="M1017" s="17"/>
      <c r="U1017" s="20"/>
      <c r="V1017" s="20"/>
      <c r="W1017" s="20"/>
      <c r="X1017" s="20"/>
      <c r="Y1017" s="20"/>
      <c r="Z1017" s="20"/>
      <c r="AA1017" s="20"/>
      <c r="AB1017" s="20"/>
      <c r="AC1017" s="20"/>
    </row>
    <row r="1018" spans="9:29" x14ac:dyDescent="0.25">
      <c r="I1018" s="15"/>
      <c r="J1018" s="16"/>
      <c r="K1018" s="16"/>
      <c r="L1018" s="17"/>
      <c r="M1018" s="17"/>
      <c r="U1018" s="20"/>
      <c r="V1018" s="20"/>
      <c r="W1018" s="20"/>
      <c r="X1018" s="20"/>
      <c r="Y1018" s="20"/>
      <c r="Z1018" s="20"/>
      <c r="AA1018" s="20"/>
      <c r="AB1018" s="20"/>
      <c r="AC1018" s="20"/>
    </row>
    <row r="1019" spans="9:29" x14ac:dyDescent="0.25">
      <c r="I1019" s="15"/>
      <c r="J1019" s="16"/>
      <c r="K1019" s="16"/>
      <c r="L1019" s="17"/>
      <c r="M1019" s="17"/>
      <c r="U1019" s="20"/>
      <c r="V1019" s="20"/>
      <c r="W1019" s="20"/>
      <c r="X1019" s="20"/>
      <c r="Y1019" s="20"/>
      <c r="Z1019" s="20"/>
      <c r="AA1019" s="20"/>
      <c r="AB1019" s="20"/>
      <c r="AC1019" s="20"/>
    </row>
    <row r="1020" spans="9:29" x14ac:dyDescent="0.25">
      <c r="I1020" s="15"/>
      <c r="J1020" s="16"/>
      <c r="K1020" s="16"/>
      <c r="L1020" s="17"/>
      <c r="M1020" s="17"/>
      <c r="U1020" s="20"/>
      <c r="V1020" s="20"/>
      <c r="W1020" s="20"/>
      <c r="X1020" s="20"/>
      <c r="Y1020" s="20"/>
      <c r="Z1020" s="20"/>
      <c r="AA1020" s="20"/>
      <c r="AB1020" s="20"/>
      <c r="AC1020" s="20"/>
    </row>
    <row r="1021" spans="9:29" x14ac:dyDescent="0.25">
      <c r="I1021" s="15"/>
      <c r="J1021" s="16"/>
      <c r="K1021" s="16"/>
      <c r="L1021" s="17"/>
      <c r="M1021" s="17"/>
      <c r="U1021" s="20"/>
      <c r="V1021" s="20"/>
      <c r="W1021" s="20"/>
      <c r="X1021" s="20"/>
      <c r="Y1021" s="20"/>
      <c r="Z1021" s="20"/>
      <c r="AA1021" s="20"/>
      <c r="AB1021" s="20"/>
      <c r="AC1021" s="20"/>
    </row>
    <row r="1022" spans="9:29" x14ac:dyDescent="0.25">
      <c r="I1022" s="15"/>
      <c r="J1022" s="16"/>
      <c r="K1022" s="16"/>
      <c r="L1022" s="17"/>
      <c r="M1022" s="17"/>
      <c r="U1022" s="20"/>
      <c r="V1022" s="20"/>
      <c r="W1022" s="20"/>
      <c r="X1022" s="20"/>
      <c r="Y1022" s="20"/>
      <c r="Z1022" s="20"/>
      <c r="AA1022" s="20"/>
      <c r="AB1022" s="20"/>
      <c r="AC1022" s="20"/>
    </row>
    <row r="1023" spans="9:29" x14ac:dyDescent="0.25">
      <c r="I1023" s="15"/>
      <c r="J1023" s="16"/>
      <c r="K1023" s="16"/>
      <c r="L1023" s="17"/>
      <c r="M1023" s="17"/>
      <c r="U1023" s="20"/>
      <c r="V1023" s="20"/>
      <c r="W1023" s="20"/>
      <c r="X1023" s="20"/>
      <c r="Y1023" s="20"/>
      <c r="Z1023" s="20"/>
      <c r="AA1023" s="20"/>
      <c r="AB1023" s="20"/>
      <c r="AC1023" s="20"/>
    </row>
    <row r="1024" spans="9:29" x14ac:dyDescent="0.25">
      <c r="I1024" s="15"/>
      <c r="J1024" s="16"/>
      <c r="K1024" s="16"/>
      <c r="L1024" s="17"/>
      <c r="M1024" s="17"/>
      <c r="U1024" s="20"/>
      <c r="V1024" s="20"/>
      <c r="W1024" s="20"/>
      <c r="X1024" s="20"/>
      <c r="Y1024" s="20"/>
      <c r="Z1024" s="20"/>
      <c r="AA1024" s="20"/>
      <c r="AB1024" s="20"/>
      <c r="AC1024" s="20"/>
    </row>
    <row r="1025" spans="9:29" x14ac:dyDescent="0.25">
      <c r="I1025" s="15"/>
      <c r="J1025" s="16"/>
      <c r="K1025" s="16"/>
      <c r="L1025" s="17"/>
      <c r="M1025" s="17"/>
      <c r="U1025" s="20"/>
      <c r="V1025" s="20"/>
      <c r="W1025" s="20"/>
      <c r="X1025" s="20"/>
      <c r="Y1025" s="20"/>
      <c r="Z1025" s="20"/>
      <c r="AA1025" s="20"/>
      <c r="AB1025" s="20"/>
      <c r="AC1025" s="20"/>
    </row>
    <row r="1026" spans="9:29" x14ac:dyDescent="0.25">
      <c r="I1026" s="15"/>
      <c r="J1026" s="16"/>
      <c r="K1026" s="16"/>
      <c r="L1026" s="17"/>
      <c r="M1026" s="17"/>
      <c r="U1026" s="20"/>
      <c r="V1026" s="20"/>
      <c r="W1026" s="20"/>
      <c r="X1026" s="20"/>
      <c r="Y1026" s="20"/>
      <c r="Z1026" s="20"/>
      <c r="AA1026" s="20"/>
      <c r="AB1026" s="20"/>
      <c r="AC1026" s="20"/>
    </row>
    <row r="1027" spans="9:29" x14ac:dyDescent="0.25">
      <c r="I1027" s="15"/>
      <c r="J1027" s="16"/>
      <c r="K1027" s="16"/>
      <c r="L1027" s="17"/>
      <c r="M1027" s="17"/>
      <c r="U1027" s="20"/>
      <c r="V1027" s="20"/>
      <c r="W1027" s="20"/>
      <c r="X1027" s="20"/>
      <c r="Y1027" s="20"/>
      <c r="Z1027" s="20"/>
      <c r="AA1027" s="20"/>
      <c r="AB1027" s="20"/>
      <c r="AC1027" s="20"/>
    </row>
    <row r="1028" spans="9:29" x14ac:dyDescent="0.25">
      <c r="I1028" s="15"/>
      <c r="J1028" s="16"/>
      <c r="K1028" s="16"/>
      <c r="L1028" s="17"/>
      <c r="M1028" s="17"/>
      <c r="U1028" s="20"/>
      <c r="V1028" s="20"/>
      <c r="W1028" s="20"/>
      <c r="X1028" s="20"/>
      <c r="Y1028" s="20"/>
      <c r="Z1028" s="20"/>
      <c r="AA1028" s="20"/>
      <c r="AB1028" s="20"/>
      <c r="AC1028" s="20"/>
    </row>
    <row r="1029" spans="9:29" x14ac:dyDescent="0.25">
      <c r="I1029" s="15"/>
      <c r="J1029" s="16"/>
      <c r="K1029" s="16"/>
      <c r="L1029" s="17"/>
      <c r="M1029" s="17"/>
      <c r="U1029" s="20"/>
      <c r="V1029" s="20"/>
      <c r="W1029" s="20"/>
      <c r="X1029" s="20"/>
      <c r="Y1029" s="20"/>
      <c r="Z1029" s="20"/>
      <c r="AA1029" s="20"/>
      <c r="AB1029" s="20"/>
      <c r="AC1029" s="20"/>
    </row>
    <row r="1030" spans="9:29" x14ac:dyDescent="0.25">
      <c r="I1030" s="15"/>
      <c r="J1030" s="16"/>
      <c r="K1030" s="16"/>
      <c r="L1030" s="17"/>
      <c r="M1030" s="17"/>
      <c r="U1030" s="20"/>
      <c r="V1030" s="20"/>
      <c r="W1030" s="20"/>
      <c r="X1030" s="20"/>
      <c r="Y1030" s="20"/>
      <c r="Z1030" s="20"/>
      <c r="AA1030" s="20"/>
      <c r="AB1030" s="20"/>
      <c r="AC1030" s="20"/>
    </row>
    <row r="1031" spans="9:29" x14ac:dyDescent="0.25">
      <c r="I1031" s="15"/>
      <c r="J1031" s="16"/>
      <c r="K1031" s="16"/>
      <c r="L1031" s="17"/>
      <c r="M1031" s="17"/>
      <c r="U1031" s="20"/>
      <c r="V1031" s="20"/>
      <c r="W1031" s="20"/>
      <c r="X1031" s="20"/>
      <c r="Y1031" s="20"/>
      <c r="Z1031" s="20"/>
      <c r="AA1031" s="20"/>
      <c r="AB1031" s="20"/>
      <c r="AC1031" s="20"/>
    </row>
    <row r="1032" spans="9:29" x14ac:dyDescent="0.25">
      <c r="I1032" s="15"/>
      <c r="J1032" s="16"/>
      <c r="K1032" s="16"/>
      <c r="L1032" s="17"/>
      <c r="M1032" s="17"/>
      <c r="U1032" s="20"/>
      <c r="V1032" s="20"/>
      <c r="W1032" s="20"/>
      <c r="X1032" s="20"/>
      <c r="Y1032" s="20"/>
      <c r="Z1032" s="20"/>
      <c r="AA1032" s="20"/>
      <c r="AB1032" s="20"/>
      <c r="AC1032" s="20"/>
    </row>
    <row r="1033" spans="9:29" x14ac:dyDescent="0.25">
      <c r="I1033" s="15"/>
      <c r="J1033" s="16"/>
      <c r="K1033" s="16"/>
      <c r="L1033" s="17"/>
      <c r="M1033" s="17"/>
      <c r="U1033" s="20"/>
      <c r="V1033" s="20"/>
      <c r="W1033" s="20"/>
      <c r="X1033" s="20"/>
      <c r="Y1033" s="20"/>
      <c r="Z1033" s="20"/>
      <c r="AA1033" s="20"/>
      <c r="AB1033" s="20"/>
      <c r="AC1033" s="20"/>
    </row>
    <row r="1034" spans="9:29" x14ac:dyDescent="0.25">
      <c r="I1034" s="15"/>
      <c r="J1034" s="16"/>
      <c r="K1034" s="16"/>
      <c r="L1034" s="17"/>
      <c r="M1034" s="17"/>
      <c r="U1034" s="20"/>
      <c r="V1034" s="20"/>
      <c r="W1034" s="20"/>
      <c r="X1034" s="20"/>
      <c r="Y1034" s="20"/>
      <c r="Z1034" s="20"/>
      <c r="AA1034" s="20"/>
      <c r="AB1034" s="20"/>
      <c r="AC1034" s="20"/>
    </row>
    <row r="1035" spans="9:29" x14ac:dyDescent="0.25">
      <c r="I1035" s="15"/>
      <c r="J1035" s="16"/>
      <c r="K1035" s="16"/>
      <c r="L1035" s="17"/>
      <c r="M1035" s="17"/>
      <c r="U1035" s="20"/>
      <c r="V1035" s="20"/>
      <c r="W1035" s="20"/>
      <c r="X1035" s="20"/>
      <c r="Y1035" s="20"/>
      <c r="Z1035" s="20"/>
      <c r="AA1035" s="20"/>
      <c r="AB1035" s="20"/>
      <c r="AC1035" s="20"/>
    </row>
    <row r="1036" spans="9:29" x14ac:dyDescent="0.25">
      <c r="I1036" s="15"/>
      <c r="J1036" s="16"/>
      <c r="K1036" s="16"/>
      <c r="L1036" s="17"/>
      <c r="M1036" s="17"/>
      <c r="U1036" s="20"/>
      <c r="V1036" s="20"/>
      <c r="W1036" s="20"/>
      <c r="X1036" s="20"/>
      <c r="Y1036" s="20"/>
      <c r="Z1036" s="20"/>
      <c r="AA1036" s="20"/>
      <c r="AB1036" s="20"/>
      <c r="AC1036" s="20"/>
    </row>
    <row r="1037" spans="9:29" x14ac:dyDescent="0.25">
      <c r="I1037" s="15"/>
      <c r="J1037" s="16"/>
      <c r="K1037" s="16"/>
      <c r="L1037" s="17"/>
      <c r="M1037" s="17"/>
      <c r="U1037" s="20"/>
      <c r="V1037" s="20"/>
      <c r="W1037" s="20"/>
      <c r="X1037" s="20"/>
      <c r="Y1037" s="20"/>
      <c r="Z1037" s="20"/>
      <c r="AA1037" s="20"/>
      <c r="AB1037" s="20"/>
      <c r="AC1037" s="20"/>
    </row>
    <row r="1038" spans="9:29" x14ac:dyDescent="0.25">
      <c r="I1038" s="15"/>
      <c r="J1038" s="16"/>
      <c r="K1038" s="16"/>
      <c r="L1038" s="17"/>
      <c r="M1038" s="17"/>
      <c r="U1038" s="20"/>
      <c r="V1038" s="20"/>
      <c r="W1038" s="20"/>
      <c r="X1038" s="20"/>
      <c r="Y1038" s="20"/>
      <c r="Z1038" s="20"/>
      <c r="AA1038" s="20"/>
      <c r="AB1038" s="20"/>
      <c r="AC1038" s="20"/>
    </row>
    <row r="1039" spans="9:29" x14ac:dyDescent="0.25">
      <c r="I1039" s="15"/>
      <c r="J1039" s="16"/>
      <c r="K1039" s="16"/>
      <c r="L1039" s="17"/>
      <c r="M1039" s="17"/>
      <c r="U1039" s="20"/>
      <c r="V1039" s="20"/>
      <c r="W1039" s="20"/>
      <c r="X1039" s="20"/>
      <c r="Y1039" s="20"/>
      <c r="Z1039" s="20"/>
      <c r="AA1039" s="20"/>
      <c r="AB1039" s="20"/>
      <c r="AC1039" s="20"/>
    </row>
    <row r="1040" spans="9:29" x14ac:dyDescent="0.25">
      <c r="I1040" s="15"/>
      <c r="J1040" s="16"/>
      <c r="K1040" s="16"/>
      <c r="L1040" s="17"/>
      <c r="M1040" s="17"/>
      <c r="U1040" s="20"/>
      <c r="V1040" s="20"/>
      <c r="W1040" s="20"/>
      <c r="X1040" s="20"/>
      <c r="Y1040" s="20"/>
      <c r="Z1040" s="20"/>
      <c r="AA1040" s="20"/>
      <c r="AB1040" s="20"/>
      <c r="AC1040" s="20"/>
    </row>
    <row r="1041" spans="9:29" x14ac:dyDescent="0.25">
      <c r="I1041" s="15"/>
      <c r="J1041" s="16"/>
      <c r="K1041" s="16"/>
      <c r="L1041" s="17"/>
      <c r="M1041" s="17"/>
      <c r="U1041" s="20"/>
      <c r="V1041" s="20"/>
      <c r="W1041" s="20"/>
      <c r="X1041" s="20"/>
      <c r="Y1041" s="20"/>
      <c r="Z1041" s="20"/>
      <c r="AA1041" s="20"/>
      <c r="AB1041" s="20"/>
      <c r="AC1041" s="20"/>
    </row>
    <row r="1042" spans="9:29" x14ac:dyDescent="0.25">
      <c r="I1042" s="15"/>
      <c r="J1042" s="16"/>
      <c r="K1042" s="16"/>
      <c r="L1042" s="17"/>
      <c r="M1042" s="17"/>
      <c r="U1042" s="20"/>
      <c r="V1042" s="20"/>
      <c r="W1042" s="20"/>
      <c r="X1042" s="20"/>
      <c r="Y1042" s="20"/>
      <c r="Z1042" s="20"/>
      <c r="AA1042" s="20"/>
      <c r="AB1042" s="20"/>
      <c r="AC1042" s="20"/>
    </row>
    <row r="1043" spans="9:29" x14ac:dyDescent="0.25">
      <c r="I1043" s="15"/>
      <c r="J1043" s="16"/>
      <c r="K1043" s="16"/>
      <c r="L1043" s="17"/>
      <c r="M1043" s="17"/>
      <c r="U1043" s="20"/>
      <c r="V1043" s="20"/>
      <c r="W1043" s="20"/>
      <c r="X1043" s="20"/>
      <c r="Y1043" s="20"/>
      <c r="Z1043" s="20"/>
      <c r="AA1043" s="20"/>
      <c r="AB1043" s="20"/>
      <c r="AC1043" s="20"/>
    </row>
    <row r="1044" spans="9:29" x14ac:dyDescent="0.25">
      <c r="I1044" s="15"/>
      <c r="J1044" s="16"/>
      <c r="K1044" s="16"/>
      <c r="L1044" s="17"/>
      <c r="M1044" s="17"/>
      <c r="U1044" s="20"/>
      <c r="V1044" s="20"/>
      <c r="W1044" s="20"/>
      <c r="X1044" s="20"/>
      <c r="Y1044" s="20"/>
      <c r="Z1044" s="20"/>
      <c r="AA1044" s="20"/>
      <c r="AB1044" s="20"/>
      <c r="AC1044" s="20"/>
    </row>
    <row r="1045" spans="9:29" x14ac:dyDescent="0.25">
      <c r="I1045" s="15"/>
      <c r="J1045" s="16"/>
      <c r="K1045" s="16"/>
      <c r="L1045" s="17"/>
      <c r="M1045" s="17"/>
      <c r="U1045" s="20"/>
      <c r="V1045" s="20"/>
      <c r="W1045" s="20"/>
      <c r="X1045" s="20"/>
      <c r="Y1045" s="20"/>
      <c r="Z1045" s="20"/>
      <c r="AA1045" s="20"/>
      <c r="AB1045" s="20"/>
      <c r="AC1045" s="20"/>
    </row>
    <row r="1046" spans="9:29" x14ac:dyDescent="0.25">
      <c r="I1046" s="15"/>
      <c r="J1046" s="16"/>
      <c r="K1046" s="16"/>
      <c r="L1046" s="17"/>
      <c r="M1046" s="17"/>
      <c r="U1046" s="20"/>
      <c r="V1046" s="20"/>
      <c r="W1046" s="20"/>
      <c r="X1046" s="20"/>
      <c r="Y1046" s="20"/>
      <c r="Z1046" s="20"/>
      <c r="AA1046" s="20"/>
      <c r="AB1046" s="20"/>
      <c r="AC1046" s="20"/>
    </row>
    <row r="1047" spans="9:29" x14ac:dyDescent="0.25">
      <c r="I1047" s="15"/>
      <c r="J1047" s="16"/>
      <c r="K1047" s="16"/>
      <c r="L1047" s="17"/>
      <c r="M1047" s="17"/>
      <c r="U1047" s="20"/>
      <c r="V1047" s="20"/>
      <c r="W1047" s="20"/>
      <c r="X1047" s="20"/>
      <c r="Y1047" s="20"/>
      <c r="Z1047" s="20"/>
      <c r="AA1047" s="20"/>
      <c r="AB1047" s="20"/>
      <c r="AC1047" s="20"/>
    </row>
    <row r="1048" spans="9:29" x14ac:dyDescent="0.25">
      <c r="I1048" s="15"/>
      <c r="J1048" s="16"/>
      <c r="K1048" s="16"/>
      <c r="L1048" s="17"/>
      <c r="M1048" s="17"/>
      <c r="U1048" s="20"/>
      <c r="V1048" s="20"/>
      <c r="W1048" s="20"/>
      <c r="X1048" s="20"/>
      <c r="Y1048" s="20"/>
      <c r="Z1048" s="20"/>
      <c r="AA1048" s="20"/>
      <c r="AB1048" s="20"/>
      <c r="AC1048" s="20"/>
    </row>
    <row r="1049" spans="9:29" x14ac:dyDescent="0.25">
      <c r="I1049" s="15"/>
      <c r="J1049" s="16"/>
      <c r="K1049" s="16"/>
      <c r="L1049" s="17"/>
      <c r="M1049" s="17"/>
      <c r="U1049" s="20"/>
      <c r="V1049" s="20"/>
      <c r="W1049" s="20"/>
      <c r="X1049" s="20"/>
      <c r="Y1049" s="20"/>
      <c r="Z1049" s="20"/>
      <c r="AA1049" s="20"/>
      <c r="AB1049" s="20"/>
      <c r="AC1049" s="20"/>
    </row>
    <row r="1050" spans="9:29" x14ac:dyDescent="0.25">
      <c r="I1050" s="15"/>
      <c r="J1050" s="16"/>
      <c r="K1050" s="16"/>
      <c r="L1050" s="17"/>
      <c r="M1050" s="17"/>
      <c r="U1050" s="20"/>
      <c r="V1050" s="20"/>
      <c r="W1050" s="20"/>
      <c r="X1050" s="20"/>
      <c r="Y1050" s="20"/>
      <c r="Z1050" s="20"/>
      <c r="AA1050" s="20"/>
      <c r="AB1050" s="20"/>
      <c r="AC1050" s="20"/>
    </row>
    <row r="1051" spans="9:29" x14ac:dyDescent="0.25">
      <c r="I1051" s="15"/>
      <c r="J1051" s="16"/>
      <c r="K1051" s="16"/>
      <c r="L1051" s="17"/>
      <c r="M1051" s="17"/>
      <c r="U1051" s="20"/>
      <c r="V1051" s="20"/>
      <c r="W1051" s="20"/>
      <c r="X1051" s="20"/>
      <c r="Y1051" s="20"/>
      <c r="Z1051" s="20"/>
      <c r="AA1051" s="20"/>
      <c r="AB1051" s="20"/>
      <c r="AC1051" s="20"/>
    </row>
    <row r="1052" spans="9:29" x14ac:dyDescent="0.25">
      <c r="I1052" s="15"/>
      <c r="J1052" s="16"/>
      <c r="K1052" s="16"/>
      <c r="L1052" s="17"/>
      <c r="M1052" s="17"/>
      <c r="U1052" s="20"/>
      <c r="V1052" s="20"/>
      <c r="W1052" s="20"/>
      <c r="X1052" s="20"/>
      <c r="Y1052" s="20"/>
      <c r="Z1052" s="20"/>
      <c r="AA1052" s="20"/>
      <c r="AB1052" s="20"/>
      <c r="AC1052" s="20"/>
    </row>
    <row r="1053" spans="9:29" x14ac:dyDescent="0.25">
      <c r="I1053" s="15"/>
      <c r="J1053" s="16"/>
      <c r="K1053" s="16"/>
      <c r="L1053" s="17"/>
      <c r="M1053" s="17"/>
      <c r="U1053" s="20"/>
      <c r="V1053" s="20"/>
      <c r="W1053" s="20"/>
      <c r="X1053" s="20"/>
      <c r="Y1053" s="20"/>
      <c r="Z1053" s="20"/>
      <c r="AA1053" s="20"/>
      <c r="AB1053" s="20"/>
      <c r="AC1053" s="20"/>
    </row>
    <row r="1054" spans="9:29" x14ac:dyDescent="0.25">
      <c r="I1054" s="15"/>
      <c r="J1054" s="16"/>
      <c r="K1054" s="16"/>
      <c r="L1054" s="17"/>
      <c r="M1054" s="17"/>
      <c r="U1054" s="20"/>
      <c r="V1054" s="20"/>
      <c r="W1054" s="20"/>
      <c r="X1054" s="20"/>
      <c r="Y1054" s="20"/>
      <c r="Z1054" s="20"/>
      <c r="AA1054" s="20"/>
      <c r="AB1054" s="20"/>
      <c r="AC1054" s="20"/>
    </row>
    <row r="1055" spans="9:29" x14ac:dyDescent="0.25">
      <c r="I1055" s="15"/>
      <c r="J1055" s="16"/>
      <c r="K1055" s="16"/>
      <c r="L1055" s="17"/>
      <c r="M1055" s="17"/>
      <c r="U1055" s="20"/>
      <c r="V1055" s="20"/>
      <c r="W1055" s="20"/>
      <c r="X1055" s="20"/>
      <c r="Y1055" s="20"/>
      <c r="Z1055" s="20"/>
      <c r="AA1055" s="20"/>
      <c r="AB1055" s="20"/>
      <c r="AC1055" s="20"/>
    </row>
    <row r="1056" spans="9:29" x14ac:dyDescent="0.25">
      <c r="I1056" s="15"/>
      <c r="J1056" s="16"/>
      <c r="K1056" s="16"/>
      <c r="L1056" s="17"/>
      <c r="M1056" s="17"/>
      <c r="U1056" s="20"/>
      <c r="V1056" s="20"/>
      <c r="W1056" s="20"/>
      <c r="X1056" s="20"/>
      <c r="Y1056" s="20"/>
      <c r="Z1056" s="20"/>
      <c r="AA1056" s="20"/>
      <c r="AB1056" s="20"/>
      <c r="AC1056" s="20"/>
    </row>
    <row r="1057" spans="9:29" x14ac:dyDescent="0.25">
      <c r="I1057" s="15"/>
      <c r="J1057" s="16"/>
      <c r="K1057" s="16"/>
      <c r="L1057" s="17"/>
      <c r="M1057" s="17"/>
      <c r="U1057" s="20"/>
      <c r="V1057" s="20"/>
      <c r="W1057" s="20"/>
      <c r="X1057" s="20"/>
      <c r="Y1057" s="20"/>
      <c r="Z1057" s="20"/>
      <c r="AA1057" s="20"/>
      <c r="AB1057" s="20"/>
      <c r="AC1057" s="20"/>
    </row>
    <row r="1058" spans="9:29" x14ac:dyDescent="0.25">
      <c r="I1058" s="15"/>
      <c r="J1058" s="16"/>
      <c r="K1058" s="16"/>
      <c r="L1058" s="17"/>
      <c r="M1058" s="17"/>
      <c r="U1058" s="20"/>
      <c r="V1058" s="20"/>
      <c r="W1058" s="20"/>
      <c r="X1058" s="20"/>
      <c r="Y1058" s="20"/>
      <c r="Z1058" s="20"/>
      <c r="AA1058" s="20"/>
      <c r="AB1058" s="20"/>
      <c r="AC1058" s="20"/>
    </row>
    <row r="1059" spans="9:29" x14ac:dyDescent="0.25">
      <c r="I1059" s="15"/>
      <c r="J1059" s="16"/>
      <c r="K1059" s="16"/>
      <c r="L1059" s="17"/>
      <c r="M1059" s="17"/>
      <c r="U1059" s="20"/>
      <c r="V1059" s="20"/>
      <c r="W1059" s="20"/>
      <c r="X1059" s="20"/>
      <c r="Y1059" s="20"/>
      <c r="Z1059" s="20"/>
      <c r="AA1059" s="20"/>
      <c r="AB1059" s="20"/>
      <c r="AC1059" s="20"/>
    </row>
    <row r="1060" spans="9:29" x14ac:dyDescent="0.25">
      <c r="I1060" s="15"/>
      <c r="J1060" s="16"/>
      <c r="K1060" s="16"/>
      <c r="L1060" s="17"/>
      <c r="M1060" s="17"/>
      <c r="U1060" s="20"/>
      <c r="V1060" s="20"/>
      <c r="W1060" s="20"/>
      <c r="X1060" s="20"/>
      <c r="Y1060" s="20"/>
      <c r="Z1060" s="20"/>
      <c r="AA1060" s="20"/>
      <c r="AB1060" s="20"/>
      <c r="AC1060" s="20"/>
    </row>
    <row r="1061" spans="9:29" x14ac:dyDescent="0.25">
      <c r="I1061" s="15"/>
      <c r="J1061" s="16"/>
      <c r="K1061" s="16"/>
      <c r="L1061" s="17"/>
      <c r="M1061" s="17"/>
      <c r="U1061" s="20"/>
      <c r="V1061" s="20"/>
      <c r="W1061" s="20"/>
      <c r="X1061" s="20"/>
      <c r="Y1061" s="20"/>
      <c r="Z1061" s="20"/>
      <c r="AA1061" s="20"/>
      <c r="AB1061" s="20"/>
      <c r="AC1061" s="20"/>
    </row>
    <row r="1062" spans="9:29" x14ac:dyDescent="0.25">
      <c r="I1062" s="15"/>
      <c r="J1062" s="16"/>
      <c r="K1062" s="16"/>
      <c r="L1062" s="17"/>
      <c r="M1062" s="17"/>
      <c r="U1062" s="20"/>
      <c r="V1062" s="20"/>
      <c r="W1062" s="20"/>
      <c r="X1062" s="20"/>
      <c r="Y1062" s="20"/>
      <c r="Z1062" s="20"/>
      <c r="AA1062" s="20"/>
      <c r="AB1062" s="20"/>
      <c r="AC1062" s="20"/>
    </row>
    <row r="1063" spans="9:29" x14ac:dyDescent="0.25">
      <c r="I1063" s="15"/>
      <c r="J1063" s="16"/>
      <c r="K1063" s="16"/>
      <c r="L1063" s="17"/>
      <c r="M1063" s="17"/>
      <c r="U1063" s="20"/>
      <c r="V1063" s="20"/>
      <c r="W1063" s="20"/>
      <c r="X1063" s="20"/>
      <c r="Y1063" s="20"/>
      <c r="Z1063" s="20"/>
      <c r="AA1063" s="20"/>
      <c r="AB1063" s="20"/>
      <c r="AC1063" s="20"/>
    </row>
    <row r="1064" spans="9:29" x14ac:dyDescent="0.25">
      <c r="I1064" s="15"/>
      <c r="J1064" s="16"/>
      <c r="K1064" s="16"/>
      <c r="L1064" s="17"/>
      <c r="M1064" s="17"/>
      <c r="U1064" s="20"/>
      <c r="V1064" s="20"/>
      <c r="W1064" s="20"/>
      <c r="X1064" s="20"/>
      <c r="Y1064" s="20"/>
      <c r="Z1064" s="20"/>
      <c r="AA1064" s="20"/>
      <c r="AB1064" s="20"/>
      <c r="AC1064" s="20"/>
    </row>
    <row r="1065" spans="9:29" x14ac:dyDescent="0.25">
      <c r="I1065" s="15"/>
      <c r="J1065" s="16"/>
      <c r="K1065" s="16"/>
      <c r="L1065" s="17"/>
      <c r="M1065" s="17"/>
      <c r="U1065" s="20"/>
      <c r="V1065" s="20"/>
      <c r="W1065" s="20"/>
      <c r="X1065" s="20"/>
      <c r="Y1065" s="20"/>
      <c r="Z1065" s="20"/>
      <c r="AA1065" s="20"/>
      <c r="AB1065" s="20"/>
      <c r="AC1065" s="20"/>
    </row>
    <row r="1066" spans="9:29" x14ac:dyDescent="0.25">
      <c r="I1066" s="15"/>
      <c r="J1066" s="16"/>
      <c r="K1066" s="16"/>
      <c r="L1066" s="17"/>
      <c r="M1066" s="17"/>
      <c r="U1066" s="20"/>
      <c r="V1066" s="20"/>
      <c r="W1066" s="20"/>
      <c r="X1066" s="20"/>
      <c r="Y1066" s="20"/>
      <c r="Z1066" s="20"/>
      <c r="AA1066" s="20"/>
      <c r="AB1066" s="20"/>
      <c r="AC1066" s="20"/>
    </row>
    <row r="1067" spans="9:29" x14ac:dyDescent="0.25">
      <c r="I1067" s="15"/>
      <c r="J1067" s="16"/>
      <c r="K1067" s="16"/>
      <c r="L1067" s="17"/>
      <c r="M1067" s="17"/>
      <c r="U1067" s="20"/>
      <c r="V1067" s="20"/>
      <c r="W1067" s="20"/>
      <c r="X1067" s="20"/>
      <c r="Y1067" s="20"/>
      <c r="Z1067" s="20"/>
      <c r="AA1067" s="20"/>
      <c r="AB1067" s="20"/>
      <c r="AC1067" s="20"/>
    </row>
    <row r="1068" spans="9:29" x14ac:dyDescent="0.25">
      <c r="I1068" s="15"/>
      <c r="J1068" s="16"/>
      <c r="K1068" s="16"/>
      <c r="L1068" s="17"/>
      <c r="M1068" s="17"/>
      <c r="U1068" s="20"/>
      <c r="V1068" s="20"/>
      <c r="W1068" s="20"/>
      <c r="X1068" s="20"/>
      <c r="Y1068" s="20"/>
      <c r="Z1068" s="20"/>
      <c r="AA1068" s="20"/>
      <c r="AB1068" s="20"/>
      <c r="AC1068" s="20"/>
    </row>
    <row r="1069" spans="9:29" x14ac:dyDescent="0.25">
      <c r="I1069" s="15"/>
      <c r="J1069" s="16"/>
      <c r="K1069" s="16"/>
      <c r="L1069" s="17"/>
      <c r="M1069" s="17"/>
      <c r="U1069" s="20"/>
      <c r="V1069" s="20"/>
      <c r="W1069" s="20"/>
      <c r="X1069" s="20"/>
      <c r="Y1069" s="20"/>
      <c r="Z1069" s="20"/>
      <c r="AA1069" s="20"/>
      <c r="AB1069" s="20"/>
      <c r="AC1069" s="20"/>
    </row>
    <row r="1070" spans="9:29" x14ac:dyDescent="0.25">
      <c r="I1070" s="15"/>
      <c r="J1070" s="16"/>
      <c r="K1070" s="16"/>
      <c r="L1070" s="17"/>
      <c r="M1070" s="17"/>
      <c r="U1070" s="20"/>
      <c r="V1070" s="20"/>
      <c r="W1070" s="20"/>
      <c r="X1070" s="20"/>
      <c r="Y1070" s="20"/>
      <c r="Z1070" s="20"/>
      <c r="AA1070" s="20"/>
      <c r="AB1070" s="20"/>
      <c r="AC1070" s="20"/>
    </row>
    <row r="1071" spans="9:29" x14ac:dyDescent="0.25">
      <c r="I1071" s="15"/>
      <c r="J1071" s="16"/>
      <c r="K1071" s="16"/>
      <c r="L1071" s="17"/>
      <c r="M1071" s="17"/>
      <c r="U1071" s="20"/>
      <c r="V1071" s="20"/>
      <c r="W1071" s="20"/>
      <c r="X1071" s="20"/>
      <c r="Y1071" s="20"/>
      <c r="Z1071" s="20"/>
      <c r="AA1071" s="20"/>
      <c r="AB1071" s="20"/>
      <c r="AC1071" s="20"/>
    </row>
    <row r="1072" spans="9:29" x14ac:dyDescent="0.25">
      <c r="I1072" s="15"/>
      <c r="J1072" s="16"/>
      <c r="K1072" s="16"/>
      <c r="L1072" s="17"/>
      <c r="M1072" s="17"/>
      <c r="U1072" s="20"/>
      <c r="V1072" s="20"/>
      <c r="W1072" s="20"/>
      <c r="X1072" s="20"/>
      <c r="Y1072" s="20"/>
      <c r="Z1072" s="20"/>
      <c r="AA1072" s="20"/>
      <c r="AB1072" s="20"/>
      <c r="AC1072" s="20"/>
    </row>
  </sheetData>
  <autoFilter ref="F7:P7" xr:uid="{00000000-0001-0000-0000-000000000000}"/>
  <mergeCells count="1">
    <mergeCell ref="AG6:BD6"/>
  </mergeCell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EAC2-B8CB-4676-BE71-2B08686FA26E}">
  <sheetPr>
    <tabColor rgb="FF2DEFD8"/>
  </sheetPr>
  <dimension ref="B1:BH1072"/>
  <sheetViews>
    <sheetView zoomScaleNormal="100" workbookViewId="0">
      <selection activeCell="E7" sqref="E7"/>
    </sheetView>
  </sheetViews>
  <sheetFormatPr baseColWidth="10" defaultRowHeight="15" x14ac:dyDescent="0.25"/>
  <cols>
    <col min="2" max="2" width="14.7109375" customWidth="1"/>
    <col min="3" max="3" width="15.5703125" bestFit="1" customWidth="1"/>
    <col min="4" max="4" width="9.85546875" bestFit="1" customWidth="1"/>
    <col min="5" max="5" width="13.42578125" bestFit="1" customWidth="1"/>
    <col min="8" max="8" width="12.5703125" bestFit="1" customWidth="1"/>
    <col min="9" max="9" width="13.5703125" bestFit="1" customWidth="1"/>
    <col min="10" max="10" width="12.5703125" bestFit="1" customWidth="1"/>
    <col min="11" max="13" width="11.42578125" customWidth="1"/>
    <col min="14" max="15" width="12.5703125" bestFit="1" customWidth="1"/>
    <col min="16" max="18" width="14" customWidth="1"/>
    <col min="19" max="19" width="12.5703125" bestFit="1" customWidth="1"/>
    <col min="20" max="20" width="19.7109375" bestFit="1" customWidth="1"/>
    <col min="21" max="30" width="69.85546875" bestFit="1" customWidth="1"/>
    <col min="31" max="32" width="12.5703125" bestFit="1" customWidth="1"/>
    <col min="33" max="61" width="22.140625" customWidth="1"/>
  </cols>
  <sheetData>
    <row r="1" spans="2:60" ht="30.75" thickBot="1" x14ac:dyDescent="0.3"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G1" s="1" t="s">
        <v>0</v>
      </c>
      <c r="AP1" s="2" t="s">
        <v>1</v>
      </c>
      <c r="AY1" s="3" t="s">
        <v>2</v>
      </c>
    </row>
    <row r="2" spans="2:60" x14ac:dyDescent="0.25"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G2" s="4"/>
      <c r="AP2" s="4"/>
      <c r="AY2" s="5"/>
    </row>
    <row r="3" spans="2:60" x14ac:dyDescent="0.25">
      <c r="H3" s="6">
        <f>+VLOOKUP(H2,$B$7:$E$160,3,0)</f>
        <v>2968072</v>
      </c>
      <c r="I3" s="6">
        <f t="shared" ref="I3:Z3" si="0">+VLOOKUP(I2,$B$7:$E$160,3,0)</f>
        <v>3029351</v>
      </c>
      <c r="J3" s="6">
        <f t="shared" si="0"/>
        <v>3050383</v>
      </c>
      <c r="K3" s="6">
        <f t="shared" si="0"/>
        <v>3110462</v>
      </c>
      <c r="L3" s="6">
        <f t="shared" si="0"/>
        <v>3170295</v>
      </c>
      <c r="M3" s="6">
        <f t="shared" si="0"/>
        <v>3228953</v>
      </c>
      <c r="N3" s="6">
        <f t="shared" si="0"/>
        <v>3287493</v>
      </c>
      <c r="O3" s="6">
        <f t="shared" si="0"/>
        <v>3346020</v>
      </c>
      <c r="P3" s="6">
        <f t="shared" si="0"/>
        <v>3403775</v>
      </c>
      <c r="Q3" s="6">
        <f t="shared" si="0"/>
        <v>3503439</v>
      </c>
      <c r="R3" s="6">
        <f t="shared" si="0"/>
        <v>3560320</v>
      </c>
      <c r="S3" s="6">
        <f t="shared" si="0"/>
        <v>3615889</v>
      </c>
      <c r="T3" s="6">
        <f t="shared" si="0"/>
        <v>3669623</v>
      </c>
      <c r="U3" s="6">
        <f t="shared" si="0"/>
        <v>3721371</v>
      </c>
      <c r="V3" s="6">
        <f t="shared" si="0"/>
        <v>3817255</v>
      </c>
      <c r="W3" s="6">
        <f t="shared" si="0"/>
        <v>3867902</v>
      </c>
      <c r="X3" s="6">
        <f t="shared" si="0"/>
        <v>3917621</v>
      </c>
      <c r="Y3" s="6">
        <f t="shared" si="0"/>
        <v>3966541</v>
      </c>
      <c r="Z3" s="6">
        <f t="shared" si="0"/>
        <v>4013733</v>
      </c>
      <c r="AG3" s="4"/>
      <c r="AP3" s="4"/>
      <c r="AY3" s="5"/>
    </row>
    <row r="4" spans="2:60" x14ac:dyDescent="0.25">
      <c r="B4" s="21" t="s">
        <v>22</v>
      </c>
      <c r="C4" t="s">
        <v>90</v>
      </c>
      <c r="H4" s="23">
        <f>+SUM(H3:Z3)-D160</f>
        <v>0</v>
      </c>
      <c r="I4" s="24">
        <f>+IF(C5=T4,0,11)</f>
        <v>0</v>
      </c>
      <c r="J4" s="24">
        <f>+SUM(H8:H159)</f>
        <v>18.999999999999993</v>
      </c>
      <c r="S4" s="21" t="s">
        <v>24</v>
      </c>
      <c r="T4" t="s">
        <v>92</v>
      </c>
    </row>
    <row r="5" spans="2:60" ht="15.75" thickBot="1" x14ac:dyDescent="0.3">
      <c r="B5" s="21" t="s">
        <v>24</v>
      </c>
      <c r="C5" t="s">
        <v>92</v>
      </c>
    </row>
    <row r="6" spans="2:60" ht="15.75" thickBot="1" x14ac:dyDescent="0.3">
      <c r="S6" s="21" t="s">
        <v>26</v>
      </c>
      <c r="U6" s="21" t="s">
        <v>27</v>
      </c>
      <c r="AG6" s="25" t="s">
        <v>28</v>
      </c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7"/>
    </row>
    <row r="7" spans="2:60" s="7" customFormat="1" ht="62.25" customHeight="1" thickBot="1" x14ac:dyDescent="0.3">
      <c r="B7" s="21" t="s">
        <v>29</v>
      </c>
      <c r="C7" s="22" t="s">
        <v>30</v>
      </c>
      <c r="D7" s="7" t="s">
        <v>31</v>
      </c>
      <c r="E7" s="7" t="s">
        <v>32</v>
      </c>
      <c r="F7" s="8" t="s">
        <v>33</v>
      </c>
      <c r="G7" s="8" t="s">
        <v>34</v>
      </c>
      <c r="H7" s="8" t="s">
        <v>35</v>
      </c>
      <c r="I7" s="8" t="s">
        <v>36</v>
      </c>
      <c r="J7" s="8" t="s">
        <v>37</v>
      </c>
      <c r="K7" s="9" t="s">
        <v>38</v>
      </c>
      <c r="L7" s="10" t="s">
        <v>39</v>
      </c>
      <c r="M7" s="11" t="s">
        <v>40</v>
      </c>
      <c r="N7" s="8" t="s">
        <v>41</v>
      </c>
      <c r="O7" s="8" t="s">
        <v>42</v>
      </c>
      <c r="P7" s="8" t="s">
        <v>43</v>
      </c>
      <c r="Q7" s="8"/>
      <c r="R7" s="8"/>
      <c r="S7" s="21" t="s">
        <v>29</v>
      </c>
      <c r="T7" s="21" t="s">
        <v>44</v>
      </c>
      <c r="U7" t="s">
        <v>45</v>
      </c>
      <c r="V7" t="s">
        <v>87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  <c r="AB7" t="s">
        <v>51</v>
      </c>
      <c r="AC7" t="s">
        <v>52</v>
      </c>
      <c r="AD7" t="s">
        <v>53</v>
      </c>
      <c r="AE7" t="s">
        <v>54</v>
      </c>
      <c r="AF7"/>
      <c r="AG7" s="12" t="str">
        <f>+$AG$1&amp;U7</f>
        <v>Probabilidad de abandonar el grupo por AGRESIONES (X85-Y09)</v>
      </c>
      <c r="AH7" s="12" t="str">
        <f t="shared" ref="AH7:AO7" si="1">+$AG$1&amp;V7</f>
        <v>Probabilidad de abandonar el grupo por CIERTAS ENFERMEDADES INFECCIOSAS Y PARASITARIAS (A00-B99)</v>
      </c>
      <c r="AI7" s="12" t="str">
        <f t="shared" si="1"/>
        <v>Probabilidad de abandonar el grupo por DIABETES MELLITUS (E10-B14)</v>
      </c>
      <c r="AJ7" s="12" t="str">
        <f t="shared" si="1"/>
        <v>Probabilidad de abandonar el grupo por ENFERMEDADES CEREBROVASCULARES (I60-I69)</v>
      </c>
      <c r="AK7" s="12" t="str">
        <f t="shared" si="1"/>
        <v>Probabilidad de abandonar el grupo por ENFERMEDADES DEL SISTEMA CIRCULATORIO (I00-I99)</v>
      </c>
      <c r="AL7" s="12" t="str">
        <f t="shared" si="1"/>
        <v>Probabilidad de abandonar el grupo por ENFERMEDADES DEL SISTEMA RESPIRATORIO (J00-J98)</v>
      </c>
      <c r="AM7" s="12" t="str">
        <f t="shared" si="1"/>
        <v>Probabilidad de abandonar el grupo por ENFERMEDADES ENDOCRINAS, NUTRICIONALES Y METABÓLICAS (E00-E88)</v>
      </c>
      <c r="AN7" s="12" t="str">
        <f t="shared" si="1"/>
        <v>Probabilidad de abandonar el grupo por ENFERMEDADES ISQUÉMICAS DEL CORAZÓN (I20-I25)</v>
      </c>
      <c r="AO7" s="12" t="str">
        <f t="shared" si="1"/>
        <v>Probabilidad de abandonar el grupo por TUMORES [NEOPLASIAS] (C00-D48)</v>
      </c>
      <c r="AP7" s="13" t="str">
        <f>+$AP$1&amp;U7</f>
        <v>Tasa central de mortalidad por AGRESIONES (X85-Y09)</v>
      </c>
      <c r="AQ7" s="13" t="str">
        <f t="shared" ref="AQ7:AX7" si="2">+$AP$1&amp;V7</f>
        <v>Tasa central de mortalidad por CIERTAS ENFERMEDADES INFECCIOSAS Y PARASITARIAS (A00-B99)</v>
      </c>
      <c r="AR7" s="13" t="str">
        <f t="shared" si="2"/>
        <v>Tasa central de mortalidad por DIABETES MELLITUS (E10-B14)</v>
      </c>
      <c r="AS7" s="13" t="str">
        <f t="shared" si="2"/>
        <v>Tasa central de mortalidad por ENFERMEDADES CEREBROVASCULARES (I60-I69)</v>
      </c>
      <c r="AT7" s="13" t="str">
        <f t="shared" si="2"/>
        <v>Tasa central de mortalidad por ENFERMEDADES DEL SISTEMA CIRCULATORIO (I00-I99)</v>
      </c>
      <c r="AU7" s="13" t="str">
        <f t="shared" si="2"/>
        <v>Tasa central de mortalidad por ENFERMEDADES DEL SISTEMA RESPIRATORIO (J00-J98)</v>
      </c>
      <c r="AV7" s="13" t="str">
        <f t="shared" si="2"/>
        <v>Tasa central de mortalidad por ENFERMEDADES ENDOCRINAS, NUTRICIONALES Y METABÓLICAS (E00-E88)</v>
      </c>
      <c r="AW7" s="13" t="str">
        <f t="shared" si="2"/>
        <v>Tasa central de mortalidad por ENFERMEDADES ISQUÉMICAS DEL CORAZÓN (I20-I25)</v>
      </c>
      <c r="AX7" s="13" t="str">
        <f t="shared" si="2"/>
        <v>Tasa central de mortalidad por TUMORES [NEOPLASIAS] (C00-D48)</v>
      </c>
      <c r="AY7" s="14" t="str">
        <f>+$AY$1&amp;U7</f>
        <v>Tasa instantánea de mortalidad por AGRESIONES (X85-Y09)</v>
      </c>
      <c r="AZ7" s="14" t="str">
        <f t="shared" ref="AZ7:BG7" si="3">+$AY$1&amp;V7</f>
        <v>Tasa instantánea de mortalidad por CIERTAS ENFERMEDADES INFECCIOSAS Y PARASITARIAS (A00-B99)</v>
      </c>
      <c r="BA7" s="14" t="str">
        <f t="shared" si="3"/>
        <v>Tasa instantánea de mortalidad por DIABETES MELLITUS (E10-B14)</v>
      </c>
      <c r="BB7" s="14" t="str">
        <f t="shared" si="3"/>
        <v>Tasa instantánea de mortalidad por ENFERMEDADES CEREBROVASCULARES (I60-I69)</v>
      </c>
      <c r="BC7" s="14" t="str">
        <f t="shared" si="3"/>
        <v>Tasa instantánea de mortalidad por ENFERMEDADES DEL SISTEMA CIRCULATORIO (I00-I99)</v>
      </c>
      <c r="BD7" s="14" t="str">
        <f t="shared" si="3"/>
        <v>Tasa instantánea de mortalidad por ENFERMEDADES DEL SISTEMA RESPIRATORIO (J00-J98)</v>
      </c>
      <c r="BE7" s="14" t="str">
        <f t="shared" si="3"/>
        <v>Tasa instantánea de mortalidad por ENFERMEDADES ENDOCRINAS, NUTRICIONALES Y METABÓLICAS (E00-E88)</v>
      </c>
      <c r="BF7" s="14" t="str">
        <f t="shared" si="3"/>
        <v>Tasa instantánea de mortalidad por ENFERMEDADES ISQUÉMICAS DEL CORAZÓN (I20-I25)</v>
      </c>
      <c r="BG7" s="14" t="str">
        <f t="shared" si="3"/>
        <v>Tasa instantánea de mortalidad por TUMORES [NEOPLASIAS] (C00-D48)</v>
      </c>
      <c r="BH7"/>
    </row>
    <row r="8" spans="2:60" x14ac:dyDescent="0.25">
      <c r="B8">
        <v>1996</v>
      </c>
      <c r="C8" t="s">
        <v>55</v>
      </c>
      <c r="D8" s="31">
        <v>283314</v>
      </c>
      <c r="E8" s="31">
        <v>608</v>
      </c>
      <c r="F8">
        <f>+IFERROR(E8/D8,0)</f>
        <v>2.1460287878467001E-3</v>
      </c>
      <c r="G8">
        <f>1-F8</f>
        <v>0.99785397121215325</v>
      </c>
      <c r="H8" cm="1">
        <f t="array" ref="H8">+IFERROR(_xlfn.IFS(B8=$H$1,D8/$H$3,B8=$I$1,D8/$I$3,B8=$J$1,D8/$J$3,B8=$K$1,D8/$K$3,B8=$L$1,D8/$L$3,B8=$M$1,D8/$M$3,B8=$N$1,D8/$N$3,B8=$O$1,D8/$O$3,B8=$P$1,D8/P$3,B8=$Q$1,D8/$Q$3,B8=$R$1,D8/$R$3,B8=$S$1,D8/$S$3,B8=$T$1,D8/$T$3,B8=$U$1,D8/$U$3,B8=$V$1,D8/$V$3,B8=$W$1,D8/$W$3,B8=$X$1,D8/$X$3,B8=$Y$1,D8/$Y$3,B8=$Z$1,D8/$Z$3),0)</f>
        <v>9.5453883868046333E-2</v>
      </c>
      <c r="I8" s="15">
        <f>+H8*100000</f>
        <v>9545.3883868046341</v>
      </c>
      <c r="J8" s="16">
        <f>+F8*I8</f>
        <v>20.484678269260318</v>
      </c>
      <c r="K8" s="16">
        <v>10000</v>
      </c>
      <c r="L8" s="17">
        <f>+F8</f>
        <v>2.1460287878467001E-3</v>
      </c>
      <c r="M8" s="17">
        <f>+G8</f>
        <v>0.99785397121215325</v>
      </c>
      <c r="N8">
        <f>+(F8/(1-(0.5*F8)))</f>
        <v>2.1483339811314089E-3</v>
      </c>
      <c r="O8">
        <f t="shared" ref="O8:O39" si="4">+IFERROR((E8/(2*D8)),0)</f>
        <v>1.0730143939233501E-3</v>
      </c>
      <c r="P8">
        <f>+K8*L8</f>
        <v>21.460287878467</v>
      </c>
      <c r="S8">
        <v>1996</v>
      </c>
      <c r="T8" t="s">
        <v>55</v>
      </c>
      <c r="U8" s="31">
        <v>0</v>
      </c>
      <c r="V8" s="31">
        <v>92</v>
      </c>
      <c r="W8" s="31">
        <v>0</v>
      </c>
      <c r="X8" s="31">
        <v>1</v>
      </c>
      <c r="Y8" s="31">
        <v>3</v>
      </c>
      <c r="Z8" s="31">
        <v>42</v>
      </c>
      <c r="AA8" s="31">
        <v>0</v>
      </c>
      <c r="AB8" s="31">
        <v>0</v>
      </c>
      <c r="AC8" s="31">
        <v>14</v>
      </c>
      <c r="AD8" s="31">
        <v>456</v>
      </c>
      <c r="AE8" s="31">
        <v>608</v>
      </c>
      <c r="AG8">
        <f t="shared" ref="AG8:AG39" si="5">+U8/$E8</f>
        <v>0</v>
      </c>
      <c r="AH8">
        <f t="shared" ref="AH8:AH39" si="6">+V8/$E8</f>
        <v>0.15131578947368421</v>
      </c>
      <c r="AI8">
        <f t="shared" ref="AI8:AI39" si="7">+W8/$E8</f>
        <v>0</v>
      </c>
      <c r="AJ8">
        <f t="shared" ref="AJ8:AJ39" si="8">+X8/$E8</f>
        <v>1.6447368421052631E-3</v>
      </c>
      <c r="AK8">
        <f t="shared" ref="AK8:AK39" si="9">+Y8/$E8</f>
        <v>4.9342105263157892E-3</v>
      </c>
      <c r="AL8">
        <f t="shared" ref="AL8:AL39" si="10">+Z8/$E8</f>
        <v>6.9078947368421059E-2</v>
      </c>
      <c r="AM8">
        <f t="shared" ref="AM8:AM39" si="11">+AA8/$E8</f>
        <v>0</v>
      </c>
      <c r="AN8">
        <f t="shared" ref="AN8:AN39" si="12">+AB8/$E8</f>
        <v>0</v>
      </c>
      <c r="AO8">
        <f t="shared" ref="AO8:AO39" si="13">+AC8/$E8</f>
        <v>2.3026315789473683E-2</v>
      </c>
      <c r="AP8">
        <f>+(AG8/(1-(0.5*AG8)))</f>
        <v>0</v>
      </c>
      <c r="AQ8">
        <f t="shared" ref="AQ8:AX10" si="14">+(AH8/(1-(0.5*AH8)))</f>
        <v>0.16370106761565836</v>
      </c>
      <c r="AR8">
        <f t="shared" si="14"/>
        <v>0</v>
      </c>
      <c r="AS8">
        <f t="shared" si="14"/>
        <v>1.6460905349794238E-3</v>
      </c>
      <c r="AT8">
        <f t="shared" si="14"/>
        <v>4.9464138499587798E-3</v>
      </c>
      <c r="AU8">
        <f t="shared" si="14"/>
        <v>7.1550255536626917E-2</v>
      </c>
      <c r="AV8">
        <f t="shared" si="14"/>
        <v>0</v>
      </c>
      <c r="AW8">
        <f t="shared" si="14"/>
        <v>0</v>
      </c>
      <c r="AX8">
        <f>+(AO8/(1-(0.5*AO8)))</f>
        <v>2.329450915141431E-2</v>
      </c>
      <c r="AY8">
        <f t="shared" ref="AY8:BG8" si="15">+IFERROR((U8/(2*$D8)),0)</f>
        <v>0</v>
      </c>
      <c r="AZ8">
        <f t="shared" si="15"/>
        <v>1.623640201331385E-4</v>
      </c>
      <c r="BA8" s="18">
        <f t="shared" si="15"/>
        <v>0</v>
      </c>
      <c r="BB8">
        <f t="shared" si="15"/>
        <v>1.7648263057949837E-6</v>
      </c>
      <c r="BC8">
        <f t="shared" si="15"/>
        <v>5.2944789173849506E-6</v>
      </c>
      <c r="BD8">
        <f t="shared" si="15"/>
        <v>7.4122704843389308E-5</v>
      </c>
      <c r="BE8">
        <f t="shared" si="15"/>
        <v>0</v>
      </c>
      <c r="BF8">
        <f t="shared" si="15"/>
        <v>0</v>
      </c>
      <c r="BG8">
        <f t="shared" si="15"/>
        <v>2.4707568281129771E-5</v>
      </c>
    </row>
    <row r="9" spans="2:60" x14ac:dyDescent="0.25">
      <c r="B9">
        <v>1996</v>
      </c>
      <c r="C9" t="s">
        <v>56</v>
      </c>
      <c r="D9" s="31">
        <v>688878</v>
      </c>
      <c r="E9" s="31">
        <v>431</v>
      </c>
      <c r="F9">
        <f t="shared" ref="F9:F72" si="16">+IFERROR(E9/D9,0)</f>
        <v>6.2565505067660747E-4</v>
      </c>
      <c r="G9">
        <f t="shared" ref="G9:G72" si="17">1-F9</f>
        <v>0.99937434494932342</v>
      </c>
      <c r="H9" cm="1">
        <f t="array" ref="H9">+IFERROR(_xlfn.IFS(B9=$H$1,D9/$H$3,B9=$I$1,D9/$I$3,B9=$J$1,D9/$J$3,B9=$K$1,D9/$K$3,B9=$L$1,D9/$L$3,B9=$M$1,D9/$M$3,B9=$N$1,D9/$N$3,B9=$O$1,D9/$O$3,B9=$P$1,D9/P$3,B9=$Q$1,D9/$Q$3,B9=$R$1,D9/$R$3,B9=$S$1,D9/$S$3,B9=$T$1,D9/$T$3,B9=$U$1,D9/$U$3,B9=$V$1,D9/$V$3,B9=$W$1,D9/$W$3,B9=$X$1,D9/$X$3,B9=$Y$1,D9/$Y$3,B9=$Z$1,D9/$Z$3),0)</f>
        <v>0.2320961216574261</v>
      </c>
      <c r="I9" s="15">
        <f t="shared" ref="I9:I72" si="18">+H9*100000</f>
        <v>23209.612165742612</v>
      </c>
      <c r="J9" s="16">
        <f t="shared" ref="J9:J72" si="19">+F9*I9</f>
        <v>14.5212110757421</v>
      </c>
      <c r="K9" s="16">
        <f>+K8-P8</f>
        <v>9978.5397121215337</v>
      </c>
      <c r="L9" s="17">
        <f t="shared" ref="L9:M57" si="20">+F9</f>
        <v>6.2565505067660747E-4</v>
      </c>
      <c r="M9" s="17">
        <f t="shared" si="20"/>
        <v>0.99937434494932342</v>
      </c>
      <c r="N9">
        <f t="shared" ref="N9:N72" si="21">+(F9/(1-(0.5*F9)))</f>
        <v>6.2585083404425245E-4</v>
      </c>
      <c r="O9">
        <f t="shared" si="4"/>
        <v>3.1282752533830373E-4</v>
      </c>
      <c r="P9">
        <f t="shared" ref="P9:P72" si="22">+K9*L9</f>
        <v>6.2431237692659387</v>
      </c>
      <c r="S9">
        <v>1996</v>
      </c>
      <c r="T9" t="s">
        <v>56</v>
      </c>
      <c r="U9" s="31">
        <v>0</v>
      </c>
      <c r="V9" s="31">
        <v>12</v>
      </c>
      <c r="W9" s="31">
        <v>0</v>
      </c>
      <c r="X9" s="31">
        <v>2</v>
      </c>
      <c r="Y9" s="31">
        <v>11</v>
      </c>
      <c r="Z9" s="31">
        <v>17</v>
      </c>
      <c r="AA9" s="31">
        <v>0</v>
      </c>
      <c r="AB9" s="31">
        <v>0</v>
      </c>
      <c r="AC9" s="31">
        <v>42</v>
      </c>
      <c r="AD9" s="31">
        <v>347</v>
      </c>
      <c r="AE9" s="31">
        <v>431</v>
      </c>
      <c r="AG9">
        <f t="shared" si="5"/>
        <v>0</v>
      </c>
      <c r="AH9">
        <f t="shared" si="6"/>
        <v>2.7842227378190254E-2</v>
      </c>
      <c r="AI9">
        <f t="shared" si="7"/>
        <v>0</v>
      </c>
      <c r="AJ9">
        <f t="shared" si="8"/>
        <v>4.6403712296983757E-3</v>
      </c>
      <c r="AK9">
        <f t="shared" si="9"/>
        <v>2.5522041763341066E-2</v>
      </c>
      <c r="AL9">
        <f t="shared" si="10"/>
        <v>3.9443155452436193E-2</v>
      </c>
      <c r="AM9">
        <f t="shared" si="11"/>
        <v>0</v>
      </c>
      <c r="AN9">
        <f t="shared" si="12"/>
        <v>0</v>
      </c>
      <c r="AO9">
        <f t="shared" si="13"/>
        <v>9.7447795823665889E-2</v>
      </c>
      <c r="AP9">
        <f>+(AG9/(1-(0.5*AG9)))</f>
        <v>0</v>
      </c>
      <c r="AQ9">
        <f t="shared" si="14"/>
        <v>2.8235294117647056E-2</v>
      </c>
      <c r="AR9">
        <f t="shared" si="14"/>
        <v>0</v>
      </c>
      <c r="AS9">
        <f t="shared" si="14"/>
        <v>4.6511627906976744E-3</v>
      </c>
      <c r="AT9">
        <f t="shared" si="14"/>
        <v>2.5851938895417155E-2</v>
      </c>
      <c r="AU9">
        <f t="shared" si="14"/>
        <v>4.0236686390532544E-2</v>
      </c>
      <c r="AV9">
        <f t="shared" si="14"/>
        <v>0</v>
      </c>
      <c r="AW9">
        <f t="shared" si="14"/>
        <v>0</v>
      </c>
      <c r="AX9">
        <f>+(AO9/(1-(0.5*AO9)))</f>
        <v>0.1024390243902439</v>
      </c>
      <c r="AY9">
        <f t="shared" ref="AY9:BG9" si="23">+IFERROR((SUM(U8:U9)/(2*$D9)),0)</f>
        <v>0</v>
      </c>
      <c r="AZ9">
        <f t="shared" si="23"/>
        <v>7.548506411875543E-5</v>
      </c>
      <c r="BA9">
        <f t="shared" si="23"/>
        <v>0</v>
      </c>
      <c r="BB9">
        <f t="shared" si="23"/>
        <v>2.1774537726564064E-6</v>
      </c>
      <c r="BC9">
        <f t="shared" si="23"/>
        <v>1.016145093906323E-5</v>
      </c>
      <c r="BD9">
        <f t="shared" si="23"/>
        <v>4.282325752890933E-5</v>
      </c>
      <c r="BE9">
        <f t="shared" si="23"/>
        <v>0</v>
      </c>
      <c r="BF9">
        <f t="shared" si="23"/>
        <v>0</v>
      </c>
      <c r="BG9">
        <f t="shared" si="23"/>
        <v>4.0645803756252921E-5</v>
      </c>
    </row>
    <row r="10" spans="2:60" x14ac:dyDescent="0.25">
      <c r="B10">
        <v>1996</v>
      </c>
      <c r="C10" t="s">
        <v>57</v>
      </c>
      <c r="D10" s="31">
        <v>610564</v>
      </c>
      <c r="E10" s="31">
        <v>1080</v>
      </c>
      <c r="F10">
        <f t="shared" si="16"/>
        <v>1.7688563361089092E-3</v>
      </c>
      <c r="G10">
        <f t="shared" si="17"/>
        <v>0.9982311436638911</v>
      </c>
      <c r="H10" cm="1">
        <f t="array" ref="H10">+IFERROR(_xlfn.IFS(B10=$H$1,D10/$H$3,B10=$I$1,D10/$I$3,B10=$J$1,D10/$J$3,B10=$K$1,D10/$K$3,B10=$L$1,D10/$L$3,B10=$M$1,D10/$M$3,B10=$N$1,D10/$N$3,B10=$O$1,D10/$O$3,B10=$P$1,D10/P$3,B10=$Q$1,D10/$Q$3,B10=$R$1,D10/$R$3,B10=$S$1,D10/$S$3,B10=$T$1,D10/$T$3,B10=$U$1,D10/$U$3,B10=$V$1,D10/$V$3,B10=$W$1,D10/$W$3,B10=$X$1,D10/$X$3,B10=$Y$1,D10/$Y$3,B10=$Z$1,D10/$Z$3),0)</f>
        <v>0.20571064313803708</v>
      </c>
      <c r="I10" s="15">
        <f t="shared" si="18"/>
        <v>20571.064313803709</v>
      </c>
      <c r="J10" s="16">
        <f t="shared" si="19"/>
        <v>36.387257451975557</v>
      </c>
      <c r="K10" s="16">
        <f>+K9-P9</f>
        <v>9972.2965883522684</v>
      </c>
      <c r="L10" s="17">
        <f t="shared" si="20"/>
        <v>1.7688563361089092E-3</v>
      </c>
      <c r="M10" s="17">
        <f t="shared" si="20"/>
        <v>0.9982311436638911</v>
      </c>
      <c r="N10">
        <f t="shared" si="21"/>
        <v>1.7704221473253511E-3</v>
      </c>
      <c r="O10">
        <f t="shared" si="4"/>
        <v>8.8442816805445461E-4</v>
      </c>
      <c r="P10">
        <f t="shared" si="22"/>
        <v>17.639560005864169</v>
      </c>
      <c r="S10">
        <v>1996</v>
      </c>
      <c r="T10" t="s">
        <v>57</v>
      </c>
      <c r="U10" s="31">
        <v>0</v>
      </c>
      <c r="V10" s="31">
        <v>19</v>
      </c>
      <c r="W10" s="31">
        <v>0</v>
      </c>
      <c r="X10" s="31">
        <v>4</v>
      </c>
      <c r="Y10" s="31">
        <v>20</v>
      </c>
      <c r="Z10" s="31">
        <v>21</v>
      </c>
      <c r="AA10" s="31">
        <v>0</v>
      </c>
      <c r="AB10" s="31">
        <v>0</v>
      </c>
      <c r="AC10" s="31">
        <v>47</v>
      </c>
      <c r="AD10" s="31">
        <v>969</v>
      </c>
      <c r="AE10" s="31">
        <v>1080</v>
      </c>
      <c r="AG10">
        <f t="shared" si="5"/>
        <v>0</v>
      </c>
      <c r="AH10">
        <f t="shared" si="6"/>
        <v>1.7592592592592594E-2</v>
      </c>
      <c r="AI10">
        <f t="shared" si="7"/>
        <v>0</v>
      </c>
      <c r="AJ10">
        <f t="shared" si="8"/>
        <v>3.7037037037037038E-3</v>
      </c>
      <c r="AK10">
        <f t="shared" si="9"/>
        <v>1.8518518518518517E-2</v>
      </c>
      <c r="AL10">
        <f t="shared" si="10"/>
        <v>1.9444444444444445E-2</v>
      </c>
      <c r="AM10">
        <f t="shared" si="11"/>
        <v>0</v>
      </c>
      <c r="AN10">
        <f t="shared" si="12"/>
        <v>0</v>
      </c>
      <c r="AO10">
        <f t="shared" si="13"/>
        <v>4.3518518518518519E-2</v>
      </c>
      <c r="AP10">
        <f t="shared" ref="AP10:AX39" si="24">+(AG10/(1-(0.5*AG10)))</f>
        <v>0</v>
      </c>
      <c r="AQ10">
        <f>+(AH10/(1-(0.5*AH10)))</f>
        <v>1.7748715553479684E-2</v>
      </c>
      <c r="AR10">
        <f t="shared" si="14"/>
        <v>0</v>
      </c>
      <c r="AS10">
        <f t="shared" si="14"/>
        <v>3.7105751391465678E-3</v>
      </c>
      <c r="AT10">
        <f t="shared" si="14"/>
        <v>1.8691588785046728E-2</v>
      </c>
      <c r="AU10">
        <f t="shared" si="14"/>
        <v>1.9635343618513323E-2</v>
      </c>
      <c r="AV10">
        <f t="shared" si="14"/>
        <v>0</v>
      </c>
      <c r="AW10">
        <f t="shared" si="14"/>
        <v>0</v>
      </c>
      <c r="AX10">
        <f t="shared" si="14"/>
        <v>4.4486512068149547E-2</v>
      </c>
      <c r="AY10">
        <f t="shared" ref="AY10:AY73" si="25">+IFERROR((SUM(U9:U10)/(2*$D10)),0)</f>
        <v>0</v>
      </c>
      <c r="AZ10">
        <f t="shared" ref="AZ10:AZ55" si="26">+IFERROR((SUM(V9:V10)/(2*$D10)),0)</f>
        <v>2.5386364083044529E-5</v>
      </c>
      <c r="BA10">
        <f t="shared" ref="BA10:BA55" si="27">+IFERROR((SUM(W9:W10)/(2*$D10)),0)</f>
        <v>0</v>
      </c>
      <c r="BB10">
        <f t="shared" ref="BB10:BB55" si="28">+IFERROR((SUM(X9:X10)/(2*$D10)),0)</f>
        <v>4.9134898225247473E-6</v>
      </c>
      <c r="BC10">
        <f t="shared" ref="BC10:BC55" si="29">+IFERROR((SUM(Y9:Y10)/(2*$D10)),0)</f>
        <v>2.5386364083044529E-5</v>
      </c>
      <c r="BD10">
        <f t="shared" ref="BD10:BD55" si="30">+IFERROR((SUM(Z9:Z10)/(2*$D10)),0)</f>
        <v>3.1118768875990066E-5</v>
      </c>
      <c r="BE10">
        <f t="shared" ref="BE10:BE55" si="31">+IFERROR((SUM(AA9:AA10)/(2*$D10)),0)</f>
        <v>0</v>
      </c>
      <c r="BF10">
        <f t="shared" ref="BF10:BF55" si="32">+IFERROR((SUM(AB9:AB10)/(2*$D10)),0)</f>
        <v>0</v>
      </c>
      <c r="BG10">
        <f t="shared" ref="BG10:BG55" si="33">+IFERROR((SUM(AC9:AC10)/(2*$D10)),0)</f>
        <v>7.2883432367450423E-5</v>
      </c>
    </row>
    <row r="11" spans="2:60" x14ac:dyDescent="0.25">
      <c r="B11">
        <v>1996</v>
      </c>
      <c r="C11" t="s">
        <v>58</v>
      </c>
      <c r="D11" s="31">
        <v>856517</v>
      </c>
      <c r="E11" s="31">
        <v>2384</v>
      </c>
      <c r="F11">
        <f t="shared" si="16"/>
        <v>2.7833656541551423E-3</v>
      </c>
      <c r="G11">
        <f t="shared" si="17"/>
        <v>0.99721663434584484</v>
      </c>
      <c r="H11" cm="1">
        <f t="array" ref="H11">+IFERROR(_xlfn.IFS(B11=$H$1,D11/$H$3,B11=$I$1,D11/$I$3,B11=$J$1,D11/$J$3,B11=$K$1,D11/$K$3,B11=$L$1,D11/$L$3,B11=$M$1,D11/$M$3,B11=$N$1,D11/$N$3,B11=$O$1,D11/$O$3,B11=$P$1,D11/P$3,B11=$Q$1,D11/$Q$3,B11=$R$1,D11/$R$3,B11=$S$1,D11/$S$3,B11=$T$1,D11/$T$3,B11=$U$1,D11/$U$3,B11=$V$1,D11/$V$3,B11=$W$1,D11/$W$3,B11=$X$1,D11/$X$3,B11=$Y$1,D11/$Y$3,B11=$Z$1,D11/$Z$3),0)</f>
        <v>0.28857689436105322</v>
      </c>
      <c r="I11" s="15">
        <f t="shared" si="18"/>
        <v>28857.68943610532</v>
      </c>
      <c r="J11" s="16">
        <f t="shared" si="19"/>
        <v>80.32150163473122</v>
      </c>
      <c r="K11" s="16">
        <f t="shared" ref="K11:K15" si="34">+K10-P10</f>
        <v>9954.6570283464043</v>
      </c>
      <c r="L11" s="17">
        <f t="shared" si="20"/>
        <v>2.7833656541551423E-3</v>
      </c>
      <c r="M11" s="17">
        <f t="shared" si="20"/>
        <v>0.99721663434584484</v>
      </c>
      <c r="N11">
        <f t="shared" si="21"/>
        <v>2.7872446146201737E-3</v>
      </c>
      <c r="O11">
        <f t="shared" si="4"/>
        <v>1.3916828270775711E-3</v>
      </c>
      <c r="P11">
        <f t="shared" si="22"/>
        <v>27.707450471593475</v>
      </c>
      <c r="S11">
        <v>1996</v>
      </c>
      <c r="T11" t="s">
        <v>58</v>
      </c>
      <c r="U11" s="31">
        <v>0</v>
      </c>
      <c r="V11" s="31">
        <v>109</v>
      </c>
      <c r="W11" s="31">
        <v>0</v>
      </c>
      <c r="X11" s="31">
        <v>65</v>
      </c>
      <c r="Y11" s="31">
        <v>200</v>
      </c>
      <c r="Z11" s="31">
        <v>44</v>
      </c>
      <c r="AA11" s="31">
        <v>0</v>
      </c>
      <c r="AB11" s="31">
        <v>82</v>
      </c>
      <c r="AC11" s="31">
        <v>195</v>
      </c>
      <c r="AD11" s="31">
        <v>1689</v>
      </c>
      <c r="AE11" s="31">
        <v>2384</v>
      </c>
      <c r="AG11">
        <f t="shared" si="5"/>
        <v>0</v>
      </c>
      <c r="AH11">
        <f t="shared" si="6"/>
        <v>4.5721476510067117E-2</v>
      </c>
      <c r="AI11">
        <f t="shared" si="7"/>
        <v>0</v>
      </c>
      <c r="AJ11">
        <f t="shared" si="8"/>
        <v>2.7265100671140938E-2</v>
      </c>
      <c r="AK11">
        <f t="shared" si="9"/>
        <v>8.3892617449664433E-2</v>
      </c>
      <c r="AL11">
        <f t="shared" si="10"/>
        <v>1.8456375838926176E-2</v>
      </c>
      <c r="AM11">
        <f t="shared" si="11"/>
        <v>0</v>
      </c>
      <c r="AN11">
        <f t="shared" si="12"/>
        <v>3.4395973154362415E-2</v>
      </c>
      <c r="AO11">
        <f t="shared" si="13"/>
        <v>8.1795302013422819E-2</v>
      </c>
      <c r="AP11">
        <f t="shared" si="24"/>
        <v>0</v>
      </c>
      <c r="AQ11">
        <f t="shared" si="24"/>
        <v>4.6791156900622452E-2</v>
      </c>
      <c r="AR11">
        <f t="shared" si="24"/>
        <v>0</v>
      </c>
      <c r="AS11">
        <f t="shared" si="24"/>
        <v>2.7641930682543055E-2</v>
      </c>
      <c r="AT11">
        <f t="shared" si="24"/>
        <v>8.7565674255691769E-2</v>
      </c>
      <c r="AU11">
        <f t="shared" si="24"/>
        <v>1.862828111769687E-2</v>
      </c>
      <c r="AV11">
        <f t="shared" si="24"/>
        <v>0</v>
      </c>
      <c r="AW11">
        <f t="shared" si="24"/>
        <v>3.4997865983781476E-2</v>
      </c>
      <c r="AX11">
        <f t="shared" si="24"/>
        <v>8.5283183905532467E-2</v>
      </c>
      <c r="AY11">
        <f t="shared" si="25"/>
        <v>0</v>
      </c>
      <c r="AZ11">
        <f t="shared" si="26"/>
        <v>7.4721225614903148E-5</v>
      </c>
      <c r="BA11">
        <f t="shared" si="27"/>
        <v>0</v>
      </c>
      <c r="BB11">
        <f t="shared" si="28"/>
        <v>4.0279410683033728E-5</v>
      </c>
      <c r="BC11">
        <f t="shared" si="29"/>
        <v>1.2842710652561479E-4</v>
      </c>
      <c r="BD11">
        <f t="shared" si="30"/>
        <v>3.7944372382568006E-5</v>
      </c>
      <c r="BE11">
        <f t="shared" si="31"/>
        <v>0</v>
      </c>
      <c r="BF11">
        <f t="shared" si="32"/>
        <v>4.7868285159547332E-5</v>
      </c>
      <c r="BG11">
        <f t="shared" si="33"/>
        <v>1.4126981717817627E-4</v>
      </c>
    </row>
    <row r="12" spans="2:60" x14ac:dyDescent="0.25">
      <c r="B12">
        <v>1996</v>
      </c>
      <c r="C12" t="s">
        <v>59</v>
      </c>
      <c r="D12" s="31">
        <v>384660</v>
      </c>
      <c r="E12" s="31">
        <v>3923</v>
      </c>
      <c r="F12">
        <f t="shared" si="16"/>
        <v>1.019861696043259E-2</v>
      </c>
      <c r="G12">
        <f t="shared" si="17"/>
        <v>0.98980138303956744</v>
      </c>
      <c r="H12" cm="1">
        <f t="array" ref="H12">+IFERROR(_xlfn.IFS(B12=$H$1,D12/$H$3,B12=$I$1,D12/$I$3,B12=$J$1,D12/$J$3,B12=$K$1,D12/$K$3,B12=$L$1,D12/$L$3,B12=$M$1,D12/$M$3,B12=$N$1,D12/$N$3,B12=$O$1,D12/$O$3,B12=$P$1,D12/P$3,B12=$Q$1,D12/$Q$3,B12=$R$1,D12/$R$3,B12=$S$1,D12/$S$3,B12=$T$1,D12/$T$3,B12=$U$1,D12/$U$3,B12=$V$1,D12/$V$3,B12=$W$1,D12/$W$3,B12=$X$1,D12/$X$3,B12=$Y$1,D12/$Y$3,B12=$Z$1,D12/$Z$3),0)</f>
        <v>0.12959928195811962</v>
      </c>
      <c r="I12" s="15">
        <f t="shared" si="18"/>
        <v>12959.928195811963</v>
      </c>
      <c r="J12" s="16">
        <f t="shared" si="19"/>
        <v>132.17334350379642</v>
      </c>
      <c r="K12" s="16">
        <f t="shared" si="34"/>
        <v>9926.9495778748114</v>
      </c>
      <c r="L12" s="17">
        <f t="shared" si="20"/>
        <v>1.019861696043259E-2</v>
      </c>
      <c r="M12" s="17">
        <f t="shared" si="20"/>
        <v>0.98980138303956744</v>
      </c>
      <c r="N12">
        <f t="shared" si="21"/>
        <v>1.0250889407719132E-2</v>
      </c>
      <c r="O12">
        <f t="shared" si="4"/>
        <v>5.099308480216295E-3</v>
      </c>
      <c r="P12">
        <f t="shared" si="22"/>
        <v>101.24115633027318</v>
      </c>
      <c r="S12">
        <v>1996</v>
      </c>
      <c r="T12" t="s">
        <v>59</v>
      </c>
      <c r="U12" s="31">
        <v>0</v>
      </c>
      <c r="V12" s="31">
        <v>108</v>
      </c>
      <c r="W12" s="31">
        <v>0</v>
      </c>
      <c r="X12" s="31">
        <v>210</v>
      </c>
      <c r="Y12" s="31">
        <v>748</v>
      </c>
      <c r="Z12" s="31">
        <v>101</v>
      </c>
      <c r="AA12" s="31">
        <v>0</v>
      </c>
      <c r="AB12" s="31">
        <v>367</v>
      </c>
      <c r="AC12" s="31">
        <v>435</v>
      </c>
      <c r="AD12" s="31">
        <v>1954</v>
      </c>
      <c r="AE12" s="31">
        <v>3923</v>
      </c>
      <c r="AG12">
        <f t="shared" si="5"/>
        <v>0</v>
      </c>
      <c r="AH12">
        <f t="shared" si="6"/>
        <v>2.7529951567677798E-2</v>
      </c>
      <c r="AI12">
        <f t="shared" si="7"/>
        <v>0</v>
      </c>
      <c r="AJ12">
        <f t="shared" si="8"/>
        <v>5.3530461381595715E-2</v>
      </c>
      <c r="AK12">
        <f t="shared" si="9"/>
        <v>0.19067040530206475</v>
      </c>
      <c r="AL12">
        <f t="shared" si="10"/>
        <v>2.5745602854957941E-2</v>
      </c>
      <c r="AM12">
        <f t="shared" si="11"/>
        <v>0</v>
      </c>
      <c r="AN12">
        <f t="shared" si="12"/>
        <v>9.3550853938312514E-2</v>
      </c>
      <c r="AO12">
        <f t="shared" si="13"/>
        <v>0.11088452714759113</v>
      </c>
      <c r="AP12">
        <f t="shared" si="24"/>
        <v>0</v>
      </c>
      <c r="AQ12">
        <f t="shared" si="24"/>
        <v>2.7914189713104161E-2</v>
      </c>
      <c r="AR12">
        <f t="shared" si="24"/>
        <v>0</v>
      </c>
      <c r="AS12">
        <f t="shared" si="24"/>
        <v>5.5002619172341533E-2</v>
      </c>
      <c r="AT12">
        <f t="shared" si="24"/>
        <v>0.21076359537897998</v>
      </c>
      <c r="AU12">
        <f t="shared" si="24"/>
        <v>2.6081342801807617E-2</v>
      </c>
      <c r="AV12">
        <f t="shared" si="24"/>
        <v>0</v>
      </c>
      <c r="AW12">
        <f t="shared" si="24"/>
        <v>9.8141462762401391E-2</v>
      </c>
      <c r="AX12">
        <f t="shared" si="24"/>
        <v>0.11739306436378356</v>
      </c>
      <c r="AY12">
        <f t="shared" si="25"/>
        <v>0</v>
      </c>
      <c r="AZ12">
        <f t="shared" si="26"/>
        <v>2.8206728019549733E-4</v>
      </c>
      <c r="BA12">
        <f t="shared" si="27"/>
        <v>0</v>
      </c>
      <c r="BB12">
        <f t="shared" si="28"/>
        <v>3.5745853480996205E-4</v>
      </c>
      <c r="BC12">
        <f t="shared" si="29"/>
        <v>1.2322570581812509E-3</v>
      </c>
      <c r="BD12">
        <f t="shared" si="30"/>
        <v>1.8847813653616181E-4</v>
      </c>
      <c r="BE12">
        <f t="shared" si="31"/>
        <v>0</v>
      </c>
      <c r="BF12">
        <f t="shared" si="32"/>
        <v>5.8363229865335622E-4</v>
      </c>
      <c r="BG12">
        <f t="shared" si="33"/>
        <v>8.1890500701918578E-4</v>
      </c>
    </row>
    <row r="13" spans="2:60" x14ac:dyDescent="0.25">
      <c r="B13">
        <v>1996</v>
      </c>
      <c r="C13" t="s">
        <v>60</v>
      </c>
      <c r="D13" s="31">
        <v>90156</v>
      </c>
      <c r="E13" s="31">
        <v>3500</v>
      </c>
      <c r="F13">
        <f t="shared" si="16"/>
        <v>3.8821598118816275E-2</v>
      </c>
      <c r="G13">
        <f t="shared" si="17"/>
        <v>0.96117840188118375</v>
      </c>
      <c r="H13" cm="1">
        <f t="array" ref="H13">+IFERROR(_xlfn.IFS(B13=$H$1,D13/$H$3,B13=$I$1,D13/$I$3,B13=$J$1,D13/$J$3,B13=$K$1,D13/$K$3,B13=$L$1,D13/$L$3,B13=$M$1,D13/$M$3,B13=$N$1,D13/$N$3,B13=$O$1,D13/$O$3,B13=$P$1,D13/P$3,B13=$Q$1,D13/$Q$3,B13=$R$1,D13/$R$3,B13=$S$1,D13/$S$3,B13=$T$1,D13/$T$3,B13=$U$1,D13/$U$3,B13=$V$1,D13/$V$3,B13=$W$1,D13/$W$3,B13=$X$1,D13/$X$3,B13=$Y$1,D13/$Y$3,B13=$Z$1,D13/$Z$3),0)</f>
        <v>3.0375273915188041E-2</v>
      </c>
      <c r="I13" s="15">
        <f t="shared" si="18"/>
        <v>3037.5273915188041</v>
      </c>
      <c r="J13" s="16">
        <f t="shared" si="19"/>
        <v>117.92166766843931</v>
      </c>
      <c r="K13" s="16">
        <f t="shared" si="34"/>
        <v>9825.7084215445375</v>
      </c>
      <c r="L13" s="17">
        <f t="shared" si="20"/>
        <v>3.8821598118816275E-2</v>
      </c>
      <c r="M13" s="17">
        <f t="shared" si="20"/>
        <v>0.96117840188118375</v>
      </c>
      <c r="N13">
        <f t="shared" si="21"/>
        <v>3.9590073071963439E-2</v>
      </c>
      <c r="O13">
        <f t="shared" si="4"/>
        <v>1.9410799059408138E-2</v>
      </c>
      <c r="P13">
        <f t="shared" si="22"/>
        <v>381.44970357387064</v>
      </c>
      <c r="S13">
        <v>1996</v>
      </c>
      <c r="T13" t="s">
        <v>60</v>
      </c>
      <c r="U13" s="31">
        <v>0</v>
      </c>
      <c r="V13" s="31">
        <v>64</v>
      </c>
      <c r="W13" s="31">
        <v>0</v>
      </c>
      <c r="X13" s="31">
        <v>234</v>
      </c>
      <c r="Y13" s="31">
        <v>842</v>
      </c>
      <c r="Z13" s="31">
        <v>117</v>
      </c>
      <c r="AA13" s="31">
        <v>0</v>
      </c>
      <c r="AB13" s="31">
        <v>396</v>
      </c>
      <c r="AC13" s="31">
        <v>347</v>
      </c>
      <c r="AD13" s="31">
        <v>1500</v>
      </c>
      <c r="AE13" s="31">
        <v>3500</v>
      </c>
      <c r="AG13">
        <f t="shared" si="5"/>
        <v>0</v>
      </c>
      <c r="AH13">
        <f t="shared" si="6"/>
        <v>1.8285714285714287E-2</v>
      </c>
      <c r="AI13">
        <f t="shared" si="7"/>
        <v>0</v>
      </c>
      <c r="AJ13">
        <f t="shared" si="8"/>
        <v>6.6857142857142851E-2</v>
      </c>
      <c r="AK13">
        <f t="shared" si="9"/>
        <v>0.24057142857142857</v>
      </c>
      <c r="AL13">
        <f t="shared" si="10"/>
        <v>3.3428571428571426E-2</v>
      </c>
      <c r="AM13">
        <f t="shared" si="11"/>
        <v>0</v>
      </c>
      <c r="AN13">
        <f t="shared" si="12"/>
        <v>0.11314285714285714</v>
      </c>
      <c r="AO13">
        <f t="shared" si="13"/>
        <v>9.9142857142857144E-2</v>
      </c>
      <c r="AP13">
        <f t="shared" si="24"/>
        <v>0</v>
      </c>
      <c r="AQ13">
        <f t="shared" si="24"/>
        <v>1.845444059976932E-2</v>
      </c>
      <c r="AR13">
        <f t="shared" si="24"/>
        <v>0</v>
      </c>
      <c r="AS13">
        <f t="shared" si="24"/>
        <v>6.9169376293230861E-2</v>
      </c>
      <c r="AT13">
        <f t="shared" si="24"/>
        <v>0.27346541084767784</v>
      </c>
      <c r="AU13">
        <f t="shared" si="24"/>
        <v>3.3996803719308438E-2</v>
      </c>
      <c r="AV13">
        <f t="shared" si="24"/>
        <v>0</v>
      </c>
      <c r="AW13">
        <f t="shared" si="24"/>
        <v>0.11992731677771049</v>
      </c>
      <c r="AX13">
        <f t="shared" si="24"/>
        <v>0.10431384337892681</v>
      </c>
      <c r="AY13">
        <f t="shared" si="25"/>
        <v>0</v>
      </c>
      <c r="AZ13">
        <f t="shared" si="26"/>
        <v>9.539021252051999E-4</v>
      </c>
      <c r="BA13">
        <f t="shared" si="27"/>
        <v>0</v>
      </c>
      <c r="BB13">
        <f t="shared" si="28"/>
        <v>2.4623985092506323E-3</v>
      </c>
      <c r="BC13">
        <f t="shared" si="29"/>
        <v>8.8180487155596968E-3</v>
      </c>
      <c r="BD13">
        <f t="shared" si="30"/>
        <v>1.2090154842717069E-3</v>
      </c>
      <c r="BE13">
        <f t="shared" si="31"/>
        <v>0</v>
      </c>
      <c r="BF13">
        <f t="shared" si="32"/>
        <v>4.231554194950974E-3</v>
      </c>
      <c r="BG13">
        <f t="shared" si="33"/>
        <v>4.3369271041306182E-3</v>
      </c>
    </row>
    <row r="14" spans="2:60" x14ac:dyDescent="0.25">
      <c r="B14">
        <v>1996</v>
      </c>
      <c r="C14" t="s">
        <v>61</v>
      </c>
      <c r="D14" s="31">
        <v>53983</v>
      </c>
      <c r="E14" s="31">
        <v>5891</v>
      </c>
      <c r="F14">
        <f t="shared" si="16"/>
        <v>0.10912694737232091</v>
      </c>
      <c r="G14">
        <f t="shared" si="17"/>
        <v>0.89087305262767913</v>
      </c>
      <c r="H14" cm="1">
        <f t="array" ref="H14">+IFERROR(_xlfn.IFS(B14=$H$1,D14/$H$3,B14=$I$1,D14/$I$3,B14=$J$1,D14/$J$3,B14=$K$1,D14/$K$3,B14=$L$1,D14/$L$3,B14=$M$1,D14/$M$3,B14=$N$1,D14/$N$3,B14=$O$1,D14/$O$3,B14=$P$1,D14/P$3,B14=$Q$1,D14/$Q$3,B14=$R$1,D14/$R$3,B14=$S$1,D14/$S$3,B14=$T$1,D14/$T$3,B14=$U$1,D14/$U$3,B14=$V$1,D14/$V$3,B14=$W$1,D14/$W$3,B14=$X$1,D14/$X$3,B14=$Y$1,D14/$Y$3,B14=$Z$1,D14/$Z$3),0)</f>
        <v>1.8187901102129599E-2</v>
      </c>
      <c r="I14" s="15">
        <f t="shared" si="18"/>
        <v>1818.7901102129599</v>
      </c>
      <c r="J14" s="16">
        <f t="shared" si="19"/>
        <v>198.47901263850744</v>
      </c>
      <c r="K14" s="16">
        <f t="shared" si="34"/>
        <v>9444.2587179706661</v>
      </c>
      <c r="L14" s="17">
        <f t="shared" si="20"/>
        <v>0.10912694737232091</v>
      </c>
      <c r="M14" s="17">
        <f t="shared" si="20"/>
        <v>0.89087305262767913</v>
      </c>
      <c r="N14">
        <f t="shared" si="21"/>
        <v>0.11542493264756307</v>
      </c>
      <c r="O14">
        <f t="shared" si="4"/>
        <v>5.4563473686160456E-2</v>
      </c>
      <c r="P14">
        <f t="shared" si="22"/>
        <v>1030.6231240865679</v>
      </c>
      <c r="S14">
        <v>1996</v>
      </c>
      <c r="T14" t="s">
        <v>61</v>
      </c>
      <c r="U14" s="31">
        <v>0</v>
      </c>
      <c r="V14" s="31">
        <v>135</v>
      </c>
      <c r="W14" s="31">
        <v>0</v>
      </c>
      <c r="X14" s="31">
        <v>465</v>
      </c>
      <c r="Y14" s="31">
        <v>1544</v>
      </c>
      <c r="Z14" s="31">
        <v>313</v>
      </c>
      <c r="AA14" s="31">
        <v>0</v>
      </c>
      <c r="AB14" s="31">
        <v>585</v>
      </c>
      <c r="AC14" s="31">
        <v>398</v>
      </c>
      <c r="AD14" s="31">
        <v>2451</v>
      </c>
      <c r="AE14" s="31">
        <v>5891</v>
      </c>
      <c r="AG14">
        <f t="shared" si="5"/>
        <v>0</v>
      </c>
      <c r="AH14">
        <f t="shared" si="6"/>
        <v>2.2916313019860805E-2</v>
      </c>
      <c r="AI14">
        <f t="shared" si="7"/>
        <v>0</v>
      </c>
      <c r="AJ14">
        <f t="shared" si="8"/>
        <v>7.8933967068409439E-2</v>
      </c>
      <c r="AK14">
        <f t="shared" si="9"/>
        <v>0.26209472076048207</v>
      </c>
      <c r="AL14">
        <f t="shared" si="10"/>
        <v>5.3131896112714308E-2</v>
      </c>
      <c r="AM14">
        <f t="shared" si="11"/>
        <v>0</v>
      </c>
      <c r="AN14">
        <f t="shared" si="12"/>
        <v>9.9304023086063481E-2</v>
      </c>
      <c r="AO14">
        <f t="shared" si="13"/>
        <v>6.7560685791885927E-2</v>
      </c>
      <c r="AP14">
        <f t="shared" si="24"/>
        <v>0</v>
      </c>
      <c r="AQ14">
        <f t="shared" si="24"/>
        <v>2.3181935262299305E-2</v>
      </c>
      <c r="AR14">
        <f t="shared" si="24"/>
        <v>0</v>
      </c>
      <c r="AS14">
        <f t="shared" si="24"/>
        <v>8.2177255456393039E-2</v>
      </c>
      <c r="AT14">
        <f t="shared" si="24"/>
        <v>0.30162141043172491</v>
      </c>
      <c r="AU14">
        <f t="shared" si="24"/>
        <v>5.4581916470485652E-2</v>
      </c>
      <c r="AV14">
        <f t="shared" si="24"/>
        <v>0</v>
      </c>
      <c r="AW14">
        <f t="shared" si="24"/>
        <v>0.1044922747164419</v>
      </c>
      <c r="AX14">
        <f t="shared" si="24"/>
        <v>6.9922698524244556E-2</v>
      </c>
      <c r="AY14">
        <f t="shared" si="25"/>
        <v>0</v>
      </c>
      <c r="AZ14">
        <f t="shared" si="26"/>
        <v>1.8431728507122612E-3</v>
      </c>
      <c r="BA14">
        <f t="shared" si="27"/>
        <v>0</v>
      </c>
      <c r="BB14">
        <f t="shared" si="28"/>
        <v>6.4742604153159326E-3</v>
      </c>
      <c r="BC14">
        <f t="shared" si="29"/>
        <v>2.2099549858288721E-2</v>
      </c>
      <c r="BD14">
        <f t="shared" si="30"/>
        <v>3.9827353055591572E-3</v>
      </c>
      <c r="BE14">
        <f t="shared" si="31"/>
        <v>0</v>
      </c>
      <c r="BF14">
        <f t="shared" si="32"/>
        <v>9.0861938017524034E-3</v>
      </c>
      <c r="BG14">
        <f t="shared" si="33"/>
        <v>6.9003204712594704E-3</v>
      </c>
    </row>
    <row r="15" spans="2:60" x14ac:dyDescent="0.25">
      <c r="B15" t="s">
        <v>62</v>
      </c>
      <c r="D15" s="31">
        <v>2968072</v>
      </c>
      <c r="E15" s="31">
        <v>17817</v>
      </c>
      <c r="F15">
        <f t="shared" si="16"/>
        <v>6.0028867224245237E-3</v>
      </c>
      <c r="G15">
        <f t="shared" si="17"/>
        <v>0.99399711327757545</v>
      </c>
      <c r="H15" cm="1">
        <f t="array" ref="H15">+IFERROR(_xlfn.IFS(B15=$H$1,D15/$H$3,B15=$I$1,D15/$I$3,B15=$J$1,D15/$J$3,B15=$K$1,D15/$K$3,B15=$L$1,D15/$L$3,B15=$M$1,D15/$M$3,B15=$N$1,D15/$N$3,B15=$O$1,D15/$O$3,B15=$P$1,D15/P$3,B15=$Q$1,D15/$Q$3,B15=$R$1,D15/$R$3,B15=$S$1,D15/$S$3,B15=$T$1,D15/$T$3,B15=$U$1,D15/$U$3,B15=$V$1,D15/$V$3,B15=$W$1,D15/$W$3,B15=$X$1,D15/$X$3,B15=$Y$1,D15/$Y$3,B15=$Z$1,D15/$Z$3),0)</f>
        <v>0</v>
      </c>
      <c r="I15" s="15">
        <f t="shared" si="18"/>
        <v>0</v>
      </c>
      <c r="J15" s="16">
        <f t="shared" si="19"/>
        <v>0</v>
      </c>
      <c r="K15" s="16">
        <f t="shared" si="34"/>
        <v>8413.6355938840989</v>
      </c>
      <c r="L15" s="17">
        <f t="shared" si="20"/>
        <v>6.0028867224245237E-3</v>
      </c>
      <c r="M15" s="17">
        <f t="shared" si="20"/>
        <v>0.99399711327757545</v>
      </c>
      <c r="N15">
        <f t="shared" si="21"/>
        <v>6.0209582877052926E-3</v>
      </c>
      <c r="O15">
        <f t="shared" si="4"/>
        <v>3.0014433612122618E-3</v>
      </c>
      <c r="P15">
        <f t="shared" si="22"/>
        <v>50.506101393845228</v>
      </c>
      <c r="S15" t="s">
        <v>62</v>
      </c>
      <c r="U15" s="31">
        <v>0</v>
      </c>
      <c r="V15" s="31">
        <v>539</v>
      </c>
      <c r="W15" s="31">
        <v>0</v>
      </c>
      <c r="X15" s="31">
        <v>981</v>
      </c>
      <c r="Y15" s="31">
        <v>3368</v>
      </c>
      <c r="Z15" s="31">
        <v>655</v>
      </c>
      <c r="AA15" s="31">
        <v>0</v>
      </c>
      <c r="AB15" s="31">
        <v>1430</v>
      </c>
      <c r="AC15" s="31">
        <v>1478</v>
      </c>
      <c r="AD15" s="31">
        <v>9366</v>
      </c>
      <c r="AE15" s="31">
        <v>17817</v>
      </c>
      <c r="AG15">
        <f t="shared" si="5"/>
        <v>0</v>
      </c>
      <c r="AH15">
        <f t="shared" si="6"/>
        <v>3.025200651063591E-2</v>
      </c>
      <c r="AI15">
        <f t="shared" si="7"/>
        <v>0</v>
      </c>
      <c r="AJ15">
        <f t="shared" si="8"/>
        <v>5.5059774372790034E-2</v>
      </c>
      <c r="AK15">
        <f t="shared" si="9"/>
        <v>0.18903294606274906</v>
      </c>
      <c r="AL15">
        <f t="shared" si="10"/>
        <v>3.6762642420160523E-2</v>
      </c>
      <c r="AM15">
        <f t="shared" si="11"/>
        <v>0</v>
      </c>
      <c r="AN15">
        <f t="shared" si="12"/>
        <v>8.0260425436380983E-2</v>
      </c>
      <c r="AO15">
        <f t="shared" si="13"/>
        <v>8.2954481674804958E-2</v>
      </c>
      <c r="AP15">
        <f t="shared" si="24"/>
        <v>0</v>
      </c>
      <c r="AQ15">
        <f t="shared" si="24"/>
        <v>3.0716626300042741E-2</v>
      </c>
      <c r="AR15">
        <f t="shared" si="24"/>
        <v>0</v>
      </c>
      <c r="AS15">
        <f t="shared" si="24"/>
        <v>5.6618474590944511E-2</v>
      </c>
      <c r="AT15">
        <f t="shared" si="24"/>
        <v>0.20876464389760119</v>
      </c>
      <c r="AU15">
        <f t="shared" si="24"/>
        <v>3.7451042053803715E-2</v>
      </c>
      <c r="AV15">
        <f t="shared" si="24"/>
        <v>0</v>
      </c>
      <c r="AW15">
        <f t="shared" si="24"/>
        <v>8.3615951350719211E-2</v>
      </c>
      <c r="AX15">
        <f t="shared" si="24"/>
        <v>8.6544091814029736E-2</v>
      </c>
      <c r="AY15">
        <f t="shared" si="25"/>
        <v>0</v>
      </c>
      <c r="AZ15">
        <f t="shared" si="26"/>
        <v>1.1354172001218299E-4</v>
      </c>
      <c r="BA15">
        <f t="shared" si="27"/>
        <v>0</v>
      </c>
      <c r="BB15">
        <f t="shared" si="28"/>
        <v>2.435924734979475E-4</v>
      </c>
      <c r="BC15">
        <f t="shared" si="29"/>
        <v>8.2747318798196269E-4</v>
      </c>
      <c r="BD15">
        <f t="shared" si="30"/>
        <v>1.6306882043292751E-4</v>
      </c>
      <c r="BE15">
        <f t="shared" si="31"/>
        <v>0</v>
      </c>
      <c r="BF15">
        <f t="shared" si="32"/>
        <v>3.3944594335986458E-4</v>
      </c>
      <c r="BG15">
        <f t="shared" si="33"/>
        <v>3.1603006935141737E-4</v>
      </c>
    </row>
    <row r="16" spans="2:60" x14ac:dyDescent="0.25">
      <c r="B16">
        <v>1997</v>
      </c>
      <c r="C16" t="s">
        <v>55</v>
      </c>
      <c r="D16" s="31">
        <v>289164</v>
      </c>
      <c r="E16" s="31">
        <v>410</v>
      </c>
      <c r="F16">
        <f t="shared" si="16"/>
        <v>1.4178805107136435E-3</v>
      </c>
      <c r="G16">
        <f t="shared" si="17"/>
        <v>0.99858211948928632</v>
      </c>
      <c r="H16" cm="1">
        <f t="array" ref="H16">+IFERROR(_xlfn.IFS(B16=$H$1,D16/$H$3,B16=$I$1,D16/$I$3,B16=$J$1,D16/$J$3,B16=$K$1,D16/$K$3,B16=$L$1,D16/$L$3,B16=$M$1,D16/$M$3,B16=$N$1,D16/$N$3,B16=$O$1,D16/$O$3,B16=$P$1,D16/P$3,B16=$Q$1,D16/$Q$3,B16=$R$1,D16/$R$3,B16=$S$1,D16/$S$3,B16=$T$1,D16/$T$3,B16=$U$1,D16/$U$3,B16=$V$1,D16/$V$3,B16=$W$1,D16/$W$3,B16=$X$1,D16/$X$3,B16=$Y$1,D16/$Y$3,B16=$Z$1,D16/$Z$3),0)</f>
        <v>9.5454108817367156E-2</v>
      </c>
      <c r="I16" s="15">
        <f t="shared" si="18"/>
        <v>9545.410881736716</v>
      </c>
      <c r="J16" s="16">
        <f t="shared" si="19"/>
        <v>13.534252055968425</v>
      </c>
      <c r="K16" s="16">
        <v>10000</v>
      </c>
      <c r="L16" s="17">
        <f t="shared" si="20"/>
        <v>1.4178805107136435E-3</v>
      </c>
      <c r="M16" s="17">
        <f t="shared" si="20"/>
        <v>0.99858211948928632</v>
      </c>
      <c r="N16">
        <f t="shared" si="21"/>
        <v>1.4188864164120169E-3</v>
      </c>
      <c r="O16">
        <f t="shared" si="4"/>
        <v>7.0894025535682176E-4</v>
      </c>
      <c r="P16">
        <f t="shared" si="22"/>
        <v>14.178805107136435</v>
      </c>
      <c r="S16">
        <v>1997</v>
      </c>
      <c r="T16" t="s">
        <v>55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34</v>
      </c>
      <c r="AA16" s="31">
        <v>12</v>
      </c>
      <c r="AB16" s="31">
        <v>0</v>
      </c>
      <c r="AC16" s="31">
        <v>13</v>
      </c>
      <c r="AD16" s="31">
        <v>351</v>
      </c>
      <c r="AE16" s="31">
        <v>410</v>
      </c>
      <c r="AG16">
        <f t="shared" si="5"/>
        <v>0</v>
      </c>
      <c r="AH16">
        <f t="shared" si="6"/>
        <v>0</v>
      </c>
      <c r="AI16">
        <f t="shared" si="7"/>
        <v>0</v>
      </c>
      <c r="AJ16">
        <f t="shared" si="8"/>
        <v>0</v>
      </c>
      <c r="AK16">
        <f t="shared" si="9"/>
        <v>0</v>
      </c>
      <c r="AL16">
        <f t="shared" si="10"/>
        <v>8.2926829268292687E-2</v>
      </c>
      <c r="AM16">
        <f t="shared" si="11"/>
        <v>2.9268292682926831E-2</v>
      </c>
      <c r="AN16">
        <f t="shared" si="12"/>
        <v>0</v>
      </c>
      <c r="AO16">
        <f t="shared" si="13"/>
        <v>3.1707317073170732E-2</v>
      </c>
      <c r="AP16">
        <f t="shared" si="24"/>
        <v>0</v>
      </c>
      <c r="AQ16">
        <f t="shared" si="24"/>
        <v>0</v>
      </c>
      <c r="AR16">
        <f t="shared" si="24"/>
        <v>0</v>
      </c>
      <c r="AS16">
        <f t="shared" si="24"/>
        <v>0</v>
      </c>
      <c r="AT16">
        <f t="shared" si="24"/>
        <v>0</v>
      </c>
      <c r="AU16">
        <f t="shared" si="24"/>
        <v>8.6513994910941486E-2</v>
      </c>
      <c r="AV16">
        <f t="shared" si="24"/>
        <v>2.9702970297029705E-2</v>
      </c>
      <c r="AW16">
        <f t="shared" si="24"/>
        <v>0</v>
      </c>
      <c r="AX16">
        <f t="shared" si="24"/>
        <v>3.2218091697645605E-2</v>
      </c>
      <c r="AY16">
        <f t="shared" si="25"/>
        <v>0</v>
      </c>
      <c r="AZ16">
        <f t="shared" si="26"/>
        <v>9.3199706740811441E-4</v>
      </c>
      <c r="BA16">
        <f t="shared" si="27"/>
        <v>0</v>
      </c>
      <c r="BB16">
        <f t="shared" si="28"/>
        <v>1.6962692451342491E-3</v>
      </c>
      <c r="BC16">
        <f t="shared" si="29"/>
        <v>5.8236848293701845E-3</v>
      </c>
      <c r="BD16">
        <f t="shared" si="30"/>
        <v>1.1913654535142687E-3</v>
      </c>
      <c r="BE16">
        <f t="shared" si="31"/>
        <v>2.0749470888492343E-5</v>
      </c>
      <c r="BF16">
        <f t="shared" si="32"/>
        <v>2.4726452808786709E-3</v>
      </c>
      <c r="BG16">
        <f t="shared" si="33"/>
        <v>2.5781217578951738E-3</v>
      </c>
    </row>
    <row r="17" spans="2:59" x14ac:dyDescent="0.25">
      <c r="B17">
        <v>1997</v>
      </c>
      <c r="C17" t="s">
        <v>56</v>
      </c>
      <c r="D17" s="31">
        <v>703100</v>
      </c>
      <c r="E17" s="31">
        <v>492</v>
      </c>
      <c r="F17">
        <f t="shared" si="16"/>
        <v>6.9975821362537334E-4</v>
      </c>
      <c r="G17">
        <f t="shared" si="17"/>
        <v>0.99930024178637467</v>
      </c>
      <c r="H17" cm="1">
        <f t="array" ref="H17">+IFERROR(_xlfn.IFS(B17=$H$1,D17/$H$3,B17=$I$1,D17/$I$3,B17=$J$1,D17/$J$3,B17=$K$1,D17/$K$3,B17=$L$1,D17/$L$3,B17=$M$1,D17/$M$3,B17=$N$1,D17/$N$3,B17=$O$1,D17/$O$3,B17=$P$1,D17/P$3,B17=$Q$1,D17/$Q$3,B17=$R$1,D17/$R$3,B17=$S$1,D17/$S$3,B17=$T$1,D17/$T$3,B17=$U$1,D17/$U$3,B17=$V$1,D17/$V$3,B17=$W$1,D17/$W$3,B17=$X$1,D17/$X$3,B17=$Y$1,D17/$Y$3,B17=$Z$1,D17/$Z$3),0)</f>
        <v>0.23209591757442435</v>
      </c>
      <c r="I17" s="15">
        <f t="shared" si="18"/>
        <v>23209.591757442435</v>
      </c>
      <c r="J17" s="16">
        <f t="shared" si="19"/>
        <v>16.241102467162108</v>
      </c>
      <c r="K17" s="16">
        <f>+K16-P16</f>
        <v>9985.8211948928638</v>
      </c>
      <c r="L17" s="17">
        <f t="shared" si="20"/>
        <v>6.9975821362537334E-4</v>
      </c>
      <c r="M17" s="17">
        <f t="shared" si="20"/>
        <v>0.99930024178637467</v>
      </c>
      <c r="N17">
        <f t="shared" si="21"/>
        <v>7.0000313009529721E-4</v>
      </c>
      <c r="O17">
        <f t="shared" si="4"/>
        <v>3.4987910681268667E-4</v>
      </c>
      <c r="P17">
        <f t="shared" si="22"/>
        <v>6.9876604009206211</v>
      </c>
      <c r="S17">
        <v>1997</v>
      </c>
      <c r="T17" t="s">
        <v>56</v>
      </c>
      <c r="U17" s="31">
        <v>0</v>
      </c>
      <c r="V17" s="31">
        <v>0</v>
      </c>
      <c r="W17" s="31">
        <v>0</v>
      </c>
      <c r="X17" s="31">
        <v>2</v>
      </c>
      <c r="Y17" s="31">
        <v>7</v>
      </c>
      <c r="Z17" s="31">
        <v>10</v>
      </c>
      <c r="AA17" s="31">
        <v>5</v>
      </c>
      <c r="AB17" s="31">
        <v>1</v>
      </c>
      <c r="AC17" s="31">
        <v>36</v>
      </c>
      <c r="AD17" s="31">
        <v>431</v>
      </c>
      <c r="AE17" s="31">
        <v>492</v>
      </c>
      <c r="AG17">
        <f t="shared" si="5"/>
        <v>0</v>
      </c>
      <c r="AH17">
        <f t="shared" si="6"/>
        <v>0</v>
      </c>
      <c r="AI17">
        <f t="shared" si="7"/>
        <v>0</v>
      </c>
      <c r="AJ17">
        <f t="shared" si="8"/>
        <v>4.0650406504065045E-3</v>
      </c>
      <c r="AK17">
        <f t="shared" si="9"/>
        <v>1.4227642276422764E-2</v>
      </c>
      <c r="AL17">
        <f t="shared" si="10"/>
        <v>2.032520325203252E-2</v>
      </c>
      <c r="AM17">
        <f t="shared" si="11"/>
        <v>1.016260162601626E-2</v>
      </c>
      <c r="AN17">
        <f t="shared" si="12"/>
        <v>2.0325203252032522E-3</v>
      </c>
      <c r="AO17">
        <f t="shared" si="13"/>
        <v>7.3170731707317069E-2</v>
      </c>
      <c r="AP17">
        <f t="shared" si="24"/>
        <v>0</v>
      </c>
      <c r="AQ17">
        <f t="shared" si="24"/>
        <v>0</v>
      </c>
      <c r="AR17">
        <f t="shared" si="24"/>
        <v>0</v>
      </c>
      <c r="AS17">
        <f t="shared" si="24"/>
        <v>4.0733197556008151E-3</v>
      </c>
      <c r="AT17">
        <f t="shared" si="24"/>
        <v>1.4329580348004092E-2</v>
      </c>
      <c r="AU17">
        <f t="shared" si="24"/>
        <v>2.0533880903490759E-2</v>
      </c>
      <c r="AV17">
        <f t="shared" si="24"/>
        <v>1.0214504596527068E-2</v>
      </c>
      <c r="AW17">
        <f t="shared" si="24"/>
        <v>2.0345879959308239E-3</v>
      </c>
      <c r="AX17">
        <f t="shared" si="24"/>
        <v>7.5949367088607597E-2</v>
      </c>
      <c r="AY17">
        <f t="shared" si="25"/>
        <v>0</v>
      </c>
      <c r="AZ17">
        <f t="shared" si="26"/>
        <v>0</v>
      </c>
      <c r="BA17">
        <f t="shared" si="27"/>
        <v>0</v>
      </c>
      <c r="BB17">
        <f t="shared" si="28"/>
        <v>1.4222727919214905E-6</v>
      </c>
      <c r="BC17">
        <f t="shared" si="29"/>
        <v>4.9779547717252169E-6</v>
      </c>
      <c r="BD17">
        <f t="shared" si="30"/>
        <v>3.1290001422272795E-5</v>
      </c>
      <c r="BE17">
        <f t="shared" si="31"/>
        <v>1.208931873133267E-5</v>
      </c>
      <c r="BF17">
        <f t="shared" si="32"/>
        <v>7.1113639596074527E-7</v>
      </c>
      <c r="BG17">
        <f t="shared" si="33"/>
        <v>3.4845683402076516E-5</v>
      </c>
    </row>
    <row r="18" spans="2:59" x14ac:dyDescent="0.25">
      <c r="B18">
        <v>1997</v>
      </c>
      <c r="C18" t="s">
        <v>57</v>
      </c>
      <c r="D18" s="31">
        <v>623168</v>
      </c>
      <c r="E18" s="31">
        <v>1001</v>
      </c>
      <c r="F18">
        <f t="shared" si="16"/>
        <v>1.6063084112149532E-3</v>
      </c>
      <c r="G18">
        <f t="shared" si="17"/>
        <v>0.99839369158878499</v>
      </c>
      <c r="H18" cm="1">
        <f t="array" ref="H18">+IFERROR(_xlfn.IFS(B18=$H$1,D18/$H$3,B18=$I$1,D18/$I$3,B18=$J$1,D18/$J$3,B18=$K$1,D18/$K$3,B18=$L$1,D18/$L$3,B18=$M$1,D18/$M$3,B18=$N$1,D18/$N$3,B18=$O$1,D18/$O$3,B18=$P$1,D18/P$3,B18=$Q$1,D18/$Q$3,B18=$R$1,D18/$R$3,B18=$S$1,D18/$S$3,B18=$T$1,D18/$T$3,B18=$U$1,D18/$U$3,B18=$V$1,D18/$V$3,B18=$W$1,D18/$W$3,B18=$X$1,D18/$X$3,B18=$Y$1,D18/$Y$3,B18=$Z$1,D18/$Z$3),0)</f>
        <v>0.20571006793204222</v>
      </c>
      <c r="I18" s="15">
        <f t="shared" si="18"/>
        <v>20571.006793204222</v>
      </c>
      <c r="J18" s="16">
        <f t="shared" si="19"/>
        <v>33.043381239083885</v>
      </c>
      <c r="K18" s="16">
        <f t="shared" ref="K18:K23" si="35">+K17-P17</f>
        <v>9978.8335344919433</v>
      </c>
      <c r="L18" s="17">
        <f t="shared" si="20"/>
        <v>1.6063084112149532E-3</v>
      </c>
      <c r="M18" s="17">
        <f t="shared" si="20"/>
        <v>0.99839369158878499</v>
      </c>
      <c r="N18">
        <f t="shared" si="21"/>
        <v>1.6075995615637559E-3</v>
      </c>
      <c r="O18">
        <f t="shared" si="4"/>
        <v>8.0315420560747662E-4</v>
      </c>
      <c r="P18">
        <f t="shared" si="22"/>
        <v>16.029084240568249</v>
      </c>
      <c r="S18">
        <v>1997</v>
      </c>
      <c r="T18" t="s">
        <v>57</v>
      </c>
      <c r="U18" s="31">
        <v>0</v>
      </c>
      <c r="V18" s="31">
        <v>0</v>
      </c>
      <c r="W18" s="31">
        <v>0</v>
      </c>
      <c r="X18" s="31">
        <v>5</v>
      </c>
      <c r="Y18" s="31">
        <v>34</v>
      </c>
      <c r="Z18" s="31">
        <v>9</v>
      </c>
      <c r="AA18" s="31">
        <v>8</v>
      </c>
      <c r="AB18" s="31">
        <v>7</v>
      </c>
      <c r="AC18" s="31">
        <v>27</v>
      </c>
      <c r="AD18" s="31">
        <v>911</v>
      </c>
      <c r="AE18" s="31">
        <v>1001</v>
      </c>
      <c r="AG18">
        <f t="shared" si="5"/>
        <v>0</v>
      </c>
      <c r="AH18">
        <f t="shared" si="6"/>
        <v>0</v>
      </c>
      <c r="AI18">
        <f t="shared" si="7"/>
        <v>0</v>
      </c>
      <c r="AJ18">
        <f t="shared" si="8"/>
        <v>4.995004995004995E-3</v>
      </c>
      <c r="AK18">
        <f t="shared" si="9"/>
        <v>3.3966033966033968E-2</v>
      </c>
      <c r="AL18">
        <f t="shared" si="10"/>
        <v>8.9910089910089919E-3</v>
      </c>
      <c r="AM18">
        <f t="shared" si="11"/>
        <v>7.992007992007992E-3</v>
      </c>
      <c r="AN18">
        <f t="shared" si="12"/>
        <v>6.993006993006993E-3</v>
      </c>
      <c r="AO18">
        <f t="shared" si="13"/>
        <v>2.6973026973026972E-2</v>
      </c>
      <c r="AP18">
        <f t="shared" si="24"/>
        <v>0</v>
      </c>
      <c r="AQ18">
        <f t="shared" si="24"/>
        <v>0</v>
      </c>
      <c r="AR18">
        <f t="shared" si="24"/>
        <v>0</v>
      </c>
      <c r="AS18">
        <f t="shared" si="24"/>
        <v>5.00751126690035E-3</v>
      </c>
      <c r="AT18">
        <f t="shared" si="24"/>
        <v>3.4552845528455285E-2</v>
      </c>
      <c r="AU18">
        <f t="shared" si="24"/>
        <v>9.0316106372303074E-3</v>
      </c>
      <c r="AV18">
        <f t="shared" si="24"/>
        <v>8.0240722166499499E-3</v>
      </c>
      <c r="AW18">
        <f t="shared" si="24"/>
        <v>7.0175438596491229E-3</v>
      </c>
      <c r="AX18">
        <f t="shared" si="24"/>
        <v>2.7341772151898733E-2</v>
      </c>
      <c r="AY18">
        <f t="shared" si="25"/>
        <v>0</v>
      </c>
      <c r="AZ18">
        <f t="shared" si="26"/>
        <v>0</v>
      </c>
      <c r="BA18">
        <f t="shared" si="27"/>
        <v>0</v>
      </c>
      <c r="BB18">
        <f t="shared" si="28"/>
        <v>5.6164629762760606E-6</v>
      </c>
      <c r="BC18">
        <f t="shared" si="29"/>
        <v>3.2896426003902637E-5</v>
      </c>
      <c r="BD18">
        <f t="shared" si="30"/>
        <v>1.5244685221320735E-5</v>
      </c>
      <c r="BE18">
        <f t="shared" si="31"/>
        <v>1.0430574098798398E-5</v>
      </c>
      <c r="BF18">
        <f t="shared" si="32"/>
        <v>6.4188148300297834E-6</v>
      </c>
      <c r="BG18">
        <f t="shared" si="33"/>
        <v>5.0548166786484544E-5</v>
      </c>
    </row>
    <row r="19" spans="2:59" x14ac:dyDescent="0.25">
      <c r="B19">
        <v>1997</v>
      </c>
      <c r="C19" t="s">
        <v>58</v>
      </c>
      <c r="D19" s="31">
        <v>874201</v>
      </c>
      <c r="E19" s="31">
        <v>2604</v>
      </c>
      <c r="F19">
        <f t="shared" si="16"/>
        <v>2.9787199968885872E-3</v>
      </c>
      <c r="G19">
        <f t="shared" si="17"/>
        <v>0.99702128000311141</v>
      </c>
      <c r="H19" cm="1">
        <f t="array" ref="H19">+IFERROR(_xlfn.IFS(B19=$H$1,D19/$H$3,B19=$I$1,D19/$I$3,B19=$J$1,D19/$J$3,B19=$K$1,D19/$K$3,B19=$L$1,D19/$L$3,B19=$M$1,D19/$M$3,B19=$N$1,D19/$N$3,B19=$O$1,D19/$O$3,B19=$P$1,D19/P$3,B19=$Q$1,D19/$Q$3,B19=$R$1,D19/$R$3,B19=$S$1,D19/$S$3,B19=$T$1,D19/$T$3,B19=$U$1,D19/$U$3,B19=$V$1,D19/$V$3,B19=$W$1,D19/$W$3,B19=$X$1,D19/$X$3,B19=$Y$1,D19/$Y$3,B19=$Z$1,D19/$Z$3),0)</f>
        <v>0.28857699223365002</v>
      </c>
      <c r="I19" s="15">
        <f t="shared" si="18"/>
        <v>28857.699223365002</v>
      </c>
      <c r="J19" s="16">
        <f t="shared" si="19"/>
        <v>85.959005740833589</v>
      </c>
      <c r="K19" s="16">
        <f t="shared" si="35"/>
        <v>9962.8044502513749</v>
      </c>
      <c r="L19" s="17">
        <f t="shared" si="20"/>
        <v>2.9787199968885872E-3</v>
      </c>
      <c r="M19" s="17">
        <f t="shared" si="20"/>
        <v>0.99702128000311141</v>
      </c>
      <c r="N19">
        <f t="shared" si="21"/>
        <v>2.983163000530416E-3</v>
      </c>
      <c r="O19">
        <f t="shared" si="4"/>
        <v>1.4893599984442936E-3</v>
      </c>
      <c r="P19">
        <f t="shared" si="22"/>
        <v>29.676404841054378</v>
      </c>
      <c r="S19">
        <v>1997</v>
      </c>
      <c r="T19" t="s">
        <v>58</v>
      </c>
      <c r="U19" s="31">
        <v>0</v>
      </c>
      <c r="V19" s="31">
        <v>0</v>
      </c>
      <c r="W19" s="31">
        <v>0</v>
      </c>
      <c r="X19" s="31">
        <v>59</v>
      </c>
      <c r="Y19" s="31">
        <v>200</v>
      </c>
      <c r="Z19" s="31">
        <v>41</v>
      </c>
      <c r="AA19" s="31">
        <v>41</v>
      </c>
      <c r="AB19" s="31">
        <v>82</v>
      </c>
      <c r="AC19" s="31">
        <v>213</v>
      </c>
      <c r="AD19" s="31">
        <v>1968</v>
      </c>
      <c r="AE19" s="31">
        <v>2604</v>
      </c>
      <c r="AG19">
        <f t="shared" si="5"/>
        <v>0</v>
      </c>
      <c r="AH19">
        <f t="shared" si="6"/>
        <v>0</v>
      </c>
      <c r="AI19">
        <f t="shared" si="7"/>
        <v>0</v>
      </c>
      <c r="AJ19">
        <f t="shared" si="8"/>
        <v>2.2657450076804916E-2</v>
      </c>
      <c r="AK19">
        <f t="shared" si="9"/>
        <v>7.6804915514592939E-2</v>
      </c>
      <c r="AL19">
        <f t="shared" si="10"/>
        <v>1.574500768049155E-2</v>
      </c>
      <c r="AM19">
        <f t="shared" si="11"/>
        <v>1.574500768049155E-2</v>
      </c>
      <c r="AN19">
        <f t="shared" si="12"/>
        <v>3.1490015360983101E-2</v>
      </c>
      <c r="AO19">
        <f t="shared" si="13"/>
        <v>8.1797235023041481E-2</v>
      </c>
      <c r="AP19">
        <f t="shared" si="24"/>
        <v>0</v>
      </c>
      <c r="AQ19">
        <f t="shared" si="24"/>
        <v>0</v>
      </c>
      <c r="AR19">
        <f t="shared" si="24"/>
        <v>0</v>
      </c>
      <c r="AS19">
        <f t="shared" si="24"/>
        <v>2.2917071275975916E-2</v>
      </c>
      <c r="AT19">
        <f t="shared" si="24"/>
        <v>7.9872204472843461E-2</v>
      </c>
      <c r="AU19">
        <f t="shared" si="24"/>
        <v>1.5869943874588736E-2</v>
      </c>
      <c r="AV19">
        <f t="shared" si="24"/>
        <v>1.5869943874588736E-2</v>
      </c>
      <c r="AW19">
        <f t="shared" si="24"/>
        <v>3.1993757315645729E-2</v>
      </c>
      <c r="AX19">
        <f t="shared" si="24"/>
        <v>8.5285285285285284E-2</v>
      </c>
      <c r="AY19">
        <f t="shared" si="25"/>
        <v>0</v>
      </c>
      <c r="AZ19">
        <f t="shared" si="26"/>
        <v>0</v>
      </c>
      <c r="BA19">
        <f t="shared" si="27"/>
        <v>0</v>
      </c>
      <c r="BB19">
        <f t="shared" si="28"/>
        <v>3.6604854032425038E-5</v>
      </c>
      <c r="BC19">
        <f t="shared" si="29"/>
        <v>1.3383649755605405E-4</v>
      </c>
      <c r="BD19">
        <f t="shared" si="30"/>
        <v>2.8597542212832061E-5</v>
      </c>
      <c r="BE19">
        <f t="shared" si="31"/>
        <v>2.802559136857542E-5</v>
      </c>
      <c r="BF19">
        <f t="shared" si="32"/>
        <v>5.0903625138841067E-5</v>
      </c>
      <c r="BG19">
        <f t="shared" si="33"/>
        <v>1.3726820262159389E-4</v>
      </c>
    </row>
    <row r="20" spans="2:59" x14ac:dyDescent="0.25">
      <c r="B20">
        <v>1997</v>
      </c>
      <c r="C20" t="s">
        <v>59</v>
      </c>
      <c r="D20" s="31">
        <v>392601</v>
      </c>
      <c r="E20" s="31">
        <v>4088</v>
      </c>
      <c r="F20">
        <f t="shared" si="16"/>
        <v>1.0412607201713699E-2</v>
      </c>
      <c r="G20">
        <f t="shared" si="17"/>
        <v>0.98958739279828634</v>
      </c>
      <c r="H20" cm="1">
        <f t="array" ref="H20">+IFERROR(_xlfn.IFS(B20=$H$1,D20/$H$3,B20=$I$1,D20/$I$3,B20=$J$1,D20/$J$3,B20=$K$1,D20/$K$3,B20=$L$1,D20/$L$3,B20=$M$1,D20/$M$3,B20=$N$1,D20/$N$3,B20=$O$1,D20/$O$3,B20=$P$1,D20/P$3,B20=$Q$1,D20/$Q$3,B20=$R$1,D20/$R$3,B20=$S$1,D20/$S$3,B20=$T$1,D20/$T$3,B20=$U$1,D20/$U$3,B20=$V$1,D20/$V$3,B20=$W$1,D20/$W$3,B20=$X$1,D20/$X$3,B20=$Y$1,D20/$Y$3,B20=$Z$1,D20/$Z$3),0)</f>
        <v>0.1295990461323234</v>
      </c>
      <c r="I20" s="15">
        <f t="shared" si="18"/>
        <v>12959.90461323234</v>
      </c>
      <c r="J20" s="16">
        <f t="shared" si="19"/>
        <v>134.94639610926566</v>
      </c>
      <c r="K20" s="16">
        <f t="shared" si="35"/>
        <v>9933.1280454103198</v>
      </c>
      <c r="L20" s="17">
        <f t="shared" si="20"/>
        <v>1.0412607201713699E-2</v>
      </c>
      <c r="M20" s="17">
        <f t="shared" si="20"/>
        <v>0.98958739279828634</v>
      </c>
      <c r="N20">
        <f t="shared" si="21"/>
        <v>1.0467102113135854E-2</v>
      </c>
      <c r="O20">
        <f t="shared" si="4"/>
        <v>5.2063036008568493E-3</v>
      </c>
      <c r="P20">
        <f t="shared" si="22"/>
        <v>103.42976062118382</v>
      </c>
      <c r="S20">
        <v>1997</v>
      </c>
      <c r="T20" t="s">
        <v>59</v>
      </c>
      <c r="U20" s="31">
        <v>0</v>
      </c>
      <c r="V20" s="31">
        <v>0</v>
      </c>
      <c r="W20" s="31">
        <v>0</v>
      </c>
      <c r="X20" s="31">
        <v>201</v>
      </c>
      <c r="Y20" s="31">
        <v>752</v>
      </c>
      <c r="Z20" s="31">
        <v>73</v>
      </c>
      <c r="AA20" s="31">
        <v>164</v>
      </c>
      <c r="AB20" s="31">
        <v>396</v>
      </c>
      <c r="AC20" s="31">
        <v>538</v>
      </c>
      <c r="AD20" s="31">
        <v>1964</v>
      </c>
      <c r="AE20" s="31">
        <v>4088</v>
      </c>
      <c r="AG20">
        <f t="shared" si="5"/>
        <v>0</v>
      </c>
      <c r="AH20">
        <f t="shared" si="6"/>
        <v>0</v>
      </c>
      <c r="AI20">
        <f t="shared" si="7"/>
        <v>0</v>
      </c>
      <c r="AJ20">
        <f t="shared" si="8"/>
        <v>4.9168297455968686E-2</v>
      </c>
      <c r="AK20">
        <f t="shared" si="9"/>
        <v>0.18395303326810175</v>
      </c>
      <c r="AL20">
        <f t="shared" si="10"/>
        <v>1.7857142857142856E-2</v>
      </c>
      <c r="AM20">
        <f t="shared" si="11"/>
        <v>4.0117416829745595E-2</v>
      </c>
      <c r="AN20">
        <f t="shared" si="12"/>
        <v>9.6868884540117411E-2</v>
      </c>
      <c r="AO20">
        <f t="shared" si="13"/>
        <v>0.13160469667318983</v>
      </c>
      <c r="AP20">
        <f t="shared" si="24"/>
        <v>0</v>
      </c>
      <c r="AQ20">
        <f t="shared" si="24"/>
        <v>0</v>
      </c>
      <c r="AR20">
        <f t="shared" si="24"/>
        <v>0</v>
      </c>
      <c r="AS20">
        <f t="shared" si="24"/>
        <v>5.0407523510971781E-2</v>
      </c>
      <c r="AT20">
        <f t="shared" si="24"/>
        <v>0.20258620689655171</v>
      </c>
      <c r="AU20">
        <f t="shared" si="24"/>
        <v>1.8018018018018018E-2</v>
      </c>
      <c r="AV20">
        <f t="shared" si="24"/>
        <v>4.0938592111832248E-2</v>
      </c>
      <c r="AW20">
        <f t="shared" si="24"/>
        <v>0.10179948586118251</v>
      </c>
      <c r="AX20">
        <f t="shared" si="24"/>
        <v>0.14087457449594135</v>
      </c>
      <c r="AY20">
        <f t="shared" si="25"/>
        <v>0</v>
      </c>
      <c r="AZ20">
        <f t="shared" si="26"/>
        <v>0</v>
      </c>
      <c r="BA20">
        <f t="shared" si="27"/>
        <v>0</v>
      </c>
      <c r="BB20">
        <f t="shared" si="28"/>
        <v>3.3112498439891901E-4</v>
      </c>
      <c r="BC20">
        <f t="shared" si="29"/>
        <v>1.2124268659529649E-3</v>
      </c>
      <c r="BD20">
        <f t="shared" si="30"/>
        <v>1.4518557008260294E-4</v>
      </c>
      <c r="BE20">
        <f t="shared" si="31"/>
        <v>2.6107931462222459E-4</v>
      </c>
      <c r="BF20">
        <f t="shared" si="32"/>
        <v>6.0876054824108954E-4</v>
      </c>
      <c r="BG20">
        <f t="shared" si="33"/>
        <v>9.5644178185995453E-4</v>
      </c>
    </row>
    <row r="21" spans="2:59" x14ac:dyDescent="0.25">
      <c r="B21">
        <v>1997</v>
      </c>
      <c r="C21" t="s">
        <v>60</v>
      </c>
      <c r="D21" s="31">
        <v>92020</v>
      </c>
      <c r="E21" s="31">
        <v>3352</v>
      </c>
      <c r="F21">
        <f t="shared" si="16"/>
        <v>3.6426863725277113E-2</v>
      </c>
      <c r="G21">
        <f t="shared" si="17"/>
        <v>0.96357313627472285</v>
      </c>
      <c r="H21" cm="1">
        <f t="array" ref="H21">+IFERROR(_xlfn.IFS(B21=$H$1,D21/$H$3,B21=$I$1,D21/$I$3,B21=$J$1,D21/$J$3,B21=$K$1,D21/$K$3,B21=$L$1,D21/$L$3,B21=$M$1,D21/$M$3,B21=$N$1,D21/$N$3,B21=$O$1,D21/$O$3,B21=$P$1,D21/P$3,B21=$Q$1,D21/$Q$3,B21=$R$1,D21/$R$3,B21=$S$1,D21/$S$3,B21=$T$1,D21/$T$3,B21=$U$1,D21/$U$3,B21=$V$1,D21/$V$3,B21=$W$1,D21/$W$3,B21=$X$1,D21/$X$3,B21=$Y$1,D21/$Y$3,B21=$Z$1,D21/$Z$3),0)</f>
        <v>3.0376143272932057E-2</v>
      </c>
      <c r="I21" s="15">
        <f t="shared" si="18"/>
        <v>3037.6143272932059</v>
      </c>
      <c r="J21" s="16">
        <f t="shared" si="19"/>
        <v>110.65076315025892</v>
      </c>
      <c r="K21" s="16">
        <f t="shared" si="35"/>
        <v>9829.6982847891359</v>
      </c>
      <c r="L21" s="17">
        <f t="shared" si="20"/>
        <v>3.6426863725277113E-2</v>
      </c>
      <c r="M21" s="17">
        <f t="shared" si="20"/>
        <v>0.96357313627472285</v>
      </c>
      <c r="N21">
        <f t="shared" si="21"/>
        <v>3.7102629947755247E-2</v>
      </c>
      <c r="O21">
        <f t="shared" si="4"/>
        <v>1.8213431862638556E-2</v>
      </c>
      <c r="P21">
        <f t="shared" si="22"/>
        <v>358.065079880604</v>
      </c>
      <c r="S21">
        <v>1997</v>
      </c>
      <c r="T21" t="s">
        <v>60</v>
      </c>
      <c r="U21" s="31">
        <v>0</v>
      </c>
      <c r="V21" s="31">
        <v>0</v>
      </c>
      <c r="W21" s="31">
        <v>0</v>
      </c>
      <c r="X21" s="31">
        <v>236</v>
      </c>
      <c r="Y21" s="31">
        <v>796</v>
      </c>
      <c r="Z21" s="31">
        <v>113</v>
      </c>
      <c r="AA21" s="31">
        <v>152</v>
      </c>
      <c r="AB21" s="31">
        <v>343</v>
      </c>
      <c r="AC21" s="31">
        <v>362</v>
      </c>
      <c r="AD21" s="31">
        <v>1350</v>
      </c>
      <c r="AE21" s="31">
        <v>3352</v>
      </c>
      <c r="AG21">
        <f t="shared" si="5"/>
        <v>0</v>
      </c>
      <c r="AH21">
        <f t="shared" si="6"/>
        <v>0</v>
      </c>
      <c r="AI21">
        <f t="shared" si="7"/>
        <v>0</v>
      </c>
      <c r="AJ21">
        <f t="shared" si="8"/>
        <v>7.040572792362769E-2</v>
      </c>
      <c r="AK21">
        <f t="shared" si="9"/>
        <v>0.23747016706443913</v>
      </c>
      <c r="AL21">
        <f t="shared" si="10"/>
        <v>3.3711217183770882E-2</v>
      </c>
      <c r="AM21">
        <f t="shared" si="11"/>
        <v>4.5346062052505964E-2</v>
      </c>
      <c r="AN21">
        <f t="shared" si="12"/>
        <v>0.10232696897374702</v>
      </c>
      <c r="AO21">
        <f t="shared" si="13"/>
        <v>0.10799522673031026</v>
      </c>
      <c r="AP21">
        <f t="shared" si="24"/>
        <v>0</v>
      </c>
      <c r="AQ21">
        <f t="shared" si="24"/>
        <v>0</v>
      </c>
      <c r="AR21">
        <f t="shared" si="24"/>
        <v>0</v>
      </c>
      <c r="AS21">
        <f t="shared" si="24"/>
        <v>7.2974644403215841E-2</v>
      </c>
      <c r="AT21">
        <f t="shared" si="24"/>
        <v>0.26946513202437372</v>
      </c>
      <c r="AU21">
        <f t="shared" si="24"/>
        <v>3.4289182218176298E-2</v>
      </c>
      <c r="AV21">
        <f t="shared" si="24"/>
        <v>4.6398046398046393E-2</v>
      </c>
      <c r="AW21">
        <f t="shared" si="24"/>
        <v>0.10784467850966829</v>
      </c>
      <c r="AX21">
        <f t="shared" si="24"/>
        <v>0.1141595711132135</v>
      </c>
      <c r="AY21">
        <f t="shared" si="25"/>
        <v>0</v>
      </c>
      <c r="AZ21">
        <f t="shared" si="26"/>
        <v>0</v>
      </c>
      <c r="BA21">
        <f t="shared" si="27"/>
        <v>0</v>
      </c>
      <c r="BB21">
        <f t="shared" si="28"/>
        <v>2.3744838078678548E-3</v>
      </c>
      <c r="BC21">
        <f t="shared" si="29"/>
        <v>8.4112149532710283E-3</v>
      </c>
      <c r="BD21">
        <f t="shared" si="30"/>
        <v>1.0106498587263639E-3</v>
      </c>
      <c r="BE21">
        <f t="shared" si="31"/>
        <v>1.717018039556618E-3</v>
      </c>
      <c r="BF21">
        <f t="shared" si="32"/>
        <v>4.0154314279504458E-3</v>
      </c>
      <c r="BG21">
        <f t="shared" si="33"/>
        <v>4.8902412519017608E-3</v>
      </c>
    </row>
    <row r="22" spans="2:59" x14ac:dyDescent="0.25">
      <c r="B22">
        <v>1997</v>
      </c>
      <c r="C22" t="s">
        <v>61</v>
      </c>
      <c r="D22" s="31">
        <v>55097</v>
      </c>
      <c r="E22" s="31">
        <v>6144</v>
      </c>
      <c r="F22">
        <f t="shared" si="16"/>
        <v>0.11151242354393161</v>
      </c>
      <c r="G22">
        <f t="shared" si="17"/>
        <v>0.88848757645606835</v>
      </c>
      <c r="H22" cm="1">
        <f t="array" ref="H22">+IFERROR(_xlfn.IFS(B22=$H$1,D22/$H$3,B22=$I$1,D22/$I$3,B22=$J$1,D22/$J$3,B22=$K$1,D22/$K$3,B22=$L$1,D22/$L$3,B22=$M$1,D22/$M$3,B22=$N$1,D22/$N$3,B22=$O$1,D22/$O$3,B22=$P$1,D22/P$3,B22=$Q$1,D22/$Q$3,B22=$R$1,D22/$R$3,B22=$S$1,D22/$S$3,B22=$T$1,D22/$T$3,B22=$U$1,D22/$U$3,B22=$V$1,D22/$V$3,B22=$W$1,D22/$W$3,B22=$X$1,D22/$X$3,B22=$Y$1,D22/$Y$3,B22=$Z$1,D22/$Z$3),0)</f>
        <v>1.8187724037260787E-2</v>
      </c>
      <c r="I22" s="15">
        <f t="shared" si="18"/>
        <v>1818.7724037260787</v>
      </c>
      <c r="J22" s="16">
        <f t="shared" si="19"/>
        <v>202.81571861431706</v>
      </c>
      <c r="K22" s="16">
        <f t="shared" si="35"/>
        <v>9471.6332049085322</v>
      </c>
      <c r="L22" s="17">
        <f t="shared" si="20"/>
        <v>0.11151242354393161</v>
      </c>
      <c r="M22" s="17">
        <f t="shared" si="20"/>
        <v>0.88848757645606835</v>
      </c>
      <c r="N22">
        <f t="shared" si="21"/>
        <v>0.11809706871696299</v>
      </c>
      <c r="O22">
        <f t="shared" si="4"/>
        <v>5.5756211771965804E-2</v>
      </c>
      <c r="P22">
        <f t="shared" si="22"/>
        <v>1056.2047735985266</v>
      </c>
      <c r="S22">
        <v>1997</v>
      </c>
      <c r="T22" t="s">
        <v>61</v>
      </c>
      <c r="U22" s="31">
        <v>0</v>
      </c>
      <c r="V22" s="31">
        <v>0</v>
      </c>
      <c r="W22" s="31">
        <v>0</v>
      </c>
      <c r="X22" s="31">
        <v>464</v>
      </c>
      <c r="Y22" s="31">
        <v>1589</v>
      </c>
      <c r="Z22" s="31">
        <v>316</v>
      </c>
      <c r="AA22" s="31">
        <v>194</v>
      </c>
      <c r="AB22" s="31">
        <v>638</v>
      </c>
      <c r="AC22" s="31">
        <v>443</v>
      </c>
      <c r="AD22" s="31">
        <v>2500</v>
      </c>
      <c r="AE22" s="31">
        <v>6144</v>
      </c>
      <c r="AG22">
        <f t="shared" si="5"/>
        <v>0</v>
      </c>
      <c r="AH22">
        <f t="shared" si="6"/>
        <v>0</v>
      </c>
      <c r="AI22">
        <f t="shared" si="7"/>
        <v>0</v>
      </c>
      <c r="AJ22">
        <f t="shared" si="8"/>
        <v>7.5520833333333329E-2</v>
      </c>
      <c r="AK22">
        <f t="shared" si="9"/>
        <v>0.25862630208333331</v>
      </c>
      <c r="AL22">
        <f t="shared" si="10"/>
        <v>5.1432291666666664E-2</v>
      </c>
      <c r="AM22">
        <f t="shared" si="11"/>
        <v>3.1575520833333336E-2</v>
      </c>
      <c r="AN22">
        <f t="shared" si="12"/>
        <v>0.10384114583333333</v>
      </c>
      <c r="AO22">
        <f t="shared" si="13"/>
        <v>7.2102864583333329E-2</v>
      </c>
      <c r="AP22">
        <f t="shared" si="24"/>
        <v>0</v>
      </c>
      <c r="AQ22">
        <f t="shared" si="24"/>
        <v>0</v>
      </c>
      <c r="AR22">
        <f t="shared" si="24"/>
        <v>0</v>
      </c>
      <c r="AS22">
        <f t="shared" si="24"/>
        <v>7.8484438430311221E-2</v>
      </c>
      <c r="AT22">
        <f t="shared" si="24"/>
        <v>0.29703710627161412</v>
      </c>
      <c r="AU22">
        <f t="shared" si="24"/>
        <v>5.2789842966922816E-2</v>
      </c>
      <c r="AV22">
        <f t="shared" si="24"/>
        <v>3.208202414420374E-2</v>
      </c>
      <c r="AW22">
        <f t="shared" si="24"/>
        <v>0.10952789699570814</v>
      </c>
      <c r="AX22">
        <f t="shared" si="24"/>
        <v>7.4799493457154906E-2</v>
      </c>
      <c r="AY22">
        <f t="shared" si="25"/>
        <v>0</v>
      </c>
      <c r="AZ22">
        <f t="shared" si="26"/>
        <v>0</v>
      </c>
      <c r="BA22">
        <f t="shared" si="27"/>
        <v>0</v>
      </c>
      <c r="BB22">
        <f t="shared" si="28"/>
        <v>6.3524329818320418E-3</v>
      </c>
      <c r="BC22">
        <f t="shared" si="29"/>
        <v>2.164364665952774E-2</v>
      </c>
      <c r="BD22">
        <f t="shared" si="30"/>
        <v>3.8931339274370655E-3</v>
      </c>
      <c r="BE22">
        <f t="shared" si="31"/>
        <v>3.1399168738769807E-3</v>
      </c>
      <c r="BF22">
        <f t="shared" si="32"/>
        <v>8.902481078824619E-3</v>
      </c>
      <c r="BG22">
        <f t="shared" si="33"/>
        <v>7.3052979291068475E-3</v>
      </c>
    </row>
    <row r="23" spans="2:59" x14ac:dyDescent="0.25">
      <c r="B23" t="s">
        <v>63</v>
      </c>
      <c r="D23" s="31">
        <v>3029351</v>
      </c>
      <c r="E23" s="31">
        <v>18091</v>
      </c>
      <c r="F23">
        <f t="shared" si="16"/>
        <v>5.9719061937688967E-3</v>
      </c>
      <c r="G23">
        <f t="shared" si="17"/>
        <v>0.99402809380623114</v>
      </c>
      <c r="H23" cm="1">
        <f t="array" ref="H23">+IFERROR(_xlfn.IFS(B23=$H$1,D23/$H$3,B23=$I$1,D23/$I$3,B23=$J$1,D23/$J$3,B23=$K$1,D23/$K$3,B23=$L$1,D23/$L$3,B23=$M$1,D23/$M$3,B23=$N$1,D23/$N$3,B23=$O$1,D23/$O$3,B23=$P$1,D23/P$3,B23=$Q$1,D23/$Q$3,B23=$R$1,D23/$R$3,B23=$S$1,D23/$S$3,B23=$T$1,D23/$T$3,B23=$U$1,D23/$U$3,B23=$V$1,D23/$V$3,B23=$W$1,D23/$W$3,B23=$X$1,D23/$X$3,B23=$Y$1,D23/$Y$3,B23=$Z$1,D23/$Z$3),0)</f>
        <v>0</v>
      </c>
      <c r="I23" s="15">
        <f t="shared" si="18"/>
        <v>0</v>
      </c>
      <c r="J23" s="16">
        <f t="shared" si="19"/>
        <v>0</v>
      </c>
      <c r="K23" s="16">
        <f t="shared" si="35"/>
        <v>8415.4284313100052</v>
      </c>
      <c r="L23" s="17">
        <f t="shared" si="20"/>
        <v>5.9719061937688967E-3</v>
      </c>
      <c r="M23" s="17">
        <f t="shared" si="20"/>
        <v>0.99402809380623114</v>
      </c>
      <c r="N23">
        <f t="shared" si="21"/>
        <v>5.9897914300391141E-3</v>
      </c>
      <c r="O23">
        <f t="shared" si="4"/>
        <v>2.9859530968844483E-3</v>
      </c>
      <c r="P23">
        <f t="shared" si="22"/>
        <v>50.256149172159091</v>
      </c>
      <c r="S23" t="s">
        <v>63</v>
      </c>
      <c r="U23" s="31">
        <v>0</v>
      </c>
      <c r="V23" s="31">
        <v>0</v>
      </c>
      <c r="W23" s="31">
        <v>0</v>
      </c>
      <c r="X23" s="31">
        <v>967</v>
      </c>
      <c r="Y23" s="31">
        <v>3378</v>
      </c>
      <c r="Z23" s="31">
        <v>596</v>
      </c>
      <c r="AA23" s="31">
        <v>576</v>
      </c>
      <c r="AB23" s="31">
        <v>1467</v>
      </c>
      <c r="AC23" s="31">
        <v>1632</v>
      </c>
      <c r="AD23" s="31">
        <v>9475</v>
      </c>
      <c r="AE23" s="31">
        <v>18091</v>
      </c>
      <c r="AG23">
        <f t="shared" si="5"/>
        <v>0</v>
      </c>
      <c r="AH23">
        <f t="shared" si="6"/>
        <v>0</v>
      </c>
      <c r="AI23">
        <f t="shared" si="7"/>
        <v>0</v>
      </c>
      <c r="AJ23">
        <f t="shared" si="8"/>
        <v>5.3451992703554253E-2</v>
      </c>
      <c r="AK23">
        <f t="shared" si="9"/>
        <v>0.18672267978552873</v>
      </c>
      <c r="AL23">
        <f t="shared" si="10"/>
        <v>3.2944558067547397E-2</v>
      </c>
      <c r="AM23">
        <f t="shared" si="11"/>
        <v>3.1839035984743795E-2</v>
      </c>
      <c r="AN23">
        <f t="shared" si="12"/>
        <v>8.1090044773644357E-2</v>
      </c>
      <c r="AO23">
        <f t="shared" si="13"/>
        <v>9.0210601956774092E-2</v>
      </c>
      <c r="AP23">
        <f t="shared" si="24"/>
        <v>0</v>
      </c>
      <c r="AQ23">
        <f t="shared" si="24"/>
        <v>0</v>
      </c>
      <c r="AR23">
        <f t="shared" si="24"/>
        <v>0</v>
      </c>
      <c r="AS23">
        <f t="shared" si="24"/>
        <v>5.4919778503478629E-2</v>
      </c>
      <c r="AT23">
        <f t="shared" si="24"/>
        <v>0.20595049384221439</v>
      </c>
      <c r="AU23">
        <f t="shared" si="24"/>
        <v>3.3496318777047153E-2</v>
      </c>
      <c r="AV23">
        <f t="shared" si="24"/>
        <v>3.2354097623995957E-2</v>
      </c>
      <c r="AW23">
        <f t="shared" si="24"/>
        <v>8.4516779490133961E-2</v>
      </c>
      <c r="AX23">
        <f t="shared" si="24"/>
        <v>9.4471780028943561E-2</v>
      </c>
      <c r="AY23">
        <f t="shared" si="25"/>
        <v>0</v>
      </c>
      <c r="AZ23">
        <f t="shared" si="26"/>
        <v>0</v>
      </c>
      <c r="BA23">
        <f t="shared" si="27"/>
        <v>0</v>
      </c>
      <c r="BB23">
        <f t="shared" si="28"/>
        <v>2.3618920356208311E-4</v>
      </c>
      <c r="BC23">
        <f t="shared" si="29"/>
        <v>8.1981256051213611E-4</v>
      </c>
      <c r="BD23">
        <f t="shared" si="30"/>
        <v>1.5052729115906343E-4</v>
      </c>
      <c r="BE23">
        <f t="shared" si="31"/>
        <v>1.2708992784263033E-4</v>
      </c>
      <c r="BF23">
        <f t="shared" si="32"/>
        <v>3.474341533879699E-4</v>
      </c>
      <c r="BG23">
        <f t="shared" si="33"/>
        <v>3.4248259775773753E-4</v>
      </c>
    </row>
    <row r="24" spans="2:59" x14ac:dyDescent="0.25">
      <c r="B24">
        <v>1998</v>
      </c>
      <c r="C24" t="s">
        <v>55</v>
      </c>
      <c r="D24" s="31">
        <v>291173</v>
      </c>
      <c r="E24" s="31">
        <v>437</v>
      </c>
      <c r="F24">
        <f t="shared" si="16"/>
        <v>1.5008259694408478E-3</v>
      </c>
      <c r="G24">
        <f t="shared" si="17"/>
        <v>0.9984991740305591</v>
      </c>
      <c r="H24" cm="1">
        <f t="array" ref="H24">+IFERROR(_xlfn.IFS(B24=$H$1,D24/$H$3,B24=$I$1,D24/$I$3,B24=$J$1,D24/$J$3,B24=$K$1,D24/$K$3,B24=$L$1,D24/$L$3,B24=$M$1,D24/$M$3,B24=$N$1,D24/$N$3,B24=$O$1,D24/$O$3,B24=$P$1,D24/P$3,B24=$Q$1,D24/$Q$3,B24=$R$1,D24/$R$3,B24=$S$1,D24/$S$3,B24=$T$1,D24/$T$3,B24=$U$1,D24/$U$3,B24=$V$1,D24/$V$3,B24=$W$1,D24/$W$3,B24=$X$1,D24/$X$3,B24=$Y$1,D24/$Y$3,B24=$Z$1,D24/$Z$3),0)</f>
        <v>9.5454570786684817E-2</v>
      </c>
      <c r="I24" s="15">
        <f t="shared" si="18"/>
        <v>9545.4570786684817</v>
      </c>
      <c r="J24" s="16">
        <f t="shared" si="19"/>
        <v>14.326069873848628</v>
      </c>
      <c r="K24" s="16">
        <v>10000</v>
      </c>
      <c r="L24" s="17">
        <f t="shared" si="20"/>
        <v>1.5008259694408478E-3</v>
      </c>
      <c r="M24" s="17">
        <f t="shared" si="20"/>
        <v>0.9984991740305591</v>
      </c>
      <c r="N24">
        <f t="shared" si="21"/>
        <v>1.5019530545153966E-3</v>
      </c>
      <c r="O24">
        <f t="shared" si="4"/>
        <v>7.5041298472042391E-4</v>
      </c>
      <c r="P24">
        <f t="shared" si="22"/>
        <v>15.008259694408478</v>
      </c>
      <c r="S24">
        <v>1998</v>
      </c>
      <c r="T24" t="s">
        <v>55</v>
      </c>
      <c r="U24" s="31">
        <v>0</v>
      </c>
      <c r="V24" s="31">
        <v>0</v>
      </c>
      <c r="W24" s="31">
        <v>0</v>
      </c>
      <c r="X24" s="31">
        <v>1</v>
      </c>
      <c r="Y24" s="31">
        <v>4</v>
      </c>
      <c r="Z24" s="31">
        <v>26</v>
      </c>
      <c r="AA24" s="31">
        <v>32</v>
      </c>
      <c r="AB24" s="31">
        <v>1</v>
      </c>
      <c r="AC24" s="31">
        <v>11</v>
      </c>
      <c r="AD24" s="31">
        <v>362</v>
      </c>
      <c r="AE24" s="31">
        <v>437</v>
      </c>
      <c r="AG24">
        <f t="shared" si="5"/>
        <v>0</v>
      </c>
      <c r="AH24">
        <f t="shared" si="6"/>
        <v>0</v>
      </c>
      <c r="AI24">
        <f t="shared" si="7"/>
        <v>0</v>
      </c>
      <c r="AJ24">
        <f t="shared" si="8"/>
        <v>2.2883295194508009E-3</v>
      </c>
      <c r="AK24">
        <f t="shared" si="9"/>
        <v>9.1533180778032037E-3</v>
      </c>
      <c r="AL24">
        <f t="shared" si="10"/>
        <v>5.9496567505720827E-2</v>
      </c>
      <c r="AM24">
        <f t="shared" si="11"/>
        <v>7.3226544622425629E-2</v>
      </c>
      <c r="AN24">
        <f t="shared" si="12"/>
        <v>2.2883295194508009E-3</v>
      </c>
      <c r="AO24">
        <f t="shared" si="13"/>
        <v>2.5171624713958809E-2</v>
      </c>
      <c r="AP24">
        <f t="shared" si="24"/>
        <v>0</v>
      </c>
      <c r="AQ24">
        <f t="shared" si="24"/>
        <v>0</v>
      </c>
      <c r="AR24">
        <f t="shared" si="24"/>
        <v>0</v>
      </c>
      <c r="AS24">
        <f t="shared" si="24"/>
        <v>2.2909507445589921E-3</v>
      </c>
      <c r="AT24">
        <f t="shared" si="24"/>
        <v>9.1954022988505746E-3</v>
      </c>
      <c r="AU24">
        <f>+(AL24/(1-(0.5*AL24)))</f>
        <v>6.1320754716981139E-2</v>
      </c>
      <c r="AV24">
        <f t="shared" si="24"/>
        <v>7.6009501187648459E-2</v>
      </c>
      <c r="AW24">
        <f t="shared" si="24"/>
        <v>2.2909507445589921E-3</v>
      </c>
      <c r="AX24">
        <f t="shared" si="24"/>
        <v>2.5492468134414831E-2</v>
      </c>
      <c r="AY24">
        <f t="shared" si="25"/>
        <v>0</v>
      </c>
      <c r="AZ24">
        <f t="shared" si="26"/>
        <v>0</v>
      </c>
      <c r="BA24">
        <f t="shared" si="27"/>
        <v>0</v>
      </c>
      <c r="BB24">
        <f t="shared" si="28"/>
        <v>1.6622420348040511E-3</v>
      </c>
      <c r="BC24">
        <f t="shared" si="29"/>
        <v>5.8075439687058899E-3</v>
      </c>
      <c r="BD24">
        <f t="shared" si="30"/>
        <v>1.0680935388926859E-3</v>
      </c>
      <c r="BE24">
        <f t="shared" si="31"/>
        <v>1.0440528483066768E-3</v>
      </c>
      <c r="BF24">
        <f t="shared" si="32"/>
        <v>2.5208381271615158E-3</v>
      </c>
      <c r="BG24">
        <f t="shared" si="33"/>
        <v>2.8213467594866283E-3</v>
      </c>
    </row>
    <row r="25" spans="2:59" x14ac:dyDescent="0.25">
      <c r="B25">
        <v>1998</v>
      </c>
      <c r="C25" t="s">
        <v>56</v>
      </c>
      <c r="D25" s="31">
        <v>707982</v>
      </c>
      <c r="E25" s="31">
        <v>430</v>
      </c>
      <c r="F25">
        <f t="shared" si="16"/>
        <v>6.0736007412617833E-4</v>
      </c>
      <c r="G25">
        <f t="shared" si="17"/>
        <v>0.99939263992587379</v>
      </c>
      <c r="H25" cm="1">
        <f t="array" ref="H25">+IFERROR(_xlfn.IFS(B25=$H$1,D25/$H$3,B25=$I$1,D25/$I$3,B25=$J$1,D25/$J$3,B25=$K$1,D25/$K$3,B25=$L$1,D25/$L$3,B25=$M$1,D25/$M$3,B25=$N$1,D25/$N$3,B25=$O$1,D25/$O$3,B25=$P$1,D25/P$3,B25=$Q$1,D25/$Q$3,B25=$R$1,D25/$R$3,B25=$S$1,D25/$S$3,B25=$T$1,D25/$T$3,B25=$U$1,D25/$U$3,B25=$V$1,D25/$V$3,B25=$W$1,D25/$W$3,B25=$X$1,D25/$X$3,B25=$Y$1,D25/$Y$3,B25=$Z$1,D25/$Z$3),0)</f>
        <v>0.2320961007191556</v>
      </c>
      <c r="I25" s="15">
        <f t="shared" si="18"/>
        <v>23209.610071915558</v>
      </c>
      <c r="J25" s="16">
        <f t="shared" si="19"/>
        <v>14.096590493718329</v>
      </c>
      <c r="K25" s="16">
        <f t="shared" ref="K25:K31" si="36">+K24-P24</f>
        <v>9984.9917403055915</v>
      </c>
      <c r="L25" s="17">
        <f t="shared" si="20"/>
        <v>6.0736007412617833E-4</v>
      </c>
      <c r="M25" s="17">
        <f t="shared" si="20"/>
        <v>0.99939263992587379</v>
      </c>
      <c r="N25">
        <f t="shared" si="21"/>
        <v>6.0754457328471084E-4</v>
      </c>
      <c r="O25">
        <f t="shared" si="4"/>
        <v>3.0368003706308916E-4</v>
      </c>
      <c r="P25">
        <f t="shared" si="22"/>
        <v>6.0644853235412821</v>
      </c>
      <c r="S25">
        <v>1998</v>
      </c>
      <c r="T25" t="s">
        <v>56</v>
      </c>
      <c r="U25" s="31">
        <v>0</v>
      </c>
      <c r="V25" s="31">
        <v>0</v>
      </c>
      <c r="W25" s="31">
        <v>0</v>
      </c>
      <c r="X25" s="31">
        <v>4</v>
      </c>
      <c r="Y25" s="31">
        <v>11</v>
      </c>
      <c r="Z25" s="31">
        <v>9</v>
      </c>
      <c r="AA25" s="31">
        <v>4</v>
      </c>
      <c r="AB25" s="31">
        <v>1</v>
      </c>
      <c r="AC25" s="31">
        <v>28</v>
      </c>
      <c r="AD25" s="31">
        <v>373</v>
      </c>
      <c r="AE25" s="31">
        <v>430</v>
      </c>
      <c r="AG25">
        <f t="shared" si="5"/>
        <v>0</v>
      </c>
      <c r="AH25">
        <f t="shared" si="6"/>
        <v>0</v>
      </c>
      <c r="AI25">
        <f t="shared" si="7"/>
        <v>0</v>
      </c>
      <c r="AJ25">
        <f t="shared" si="8"/>
        <v>9.3023255813953487E-3</v>
      </c>
      <c r="AK25">
        <f t="shared" si="9"/>
        <v>2.5581395348837209E-2</v>
      </c>
      <c r="AL25">
        <f t="shared" si="10"/>
        <v>2.0930232558139535E-2</v>
      </c>
      <c r="AM25">
        <f t="shared" si="11"/>
        <v>9.3023255813953487E-3</v>
      </c>
      <c r="AN25">
        <f t="shared" si="12"/>
        <v>2.3255813953488372E-3</v>
      </c>
      <c r="AO25">
        <f t="shared" si="13"/>
        <v>6.5116279069767441E-2</v>
      </c>
      <c r="AP25">
        <f t="shared" si="24"/>
        <v>0</v>
      </c>
      <c r="AQ25">
        <f t="shared" si="24"/>
        <v>0</v>
      </c>
      <c r="AR25">
        <f t="shared" si="24"/>
        <v>0</v>
      </c>
      <c r="AS25">
        <f t="shared" si="24"/>
        <v>9.3457943925233638E-3</v>
      </c>
      <c r="AT25">
        <f t="shared" si="24"/>
        <v>2.591283863368669E-2</v>
      </c>
      <c r="AU25">
        <f t="shared" si="24"/>
        <v>2.1151586368977671E-2</v>
      </c>
      <c r="AV25">
        <f t="shared" si="24"/>
        <v>9.3457943925233638E-3</v>
      </c>
      <c r="AW25">
        <f t="shared" si="24"/>
        <v>2.3282887077997671E-3</v>
      </c>
      <c r="AX25">
        <f t="shared" si="24"/>
        <v>6.7307692307692304E-2</v>
      </c>
      <c r="AY25">
        <f t="shared" si="25"/>
        <v>0</v>
      </c>
      <c r="AZ25">
        <f t="shared" si="26"/>
        <v>0</v>
      </c>
      <c r="BA25">
        <f t="shared" si="27"/>
        <v>0</v>
      </c>
      <c r="BB25">
        <f t="shared" si="28"/>
        <v>3.5311632216638274E-6</v>
      </c>
      <c r="BC25">
        <f t="shared" si="29"/>
        <v>1.0593489664991483E-5</v>
      </c>
      <c r="BD25">
        <f t="shared" si="30"/>
        <v>2.4718142551646793E-5</v>
      </c>
      <c r="BE25">
        <f t="shared" si="31"/>
        <v>2.542437519597956E-5</v>
      </c>
      <c r="BF25">
        <f t="shared" si="32"/>
        <v>1.412465288665531E-6</v>
      </c>
      <c r="BG25">
        <f t="shared" si="33"/>
        <v>2.7543073128977856E-5</v>
      </c>
    </row>
    <row r="26" spans="2:59" x14ac:dyDescent="0.25">
      <c r="B26">
        <v>1998</v>
      </c>
      <c r="C26" t="s">
        <v>57</v>
      </c>
      <c r="D26" s="31">
        <v>627495</v>
      </c>
      <c r="E26" s="31">
        <v>1073</v>
      </c>
      <c r="F26">
        <f t="shared" si="16"/>
        <v>1.7099737846516705E-3</v>
      </c>
      <c r="G26">
        <f t="shared" si="17"/>
        <v>0.99829002621534835</v>
      </c>
      <c r="H26" cm="1">
        <f t="array" ref="H26">+IFERROR(_xlfn.IFS(B26=$H$1,D26/$H$3,B26=$I$1,D26/$I$3,B26=$J$1,D26/$J$3,B26=$K$1,D26/$K$3,B26=$L$1,D26/$L$3,B26=$M$1,D26/$M$3,B26=$N$1,D26/$N$3,B26=$O$1,D26/$O$3,B26=$P$1,D26/P$3,B26=$Q$1,D26/$Q$3,B26=$R$1,D26/$R$3,B26=$S$1,D26/$S$3,B26=$T$1,D26/$T$3,B26=$U$1,D26/$U$3,B26=$V$1,D26/$V$3,B26=$W$1,D26/$W$3,B26=$X$1,D26/$X$3,B26=$Y$1,D26/$Y$3,B26=$Z$1,D26/$Z$3),0)</f>
        <v>0.20571023376408798</v>
      </c>
      <c r="I26" s="15">
        <f t="shared" si="18"/>
        <v>20571.023376408797</v>
      </c>
      <c r="J26" s="16">
        <f t="shared" si="19"/>
        <v>35.175910697115739</v>
      </c>
      <c r="K26" s="16">
        <f t="shared" si="36"/>
        <v>9978.9272549820507</v>
      </c>
      <c r="L26" s="17">
        <f t="shared" si="20"/>
        <v>1.7099737846516705E-3</v>
      </c>
      <c r="M26" s="17">
        <f t="shared" si="20"/>
        <v>0.99829002621534835</v>
      </c>
      <c r="N26">
        <f t="shared" si="21"/>
        <v>1.7114370408886713E-3</v>
      </c>
      <c r="O26">
        <f t="shared" si="4"/>
        <v>8.5498689232583525E-4</v>
      </c>
      <c r="P26">
        <f t="shared" si="22"/>
        <v>17.063704004965363</v>
      </c>
      <c r="S26">
        <v>1998</v>
      </c>
      <c r="T26" t="s">
        <v>57</v>
      </c>
      <c r="U26" s="31">
        <v>0</v>
      </c>
      <c r="V26" s="31">
        <v>0</v>
      </c>
      <c r="W26" s="31">
        <v>0</v>
      </c>
      <c r="X26" s="31">
        <v>9</v>
      </c>
      <c r="Y26" s="31">
        <v>31</v>
      </c>
      <c r="Z26" s="31">
        <v>23</v>
      </c>
      <c r="AA26" s="31">
        <v>13</v>
      </c>
      <c r="AB26" s="31">
        <v>10</v>
      </c>
      <c r="AC26" s="31">
        <v>35</v>
      </c>
      <c r="AD26" s="31">
        <v>952</v>
      </c>
      <c r="AE26" s="31">
        <v>1073</v>
      </c>
      <c r="AG26">
        <f t="shared" si="5"/>
        <v>0</v>
      </c>
      <c r="AH26">
        <f t="shared" si="6"/>
        <v>0</v>
      </c>
      <c r="AI26">
        <f t="shared" si="7"/>
        <v>0</v>
      </c>
      <c r="AJ26">
        <f t="shared" si="8"/>
        <v>8.3876980428704562E-3</v>
      </c>
      <c r="AK26">
        <f t="shared" si="9"/>
        <v>2.8890959925442685E-2</v>
      </c>
      <c r="AL26">
        <f t="shared" si="10"/>
        <v>2.1435228331780055E-2</v>
      </c>
      <c r="AM26">
        <f t="shared" si="11"/>
        <v>1.2115563839701771E-2</v>
      </c>
      <c r="AN26">
        <f t="shared" si="12"/>
        <v>9.3196644920782844E-3</v>
      </c>
      <c r="AO26">
        <f t="shared" si="13"/>
        <v>3.2618825722273995E-2</v>
      </c>
      <c r="AP26">
        <f t="shared" si="24"/>
        <v>0</v>
      </c>
      <c r="AQ26">
        <f t="shared" si="24"/>
        <v>0</v>
      </c>
      <c r="AR26">
        <f t="shared" si="24"/>
        <v>0</v>
      </c>
      <c r="AS26">
        <f t="shared" si="24"/>
        <v>8.4230229293401956E-3</v>
      </c>
      <c r="AT26">
        <f t="shared" si="24"/>
        <v>2.9314420803782507E-2</v>
      </c>
      <c r="AU26">
        <f t="shared" si="24"/>
        <v>2.166745171926519E-2</v>
      </c>
      <c r="AV26">
        <f t="shared" si="24"/>
        <v>1.2189404594467886E-2</v>
      </c>
      <c r="AW26">
        <f t="shared" si="24"/>
        <v>9.3632958801498131E-3</v>
      </c>
      <c r="AX26">
        <f t="shared" si="24"/>
        <v>3.3159639981051627E-2</v>
      </c>
      <c r="AY26">
        <f t="shared" si="25"/>
        <v>0</v>
      </c>
      <c r="AZ26">
        <f t="shared" si="26"/>
        <v>0</v>
      </c>
      <c r="BA26">
        <f t="shared" si="27"/>
        <v>0</v>
      </c>
      <c r="BB26">
        <f t="shared" si="28"/>
        <v>1.0358648276081881E-5</v>
      </c>
      <c r="BC26">
        <f t="shared" si="29"/>
        <v>3.3466402122726076E-5</v>
      </c>
      <c r="BD26">
        <f t="shared" si="30"/>
        <v>2.549821114112463E-5</v>
      </c>
      <c r="BE26">
        <f t="shared" si="31"/>
        <v>1.354592466872246E-5</v>
      </c>
      <c r="BF26">
        <f t="shared" si="32"/>
        <v>8.7650100797615916E-6</v>
      </c>
      <c r="BG26">
        <f t="shared" si="33"/>
        <v>5.0199603184089114E-5</v>
      </c>
    </row>
    <row r="27" spans="2:59" x14ac:dyDescent="0.25">
      <c r="B27">
        <v>1998</v>
      </c>
      <c r="C27" t="s">
        <v>58</v>
      </c>
      <c r="D27" s="31">
        <v>880268</v>
      </c>
      <c r="E27" s="31">
        <v>2587</v>
      </c>
      <c r="F27">
        <f t="shared" si="16"/>
        <v>2.9388777054260747E-3</v>
      </c>
      <c r="G27">
        <f t="shared" si="17"/>
        <v>0.99706112229457389</v>
      </c>
      <c r="H27" cm="1">
        <f t="array" ref="H27">+IFERROR(_xlfn.IFS(B27=$H$1,D27/$H$3,B27=$I$1,D27/$I$3,B27=$J$1,D27/$J$3,B27=$K$1,D27/$K$3,B27=$L$1,D27/$L$3,B27=$M$1,D27/$M$3,B27=$N$1,D27/$N$3,B27=$O$1,D27/$O$3,B27=$P$1,D27/P$3,B27=$Q$1,D27/$Q$3,B27=$R$1,D27/$R$3,B27=$S$1,D27/$S$3,B27=$T$1,D27/$T$3,B27=$U$1,D27/$U$3,B27=$V$1,D27/$V$3,B27=$W$1,D27/$W$3,B27=$X$1,D27/$X$3,B27=$Y$1,D27/$Y$3,B27=$Z$1,D27/$Z$3),0)</f>
        <v>0.28857622141219641</v>
      </c>
      <c r="I27" s="15">
        <f t="shared" si="18"/>
        <v>28857.622141219639</v>
      </c>
      <c r="J27" s="16">
        <f t="shared" si="19"/>
        <v>84.809022342440258</v>
      </c>
      <c r="K27" s="16">
        <f t="shared" si="36"/>
        <v>9961.8635509770847</v>
      </c>
      <c r="L27" s="17">
        <f t="shared" si="20"/>
        <v>2.9388777054260747E-3</v>
      </c>
      <c r="M27" s="17">
        <f t="shared" si="20"/>
        <v>0.99706112229457389</v>
      </c>
      <c r="N27">
        <f t="shared" si="21"/>
        <v>2.9432025616215256E-3</v>
      </c>
      <c r="O27">
        <f t="shared" si="4"/>
        <v>1.4694388527130373E-3</v>
      </c>
      <c r="P27">
        <f t="shared" si="22"/>
        <v>29.276698694463182</v>
      </c>
      <c r="S27">
        <v>1998</v>
      </c>
      <c r="T27" t="s">
        <v>58</v>
      </c>
      <c r="U27" s="31">
        <v>0</v>
      </c>
      <c r="V27" s="31">
        <v>0</v>
      </c>
      <c r="W27" s="31">
        <v>0</v>
      </c>
      <c r="X27" s="31">
        <v>52</v>
      </c>
      <c r="Y27" s="31">
        <v>201</v>
      </c>
      <c r="Z27" s="31">
        <v>50</v>
      </c>
      <c r="AA27" s="31">
        <v>37</v>
      </c>
      <c r="AB27" s="31">
        <v>102</v>
      </c>
      <c r="AC27" s="31">
        <v>159</v>
      </c>
      <c r="AD27" s="31">
        <v>1986</v>
      </c>
      <c r="AE27" s="31">
        <v>2587</v>
      </c>
      <c r="AG27">
        <f t="shared" si="5"/>
        <v>0</v>
      </c>
      <c r="AH27">
        <f t="shared" si="6"/>
        <v>0</v>
      </c>
      <c r="AI27">
        <f t="shared" si="7"/>
        <v>0</v>
      </c>
      <c r="AJ27">
        <f t="shared" si="8"/>
        <v>2.0100502512562814E-2</v>
      </c>
      <c r="AK27">
        <f t="shared" si="9"/>
        <v>7.7696173173560104E-2</v>
      </c>
      <c r="AL27">
        <f t="shared" si="10"/>
        <v>1.9327406262079627E-2</v>
      </c>
      <c r="AM27">
        <f t="shared" si="11"/>
        <v>1.4302280633938926E-2</v>
      </c>
      <c r="AN27">
        <f t="shared" si="12"/>
        <v>3.9427908774642445E-2</v>
      </c>
      <c r="AO27">
        <f t="shared" si="13"/>
        <v>6.1461151913413219E-2</v>
      </c>
      <c r="AP27">
        <f t="shared" si="24"/>
        <v>0</v>
      </c>
      <c r="AQ27">
        <f t="shared" si="24"/>
        <v>0</v>
      </c>
      <c r="AR27">
        <f t="shared" si="24"/>
        <v>0</v>
      </c>
      <c r="AS27">
        <f t="shared" si="24"/>
        <v>2.0304568527918784E-2</v>
      </c>
      <c r="AT27">
        <f t="shared" si="24"/>
        <v>8.0836517192841337E-2</v>
      </c>
      <c r="AU27">
        <f t="shared" si="24"/>
        <v>1.9516003122560497E-2</v>
      </c>
      <c r="AV27">
        <f t="shared" si="24"/>
        <v>1.440529491921355E-2</v>
      </c>
      <c r="AW27">
        <f t="shared" si="24"/>
        <v>4.0220820189274455E-2</v>
      </c>
      <c r="AX27">
        <f t="shared" si="24"/>
        <v>6.3409770687936184E-2</v>
      </c>
      <c r="AY27">
        <f t="shared" si="25"/>
        <v>0</v>
      </c>
      <c r="AZ27">
        <f t="shared" si="26"/>
        <v>0</v>
      </c>
      <c r="BA27">
        <f t="shared" si="27"/>
        <v>0</v>
      </c>
      <c r="BB27">
        <f t="shared" si="28"/>
        <v>3.4648538854076259E-5</v>
      </c>
      <c r="BC27">
        <f t="shared" si="29"/>
        <v>1.3177804941222446E-4</v>
      </c>
      <c r="BD27">
        <f t="shared" si="30"/>
        <v>4.1464644858156831E-5</v>
      </c>
      <c r="BE27">
        <f t="shared" si="31"/>
        <v>2.8400441683669066E-5</v>
      </c>
      <c r="BF27">
        <f t="shared" si="32"/>
        <v>6.3616989371418703E-5</v>
      </c>
      <c r="BG27">
        <f t="shared" si="33"/>
        <v>1.1019371373263597E-4</v>
      </c>
    </row>
    <row r="28" spans="2:59" x14ac:dyDescent="0.25">
      <c r="B28">
        <v>1998</v>
      </c>
      <c r="C28" t="s">
        <v>59</v>
      </c>
      <c r="D28" s="31">
        <v>395327</v>
      </c>
      <c r="E28" s="31">
        <v>4336</v>
      </c>
      <c r="F28">
        <f t="shared" si="16"/>
        <v>1.0968135239940606E-2</v>
      </c>
      <c r="G28">
        <f t="shared" si="17"/>
        <v>0.98903186476005944</v>
      </c>
      <c r="H28" cm="1">
        <f t="array" ref="H28">+IFERROR(_xlfn.IFS(B28=$H$1,D28/$H$3,B28=$I$1,D28/$I$3,B28=$J$1,D28/$J$3,B28=$K$1,D28/$K$3,B28=$L$1,D28/$L$3,B28=$M$1,D28/$M$3,B28=$N$1,D28/$N$3,B28=$O$1,D28/$O$3,B28=$P$1,D28/P$3,B28=$Q$1,D28/$Q$3,B28=$R$1,D28/$R$3,B28=$S$1,D28/$S$3,B28=$T$1,D28/$T$3,B28=$U$1,D28/$U$3,B28=$V$1,D28/$V$3,B28=$W$1,D28/$W$3,B28=$X$1,D28/$X$3,B28=$Y$1,D28/$Y$3,B28=$Z$1,D28/$Z$3),0)</f>
        <v>0.12959913558395783</v>
      </c>
      <c r="I28" s="15">
        <f t="shared" si="18"/>
        <v>12959.913558395783</v>
      </c>
      <c r="J28" s="16">
        <f t="shared" si="19"/>
        <v>142.14608460642484</v>
      </c>
      <c r="K28" s="16">
        <f t="shared" si="36"/>
        <v>9932.5868522826222</v>
      </c>
      <c r="L28" s="17">
        <f t="shared" si="20"/>
        <v>1.0968135239940606E-2</v>
      </c>
      <c r="M28" s="17">
        <f t="shared" si="20"/>
        <v>0.98903186476005944</v>
      </c>
      <c r="N28">
        <f t="shared" si="21"/>
        <v>1.1028616920889514E-2</v>
      </c>
      <c r="O28">
        <f t="shared" si="4"/>
        <v>5.484067619970303E-3</v>
      </c>
      <c r="P28">
        <f t="shared" si="22"/>
        <v>108.94195587829176</v>
      </c>
      <c r="S28">
        <v>1998</v>
      </c>
      <c r="T28" t="s">
        <v>59</v>
      </c>
      <c r="U28" s="31">
        <v>0</v>
      </c>
      <c r="V28" s="31">
        <v>0</v>
      </c>
      <c r="W28" s="31">
        <v>0</v>
      </c>
      <c r="X28" s="31">
        <v>211</v>
      </c>
      <c r="Y28" s="31">
        <v>795</v>
      </c>
      <c r="Z28" s="31">
        <v>116</v>
      </c>
      <c r="AA28" s="31">
        <v>162</v>
      </c>
      <c r="AB28" s="31">
        <v>424</v>
      </c>
      <c r="AC28" s="31">
        <v>526</v>
      </c>
      <c r="AD28" s="31">
        <v>2102</v>
      </c>
      <c r="AE28" s="31">
        <v>4336</v>
      </c>
      <c r="AG28">
        <f t="shared" si="5"/>
        <v>0</v>
      </c>
      <c r="AH28">
        <f t="shared" si="6"/>
        <v>0</v>
      </c>
      <c r="AI28">
        <f t="shared" si="7"/>
        <v>0</v>
      </c>
      <c r="AJ28">
        <f t="shared" si="8"/>
        <v>4.8662361623616236E-2</v>
      </c>
      <c r="AK28">
        <f t="shared" si="9"/>
        <v>0.18334870848708487</v>
      </c>
      <c r="AL28">
        <f t="shared" si="10"/>
        <v>2.6752767527675275E-2</v>
      </c>
      <c r="AM28">
        <f t="shared" si="11"/>
        <v>3.7361623616236163E-2</v>
      </c>
      <c r="AN28">
        <f t="shared" si="12"/>
        <v>9.7785977859778592E-2</v>
      </c>
      <c r="AO28">
        <f t="shared" si="13"/>
        <v>0.12130996309963099</v>
      </c>
      <c r="AP28">
        <f t="shared" si="24"/>
        <v>0</v>
      </c>
      <c r="AQ28">
        <f t="shared" si="24"/>
        <v>0</v>
      </c>
      <c r="AR28">
        <f t="shared" si="24"/>
        <v>0</v>
      </c>
      <c r="AS28">
        <f t="shared" si="24"/>
        <v>4.9875901193712324E-2</v>
      </c>
      <c r="AT28">
        <f t="shared" si="24"/>
        <v>0.20185349752443824</v>
      </c>
      <c r="AU28">
        <f t="shared" si="24"/>
        <v>2.7115474520804112E-2</v>
      </c>
      <c r="AV28">
        <f t="shared" si="24"/>
        <v>3.807285546415981E-2</v>
      </c>
      <c r="AW28">
        <f t="shared" si="24"/>
        <v>0.10281280310378273</v>
      </c>
      <c r="AX28">
        <f t="shared" si="24"/>
        <v>0.12914313773631231</v>
      </c>
      <c r="AY28">
        <f t="shared" si="25"/>
        <v>0</v>
      </c>
      <c r="AZ28">
        <f t="shared" si="26"/>
        <v>0</v>
      </c>
      <c r="BA28">
        <f t="shared" si="27"/>
        <v>0</v>
      </c>
      <c r="BB28">
        <f t="shared" si="28"/>
        <v>3.3263602030723932E-4</v>
      </c>
      <c r="BC28">
        <f t="shared" si="29"/>
        <v>1.259716639642625E-3</v>
      </c>
      <c r="BD28">
        <f t="shared" si="30"/>
        <v>2.0995277327377082E-4</v>
      </c>
      <c r="BE28">
        <f t="shared" si="31"/>
        <v>2.5169037278000239E-4</v>
      </c>
      <c r="BF28">
        <f t="shared" si="32"/>
        <v>6.6527204061447864E-4</v>
      </c>
      <c r="BG28">
        <f t="shared" si="33"/>
        <v>8.6637138368995796E-4</v>
      </c>
    </row>
    <row r="29" spans="2:59" x14ac:dyDescent="0.25">
      <c r="B29">
        <v>1998</v>
      </c>
      <c r="C29" t="s">
        <v>60</v>
      </c>
      <c r="D29" s="31">
        <v>92658</v>
      </c>
      <c r="E29" s="31">
        <v>3637</v>
      </c>
      <c r="F29">
        <f t="shared" si="16"/>
        <v>3.9251872477282047E-2</v>
      </c>
      <c r="G29">
        <f t="shared" si="17"/>
        <v>0.96074812752271799</v>
      </c>
      <c r="H29" cm="1">
        <f t="array" ref="H29">+IFERROR(_xlfn.IFS(B29=$H$1,D29/$H$3,B29=$I$1,D29/$I$3,B29=$J$1,D29/$J$3,B29=$K$1,D29/$K$3,B29=$L$1,D29/$L$3,B29=$M$1,D29/$M$3,B29=$N$1,D29/$N$3,B29=$O$1,D29/$O$3,B29=$P$1,D29/P$3,B29=$Q$1,D29/$Q$3,B29=$R$1,D29/$R$3,B29=$S$1,D29/$S$3,B29=$T$1,D29/$T$3,B29=$U$1,D29/$U$3,B29=$V$1,D29/$V$3,B29=$W$1,D29/$W$3,B29=$X$1,D29/$X$3,B29=$Y$1,D29/$Y$3,B29=$Z$1,D29/$Z$3),0)</f>
        <v>3.0375857720161697E-2</v>
      </c>
      <c r="I29" s="15">
        <f t="shared" si="18"/>
        <v>3037.5857720161698</v>
      </c>
      <c r="J29" s="16">
        <f t="shared" si="19"/>
        <v>119.23092936198503</v>
      </c>
      <c r="K29" s="16">
        <f t="shared" si="36"/>
        <v>9823.6448964043302</v>
      </c>
      <c r="L29" s="17">
        <f t="shared" si="20"/>
        <v>3.9251872477282047E-2</v>
      </c>
      <c r="M29" s="17">
        <f t="shared" si="20"/>
        <v>0.96074812752271799</v>
      </c>
      <c r="N29">
        <f t="shared" si="21"/>
        <v>4.0037648820171842E-2</v>
      </c>
      <c r="O29">
        <f t="shared" si="4"/>
        <v>1.9625936238641024E-2</v>
      </c>
      <c r="P29">
        <f t="shared" si="22"/>
        <v>385.5964567357654</v>
      </c>
      <c r="S29">
        <v>1998</v>
      </c>
      <c r="T29" t="s">
        <v>60</v>
      </c>
      <c r="U29" s="31">
        <v>0</v>
      </c>
      <c r="V29" s="31">
        <v>0</v>
      </c>
      <c r="W29" s="31">
        <v>0</v>
      </c>
      <c r="X29" s="31">
        <v>211</v>
      </c>
      <c r="Y29" s="31">
        <v>839</v>
      </c>
      <c r="Z29" s="31">
        <v>163</v>
      </c>
      <c r="AA29" s="31">
        <v>133</v>
      </c>
      <c r="AB29" s="31">
        <v>418</v>
      </c>
      <c r="AC29" s="31">
        <v>369</v>
      </c>
      <c r="AD29" s="31">
        <v>1504</v>
      </c>
      <c r="AE29" s="31">
        <v>3637</v>
      </c>
      <c r="AG29">
        <f t="shared" si="5"/>
        <v>0</v>
      </c>
      <c r="AH29">
        <f t="shared" si="6"/>
        <v>0</v>
      </c>
      <c r="AI29">
        <f t="shared" si="7"/>
        <v>0</v>
      </c>
      <c r="AJ29">
        <f t="shared" si="8"/>
        <v>5.8014847401704699E-2</v>
      </c>
      <c r="AK29">
        <f t="shared" si="9"/>
        <v>0.2306846301897168</v>
      </c>
      <c r="AL29">
        <f t="shared" si="10"/>
        <v>4.4817156997525434E-2</v>
      </c>
      <c r="AM29">
        <f t="shared" si="11"/>
        <v>3.6568600494913388E-2</v>
      </c>
      <c r="AN29">
        <f t="shared" si="12"/>
        <v>0.1149298872697278</v>
      </c>
      <c r="AO29">
        <f t="shared" si="13"/>
        <v>0.10145724498212813</v>
      </c>
      <c r="AP29">
        <f t="shared" si="24"/>
        <v>0</v>
      </c>
      <c r="AQ29">
        <f t="shared" si="24"/>
        <v>0</v>
      </c>
      <c r="AR29">
        <f t="shared" si="24"/>
        <v>0</v>
      </c>
      <c r="AS29">
        <f t="shared" si="24"/>
        <v>5.9747982443720794E-2</v>
      </c>
      <c r="AT29">
        <f t="shared" si="24"/>
        <v>0.26076146076146073</v>
      </c>
      <c r="AU29">
        <f t="shared" si="24"/>
        <v>4.5844466319786253E-2</v>
      </c>
      <c r="AV29">
        <f t="shared" si="24"/>
        <v>3.7249684918078695E-2</v>
      </c>
      <c r="AW29">
        <f t="shared" si="24"/>
        <v>0.12193698949824971</v>
      </c>
      <c r="AX29">
        <f t="shared" si="24"/>
        <v>0.10687907313540912</v>
      </c>
      <c r="AY29">
        <f t="shared" si="25"/>
        <v>0</v>
      </c>
      <c r="AZ29">
        <f t="shared" si="26"/>
        <v>0</v>
      </c>
      <c r="BA29">
        <f t="shared" si="27"/>
        <v>0</v>
      </c>
      <c r="BB29">
        <f t="shared" si="28"/>
        <v>2.2771913920006906E-3</v>
      </c>
      <c r="BC29">
        <f t="shared" si="29"/>
        <v>8.8173714088367969E-3</v>
      </c>
      <c r="BD29">
        <f t="shared" si="30"/>
        <v>1.5055364890241532E-3</v>
      </c>
      <c r="BE29">
        <f t="shared" si="31"/>
        <v>1.5918754991474022E-3</v>
      </c>
      <c r="BF29">
        <f t="shared" si="32"/>
        <v>4.5435904077359753E-3</v>
      </c>
      <c r="BG29">
        <f t="shared" si="33"/>
        <v>4.8295883787692374E-3</v>
      </c>
    </row>
    <row r="30" spans="2:59" x14ac:dyDescent="0.25">
      <c r="B30">
        <v>1998</v>
      </c>
      <c r="C30" t="s">
        <v>61</v>
      </c>
      <c r="D30" s="31">
        <v>55480</v>
      </c>
      <c r="E30" s="31">
        <v>6402</v>
      </c>
      <c r="F30">
        <f t="shared" si="16"/>
        <v>0.11539293439077145</v>
      </c>
      <c r="G30">
        <f t="shared" si="17"/>
        <v>0.88460706560922853</v>
      </c>
      <c r="H30" cm="1">
        <f t="array" ref="H30">+IFERROR(_xlfn.IFS(B30=$H$1,D30/$H$3,B30=$I$1,D30/$I$3,B30=$J$1,D30/$J$3,B30=$K$1,D30/$K$3,B30=$L$1,D30/$L$3,B30=$M$1,D30/$M$3,B30=$N$1,D30/$N$3,B30=$O$1,D30/$O$3,B30=$P$1,D30/P$3,B30=$Q$1,D30/$Q$3,B30=$R$1,D30/$R$3,B30=$S$1,D30/$S$3,B30=$T$1,D30/$T$3,B30=$U$1,D30/$U$3,B30=$V$1,D30/$V$3,B30=$W$1,D30/$W$3,B30=$X$1,D30/$X$3,B30=$Y$1,D30/$Y$3,B30=$Z$1,D30/$Z$3),0)</f>
        <v>1.8187880013755649E-2</v>
      </c>
      <c r="I30" s="15">
        <f t="shared" si="18"/>
        <v>1818.788001375565</v>
      </c>
      <c r="J30" s="16">
        <f t="shared" si="19"/>
        <v>209.8752845134529</v>
      </c>
      <c r="K30" s="16">
        <f t="shared" si="36"/>
        <v>9438.0484396685642</v>
      </c>
      <c r="L30" s="17">
        <f t="shared" si="20"/>
        <v>0.11539293439077145</v>
      </c>
      <c r="M30" s="17">
        <f t="shared" si="20"/>
        <v>0.88460706560922853</v>
      </c>
      <c r="N30">
        <f t="shared" si="21"/>
        <v>0.12245834847644368</v>
      </c>
      <c r="O30">
        <f t="shared" si="4"/>
        <v>5.7696467195385723E-2</v>
      </c>
      <c r="P30">
        <f t="shared" si="22"/>
        <v>1089.0841043755975</v>
      </c>
      <c r="S30">
        <v>1998</v>
      </c>
      <c r="T30" t="s">
        <v>61</v>
      </c>
      <c r="U30" s="31">
        <v>0</v>
      </c>
      <c r="V30" s="31">
        <v>0</v>
      </c>
      <c r="W30" s="31">
        <v>0</v>
      </c>
      <c r="X30" s="31">
        <v>499</v>
      </c>
      <c r="Y30" s="31">
        <v>1642</v>
      </c>
      <c r="Z30" s="31">
        <v>406</v>
      </c>
      <c r="AA30" s="31">
        <v>214</v>
      </c>
      <c r="AB30" s="31">
        <v>673</v>
      </c>
      <c r="AC30" s="31">
        <v>406</v>
      </c>
      <c r="AD30" s="31">
        <v>2562</v>
      </c>
      <c r="AE30" s="31">
        <v>6402</v>
      </c>
      <c r="AG30">
        <f t="shared" si="5"/>
        <v>0</v>
      </c>
      <c r="AH30">
        <f t="shared" si="6"/>
        <v>0</v>
      </c>
      <c r="AI30">
        <f t="shared" si="7"/>
        <v>0</v>
      </c>
      <c r="AJ30">
        <f t="shared" si="8"/>
        <v>7.7944392377382071E-2</v>
      </c>
      <c r="AK30">
        <f t="shared" si="9"/>
        <v>0.25648234926585445</v>
      </c>
      <c r="AL30">
        <f t="shared" si="10"/>
        <v>6.3417681974383008E-2</v>
      </c>
      <c r="AM30">
        <f t="shared" si="11"/>
        <v>3.3427054045610749E-2</v>
      </c>
      <c r="AN30">
        <f t="shared" si="12"/>
        <v>0.10512339893783193</v>
      </c>
      <c r="AO30">
        <f t="shared" si="13"/>
        <v>6.3417681974383008E-2</v>
      </c>
      <c r="AP30">
        <f t="shared" si="24"/>
        <v>0</v>
      </c>
      <c r="AQ30">
        <f t="shared" si="24"/>
        <v>0</v>
      </c>
      <c r="AR30">
        <f t="shared" si="24"/>
        <v>0</v>
      </c>
      <c r="AS30">
        <f t="shared" si="24"/>
        <v>8.1105241771637554E-2</v>
      </c>
      <c r="AT30">
        <f t="shared" si="24"/>
        <v>0.294212506719226</v>
      </c>
      <c r="AU30">
        <f t="shared" si="24"/>
        <v>6.5494434586223588E-2</v>
      </c>
      <c r="AV30">
        <f t="shared" si="24"/>
        <v>3.3995234312946786E-2</v>
      </c>
      <c r="AW30">
        <f t="shared" si="24"/>
        <v>0.11095540351166433</v>
      </c>
      <c r="AX30">
        <f t="shared" si="24"/>
        <v>6.5494434586223588E-2</v>
      </c>
      <c r="AY30">
        <f t="shared" si="25"/>
        <v>0</v>
      </c>
      <c r="AZ30">
        <f t="shared" si="26"/>
        <v>0</v>
      </c>
      <c r="BA30">
        <f t="shared" si="27"/>
        <v>0</v>
      </c>
      <c r="BB30">
        <f t="shared" si="28"/>
        <v>6.3987022350396536E-3</v>
      </c>
      <c r="BC30">
        <f t="shared" si="29"/>
        <v>2.2359408795962508E-2</v>
      </c>
      <c r="BD30">
        <f t="shared" si="30"/>
        <v>5.127974044700793E-3</v>
      </c>
      <c r="BE30">
        <f t="shared" si="31"/>
        <v>3.1272530641672674E-3</v>
      </c>
      <c r="BF30">
        <f t="shared" si="32"/>
        <v>9.8323720259552994E-3</v>
      </c>
      <c r="BG30">
        <f t="shared" si="33"/>
        <v>6.9844989185291993E-3</v>
      </c>
    </row>
    <row r="31" spans="2:59" x14ac:dyDescent="0.25">
      <c r="B31" t="s">
        <v>64</v>
      </c>
      <c r="D31" s="31">
        <v>3050383</v>
      </c>
      <c r="E31" s="31">
        <v>18902</v>
      </c>
      <c r="F31">
        <f t="shared" si="16"/>
        <v>6.1965989188898576E-3</v>
      </c>
      <c r="G31">
        <f t="shared" si="17"/>
        <v>0.99380340108111009</v>
      </c>
      <c r="H31" cm="1">
        <f t="array" ref="H31">+IFERROR(_xlfn.IFS(B31=$H$1,D31/$H$3,B31=$I$1,D31/$I$3,B31=$J$1,D31/$J$3,B31=$K$1,D31/$K$3,B31=$L$1,D31/$L$3,B31=$M$1,D31/$M$3,B31=$N$1,D31/$N$3,B31=$O$1,D31/$O$3,B31=$P$1,D31/P$3,B31=$Q$1,D31/$Q$3,B31=$R$1,D31/$R$3,B31=$S$1,D31/$S$3,B31=$T$1,D31/$T$3,B31=$U$1,D31/$U$3,B31=$V$1,D31/$V$3,B31=$W$1,D31/$W$3,B31=$X$1,D31/$X$3,B31=$Y$1,D31/$Y$3,B31=$Z$1,D31/$Z$3),0)</f>
        <v>0</v>
      </c>
      <c r="I31" s="15">
        <f t="shared" si="18"/>
        <v>0</v>
      </c>
      <c r="J31" s="16">
        <f t="shared" si="19"/>
        <v>0</v>
      </c>
      <c r="K31" s="16">
        <f t="shared" si="36"/>
        <v>8348.964335292967</v>
      </c>
      <c r="L31" s="17">
        <f t="shared" si="20"/>
        <v>6.1965989188898576E-3</v>
      </c>
      <c r="M31" s="17">
        <f t="shared" si="20"/>
        <v>0.99380340108111009</v>
      </c>
      <c r="N31">
        <f t="shared" si="21"/>
        <v>6.2158575068432973E-3</v>
      </c>
      <c r="O31">
        <f t="shared" si="4"/>
        <v>3.0982994594449288E-3</v>
      </c>
      <c r="P31">
        <f t="shared" si="22"/>
        <v>51.735183373926375</v>
      </c>
      <c r="S31" t="s">
        <v>64</v>
      </c>
      <c r="U31" s="31">
        <v>0</v>
      </c>
      <c r="V31" s="31">
        <v>0</v>
      </c>
      <c r="W31" s="31">
        <v>0</v>
      </c>
      <c r="X31" s="31">
        <v>987</v>
      </c>
      <c r="Y31" s="31">
        <v>3523</v>
      </c>
      <c r="Z31" s="31">
        <v>793</v>
      </c>
      <c r="AA31" s="31">
        <v>595</v>
      </c>
      <c r="AB31" s="31">
        <v>1629</v>
      </c>
      <c r="AC31" s="31">
        <v>1534</v>
      </c>
      <c r="AD31" s="31">
        <v>9841</v>
      </c>
      <c r="AE31" s="31">
        <v>18902</v>
      </c>
      <c r="AG31">
        <f t="shared" si="5"/>
        <v>0</v>
      </c>
      <c r="AH31">
        <f t="shared" si="6"/>
        <v>0</v>
      </c>
      <c r="AI31">
        <f t="shared" si="7"/>
        <v>0</v>
      </c>
      <c r="AJ31">
        <f t="shared" si="8"/>
        <v>5.2216696645857583E-2</v>
      </c>
      <c r="AK31">
        <f t="shared" si="9"/>
        <v>0.18638239339752408</v>
      </c>
      <c r="AL31">
        <f t="shared" si="10"/>
        <v>4.1953232462173314E-2</v>
      </c>
      <c r="AM31">
        <f t="shared" si="11"/>
        <v>3.1478150460268757E-2</v>
      </c>
      <c r="AN31">
        <f t="shared" si="12"/>
        <v>8.6181356470214798E-2</v>
      </c>
      <c r="AO31">
        <f t="shared" si="13"/>
        <v>8.11554332874828E-2</v>
      </c>
      <c r="AP31">
        <f t="shared" si="24"/>
        <v>0</v>
      </c>
      <c r="AQ31">
        <f t="shared" si="24"/>
        <v>0</v>
      </c>
      <c r="AR31">
        <f t="shared" si="24"/>
        <v>0</v>
      </c>
      <c r="AS31">
        <f t="shared" si="24"/>
        <v>5.3616535839422004E-2</v>
      </c>
      <c r="AT31">
        <f t="shared" si="24"/>
        <v>0.20553659461509294</v>
      </c>
      <c r="AU31">
        <f t="shared" si="24"/>
        <v>4.285212504390587E-2</v>
      </c>
      <c r="AV31">
        <f t="shared" si="24"/>
        <v>3.1981509849767532E-2</v>
      </c>
      <c r="AW31">
        <f t="shared" si="24"/>
        <v>9.0062197650310996E-2</v>
      </c>
      <c r="AX31">
        <f t="shared" si="24"/>
        <v>8.4587813620071686E-2</v>
      </c>
      <c r="AY31">
        <f t="shared" si="25"/>
        <v>0</v>
      </c>
      <c r="AZ31">
        <f t="shared" si="26"/>
        <v>0</v>
      </c>
      <c r="BA31">
        <f t="shared" si="27"/>
        <v>0</v>
      </c>
      <c r="BB31">
        <f t="shared" si="28"/>
        <v>2.4357597062401673E-4</v>
      </c>
      <c r="BC31">
        <f t="shared" si="29"/>
        <v>8.4661499883785084E-4</v>
      </c>
      <c r="BD31">
        <f t="shared" si="30"/>
        <v>1.9653269769730555E-4</v>
      </c>
      <c r="BE31">
        <f t="shared" si="31"/>
        <v>1.3260629894672242E-4</v>
      </c>
      <c r="BF31">
        <f t="shared" si="32"/>
        <v>3.7732966647139064E-4</v>
      </c>
      <c r="BG31">
        <f t="shared" si="33"/>
        <v>3.1799285532341351E-4</v>
      </c>
    </row>
    <row r="32" spans="2:59" x14ac:dyDescent="0.25">
      <c r="B32">
        <v>1999</v>
      </c>
      <c r="C32" t="s">
        <v>55</v>
      </c>
      <c r="D32" s="31">
        <v>296906</v>
      </c>
      <c r="E32" s="31">
        <v>391</v>
      </c>
      <c r="F32">
        <f t="shared" si="16"/>
        <v>1.3169151179161082E-3</v>
      </c>
      <c r="G32">
        <f t="shared" si="17"/>
        <v>0.9986830848820839</v>
      </c>
      <c r="H32" cm="1">
        <f t="array" ref="H32">+IFERROR(_xlfn.IFS(B32=$H$1,D32/$H$3,B32=$I$1,D32/$I$3,B32=$J$1,D32/$J$3,B32=$K$1,D32/$K$3,B32=$L$1,D32/$L$3,B32=$M$1,D32/$M$3,B32=$N$1,D32/$N$3,B32=$O$1,D32/$O$3,B32=$P$1,D32/P$3,B32=$Q$1,D32/$Q$3,B32=$R$1,D32/$R$3,B32=$S$1,D32/$S$3,B32=$T$1,D32/$T$3,B32=$U$1,D32/$U$3,B32=$V$1,D32/$V$3,B32=$W$1,D32/$W$3,B32=$X$1,D32/$X$3,B32=$Y$1,D32/$Y$3,B32=$Z$1,D32/$Z$3),0)</f>
        <v>9.5453987221190931E-2</v>
      </c>
      <c r="I32" s="15">
        <f t="shared" si="18"/>
        <v>9545.3987221190928</v>
      </c>
      <c r="J32" s="16">
        <f t="shared" si="19"/>
        <v>12.570479883695734</v>
      </c>
      <c r="K32" s="16">
        <v>10000</v>
      </c>
      <c r="L32" s="17">
        <f t="shared" si="20"/>
        <v>1.3169151179161082E-3</v>
      </c>
      <c r="M32" s="17">
        <f t="shared" si="20"/>
        <v>0.9986830848820839</v>
      </c>
      <c r="N32">
        <f t="shared" si="21"/>
        <v>1.3177828219763036E-3</v>
      </c>
      <c r="O32">
        <f t="shared" si="4"/>
        <v>6.5845755895805409E-4</v>
      </c>
      <c r="P32">
        <f t="shared" si="22"/>
        <v>13.169151179161082</v>
      </c>
      <c r="S32">
        <v>1999</v>
      </c>
      <c r="T32" t="s">
        <v>55</v>
      </c>
      <c r="U32" s="31">
        <v>0</v>
      </c>
      <c r="V32" s="31">
        <v>0</v>
      </c>
      <c r="W32" s="31">
        <v>0</v>
      </c>
      <c r="X32" s="31">
        <v>2</v>
      </c>
      <c r="Y32" s="31">
        <v>11</v>
      </c>
      <c r="Z32" s="31">
        <v>29</v>
      </c>
      <c r="AA32" s="31">
        <v>13</v>
      </c>
      <c r="AB32" s="31">
        <v>3</v>
      </c>
      <c r="AC32" s="31">
        <v>15</v>
      </c>
      <c r="AD32" s="31">
        <v>318</v>
      </c>
      <c r="AE32" s="31">
        <v>391</v>
      </c>
      <c r="AG32">
        <f t="shared" si="5"/>
        <v>0</v>
      </c>
      <c r="AH32">
        <f t="shared" si="6"/>
        <v>0</v>
      </c>
      <c r="AI32">
        <f t="shared" si="7"/>
        <v>0</v>
      </c>
      <c r="AJ32">
        <f t="shared" si="8"/>
        <v>5.1150895140664966E-3</v>
      </c>
      <c r="AK32">
        <f t="shared" si="9"/>
        <v>2.8132992327365727E-2</v>
      </c>
      <c r="AL32">
        <f t="shared" si="10"/>
        <v>7.4168797953964194E-2</v>
      </c>
      <c r="AM32">
        <f t="shared" si="11"/>
        <v>3.3248081841432228E-2</v>
      </c>
      <c r="AN32">
        <f t="shared" si="12"/>
        <v>7.6726342710997444E-3</v>
      </c>
      <c r="AO32">
        <f t="shared" si="13"/>
        <v>3.8363171355498722E-2</v>
      </c>
      <c r="AP32">
        <f t="shared" si="24"/>
        <v>0</v>
      </c>
      <c r="AQ32">
        <f t="shared" si="24"/>
        <v>0</v>
      </c>
      <c r="AR32">
        <f t="shared" si="24"/>
        <v>0</v>
      </c>
      <c r="AS32">
        <f t="shared" si="24"/>
        <v>5.1282051282051291E-3</v>
      </c>
      <c r="AT32">
        <f t="shared" si="24"/>
        <v>2.8534370946822304E-2</v>
      </c>
      <c r="AU32">
        <f t="shared" si="24"/>
        <v>7.702523240371846E-2</v>
      </c>
      <c r="AV32">
        <f t="shared" si="24"/>
        <v>3.3810143042912875E-2</v>
      </c>
      <c r="AW32">
        <f t="shared" si="24"/>
        <v>7.7021822849807449E-3</v>
      </c>
      <c r="AX32">
        <f t="shared" si="24"/>
        <v>3.911342894393742E-2</v>
      </c>
      <c r="AY32">
        <f t="shared" si="25"/>
        <v>0</v>
      </c>
      <c r="AZ32">
        <f t="shared" si="26"/>
        <v>0</v>
      </c>
      <c r="BA32">
        <f t="shared" si="27"/>
        <v>0</v>
      </c>
      <c r="BB32">
        <f t="shared" si="28"/>
        <v>1.665510296188019E-3</v>
      </c>
      <c r="BC32">
        <f t="shared" si="29"/>
        <v>5.9513785507871175E-3</v>
      </c>
      <c r="BD32">
        <f t="shared" si="30"/>
        <v>1.3842765050217914E-3</v>
      </c>
      <c r="BE32">
        <f t="shared" si="31"/>
        <v>1.0238930840063859E-3</v>
      </c>
      <c r="BF32">
        <f t="shared" si="32"/>
        <v>2.7483445939118778E-3</v>
      </c>
      <c r="BG32">
        <f t="shared" si="33"/>
        <v>2.6085697156675849E-3</v>
      </c>
    </row>
    <row r="33" spans="2:59" x14ac:dyDescent="0.25">
      <c r="B33">
        <v>1999</v>
      </c>
      <c r="C33" t="s">
        <v>56</v>
      </c>
      <c r="D33" s="31">
        <v>721928</v>
      </c>
      <c r="E33" s="31">
        <v>382</v>
      </c>
      <c r="F33">
        <f t="shared" si="16"/>
        <v>5.2913863986436317E-4</v>
      </c>
      <c r="G33">
        <f t="shared" si="17"/>
        <v>0.99947086136013563</v>
      </c>
      <c r="H33" cm="1">
        <f t="array" ref="H33">+IFERROR(_xlfn.IFS(B33=$H$1,D33/$H$3,B33=$I$1,D33/$I$3,B33=$J$1,D33/$J$3,B33=$K$1,D33/$K$3,B33=$L$1,D33/$L$3,B33=$M$1,D33/$M$3,B33=$N$1,D33/$N$3,B33=$O$1,D33/$O$3,B33=$P$1,D33/P$3,B33=$Q$1,D33/$Q$3,B33=$R$1,D33/$R$3,B33=$S$1,D33/$S$3,B33=$T$1,D33/$T$3,B33=$U$1,D33/$U$3,B33=$V$1,D33/$V$3,B33=$W$1,D33/$W$3,B33=$X$1,D33/$X$3,B33=$Y$1,D33/$Y$3,B33=$Z$1,D33/$Z$3),0)</f>
        <v>0.23209671103520957</v>
      </c>
      <c r="I33" s="15">
        <f t="shared" si="18"/>
        <v>23209.671103520956</v>
      </c>
      <c r="J33" s="16">
        <f t="shared" si="19"/>
        <v>12.281133799416292</v>
      </c>
      <c r="K33" s="16">
        <f t="shared" ref="K33:K39" si="37">+K32-P32</f>
        <v>9986.8308488208386</v>
      </c>
      <c r="L33" s="17">
        <f t="shared" si="20"/>
        <v>5.2913863986436317E-4</v>
      </c>
      <c r="M33" s="17">
        <f t="shared" si="20"/>
        <v>0.99947086136013563</v>
      </c>
      <c r="N33">
        <f t="shared" si="21"/>
        <v>5.2927867076234139E-4</v>
      </c>
      <c r="O33">
        <f t="shared" si="4"/>
        <v>2.6456931993218158E-4</v>
      </c>
      <c r="P33">
        <f t="shared" si="22"/>
        <v>5.2844180919005224</v>
      </c>
      <c r="S33">
        <v>1999</v>
      </c>
      <c r="T33" t="s">
        <v>56</v>
      </c>
      <c r="U33" s="31">
        <v>0</v>
      </c>
      <c r="V33" s="31">
        <v>0</v>
      </c>
      <c r="W33" s="31">
        <v>0</v>
      </c>
      <c r="X33" s="31">
        <v>1</v>
      </c>
      <c r="Y33" s="31">
        <v>8</v>
      </c>
      <c r="Z33" s="31">
        <v>12</v>
      </c>
      <c r="AA33" s="31">
        <v>8</v>
      </c>
      <c r="AB33" s="31">
        <v>1</v>
      </c>
      <c r="AC33" s="31">
        <v>19</v>
      </c>
      <c r="AD33" s="31">
        <v>333</v>
      </c>
      <c r="AE33" s="31">
        <v>382</v>
      </c>
      <c r="AG33">
        <f t="shared" si="5"/>
        <v>0</v>
      </c>
      <c r="AH33">
        <f t="shared" si="6"/>
        <v>0</v>
      </c>
      <c r="AI33">
        <f t="shared" si="7"/>
        <v>0</v>
      </c>
      <c r="AJ33">
        <f t="shared" si="8"/>
        <v>2.617801047120419E-3</v>
      </c>
      <c r="AK33">
        <f t="shared" si="9"/>
        <v>2.0942408376963352E-2</v>
      </c>
      <c r="AL33">
        <f t="shared" si="10"/>
        <v>3.1413612565445025E-2</v>
      </c>
      <c r="AM33">
        <f t="shared" si="11"/>
        <v>2.0942408376963352E-2</v>
      </c>
      <c r="AN33">
        <f t="shared" si="12"/>
        <v>2.617801047120419E-3</v>
      </c>
      <c r="AO33">
        <f t="shared" si="13"/>
        <v>4.9738219895287955E-2</v>
      </c>
      <c r="AP33">
        <f t="shared" si="24"/>
        <v>0</v>
      </c>
      <c r="AQ33">
        <f t="shared" si="24"/>
        <v>0</v>
      </c>
      <c r="AR33">
        <f t="shared" si="24"/>
        <v>0</v>
      </c>
      <c r="AS33">
        <f t="shared" si="24"/>
        <v>2.6212319790301446E-3</v>
      </c>
      <c r="AT33">
        <f t="shared" si="24"/>
        <v>2.1164021164021166E-2</v>
      </c>
      <c r="AU33">
        <f t="shared" si="24"/>
        <v>3.1914893617021274E-2</v>
      </c>
      <c r="AV33">
        <f t="shared" si="24"/>
        <v>2.1164021164021166E-2</v>
      </c>
      <c r="AW33">
        <f t="shared" si="24"/>
        <v>2.6212319790301446E-3</v>
      </c>
      <c r="AX33">
        <f t="shared" si="24"/>
        <v>5.1006711409395972E-2</v>
      </c>
      <c r="AY33">
        <f t="shared" si="25"/>
        <v>0</v>
      </c>
      <c r="AZ33">
        <f t="shared" si="26"/>
        <v>0</v>
      </c>
      <c r="BA33">
        <f t="shared" si="27"/>
        <v>0</v>
      </c>
      <c r="BB33">
        <f t="shared" si="28"/>
        <v>2.0777695282632064E-6</v>
      </c>
      <c r="BC33">
        <f t="shared" si="29"/>
        <v>1.315920701233364E-5</v>
      </c>
      <c r="BD33">
        <f t="shared" si="30"/>
        <v>2.8396183552930485E-5</v>
      </c>
      <c r="BE33">
        <f t="shared" si="31"/>
        <v>1.4544386697842445E-5</v>
      </c>
      <c r="BF33">
        <f t="shared" si="32"/>
        <v>2.7703593710176084E-6</v>
      </c>
      <c r="BG33">
        <f t="shared" si="33"/>
        <v>2.3548054653649671E-5</v>
      </c>
    </row>
    <row r="34" spans="2:59" x14ac:dyDescent="0.25">
      <c r="B34">
        <v>1999</v>
      </c>
      <c r="C34" t="s">
        <v>57</v>
      </c>
      <c r="D34" s="31">
        <v>639853</v>
      </c>
      <c r="E34" s="31">
        <v>1064</v>
      </c>
      <c r="F34">
        <f t="shared" si="16"/>
        <v>1.6628819431963278E-3</v>
      </c>
      <c r="G34">
        <f t="shared" si="17"/>
        <v>0.9983371180568037</v>
      </c>
      <c r="H34" cm="1">
        <f t="array" ref="H34">+IFERROR(_xlfn.IFS(B34=$H$1,D34/$H$3,B34=$I$1,D34/$I$3,B34=$J$1,D34/$J$3,B34=$K$1,D34/$K$3,B34=$L$1,D34/$L$3,B34=$M$1,D34/$M$3,B34=$N$1,D34/$N$3,B34=$O$1,D34/$O$3,B34=$P$1,D34/P$3,B34=$Q$1,D34/$Q$3,B34=$R$1,D34/$R$3,B34=$S$1,D34/$S$3,B34=$T$1,D34/$T$3,B34=$U$1,D34/$U$3,B34=$V$1,D34/$V$3,B34=$W$1,D34/$W$3,B34=$X$1,D34/$X$3,B34=$Y$1,D34/$Y$3,B34=$Z$1,D34/$Z$3),0)</f>
        <v>0.20570995562717051</v>
      </c>
      <c r="I34" s="15">
        <f t="shared" si="18"/>
        <v>20570.995562717049</v>
      </c>
      <c r="J34" s="16">
        <f t="shared" si="19"/>
        <v>34.207137074813964</v>
      </c>
      <c r="K34" s="16">
        <f t="shared" si="37"/>
        <v>9981.5464307289385</v>
      </c>
      <c r="L34" s="17">
        <f t="shared" si="20"/>
        <v>1.6628819431963278E-3</v>
      </c>
      <c r="M34" s="17">
        <f t="shared" si="20"/>
        <v>0.9983371180568037</v>
      </c>
      <c r="N34">
        <f t="shared" si="21"/>
        <v>1.6642656818718609E-3</v>
      </c>
      <c r="O34">
        <f t="shared" si="4"/>
        <v>8.3144097159816392E-4</v>
      </c>
      <c r="P34">
        <f t="shared" si="22"/>
        <v>16.598133324834908</v>
      </c>
      <c r="S34">
        <v>1999</v>
      </c>
      <c r="T34" t="s">
        <v>57</v>
      </c>
      <c r="U34" s="31">
        <v>0</v>
      </c>
      <c r="V34" s="31">
        <v>0</v>
      </c>
      <c r="W34" s="31">
        <v>0</v>
      </c>
      <c r="X34" s="31">
        <v>4</v>
      </c>
      <c r="Y34" s="31">
        <v>20</v>
      </c>
      <c r="Z34" s="31">
        <v>12</v>
      </c>
      <c r="AA34" s="31">
        <v>6</v>
      </c>
      <c r="AB34" s="31">
        <v>6</v>
      </c>
      <c r="AC34" s="31">
        <v>46</v>
      </c>
      <c r="AD34" s="31">
        <v>970</v>
      </c>
      <c r="AE34" s="31">
        <v>1064</v>
      </c>
      <c r="AG34">
        <f t="shared" si="5"/>
        <v>0</v>
      </c>
      <c r="AH34">
        <f t="shared" si="6"/>
        <v>0</v>
      </c>
      <c r="AI34">
        <f t="shared" si="7"/>
        <v>0</v>
      </c>
      <c r="AJ34">
        <f t="shared" si="8"/>
        <v>3.7593984962406013E-3</v>
      </c>
      <c r="AK34">
        <f t="shared" si="9"/>
        <v>1.8796992481203006E-2</v>
      </c>
      <c r="AL34">
        <f t="shared" si="10"/>
        <v>1.1278195488721804E-2</v>
      </c>
      <c r="AM34">
        <f t="shared" si="11"/>
        <v>5.6390977443609019E-3</v>
      </c>
      <c r="AN34">
        <f t="shared" si="12"/>
        <v>5.6390977443609019E-3</v>
      </c>
      <c r="AO34">
        <f t="shared" si="13"/>
        <v>4.3233082706766915E-2</v>
      </c>
      <c r="AP34">
        <f t="shared" si="24"/>
        <v>0</v>
      </c>
      <c r="AQ34">
        <f t="shared" si="24"/>
        <v>0</v>
      </c>
      <c r="AR34">
        <f t="shared" si="24"/>
        <v>0</v>
      </c>
      <c r="AS34">
        <f t="shared" si="24"/>
        <v>3.766478342749529E-3</v>
      </c>
      <c r="AT34">
        <f t="shared" si="24"/>
        <v>1.8975332068311195E-2</v>
      </c>
      <c r="AU34">
        <f t="shared" si="24"/>
        <v>1.1342155009451795E-2</v>
      </c>
      <c r="AV34">
        <f t="shared" si="24"/>
        <v>5.6550424128180964E-3</v>
      </c>
      <c r="AW34">
        <f t="shared" si="24"/>
        <v>5.6550424128180964E-3</v>
      </c>
      <c r="AX34">
        <f t="shared" si="24"/>
        <v>4.4188280499519686E-2</v>
      </c>
      <c r="AY34">
        <f t="shared" si="25"/>
        <v>0</v>
      </c>
      <c r="AZ34">
        <f t="shared" si="26"/>
        <v>0</v>
      </c>
      <c r="BA34">
        <f t="shared" si="27"/>
        <v>0</v>
      </c>
      <c r="BB34">
        <f t="shared" si="28"/>
        <v>3.9071474229237027E-6</v>
      </c>
      <c r="BC34">
        <f t="shared" si="29"/>
        <v>2.1880025568372737E-5</v>
      </c>
      <c r="BD34">
        <f t="shared" si="30"/>
        <v>1.8754307630033772E-5</v>
      </c>
      <c r="BE34">
        <f t="shared" si="31"/>
        <v>1.0940012784186368E-5</v>
      </c>
      <c r="BF34">
        <f t="shared" si="32"/>
        <v>5.4700063920931842E-6</v>
      </c>
      <c r="BG34">
        <f t="shared" si="33"/>
        <v>5.0792916498008139E-5</v>
      </c>
    </row>
    <row r="35" spans="2:59" x14ac:dyDescent="0.25">
      <c r="B35">
        <v>1999</v>
      </c>
      <c r="C35" t="s">
        <v>58</v>
      </c>
      <c r="D35" s="31">
        <v>897607</v>
      </c>
      <c r="E35" s="31">
        <v>2542</v>
      </c>
      <c r="F35">
        <f t="shared" si="16"/>
        <v>2.8319743495761507E-3</v>
      </c>
      <c r="G35">
        <f t="shared" si="17"/>
        <v>0.99716802565042384</v>
      </c>
      <c r="H35" cm="1">
        <f t="array" ref="H35">+IFERROR(_xlfn.IFS(B35=$H$1,D35/$H$3,B35=$I$1,D35/$I$3,B35=$J$1,D35/$J$3,B35=$K$1,D35/$K$3,B35=$L$1,D35/$L$3,B35=$M$1,D35/$M$3,B35=$N$1,D35/$N$3,B35=$O$1,D35/$O$3,B35=$P$1,D35/P$3,B35=$Q$1,D35/$Q$3,B35=$R$1,D35/$R$3,B35=$S$1,D35/$S$3,B35=$T$1,D35/$T$3,B35=$U$1,D35/$U$3,B35=$V$1,D35/$V$3,B35=$W$1,D35/$W$3,B35=$X$1,D35/$X$3,B35=$Y$1,D35/$Y$3,B35=$Z$1,D35/$Z$3),0)</f>
        <v>0.28857674519090731</v>
      </c>
      <c r="I35" s="15">
        <f t="shared" si="18"/>
        <v>28857.674519090731</v>
      </c>
      <c r="J35" s="16">
        <f t="shared" si="19"/>
        <v>81.724194026482238</v>
      </c>
      <c r="K35" s="16">
        <f t="shared" si="37"/>
        <v>9964.9482974041039</v>
      </c>
      <c r="L35" s="17">
        <f t="shared" si="20"/>
        <v>2.8319743495761507E-3</v>
      </c>
      <c r="M35" s="17">
        <f t="shared" si="20"/>
        <v>0.99716802565042384</v>
      </c>
      <c r="N35">
        <f t="shared" si="21"/>
        <v>2.8359900751503899E-3</v>
      </c>
      <c r="O35">
        <f t="shared" si="4"/>
        <v>1.4159871747880754E-3</v>
      </c>
      <c r="P35">
        <f t="shared" si="22"/>
        <v>28.220477973100959</v>
      </c>
      <c r="S35">
        <v>1999</v>
      </c>
      <c r="T35" t="s">
        <v>58</v>
      </c>
      <c r="U35" s="31">
        <v>0</v>
      </c>
      <c r="V35" s="31">
        <v>0</v>
      </c>
      <c r="W35" s="31">
        <v>0</v>
      </c>
      <c r="X35" s="31">
        <v>40</v>
      </c>
      <c r="Y35" s="31">
        <v>170</v>
      </c>
      <c r="Z35" s="31">
        <v>38</v>
      </c>
      <c r="AA35" s="31">
        <v>34</v>
      </c>
      <c r="AB35" s="31">
        <v>79</v>
      </c>
      <c r="AC35" s="31">
        <v>178</v>
      </c>
      <c r="AD35" s="31">
        <v>2003</v>
      </c>
      <c r="AE35" s="31">
        <v>2542</v>
      </c>
      <c r="AG35">
        <f t="shared" si="5"/>
        <v>0</v>
      </c>
      <c r="AH35">
        <f t="shared" si="6"/>
        <v>0</v>
      </c>
      <c r="AI35">
        <f t="shared" si="7"/>
        <v>0</v>
      </c>
      <c r="AJ35">
        <f t="shared" si="8"/>
        <v>1.5735641227380016E-2</v>
      </c>
      <c r="AK35">
        <f t="shared" si="9"/>
        <v>6.6876475216365069E-2</v>
      </c>
      <c r="AL35">
        <f t="shared" si="10"/>
        <v>1.4948859166011016E-2</v>
      </c>
      <c r="AM35">
        <f t="shared" si="11"/>
        <v>1.3375295043273014E-2</v>
      </c>
      <c r="AN35">
        <f t="shared" si="12"/>
        <v>3.1077891424075531E-2</v>
      </c>
      <c r="AO35">
        <f t="shared" si="13"/>
        <v>7.0023603461841069E-2</v>
      </c>
      <c r="AP35">
        <f t="shared" si="24"/>
        <v>0</v>
      </c>
      <c r="AQ35">
        <f t="shared" si="24"/>
        <v>0</v>
      </c>
      <c r="AR35">
        <f t="shared" si="24"/>
        <v>0</v>
      </c>
      <c r="AS35">
        <f t="shared" si="24"/>
        <v>1.5860428231562251E-2</v>
      </c>
      <c r="AT35">
        <f t="shared" si="24"/>
        <v>6.9190069190069189E-2</v>
      </c>
      <c r="AU35">
        <f t="shared" si="24"/>
        <v>1.5061434799841459E-2</v>
      </c>
      <c r="AV35">
        <f t="shared" si="24"/>
        <v>1.3465346534653467E-2</v>
      </c>
      <c r="AW35">
        <f t="shared" si="24"/>
        <v>3.1568431568431567E-2</v>
      </c>
      <c r="AX35">
        <f t="shared" si="24"/>
        <v>7.2564207093355079E-2</v>
      </c>
      <c r="AY35">
        <f t="shared" si="25"/>
        <v>0</v>
      </c>
      <c r="AZ35">
        <f t="shared" si="26"/>
        <v>0</v>
      </c>
      <c r="BA35">
        <f t="shared" si="27"/>
        <v>0</v>
      </c>
      <c r="BB35">
        <f t="shared" si="28"/>
        <v>2.4509612781540251E-5</v>
      </c>
      <c r="BC35">
        <f t="shared" si="29"/>
        <v>1.0583696428392381E-4</v>
      </c>
      <c r="BD35">
        <f t="shared" si="30"/>
        <v>2.785183270629574E-5</v>
      </c>
      <c r="BE35">
        <f t="shared" si="31"/>
        <v>2.2281466165036591E-5</v>
      </c>
      <c r="BF35">
        <f t="shared" si="32"/>
        <v>4.7348115600702758E-5</v>
      </c>
      <c r="BG35">
        <f t="shared" si="33"/>
        <v>1.2477621052420492E-4</v>
      </c>
    </row>
    <row r="36" spans="2:59" x14ac:dyDescent="0.25">
      <c r="B36">
        <v>1999</v>
      </c>
      <c r="C36" t="s">
        <v>59</v>
      </c>
      <c r="D36" s="31">
        <v>403113</v>
      </c>
      <c r="E36" s="31">
        <v>4350</v>
      </c>
      <c r="F36">
        <f t="shared" si="16"/>
        <v>1.0791018895446191E-2</v>
      </c>
      <c r="G36">
        <f t="shared" si="17"/>
        <v>0.9892089811045538</v>
      </c>
      <c r="H36" cm="1">
        <f t="array" ref="H36">+IFERROR(_xlfn.IFS(B36=$H$1,D36/$H$3,B36=$I$1,D36/$I$3,B36=$J$1,D36/$J$3,B36=$K$1,D36/$K$3,B36=$L$1,D36/$L$3,B36=$M$1,D36/$M$3,B36=$N$1,D36/$N$3,B36=$O$1,D36/$O$3,B36=$P$1,D36/P$3,B36=$Q$1,D36/$Q$3,B36=$R$1,D36/$R$3,B36=$S$1,D36/$S$3,B36=$T$1,D36/$T$3,B36=$U$1,D36/$U$3,B36=$V$1,D36/$V$3,B36=$W$1,D36/$W$3,B36=$X$1,D36/$X$3,B36=$Y$1,D36/$Y$3,B36=$Z$1,D36/$Z$3),0)</f>
        <v>0.12959907563570941</v>
      </c>
      <c r="I36" s="15">
        <f t="shared" si="18"/>
        <v>12959.907563570941</v>
      </c>
      <c r="J36" s="16">
        <f t="shared" si="19"/>
        <v>139.85060740173003</v>
      </c>
      <c r="K36" s="16">
        <f t="shared" si="37"/>
        <v>9936.7278194310038</v>
      </c>
      <c r="L36" s="17">
        <f t="shared" si="20"/>
        <v>1.0791018895446191E-2</v>
      </c>
      <c r="M36" s="17">
        <f t="shared" si="20"/>
        <v>0.9892089811045538</v>
      </c>
      <c r="N36">
        <f t="shared" si="21"/>
        <v>1.0849557786989509E-2</v>
      </c>
      <c r="O36">
        <f t="shared" si="4"/>
        <v>5.3955094477230953E-3</v>
      </c>
      <c r="P36">
        <f t="shared" si="22"/>
        <v>107.22741765838579</v>
      </c>
      <c r="S36">
        <v>1999</v>
      </c>
      <c r="T36" t="s">
        <v>59</v>
      </c>
      <c r="U36" s="31">
        <v>0</v>
      </c>
      <c r="V36" s="31">
        <v>0</v>
      </c>
      <c r="W36" s="31">
        <v>0</v>
      </c>
      <c r="X36" s="31">
        <v>207</v>
      </c>
      <c r="Y36" s="31">
        <v>784</v>
      </c>
      <c r="Z36" s="31">
        <v>109</v>
      </c>
      <c r="AA36" s="31">
        <v>188</v>
      </c>
      <c r="AB36" s="31">
        <v>407</v>
      </c>
      <c r="AC36" s="31">
        <v>510</v>
      </c>
      <c r="AD36" s="31">
        <v>2145</v>
      </c>
      <c r="AE36" s="31">
        <v>4350</v>
      </c>
      <c r="AG36">
        <f t="shared" si="5"/>
        <v>0</v>
      </c>
      <c r="AH36">
        <f t="shared" si="6"/>
        <v>0</v>
      </c>
      <c r="AI36">
        <f t="shared" si="7"/>
        <v>0</v>
      </c>
      <c r="AJ36">
        <f t="shared" si="8"/>
        <v>4.7586206896551721E-2</v>
      </c>
      <c r="AK36">
        <f t="shared" si="9"/>
        <v>0.18022988505747126</v>
      </c>
      <c r="AL36">
        <f t="shared" si="10"/>
        <v>2.5057471264367817E-2</v>
      </c>
      <c r="AM36">
        <f t="shared" si="11"/>
        <v>4.3218390804597703E-2</v>
      </c>
      <c r="AN36">
        <f t="shared" si="12"/>
        <v>9.3563218390804601E-2</v>
      </c>
      <c r="AO36">
        <f t="shared" si="13"/>
        <v>0.11724137931034483</v>
      </c>
      <c r="AP36">
        <f t="shared" si="24"/>
        <v>0</v>
      </c>
      <c r="AQ36">
        <f t="shared" si="24"/>
        <v>0</v>
      </c>
      <c r="AR36">
        <f t="shared" si="24"/>
        <v>0</v>
      </c>
      <c r="AS36">
        <f t="shared" si="24"/>
        <v>4.8746026139173435E-2</v>
      </c>
      <c r="AT36">
        <f t="shared" si="24"/>
        <v>0.19807983830217279</v>
      </c>
      <c r="AU36">
        <f t="shared" si="24"/>
        <v>2.5375392852985686E-2</v>
      </c>
      <c r="AV36">
        <f t="shared" si="24"/>
        <v>4.4172932330827072E-2</v>
      </c>
      <c r="AW36">
        <f t="shared" si="24"/>
        <v>9.8155070541420475E-2</v>
      </c>
      <c r="AX36">
        <f t="shared" si="24"/>
        <v>0.12454212454212454</v>
      </c>
      <c r="AY36">
        <f t="shared" si="25"/>
        <v>0</v>
      </c>
      <c r="AZ36">
        <f t="shared" si="26"/>
        <v>0</v>
      </c>
      <c r="BA36">
        <f t="shared" si="27"/>
        <v>0</v>
      </c>
      <c r="BB36">
        <f t="shared" si="28"/>
        <v>3.0636570887071366E-4</v>
      </c>
      <c r="BC36">
        <f t="shared" si="29"/>
        <v>1.1832910375006512E-3</v>
      </c>
      <c r="BD36">
        <f t="shared" si="30"/>
        <v>1.8233100892305632E-4</v>
      </c>
      <c r="BE36">
        <f t="shared" si="31"/>
        <v>2.7535703388379936E-4</v>
      </c>
      <c r="BF36">
        <f t="shared" si="32"/>
        <v>6.028086417456148E-4</v>
      </c>
      <c r="BG36">
        <f t="shared" si="33"/>
        <v>8.5335873563988258E-4</v>
      </c>
    </row>
    <row r="37" spans="2:59" x14ac:dyDescent="0.25">
      <c r="B37">
        <v>1999</v>
      </c>
      <c r="C37" t="s">
        <v>60</v>
      </c>
      <c r="D37" s="31">
        <v>94482</v>
      </c>
      <c r="E37" s="31">
        <v>3639</v>
      </c>
      <c r="F37">
        <f t="shared" si="16"/>
        <v>3.8515272750365148E-2</v>
      </c>
      <c r="G37">
        <f t="shared" si="17"/>
        <v>0.96148472724963485</v>
      </c>
      <c r="H37" cm="1">
        <f t="array" ref="H37">+IFERROR(_xlfn.IFS(B37=$H$1,D37/$H$3,B37=$I$1,D37/$I$3,B37=$J$1,D37/$J$3,B37=$K$1,D37/$K$3,B37=$L$1,D37/$L$3,B37=$M$1,D37/$M$3,B37=$N$1,D37/$N$3,B37=$O$1,D37/$O$3,B37=$P$1,D37/P$3,B37=$Q$1,D37/$Q$3,B37=$R$1,D37/$R$3,B37=$S$1,D37/$S$3,B37=$T$1,D37/$T$3,B37=$U$1,D37/$U$3,B37=$V$1,D37/$V$3,B37=$W$1,D37/$W$3,B37=$X$1,D37/$X$3,B37=$Y$1,D37/$Y$3,B37=$Z$1,D37/$Z$3),0)</f>
        <v>3.0375551927655762E-2</v>
      </c>
      <c r="I37" s="15">
        <f t="shared" si="18"/>
        <v>3037.5551927655761</v>
      </c>
      <c r="J37" s="16">
        <f t="shared" si="19"/>
        <v>116.99226674365414</v>
      </c>
      <c r="K37" s="16">
        <f t="shared" si="37"/>
        <v>9829.5004017726187</v>
      </c>
      <c r="L37" s="17">
        <f t="shared" si="20"/>
        <v>3.8515272750365148E-2</v>
      </c>
      <c r="M37" s="17">
        <f t="shared" si="20"/>
        <v>0.96148472724963485</v>
      </c>
      <c r="N37">
        <f t="shared" si="21"/>
        <v>3.9271549979765279E-2</v>
      </c>
      <c r="O37">
        <f t="shared" si="4"/>
        <v>1.9257636375182574E-2</v>
      </c>
      <c r="P37">
        <f t="shared" si="22"/>
        <v>378.58588897409624</v>
      </c>
      <c r="S37">
        <v>1999</v>
      </c>
      <c r="T37" t="s">
        <v>60</v>
      </c>
      <c r="U37" s="31">
        <v>0</v>
      </c>
      <c r="V37" s="31">
        <v>0</v>
      </c>
      <c r="W37" s="31">
        <v>0</v>
      </c>
      <c r="X37" s="31">
        <v>236</v>
      </c>
      <c r="Y37" s="31">
        <v>797</v>
      </c>
      <c r="Z37" s="31">
        <v>139</v>
      </c>
      <c r="AA37" s="31">
        <v>189</v>
      </c>
      <c r="AB37" s="31">
        <v>389</v>
      </c>
      <c r="AC37" s="31">
        <v>394</v>
      </c>
      <c r="AD37" s="31">
        <v>1495</v>
      </c>
      <c r="AE37" s="31">
        <v>3639</v>
      </c>
      <c r="AG37">
        <f t="shared" si="5"/>
        <v>0</v>
      </c>
      <c r="AH37">
        <f t="shared" si="6"/>
        <v>0</v>
      </c>
      <c r="AI37">
        <f t="shared" si="7"/>
        <v>0</v>
      </c>
      <c r="AJ37">
        <f t="shared" si="8"/>
        <v>6.4852981588348443E-2</v>
      </c>
      <c r="AK37">
        <f t="shared" si="9"/>
        <v>0.21901621324539708</v>
      </c>
      <c r="AL37">
        <f t="shared" si="10"/>
        <v>3.8197306952459466E-2</v>
      </c>
      <c r="AM37">
        <f t="shared" si="11"/>
        <v>5.193734542456719E-2</v>
      </c>
      <c r="AN37">
        <f t="shared" si="12"/>
        <v>0.10689749931299808</v>
      </c>
      <c r="AO37">
        <f t="shared" si="13"/>
        <v>0.10827150316020885</v>
      </c>
      <c r="AP37">
        <f t="shared" si="24"/>
        <v>0</v>
      </c>
      <c r="AQ37">
        <f t="shared" si="24"/>
        <v>0</v>
      </c>
      <c r="AR37">
        <f t="shared" si="24"/>
        <v>0</v>
      </c>
      <c r="AS37">
        <f t="shared" si="24"/>
        <v>6.7026412950866227E-2</v>
      </c>
      <c r="AT37">
        <f t="shared" si="24"/>
        <v>0.24594969912050607</v>
      </c>
      <c r="AU37">
        <f t="shared" si="24"/>
        <v>3.8941028155203811E-2</v>
      </c>
      <c r="AV37">
        <f t="shared" si="24"/>
        <v>5.3322048243757941E-2</v>
      </c>
      <c r="AW37">
        <f t="shared" si="24"/>
        <v>0.11293366236028451</v>
      </c>
      <c r="AX37">
        <f t="shared" si="24"/>
        <v>0.11446833236490413</v>
      </c>
      <c r="AY37">
        <f t="shared" si="25"/>
        <v>0</v>
      </c>
      <c r="AZ37">
        <f t="shared" si="26"/>
        <v>0</v>
      </c>
      <c r="BA37">
        <f t="shared" si="27"/>
        <v>0</v>
      </c>
      <c r="BB37">
        <f t="shared" si="28"/>
        <v>2.3443618890370654E-3</v>
      </c>
      <c r="BC37">
        <f t="shared" si="29"/>
        <v>8.3666730170826181E-3</v>
      </c>
      <c r="BD37">
        <f t="shared" si="30"/>
        <v>1.3124192967972736E-3</v>
      </c>
      <c r="BE37">
        <f t="shared" si="31"/>
        <v>1.9950890116635974E-3</v>
      </c>
      <c r="BF37">
        <f t="shared" si="32"/>
        <v>4.2124425816557655E-3</v>
      </c>
      <c r="BG37">
        <f t="shared" si="33"/>
        <v>4.7839800173578037E-3</v>
      </c>
    </row>
    <row r="38" spans="2:59" x14ac:dyDescent="0.25">
      <c r="B38">
        <v>1999</v>
      </c>
      <c r="C38" t="s">
        <v>61</v>
      </c>
      <c r="D38" s="31">
        <v>56573</v>
      </c>
      <c r="E38" s="31">
        <v>6601</v>
      </c>
      <c r="F38">
        <f t="shared" si="16"/>
        <v>0.11668110229261308</v>
      </c>
      <c r="G38">
        <f t="shared" si="17"/>
        <v>0.88331889770738692</v>
      </c>
      <c r="H38" cm="1">
        <f t="array" ref="H38">+IFERROR(_xlfn.IFS(B38=$H$1,D38/$H$3,B38=$I$1,D38/$I$3,B38=$J$1,D38/$J$3,B38=$K$1,D38/$K$3,B38=$L$1,D38/$L$3,B38=$M$1,D38/$M$3,B38=$N$1,D38/$N$3,B38=$O$1,D38/$O$3,B38=$P$1,D38/P$3,B38=$Q$1,D38/$Q$3,B38=$R$1,D38/$R$3,B38=$S$1,D38/$S$3,B38=$T$1,D38/$T$3,B38=$U$1,D38/$U$3,B38=$V$1,D38/$V$3,B38=$W$1,D38/$W$3,B38=$X$1,D38/$X$3,B38=$Y$1,D38/$Y$3,B38=$Z$1,D38/$Z$3),0)</f>
        <v>1.8187973362156488E-2</v>
      </c>
      <c r="I38" s="15">
        <f t="shared" si="18"/>
        <v>1818.7973362156488</v>
      </c>
      <c r="J38" s="16">
        <f t="shared" si="19"/>
        <v>212.2192780365103</v>
      </c>
      <c r="K38" s="16">
        <f t="shared" si="37"/>
        <v>9450.914512798523</v>
      </c>
      <c r="L38" s="17">
        <f t="shared" si="20"/>
        <v>0.11668110229261308</v>
      </c>
      <c r="M38" s="17">
        <f t="shared" si="20"/>
        <v>0.88331889770738692</v>
      </c>
      <c r="N38">
        <f t="shared" si="21"/>
        <v>0.12391008494063541</v>
      </c>
      <c r="O38">
        <f t="shared" si="4"/>
        <v>5.8340551146306541E-2</v>
      </c>
      <c r="P38">
        <f t="shared" si="22"/>
        <v>1102.7431230265861</v>
      </c>
      <c r="S38">
        <v>1999</v>
      </c>
      <c r="T38" t="s">
        <v>61</v>
      </c>
      <c r="U38" s="31">
        <v>0</v>
      </c>
      <c r="V38" s="31">
        <v>0</v>
      </c>
      <c r="W38" s="31">
        <v>0</v>
      </c>
      <c r="X38" s="31">
        <v>508</v>
      </c>
      <c r="Y38" s="31">
        <v>1674</v>
      </c>
      <c r="Z38" s="31">
        <v>438</v>
      </c>
      <c r="AA38" s="31">
        <v>239</v>
      </c>
      <c r="AB38" s="31">
        <v>671</v>
      </c>
      <c r="AC38" s="31">
        <v>430</v>
      </c>
      <c r="AD38" s="31">
        <v>2641</v>
      </c>
      <c r="AE38" s="31">
        <v>6601</v>
      </c>
      <c r="AG38">
        <f t="shared" si="5"/>
        <v>0</v>
      </c>
      <c r="AH38">
        <f t="shared" si="6"/>
        <v>0</v>
      </c>
      <c r="AI38">
        <f t="shared" si="7"/>
        <v>0</v>
      </c>
      <c r="AJ38">
        <f t="shared" si="8"/>
        <v>7.695803666111195E-2</v>
      </c>
      <c r="AK38">
        <f t="shared" si="9"/>
        <v>0.25359793970610511</v>
      </c>
      <c r="AL38">
        <f t="shared" si="10"/>
        <v>6.6353582790486296E-2</v>
      </c>
      <c r="AM38">
        <f t="shared" si="11"/>
        <v>3.6206635358279046E-2</v>
      </c>
      <c r="AN38">
        <f t="shared" si="12"/>
        <v>0.10165126495985456</v>
      </c>
      <c r="AO38">
        <f t="shared" si="13"/>
        <v>6.5141645205271922E-2</v>
      </c>
      <c r="AP38">
        <f t="shared" si="24"/>
        <v>0</v>
      </c>
      <c r="AQ38">
        <f t="shared" si="24"/>
        <v>0</v>
      </c>
      <c r="AR38">
        <f t="shared" si="24"/>
        <v>0</v>
      </c>
      <c r="AS38">
        <f t="shared" si="24"/>
        <v>8.0037813140066166E-2</v>
      </c>
      <c r="AT38">
        <f t="shared" si="24"/>
        <v>0.29042331714087433</v>
      </c>
      <c r="AU38">
        <f t="shared" si="24"/>
        <v>6.8630523346913191E-2</v>
      </c>
      <c r="AV38">
        <f t="shared" si="24"/>
        <v>3.6874180359484685E-2</v>
      </c>
      <c r="AW38">
        <f t="shared" si="24"/>
        <v>0.10709440587343388</v>
      </c>
      <c r="AX38">
        <f t="shared" si="24"/>
        <v>6.733479486376448E-2</v>
      </c>
      <c r="AY38">
        <f t="shared" si="25"/>
        <v>0</v>
      </c>
      <c r="AZ38">
        <f t="shared" si="26"/>
        <v>0</v>
      </c>
      <c r="BA38">
        <f t="shared" si="27"/>
        <v>0</v>
      </c>
      <c r="BB38">
        <f t="shared" si="28"/>
        <v>6.5755749208986618E-3</v>
      </c>
      <c r="BC38">
        <f t="shared" si="29"/>
        <v>2.1839039824651334E-2</v>
      </c>
      <c r="BD38">
        <f t="shared" si="30"/>
        <v>5.0996058190302795E-3</v>
      </c>
      <c r="BE38">
        <f t="shared" si="31"/>
        <v>3.7827232071836387E-3</v>
      </c>
      <c r="BF38">
        <f t="shared" si="32"/>
        <v>9.3684266346136854E-3</v>
      </c>
      <c r="BG38">
        <f t="shared" si="33"/>
        <v>7.2826259876619592E-3</v>
      </c>
    </row>
    <row r="39" spans="2:59" x14ac:dyDescent="0.25">
      <c r="B39" t="s">
        <v>65</v>
      </c>
      <c r="D39" s="31">
        <v>3110462</v>
      </c>
      <c r="E39" s="31">
        <v>18969</v>
      </c>
      <c r="F39">
        <f t="shared" si="16"/>
        <v>6.0984509696630279E-3</v>
      </c>
      <c r="G39">
        <f t="shared" si="17"/>
        <v>0.99390154903033701</v>
      </c>
      <c r="H39" cm="1">
        <f t="array" ref="H39">+IFERROR(_xlfn.IFS(B39=$H$1,D39/$H$3,B39=$I$1,D39/$I$3,B39=$J$1,D39/$J$3,B39=$K$1,D39/$K$3,B39=$L$1,D39/$L$3,B39=$M$1,D39/$M$3,B39=$N$1,D39/$N$3,B39=$O$1,D39/$O$3,B39=$P$1,D39/P$3,B39=$Q$1,D39/$Q$3,B39=$R$1,D39/$R$3,B39=$S$1,D39/$S$3,B39=$T$1,D39/$T$3,B39=$U$1,D39/$U$3,B39=$V$1,D39/$V$3,B39=$W$1,D39/$W$3,B39=$X$1,D39/$X$3,B39=$Y$1,D39/$Y$3,B39=$Z$1,D39/$Z$3),0)</f>
        <v>0</v>
      </c>
      <c r="I39" s="15">
        <f t="shared" si="18"/>
        <v>0</v>
      </c>
      <c r="J39" s="16">
        <f t="shared" si="19"/>
        <v>0</v>
      </c>
      <c r="K39" s="16">
        <f t="shared" si="37"/>
        <v>8348.1713897719364</v>
      </c>
      <c r="L39" s="17">
        <f t="shared" si="20"/>
        <v>6.0984509696630279E-3</v>
      </c>
      <c r="M39" s="17">
        <f t="shared" si="20"/>
        <v>0.99390154903033701</v>
      </c>
      <c r="N39">
        <f t="shared" si="21"/>
        <v>6.117103397235227E-3</v>
      </c>
      <c r="O39">
        <f t="shared" si="4"/>
        <v>3.0492254848315139E-3</v>
      </c>
      <c r="P39">
        <f t="shared" si="22"/>
        <v>50.910913906867812</v>
      </c>
      <c r="S39" t="s">
        <v>65</v>
      </c>
      <c r="U39" s="31">
        <v>0</v>
      </c>
      <c r="V39" s="31">
        <v>0</v>
      </c>
      <c r="W39" s="31">
        <v>0</v>
      </c>
      <c r="X39" s="31">
        <v>998</v>
      </c>
      <c r="Y39" s="31">
        <v>3464</v>
      </c>
      <c r="Z39" s="31">
        <v>777</v>
      </c>
      <c r="AA39" s="31">
        <v>677</v>
      </c>
      <c r="AB39" s="31">
        <v>1556</v>
      </c>
      <c r="AC39" s="31">
        <v>1592</v>
      </c>
      <c r="AD39" s="31">
        <v>9905</v>
      </c>
      <c r="AE39" s="31">
        <v>18969</v>
      </c>
      <c r="AG39">
        <f t="shared" si="5"/>
        <v>0</v>
      </c>
      <c r="AH39">
        <f t="shared" si="6"/>
        <v>0</v>
      </c>
      <c r="AI39">
        <f t="shared" si="7"/>
        <v>0</v>
      </c>
      <c r="AJ39">
        <f t="shared" si="8"/>
        <v>5.2612156676683008E-2</v>
      </c>
      <c r="AK39">
        <f t="shared" si="9"/>
        <v>0.18261373820443882</v>
      </c>
      <c r="AL39">
        <f t="shared" si="10"/>
        <v>4.0961568875533767E-2</v>
      </c>
      <c r="AM39">
        <f t="shared" si="11"/>
        <v>3.5689809689493382E-2</v>
      </c>
      <c r="AN39">
        <f t="shared" si="12"/>
        <v>8.2028572934788338E-2</v>
      </c>
      <c r="AO39">
        <f t="shared" si="13"/>
        <v>8.3926406241762883E-2</v>
      </c>
      <c r="AP39">
        <f t="shared" si="24"/>
        <v>0</v>
      </c>
      <c r="AQ39">
        <f t="shared" si="24"/>
        <v>0</v>
      </c>
      <c r="AR39">
        <f t="shared" si="24"/>
        <v>0</v>
      </c>
      <c r="AS39">
        <f t="shared" ref="AS39:AX39" si="38">+(AJ39/(1-(0.5*AJ39)))</f>
        <v>5.4033567948023824E-2</v>
      </c>
      <c r="AT39">
        <f t="shared" si="38"/>
        <v>0.20096304461333178</v>
      </c>
      <c r="AU39">
        <f t="shared" si="38"/>
        <v>4.1818035036732058E-2</v>
      </c>
      <c r="AV39">
        <f t="shared" si="38"/>
        <v>3.6338262526502241E-2</v>
      </c>
      <c r="AW39">
        <f t="shared" si="38"/>
        <v>8.5536803914023421E-2</v>
      </c>
      <c r="AX39">
        <f t="shared" si="38"/>
        <v>8.7602487206295057E-2</v>
      </c>
      <c r="AY39">
        <f t="shared" si="25"/>
        <v>0</v>
      </c>
      <c r="AZ39">
        <f t="shared" si="26"/>
        <v>0</v>
      </c>
      <c r="BA39">
        <f t="shared" si="27"/>
        <v>0</v>
      </c>
      <c r="BB39">
        <f t="shared" si="28"/>
        <v>2.4208622384713267E-4</v>
      </c>
      <c r="BC39">
        <f t="shared" si="29"/>
        <v>8.2592232279320567E-4</v>
      </c>
      <c r="BD39">
        <f t="shared" si="30"/>
        <v>1.9530860688862298E-4</v>
      </c>
      <c r="BE39">
        <f t="shared" si="31"/>
        <v>1.4724500733331576E-4</v>
      </c>
      <c r="BF39">
        <f t="shared" si="32"/>
        <v>3.5798540538350894E-4</v>
      </c>
      <c r="BG39">
        <f t="shared" si="33"/>
        <v>3.2503210134057254E-4</v>
      </c>
    </row>
    <row r="40" spans="2:59" x14ac:dyDescent="0.25">
      <c r="B40">
        <v>2000</v>
      </c>
      <c r="C40" t="s">
        <v>55</v>
      </c>
      <c r="D40" s="31">
        <v>302618</v>
      </c>
      <c r="E40" s="31">
        <v>379</v>
      </c>
      <c r="F40">
        <f t="shared" si="16"/>
        <v>1.2524040209108513E-3</v>
      </c>
      <c r="G40">
        <f t="shared" si="17"/>
        <v>0.99874759597908913</v>
      </c>
      <c r="H40" cm="1">
        <f t="array" ref="H40">+IFERROR(_xlfn.IFS(B40=$H$1,D40/$H$3,B40=$I$1,D40/$I$3,B40=$J$1,D40/$J$3,B40=$K$1,D40/$K$3,B40=$L$1,D40/$L$3,B40=$M$1,D40/$M$3,B40=$N$1,D40/$N$3,B40=$O$1,D40/$O$3,B40=$P$1,D40/P$3,B40=$Q$1,D40/$Q$3,B40=$R$1,D40/$R$3,B40=$S$1,D40/$S$3,B40=$T$1,D40/$T$3,B40=$U$1,D40/$U$3,B40=$V$1,D40/$V$3,B40=$W$1,D40/$W$3,B40=$X$1,D40/$X$3,B40=$Y$1,D40/$Y$3,B40=$Z$1,D40/$Z$3),0)</f>
        <v>9.5454208520027312E-2</v>
      </c>
      <c r="I40" s="15">
        <f t="shared" si="18"/>
        <v>9545.4208520027314</v>
      </c>
      <c r="J40" s="16">
        <f t="shared" si="19"/>
        <v>11.954723456334506</v>
      </c>
      <c r="K40" s="16">
        <v>10000</v>
      </c>
      <c r="L40" s="17">
        <f t="shared" si="20"/>
        <v>1.2524040209108513E-3</v>
      </c>
      <c r="M40" s="17">
        <f t="shared" si="20"/>
        <v>0.99874759597908913</v>
      </c>
      <c r="N40">
        <f t="shared" si="21"/>
        <v>1.2531887702382546E-3</v>
      </c>
      <c r="O40">
        <f t="shared" ref="O40:O71" si="39">+IFERROR((E40/(2*D40)),0)</f>
        <v>6.2620201045542566E-4</v>
      </c>
      <c r="P40">
        <f t="shared" si="22"/>
        <v>12.524040209108513</v>
      </c>
      <c r="S40">
        <v>2000</v>
      </c>
      <c r="T40" t="s">
        <v>55</v>
      </c>
      <c r="U40" s="31">
        <v>0</v>
      </c>
      <c r="V40" s="31">
        <v>0</v>
      </c>
      <c r="W40" s="31">
        <v>0</v>
      </c>
      <c r="X40" s="31">
        <v>1</v>
      </c>
      <c r="Y40" s="31">
        <v>3</v>
      </c>
      <c r="Z40" s="31">
        <v>21</v>
      </c>
      <c r="AA40" s="31">
        <v>24</v>
      </c>
      <c r="AB40" s="31">
        <v>0</v>
      </c>
      <c r="AC40" s="31">
        <v>9</v>
      </c>
      <c r="AD40" s="31">
        <v>321</v>
      </c>
      <c r="AE40" s="31">
        <v>379</v>
      </c>
      <c r="AG40">
        <f t="shared" ref="AG40:AG71" si="40">+U40/$E40</f>
        <v>0</v>
      </c>
      <c r="AH40">
        <f t="shared" ref="AH40:AH71" si="41">+V40/$E40</f>
        <v>0</v>
      </c>
      <c r="AI40">
        <f t="shared" ref="AI40:AI71" si="42">+W40/$E40</f>
        <v>0</v>
      </c>
      <c r="AJ40">
        <f t="shared" ref="AJ40:AJ71" si="43">+X40/$E40</f>
        <v>2.6385224274406332E-3</v>
      </c>
      <c r="AK40">
        <f t="shared" ref="AK40:AK71" si="44">+Y40/$E40</f>
        <v>7.9155672823219003E-3</v>
      </c>
      <c r="AL40">
        <f t="shared" ref="AL40:AL71" si="45">+Z40/$E40</f>
        <v>5.5408970976253295E-2</v>
      </c>
      <c r="AM40">
        <f t="shared" ref="AM40:AM71" si="46">+AA40/$E40</f>
        <v>6.3324538258575203E-2</v>
      </c>
      <c r="AN40">
        <f t="shared" ref="AN40:AN71" si="47">+AB40/$E40</f>
        <v>0</v>
      </c>
      <c r="AO40">
        <f t="shared" ref="AO40:AO71" si="48">+AC40/$E40</f>
        <v>2.3746701846965697E-2</v>
      </c>
      <c r="AP40">
        <f t="shared" ref="AP40:AX68" si="49">+(AG40/(1-(0.5*AG40)))</f>
        <v>0</v>
      </c>
      <c r="AQ40">
        <f t="shared" si="49"/>
        <v>0</v>
      </c>
      <c r="AR40">
        <f t="shared" si="49"/>
        <v>0</v>
      </c>
      <c r="AS40">
        <f t="shared" si="49"/>
        <v>2.6420079260237781E-3</v>
      </c>
      <c r="AT40">
        <f t="shared" si="49"/>
        <v>7.9470198675496689E-3</v>
      </c>
      <c r="AU40">
        <f t="shared" si="49"/>
        <v>5.698778833107191E-2</v>
      </c>
      <c r="AV40">
        <f t="shared" si="49"/>
        <v>6.5395095367847419E-2</v>
      </c>
      <c r="AW40">
        <f t="shared" si="49"/>
        <v>0</v>
      </c>
      <c r="AX40">
        <f t="shared" si="49"/>
        <v>2.4032042723631505E-2</v>
      </c>
      <c r="AY40">
        <f t="shared" si="25"/>
        <v>0</v>
      </c>
      <c r="AZ40">
        <f t="shared" si="26"/>
        <v>0</v>
      </c>
      <c r="BA40">
        <f t="shared" si="27"/>
        <v>0</v>
      </c>
      <c r="BB40">
        <f t="shared" si="28"/>
        <v>1.6505958006463595E-3</v>
      </c>
      <c r="BC40">
        <f t="shared" si="29"/>
        <v>5.7283439848257543E-3</v>
      </c>
      <c r="BD40">
        <f t="shared" si="30"/>
        <v>1.3184939428586536E-3</v>
      </c>
      <c r="BE40">
        <f t="shared" si="31"/>
        <v>1.1582258821352333E-3</v>
      </c>
      <c r="BF40">
        <f t="shared" si="32"/>
        <v>2.5708979637695047E-3</v>
      </c>
      <c r="BG40">
        <f t="shared" si="33"/>
        <v>2.6452491259607823E-3</v>
      </c>
    </row>
    <row r="41" spans="2:59" x14ac:dyDescent="0.25">
      <c r="B41">
        <v>2000</v>
      </c>
      <c r="C41" t="s">
        <v>56</v>
      </c>
      <c r="D41" s="31">
        <v>735813</v>
      </c>
      <c r="E41" s="31">
        <v>410</v>
      </c>
      <c r="F41">
        <f t="shared" si="16"/>
        <v>5.5720679031221246E-4</v>
      </c>
      <c r="G41">
        <f t="shared" si="17"/>
        <v>0.99944279320968776</v>
      </c>
      <c r="H41" cm="1">
        <f t="array" ref="H41">+IFERROR(_xlfn.IFS(B41=$H$1,D41/$H$3,B41=$I$1,D41/$I$3,B41=$J$1,D41/$J$3,B41=$K$1,D41/$K$3,B41=$L$1,D41/$L$3,B41=$M$1,D41/$M$3,B41=$N$1,D41/$N$3,B41=$O$1,D41/$O$3,B41=$P$1,D41/P$3,B41=$Q$1,D41/$Q$3,B41=$R$1,D41/$R$3,B41=$S$1,D41/$S$3,B41=$T$1,D41/$T$3,B41=$U$1,D41/$U$3,B41=$V$1,D41/$V$3,B41=$W$1,D41/$W$3,B41=$X$1,D41/$X$3,B41=$Y$1,D41/$Y$3,B41=$Z$1,D41/$Z$3),0)</f>
        <v>0.23209606676981165</v>
      </c>
      <c r="I41" s="15">
        <f t="shared" si="18"/>
        <v>23209.606676981166</v>
      </c>
      <c r="J41" s="16">
        <f t="shared" si="19"/>
        <v>12.932550440889571</v>
      </c>
      <c r="K41" s="16">
        <f>+K40-P40</f>
        <v>9987.4759597908924</v>
      </c>
      <c r="L41" s="17">
        <f t="shared" si="20"/>
        <v>5.5720679031221246E-4</v>
      </c>
      <c r="M41" s="17">
        <f t="shared" si="20"/>
        <v>0.99944279320968776</v>
      </c>
      <c r="N41">
        <f t="shared" si="21"/>
        <v>5.5736207327815898E-4</v>
      </c>
      <c r="O41">
        <f t="shared" si="39"/>
        <v>2.7860339515610623E-4</v>
      </c>
      <c r="P41">
        <f t="shared" si="22"/>
        <v>5.5650894228754666</v>
      </c>
      <c r="S41">
        <v>2000</v>
      </c>
      <c r="T41" t="s">
        <v>56</v>
      </c>
      <c r="U41" s="31">
        <v>0</v>
      </c>
      <c r="V41" s="31">
        <v>0</v>
      </c>
      <c r="W41" s="31">
        <v>0</v>
      </c>
      <c r="X41" s="31">
        <v>3</v>
      </c>
      <c r="Y41" s="31">
        <v>12</v>
      </c>
      <c r="Z41" s="31">
        <v>9</v>
      </c>
      <c r="AA41" s="31">
        <v>9</v>
      </c>
      <c r="AB41" s="31">
        <v>0</v>
      </c>
      <c r="AC41" s="31">
        <v>33</v>
      </c>
      <c r="AD41" s="31">
        <v>344</v>
      </c>
      <c r="AE41" s="31">
        <v>410</v>
      </c>
      <c r="AG41">
        <f t="shared" si="40"/>
        <v>0</v>
      </c>
      <c r="AH41">
        <f t="shared" si="41"/>
        <v>0</v>
      </c>
      <c r="AI41">
        <f t="shared" si="42"/>
        <v>0</v>
      </c>
      <c r="AJ41">
        <f t="shared" si="43"/>
        <v>7.3170731707317077E-3</v>
      </c>
      <c r="AK41">
        <f t="shared" si="44"/>
        <v>2.9268292682926831E-2</v>
      </c>
      <c r="AL41">
        <f t="shared" si="45"/>
        <v>2.1951219512195121E-2</v>
      </c>
      <c r="AM41">
        <f t="shared" si="46"/>
        <v>2.1951219512195121E-2</v>
      </c>
      <c r="AN41">
        <f t="shared" si="47"/>
        <v>0</v>
      </c>
      <c r="AO41">
        <f t="shared" si="48"/>
        <v>8.0487804878048783E-2</v>
      </c>
      <c r="AP41">
        <f t="shared" si="49"/>
        <v>0</v>
      </c>
      <c r="AQ41">
        <f t="shared" si="49"/>
        <v>0</v>
      </c>
      <c r="AR41">
        <f t="shared" si="49"/>
        <v>0</v>
      </c>
      <c r="AS41">
        <f t="shared" si="49"/>
        <v>7.3439412484700125E-3</v>
      </c>
      <c r="AT41">
        <f t="shared" si="49"/>
        <v>2.9702970297029705E-2</v>
      </c>
      <c r="AU41">
        <f t="shared" si="49"/>
        <v>2.2194821208384709E-2</v>
      </c>
      <c r="AV41">
        <f t="shared" si="49"/>
        <v>2.2194821208384709E-2</v>
      </c>
      <c r="AW41">
        <f t="shared" si="49"/>
        <v>0</v>
      </c>
      <c r="AX41">
        <f t="shared" si="49"/>
        <v>8.3862770012706492E-2</v>
      </c>
      <c r="AY41">
        <f t="shared" si="25"/>
        <v>0</v>
      </c>
      <c r="AZ41">
        <f t="shared" si="26"/>
        <v>0</v>
      </c>
      <c r="BA41">
        <f t="shared" si="27"/>
        <v>0</v>
      </c>
      <c r="BB41">
        <f t="shared" si="28"/>
        <v>2.7180819039620121E-6</v>
      </c>
      <c r="BC41">
        <f t="shared" si="29"/>
        <v>1.0192807139857546E-5</v>
      </c>
      <c r="BD41">
        <f t="shared" si="30"/>
        <v>2.0385614279715092E-5</v>
      </c>
      <c r="BE41">
        <f t="shared" si="31"/>
        <v>2.2424175707686601E-5</v>
      </c>
      <c r="BF41">
        <f t="shared" si="32"/>
        <v>0</v>
      </c>
      <c r="BG41">
        <f t="shared" si="33"/>
        <v>2.8539859991601128E-5</v>
      </c>
    </row>
    <row r="42" spans="2:59" x14ac:dyDescent="0.25">
      <c r="B42">
        <v>2000</v>
      </c>
      <c r="C42" t="s">
        <v>57</v>
      </c>
      <c r="D42" s="31">
        <v>652162</v>
      </c>
      <c r="E42" s="31">
        <v>1404</v>
      </c>
      <c r="F42">
        <f t="shared" si="16"/>
        <v>2.1528393251983402E-3</v>
      </c>
      <c r="G42">
        <f t="shared" si="17"/>
        <v>0.99784716067480161</v>
      </c>
      <c r="H42" cm="1">
        <f t="array" ref="H42">+IFERROR(_xlfn.IFS(B42=$H$1,D42/$H$3,B42=$I$1,D42/$I$3,B42=$J$1,D42/$J$3,B42=$K$1,D42/$K$3,B42=$L$1,D42/$L$3,B42=$M$1,D42/$M$3,B42=$N$1,D42/$N$3,B42=$O$1,D42/$O$3,B42=$P$1,D42/P$3,B42=$Q$1,D42/$Q$3,B42=$R$1,D42/$R$3,B42=$S$1,D42/$S$3,B42=$T$1,D42/$T$3,B42=$U$1,D42/$U$3,B42=$V$1,D42/$V$3,B42=$W$1,D42/$W$3,B42=$X$1,D42/$X$3,B42=$Y$1,D42/$Y$3,B42=$Z$1,D42/$Z$3),0)</f>
        <v>0.20571019416174205</v>
      </c>
      <c r="I42" s="15">
        <f t="shared" si="18"/>
        <v>20571.019416174204</v>
      </c>
      <c r="J42" s="16">
        <f t="shared" si="19"/>
        <v>44.286099558558426</v>
      </c>
      <c r="K42" s="16">
        <f t="shared" ref="K42:K47" si="50">+K41-P41</f>
        <v>9981.9108703680176</v>
      </c>
      <c r="L42" s="17">
        <f t="shared" si="20"/>
        <v>2.1528393251983402E-3</v>
      </c>
      <c r="M42" s="17">
        <f t="shared" si="20"/>
        <v>0.99784716067480161</v>
      </c>
      <c r="N42">
        <f t="shared" si="21"/>
        <v>2.1551591809167102E-3</v>
      </c>
      <c r="O42">
        <f t="shared" si="39"/>
        <v>1.0764196625991701E-3</v>
      </c>
      <c r="P42">
        <f t="shared" si="22"/>
        <v>21.48945026235306</v>
      </c>
      <c r="S42">
        <v>2000</v>
      </c>
      <c r="T42" t="s">
        <v>57</v>
      </c>
      <c r="U42" s="31">
        <v>0</v>
      </c>
      <c r="V42" s="31">
        <v>0</v>
      </c>
      <c r="W42" s="31">
        <v>0</v>
      </c>
      <c r="X42" s="31">
        <v>9</v>
      </c>
      <c r="Y42" s="31">
        <v>32</v>
      </c>
      <c r="Z42" s="31">
        <v>20</v>
      </c>
      <c r="AA42" s="31">
        <v>10</v>
      </c>
      <c r="AB42" s="31">
        <v>10</v>
      </c>
      <c r="AC42" s="31">
        <v>25</v>
      </c>
      <c r="AD42" s="31">
        <v>1298</v>
      </c>
      <c r="AE42" s="31">
        <v>1404</v>
      </c>
      <c r="AG42">
        <f t="shared" si="40"/>
        <v>0</v>
      </c>
      <c r="AH42">
        <f t="shared" si="41"/>
        <v>0</v>
      </c>
      <c r="AI42">
        <f t="shared" si="42"/>
        <v>0</v>
      </c>
      <c r="AJ42">
        <f t="shared" si="43"/>
        <v>6.41025641025641E-3</v>
      </c>
      <c r="AK42">
        <f t="shared" si="44"/>
        <v>2.2792022792022793E-2</v>
      </c>
      <c r="AL42">
        <f t="shared" si="45"/>
        <v>1.4245014245014245E-2</v>
      </c>
      <c r="AM42">
        <f t="shared" si="46"/>
        <v>7.1225071225071226E-3</v>
      </c>
      <c r="AN42">
        <f t="shared" si="47"/>
        <v>7.1225071225071226E-3</v>
      </c>
      <c r="AO42">
        <f t="shared" si="48"/>
        <v>1.7806267806267807E-2</v>
      </c>
      <c r="AP42">
        <f t="shared" si="49"/>
        <v>0</v>
      </c>
      <c r="AQ42">
        <f t="shared" si="49"/>
        <v>0</v>
      </c>
      <c r="AR42">
        <f t="shared" si="49"/>
        <v>0</v>
      </c>
      <c r="AS42">
        <f t="shared" si="49"/>
        <v>6.4308681672025723E-3</v>
      </c>
      <c r="AT42">
        <f t="shared" si="49"/>
        <v>2.3054755043227668E-2</v>
      </c>
      <c r="AU42">
        <f t="shared" si="49"/>
        <v>1.4347202295552369E-2</v>
      </c>
      <c r="AV42">
        <f t="shared" si="49"/>
        <v>7.1479628305932815E-3</v>
      </c>
      <c r="AW42">
        <f t="shared" si="49"/>
        <v>7.1479628305932815E-3</v>
      </c>
      <c r="AX42">
        <f t="shared" si="49"/>
        <v>1.7966223499820338E-2</v>
      </c>
      <c r="AY42">
        <f t="shared" si="25"/>
        <v>0</v>
      </c>
      <c r="AZ42">
        <f t="shared" si="26"/>
        <v>0</v>
      </c>
      <c r="BA42">
        <f t="shared" si="27"/>
        <v>0</v>
      </c>
      <c r="BB42">
        <f t="shared" si="28"/>
        <v>9.2001680564031629E-6</v>
      </c>
      <c r="BC42">
        <f t="shared" si="29"/>
        <v>3.3733949540144935E-5</v>
      </c>
      <c r="BD42">
        <f t="shared" si="30"/>
        <v>2.2233739469640979E-5</v>
      </c>
      <c r="BE42">
        <f t="shared" si="31"/>
        <v>1.4566932755971676E-5</v>
      </c>
      <c r="BF42">
        <f t="shared" si="32"/>
        <v>7.6668067136693027E-6</v>
      </c>
      <c r="BG42">
        <f t="shared" si="33"/>
        <v>4.4467478939281958E-5</v>
      </c>
    </row>
    <row r="43" spans="2:59" x14ac:dyDescent="0.25">
      <c r="B43">
        <v>2000</v>
      </c>
      <c r="C43" t="s">
        <v>58</v>
      </c>
      <c r="D43" s="31">
        <v>914876</v>
      </c>
      <c r="E43" s="31">
        <v>2907</v>
      </c>
      <c r="F43">
        <f t="shared" si="16"/>
        <v>3.1774797896108324E-3</v>
      </c>
      <c r="G43">
        <f t="shared" si="17"/>
        <v>0.9968225202103892</v>
      </c>
      <c r="H43" cm="1">
        <f t="array" ref="H43">+IFERROR(_xlfn.IFS(B43=$H$1,D43/$H$3,B43=$I$1,D43/$I$3,B43=$J$1,D43/$J$3,B43=$K$1,D43/$K$3,B43=$L$1,D43/$L$3,B43=$M$1,D43/$M$3,B43=$N$1,D43/$N$3,B43=$O$1,D43/$O$3,B43=$P$1,D43/P$3,B43=$Q$1,D43/$Q$3,B43=$R$1,D43/$R$3,B43=$S$1,D43/$S$3,B43=$T$1,D43/$T$3,B43=$U$1,D43/$U$3,B43=$V$1,D43/$V$3,B43=$W$1,D43/$W$3,B43=$X$1,D43/$X$3,B43=$Y$1,D43/$Y$3,B43=$Z$1,D43/$Z$3),0)</f>
        <v>0.28857756139412893</v>
      </c>
      <c r="I43" s="15">
        <f t="shared" si="18"/>
        <v>28857.756139412893</v>
      </c>
      <c r="J43" s="16">
        <f t="shared" si="19"/>
        <v>91.694936906502392</v>
      </c>
      <c r="K43" s="16">
        <f t="shared" si="50"/>
        <v>9960.4214201056639</v>
      </c>
      <c r="L43" s="17">
        <f t="shared" si="20"/>
        <v>3.1774797896108324E-3</v>
      </c>
      <c r="M43" s="17">
        <f t="shared" si="20"/>
        <v>0.9968225202103892</v>
      </c>
      <c r="N43">
        <f t="shared" si="21"/>
        <v>3.1825360115390194E-3</v>
      </c>
      <c r="O43">
        <f t="shared" si="39"/>
        <v>1.5887398948054162E-3</v>
      </c>
      <c r="P43">
        <f t="shared" si="22"/>
        <v>31.649037758392573</v>
      </c>
      <c r="S43">
        <v>2000</v>
      </c>
      <c r="T43" t="s">
        <v>58</v>
      </c>
      <c r="U43" s="31">
        <v>0</v>
      </c>
      <c r="V43" s="31">
        <v>0</v>
      </c>
      <c r="W43" s="31">
        <v>0</v>
      </c>
      <c r="X43" s="31">
        <v>64</v>
      </c>
      <c r="Y43" s="31">
        <v>209</v>
      </c>
      <c r="Z43" s="31">
        <v>41</v>
      </c>
      <c r="AA43" s="31">
        <v>37</v>
      </c>
      <c r="AB43" s="31">
        <v>90</v>
      </c>
      <c r="AC43" s="31">
        <v>191</v>
      </c>
      <c r="AD43" s="31">
        <v>2275</v>
      </c>
      <c r="AE43" s="31">
        <v>2907</v>
      </c>
      <c r="AG43">
        <f t="shared" si="40"/>
        <v>0</v>
      </c>
      <c r="AH43">
        <f t="shared" si="41"/>
        <v>0</v>
      </c>
      <c r="AI43">
        <f t="shared" si="42"/>
        <v>0</v>
      </c>
      <c r="AJ43">
        <f t="shared" si="43"/>
        <v>2.2015823873409012E-2</v>
      </c>
      <c r="AK43">
        <f t="shared" si="44"/>
        <v>7.1895424836601302E-2</v>
      </c>
      <c r="AL43">
        <f t="shared" si="45"/>
        <v>1.410388716890265E-2</v>
      </c>
      <c r="AM43">
        <f t="shared" si="46"/>
        <v>1.2727898176814585E-2</v>
      </c>
      <c r="AN43">
        <f t="shared" si="47"/>
        <v>3.0959752321981424E-2</v>
      </c>
      <c r="AO43">
        <f t="shared" si="48"/>
        <v>6.5703474372205029E-2</v>
      </c>
      <c r="AP43">
        <f t="shared" si="49"/>
        <v>0</v>
      </c>
      <c r="AQ43">
        <f t="shared" si="49"/>
        <v>0</v>
      </c>
      <c r="AR43">
        <f t="shared" si="49"/>
        <v>0</v>
      </c>
      <c r="AS43">
        <f t="shared" si="49"/>
        <v>2.2260869565217389E-2</v>
      </c>
      <c r="AT43">
        <f t="shared" si="49"/>
        <v>7.4576271186440668E-2</v>
      </c>
      <c r="AU43">
        <f t="shared" si="49"/>
        <v>1.420405335181015E-2</v>
      </c>
      <c r="AV43">
        <f t="shared" si="49"/>
        <v>1.2809416652241648E-2</v>
      </c>
      <c r="AW43">
        <f t="shared" si="49"/>
        <v>3.1446540880503145E-2</v>
      </c>
      <c r="AX43">
        <f t="shared" si="49"/>
        <v>6.7935265872310163E-2</v>
      </c>
      <c r="AY43">
        <f t="shared" si="25"/>
        <v>0</v>
      </c>
      <c r="AZ43">
        <f t="shared" si="26"/>
        <v>0</v>
      </c>
      <c r="BA43">
        <f t="shared" si="27"/>
        <v>0</v>
      </c>
      <c r="BB43">
        <f t="shared" si="28"/>
        <v>3.9896117069417059E-5</v>
      </c>
      <c r="BC43">
        <f t="shared" si="29"/>
        <v>1.3171183854423986E-4</v>
      </c>
      <c r="BD43">
        <f t="shared" si="30"/>
        <v>3.3337851249786856E-5</v>
      </c>
      <c r="BE43">
        <f t="shared" si="31"/>
        <v>2.5686541126884954E-5</v>
      </c>
      <c r="BF43">
        <f t="shared" si="32"/>
        <v>5.4652215163585013E-5</v>
      </c>
      <c r="BG43">
        <f t="shared" si="33"/>
        <v>1.1804878475334363E-4</v>
      </c>
    </row>
    <row r="44" spans="2:59" x14ac:dyDescent="0.25">
      <c r="B44">
        <v>2000</v>
      </c>
      <c r="C44" t="s">
        <v>59</v>
      </c>
      <c r="D44" s="31">
        <v>410866</v>
      </c>
      <c r="E44" s="31">
        <v>4426</v>
      </c>
      <c r="F44">
        <f t="shared" si="16"/>
        <v>1.0772368606796376E-2</v>
      </c>
      <c r="G44">
        <f t="shared" si="17"/>
        <v>0.98922763139320358</v>
      </c>
      <c r="H44" cm="1">
        <f t="array" ref="H44">+IFERROR(_xlfn.IFS(B44=$H$1,D44/$H$3,B44=$I$1,D44/$I$3,B44=$J$1,D44/$J$3,B44=$K$1,D44/$K$3,B44=$L$1,D44/$L$3,B44=$M$1,D44/$M$3,B44=$N$1,D44/$N$3,B44=$O$1,D44/$O$3,B44=$P$1,D44/P$3,B44=$Q$1,D44/$Q$3,B44=$R$1,D44/$R$3,B44=$S$1,D44/$S$3,B44=$T$1,D44/$T$3,B44=$U$1,D44/$U$3,B44=$V$1,D44/$V$3,B44=$W$1,D44/$W$3,B44=$X$1,D44/$X$3,B44=$Y$1,D44/$Y$3,B44=$Z$1,D44/$Z$3),0)</f>
        <v>0.12959866510845205</v>
      </c>
      <c r="I44" s="15">
        <f t="shared" si="18"/>
        <v>12959.866510845206</v>
      </c>
      <c r="J44" s="16">
        <f t="shared" si="19"/>
        <v>139.60845914970059</v>
      </c>
      <c r="K44" s="16">
        <f t="shared" si="50"/>
        <v>9928.7723823472716</v>
      </c>
      <c r="L44" s="17">
        <f t="shared" si="20"/>
        <v>1.0772368606796376E-2</v>
      </c>
      <c r="M44" s="17">
        <f t="shared" si="20"/>
        <v>0.98922763139320358</v>
      </c>
      <c r="N44">
        <f t="shared" si="21"/>
        <v>1.0830704778871072E-2</v>
      </c>
      <c r="O44">
        <f t="shared" si="39"/>
        <v>5.3861843033981881E-3</v>
      </c>
      <c r="P44">
        <f t="shared" si="22"/>
        <v>106.95639591562461</v>
      </c>
      <c r="S44">
        <v>2000</v>
      </c>
      <c r="T44" t="s">
        <v>59</v>
      </c>
      <c r="U44" s="31">
        <v>0</v>
      </c>
      <c r="V44" s="31">
        <v>0</v>
      </c>
      <c r="W44" s="31">
        <v>0</v>
      </c>
      <c r="X44" s="31">
        <v>231</v>
      </c>
      <c r="Y44" s="31">
        <v>821</v>
      </c>
      <c r="Z44" s="31">
        <v>82</v>
      </c>
      <c r="AA44" s="31">
        <v>210</v>
      </c>
      <c r="AB44" s="31">
        <v>420</v>
      </c>
      <c r="AC44" s="31">
        <v>524</v>
      </c>
      <c r="AD44" s="31">
        <v>2138</v>
      </c>
      <c r="AE44" s="31">
        <v>4426</v>
      </c>
      <c r="AG44">
        <f t="shared" si="40"/>
        <v>0</v>
      </c>
      <c r="AH44">
        <f t="shared" si="41"/>
        <v>0</v>
      </c>
      <c r="AI44">
        <f t="shared" si="42"/>
        <v>0</v>
      </c>
      <c r="AJ44">
        <f t="shared" si="43"/>
        <v>5.2191595119746949E-2</v>
      </c>
      <c r="AK44">
        <f t="shared" si="44"/>
        <v>0.18549480343425215</v>
      </c>
      <c r="AL44">
        <f t="shared" si="45"/>
        <v>1.8526886579304111E-2</v>
      </c>
      <c r="AM44">
        <f t="shared" si="46"/>
        <v>4.7446904654315405E-2</v>
      </c>
      <c r="AN44">
        <f t="shared" si="47"/>
        <v>9.4893809308630811E-2</v>
      </c>
      <c r="AO44">
        <f t="shared" si="48"/>
        <v>0.1183913239945775</v>
      </c>
      <c r="AP44">
        <f t="shared" si="49"/>
        <v>0</v>
      </c>
      <c r="AQ44">
        <f t="shared" si="49"/>
        <v>0</v>
      </c>
      <c r="AR44">
        <f t="shared" si="49"/>
        <v>0</v>
      </c>
      <c r="AS44">
        <f t="shared" si="49"/>
        <v>5.3590070757452729E-2</v>
      </c>
      <c r="AT44">
        <f t="shared" si="49"/>
        <v>0.20445772631054662</v>
      </c>
      <c r="AU44">
        <f t="shared" si="49"/>
        <v>1.8700114025085517E-2</v>
      </c>
      <c r="AV44">
        <f t="shared" si="49"/>
        <v>4.8599861143253868E-2</v>
      </c>
      <c r="AW44">
        <f t="shared" si="49"/>
        <v>9.9620493358633766E-2</v>
      </c>
      <c r="AX44">
        <f t="shared" si="49"/>
        <v>0.12584053794428435</v>
      </c>
      <c r="AY44">
        <f t="shared" si="25"/>
        <v>0</v>
      </c>
      <c r="AZ44">
        <f t="shared" si="26"/>
        <v>0</v>
      </c>
      <c r="BA44">
        <f t="shared" si="27"/>
        <v>0</v>
      </c>
      <c r="BB44">
        <f t="shared" si="28"/>
        <v>3.5899782410810338E-4</v>
      </c>
      <c r="BC44">
        <f t="shared" si="29"/>
        <v>1.2534500299367676E-3</v>
      </c>
      <c r="BD44">
        <f t="shared" si="30"/>
        <v>1.4968383852642954E-4</v>
      </c>
      <c r="BE44">
        <f t="shared" si="31"/>
        <v>3.0058461882949671E-4</v>
      </c>
      <c r="BF44">
        <f t="shared" si="32"/>
        <v>6.206403060851957E-4</v>
      </c>
      <c r="BG44">
        <f t="shared" si="33"/>
        <v>8.701133702959116E-4</v>
      </c>
    </row>
    <row r="45" spans="2:59" x14ac:dyDescent="0.25">
      <c r="B45">
        <v>2000</v>
      </c>
      <c r="C45" t="s">
        <v>60</v>
      </c>
      <c r="D45" s="31">
        <v>96299</v>
      </c>
      <c r="E45" s="31">
        <v>3644</v>
      </c>
      <c r="F45">
        <f t="shared" si="16"/>
        <v>3.7840476017404125E-2</v>
      </c>
      <c r="G45">
        <f t="shared" si="17"/>
        <v>0.96215952398259585</v>
      </c>
      <c r="H45" cm="1">
        <f t="array" ref="H45">+IFERROR(_xlfn.IFS(B45=$H$1,D45/$H$3,B45=$I$1,D45/$I$3,B45=$J$1,D45/$J$3,B45=$K$1,D45/$K$3,B45=$L$1,D45/$L$3,B45=$M$1,D45/$M$3,B45=$N$1,D45/$N$3,B45=$O$1,D45/$O$3,B45=$P$1,D45/P$3,B45=$Q$1,D45/$Q$3,B45=$R$1,D45/$R$3,B45=$S$1,D45/$S$3,B45=$T$1,D45/$T$3,B45=$U$1,D45/$U$3,B45=$V$1,D45/$V$3,B45=$W$1,D45/$W$3,B45=$X$1,D45/$X$3,B45=$Y$1,D45/$Y$3,B45=$Z$1,D45/$Z$3),0)</f>
        <v>3.0375406705054262E-2</v>
      </c>
      <c r="I45" s="15">
        <f t="shared" si="18"/>
        <v>3037.5406705054261</v>
      </c>
      <c r="J45" s="16">
        <f t="shared" si="19"/>
        <v>114.94198489415022</v>
      </c>
      <c r="K45" s="16">
        <f t="shared" si="50"/>
        <v>9821.8159864316476</v>
      </c>
      <c r="L45" s="17">
        <f t="shared" si="20"/>
        <v>3.7840476017404125E-2</v>
      </c>
      <c r="M45" s="17">
        <f t="shared" si="20"/>
        <v>0.96215952398259585</v>
      </c>
      <c r="N45">
        <f t="shared" si="21"/>
        <v>3.857023402521248E-2</v>
      </c>
      <c r="O45">
        <f t="shared" si="39"/>
        <v>1.8920238008702062E-2</v>
      </c>
      <c r="P45">
        <f t="shared" si="22"/>
        <v>371.66219228192318</v>
      </c>
      <c r="S45">
        <v>2000</v>
      </c>
      <c r="T45" t="s">
        <v>60</v>
      </c>
      <c r="U45" s="31">
        <v>0</v>
      </c>
      <c r="V45" s="31">
        <v>0</v>
      </c>
      <c r="W45" s="31">
        <v>0</v>
      </c>
      <c r="X45" s="31">
        <v>223</v>
      </c>
      <c r="Y45" s="31">
        <v>774</v>
      </c>
      <c r="Z45" s="31">
        <v>107</v>
      </c>
      <c r="AA45" s="31">
        <v>196</v>
      </c>
      <c r="AB45" s="31">
        <v>350</v>
      </c>
      <c r="AC45" s="31">
        <v>419</v>
      </c>
      <c r="AD45" s="31">
        <v>1575</v>
      </c>
      <c r="AE45" s="31">
        <v>3644</v>
      </c>
      <c r="AG45">
        <f t="shared" si="40"/>
        <v>0</v>
      </c>
      <c r="AH45">
        <f t="shared" si="41"/>
        <v>0</v>
      </c>
      <c r="AI45">
        <f t="shared" si="42"/>
        <v>0</v>
      </c>
      <c r="AJ45">
        <f t="shared" si="43"/>
        <v>6.1196487376509331E-2</v>
      </c>
      <c r="AK45">
        <f t="shared" si="44"/>
        <v>0.21240395170142701</v>
      </c>
      <c r="AL45">
        <f t="shared" si="45"/>
        <v>2.9363336992316136E-2</v>
      </c>
      <c r="AM45">
        <f t="shared" si="46"/>
        <v>5.3787047200878159E-2</v>
      </c>
      <c r="AN45">
        <f t="shared" si="47"/>
        <v>9.604829857299671E-2</v>
      </c>
      <c r="AO45">
        <f t="shared" si="48"/>
        <v>0.11498353457738748</v>
      </c>
      <c r="AP45">
        <f t="shared" si="49"/>
        <v>0</v>
      </c>
      <c r="AQ45">
        <f t="shared" si="49"/>
        <v>0</v>
      </c>
      <c r="AR45">
        <f t="shared" si="49"/>
        <v>0</v>
      </c>
      <c r="AS45">
        <f t="shared" si="49"/>
        <v>6.3128096249115362E-2</v>
      </c>
      <c r="AT45">
        <f t="shared" si="49"/>
        <v>0.23764200184218609</v>
      </c>
      <c r="AU45">
        <f t="shared" si="49"/>
        <v>2.9800863389500068E-2</v>
      </c>
      <c r="AV45">
        <f t="shared" si="49"/>
        <v>5.5273547659334461E-2</v>
      </c>
      <c r="AW45">
        <f t="shared" si="49"/>
        <v>0.10089362928797925</v>
      </c>
      <c r="AX45">
        <f t="shared" si="49"/>
        <v>0.12199737953122725</v>
      </c>
      <c r="AY45">
        <f t="shared" si="25"/>
        <v>0</v>
      </c>
      <c r="AZ45">
        <f t="shared" si="26"/>
        <v>0</v>
      </c>
      <c r="BA45">
        <f t="shared" si="27"/>
        <v>0</v>
      </c>
      <c r="BB45">
        <f t="shared" si="28"/>
        <v>2.3572415082191924E-3</v>
      </c>
      <c r="BC45">
        <f t="shared" si="29"/>
        <v>8.2814982502414352E-3</v>
      </c>
      <c r="BD45">
        <f t="shared" si="30"/>
        <v>9.8131860143926722E-4</v>
      </c>
      <c r="BE45">
        <f t="shared" si="31"/>
        <v>2.1080177364250926E-3</v>
      </c>
      <c r="BF45">
        <f t="shared" si="32"/>
        <v>3.9979646725303479E-3</v>
      </c>
      <c r="BG45">
        <f t="shared" si="33"/>
        <v>4.8962086833715824E-3</v>
      </c>
    </row>
    <row r="46" spans="2:59" x14ac:dyDescent="0.25">
      <c r="B46">
        <v>2000</v>
      </c>
      <c r="C46" t="s">
        <v>61</v>
      </c>
      <c r="D46" s="31">
        <v>57661</v>
      </c>
      <c r="E46" s="31">
        <v>6340</v>
      </c>
      <c r="F46">
        <f t="shared" si="16"/>
        <v>0.1099530011619639</v>
      </c>
      <c r="G46">
        <f t="shared" si="17"/>
        <v>0.89004699883803606</v>
      </c>
      <c r="H46" cm="1">
        <f t="array" ref="H46">+IFERROR(_xlfn.IFS(B46=$H$1,D46/$H$3,B46=$I$1,D46/$I$3,B46=$J$1,D46/$J$3,B46=$K$1,D46/$K$3,B46=$L$1,D46/$L$3,B46=$M$1,D46/$M$3,B46=$N$1,D46/$N$3,B46=$O$1,D46/$O$3,B46=$P$1,D46/P$3,B46=$Q$1,D46/$Q$3,B46=$R$1,D46/$R$3,B46=$S$1,D46/$S$3,B46=$T$1,D46/$T$3,B46=$U$1,D46/$U$3,B46=$V$1,D46/$V$3,B46=$W$1,D46/$W$3,B46=$X$1,D46/$X$3,B46=$Y$1,D46/$Y$3,B46=$Z$1,D46/$Z$3),0)</f>
        <v>1.8187897340783743E-2</v>
      </c>
      <c r="I46" s="15">
        <f t="shared" si="18"/>
        <v>1818.7897340783743</v>
      </c>
      <c r="J46" s="16">
        <f t="shared" si="19"/>
        <v>199.9813897444875</v>
      </c>
      <c r="K46" s="16">
        <f t="shared" si="50"/>
        <v>9450.1537941497245</v>
      </c>
      <c r="L46" s="17">
        <f t="shared" si="20"/>
        <v>0.1099530011619639</v>
      </c>
      <c r="M46" s="17">
        <f t="shared" si="20"/>
        <v>0.89004699883803606</v>
      </c>
      <c r="N46">
        <f t="shared" si="21"/>
        <v>0.11634948890642491</v>
      </c>
      <c r="O46">
        <f t="shared" si="39"/>
        <v>5.4976500580981948E-2</v>
      </c>
      <c r="P46">
        <f t="shared" si="22"/>
        <v>1039.0727711088821</v>
      </c>
      <c r="S46">
        <v>2000</v>
      </c>
      <c r="T46" t="s">
        <v>61</v>
      </c>
      <c r="U46" s="31">
        <v>0</v>
      </c>
      <c r="V46" s="31">
        <v>0</v>
      </c>
      <c r="W46" s="31">
        <v>0</v>
      </c>
      <c r="X46" s="31">
        <v>539</v>
      </c>
      <c r="Y46" s="31">
        <v>1701</v>
      </c>
      <c r="Z46" s="31">
        <v>340</v>
      </c>
      <c r="AA46" s="31">
        <v>200</v>
      </c>
      <c r="AB46" s="31">
        <v>655</v>
      </c>
      <c r="AC46" s="31">
        <v>449</v>
      </c>
      <c r="AD46" s="31">
        <v>2456</v>
      </c>
      <c r="AE46" s="31">
        <v>6340</v>
      </c>
      <c r="AG46">
        <f t="shared" si="40"/>
        <v>0</v>
      </c>
      <c r="AH46">
        <f t="shared" si="41"/>
        <v>0</v>
      </c>
      <c r="AI46">
        <f t="shared" si="42"/>
        <v>0</v>
      </c>
      <c r="AJ46">
        <f t="shared" si="43"/>
        <v>8.5015772870662462E-2</v>
      </c>
      <c r="AK46">
        <f t="shared" si="44"/>
        <v>0.26829652996845427</v>
      </c>
      <c r="AL46">
        <f t="shared" si="45"/>
        <v>5.362776025236593E-2</v>
      </c>
      <c r="AM46">
        <f t="shared" si="46"/>
        <v>3.1545741324921134E-2</v>
      </c>
      <c r="AN46">
        <f t="shared" si="47"/>
        <v>0.10331230283911672</v>
      </c>
      <c r="AO46">
        <f t="shared" si="48"/>
        <v>7.0820189274447956E-2</v>
      </c>
      <c r="AP46">
        <f t="shared" si="49"/>
        <v>0</v>
      </c>
      <c r="AQ46">
        <f t="shared" si="49"/>
        <v>0</v>
      </c>
      <c r="AR46">
        <f t="shared" si="49"/>
        <v>0</v>
      </c>
      <c r="AS46">
        <f t="shared" si="49"/>
        <v>8.8790050242978341E-2</v>
      </c>
      <c r="AT46">
        <f t="shared" si="49"/>
        <v>0.30986428636487845</v>
      </c>
      <c r="AU46">
        <f t="shared" si="49"/>
        <v>5.5105348460291734E-2</v>
      </c>
      <c r="AV46">
        <f t="shared" si="49"/>
        <v>3.2051282051282048E-2</v>
      </c>
      <c r="AW46">
        <f t="shared" si="49"/>
        <v>0.10893970893970893</v>
      </c>
      <c r="AX46">
        <f t="shared" si="49"/>
        <v>7.3419998364810737E-2</v>
      </c>
      <c r="AY46">
        <f t="shared" si="25"/>
        <v>0</v>
      </c>
      <c r="AZ46">
        <f t="shared" si="26"/>
        <v>0</v>
      </c>
      <c r="BA46">
        <f t="shared" si="27"/>
        <v>0</v>
      </c>
      <c r="BB46">
        <f t="shared" si="28"/>
        <v>6.6075857165154954E-3</v>
      </c>
      <c r="BC46">
        <f t="shared" si="29"/>
        <v>2.1461646520178283E-2</v>
      </c>
      <c r="BD46">
        <f t="shared" si="30"/>
        <v>3.8761034321291689E-3</v>
      </c>
      <c r="BE46">
        <f t="shared" si="31"/>
        <v>3.4338634432285252E-3</v>
      </c>
      <c r="BF46">
        <f t="shared" si="32"/>
        <v>8.7147291930420902E-3</v>
      </c>
      <c r="BG46">
        <f t="shared" si="33"/>
        <v>7.5267511836423235E-3</v>
      </c>
    </row>
    <row r="47" spans="2:59" x14ac:dyDescent="0.25">
      <c r="B47" t="s">
        <v>66</v>
      </c>
      <c r="D47" s="31">
        <v>3170295</v>
      </c>
      <c r="E47" s="31">
        <v>19510</v>
      </c>
      <c r="F47">
        <f t="shared" si="16"/>
        <v>6.1540014415062318E-3</v>
      </c>
      <c r="G47">
        <f t="shared" si="17"/>
        <v>0.99384599855849376</v>
      </c>
      <c r="H47" cm="1">
        <f t="array" ref="H47">+IFERROR(_xlfn.IFS(B47=$H$1,D47/$H$3,B47=$I$1,D47/$I$3,B47=$J$1,D47/$J$3,B47=$K$1,D47/$K$3,B47=$L$1,D47/$L$3,B47=$M$1,D47/$M$3,B47=$N$1,D47/$N$3,B47=$O$1,D47/$O$3,B47=$P$1,D47/P$3,B47=$Q$1,D47/$Q$3,B47=$R$1,D47/$R$3,B47=$S$1,D47/$S$3,B47=$T$1,D47/$T$3,B47=$U$1,D47/$U$3,B47=$V$1,D47/$V$3,B47=$W$1,D47/$W$3,B47=$X$1,D47/$X$3,B47=$Y$1,D47/$Y$3,B47=$Z$1,D47/$Z$3),0)</f>
        <v>0</v>
      </c>
      <c r="I47" s="15">
        <f t="shared" si="18"/>
        <v>0</v>
      </c>
      <c r="J47" s="16">
        <f t="shared" si="19"/>
        <v>0</v>
      </c>
      <c r="K47" s="16">
        <f t="shared" si="50"/>
        <v>8411.0810230408424</v>
      </c>
      <c r="L47" s="17">
        <f t="shared" si="20"/>
        <v>6.1540014415062318E-3</v>
      </c>
      <c r="M47" s="17">
        <f t="shared" si="20"/>
        <v>0.99384599855849376</v>
      </c>
      <c r="N47">
        <f t="shared" si="21"/>
        <v>6.1729957538901575E-3</v>
      </c>
      <c r="O47">
        <f t="shared" si="39"/>
        <v>3.0770007207531159E-3</v>
      </c>
      <c r="P47">
        <f t="shared" si="22"/>
        <v>51.761804740419052</v>
      </c>
      <c r="S47" t="s">
        <v>66</v>
      </c>
      <c r="U47" s="31">
        <v>0</v>
      </c>
      <c r="V47" s="31">
        <v>0</v>
      </c>
      <c r="W47" s="31">
        <v>0</v>
      </c>
      <c r="X47" s="31">
        <v>1070</v>
      </c>
      <c r="Y47" s="31">
        <v>3552</v>
      </c>
      <c r="Z47" s="31">
        <v>620</v>
      </c>
      <c r="AA47" s="31">
        <v>686</v>
      </c>
      <c r="AB47" s="31">
        <v>1525</v>
      </c>
      <c r="AC47" s="31">
        <v>1650</v>
      </c>
      <c r="AD47" s="31">
        <v>10407</v>
      </c>
      <c r="AE47" s="31">
        <v>19510</v>
      </c>
      <c r="AG47">
        <f t="shared" si="40"/>
        <v>0</v>
      </c>
      <c r="AH47">
        <f t="shared" si="41"/>
        <v>0</v>
      </c>
      <c r="AI47">
        <f t="shared" si="42"/>
        <v>0</v>
      </c>
      <c r="AJ47">
        <f t="shared" si="43"/>
        <v>5.4843669912865198E-2</v>
      </c>
      <c r="AK47">
        <f t="shared" si="44"/>
        <v>0.18206048180420298</v>
      </c>
      <c r="AL47">
        <f t="shared" si="45"/>
        <v>3.1778575089697593E-2</v>
      </c>
      <c r="AM47">
        <f t="shared" si="46"/>
        <v>3.5161455663762171E-2</v>
      </c>
      <c r="AN47">
        <f t="shared" si="47"/>
        <v>7.8165043567401338E-2</v>
      </c>
      <c r="AO47">
        <f t="shared" si="48"/>
        <v>8.4572014351614558E-2</v>
      </c>
      <c r="AP47">
        <f t="shared" si="49"/>
        <v>0</v>
      </c>
      <c r="AQ47">
        <f t="shared" si="49"/>
        <v>0</v>
      </c>
      <c r="AR47">
        <f t="shared" si="49"/>
        <v>0</v>
      </c>
      <c r="AS47">
        <f t="shared" si="49"/>
        <v>5.6389986824769429E-2</v>
      </c>
      <c r="AT47">
        <f t="shared" si="49"/>
        <v>0.2002932220593211</v>
      </c>
      <c r="AU47">
        <f t="shared" si="49"/>
        <v>3.229166666666667E-2</v>
      </c>
      <c r="AV47">
        <f t="shared" si="49"/>
        <v>3.5790681901184326E-2</v>
      </c>
      <c r="AW47">
        <f t="shared" si="49"/>
        <v>8.1344179223896529E-2</v>
      </c>
      <c r="AX47">
        <f t="shared" si="49"/>
        <v>8.8306127910088308E-2</v>
      </c>
      <c r="AY47">
        <f t="shared" si="25"/>
        <v>0</v>
      </c>
      <c r="AZ47">
        <f t="shared" si="26"/>
        <v>0</v>
      </c>
      <c r="BA47">
        <f t="shared" si="27"/>
        <v>0</v>
      </c>
      <c r="BB47">
        <f t="shared" si="28"/>
        <v>2.5376187389501606E-4</v>
      </c>
      <c r="BC47">
        <f t="shared" si="29"/>
        <v>8.2847179836576727E-4</v>
      </c>
      <c r="BD47">
        <f t="shared" si="30"/>
        <v>1.5140546857626814E-4</v>
      </c>
      <c r="BE47">
        <f t="shared" si="31"/>
        <v>1.3973463037351413E-4</v>
      </c>
      <c r="BF47">
        <f t="shared" si="32"/>
        <v>3.4381658489194221E-4</v>
      </c>
      <c r="BG47">
        <f t="shared" si="33"/>
        <v>3.310417484808196E-4</v>
      </c>
    </row>
    <row r="48" spans="2:59" x14ac:dyDescent="0.25">
      <c r="B48">
        <v>2001</v>
      </c>
      <c r="C48" t="s">
        <v>55</v>
      </c>
      <c r="D48" s="31">
        <v>308217</v>
      </c>
      <c r="E48" s="31">
        <v>448</v>
      </c>
      <c r="F48">
        <f t="shared" si="16"/>
        <v>1.4535213826622152E-3</v>
      </c>
      <c r="G48">
        <f t="shared" si="17"/>
        <v>0.99854647861733781</v>
      </c>
      <c r="H48" cm="1">
        <f t="array" ref="H48">+IFERROR(_xlfn.IFS(B48=$H$1,D48/$H$3,B48=$I$1,D48/$I$3,B48=$J$1,D48/$J$3,B48=$K$1,D48/$K$3,B48=$L$1,D48/$L$3,B48=$M$1,D48/$M$3,B48=$N$1,D48/$N$3,B48=$O$1,D48/$O$3,B48=$P$1,D48/P$3,B48=$Q$1,D48/$Q$3,B48=$R$1,D48/$R$3,B48=$S$1,D48/$S$3,B48=$T$1,D48/$T$3,B48=$U$1,D48/$U$3,B48=$V$1,D48/$V$3,B48=$W$1,D48/$W$3,B48=$X$1,D48/$X$3,B48=$Y$1,D48/$Y$3,B48=$Z$1,D48/$Z$3),0)</f>
        <v>9.5454161147591809E-2</v>
      </c>
      <c r="I48" s="15">
        <f t="shared" si="18"/>
        <v>9545.4161147591803</v>
      </c>
      <c r="J48" s="16">
        <f t="shared" si="19"/>
        <v>13.874466429210955</v>
      </c>
      <c r="K48" s="16">
        <v>10000</v>
      </c>
      <c r="L48" s="17">
        <f t="shared" si="20"/>
        <v>1.4535213826622152E-3</v>
      </c>
      <c r="M48" s="17">
        <f t="shared" si="20"/>
        <v>0.99854647861733781</v>
      </c>
      <c r="N48">
        <f t="shared" si="21"/>
        <v>1.454578513148026E-3</v>
      </c>
      <c r="O48">
        <f t="shared" si="39"/>
        <v>7.2676069133110761E-4</v>
      </c>
      <c r="P48">
        <f t="shared" si="22"/>
        <v>14.535213826622153</v>
      </c>
      <c r="S48">
        <v>2001</v>
      </c>
      <c r="T48" t="s">
        <v>55</v>
      </c>
      <c r="U48" s="31">
        <v>0</v>
      </c>
      <c r="V48" s="31">
        <v>0</v>
      </c>
      <c r="W48" s="31">
        <v>0</v>
      </c>
      <c r="X48" s="31">
        <v>1</v>
      </c>
      <c r="Y48" s="31">
        <v>3</v>
      </c>
      <c r="Z48" s="31">
        <v>34</v>
      </c>
      <c r="AA48" s="31">
        <v>32</v>
      </c>
      <c r="AB48" s="31">
        <v>0</v>
      </c>
      <c r="AC48" s="31">
        <v>17</v>
      </c>
      <c r="AD48" s="31">
        <v>361</v>
      </c>
      <c r="AE48" s="31">
        <v>448</v>
      </c>
      <c r="AG48">
        <f t="shared" si="40"/>
        <v>0</v>
      </c>
      <c r="AH48">
        <f t="shared" si="41"/>
        <v>0</v>
      </c>
      <c r="AI48">
        <f t="shared" si="42"/>
        <v>0</v>
      </c>
      <c r="AJ48">
        <f t="shared" si="43"/>
        <v>2.232142857142857E-3</v>
      </c>
      <c r="AK48">
        <f t="shared" si="44"/>
        <v>6.6964285714285711E-3</v>
      </c>
      <c r="AL48">
        <f t="shared" si="45"/>
        <v>7.5892857142857137E-2</v>
      </c>
      <c r="AM48">
        <f t="shared" si="46"/>
        <v>7.1428571428571425E-2</v>
      </c>
      <c r="AN48">
        <f t="shared" si="47"/>
        <v>0</v>
      </c>
      <c r="AO48">
        <f t="shared" si="48"/>
        <v>3.7946428571428568E-2</v>
      </c>
      <c r="AP48">
        <f t="shared" si="49"/>
        <v>0</v>
      </c>
      <c r="AQ48">
        <f t="shared" si="49"/>
        <v>0</v>
      </c>
      <c r="AR48">
        <f t="shared" si="49"/>
        <v>0</v>
      </c>
      <c r="AS48">
        <f t="shared" si="49"/>
        <v>2.2346368715083797E-3</v>
      </c>
      <c r="AT48">
        <f t="shared" si="49"/>
        <v>6.7189249720044789E-3</v>
      </c>
      <c r="AU48">
        <f t="shared" si="49"/>
        <v>7.8886310904872387E-2</v>
      </c>
      <c r="AV48">
        <f t="shared" si="49"/>
        <v>7.407407407407407E-2</v>
      </c>
      <c r="AW48">
        <f t="shared" si="49"/>
        <v>0</v>
      </c>
      <c r="AX48">
        <f t="shared" si="49"/>
        <v>3.8680318543799767E-2</v>
      </c>
      <c r="AY48">
        <f t="shared" si="25"/>
        <v>0</v>
      </c>
      <c r="AZ48">
        <f t="shared" si="26"/>
        <v>0</v>
      </c>
      <c r="BA48">
        <f t="shared" si="27"/>
        <v>0</v>
      </c>
      <c r="BB48">
        <f t="shared" si="28"/>
        <v>1.7374122777134291E-3</v>
      </c>
      <c r="BC48">
        <f t="shared" si="29"/>
        <v>5.7670407537546596E-3</v>
      </c>
      <c r="BD48">
        <f t="shared" si="30"/>
        <v>1.0609408306485365E-3</v>
      </c>
      <c r="BE48">
        <f t="shared" si="31"/>
        <v>1.1647637865529806E-3</v>
      </c>
      <c r="BF48">
        <f t="shared" si="32"/>
        <v>2.4739063711605785E-3</v>
      </c>
      <c r="BG48">
        <f t="shared" si="33"/>
        <v>2.7042635545735634E-3</v>
      </c>
    </row>
    <row r="49" spans="2:59" x14ac:dyDescent="0.25">
      <c r="B49">
        <v>2001</v>
      </c>
      <c r="C49" t="s">
        <v>56</v>
      </c>
      <c r="D49" s="31">
        <v>749428</v>
      </c>
      <c r="E49" s="31">
        <v>414</v>
      </c>
      <c r="F49">
        <f t="shared" si="16"/>
        <v>5.5242131332162666E-4</v>
      </c>
      <c r="G49">
        <f t="shared" si="17"/>
        <v>0.99944757868667833</v>
      </c>
      <c r="H49" cm="1">
        <f t="array" ref="H49">+IFERROR(_xlfn.IFS(B49=$H$1,D49/$H$3,B49=$I$1,D49/$I$3,B49=$J$1,D49/$J$3,B49=$K$1,D49/$K$3,B49=$L$1,D49/$L$3,B49=$M$1,D49/$M$3,B49=$N$1,D49/$N$3,B49=$O$1,D49/$O$3,B49=$P$1,D49/P$3,B49=$Q$1,D49/$Q$3,B49=$R$1,D49/$R$3,B49=$S$1,D49/$S$3,B49=$T$1,D49/$T$3,B49=$U$1,D49/$U$3,B49=$V$1,D49/$V$3,B49=$W$1,D49/$W$3,B49=$X$1,D49/$X$3,B49=$Y$1,D49/$Y$3,B49=$Z$1,D49/$Z$3),0)</f>
        <v>0.23209628631943544</v>
      </c>
      <c r="I49" s="15">
        <f t="shared" si="18"/>
        <v>23209.628631943542</v>
      </c>
      <c r="J49" s="16">
        <f t="shared" si="19"/>
        <v>12.82149353056548</v>
      </c>
      <c r="K49" s="16">
        <f t="shared" ref="K49:K55" si="51">+K48-P48</f>
        <v>9985.4647861733774</v>
      </c>
      <c r="L49" s="17">
        <f t="shared" si="20"/>
        <v>5.5242131332162666E-4</v>
      </c>
      <c r="M49" s="17">
        <f t="shared" si="20"/>
        <v>0.99944757868667833</v>
      </c>
      <c r="N49">
        <f t="shared" si="21"/>
        <v>5.5257394013248434E-4</v>
      </c>
      <c r="O49">
        <f t="shared" si="39"/>
        <v>2.7621065666081333E-4</v>
      </c>
      <c r="P49">
        <f t="shared" si="22"/>
        <v>5.5161835713047527</v>
      </c>
      <c r="S49">
        <v>2001</v>
      </c>
      <c r="T49" t="s">
        <v>56</v>
      </c>
      <c r="U49" s="31">
        <v>0</v>
      </c>
      <c r="V49" s="31">
        <v>0</v>
      </c>
      <c r="W49" s="31">
        <v>0</v>
      </c>
      <c r="X49" s="31">
        <v>2</v>
      </c>
      <c r="Y49" s="31">
        <v>8</v>
      </c>
      <c r="Z49" s="31">
        <v>11</v>
      </c>
      <c r="AA49" s="31">
        <v>5</v>
      </c>
      <c r="AB49" s="31">
        <v>0</v>
      </c>
      <c r="AC49" s="31">
        <v>27</v>
      </c>
      <c r="AD49" s="31">
        <v>361</v>
      </c>
      <c r="AE49" s="31">
        <v>414</v>
      </c>
      <c r="AG49">
        <f t="shared" si="40"/>
        <v>0</v>
      </c>
      <c r="AH49">
        <f t="shared" si="41"/>
        <v>0</v>
      </c>
      <c r="AI49">
        <f t="shared" si="42"/>
        <v>0</v>
      </c>
      <c r="AJ49">
        <f t="shared" si="43"/>
        <v>4.830917874396135E-3</v>
      </c>
      <c r="AK49">
        <f t="shared" si="44"/>
        <v>1.932367149758454E-2</v>
      </c>
      <c r="AL49">
        <f t="shared" si="45"/>
        <v>2.6570048309178744E-2</v>
      </c>
      <c r="AM49">
        <f t="shared" si="46"/>
        <v>1.2077294685990338E-2</v>
      </c>
      <c r="AN49">
        <f t="shared" si="47"/>
        <v>0</v>
      </c>
      <c r="AO49">
        <f t="shared" si="48"/>
        <v>6.5217391304347824E-2</v>
      </c>
      <c r="AP49">
        <f t="shared" si="49"/>
        <v>0</v>
      </c>
      <c r="AQ49">
        <f t="shared" si="49"/>
        <v>0</v>
      </c>
      <c r="AR49">
        <f t="shared" si="49"/>
        <v>0</v>
      </c>
      <c r="AS49">
        <f t="shared" si="49"/>
        <v>4.8426150121065378E-3</v>
      </c>
      <c r="AT49">
        <f t="shared" si="49"/>
        <v>1.9512195121951219E-2</v>
      </c>
      <c r="AU49">
        <f t="shared" si="49"/>
        <v>2.6927784577723376E-2</v>
      </c>
      <c r="AV49">
        <f t="shared" si="49"/>
        <v>1.2150668286755772E-2</v>
      </c>
      <c r="AW49">
        <f t="shared" si="49"/>
        <v>0</v>
      </c>
      <c r="AX49">
        <f t="shared" si="49"/>
        <v>6.741573033707865E-2</v>
      </c>
      <c r="AY49">
        <f t="shared" si="25"/>
        <v>0</v>
      </c>
      <c r="AZ49">
        <f t="shared" si="26"/>
        <v>0</v>
      </c>
      <c r="BA49">
        <f t="shared" si="27"/>
        <v>0</v>
      </c>
      <c r="BB49">
        <f t="shared" si="28"/>
        <v>2.0015264975421253E-6</v>
      </c>
      <c r="BC49">
        <f t="shared" si="29"/>
        <v>7.3389304909877933E-6</v>
      </c>
      <c r="BD49">
        <f t="shared" si="30"/>
        <v>3.0022897463131881E-5</v>
      </c>
      <c r="BE49">
        <f t="shared" si="31"/>
        <v>2.4685493469686214E-5</v>
      </c>
      <c r="BF49">
        <f t="shared" si="32"/>
        <v>0</v>
      </c>
      <c r="BG49">
        <f t="shared" si="33"/>
        <v>2.9355721963951173E-5</v>
      </c>
    </row>
    <row r="50" spans="2:59" x14ac:dyDescent="0.25">
      <c r="B50">
        <v>2001</v>
      </c>
      <c r="C50" t="s">
        <v>57</v>
      </c>
      <c r="D50" s="31">
        <v>664231</v>
      </c>
      <c r="E50" s="31">
        <v>1491</v>
      </c>
      <c r="F50">
        <f t="shared" si="16"/>
        <v>2.2447010151588828E-3</v>
      </c>
      <c r="G50">
        <f t="shared" si="17"/>
        <v>0.99775529898484117</v>
      </c>
      <c r="H50" cm="1">
        <f t="array" ref="H50">+IFERROR(_xlfn.IFS(B50=$H$1,D50/$H$3,B50=$I$1,D50/$I$3,B50=$J$1,D50/$J$3,B50=$K$1,D50/$K$3,B50=$L$1,D50/$L$3,B50=$M$1,D50/$M$3,B50=$N$1,D50/$N$3,B50=$O$1,D50/$O$3,B50=$P$1,D50/P$3,B50=$Q$1,D50/$Q$3,B50=$R$1,D50/$R$3,B50=$S$1,D50/$S$3,B50=$T$1,D50/$T$3,B50=$U$1,D50/$U$3,B50=$V$1,D50/$V$3,B50=$W$1,D50/$W$3,B50=$X$1,D50/$X$3,B50=$Y$1,D50/$Y$3,B50=$Z$1,D50/$Z$3),0)</f>
        <v>0.20571095336475942</v>
      </c>
      <c r="I50" s="15">
        <f t="shared" si="18"/>
        <v>20571.095336475941</v>
      </c>
      <c r="J50" s="16">
        <f t="shared" si="19"/>
        <v>46.175958584717705</v>
      </c>
      <c r="K50" s="16">
        <f t="shared" si="51"/>
        <v>9979.9486026020732</v>
      </c>
      <c r="L50" s="17">
        <f t="shared" si="20"/>
        <v>2.2447010151588828E-3</v>
      </c>
      <c r="M50" s="17">
        <f t="shared" si="20"/>
        <v>0.99775529898484117</v>
      </c>
      <c r="N50">
        <f t="shared" si="21"/>
        <v>2.2472231872437301E-3</v>
      </c>
      <c r="O50">
        <f t="shared" si="39"/>
        <v>1.1223505075794414E-3</v>
      </c>
      <c r="P50">
        <f t="shared" si="22"/>
        <v>22.402000759494349</v>
      </c>
      <c r="S50">
        <v>2001</v>
      </c>
      <c r="T50" t="s">
        <v>57</v>
      </c>
      <c r="U50" s="31">
        <v>0</v>
      </c>
      <c r="V50" s="31">
        <v>0</v>
      </c>
      <c r="W50" s="31">
        <v>0</v>
      </c>
      <c r="X50" s="31">
        <v>8</v>
      </c>
      <c r="Y50" s="31">
        <v>20</v>
      </c>
      <c r="Z50" s="31">
        <v>17</v>
      </c>
      <c r="AA50" s="31">
        <v>4</v>
      </c>
      <c r="AB50" s="31">
        <v>2</v>
      </c>
      <c r="AC50" s="31">
        <v>34</v>
      </c>
      <c r="AD50" s="31">
        <v>1406</v>
      </c>
      <c r="AE50" s="31">
        <v>1491</v>
      </c>
      <c r="AG50">
        <f t="shared" si="40"/>
        <v>0</v>
      </c>
      <c r="AH50">
        <f t="shared" si="41"/>
        <v>0</v>
      </c>
      <c r="AI50">
        <f t="shared" si="42"/>
        <v>0</v>
      </c>
      <c r="AJ50">
        <f t="shared" si="43"/>
        <v>5.3655264922870555E-3</v>
      </c>
      <c r="AK50">
        <f t="shared" si="44"/>
        <v>1.341381623071764E-2</v>
      </c>
      <c r="AL50">
        <f t="shared" si="45"/>
        <v>1.1401743796109993E-2</v>
      </c>
      <c r="AM50">
        <f t="shared" si="46"/>
        <v>2.6827632461435278E-3</v>
      </c>
      <c r="AN50">
        <f t="shared" si="47"/>
        <v>1.3413816230717639E-3</v>
      </c>
      <c r="AO50">
        <f t="shared" si="48"/>
        <v>2.2803487592219986E-2</v>
      </c>
      <c r="AP50">
        <f t="shared" si="49"/>
        <v>0</v>
      </c>
      <c r="AQ50">
        <f t="shared" si="49"/>
        <v>0</v>
      </c>
      <c r="AR50">
        <f t="shared" si="49"/>
        <v>0</v>
      </c>
      <c r="AS50">
        <f t="shared" si="49"/>
        <v>5.3799596503026226E-3</v>
      </c>
      <c r="AT50">
        <f t="shared" si="49"/>
        <v>1.350438892640108E-2</v>
      </c>
      <c r="AU50">
        <f t="shared" si="49"/>
        <v>1.1467116357504215E-2</v>
      </c>
      <c r="AV50">
        <f t="shared" si="49"/>
        <v>2.6863666890530554E-3</v>
      </c>
      <c r="AW50">
        <f t="shared" si="49"/>
        <v>1.3422818791946308E-3</v>
      </c>
      <c r="AX50">
        <f t="shared" si="49"/>
        <v>2.3066485753052916E-2</v>
      </c>
      <c r="AY50">
        <f t="shared" si="25"/>
        <v>0</v>
      </c>
      <c r="AZ50">
        <f t="shared" si="26"/>
        <v>0</v>
      </c>
      <c r="BA50">
        <f t="shared" si="27"/>
        <v>0</v>
      </c>
      <c r="BB50">
        <f t="shared" si="28"/>
        <v>7.5275017275616467E-6</v>
      </c>
      <c r="BC50">
        <f t="shared" si="29"/>
        <v>2.1077004837172609E-5</v>
      </c>
      <c r="BD50">
        <f t="shared" si="30"/>
        <v>2.1077004837172609E-5</v>
      </c>
      <c r="BE50">
        <f t="shared" si="31"/>
        <v>6.7747515548054819E-6</v>
      </c>
      <c r="BF50">
        <f t="shared" si="32"/>
        <v>1.5055003455123293E-6</v>
      </c>
      <c r="BG50">
        <f t="shared" si="33"/>
        <v>4.5917760538126042E-5</v>
      </c>
    </row>
    <row r="51" spans="2:59" x14ac:dyDescent="0.25">
      <c r="B51">
        <v>2001</v>
      </c>
      <c r="C51" t="s">
        <v>58</v>
      </c>
      <c r="D51" s="31">
        <v>931802</v>
      </c>
      <c r="E51" s="31">
        <v>3074</v>
      </c>
      <c r="F51">
        <f t="shared" si="16"/>
        <v>3.2989841189437243E-3</v>
      </c>
      <c r="G51">
        <f t="shared" si="17"/>
        <v>0.99670101588105631</v>
      </c>
      <c r="H51" cm="1">
        <f t="array" ref="H51">+IFERROR(_xlfn.IFS(B51=$H$1,D51/$H$3,B51=$I$1,D51/$I$3,B51=$J$1,D51/$J$3,B51=$K$1,D51/$K$3,B51=$L$1,D51/$L$3,B51=$M$1,D51/$M$3,B51=$N$1,D51/$N$3,B51=$O$1,D51/$O$3,B51=$P$1,D51/P$3,B51=$Q$1,D51/$Q$3,B51=$R$1,D51/$R$3,B51=$S$1,D51/$S$3,B51=$T$1,D51/$T$3,B51=$U$1,D51/$U$3,B51=$V$1,D51/$V$3,B51=$W$1,D51/$W$3,B51=$X$1,D51/$X$3,B51=$Y$1,D51/$Y$3,B51=$Z$1,D51/$Z$3),0)</f>
        <v>0.28857713320695594</v>
      </c>
      <c r="I51" s="15">
        <f t="shared" si="18"/>
        <v>28857.713320695595</v>
      </c>
      <c r="J51" s="16">
        <f t="shared" si="19"/>
        <v>95.201137954005532</v>
      </c>
      <c r="K51" s="16">
        <f t="shared" si="51"/>
        <v>9957.5466018425795</v>
      </c>
      <c r="L51" s="17">
        <f t="shared" si="20"/>
        <v>3.2989841189437243E-3</v>
      </c>
      <c r="M51" s="17">
        <f t="shared" si="20"/>
        <v>0.99670101588105631</v>
      </c>
      <c r="N51">
        <f t="shared" si="21"/>
        <v>3.3044347578378205E-3</v>
      </c>
      <c r="O51">
        <f t="shared" si="39"/>
        <v>1.6494920594718621E-3</v>
      </c>
      <c r="P51">
        <f t="shared" si="22"/>
        <v>32.849788103120716</v>
      </c>
      <c r="S51">
        <v>2001</v>
      </c>
      <c r="T51" t="s">
        <v>58</v>
      </c>
      <c r="U51" s="31">
        <v>0</v>
      </c>
      <c r="V51" s="31">
        <v>0</v>
      </c>
      <c r="W51" s="31">
        <v>0</v>
      </c>
      <c r="X51" s="31">
        <v>52</v>
      </c>
      <c r="Y51" s="31">
        <v>204</v>
      </c>
      <c r="Z51" s="31">
        <v>46</v>
      </c>
      <c r="AA51" s="31">
        <v>36</v>
      </c>
      <c r="AB51" s="31">
        <v>98</v>
      </c>
      <c r="AC51" s="31">
        <v>186</v>
      </c>
      <c r="AD51" s="31">
        <v>2452</v>
      </c>
      <c r="AE51" s="31">
        <v>3074</v>
      </c>
      <c r="AG51">
        <f t="shared" si="40"/>
        <v>0</v>
      </c>
      <c r="AH51">
        <f t="shared" si="41"/>
        <v>0</v>
      </c>
      <c r="AI51">
        <f t="shared" si="42"/>
        <v>0</v>
      </c>
      <c r="AJ51">
        <f t="shared" si="43"/>
        <v>1.6916070266753416E-2</v>
      </c>
      <c r="AK51">
        <f t="shared" si="44"/>
        <v>6.6363044892648021E-2</v>
      </c>
      <c r="AL51">
        <f t="shared" si="45"/>
        <v>1.4964216005204945E-2</v>
      </c>
      <c r="AM51">
        <f t="shared" si="46"/>
        <v>1.1711125569290826E-2</v>
      </c>
      <c r="AN51">
        <f t="shared" si="47"/>
        <v>3.1880286271958359E-2</v>
      </c>
      <c r="AO51">
        <f t="shared" si="48"/>
        <v>6.0507482108002601E-2</v>
      </c>
      <c r="AP51">
        <f t="shared" si="49"/>
        <v>0</v>
      </c>
      <c r="AQ51">
        <f t="shared" si="49"/>
        <v>0</v>
      </c>
      <c r="AR51">
        <f t="shared" si="49"/>
        <v>0</v>
      </c>
      <c r="AS51">
        <f t="shared" si="49"/>
        <v>1.7060367454068241E-2</v>
      </c>
      <c r="AT51">
        <f t="shared" si="49"/>
        <v>6.8640646029609689E-2</v>
      </c>
      <c r="AU51">
        <f t="shared" si="49"/>
        <v>1.5077023926581449E-2</v>
      </c>
      <c r="AV51">
        <f t="shared" si="49"/>
        <v>1.1780104712041883E-2</v>
      </c>
      <c r="AW51">
        <f t="shared" si="49"/>
        <v>3.239669421487603E-2</v>
      </c>
      <c r="AX51">
        <f t="shared" si="49"/>
        <v>6.2395169406239515E-2</v>
      </c>
      <c r="AY51">
        <f t="shared" si="25"/>
        <v>0</v>
      </c>
      <c r="AZ51">
        <f t="shared" si="26"/>
        <v>0</v>
      </c>
      <c r="BA51">
        <f t="shared" si="27"/>
        <v>0</v>
      </c>
      <c r="BB51">
        <f t="shared" si="28"/>
        <v>3.2195681056705178E-5</v>
      </c>
      <c r="BC51">
        <f t="shared" si="29"/>
        <v>1.20197209278366E-4</v>
      </c>
      <c r="BD51">
        <f t="shared" si="30"/>
        <v>3.380546510954044E-5</v>
      </c>
      <c r="BE51">
        <f t="shared" si="31"/>
        <v>2.1463787371136787E-5</v>
      </c>
      <c r="BF51">
        <f t="shared" si="32"/>
        <v>5.3659468427841969E-5</v>
      </c>
      <c r="BG51">
        <f t="shared" si="33"/>
        <v>1.1805083054125233E-4</v>
      </c>
    </row>
    <row r="52" spans="2:59" x14ac:dyDescent="0.25">
      <c r="B52">
        <v>2001</v>
      </c>
      <c r="C52" t="s">
        <v>59</v>
      </c>
      <c r="D52" s="31">
        <v>418469</v>
      </c>
      <c r="E52" s="31">
        <v>4688</v>
      </c>
      <c r="F52">
        <f t="shared" si="16"/>
        <v>1.1202741421706268E-2</v>
      </c>
      <c r="G52">
        <f t="shared" si="17"/>
        <v>0.9887972585782937</v>
      </c>
      <c r="H52" cm="1">
        <f t="array" ref="H52">+IFERROR(_xlfn.IFS(B52=$H$1,D52/$H$3,B52=$I$1,D52/$I$3,B52=$J$1,D52/$J$3,B52=$K$1,D52/$K$3,B52=$L$1,D52/$L$3,B52=$M$1,D52/$M$3,B52=$N$1,D52/$N$3,B52=$O$1,D52/$O$3,B52=$P$1,D52/P$3,B52=$Q$1,D52/$Q$3,B52=$R$1,D52/$R$3,B52=$S$1,D52/$S$3,B52=$T$1,D52/$T$3,B52=$U$1,D52/$U$3,B52=$V$1,D52/$V$3,B52=$W$1,D52/$W$3,B52=$X$1,D52/$X$3,B52=$Y$1,D52/$Y$3,B52=$Z$1,D52/$Z$3),0)</f>
        <v>0.12959897527155087</v>
      </c>
      <c r="I52" s="15">
        <f t="shared" si="18"/>
        <v>12959.897527155086</v>
      </c>
      <c r="J52" s="16">
        <f t="shared" si="19"/>
        <v>145.1863808485289</v>
      </c>
      <c r="K52" s="16">
        <f t="shared" si="51"/>
        <v>9924.6968137394597</v>
      </c>
      <c r="L52" s="17">
        <f t="shared" si="20"/>
        <v>1.1202741421706268E-2</v>
      </c>
      <c r="M52" s="17">
        <f t="shared" si="20"/>
        <v>0.9887972585782937</v>
      </c>
      <c r="N52">
        <f t="shared" si="21"/>
        <v>1.1265845599279062E-2</v>
      </c>
      <c r="O52">
        <f t="shared" si="39"/>
        <v>5.6013707108531338E-3</v>
      </c>
      <c r="P52">
        <f t="shared" si="22"/>
        <v>111.18381209315525</v>
      </c>
      <c r="S52">
        <v>2001</v>
      </c>
      <c r="T52" t="s">
        <v>59</v>
      </c>
      <c r="U52" s="31">
        <v>0</v>
      </c>
      <c r="V52" s="31">
        <v>0</v>
      </c>
      <c r="W52" s="31">
        <v>0</v>
      </c>
      <c r="X52" s="31">
        <v>213</v>
      </c>
      <c r="Y52" s="31">
        <v>819</v>
      </c>
      <c r="Z52" s="31">
        <v>107</v>
      </c>
      <c r="AA52" s="31">
        <v>219</v>
      </c>
      <c r="AB52" s="31">
        <v>441</v>
      </c>
      <c r="AC52" s="31">
        <v>542</v>
      </c>
      <c r="AD52" s="31">
        <v>2347</v>
      </c>
      <c r="AE52" s="31">
        <v>4688</v>
      </c>
      <c r="AG52">
        <f t="shared" si="40"/>
        <v>0</v>
      </c>
      <c r="AH52">
        <f t="shared" si="41"/>
        <v>0</v>
      </c>
      <c r="AI52">
        <f t="shared" si="42"/>
        <v>0</v>
      </c>
      <c r="AJ52">
        <f t="shared" si="43"/>
        <v>4.543515358361775E-2</v>
      </c>
      <c r="AK52">
        <f t="shared" si="44"/>
        <v>0.17470136518771331</v>
      </c>
      <c r="AL52">
        <f t="shared" si="45"/>
        <v>2.2824232081911262E-2</v>
      </c>
      <c r="AM52">
        <f t="shared" si="46"/>
        <v>4.6715017064846417E-2</v>
      </c>
      <c r="AN52">
        <f t="shared" si="47"/>
        <v>9.4069965870307165E-2</v>
      </c>
      <c r="AO52">
        <f t="shared" si="48"/>
        <v>0.11561433447098976</v>
      </c>
      <c r="AP52">
        <f t="shared" si="49"/>
        <v>0</v>
      </c>
      <c r="AQ52">
        <f t="shared" si="49"/>
        <v>0</v>
      </c>
      <c r="AR52">
        <f t="shared" si="49"/>
        <v>0</v>
      </c>
      <c r="AS52">
        <f t="shared" si="49"/>
        <v>4.6491323802248172E-2</v>
      </c>
      <c r="AT52">
        <f t="shared" si="49"/>
        <v>0.19142222741615053</v>
      </c>
      <c r="AU52">
        <f t="shared" si="49"/>
        <v>2.3087711727262917E-2</v>
      </c>
      <c r="AV52">
        <f t="shared" si="49"/>
        <v>4.7832259473626737E-2</v>
      </c>
      <c r="AW52">
        <f t="shared" si="49"/>
        <v>9.87129266927812E-2</v>
      </c>
      <c r="AX52">
        <f t="shared" si="49"/>
        <v>0.12270772017206248</v>
      </c>
      <c r="AY52">
        <f t="shared" si="25"/>
        <v>0</v>
      </c>
      <c r="AZ52">
        <f t="shared" si="26"/>
        <v>0</v>
      </c>
      <c r="BA52">
        <f t="shared" si="27"/>
        <v>0</v>
      </c>
      <c r="BB52">
        <f t="shared" si="28"/>
        <v>3.1663038361264516E-4</v>
      </c>
      <c r="BC52">
        <f t="shared" si="29"/>
        <v>1.2223127639084377E-3</v>
      </c>
      <c r="BD52">
        <f t="shared" si="30"/>
        <v>1.8280924034994229E-4</v>
      </c>
      <c r="BE52">
        <f t="shared" si="31"/>
        <v>3.046820672499038E-4</v>
      </c>
      <c r="BF52">
        <f t="shared" si="32"/>
        <v>6.4401425195175746E-4</v>
      </c>
      <c r="BG52">
        <f t="shared" si="33"/>
        <v>8.698374312075685E-4</v>
      </c>
    </row>
    <row r="53" spans="2:59" x14ac:dyDescent="0.25">
      <c r="B53">
        <v>2001</v>
      </c>
      <c r="C53" t="s">
        <v>60</v>
      </c>
      <c r="D53" s="31">
        <v>98080</v>
      </c>
      <c r="E53" s="31">
        <v>3665</v>
      </c>
      <c r="F53">
        <f t="shared" si="16"/>
        <v>3.7367455138662319E-2</v>
      </c>
      <c r="G53">
        <f t="shared" si="17"/>
        <v>0.96263254486133765</v>
      </c>
      <c r="H53" cm="1">
        <f t="array" ref="H53">+IFERROR(_xlfn.IFS(B53=$H$1,D53/$H$3,B53=$I$1,D53/$I$3,B53=$J$1,D53/$J$3,B53=$K$1,D53/$K$3,B53=$L$1,D53/$L$3,B53=$M$1,D53/$M$3,B53=$N$1,D53/$N$3,B53=$O$1,D53/$O$3,B53=$P$1,D53/P$3,B53=$Q$1,D53/$Q$3,B53=$R$1,D53/$R$3,B53=$S$1,D53/$S$3,B53=$T$1,D53/$T$3,B53=$U$1,D53/$U$3,B53=$V$1,D53/$V$3,B53=$W$1,D53/$W$3,B53=$X$1,D53/$X$3,B53=$Y$1,D53/$Y$3,B53=$Z$1,D53/$Z$3),0)</f>
        <v>3.037517114680827E-2</v>
      </c>
      <c r="I53" s="15">
        <f t="shared" si="18"/>
        <v>3037.517114680827</v>
      </c>
      <c r="J53" s="16">
        <f t="shared" si="19"/>
        <v>113.5042845157548</v>
      </c>
      <c r="K53" s="16">
        <f t="shared" si="51"/>
        <v>9813.5130016463045</v>
      </c>
      <c r="L53" s="17">
        <f t="shared" si="20"/>
        <v>3.7367455138662319E-2</v>
      </c>
      <c r="M53" s="17">
        <f t="shared" si="20"/>
        <v>0.96263254486133765</v>
      </c>
      <c r="N53">
        <f t="shared" si="21"/>
        <v>3.8078911140549107E-2</v>
      </c>
      <c r="O53">
        <f t="shared" si="39"/>
        <v>1.8683727569331159E-2</v>
      </c>
      <c r="P53">
        <f t="shared" si="22"/>
        <v>366.70600684169767</v>
      </c>
      <c r="S53">
        <v>2001</v>
      </c>
      <c r="T53" t="s">
        <v>60</v>
      </c>
      <c r="U53" s="31">
        <v>0</v>
      </c>
      <c r="V53" s="31">
        <v>0</v>
      </c>
      <c r="W53" s="31">
        <v>0</v>
      </c>
      <c r="X53" s="31">
        <v>220</v>
      </c>
      <c r="Y53" s="31">
        <v>814</v>
      </c>
      <c r="Z53" s="31">
        <v>134</v>
      </c>
      <c r="AA53" s="31">
        <v>190</v>
      </c>
      <c r="AB53" s="31">
        <v>402</v>
      </c>
      <c r="AC53" s="31">
        <v>418</v>
      </c>
      <c r="AD53" s="31">
        <v>1487</v>
      </c>
      <c r="AE53" s="31">
        <v>3665</v>
      </c>
      <c r="AG53">
        <f t="shared" si="40"/>
        <v>0</v>
      </c>
      <c r="AH53">
        <f t="shared" si="41"/>
        <v>0</v>
      </c>
      <c r="AI53">
        <f t="shared" si="42"/>
        <v>0</v>
      </c>
      <c r="AJ53">
        <f t="shared" si="43"/>
        <v>6.0027285129604369E-2</v>
      </c>
      <c r="AK53">
        <f t="shared" si="44"/>
        <v>0.22210095497953616</v>
      </c>
      <c r="AL53">
        <f t="shared" si="45"/>
        <v>3.6562073669849933E-2</v>
      </c>
      <c r="AM53">
        <f t="shared" si="46"/>
        <v>5.1841746248294678E-2</v>
      </c>
      <c r="AN53">
        <f t="shared" si="47"/>
        <v>0.10968622100954979</v>
      </c>
      <c r="AO53">
        <f t="shared" si="48"/>
        <v>0.1140518417462483</v>
      </c>
      <c r="AP53">
        <f t="shared" si="49"/>
        <v>0</v>
      </c>
      <c r="AQ53">
        <f t="shared" si="49"/>
        <v>0</v>
      </c>
      <c r="AR53">
        <f t="shared" si="49"/>
        <v>0</v>
      </c>
      <c r="AS53">
        <f t="shared" si="49"/>
        <v>6.1884669479606191E-2</v>
      </c>
      <c r="AT53">
        <f t="shared" si="49"/>
        <v>0.24984653161448742</v>
      </c>
      <c r="AU53">
        <f t="shared" si="49"/>
        <v>3.7242912729294052E-2</v>
      </c>
      <c r="AV53">
        <f t="shared" si="49"/>
        <v>5.3221288515406161E-2</v>
      </c>
      <c r="AW53">
        <f t="shared" si="49"/>
        <v>0.11605080831408775</v>
      </c>
      <c r="AX53">
        <f t="shared" si="49"/>
        <v>0.12094907407407408</v>
      </c>
      <c r="AY53">
        <f t="shared" si="25"/>
        <v>0</v>
      </c>
      <c r="AZ53">
        <f t="shared" si="26"/>
        <v>0</v>
      </c>
      <c r="BA53">
        <f t="shared" si="27"/>
        <v>0</v>
      </c>
      <c r="BB53">
        <f t="shared" si="28"/>
        <v>2.2073817292006526E-3</v>
      </c>
      <c r="BC53">
        <f t="shared" si="29"/>
        <v>8.3248368678629694E-3</v>
      </c>
      <c r="BD53">
        <f t="shared" si="30"/>
        <v>1.228588907014682E-3</v>
      </c>
      <c r="BE53">
        <f t="shared" si="31"/>
        <v>2.0850326264274062E-3</v>
      </c>
      <c r="BF53">
        <f t="shared" si="32"/>
        <v>4.2975122349102777E-3</v>
      </c>
      <c r="BG53">
        <f t="shared" si="33"/>
        <v>4.8939641109298528E-3</v>
      </c>
    </row>
    <row r="54" spans="2:59" x14ac:dyDescent="0.25">
      <c r="B54">
        <v>2001</v>
      </c>
      <c r="C54" t="s">
        <v>61</v>
      </c>
      <c r="D54" s="31">
        <v>58726</v>
      </c>
      <c r="E54" s="31">
        <v>6462</v>
      </c>
      <c r="F54">
        <f t="shared" si="16"/>
        <v>0.11003644041821339</v>
      </c>
      <c r="G54">
        <f t="shared" si="17"/>
        <v>0.88996355958178663</v>
      </c>
      <c r="H54" cm="1">
        <f t="array" ref="H54">+IFERROR(_xlfn.IFS(B54=$H$1,D54/$H$3,B54=$I$1,D54/$I$3,B54=$J$1,D54/$J$3,B54=$K$1,D54/$K$3,B54=$L$1,D54/$L$3,B54=$M$1,D54/$M$3,B54=$N$1,D54/$N$3,B54=$O$1,D54/$O$3,B54=$P$1,D54/P$3,B54=$Q$1,D54/$Q$3,B54=$R$1,D54/$R$3,B54=$S$1,D54/$S$3,B54=$T$1,D54/$T$3,B54=$U$1,D54/$U$3,B54=$V$1,D54/$V$3,B54=$W$1,D54/$W$3,B54=$X$1,D54/$X$3,B54=$Y$1,D54/$Y$3,B54=$Z$1,D54/$Z$3),0)</f>
        <v>1.8187319542898272E-2</v>
      </c>
      <c r="I54" s="15">
        <f t="shared" si="18"/>
        <v>1818.7319542898272</v>
      </c>
      <c r="J54" s="16">
        <f t="shared" si="19"/>
        <v>200.12679032491337</v>
      </c>
      <c r="K54" s="16">
        <f t="shared" si="51"/>
        <v>9446.8069948046068</v>
      </c>
      <c r="L54" s="17">
        <f t="shared" si="20"/>
        <v>0.11003644041821339</v>
      </c>
      <c r="M54" s="17">
        <f t="shared" si="20"/>
        <v>0.88996355958178663</v>
      </c>
      <c r="N54">
        <f t="shared" si="21"/>
        <v>0.11644292278583657</v>
      </c>
      <c r="O54">
        <f t="shared" si="39"/>
        <v>5.5018220209106697E-2</v>
      </c>
      <c r="P54">
        <f t="shared" si="22"/>
        <v>1039.4930150261787</v>
      </c>
      <c r="S54">
        <v>2001</v>
      </c>
      <c r="T54" t="s">
        <v>61</v>
      </c>
      <c r="U54" s="31">
        <v>0</v>
      </c>
      <c r="V54" s="31">
        <v>0</v>
      </c>
      <c r="W54" s="31">
        <v>0</v>
      </c>
      <c r="X54" s="31">
        <v>563</v>
      </c>
      <c r="Y54" s="31">
        <v>1712</v>
      </c>
      <c r="Z54" s="31">
        <v>377</v>
      </c>
      <c r="AA54" s="31">
        <v>253</v>
      </c>
      <c r="AB54" s="31">
        <v>682</v>
      </c>
      <c r="AC54" s="31">
        <v>430</v>
      </c>
      <c r="AD54" s="31">
        <v>2445</v>
      </c>
      <c r="AE54" s="31">
        <v>6462</v>
      </c>
      <c r="AG54">
        <f t="shared" si="40"/>
        <v>0</v>
      </c>
      <c r="AH54">
        <f t="shared" si="41"/>
        <v>0</v>
      </c>
      <c r="AI54">
        <f t="shared" si="42"/>
        <v>0</v>
      </c>
      <c r="AJ54">
        <f t="shared" si="43"/>
        <v>8.7124729186010524E-2</v>
      </c>
      <c r="AK54">
        <f t="shared" si="44"/>
        <v>0.26493345713401423</v>
      </c>
      <c r="AL54">
        <f t="shared" si="45"/>
        <v>5.8341070875889821E-2</v>
      </c>
      <c r="AM54">
        <f t="shared" si="46"/>
        <v>3.9151965335809349E-2</v>
      </c>
      <c r="AN54">
        <f t="shared" si="47"/>
        <v>0.10554008047044258</v>
      </c>
      <c r="AO54">
        <f t="shared" si="48"/>
        <v>6.6542865985762922E-2</v>
      </c>
      <c r="AP54">
        <f t="shared" si="49"/>
        <v>0</v>
      </c>
      <c r="AQ54">
        <f t="shared" si="49"/>
        <v>0</v>
      </c>
      <c r="AR54">
        <f t="shared" si="49"/>
        <v>0</v>
      </c>
      <c r="AS54">
        <f t="shared" si="49"/>
        <v>9.1092953644527144E-2</v>
      </c>
      <c r="AT54">
        <f t="shared" si="49"/>
        <v>0.30538708526578667</v>
      </c>
      <c r="AU54">
        <f t="shared" si="49"/>
        <v>6.0094046385590183E-2</v>
      </c>
      <c r="AV54">
        <f t="shared" si="49"/>
        <v>3.9933706889748247E-2</v>
      </c>
      <c r="AW54">
        <f t="shared" si="49"/>
        <v>0.11141970266296355</v>
      </c>
      <c r="AX54">
        <f t="shared" si="49"/>
        <v>6.8833039859132389E-2</v>
      </c>
      <c r="AY54">
        <f t="shared" si="25"/>
        <v>0</v>
      </c>
      <c r="AZ54">
        <f t="shared" si="26"/>
        <v>0</v>
      </c>
      <c r="BA54">
        <f t="shared" si="27"/>
        <v>0</v>
      </c>
      <c r="BB54">
        <f t="shared" si="28"/>
        <v>6.6665531451146004E-3</v>
      </c>
      <c r="BC54">
        <f t="shared" si="29"/>
        <v>2.1506658039028709E-2</v>
      </c>
      <c r="BD54">
        <f t="shared" si="30"/>
        <v>4.3507134829547387E-3</v>
      </c>
      <c r="BE54">
        <f t="shared" si="31"/>
        <v>3.7717535674147737E-3</v>
      </c>
      <c r="BF54">
        <f t="shared" si="32"/>
        <v>9.2293021830194468E-3</v>
      </c>
      <c r="BG54">
        <f t="shared" si="33"/>
        <v>7.219970711439567E-3</v>
      </c>
    </row>
    <row r="55" spans="2:59" x14ac:dyDescent="0.25">
      <c r="B55" t="s">
        <v>67</v>
      </c>
      <c r="D55" s="31">
        <v>3228953</v>
      </c>
      <c r="E55" s="31">
        <v>20242</v>
      </c>
      <c r="F55">
        <f t="shared" si="16"/>
        <v>6.2689051218769677E-3</v>
      </c>
      <c r="G55">
        <f t="shared" si="17"/>
        <v>0.99373109487812306</v>
      </c>
      <c r="H55" cm="1">
        <f t="array" ref="H55">+IFERROR(_xlfn.IFS(B55=$H$1,D55/$H$3,B55=$I$1,D55/$I$3,B55=$J$1,D55/$J$3,B55=$K$1,D55/$K$3,B55=$L$1,D55/$L$3,B55=$M$1,D55/$M$3,B55=$N$1,D55/$N$3,B55=$O$1,D55/$O$3,B55=$P$1,D55/P$3,B55=$Q$1,D55/$Q$3,B55=$R$1,D55/$R$3,B55=$S$1,D55/$S$3,B55=$T$1,D55/$T$3,B55=$U$1,D55/$U$3,B55=$V$1,D55/$V$3,B55=$W$1,D55/$W$3,B55=$X$1,D55/$X$3,B55=$Y$1,D55/$Y$3,B55=$Z$1,D55/$Z$3),0)</f>
        <v>0</v>
      </c>
      <c r="I55" s="15">
        <f t="shared" si="18"/>
        <v>0</v>
      </c>
      <c r="J55" s="16">
        <f t="shared" si="19"/>
        <v>0</v>
      </c>
      <c r="K55" s="16">
        <f t="shared" si="51"/>
        <v>8407.3139797784279</v>
      </c>
      <c r="L55" s="17">
        <f t="shared" si="20"/>
        <v>6.2689051218769677E-3</v>
      </c>
      <c r="M55" s="17">
        <f t="shared" si="20"/>
        <v>0.99373109487812306</v>
      </c>
      <c r="N55">
        <f t="shared" si="21"/>
        <v>6.2886164919449044E-3</v>
      </c>
      <c r="O55">
        <f t="shared" si="39"/>
        <v>3.1344525609384838E-3</v>
      </c>
      <c r="P55">
        <f t="shared" si="22"/>
        <v>52.704653669060818</v>
      </c>
      <c r="S55" t="s">
        <v>67</v>
      </c>
      <c r="U55" s="31">
        <v>0</v>
      </c>
      <c r="V55" s="31">
        <v>0</v>
      </c>
      <c r="W55" s="31">
        <v>0</v>
      </c>
      <c r="X55" s="31">
        <v>1059</v>
      </c>
      <c r="Y55" s="31">
        <v>3580</v>
      </c>
      <c r="Z55" s="31">
        <v>726</v>
      </c>
      <c r="AA55" s="31">
        <v>739</v>
      </c>
      <c r="AB55" s="31">
        <v>1625</v>
      </c>
      <c r="AC55" s="31">
        <v>1654</v>
      </c>
      <c r="AD55" s="31">
        <v>10859</v>
      </c>
      <c r="AE55" s="31">
        <v>20242</v>
      </c>
      <c r="AG55">
        <f t="shared" si="40"/>
        <v>0</v>
      </c>
      <c r="AH55">
        <f t="shared" si="41"/>
        <v>0</v>
      </c>
      <c r="AI55">
        <f t="shared" si="42"/>
        <v>0</v>
      </c>
      <c r="AJ55">
        <f t="shared" si="43"/>
        <v>5.2316964726805651E-2</v>
      </c>
      <c r="AK55">
        <f t="shared" si="44"/>
        <v>0.17685999407173203</v>
      </c>
      <c r="AL55">
        <f t="shared" si="45"/>
        <v>3.5866021144155713E-2</v>
      </c>
      <c r="AM55">
        <f t="shared" si="46"/>
        <v>3.6508250172907812E-2</v>
      </c>
      <c r="AN55">
        <f t="shared" si="47"/>
        <v>8.0278628594012455E-2</v>
      </c>
      <c r="AO55">
        <f t="shared" si="48"/>
        <v>8.1711293350459444E-2</v>
      </c>
      <c r="AP55">
        <f t="shared" si="49"/>
        <v>0</v>
      </c>
      <c r="AQ55">
        <f t="shared" si="49"/>
        <v>0</v>
      </c>
      <c r="AR55">
        <f t="shared" si="49"/>
        <v>0</v>
      </c>
      <c r="AS55">
        <f t="shared" si="49"/>
        <v>5.3722257450856056E-2</v>
      </c>
      <c r="AT55">
        <f t="shared" si="49"/>
        <v>0.19401690873618033</v>
      </c>
      <c r="AU55">
        <f t="shared" si="49"/>
        <v>3.6520951758136723E-2</v>
      </c>
      <c r="AV55">
        <f t="shared" si="49"/>
        <v>3.7187067555667377E-2</v>
      </c>
      <c r="AW55">
        <f t="shared" si="49"/>
        <v>8.3635708587457225E-2</v>
      </c>
      <c r="AX55">
        <f t="shared" si="49"/>
        <v>8.5191861962400209E-2</v>
      </c>
      <c r="AY55">
        <f t="shared" si="25"/>
        <v>0</v>
      </c>
      <c r="AZ55">
        <f t="shared" si="26"/>
        <v>0</v>
      </c>
      <c r="BA55">
        <f t="shared" si="27"/>
        <v>0</v>
      </c>
      <c r="BB55">
        <f t="shared" si="28"/>
        <v>2.5116500611808225E-4</v>
      </c>
      <c r="BC55">
        <f t="shared" si="29"/>
        <v>8.1946067347527202E-4</v>
      </c>
      <c r="BD55">
        <f t="shared" si="30"/>
        <v>1.7079839811852326E-4</v>
      </c>
      <c r="BE55">
        <f t="shared" si="31"/>
        <v>1.5361016403769271E-4</v>
      </c>
      <c r="BF55">
        <f t="shared" si="32"/>
        <v>3.5723654076104546E-4</v>
      </c>
      <c r="BG55">
        <f t="shared" si="33"/>
        <v>3.2270522364370122E-4</v>
      </c>
    </row>
    <row r="56" spans="2:59" x14ac:dyDescent="0.25">
      <c r="B56">
        <v>2002</v>
      </c>
      <c r="C56" t="s">
        <v>55</v>
      </c>
      <c r="D56" s="31">
        <v>313803</v>
      </c>
      <c r="E56" s="31">
        <v>400</v>
      </c>
      <c r="F56">
        <f t="shared" si="16"/>
        <v>1.2746850731191225E-3</v>
      </c>
      <c r="G56">
        <f t="shared" si="17"/>
        <v>0.99872531492688088</v>
      </c>
      <c r="H56" cm="1">
        <f t="array" ref="H56">+IFERROR(_xlfn.IFS(B56=$H$1,D56/$H$3,B56=$I$1,D56/$I$3,B56=$J$1,D56/$J$3,B56=$K$1,D56/$K$3,B56=$L$1,D56/$L$3,B56=$M$1,D56/$M$3,B56=$N$1,D56/$N$3,B56=$O$1,D56/$O$3,B56=$P$1,D56/P$3,B56=$Q$1,D56/$Q$3,B56=$R$1,D56/$R$3,B56=$S$1,D56/$S$3,B56=$T$1,D56/$T$3,B56=$U$1,D56/$U$3,B56=$V$1,D56/$V$3,B56=$W$1,D56/$W$3,B56=$X$1,D56/$X$3,B56=$Y$1,D56/$Y$3,B56=$Z$1,D56/$Z$3),0)</f>
        <v>9.5453587277600283E-2</v>
      </c>
      <c r="I56" s="15">
        <f t="shared" si="18"/>
        <v>9545.3587277600291</v>
      </c>
      <c r="J56" s="16">
        <f t="shared" si="19"/>
        <v>12.167326287843046</v>
      </c>
      <c r="K56" s="16">
        <v>10000</v>
      </c>
      <c r="L56" s="17">
        <f t="shared" si="20"/>
        <v>1.2746850731191225E-3</v>
      </c>
      <c r="M56" s="17">
        <f t="shared" si="20"/>
        <v>0.99872531492688088</v>
      </c>
      <c r="N56">
        <f t="shared" si="21"/>
        <v>1.275498002251254E-3</v>
      </c>
      <c r="O56">
        <f t="shared" si="39"/>
        <v>6.3734253655956126E-4</v>
      </c>
      <c r="P56">
        <f t="shared" si="22"/>
        <v>12.746850731191225</v>
      </c>
      <c r="S56">
        <v>2002</v>
      </c>
      <c r="T56" t="s">
        <v>55</v>
      </c>
      <c r="U56" s="31">
        <v>3</v>
      </c>
      <c r="V56" s="31">
        <v>0</v>
      </c>
      <c r="W56" s="31">
        <v>0</v>
      </c>
      <c r="X56" s="31">
        <v>0</v>
      </c>
      <c r="Y56" s="31">
        <v>1</v>
      </c>
      <c r="Z56" s="31">
        <v>0</v>
      </c>
      <c r="AA56" s="31">
        <v>26</v>
      </c>
      <c r="AB56" s="31">
        <v>0</v>
      </c>
      <c r="AC56" s="31">
        <v>17</v>
      </c>
      <c r="AD56" s="31">
        <v>353</v>
      </c>
      <c r="AE56" s="31">
        <v>400</v>
      </c>
      <c r="AG56">
        <f t="shared" si="40"/>
        <v>7.4999999999999997E-3</v>
      </c>
      <c r="AH56">
        <f t="shared" si="41"/>
        <v>0</v>
      </c>
      <c r="AI56">
        <f t="shared" si="42"/>
        <v>0</v>
      </c>
      <c r="AJ56">
        <f t="shared" si="43"/>
        <v>0</v>
      </c>
      <c r="AK56">
        <f t="shared" si="44"/>
        <v>2.5000000000000001E-3</v>
      </c>
      <c r="AL56">
        <f t="shared" si="45"/>
        <v>0</v>
      </c>
      <c r="AM56">
        <f t="shared" si="46"/>
        <v>6.5000000000000002E-2</v>
      </c>
      <c r="AN56">
        <f t="shared" si="47"/>
        <v>0</v>
      </c>
      <c r="AO56">
        <f t="shared" si="48"/>
        <v>4.2500000000000003E-2</v>
      </c>
      <c r="AP56">
        <f t="shared" si="49"/>
        <v>7.5282308657465494E-3</v>
      </c>
      <c r="AQ56">
        <f t="shared" si="49"/>
        <v>0</v>
      </c>
      <c r="AR56">
        <f t="shared" si="49"/>
        <v>0</v>
      </c>
      <c r="AS56">
        <f t="shared" si="49"/>
        <v>0</v>
      </c>
      <c r="AT56">
        <f t="shared" si="49"/>
        <v>2.5031289111389237E-3</v>
      </c>
      <c r="AU56">
        <f t="shared" si="49"/>
        <v>0</v>
      </c>
      <c r="AV56">
        <f t="shared" si="49"/>
        <v>6.7183462532299745E-2</v>
      </c>
      <c r="AW56">
        <f t="shared" si="49"/>
        <v>0</v>
      </c>
      <c r="AX56">
        <f t="shared" si="49"/>
        <v>4.3422733077905493E-2</v>
      </c>
      <c r="AY56">
        <f t="shared" si="25"/>
        <v>4.7800690241967095E-6</v>
      </c>
      <c r="AZ56">
        <f t="shared" ref="AZ56:AZ87" si="52">+IFERROR((SUM(V55:V56)/(2*$D56)),0)</f>
        <v>0</v>
      </c>
      <c r="BA56">
        <f t="shared" ref="BA56:BA87" si="53">+IFERROR((SUM(W55:W56)/(2*$D56)),0)</f>
        <v>0</v>
      </c>
      <c r="BB56">
        <f t="shared" ref="BB56:BB87" si="54">+IFERROR((SUM(X55:X56)/(2*$D56)),0)</f>
        <v>1.6873643655414385E-3</v>
      </c>
      <c r="BC56">
        <f t="shared" ref="BC56:BC87" si="55">+IFERROR((SUM(Y55:Y56)/(2*$D56)),0)</f>
        <v>5.7058090585494717E-3</v>
      </c>
      <c r="BD56">
        <f t="shared" ref="BD56:BD87" si="56">+IFERROR((SUM(Z55:Z56)/(2*$D56)),0)</f>
        <v>1.1567767038556038E-3</v>
      </c>
      <c r="BE56">
        <f t="shared" ref="BE56:BE87" si="57">+IFERROR((SUM(AA55:AA56)/(2*$D56)),0)</f>
        <v>1.2189176011701609E-3</v>
      </c>
      <c r="BF56">
        <f t="shared" ref="BF56:BF87" si="58">+IFERROR((SUM(AB55:AB56)/(2*$D56)),0)</f>
        <v>2.5892040547732175E-3</v>
      </c>
      <c r="BG56">
        <f t="shared" ref="BG56:BG119" si="59">+IFERROR((SUM(AC55:AC56)/(2*$D56)),0)</f>
        <v>2.6624984464775673E-3</v>
      </c>
    </row>
    <row r="57" spans="2:59" x14ac:dyDescent="0.25">
      <c r="B57">
        <v>2002</v>
      </c>
      <c r="C57" t="s">
        <v>56</v>
      </c>
      <c r="D57" s="31">
        <v>763015</v>
      </c>
      <c r="E57" s="31">
        <v>412</v>
      </c>
      <c r="F57">
        <f t="shared" si="16"/>
        <v>5.3996317241469696E-4</v>
      </c>
      <c r="G57">
        <f t="shared" si="17"/>
        <v>0.99946003682758533</v>
      </c>
      <c r="H57" cm="1">
        <f t="array" ref="H57">+IFERROR(_xlfn.IFS(B57=$H$1,D57/$H$3,B57=$I$1,D57/$I$3,B57=$J$1,D57/$J$3,B57=$K$1,D57/$K$3,B57=$L$1,D57/$L$3,B57=$M$1,D57/$M$3,B57=$N$1,D57/$N$3,B57=$O$1,D57/$O$3,B57=$P$1,D57/P$3,B57=$Q$1,D57/$Q$3,B57=$R$1,D57/$R$3,B57=$S$1,D57/$S$3,B57=$T$1,D57/$T$3,B57=$U$1,D57/$U$3,B57=$V$1,D57/$V$3,B57=$W$1,D57/$W$3,B57=$X$1,D57/$X$3,B57=$Y$1,D57/$Y$3,B57=$Z$1,D57/$Z$3),0)</f>
        <v>0.23209631168796405</v>
      </c>
      <c r="I57" s="15">
        <f t="shared" si="18"/>
        <v>23209.631168796404</v>
      </c>
      <c r="J57" s="16">
        <f t="shared" si="19"/>
        <v>12.532346076478337</v>
      </c>
      <c r="K57" s="16">
        <f t="shared" ref="K57:K63" si="60">+K56-P56</f>
        <v>9987.2531492688086</v>
      </c>
      <c r="L57" s="17">
        <f t="shared" si="20"/>
        <v>5.3996317241469696E-4</v>
      </c>
      <c r="M57" s="17">
        <f t="shared" si="20"/>
        <v>0.99946003682758533</v>
      </c>
      <c r="N57">
        <f t="shared" si="21"/>
        <v>5.4010899189705416E-4</v>
      </c>
      <c r="O57">
        <f t="shared" si="39"/>
        <v>2.6998158620734848E-4</v>
      </c>
      <c r="P57">
        <f t="shared" si="22"/>
        <v>5.392748894187859</v>
      </c>
      <c r="S57">
        <v>2002</v>
      </c>
      <c r="T57" t="s">
        <v>56</v>
      </c>
      <c r="U57" s="31">
        <v>14</v>
      </c>
      <c r="V57" s="31">
        <v>0</v>
      </c>
      <c r="W57" s="31">
        <v>0</v>
      </c>
      <c r="X57" s="31">
        <v>5</v>
      </c>
      <c r="Y57" s="31">
        <v>8</v>
      </c>
      <c r="Z57" s="31">
        <v>0</v>
      </c>
      <c r="AA57" s="31">
        <v>5</v>
      </c>
      <c r="AB57" s="31">
        <v>0</v>
      </c>
      <c r="AC57" s="31">
        <v>28</v>
      </c>
      <c r="AD57" s="31">
        <v>352</v>
      </c>
      <c r="AE57" s="31">
        <v>412</v>
      </c>
      <c r="AG57">
        <f t="shared" si="40"/>
        <v>3.3980582524271843E-2</v>
      </c>
      <c r="AH57">
        <f t="shared" si="41"/>
        <v>0</v>
      </c>
      <c r="AI57">
        <f t="shared" si="42"/>
        <v>0</v>
      </c>
      <c r="AJ57">
        <f t="shared" si="43"/>
        <v>1.2135922330097087E-2</v>
      </c>
      <c r="AK57">
        <f t="shared" si="44"/>
        <v>1.9417475728155338E-2</v>
      </c>
      <c r="AL57">
        <f t="shared" si="45"/>
        <v>0</v>
      </c>
      <c r="AM57">
        <f t="shared" si="46"/>
        <v>1.2135922330097087E-2</v>
      </c>
      <c r="AN57">
        <f t="shared" si="47"/>
        <v>0</v>
      </c>
      <c r="AO57">
        <f t="shared" si="48"/>
        <v>6.7961165048543687E-2</v>
      </c>
      <c r="AP57">
        <f t="shared" si="49"/>
        <v>3.4567901234567898E-2</v>
      </c>
      <c r="AQ57">
        <f t="shared" si="49"/>
        <v>0</v>
      </c>
      <c r="AR57">
        <f t="shared" si="49"/>
        <v>0</v>
      </c>
      <c r="AS57">
        <f t="shared" si="49"/>
        <v>1.221001221001221E-2</v>
      </c>
      <c r="AT57">
        <f t="shared" si="49"/>
        <v>1.9607843137254902E-2</v>
      </c>
      <c r="AU57">
        <f t="shared" si="49"/>
        <v>0</v>
      </c>
      <c r="AV57">
        <f t="shared" si="49"/>
        <v>1.221001221001221E-2</v>
      </c>
      <c r="AW57">
        <f t="shared" si="49"/>
        <v>0</v>
      </c>
      <c r="AX57">
        <f t="shared" si="49"/>
        <v>7.0351758793969849E-2</v>
      </c>
      <c r="AY57">
        <f t="shared" si="25"/>
        <v>1.1140016906613894E-5</v>
      </c>
      <c r="AZ57">
        <f t="shared" si="52"/>
        <v>0</v>
      </c>
      <c r="BA57">
        <f t="shared" si="53"/>
        <v>0</v>
      </c>
      <c r="BB57">
        <f t="shared" si="54"/>
        <v>3.2764755607687923E-6</v>
      </c>
      <c r="BC57">
        <f t="shared" si="55"/>
        <v>5.8976560093838256E-6</v>
      </c>
      <c r="BD57">
        <f t="shared" si="56"/>
        <v>0</v>
      </c>
      <c r="BE57">
        <f t="shared" si="57"/>
        <v>2.0314148476766512E-5</v>
      </c>
      <c r="BF57">
        <f t="shared" si="58"/>
        <v>0</v>
      </c>
      <c r="BG57">
        <f t="shared" si="59"/>
        <v>2.9488280046919129E-5</v>
      </c>
    </row>
    <row r="58" spans="2:59" x14ac:dyDescent="0.25">
      <c r="B58">
        <v>2002</v>
      </c>
      <c r="C58" t="s">
        <v>57</v>
      </c>
      <c r="D58" s="31">
        <v>676269</v>
      </c>
      <c r="E58" s="31">
        <v>1776</v>
      </c>
      <c r="F58">
        <f t="shared" si="16"/>
        <v>2.626173904171269E-3</v>
      </c>
      <c r="G58">
        <f t="shared" si="17"/>
        <v>0.9973738260958287</v>
      </c>
      <c r="H58" cm="1">
        <f t="array" ref="H58">+IFERROR(_xlfn.IFS(B58=$H$1,D58/$H$3,B58=$I$1,D58/$I$3,B58=$J$1,D58/$J$3,B58=$K$1,D58/$K$3,B58=$L$1,D58/$L$3,B58=$M$1,D58/$M$3,B58=$N$1,D58/$N$3,B58=$O$1,D58/$O$3,B58=$P$1,D58/P$3,B58=$Q$1,D58/$Q$3,B58=$R$1,D58/$R$3,B58=$S$1,D58/$S$3,B58=$T$1,D58/$T$3,B58=$U$1,D58/$U$3,B58=$V$1,D58/$V$3,B58=$W$1,D58/$W$3,B58=$X$1,D58/$X$3,B58=$Y$1,D58/$Y$3,B58=$Z$1,D58/$Z$3),0)</f>
        <v>0.20570963953383323</v>
      </c>
      <c r="I58" s="15">
        <f t="shared" si="18"/>
        <v>20570.963953383321</v>
      </c>
      <c r="J58" s="16">
        <f t="shared" si="19"/>
        <v>54.022928718023117</v>
      </c>
      <c r="K58" s="16">
        <f t="shared" si="60"/>
        <v>9981.8604003746204</v>
      </c>
      <c r="L58" s="17">
        <f t="shared" ref="L58:M121" si="61">+F58</f>
        <v>2.626173904171269E-3</v>
      </c>
      <c r="M58" s="17">
        <f t="shared" si="61"/>
        <v>0.9973738260958287</v>
      </c>
      <c r="N58">
        <f t="shared" si="21"/>
        <v>2.6296268328543444E-3</v>
      </c>
      <c r="O58">
        <f t="shared" si="39"/>
        <v>1.3130869520856345E-3</v>
      </c>
      <c r="P58">
        <f t="shared" si="22"/>
        <v>26.214101298544403</v>
      </c>
      <c r="S58">
        <v>2002</v>
      </c>
      <c r="T58" t="s">
        <v>57</v>
      </c>
      <c r="U58" s="31">
        <v>381</v>
      </c>
      <c r="V58" s="31">
        <v>0</v>
      </c>
      <c r="W58" s="31">
        <v>0</v>
      </c>
      <c r="X58" s="31">
        <v>6</v>
      </c>
      <c r="Y58" s="31">
        <v>23</v>
      </c>
      <c r="Z58" s="31">
        <v>0</v>
      </c>
      <c r="AA58" s="31">
        <v>8</v>
      </c>
      <c r="AB58" s="31">
        <v>6</v>
      </c>
      <c r="AC58" s="31">
        <v>47</v>
      </c>
      <c r="AD58" s="31">
        <v>1305</v>
      </c>
      <c r="AE58" s="31">
        <v>1776</v>
      </c>
      <c r="AG58">
        <f t="shared" si="40"/>
        <v>0.21452702702702703</v>
      </c>
      <c r="AH58">
        <f t="shared" si="41"/>
        <v>0</v>
      </c>
      <c r="AI58">
        <f t="shared" si="42"/>
        <v>0</v>
      </c>
      <c r="AJ58">
        <f t="shared" si="43"/>
        <v>3.3783783783783786E-3</v>
      </c>
      <c r="AK58">
        <f t="shared" si="44"/>
        <v>1.295045045045045E-2</v>
      </c>
      <c r="AL58">
        <f t="shared" si="45"/>
        <v>0</v>
      </c>
      <c r="AM58">
        <f t="shared" si="46"/>
        <v>4.5045045045045045E-3</v>
      </c>
      <c r="AN58">
        <f t="shared" si="47"/>
        <v>3.3783783783783786E-3</v>
      </c>
      <c r="AO58">
        <f t="shared" si="48"/>
        <v>2.6463963963963964E-2</v>
      </c>
      <c r="AP58">
        <f t="shared" si="49"/>
        <v>0.24030274361400189</v>
      </c>
      <c r="AQ58">
        <f t="shared" si="49"/>
        <v>0</v>
      </c>
      <c r="AR58">
        <f t="shared" si="49"/>
        <v>0</v>
      </c>
      <c r="AS58">
        <f t="shared" si="49"/>
        <v>3.3840947546531302E-3</v>
      </c>
      <c r="AT58">
        <f t="shared" si="49"/>
        <v>1.3034854066307736E-2</v>
      </c>
      <c r="AU58">
        <f t="shared" si="49"/>
        <v>0</v>
      </c>
      <c r="AV58">
        <f t="shared" si="49"/>
        <v>4.5146726862302479E-3</v>
      </c>
      <c r="AW58">
        <f t="shared" si="49"/>
        <v>3.3840947546531302E-3</v>
      </c>
      <c r="AX58">
        <f t="shared" si="49"/>
        <v>2.6818830242510697E-2</v>
      </c>
      <c r="AY58">
        <f t="shared" si="25"/>
        <v>2.9204355071724418E-4</v>
      </c>
      <c r="AZ58">
        <f t="shared" si="52"/>
        <v>0</v>
      </c>
      <c r="BA58">
        <f t="shared" si="53"/>
        <v>0</v>
      </c>
      <c r="BB58">
        <f t="shared" si="54"/>
        <v>8.1328583744042682E-6</v>
      </c>
      <c r="BC58">
        <f t="shared" si="55"/>
        <v>2.2919873600593848E-5</v>
      </c>
      <c r="BD58">
        <f t="shared" si="56"/>
        <v>0</v>
      </c>
      <c r="BE58">
        <f t="shared" si="57"/>
        <v>9.6115598970232266E-6</v>
      </c>
      <c r="BF58">
        <f t="shared" si="58"/>
        <v>4.4361045678568737E-6</v>
      </c>
      <c r="BG58">
        <f t="shared" si="59"/>
        <v>5.5451307098210917E-5</v>
      </c>
    </row>
    <row r="59" spans="2:59" x14ac:dyDescent="0.25">
      <c r="B59">
        <v>2002</v>
      </c>
      <c r="C59" t="s">
        <v>58</v>
      </c>
      <c r="D59" s="31">
        <v>948694</v>
      </c>
      <c r="E59" s="31">
        <v>3206</v>
      </c>
      <c r="F59">
        <f t="shared" si="16"/>
        <v>3.3793826038743787E-3</v>
      </c>
      <c r="G59">
        <f t="shared" si="17"/>
        <v>0.99662061739612562</v>
      </c>
      <c r="H59" cm="1">
        <f t="array" ref="H59">+IFERROR(_xlfn.IFS(B59=$H$1,D59/$H$3,B59=$I$1,D59/$I$3,B59=$J$1,D59/$J$3,B59=$K$1,D59/$K$3,B59=$L$1,D59/$L$3,B59=$M$1,D59/$M$3,B59=$N$1,D59/$N$3,B59=$O$1,D59/$O$3,B59=$P$1,D59/P$3,B59=$Q$1,D59/$Q$3,B59=$R$1,D59/$R$3,B59=$S$1,D59/$S$3,B59=$T$1,D59/$T$3,B59=$U$1,D59/$U$3,B59=$V$1,D59/$V$3,B59=$W$1,D59/$W$3,B59=$X$1,D59/$X$3,B59=$Y$1,D59/$Y$3,B59=$Z$1,D59/$Z$3),0)</f>
        <v>0.2885767361329743</v>
      </c>
      <c r="I59" s="15">
        <f t="shared" si="18"/>
        <v>28857.673613297429</v>
      </c>
      <c r="J59" s="16">
        <f t="shared" si="19"/>
        <v>97.521120197062018</v>
      </c>
      <c r="K59" s="16">
        <f t="shared" si="60"/>
        <v>9955.6462990760756</v>
      </c>
      <c r="L59" s="17">
        <f t="shared" si="61"/>
        <v>3.3793826038743787E-3</v>
      </c>
      <c r="M59" s="17">
        <f t="shared" si="61"/>
        <v>0.99662061739612562</v>
      </c>
      <c r="N59">
        <f t="shared" si="21"/>
        <v>3.3851023819252849E-3</v>
      </c>
      <c r="O59">
        <f t="shared" si="39"/>
        <v>1.6896913019371893E-3</v>
      </c>
      <c r="P59">
        <f t="shared" si="22"/>
        <v>33.643937913424033</v>
      </c>
      <c r="S59">
        <v>2002</v>
      </c>
      <c r="T59" t="s">
        <v>58</v>
      </c>
      <c r="U59" s="31">
        <v>376</v>
      </c>
      <c r="V59" s="31">
        <v>0</v>
      </c>
      <c r="W59" s="31">
        <v>0</v>
      </c>
      <c r="X59" s="31">
        <v>44</v>
      </c>
      <c r="Y59" s="31">
        <v>178</v>
      </c>
      <c r="Z59" s="31">
        <v>0</v>
      </c>
      <c r="AA59" s="31">
        <v>29</v>
      </c>
      <c r="AB59" s="31">
        <v>89</v>
      </c>
      <c r="AC59" s="31">
        <v>214</v>
      </c>
      <c r="AD59" s="31">
        <v>2276</v>
      </c>
      <c r="AE59" s="31">
        <v>3206</v>
      </c>
      <c r="AG59">
        <f t="shared" si="40"/>
        <v>0.11728009981285091</v>
      </c>
      <c r="AH59">
        <f t="shared" si="41"/>
        <v>0</v>
      </c>
      <c r="AI59">
        <f t="shared" si="42"/>
        <v>0</v>
      </c>
      <c r="AJ59">
        <f t="shared" si="43"/>
        <v>1.3724266999376169E-2</v>
      </c>
      <c r="AK59">
        <f t="shared" si="44"/>
        <v>5.5520898315658138E-2</v>
      </c>
      <c r="AL59">
        <f t="shared" si="45"/>
        <v>0</v>
      </c>
      <c r="AM59">
        <f t="shared" si="46"/>
        <v>9.0455396132252033E-3</v>
      </c>
      <c r="AN59">
        <f t="shared" si="47"/>
        <v>2.7760449157829069E-2</v>
      </c>
      <c r="AO59">
        <f t="shared" si="48"/>
        <v>6.6749844042420459E-2</v>
      </c>
      <c r="AP59">
        <f t="shared" si="49"/>
        <v>0.12458581842279656</v>
      </c>
      <c r="AQ59">
        <f t="shared" si="49"/>
        <v>0</v>
      </c>
      <c r="AR59">
        <f t="shared" si="49"/>
        <v>0</v>
      </c>
      <c r="AS59">
        <f t="shared" si="49"/>
        <v>1.3819095477386934E-2</v>
      </c>
      <c r="AT59">
        <f t="shared" si="49"/>
        <v>5.710619185113891E-2</v>
      </c>
      <c r="AU59">
        <f t="shared" si="49"/>
        <v>0</v>
      </c>
      <c r="AV59">
        <f t="shared" si="49"/>
        <v>9.0866363778787408E-3</v>
      </c>
      <c r="AW59">
        <f t="shared" si="49"/>
        <v>2.8151194053455637E-2</v>
      </c>
      <c r="AX59">
        <f t="shared" si="49"/>
        <v>6.905453372055502E-2</v>
      </c>
      <c r="AY59">
        <f t="shared" si="25"/>
        <v>3.989695307443707E-4</v>
      </c>
      <c r="AZ59">
        <f t="shared" si="52"/>
        <v>0</v>
      </c>
      <c r="BA59">
        <f t="shared" si="53"/>
        <v>0</v>
      </c>
      <c r="BB59">
        <f t="shared" si="54"/>
        <v>2.6352016561715369E-5</v>
      </c>
      <c r="BC59">
        <f t="shared" si="55"/>
        <v>1.0593510657809578E-4</v>
      </c>
      <c r="BD59">
        <f t="shared" si="56"/>
        <v>0</v>
      </c>
      <c r="BE59">
        <f t="shared" si="57"/>
        <v>1.9500492255669372E-5</v>
      </c>
      <c r="BF59">
        <f t="shared" si="58"/>
        <v>5.0068831467259202E-5</v>
      </c>
      <c r="BG59">
        <f t="shared" si="59"/>
        <v>1.3755752645215423E-4</v>
      </c>
    </row>
    <row r="60" spans="2:59" x14ac:dyDescent="0.25">
      <c r="B60">
        <v>2002</v>
      </c>
      <c r="C60" t="s">
        <v>59</v>
      </c>
      <c r="D60" s="31">
        <v>426060</v>
      </c>
      <c r="E60" s="31">
        <v>4757</v>
      </c>
      <c r="F60">
        <f t="shared" si="16"/>
        <v>1.1165094118199315E-2</v>
      </c>
      <c r="G60">
        <f t="shared" si="17"/>
        <v>0.98883490588180067</v>
      </c>
      <c r="H60" cm="1">
        <f t="array" ref="H60">+IFERROR(_xlfn.IFS(B60=$H$1,D60/$H$3,B60=$I$1,D60/$I$3,B60=$J$1,D60/$J$3,B60=$K$1,D60/$K$3,B60=$L$1,D60/$L$3,B60=$M$1,D60/$M$3,B60=$N$1,D60/$N$3,B60=$O$1,D60/$O$3,B60=$P$1,D60/P$3,B60=$Q$1,D60/$Q$3,B60=$R$1,D60/$R$3,B60=$S$1,D60/$S$3,B60=$T$1,D60/$T$3,B60=$U$1,D60/$U$3,B60=$V$1,D60/$V$3,B60=$W$1,D60/$W$3,B60=$X$1,D60/$X$3,B60=$Y$1,D60/$Y$3,B60=$Z$1,D60/$Z$3),0)</f>
        <v>0.12960027595496021</v>
      </c>
      <c r="I60" s="15">
        <f t="shared" si="18"/>
        <v>12960.027595496022</v>
      </c>
      <c r="J60" s="16">
        <f t="shared" si="19"/>
        <v>144.69992787817344</v>
      </c>
      <c r="K60" s="16">
        <f t="shared" si="60"/>
        <v>9922.0023611626511</v>
      </c>
      <c r="L60" s="17">
        <f t="shared" si="61"/>
        <v>1.1165094118199315E-2</v>
      </c>
      <c r="M60" s="17">
        <f t="shared" si="61"/>
        <v>0.98883490588180067</v>
      </c>
      <c r="N60">
        <f t="shared" si="21"/>
        <v>1.1227773693210584E-2</v>
      </c>
      <c r="O60">
        <f t="shared" si="39"/>
        <v>5.5825470590996577E-3</v>
      </c>
      <c r="P60">
        <f t="shared" si="22"/>
        <v>110.78009020337683</v>
      </c>
      <c r="S60">
        <v>2002</v>
      </c>
      <c r="T60" t="s">
        <v>59</v>
      </c>
      <c r="U60" s="31">
        <v>75</v>
      </c>
      <c r="V60" s="31">
        <v>0</v>
      </c>
      <c r="W60" s="31">
        <v>0</v>
      </c>
      <c r="X60" s="31">
        <v>206</v>
      </c>
      <c r="Y60" s="31">
        <v>832</v>
      </c>
      <c r="Z60" s="31">
        <v>0</v>
      </c>
      <c r="AA60" s="31">
        <v>212</v>
      </c>
      <c r="AB60" s="31">
        <v>451</v>
      </c>
      <c r="AC60" s="31">
        <v>584</v>
      </c>
      <c r="AD60" s="31">
        <v>2397</v>
      </c>
      <c r="AE60" s="31">
        <v>4757</v>
      </c>
      <c r="AG60">
        <f t="shared" si="40"/>
        <v>1.5766239226403196E-2</v>
      </c>
      <c r="AH60">
        <f t="shared" si="41"/>
        <v>0</v>
      </c>
      <c r="AI60">
        <f t="shared" si="42"/>
        <v>0</v>
      </c>
      <c r="AJ60">
        <f t="shared" si="43"/>
        <v>4.330460374185411E-2</v>
      </c>
      <c r="AK60">
        <f t="shared" si="44"/>
        <v>0.17490014715156613</v>
      </c>
      <c r="AL60">
        <f t="shared" si="45"/>
        <v>0</v>
      </c>
      <c r="AM60">
        <f t="shared" si="46"/>
        <v>4.4565902879966368E-2</v>
      </c>
      <c r="AN60">
        <f t="shared" si="47"/>
        <v>9.4807651881437888E-2</v>
      </c>
      <c r="AO60">
        <f t="shared" si="48"/>
        <v>0.12276644944292621</v>
      </c>
      <c r="AP60">
        <f t="shared" si="49"/>
        <v>1.5891513931560547E-2</v>
      </c>
      <c r="AQ60">
        <f t="shared" si="49"/>
        <v>0</v>
      </c>
      <c r="AR60">
        <f t="shared" si="49"/>
        <v>0</v>
      </c>
      <c r="AS60">
        <f t="shared" si="49"/>
        <v>4.426299957026214E-2</v>
      </c>
      <c r="AT60">
        <f t="shared" si="49"/>
        <v>0.19166090762497121</v>
      </c>
      <c r="AU60">
        <f t="shared" si="49"/>
        <v>0</v>
      </c>
      <c r="AV60">
        <f t="shared" si="49"/>
        <v>4.5581595355837459E-2</v>
      </c>
      <c r="AW60">
        <f t="shared" si="49"/>
        <v>9.9525543418294171E-2</v>
      </c>
      <c r="AX60">
        <f t="shared" si="49"/>
        <v>0.13079507278835387</v>
      </c>
      <c r="AY60">
        <f t="shared" si="25"/>
        <v>5.2926817819086511E-4</v>
      </c>
      <c r="AZ60">
        <f t="shared" si="52"/>
        <v>0</v>
      </c>
      <c r="BA60">
        <f t="shared" si="53"/>
        <v>0</v>
      </c>
      <c r="BB60">
        <f t="shared" si="54"/>
        <v>2.9338590808806271E-4</v>
      </c>
      <c r="BC60">
        <f t="shared" si="55"/>
        <v>1.1852790686757734E-3</v>
      </c>
      <c r="BD60">
        <f t="shared" si="56"/>
        <v>0</v>
      </c>
      <c r="BE60">
        <f t="shared" si="57"/>
        <v>2.8282401539689246E-4</v>
      </c>
      <c r="BF60">
        <f t="shared" si="58"/>
        <v>6.3371356147021542E-4</v>
      </c>
      <c r="BG60">
        <f t="shared" si="59"/>
        <v>9.3648781861709616E-4</v>
      </c>
    </row>
    <row r="61" spans="2:59" x14ac:dyDescent="0.25">
      <c r="B61">
        <v>2002</v>
      </c>
      <c r="C61" t="s">
        <v>60</v>
      </c>
      <c r="D61" s="31">
        <v>99859</v>
      </c>
      <c r="E61" s="31">
        <v>3740</v>
      </c>
      <c r="F61">
        <f t="shared" si="16"/>
        <v>3.7452808459928502E-2</v>
      </c>
      <c r="G61">
        <f t="shared" si="17"/>
        <v>0.96254719154007151</v>
      </c>
      <c r="H61" cm="1">
        <f t="array" ref="H61">+IFERROR(_xlfn.IFS(B61=$H$1,D61/$H$3,B61=$I$1,D61/$I$3,B61=$J$1,D61/$J$3,B61=$K$1,D61/$K$3,B61=$L$1,D61/$L$3,B61=$M$1,D61/$M$3,B61=$N$1,D61/$N$3,B61=$O$1,D61/$O$3,B61=$P$1,D61/P$3,B61=$Q$1,D61/$Q$3,B61=$R$1,D61/$R$3,B61=$S$1,D61/$S$3,B61=$T$1,D61/$T$3,B61=$U$1,D61/$U$3,B61=$V$1,D61/$V$3,B61=$W$1,D61/$W$3,B61=$X$1,D61/$X$3,B61=$Y$1,D61/$Y$3,B61=$Z$1,D61/$Z$3),0)</f>
        <v>3.0375425894442969E-2</v>
      </c>
      <c r="I61" s="15">
        <f t="shared" si="18"/>
        <v>3037.5425894442969</v>
      </c>
      <c r="J61" s="16">
        <f t="shared" si="19"/>
        <v>113.76450079133249</v>
      </c>
      <c r="K61" s="16">
        <f t="shared" si="60"/>
        <v>9811.2222709592752</v>
      </c>
      <c r="L61" s="17">
        <f t="shared" si="61"/>
        <v>3.7452808459928502E-2</v>
      </c>
      <c r="M61" s="17">
        <f t="shared" si="61"/>
        <v>0.96254719154007151</v>
      </c>
      <c r="N61">
        <f t="shared" si="21"/>
        <v>3.816754941881232E-2</v>
      </c>
      <c r="O61">
        <f t="shared" si="39"/>
        <v>1.8726404229964251E-2</v>
      </c>
      <c r="P61">
        <f t="shared" si="22"/>
        <v>367.45782847202247</v>
      </c>
      <c r="S61">
        <v>2002</v>
      </c>
      <c r="T61" t="s">
        <v>60</v>
      </c>
      <c r="U61" s="31">
        <v>14</v>
      </c>
      <c r="V61" s="31">
        <v>0</v>
      </c>
      <c r="W61" s="31">
        <v>0</v>
      </c>
      <c r="X61" s="31">
        <v>264</v>
      </c>
      <c r="Y61" s="31">
        <v>844</v>
      </c>
      <c r="Z61" s="31">
        <v>0</v>
      </c>
      <c r="AA61" s="31">
        <v>185</v>
      </c>
      <c r="AB61" s="31">
        <v>385</v>
      </c>
      <c r="AC61" s="31">
        <v>440</v>
      </c>
      <c r="AD61" s="31">
        <v>1608</v>
      </c>
      <c r="AE61" s="31">
        <v>3740</v>
      </c>
      <c r="AG61">
        <f t="shared" si="40"/>
        <v>3.7433155080213902E-3</v>
      </c>
      <c r="AH61">
        <f t="shared" si="41"/>
        <v>0</v>
      </c>
      <c r="AI61">
        <f t="shared" si="42"/>
        <v>0</v>
      </c>
      <c r="AJ61">
        <f t="shared" si="43"/>
        <v>7.0588235294117646E-2</v>
      </c>
      <c r="AK61">
        <f t="shared" si="44"/>
        <v>0.22566844919786097</v>
      </c>
      <c r="AL61">
        <f t="shared" si="45"/>
        <v>0</v>
      </c>
      <c r="AM61">
        <f t="shared" si="46"/>
        <v>4.9465240641711233E-2</v>
      </c>
      <c r="AN61">
        <f t="shared" si="47"/>
        <v>0.10294117647058823</v>
      </c>
      <c r="AO61">
        <f t="shared" si="48"/>
        <v>0.11764705882352941</v>
      </c>
      <c r="AP61">
        <f t="shared" si="49"/>
        <v>3.7503348513260111E-3</v>
      </c>
      <c r="AQ61">
        <f t="shared" si="49"/>
        <v>0</v>
      </c>
      <c r="AR61">
        <f t="shared" si="49"/>
        <v>0</v>
      </c>
      <c r="AS61">
        <f t="shared" si="49"/>
        <v>7.3170731707317069E-2</v>
      </c>
      <c r="AT61">
        <f t="shared" si="49"/>
        <v>0.25437010247136832</v>
      </c>
      <c r="AU61">
        <f t="shared" si="49"/>
        <v>0</v>
      </c>
      <c r="AV61">
        <f t="shared" si="49"/>
        <v>5.0719671007539414E-2</v>
      </c>
      <c r="AW61">
        <f t="shared" si="49"/>
        <v>0.10852713178294573</v>
      </c>
      <c r="AX61">
        <f t="shared" si="49"/>
        <v>0.125</v>
      </c>
      <c r="AY61">
        <f t="shared" si="25"/>
        <v>4.4562833595369471E-4</v>
      </c>
      <c r="AZ61">
        <f t="shared" si="52"/>
        <v>0</v>
      </c>
      <c r="BA61">
        <f t="shared" si="53"/>
        <v>0</v>
      </c>
      <c r="BB61">
        <f t="shared" si="54"/>
        <v>2.3533181786318711E-3</v>
      </c>
      <c r="BC61">
        <f t="shared" si="55"/>
        <v>8.3918324838021616E-3</v>
      </c>
      <c r="BD61">
        <f t="shared" si="56"/>
        <v>0</v>
      </c>
      <c r="BE61">
        <f t="shared" si="57"/>
        <v>1.9878028019507505E-3</v>
      </c>
      <c r="BF61">
        <f t="shared" si="58"/>
        <v>4.1859021219920085E-3</v>
      </c>
      <c r="BG61">
        <f t="shared" si="59"/>
        <v>5.1272293934447573E-3</v>
      </c>
    </row>
    <row r="62" spans="2:59" x14ac:dyDescent="0.25">
      <c r="B62">
        <v>2002</v>
      </c>
      <c r="C62" t="s">
        <v>61</v>
      </c>
      <c r="D62" s="31">
        <v>59793</v>
      </c>
      <c r="E62" s="31">
        <v>6449</v>
      </c>
      <c r="F62">
        <f t="shared" si="16"/>
        <v>0.10785543458264345</v>
      </c>
      <c r="G62">
        <f t="shared" si="17"/>
        <v>0.89214456541735654</v>
      </c>
      <c r="H62" cm="1">
        <f t="array" ref="H62">+IFERROR(_xlfn.IFS(B62=$H$1,D62/$H$3,B62=$I$1,D62/$I$3,B62=$J$1,D62/$J$3,B62=$K$1,D62/$K$3,B62=$L$1,D62/$L$3,B62=$M$1,D62/$M$3,B62=$N$1,D62/$N$3,B62=$O$1,D62/$O$3,B62=$P$1,D62/P$3,B62=$Q$1,D62/$Q$3,B62=$R$1,D62/$R$3,B62=$S$1,D62/$S$3,B62=$T$1,D62/$T$3,B62=$U$1,D62/$U$3,B62=$V$1,D62/$V$3,B62=$W$1,D62/$W$3,B62=$X$1,D62/$X$3,B62=$Y$1,D62/$Y$3,B62=$Z$1,D62/$Z$3),0)</f>
        <v>1.8188023518224981E-2</v>
      </c>
      <c r="I62" s="15">
        <f t="shared" si="18"/>
        <v>1818.8023518224982</v>
      </c>
      <c r="J62" s="16">
        <f t="shared" si="19"/>
        <v>196.16771807574949</v>
      </c>
      <c r="K62" s="16">
        <f t="shared" si="60"/>
        <v>9443.7644424872524</v>
      </c>
      <c r="L62" s="17">
        <f t="shared" si="61"/>
        <v>0.10785543458264345</v>
      </c>
      <c r="M62" s="17">
        <f t="shared" si="61"/>
        <v>0.89214456541735654</v>
      </c>
      <c r="N62">
        <f t="shared" si="21"/>
        <v>0.11400337643741658</v>
      </c>
      <c r="O62">
        <f t="shared" si="39"/>
        <v>5.3927717291321724E-2</v>
      </c>
      <c r="P62">
        <f t="shared" si="22"/>
        <v>1018.5613180405782</v>
      </c>
      <c r="S62">
        <v>2002</v>
      </c>
      <c r="T62" t="s">
        <v>61</v>
      </c>
      <c r="U62" s="31">
        <v>3</v>
      </c>
      <c r="V62" s="31">
        <v>0</v>
      </c>
      <c r="W62" s="31">
        <v>0</v>
      </c>
      <c r="X62" s="31">
        <v>546</v>
      </c>
      <c r="Y62" s="31">
        <v>1715</v>
      </c>
      <c r="Z62" s="31">
        <v>0</v>
      </c>
      <c r="AA62" s="31">
        <v>243</v>
      </c>
      <c r="AB62" s="31">
        <v>715</v>
      </c>
      <c r="AC62" s="31">
        <v>497</v>
      </c>
      <c r="AD62" s="31">
        <v>2730</v>
      </c>
      <c r="AE62" s="31">
        <v>6449</v>
      </c>
      <c r="AG62">
        <f t="shared" si="40"/>
        <v>4.6518840130252751E-4</v>
      </c>
      <c r="AH62">
        <f t="shared" si="41"/>
        <v>0</v>
      </c>
      <c r="AI62">
        <f t="shared" si="42"/>
        <v>0</v>
      </c>
      <c r="AJ62">
        <f t="shared" si="43"/>
        <v>8.4664289037060012E-2</v>
      </c>
      <c r="AK62">
        <f t="shared" si="44"/>
        <v>0.26593270274461156</v>
      </c>
      <c r="AL62">
        <f t="shared" si="45"/>
        <v>0</v>
      </c>
      <c r="AM62">
        <f t="shared" si="46"/>
        <v>3.7680260505504728E-2</v>
      </c>
      <c r="AN62">
        <f t="shared" si="47"/>
        <v>0.11086990231043573</v>
      </c>
      <c r="AO62">
        <f t="shared" si="48"/>
        <v>7.7066211815785393E-2</v>
      </c>
      <c r="AP62">
        <f t="shared" si="49"/>
        <v>4.6529662659945713E-4</v>
      </c>
      <c r="AQ62">
        <f t="shared" si="49"/>
        <v>0</v>
      </c>
      <c r="AR62">
        <f t="shared" si="49"/>
        <v>0</v>
      </c>
      <c r="AS62">
        <f t="shared" si="49"/>
        <v>8.8406735751295332E-2</v>
      </c>
      <c r="AT62">
        <f t="shared" si="49"/>
        <v>0.30671555038898329</v>
      </c>
      <c r="AU62">
        <f t="shared" si="49"/>
        <v>0</v>
      </c>
      <c r="AV62">
        <f t="shared" si="49"/>
        <v>3.8403792967206633E-2</v>
      </c>
      <c r="AW62">
        <f t="shared" si="49"/>
        <v>0.11737667241237791</v>
      </c>
      <c r="AX62">
        <f t="shared" si="49"/>
        <v>8.0154826223691633E-2</v>
      </c>
      <c r="AY62">
        <f t="shared" si="25"/>
        <v>1.4215710869165286E-4</v>
      </c>
      <c r="AZ62">
        <f t="shared" si="52"/>
        <v>0</v>
      </c>
      <c r="BA62">
        <f t="shared" si="53"/>
        <v>0</v>
      </c>
      <c r="BB62">
        <f t="shared" si="54"/>
        <v>6.7733681200140483E-3</v>
      </c>
      <c r="BC62">
        <f t="shared" si="55"/>
        <v>2.1398825949525864E-2</v>
      </c>
      <c r="BD62">
        <f t="shared" si="56"/>
        <v>0</v>
      </c>
      <c r="BE62">
        <f t="shared" si="57"/>
        <v>3.5790142658839665E-3</v>
      </c>
      <c r="BF62">
        <f t="shared" si="58"/>
        <v>9.1984011506363629E-3</v>
      </c>
      <c r="BG62">
        <f t="shared" si="59"/>
        <v>7.835365343769338E-3</v>
      </c>
    </row>
    <row r="63" spans="2:59" x14ac:dyDescent="0.25">
      <c r="B63" t="s">
        <v>68</v>
      </c>
      <c r="D63" s="31">
        <v>3287493</v>
      </c>
      <c r="E63" s="31">
        <v>20740</v>
      </c>
      <c r="F63">
        <f t="shared" si="16"/>
        <v>6.3087586802466197E-3</v>
      </c>
      <c r="G63">
        <f t="shared" si="17"/>
        <v>0.99369124131975339</v>
      </c>
      <c r="H63" cm="1">
        <f t="array" ref="H63">+IFERROR(_xlfn.IFS(B63=$H$1,D63/$H$3,B63=$I$1,D63/$I$3,B63=$J$1,D63/$J$3,B63=$K$1,D63/$K$3,B63=$L$1,D63/$L$3,B63=$M$1,D63/$M$3,B63=$N$1,D63/$N$3,B63=$O$1,D63/$O$3,B63=$P$1,D63/P$3,B63=$Q$1,D63/$Q$3,B63=$R$1,D63/$R$3,B63=$S$1,D63/$S$3,B63=$T$1,D63/$T$3,B63=$U$1,D63/$U$3,B63=$V$1,D63/$V$3,B63=$W$1,D63/$W$3,B63=$X$1,D63/$X$3,B63=$Y$1,D63/$Y$3,B63=$Z$1,D63/$Z$3),0)</f>
        <v>0</v>
      </c>
      <c r="I63" s="15">
        <f t="shared" si="18"/>
        <v>0</v>
      </c>
      <c r="J63" s="16">
        <f t="shared" si="19"/>
        <v>0</v>
      </c>
      <c r="K63" s="16">
        <f t="shared" si="60"/>
        <v>8425.2031244466743</v>
      </c>
      <c r="L63" s="17">
        <f t="shared" si="61"/>
        <v>6.3087586802466197E-3</v>
      </c>
      <c r="M63" s="17">
        <f t="shared" si="61"/>
        <v>0.99369124131975339</v>
      </c>
      <c r="N63">
        <f t="shared" si="21"/>
        <v>6.3287218697619836E-3</v>
      </c>
      <c r="O63">
        <f t="shared" si="39"/>
        <v>3.1543793401233098E-3</v>
      </c>
      <c r="P63">
        <f t="shared" si="22"/>
        <v>53.152573344193897</v>
      </c>
      <c r="S63" t="s">
        <v>68</v>
      </c>
      <c r="U63" s="31">
        <v>866</v>
      </c>
      <c r="V63" s="31">
        <v>0</v>
      </c>
      <c r="W63" s="31">
        <v>0</v>
      </c>
      <c r="X63" s="31">
        <v>1071</v>
      </c>
      <c r="Y63" s="31">
        <v>3601</v>
      </c>
      <c r="Z63" s="31">
        <v>0</v>
      </c>
      <c r="AA63" s="31">
        <v>708</v>
      </c>
      <c r="AB63" s="31">
        <v>1646</v>
      </c>
      <c r="AC63" s="31">
        <v>1827</v>
      </c>
      <c r="AD63" s="31">
        <v>11021</v>
      </c>
      <c r="AE63" s="31">
        <v>20740</v>
      </c>
      <c r="AG63">
        <f t="shared" si="40"/>
        <v>4.1755062680810029E-2</v>
      </c>
      <c r="AH63">
        <f t="shared" si="41"/>
        <v>0</v>
      </c>
      <c r="AI63">
        <f t="shared" si="42"/>
        <v>0</v>
      </c>
      <c r="AJ63">
        <f t="shared" si="43"/>
        <v>5.1639344262295085E-2</v>
      </c>
      <c r="AK63">
        <f t="shared" si="44"/>
        <v>0.17362584378013501</v>
      </c>
      <c r="AL63">
        <f t="shared" si="45"/>
        <v>0</v>
      </c>
      <c r="AM63">
        <f t="shared" si="46"/>
        <v>3.4136933461909352E-2</v>
      </c>
      <c r="AN63">
        <f t="shared" si="47"/>
        <v>7.9363548698167793E-2</v>
      </c>
      <c r="AO63">
        <f t="shared" si="48"/>
        <v>8.8090646094503372E-2</v>
      </c>
      <c r="AP63">
        <f t="shared" si="49"/>
        <v>4.2645393214162608E-2</v>
      </c>
      <c r="AQ63">
        <f t="shared" si="49"/>
        <v>0</v>
      </c>
      <c r="AR63">
        <f t="shared" si="49"/>
        <v>0</v>
      </c>
      <c r="AS63">
        <f t="shared" si="49"/>
        <v>5.3007993268826256E-2</v>
      </c>
      <c r="AT63">
        <f t="shared" si="49"/>
        <v>0.19013173526228255</v>
      </c>
      <c r="AU63">
        <f t="shared" si="49"/>
        <v>0</v>
      </c>
      <c r="AV63">
        <f t="shared" si="49"/>
        <v>3.4729716472088688E-2</v>
      </c>
      <c r="AW63">
        <f t="shared" si="49"/>
        <v>8.2642968318521873E-2</v>
      </c>
      <c r="AX63">
        <f t="shared" si="49"/>
        <v>9.2149396010390142E-2</v>
      </c>
      <c r="AY63">
        <f t="shared" si="25"/>
        <v>1.321675818016951E-4</v>
      </c>
      <c r="AZ63">
        <f t="shared" si="52"/>
        <v>0</v>
      </c>
      <c r="BA63">
        <f t="shared" si="53"/>
        <v>0</v>
      </c>
      <c r="BB63">
        <f t="shared" si="54"/>
        <v>2.4593208259302755E-4</v>
      </c>
      <c r="BC63">
        <f t="shared" si="55"/>
        <v>8.0851883182717044E-4</v>
      </c>
      <c r="BD63">
        <f t="shared" si="56"/>
        <v>0</v>
      </c>
      <c r="BE63">
        <f t="shared" si="57"/>
        <v>1.4463909124673422E-4</v>
      </c>
      <c r="BF63">
        <f t="shared" si="58"/>
        <v>3.5908821706996793E-4</v>
      </c>
      <c r="BG63">
        <f t="shared" si="59"/>
        <v>3.5346082866184047E-4</v>
      </c>
    </row>
    <row r="64" spans="2:59" x14ac:dyDescent="0.25">
      <c r="B64">
        <v>2003</v>
      </c>
      <c r="C64" t="s">
        <v>55</v>
      </c>
      <c r="D64" s="31">
        <v>319391</v>
      </c>
      <c r="E64" s="31">
        <v>474</v>
      </c>
      <c r="F64">
        <f t="shared" si="16"/>
        <v>1.4840743790526345E-3</v>
      </c>
      <c r="G64">
        <f t="shared" si="17"/>
        <v>0.99851592562094738</v>
      </c>
      <c r="H64" cm="1">
        <f t="array" ref="H64">+IFERROR(_xlfn.IFS(B64=$H$1,D64/$H$3,B64=$I$1,D64/$I$3,B64=$J$1,D64/$J$3,B64=$K$1,D64/$K$3,B64=$L$1,D64/$L$3,B64=$M$1,D64/$M$3,B64=$N$1,D64/$N$3,B64=$O$1,D64/$O$3,B64=$P$1,D64/P$3,B64=$Q$1,D64/$Q$3,B64=$R$1,D64/$R$3,B64=$S$1,D64/$S$3,B64=$T$1,D64/$T$3,B64=$U$1,D64/$U$3,B64=$V$1,D64/$V$3,B64=$W$1,D64/$W$3,B64=$X$1,D64/$X$3,B64=$Y$1,D64/$Y$3,B64=$Z$1,D64/$Z$3),0)</f>
        <v>9.5454002068128707E-2</v>
      </c>
      <c r="I64" s="15">
        <f t="shared" si="18"/>
        <v>9545.4002068128702</v>
      </c>
      <c r="J64" s="16">
        <f t="shared" si="19"/>
        <v>14.166083884734698</v>
      </c>
      <c r="K64" s="16">
        <v>10000</v>
      </c>
      <c r="L64" s="17">
        <f t="shared" si="61"/>
        <v>1.4840743790526345E-3</v>
      </c>
      <c r="M64" s="17">
        <f t="shared" si="61"/>
        <v>0.99851592562094738</v>
      </c>
      <c r="N64">
        <f t="shared" si="21"/>
        <v>1.4851764352005615E-3</v>
      </c>
      <c r="O64">
        <f t="shared" si="39"/>
        <v>7.4203718952631724E-4</v>
      </c>
      <c r="P64">
        <f t="shared" si="22"/>
        <v>14.840743790526345</v>
      </c>
      <c r="S64">
        <v>2003</v>
      </c>
      <c r="T64" t="s">
        <v>55</v>
      </c>
      <c r="U64" s="31">
        <v>3</v>
      </c>
      <c r="V64" s="31">
        <v>0</v>
      </c>
      <c r="W64" s="31">
        <v>0</v>
      </c>
      <c r="X64" s="31">
        <v>0</v>
      </c>
      <c r="Y64" s="31">
        <v>4</v>
      </c>
      <c r="Z64" s="31">
        <v>0</v>
      </c>
      <c r="AA64" s="31">
        <v>38</v>
      </c>
      <c r="AB64" s="31">
        <v>0</v>
      </c>
      <c r="AC64" s="31">
        <v>16</v>
      </c>
      <c r="AD64" s="31">
        <v>413</v>
      </c>
      <c r="AE64" s="31">
        <v>474</v>
      </c>
      <c r="AG64">
        <f t="shared" si="40"/>
        <v>6.3291139240506328E-3</v>
      </c>
      <c r="AH64">
        <f t="shared" si="41"/>
        <v>0</v>
      </c>
      <c r="AI64">
        <f t="shared" si="42"/>
        <v>0</v>
      </c>
      <c r="AJ64">
        <f t="shared" si="43"/>
        <v>0</v>
      </c>
      <c r="AK64">
        <f t="shared" si="44"/>
        <v>8.4388185654008432E-3</v>
      </c>
      <c r="AL64">
        <f t="shared" si="45"/>
        <v>0</v>
      </c>
      <c r="AM64">
        <f t="shared" si="46"/>
        <v>8.0168776371308023E-2</v>
      </c>
      <c r="AN64">
        <f t="shared" si="47"/>
        <v>0</v>
      </c>
      <c r="AO64">
        <f t="shared" si="48"/>
        <v>3.3755274261603373E-2</v>
      </c>
      <c r="AP64">
        <f t="shared" si="49"/>
        <v>6.3492063492063492E-3</v>
      </c>
      <c r="AQ64">
        <f t="shared" si="49"/>
        <v>0</v>
      </c>
      <c r="AR64">
        <f t="shared" si="49"/>
        <v>0</v>
      </c>
      <c r="AS64">
        <f t="shared" si="49"/>
        <v>0</v>
      </c>
      <c r="AT64">
        <f t="shared" si="49"/>
        <v>8.4745762711864389E-3</v>
      </c>
      <c r="AU64">
        <f t="shared" si="49"/>
        <v>0</v>
      </c>
      <c r="AV64">
        <f t="shared" si="49"/>
        <v>8.3516483516483525E-2</v>
      </c>
      <c r="AW64">
        <f t="shared" si="49"/>
        <v>0</v>
      </c>
      <c r="AX64">
        <f t="shared" si="49"/>
        <v>3.4334763948497854E-2</v>
      </c>
      <c r="AY64">
        <f t="shared" si="25"/>
        <v>1.3604015141315817E-3</v>
      </c>
      <c r="AZ64">
        <f t="shared" si="52"/>
        <v>0</v>
      </c>
      <c r="BA64">
        <f t="shared" si="53"/>
        <v>0</v>
      </c>
      <c r="BB64">
        <f t="shared" si="54"/>
        <v>1.6766283332968054E-3</v>
      </c>
      <c r="BC64">
        <f t="shared" si="55"/>
        <v>5.6435528865872867E-3</v>
      </c>
      <c r="BD64">
        <f t="shared" si="56"/>
        <v>0</v>
      </c>
      <c r="BE64">
        <f t="shared" si="57"/>
        <v>1.1678475598874108E-3</v>
      </c>
      <c r="BF64">
        <f t="shared" si="58"/>
        <v>2.5767789324057347E-3</v>
      </c>
      <c r="BG64">
        <f t="shared" si="59"/>
        <v>2.8851783550569677E-3</v>
      </c>
    </row>
    <row r="65" spans="2:59" x14ac:dyDescent="0.25">
      <c r="B65">
        <v>2003</v>
      </c>
      <c r="C65" t="s">
        <v>56</v>
      </c>
      <c r="D65" s="31">
        <v>776599</v>
      </c>
      <c r="E65" s="31">
        <v>420</v>
      </c>
      <c r="F65">
        <f t="shared" si="16"/>
        <v>5.4081965081077875E-4</v>
      </c>
      <c r="G65">
        <f t="shared" si="17"/>
        <v>0.99945918034918924</v>
      </c>
      <c r="H65" cm="1">
        <f t="array" ref="H65">+IFERROR(_xlfn.IFS(B65=$H$1,D65/$H$3,B65=$I$1,D65/$I$3,B65=$J$1,D65/$J$3,B65=$K$1,D65/$K$3,B65=$L$1,D65/$L$3,B65=$M$1,D65/$M$3,B65=$N$1,D65/$N$3,B65=$O$1,D65/$O$3,B65=$P$1,D65/P$3,B65=$Q$1,D65/$Q$3,B65=$R$1,D65/$R$3,B65=$S$1,D65/$S$3,B65=$T$1,D65/$T$3,B65=$U$1,D65/$U$3,B65=$V$1,D65/$V$3,B65=$W$1,D65/$W$3,B65=$X$1,D65/$X$3,B65=$Y$1,D65/$Y$3,B65=$Z$1,D65/$Z$3),0)</f>
        <v>0.23209634132491735</v>
      </c>
      <c r="I65" s="15">
        <f t="shared" si="18"/>
        <v>23209.634132491734</v>
      </c>
      <c r="J65" s="16">
        <f t="shared" si="19"/>
        <v>12.552226226980112</v>
      </c>
      <c r="K65" s="16">
        <f t="shared" ref="K65:K71" si="62">+K64-P64</f>
        <v>9985.1592562094738</v>
      </c>
      <c r="L65" s="17">
        <f t="shared" si="61"/>
        <v>5.4081965081077875E-4</v>
      </c>
      <c r="M65" s="17">
        <f t="shared" si="61"/>
        <v>0.99945918034918924</v>
      </c>
      <c r="N65">
        <f t="shared" si="21"/>
        <v>5.4096593331435659E-4</v>
      </c>
      <c r="O65">
        <f t="shared" si="39"/>
        <v>2.7040982540538937E-4</v>
      </c>
      <c r="P65">
        <f t="shared" si="22"/>
        <v>5.4001703422332232</v>
      </c>
      <c r="S65">
        <v>2003</v>
      </c>
      <c r="T65" t="s">
        <v>56</v>
      </c>
      <c r="U65" s="31">
        <v>17</v>
      </c>
      <c r="V65" s="31">
        <v>0</v>
      </c>
      <c r="W65" s="31">
        <v>0</v>
      </c>
      <c r="X65" s="31">
        <v>1</v>
      </c>
      <c r="Y65" s="31">
        <v>4</v>
      </c>
      <c r="Z65" s="31">
        <v>0</v>
      </c>
      <c r="AA65" s="31">
        <v>5</v>
      </c>
      <c r="AB65" s="31">
        <v>0</v>
      </c>
      <c r="AC65" s="31">
        <v>28</v>
      </c>
      <c r="AD65" s="31">
        <v>365</v>
      </c>
      <c r="AE65" s="31">
        <v>420</v>
      </c>
      <c r="AG65">
        <f t="shared" si="40"/>
        <v>4.0476190476190478E-2</v>
      </c>
      <c r="AH65">
        <f t="shared" si="41"/>
        <v>0</v>
      </c>
      <c r="AI65">
        <f t="shared" si="42"/>
        <v>0</v>
      </c>
      <c r="AJ65">
        <f t="shared" si="43"/>
        <v>2.3809523809523812E-3</v>
      </c>
      <c r="AK65">
        <f t="shared" si="44"/>
        <v>9.5238095238095247E-3</v>
      </c>
      <c r="AL65">
        <f t="shared" si="45"/>
        <v>0</v>
      </c>
      <c r="AM65">
        <f t="shared" si="46"/>
        <v>1.1904761904761904E-2</v>
      </c>
      <c r="AN65">
        <f t="shared" si="47"/>
        <v>0</v>
      </c>
      <c r="AO65">
        <f t="shared" si="48"/>
        <v>6.6666666666666666E-2</v>
      </c>
      <c r="AP65">
        <f t="shared" si="49"/>
        <v>4.1312272174969626E-2</v>
      </c>
      <c r="AQ65">
        <f t="shared" si="49"/>
        <v>0</v>
      </c>
      <c r="AR65">
        <f t="shared" si="49"/>
        <v>0</v>
      </c>
      <c r="AS65">
        <f t="shared" si="49"/>
        <v>2.3837902264600718E-3</v>
      </c>
      <c r="AT65">
        <f t="shared" si="49"/>
        <v>9.5693779904306234E-3</v>
      </c>
      <c r="AU65">
        <f t="shared" si="49"/>
        <v>0</v>
      </c>
      <c r="AV65">
        <f t="shared" si="49"/>
        <v>1.1976047904191616E-2</v>
      </c>
      <c r="AW65">
        <f t="shared" si="49"/>
        <v>0</v>
      </c>
      <c r="AX65">
        <f t="shared" si="49"/>
        <v>6.8965517241379309E-2</v>
      </c>
      <c r="AY65">
        <f t="shared" si="25"/>
        <v>1.287665835263759E-5</v>
      </c>
      <c r="AZ65">
        <f t="shared" si="52"/>
        <v>0</v>
      </c>
      <c r="BA65">
        <f t="shared" si="53"/>
        <v>0</v>
      </c>
      <c r="BB65">
        <f t="shared" si="54"/>
        <v>6.4383291763187955E-7</v>
      </c>
      <c r="BC65">
        <f t="shared" si="55"/>
        <v>5.1506633410550364E-6</v>
      </c>
      <c r="BD65">
        <f t="shared" si="56"/>
        <v>0</v>
      </c>
      <c r="BE65">
        <f t="shared" si="57"/>
        <v>2.7684815458170818E-5</v>
      </c>
      <c r="BF65">
        <f t="shared" si="58"/>
        <v>0</v>
      </c>
      <c r="BG65">
        <f t="shared" si="59"/>
        <v>2.8328648375802698E-5</v>
      </c>
    </row>
    <row r="66" spans="2:59" x14ac:dyDescent="0.25">
      <c r="B66">
        <v>2003</v>
      </c>
      <c r="C66" t="s">
        <v>57</v>
      </c>
      <c r="D66" s="31">
        <v>688311</v>
      </c>
      <c r="E66" s="31">
        <v>1976</v>
      </c>
      <c r="F66">
        <f t="shared" si="16"/>
        <v>2.8707953236255124E-3</v>
      </c>
      <c r="G66">
        <f t="shared" si="17"/>
        <v>0.99712920467637445</v>
      </c>
      <c r="H66" cm="1">
        <f t="array" ref="H66">+IFERROR(_xlfn.IFS(B66=$H$1,D66/$H$3,B66=$I$1,D66/$I$3,B66=$J$1,D66/$J$3,B66=$K$1,D66/$K$3,B66=$L$1,D66/$L$3,B66=$M$1,D66/$M$3,B66=$N$1,D66/$N$3,B66=$O$1,D66/$O$3,B66=$P$1,D66/P$3,B66=$Q$1,D66/$Q$3,B66=$R$1,D66/$R$3,B66=$S$1,D66/$S$3,B66=$T$1,D66/$T$3,B66=$U$1,D66/$U$3,B66=$V$1,D66/$V$3,B66=$W$1,D66/$W$3,B66=$X$1,D66/$X$3,B66=$Y$1,D66/$Y$3,B66=$Z$1,D66/$Z$3),0)</f>
        <v>0.20571036634568832</v>
      </c>
      <c r="I66" s="15">
        <f t="shared" si="18"/>
        <v>20571.036634568831</v>
      </c>
      <c r="J66" s="16">
        <f t="shared" si="19"/>
        <v>59.055235772649297</v>
      </c>
      <c r="K66" s="16">
        <f t="shared" si="62"/>
        <v>9979.7590858672411</v>
      </c>
      <c r="L66" s="17">
        <f t="shared" si="61"/>
        <v>2.8707953236255124E-3</v>
      </c>
      <c r="M66" s="17">
        <f t="shared" si="61"/>
        <v>0.99712920467637445</v>
      </c>
      <c r="N66">
        <f t="shared" si="21"/>
        <v>2.8749219799133743E-3</v>
      </c>
      <c r="O66">
        <f t="shared" si="39"/>
        <v>1.4353976618127562E-3</v>
      </c>
      <c r="P66">
        <f t="shared" si="22"/>
        <v>28.649845714616895</v>
      </c>
      <c r="S66">
        <v>2003</v>
      </c>
      <c r="T66" t="s">
        <v>57</v>
      </c>
      <c r="U66" s="31">
        <v>442</v>
      </c>
      <c r="V66" s="31">
        <v>0</v>
      </c>
      <c r="W66" s="31">
        <v>0</v>
      </c>
      <c r="X66" s="31">
        <v>9</v>
      </c>
      <c r="Y66" s="31">
        <v>26</v>
      </c>
      <c r="Z66" s="31">
        <v>0</v>
      </c>
      <c r="AA66" s="31">
        <v>4</v>
      </c>
      <c r="AB66" s="31">
        <v>5</v>
      </c>
      <c r="AC66" s="31">
        <v>44</v>
      </c>
      <c r="AD66" s="31">
        <v>1446</v>
      </c>
      <c r="AE66" s="31">
        <v>1976</v>
      </c>
      <c r="AG66">
        <f t="shared" si="40"/>
        <v>0.22368421052631579</v>
      </c>
      <c r="AH66">
        <f t="shared" si="41"/>
        <v>0</v>
      </c>
      <c r="AI66">
        <f t="shared" si="42"/>
        <v>0</v>
      </c>
      <c r="AJ66">
        <f t="shared" si="43"/>
        <v>4.5546558704453437E-3</v>
      </c>
      <c r="AK66">
        <f t="shared" si="44"/>
        <v>1.3157894736842105E-2</v>
      </c>
      <c r="AL66">
        <f t="shared" si="45"/>
        <v>0</v>
      </c>
      <c r="AM66">
        <f t="shared" si="46"/>
        <v>2.0242914979757085E-3</v>
      </c>
      <c r="AN66">
        <f t="shared" si="47"/>
        <v>2.5303643724696357E-3</v>
      </c>
      <c r="AO66">
        <f t="shared" si="48"/>
        <v>2.2267206477732792E-2</v>
      </c>
      <c r="AP66">
        <f t="shared" si="49"/>
        <v>0.25185185185185183</v>
      </c>
      <c r="AQ66">
        <f t="shared" si="49"/>
        <v>0</v>
      </c>
      <c r="AR66">
        <f t="shared" si="49"/>
        <v>0</v>
      </c>
      <c r="AS66">
        <f t="shared" si="49"/>
        <v>4.5650519908698953E-3</v>
      </c>
      <c r="AT66">
        <f t="shared" si="49"/>
        <v>1.324503311258278E-2</v>
      </c>
      <c r="AU66">
        <f t="shared" si="49"/>
        <v>0</v>
      </c>
      <c r="AV66">
        <f t="shared" si="49"/>
        <v>2.0263424518743669E-3</v>
      </c>
      <c r="AW66">
        <f t="shared" si="49"/>
        <v>2.5335697998479859E-3</v>
      </c>
      <c r="AX66">
        <f t="shared" si="49"/>
        <v>2.2517911975435002E-2</v>
      </c>
      <c r="AY66">
        <f t="shared" si="25"/>
        <v>3.3342486172674852E-4</v>
      </c>
      <c r="AZ66">
        <f t="shared" si="52"/>
        <v>0</v>
      </c>
      <c r="BA66">
        <f t="shared" si="53"/>
        <v>0</v>
      </c>
      <c r="BB66">
        <f t="shared" si="54"/>
        <v>7.2641582075544343E-6</v>
      </c>
      <c r="BC66">
        <f t="shared" si="55"/>
        <v>2.1792474622663302E-5</v>
      </c>
      <c r="BD66">
        <f t="shared" si="56"/>
        <v>0</v>
      </c>
      <c r="BE66">
        <f t="shared" si="57"/>
        <v>6.5377423867989904E-6</v>
      </c>
      <c r="BF66">
        <f t="shared" si="58"/>
        <v>3.6320791037772171E-6</v>
      </c>
      <c r="BG66">
        <f t="shared" si="59"/>
        <v>5.2301939094391923E-5</v>
      </c>
    </row>
    <row r="67" spans="2:59" x14ac:dyDescent="0.25">
      <c r="B67">
        <v>2003</v>
      </c>
      <c r="C67" t="s">
        <v>58</v>
      </c>
      <c r="D67" s="31">
        <v>965585</v>
      </c>
      <c r="E67" s="31">
        <v>3753</v>
      </c>
      <c r="F67">
        <f t="shared" si="16"/>
        <v>3.8867629468146252E-3</v>
      </c>
      <c r="G67">
        <f t="shared" si="17"/>
        <v>0.99611323705318533</v>
      </c>
      <c r="H67" cm="1">
        <f t="array" ref="H67">+IFERROR(_xlfn.IFS(B67=$H$1,D67/$H$3,B67=$I$1,D67/$I$3,B67=$J$1,D67/$J$3,B67=$K$1,D67/$K$3,B67=$L$1,D67/$L$3,B67=$M$1,D67/$M$3,B67=$N$1,D67/$N$3,B67=$O$1,D67/$O$3,B67=$P$1,D67/P$3,B67=$Q$1,D67/$Q$3,B67=$R$1,D67/$R$3,B67=$S$1,D67/$S$3,B67=$T$1,D67/$T$3,B67=$U$1,D67/$U$3,B67=$V$1,D67/$V$3,B67=$W$1,D67/$W$3,B67=$X$1,D67/$X$3,B67=$Y$1,D67/$Y$3,B67=$Z$1,D67/$Z$3),0)</f>
        <v>0.28857717527091886</v>
      </c>
      <c r="I67" s="15">
        <f t="shared" si="18"/>
        <v>28857.717527091885</v>
      </c>
      <c r="J67" s="16">
        <f t="shared" si="19"/>
        <v>112.16310721394372</v>
      </c>
      <c r="K67" s="16">
        <f t="shared" si="62"/>
        <v>9951.1092401526239</v>
      </c>
      <c r="L67" s="17">
        <f t="shared" si="61"/>
        <v>3.8867629468146252E-3</v>
      </c>
      <c r="M67" s="17">
        <f t="shared" si="61"/>
        <v>0.99611323705318533</v>
      </c>
      <c r="N67">
        <f t="shared" si="21"/>
        <v>3.894331117760194E-3</v>
      </c>
      <c r="O67">
        <f t="shared" si="39"/>
        <v>1.9433814734073126E-3</v>
      </c>
      <c r="P67">
        <f t="shared" si="22"/>
        <v>38.677602674329862</v>
      </c>
      <c r="S67">
        <v>2003</v>
      </c>
      <c r="T67" t="s">
        <v>58</v>
      </c>
      <c r="U67" s="31">
        <v>455</v>
      </c>
      <c r="V67" s="31">
        <v>0</v>
      </c>
      <c r="W67" s="31">
        <v>0</v>
      </c>
      <c r="X67" s="31">
        <v>53</v>
      </c>
      <c r="Y67" s="31">
        <v>180</v>
      </c>
      <c r="Z67" s="31">
        <v>0</v>
      </c>
      <c r="AA67" s="31">
        <v>50</v>
      </c>
      <c r="AB67" s="31">
        <v>88</v>
      </c>
      <c r="AC67" s="31">
        <v>232</v>
      </c>
      <c r="AD67" s="31">
        <v>2695</v>
      </c>
      <c r="AE67" s="31">
        <v>3753</v>
      </c>
      <c r="AG67">
        <f t="shared" si="40"/>
        <v>0.121236344257927</v>
      </c>
      <c r="AH67">
        <f t="shared" si="41"/>
        <v>0</v>
      </c>
      <c r="AI67">
        <f t="shared" si="42"/>
        <v>0</v>
      </c>
      <c r="AJ67">
        <f t="shared" si="43"/>
        <v>1.4122035704769519E-2</v>
      </c>
      <c r="AK67">
        <f t="shared" si="44"/>
        <v>4.7961630695443645E-2</v>
      </c>
      <c r="AL67">
        <f t="shared" si="45"/>
        <v>0</v>
      </c>
      <c r="AM67">
        <f t="shared" si="46"/>
        <v>1.332267519317879E-2</v>
      </c>
      <c r="AN67">
        <f t="shared" si="47"/>
        <v>2.3447908339994671E-2</v>
      </c>
      <c r="AO67">
        <f t="shared" si="48"/>
        <v>6.1817212896349588E-2</v>
      </c>
      <c r="AP67">
        <f t="shared" si="49"/>
        <v>0.12905970784285917</v>
      </c>
      <c r="AQ67">
        <f t="shared" si="49"/>
        <v>0</v>
      </c>
      <c r="AR67">
        <f t="shared" si="49"/>
        <v>0</v>
      </c>
      <c r="AS67">
        <f t="shared" si="49"/>
        <v>1.422246075405877E-2</v>
      </c>
      <c r="AT67">
        <f t="shared" si="49"/>
        <v>4.9140049140049137E-2</v>
      </c>
      <c r="AU67">
        <f t="shared" si="49"/>
        <v>0</v>
      </c>
      <c r="AV67">
        <f t="shared" si="49"/>
        <v>1.3412017167381973E-2</v>
      </c>
      <c r="AW67">
        <f t="shared" si="49"/>
        <v>2.3726071717444057E-2</v>
      </c>
      <c r="AX67">
        <f t="shared" si="49"/>
        <v>6.3788836953533129E-2</v>
      </c>
      <c r="AY67">
        <f t="shared" si="25"/>
        <v>4.6448526023084452E-4</v>
      </c>
      <c r="AZ67">
        <f t="shared" si="52"/>
        <v>0</v>
      </c>
      <c r="BA67">
        <f t="shared" si="53"/>
        <v>0</v>
      </c>
      <c r="BB67">
        <f t="shared" si="54"/>
        <v>3.2104889781842095E-5</v>
      </c>
      <c r="BC67">
        <f t="shared" si="55"/>
        <v>1.0667108540418502E-4</v>
      </c>
      <c r="BD67">
        <f t="shared" si="56"/>
        <v>0</v>
      </c>
      <c r="BE67">
        <f t="shared" si="57"/>
        <v>2.7962323358378601E-5</v>
      </c>
      <c r="BF67">
        <f t="shared" si="58"/>
        <v>4.8157334672763142E-5</v>
      </c>
      <c r="BG67">
        <f t="shared" si="59"/>
        <v>1.4291854160949062E-4</v>
      </c>
    </row>
    <row r="68" spans="2:59" x14ac:dyDescent="0.25">
      <c r="B68">
        <v>2003</v>
      </c>
      <c r="C68" t="s">
        <v>59</v>
      </c>
      <c r="D68" s="31">
        <v>433640</v>
      </c>
      <c r="E68" s="31">
        <v>4931</v>
      </c>
      <c r="F68">
        <f t="shared" si="16"/>
        <v>1.137118347015958E-2</v>
      </c>
      <c r="G68">
        <f t="shared" si="17"/>
        <v>0.98862881652984047</v>
      </c>
      <c r="H68" cm="1">
        <f t="array" ref="H68">+IFERROR(_xlfn.IFS(B68=$H$1,D68/$H$3,B68=$I$1,D68/$I$3,B68=$J$1,D68/$J$3,B68=$K$1,D68/$K$3,B68=$L$1,D68/$L$3,B68=$M$1,D68/$M$3,B68=$N$1,D68/$N$3,B68=$O$1,D68/$O$3,B68=$P$1,D68/P$3,B68=$Q$1,D68/$Q$3,B68=$R$1,D68/$R$3,B68=$S$1,D68/$S$3,B68=$T$1,D68/$T$3,B68=$U$1,D68/$U$3,B68=$V$1,D68/$V$3,B68=$W$1,D68/$W$3,B68=$X$1,D68/$X$3,B68=$Y$1,D68/$Y$3,B68=$Z$1,D68/$Z$3),0)</f>
        <v>0.12959874716827754</v>
      </c>
      <c r="I68" s="15">
        <f t="shared" si="18"/>
        <v>12959.874716827755</v>
      </c>
      <c r="J68" s="16">
        <f t="shared" si="19"/>
        <v>147.36911315533084</v>
      </c>
      <c r="K68" s="16">
        <f t="shared" si="62"/>
        <v>9912.4316374782939</v>
      </c>
      <c r="L68" s="17">
        <f t="shared" si="61"/>
        <v>1.137118347015958E-2</v>
      </c>
      <c r="M68" s="17">
        <f t="shared" si="61"/>
        <v>0.98862881652984047</v>
      </c>
      <c r="N68">
        <f t="shared" si="21"/>
        <v>1.1436205063147287E-2</v>
      </c>
      <c r="O68">
        <f t="shared" si="39"/>
        <v>5.6855917350797898E-3</v>
      </c>
      <c r="P68">
        <f t="shared" si="22"/>
        <v>112.71607878518003</v>
      </c>
      <c r="S68">
        <v>2003</v>
      </c>
      <c r="T68" t="s">
        <v>59</v>
      </c>
      <c r="U68" s="31">
        <v>88</v>
      </c>
      <c r="V68" s="31">
        <v>0</v>
      </c>
      <c r="W68" s="31">
        <v>0</v>
      </c>
      <c r="X68" s="31">
        <v>203</v>
      </c>
      <c r="Y68" s="31">
        <v>850</v>
      </c>
      <c r="Z68" s="31">
        <v>0</v>
      </c>
      <c r="AA68" s="31">
        <v>240</v>
      </c>
      <c r="AB68" s="31">
        <v>454</v>
      </c>
      <c r="AC68" s="31">
        <v>640</v>
      </c>
      <c r="AD68" s="31">
        <v>2456</v>
      </c>
      <c r="AE68" s="31">
        <v>4931</v>
      </c>
      <c r="AG68">
        <f t="shared" si="40"/>
        <v>1.7846278645305212E-2</v>
      </c>
      <c r="AH68">
        <f t="shared" si="41"/>
        <v>0</v>
      </c>
      <c r="AI68">
        <f t="shared" si="42"/>
        <v>0</v>
      </c>
      <c r="AJ68">
        <f t="shared" si="43"/>
        <v>4.1168120056783615E-2</v>
      </c>
      <c r="AK68">
        <f t="shared" si="44"/>
        <v>0.17237882782397079</v>
      </c>
      <c r="AL68">
        <f t="shared" si="45"/>
        <v>0</v>
      </c>
      <c r="AM68">
        <f t="shared" si="46"/>
        <v>4.8671669032650577E-2</v>
      </c>
      <c r="AN68">
        <f t="shared" si="47"/>
        <v>9.2070573920097348E-2</v>
      </c>
      <c r="AO68">
        <f t="shared" si="48"/>
        <v>0.12979111742040153</v>
      </c>
      <c r="AP68">
        <f t="shared" si="49"/>
        <v>1.8006957233476572E-2</v>
      </c>
      <c r="AQ68">
        <f t="shared" si="49"/>
        <v>0</v>
      </c>
      <c r="AR68">
        <f t="shared" si="49"/>
        <v>0</v>
      </c>
      <c r="AS68">
        <f t="shared" ref="AS68:AX113" si="63">+(AJ68/(1-(0.5*AJ68)))</f>
        <v>4.2033336784346211E-2</v>
      </c>
      <c r="AT68">
        <f t="shared" si="63"/>
        <v>0.18863737239236575</v>
      </c>
      <c r="AU68">
        <f t="shared" si="63"/>
        <v>0</v>
      </c>
      <c r="AV68">
        <f t="shared" si="63"/>
        <v>4.9885678653086678E-2</v>
      </c>
      <c r="AW68">
        <f t="shared" si="63"/>
        <v>9.6513605442176881E-2</v>
      </c>
      <c r="AX68">
        <f t="shared" si="63"/>
        <v>0.13879852526566905</v>
      </c>
      <c r="AY68">
        <f t="shared" si="25"/>
        <v>6.2609537865510566E-4</v>
      </c>
      <c r="AZ68">
        <f t="shared" si="52"/>
        <v>0</v>
      </c>
      <c r="BA68">
        <f t="shared" si="53"/>
        <v>0</v>
      </c>
      <c r="BB68">
        <f t="shared" si="54"/>
        <v>2.951757217968822E-4</v>
      </c>
      <c r="BC68">
        <f t="shared" si="55"/>
        <v>1.1876210681671432E-3</v>
      </c>
      <c r="BD68">
        <f t="shared" si="56"/>
        <v>0</v>
      </c>
      <c r="BE68">
        <f t="shared" si="57"/>
        <v>3.343787473480306E-4</v>
      </c>
      <c r="BF68">
        <f t="shared" si="58"/>
        <v>6.2494234849183659E-4</v>
      </c>
      <c r="BG68">
        <f t="shared" si="59"/>
        <v>1.0054423023706301E-3</v>
      </c>
    </row>
    <row r="69" spans="2:59" x14ac:dyDescent="0.25">
      <c r="B69">
        <v>2003</v>
      </c>
      <c r="C69" t="s">
        <v>60</v>
      </c>
      <c r="D69" s="31">
        <v>101638</v>
      </c>
      <c r="E69" s="31">
        <v>4127</v>
      </c>
      <c r="F69">
        <f t="shared" si="16"/>
        <v>4.0604891871150552E-2</v>
      </c>
      <c r="G69">
        <f t="shared" si="17"/>
        <v>0.95939510812884943</v>
      </c>
      <c r="H69" cm="1">
        <f t="array" ref="H69">+IFERROR(_xlfn.IFS(B69=$H$1,D69/$H$3,B69=$I$1,D69/$I$3,B69=$J$1,D69/$J$3,B69=$K$1,D69/$K$3,B69=$L$1,D69/$L$3,B69=$M$1,D69/$M$3,B69=$N$1,D69/$N$3,B69=$O$1,D69/$O$3,B69=$P$1,D69/P$3,B69=$Q$1,D69/$Q$3,B69=$R$1,D69/$R$3,B69=$S$1,D69/$S$3,B69=$T$1,D69/$T$3,B69=$U$1,D69/$U$3,B69=$V$1,D69/$V$3,B69=$W$1,D69/$W$3,B69=$X$1,D69/$X$3,B69=$Y$1,D69/$Y$3,B69=$Z$1,D69/$Z$3),0)</f>
        <v>3.0375789744233446E-2</v>
      </c>
      <c r="I69" s="15">
        <f t="shared" si="18"/>
        <v>3037.5789744233448</v>
      </c>
      <c r="J69" s="16">
        <f t="shared" si="19"/>
        <v>123.3405658065403</v>
      </c>
      <c r="K69" s="16">
        <f t="shared" si="62"/>
        <v>9799.7155586931131</v>
      </c>
      <c r="L69" s="17">
        <f t="shared" si="61"/>
        <v>4.0604891871150552E-2</v>
      </c>
      <c r="M69" s="17">
        <f t="shared" si="61"/>
        <v>0.95939510812884943</v>
      </c>
      <c r="N69">
        <f t="shared" si="21"/>
        <v>4.1446354237279624E-2</v>
      </c>
      <c r="O69">
        <f t="shared" si="39"/>
        <v>2.0302445935575276E-2</v>
      </c>
      <c r="P69">
        <f t="shared" si="22"/>
        <v>397.91639062876555</v>
      </c>
      <c r="S69">
        <v>2003</v>
      </c>
      <c r="T69" t="s">
        <v>60</v>
      </c>
      <c r="U69" s="31">
        <v>13</v>
      </c>
      <c r="V69" s="31">
        <v>0</v>
      </c>
      <c r="W69" s="31">
        <v>0</v>
      </c>
      <c r="X69" s="31">
        <v>253</v>
      </c>
      <c r="Y69" s="31">
        <v>931</v>
      </c>
      <c r="Z69" s="31">
        <v>0</v>
      </c>
      <c r="AA69" s="31">
        <v>229</v>
      </c>
      <c r="AB69" s="31">
        <v>436</v>
      </c>
      <c r="AC69" s="31">
        <v>450</v>
      </c>
      <c r="AD69" s="31">
        <v>1815</v>
      </c>
      <c r="AE69" s="31">
        <v>4127</v>
      </c>
      <c r="AG69">
        <f t="shared" si="40"/>
        <v>3.1499878846619821E-3</v>
      </c>
      <c r="AH69">
        <f t="shared" si="41"/>
        <v>0</v>
      </c>
      <c r="AI69">
        <f t="shared" si="42"/>
        <v>0</v>
      </c>
      <c r="AJ69">
        <f t="shared" si="43"/>
        <v>6.1303610370729344E-2</v>
      </c>
      <c r="AK69">
        <f t="shared" si="44"/>
        <v>0.22558759389386965</v>
      </c>
      <c r="AL69">
        <f t="shared" si="45"/>
        <v>0</v>
      </c>
      <c r="AM69">
        <f t="shared" si="46"/>
        <v>5.5488248122122608E-2</v>
      </c>
      <c r="AN69">
        <f t="shared" si="47"/>
        <v>0.10564574751635571</v>
      </c>
      <c r="AO69">
        <f t="shared" si="48"/>
        <v>0.1090380421613763</v>
      </c>
      <c r="AP69">
        <f t="shared" ref="AP69:AV105" si="64">+(AG69/(1-(0.5*AG69)))</f>
        <v>3.1549569227035555E-3</v>
      </c>
      <c r="AQ69">
        <f t="shared" si="64"/>
        <v>0</v>
      </c>
      <c r="AR69">
        <f t="shared" si="64"/>
        <v>0</v>
      </c>
      <c r="AS69">
        <f t="shared" si="64"/>
        <v>6.3242094738157728E-2</v>
      </c>
      <c r="AT69">
        <f t="shared" si="64"/>
        <v>0.25426737675815925</v>
      </c>
      <c r="AU69">
        <f t="shared" si="64"/>
        <v>0</v>
      </c>
      <c r="AV69">
        <f t="shared" si="64"/>
        <v>5.7071651090342679E-2</v>
      </c>
      <c r="AW69">
        <f t="shared" si="63"/>
        <v>0.11153747761575851</v>
      </c>
      <c r="AX69">
        <f t="shared" si="63"/>
        <v>0.11532547411583803</v>
      </c>
      <c r="AY69">
        <f t="shared" si="25"/>
        <v>4.9686141010252076E-4</v>
      </c>
      <c r="AZ69">
        <f t="shared" si="52"/>
        <v>0</v>
      </c>
      <c r="BA69">
        <f t="shared" si="53"/>
        <v>0</v>
      </c>
      <c r="BB69">
        <f t="shared" si="54"/>
        <v>2.2432554753143508E-3</v>
      </c>
      <c r="BC69">
        <f t="shared" si="55"/>
        <v>8.7614868454711815E-3</v>
      </c>
      <c r="BD69">
        <f t="shared" si="56"/>
        <v>0</v>
      </c>
      <c r="BE69">
        <f t="shared" si="57"/>
        <v>2.3072079340404178E-3</v>
      </c>
      <c r="BF69">
        <f t="shared" si="58"/>
        <v>4.3782837127845885E-3</v>
      </c>
      <c r="BG69">
        <f t="shared" si="59"/>
        <v>5.3621676931856193E-3</v>
      </c>
    </row>
    <row r="70" spans="2:59" x14ac:dyDescent="0.25">
      <c r="B70">
        <v>2003</v>
      </c>
      <c r="C70" t="s">
        <v>61</v>
      </c>
      <c r="D70" s="31">
        <v>60856</v>
      </c>
      <c r="E70" s="31">
        <v>7824</v>
      </c>
      <c r="F70">
        <f t="shared" si="16"/>
        <v>0.12856579466281057</v>
      </c>
      <c r="G70">
        <f t="shared" si="17"/>
        <v>0.8714342053371894</v>
      </c>
      <c r="H70" cm="1">
        <f t="array" ref="H70">+IFERROR(_xlfn.IFS(B70=$H$1,D70/$H$3,B70=$I$1,D70/$I$3,B70=$J$1,D70/$J$3,B70=$K$1,D70/$K$3,B70=$L$1,D70/$L$3,B70=$M$1,D70/$M$3,B70=$N$1,D70/$N$3,B70=$O$1,D70/$O$3,B70=$P$1,D70/P$3,B70=$Q$1,D70/$Q$3,B70=$R$1,D70/$R$3,B70=$S$1,D70/$S$3,B70=$T$1,D70/$T$3,B70=$U$1,D70/$U$3,B70=$V$1,D70/$V$3,B70=$W$1,D70/$W$3,B70=$X$1,D70/$X$3,B70=$Y$1,D70/$Y$3,B70=$Z$1,D70/$Z$3),0)</f>
        <v>1.8187578077835758E-2</v>
      </c>
      <c r="I70" s="15">
        <f t="shared" si="18"/>
        <v>1818.7578077835758</v>
      </c>
      <c r="J70" s="16">
        <f t="shared" si="19"/>
        <v>233.83004285688671</v>
      </c>
      <c r="K70" s="16">
        <f t="shared" si="62"/>
        <v>9401.7991680643481</v>
      </c>
      <c r="L70" s="17">
        <f t="shared" si="61"/>
        <v>0.12856579466281057</v>
      </c>
      <c r="M70" s="17">
        <f t="shared" si="61"/>
        <v>0.8714342053371894</v>
      </c>
      <c r="N70">
        <f t="shared" si="21"/>
        <v>0.13739814554650182</v>
      </c>
      <c r="O70">
        <f t="shared" si="39"/>
        <v>6.4282897331405284E-2</v>
      </c>
      <c r="P70">
        <f t="shared" si="22"/>
        <v>1208.7497813023442</v>
      </c>
      <c r="S70">
        <v>2003</v>
      </c>
      <c r="T70" t="s">
        <v>61</v>
      </c>
      <c r="U70" s="31">
        <v>13</v>
      </c>
      <c r="V70" s="31">
        <v>0</v>
      </c>
      <c r="W70" s="31">
        <v>0</v>
      </c>
      <c r="X70" s="31">
        <v>615</v>
      </c>
      <c r="Y70" s="31">
        <v>1982</v>
      </c>
      <c r="Z70" s="31">
        <v>0</v>
      </c>
      <c r="AA70" s="31">
        <v>314</v>
      </c>
      <c r="AB70" s="31">
        <v>793</v>
      </c>
      <c r="AC70" s="31">
        <v>546</v>
      </c>
      <c r="AD70" s="31">
        <v>3561</v>
      </c>
      <c r="AE70" s="31">
        <v>7824</v>
      </c>
      <c r="AG70">
        <f t="shared" si="40"/>
        <v>1.6615541922290389E-3</v>
      </c>
      <c r="AH70">
        <f t="shared" si="41"/>
        <v>0</v>
      </c>
      <c r="AI70">
        <f t="shared" si="42"/>
        <v>0</v>
      </c>
      <c r="AJ70">
        <f t="shared" si="43"/>
        <v>7.8604294478527612E-2</v>
      </c>
      <c r="AK70">
        <f t="shared" si="44"/>
        <v>0.2533231083844581</v>
      </c>
      <c r="AL70">
        <f t="shared" si="45"/>
        <v>0</v>
      </c>
      <c r="AM70">
        <f t="shared" si="46"/>
        <v>4.0132924335378323E-2</v>
      </c>
      <c r="AN70">
        <f t="shared" si="47"/>
        <v>0.10135480572597137</v>
      </c>
      <c r="AO70">
        <f t="shared" si="48"/>
        <v>6.9785276073619631E-2</v>
      </c>
      <c r="AP70">
        <f t="shared" si="64"/>
        <v>1.6629357211384716E-3</v>
      </c>
      <c r="AQ70">
        <f t="shared" si="64"/>
        <v>0</v>
      </c>
      <c r="AR70">
        <f t="shared" si="64"/>
        <v>0</v>
      </c>
      <c r="AS70">
        <f t="shared" si="64"/>
        <v>8.181999600878069E-2</v>
      </c>
      <c r="AT70">
        <f t="shared" si="64"/>
        <v>0.29006292989901949</v>
      </c>
      <c r="AU70">
        <f t="shared" si="64"/>
        <v>0</v>
      </c>
      <c r="AV70">
        <f t="shared" si="64"/>
        <v>4.0954741098213121E-2</v>
      </c>
      <c r="AW70">
        <f t="shared" si="63"/>
        <v>0.10676539885560418</v>
      </c>
      <c r="AX70">
        <f t="shared" si="63"/>
        <v>7.2308303535955507E-2</v>
      </c>
      <c r="AY70">
        <f t="shared" si="25"/>
        <v>2.136190350992507E-4</v>
      </c>
      <c r="AZ70">
        <f t="shared" si="52"/>
        <v>0</v>
      </c>
      <c r="BA70">
        <f t="shared" si="53"/>
        <v>0</v>
      </c>
      <c r="BB70">
        <f t="shared" si="54"/>
        <v>7.1315893256211384E-3</v>
      </c>
      <c r="BC70">
        <f t="shared" si="55"/>
        <v>2.3933548047850663E-2</v>
      </c>
      <c r="BD70">
        <f t="shared" si="56"/>
        <v>0</v>
      </c>
      <c r="BE70">
        <f t="shared" si="57"/>
        <v>4.4613513868805047E-3</v>
      </c>
      <c r="BF70">
        <f t="shared" si="58"/>
        <v>1.0097607466806888E-2</v>
      </c>
      <c r="BG70">
        <f t="shared" si="59"/>
        <v>8.1832522676482181E-3</v>
      </c>
    </row>
    <row r="71" spans="2:59" x14ac:dyDescent="0.25">
      <c r="B71" t="s">
        <v>69</v>
      </c>
      <c r="D71" s="31">
        <v>3346020</v>
      </c>
      <c r="E71" s="31">
        <v>23505</v>
      </c>
      <c r="F71">
        <f t="shared" si="16"/>
        <v>7.0247637491706568E-3</v>
      </c>
      <c r="G71">
        <f t="shared" si="17"/>
        <v>0.9929752362508294</v>
      </c>
      <c r="H71" cm="1">
        <f t="array" ref="H71">+IFERROR(_xlfn.IFS(B71=$H$1,D71/$H$3,B71=$I$1,D71/$I$3,B71=$J$1,D71/$J$3,B71=$K$1,D71/$K$3,B71=$L$1,D71/$L$3,B71=$M$1,D71/$M$3,B71=$N$1,D71/$N$3,B71=$O$1,D71/$O$3,B71=$P$1,D71/P$3,B71=$Q$1,D71/$Q$3,B71=$R$1,D71/$R$3,B71=$S$1,D71/$S$3,B71=$T$1,D71/$T$3,B71=$U$1,D71/$U$3,B71=$V$1,D71/$V$3,B71=$W$1,D71/$W$3,B71=$X$1,D71/$X$3,B71=$Y$1,D71/$Y$3,B71=$Z$1,D71/$Z$3),0)</f>
        <v>0</v>
      </c>
      <c r="I71" s="15">
        <f t="shared" si="18"/>
        <v>0</v>
      </c>
      <c r="J71" s="16">
        <f t="shared" si="19"/>
        <v>0</v>
      </c>
      <c r="K71" s="16">
        <f t="shared" si="62"/>
        <v>8193.0493867620044</v>
      </c>
      <c r="L71" s="17">
        <f t="shared" si="61"/>
        <v>7.0247637491706568E-3</v>
      </c>
      <c r="M71" s="17">
        <f t="shared" si="61"/>
        <v>0.9929752362508294</v>
      </c>
      <c r="N71">
        <f t="shared" si="21"/>
        <v>7.0495243707950853E-3</v>
      </c>
      <c r="O71">
        <f t="shared" si="39"/>
        <v>3.5123818745853284E-3</v>
      </c>
      <c r="P71">
        <f t="shared" si="22"/>
        <v>57.55423632729061</v>
      </c>
      <c r="S71" t="s">
        <v>69</v>
      </c>
      <c r="U71" s="31">
        <v>1031</v>
      </c>
      <c r="V71" s="31">
        <v>0</v>
      </c>
      <c r="W71" s="31">
        <v>0</v>
      </c>
      <c r="X71" s="31">
        <v>1134</v>
      </c>
      <c r="Y71" s="31">
        <v>3977</v>
      </c>
      <c r="Z71" s="31">
        <v>0</v>
      </c>
      <c r="AA71" s="31">
        <v>880</v>
      </c>
      <c r="AB71" s="31">
        <v>1776</v>
      </c>
      <c r="AC71" s="31">
        <v>1956</v>
      </c>
      <c r="AD71" s="31">
        <v>12751</v>
      </c>
      <c r="AE71" s="31">
        <v>23505</v>
      </c>
      <c r="AG71">
        <f t="shared" si="40"/>
        <v>4.3863007870665813E-2</v>
      </c>
      <c r="AH71">
        <f t="shared" si="41"/>
        <v>0</v>
      </c>
      <c r="AI71">
        <f t="shared" si="42"/>
        <v>0</v>
      </c>
      <c r="AJ71">
        <f t="shared" si="43"/>
        <v>4.8245054243777917E-2</v>
      </c>
      <c r="AK71">
        <f t="shared" si="44"/>
        <v>0.16919804296958094</v>
      </c>
      <c r="AL71">
        <f t="shared" si="45"/>
        <v>0</v>
      </c>
      <c r="AM71">
        <f t="shared" si="46"/>
        <v>3.7438842799404383E-2</v>
      </c>
      <c r="AN71">
        <f t="shared" si="47"/>
        <v>7.5558391831525212E-2</v>
      </c>
      <c r="AO71">
        <f t="shared" si="48"/>
        <v>8.321633694958519E-2</v>
      </c>
      <c r="AP71">
        <f t="shared" si="64"/>
        <v>4.4846560386263293E-2</v>
      </c>
      <c r="AQ71">
        <f t="shared" si="64"/>
        <v>0</v>
      </c>
      <c r="AR71">
        <f t="shared" si="64"/>
        <v>0</v>
      </c>
      <c r="AS71">
        <f t="shared" si="64"/>
        <v>4.9437614438922313E-2</v>
      </c>
      <c r="AT71">
        <f t="shared" si="64"/>
        <v>0.18483489415100041</v>
      </c>
      <c r="AU71">
        <f t="shared" si="64"/>
        <v>0</v>
      </c>
      <c r="AV71">
        <f t="shared" si="64"/>
        <v>3.8153045740299152E-2</v>
      </c>
      <c r="AW71">
        <f t="shared" si="63"/>
        <v>7.8525003316089678E-2</v>
      </c>
      <c r="AX71">
        <f t="shared" si="63"/>
        <v>8.6829138367292585E-2</v>
      </c>
      <c r="AY71">
        <f t="shared" si="25"/>
        <v>1.5600624024960998E-4</v>
      </c>
      <c r="AZ71">
        <f t="shared" si="52"/>
        <v>0</v>
      </c>
      <c r="BA71">
        <f t="shared" si="53"/>
        <v>0</v>
      </c>
      <c r="BB71">
        <f t="shared" si="54"/>
        <v>2.6135528179747881E-4</v>
      </c>
      <c r="BC71">
        <f t="shared" si="55"/>
        <v>8.9046090579255352E-4</v>
      </c>
      <c r="BD71">
        <f t="shared" si="56"/>
        <v>0</v>
      </c>
      <c r="BE71">
        <f t="shared" si="57"/>
        <v>1.7842092994064591E-4</v>
      </c>
      <c r="BF71">
        <f t="shared" si="58"/>
        <v>3.8388891877514183E-4</v>
      </c>
      <c r="BG71">
        <f t="shared" si="59"/>
        <v>3.7387702404647911E-4</v>
      </c>
    </row>
    <row r="72" spans="2:59" x14ac:dyDescent="0.25">
      <c r="B72">
        <v>2004</v>
      </c>
      <c r="C72" t="s">
        <v>55</v>
      </c>
      <c r="D72" s="31">
        <v>324902</v>
      </c>
      <c r="E72" s="31">
        <v>463</v>
      </c>
      <c r="F72">
        <f t="shared" si="16"/>
        <v>1.4250450905196029E-3</v>
      </c>
      <c r="G72">
        <f t="shared" si="17"/>
        <v>0.99857495490948045</v>
      </c>
      <c r="H72" cm="1">
        <f t="array" ref="H72">+IFERROR(_xlfn.IFS(B72=$H$1,D72/$H$3,B72=$I$1,D72/$I$3,B72=$J$1,D72/$J$3,B72=$K$1,D72/$K$3,B72=$L$1,D72/$L$3,B72=$M$1,D72/$M$3,B72=$N$1,D72/$N$3,B72=$O$1,D72/$O$3,B72=$P$1,D72/P$3,B72=$Q$1,D72/$Q$3,B72=$R$1,D72/$R$3,B72=$S$1,D72/$S$3,B72=$T$1,D72/$T$3,B72=$U$1,D72/$U$3,B72=$V$1,D72/$V$3,B72=$W$1,D72/$W$3,B72=$X$1,D72/$X$3,B72=$Y$1,D72/$Y$3,B72=$Z$1,D72/$Z$3),0)</f>
        <v>9.5453430382443027E-2</v>
      </c>
      <c r="I72" s="15">
        <f t="shared" si="18"/>
        <v>9545.3430382443021</v>
      </c>
      <c r="J72" s="16">
        <f t="shared" si="19"/>
        <v>13.602544233975513</v>
      </c>
      <c r="K72" s="16">
        <v>10000</v>
      </c>
      <c r="L72" s="17">
        <f t="shared" si="61"/>
        <v>1.4250450905196029E-3</v>
      </c>
      <c r="M72" s="17">
        <f t="shared" si="61"/>
        <v>0.99857495490948045</v>
      </c>
      <c r="N72">
        <f t="shared" si="21"/>
        <v>1.4260611912693022E-3</v>
      </c>
      <c r="O72">
        <f t="shared" ref="O72:O103" si="65">+IFERROR((E72/(2*D72)),0)</f>
        <v>7.1252254525980144E-4</v>
      </c>
      <c r="P72">
        <f t="shared" si="22"/>
        <v>14.250450905196029</v>
      </c>
      <c r="S72">
        <v>2004</v>
      </c>
      <c r="T72" t="s">
        <v>55</v>
      </c>
      <c r="U72" s="31">
        <v>9</v>
      </c>
      <c r="V72" s="31">
        <v>0</v>
      </c>
      <c r="W72" s="31">
        <v>0</v>
      </c>
      <c r="X72" s="31">
        <v>0</v>
      </c>
      <c r="Y72" s="31">
        <v>1</v>
      </c>
      <c r="Z72" s="31">
        <v>0</v>
      </c>
      <c r="AA72" s="31">
        <v>26</v>
      </c>
      <c r="AB72" s="31">
        <v>0</v>
      </c>
      <c r="AC72" s="31">
        <v>18</v>
      </c>
      <c r="AD72" s="31">
        <v>409</v>
      </c>
      <c r="AE72" s="31">
        <v>463</v>
      </c>
      <c r="AG72">
        <f t="shared" ref="AG72:AG103" si="66">+U72/$E72</f>
        <v>1.9438444924406047E-2</v>
      </c>
      <c r="AH72">
        <f t="shared" ref="AH72:AH103" si="67">+V72/$E72</f>
        <v>0</v>
      </c>
      <c r="AI72">
        <f t="shared" ref="AI72:AI103" si="68">+W72/$E72</f>
        <v>0</v>
      </c>
      <c r="AJ72">
        <f t="shared" ref="AJ72:AJ103" si="69">+X72/$E72</f>
        <v>0</v>
      </c>
      <c r="AK72">
        <f t="shared" ref="AK72:AK103" si="70">+Y72/$E72</f>
        <v>2.1598272138228943E-3</v>
      </c>
      <c r="AL72">
        <f t="shared" ref="AL72:AL103" si="71">+Z72/$E72</f>
        <v>0</v>
      </c>
      <c r="AM72">
        <f t="shared" ref="AM72:AM103" si="72">+AA72/$E72</f>
        <v>5.6155507559395246E-2</v>
      </c>
      <c r="AN72">
        <f t="shared" ref="AN72:AN103" si="73">+AB72/$E72</f>
        <v>0</v>
      </c>
      <c r="AO72">
        <f t="shared" ref="AO72:AO103" si="74">+AC72/$E72</f>
        <v>3.8876889848812095E-2</v>
      </c>
      <c r="AP72">
        <f t="shared" si="64"/>
        <v>1.9629225736095966E-2</v>
      </c>
      <c r="AQ72">
        <f t="shared" si="64"/>
        <v>0</v>
      </c>
      <c r="AR72">
        <f t="shared" si="64"/>
        <v>0</v>
      </c>
      <c r="AS72">
        <f t="shared" si="64"/>
        <v>0</v>
      </c>
      <c r="AT72">
        <f t="shared" si="64"/>
        <v>2.1621621621621622E-3</v>
      </c>
      <c r="AU72">
        <f t="shared" si="64"/>
        <v>0</v>
      </c>
      <c r="AV72">
        <f t="shared" si="64"/>
        <v>5.7777777777777775E-2</v>
      </c>
      <c r="AW72">
        <f t="shared" si="63"/>
        <v>0</v>
      </c>
      <c r="AX72">
        <f t="shared" si="63"/>
        <v>3.9647577092511016E-2</v>
      </c>
      <c r="AY72">
        <f t="shared" si="25"/>
        <v>1.6004826070630529E-3</v>
      </c>
      <c r="AZ72">
        <f t="shared" si="52"/>
        <v>0</v>
      </c>
      <c r="BA72">
        <f t="shared" si="53"/>
        <v>0</v>
      </c>
      <c r="BB72">
        <f t="shared" si="54"/>
        <v>1.7451416119322134E-3</v>
      </c>
      <c r="BC72">
        <f t="shared" si="55"/>
        <v>6.1218459720161775E-3</v>
      </c>
      <c r="BD72">
        <f t="shared" si="56"/>
        <v>0</v>
      </c>
      <c r="BE72">
        <f t="shared" si="57"/>
        <v>1.3942665788453134E-3</v>
      </c>
      <c r="BF72">
        <f t="shared" si="58"/>
        <v>2.7331318366769055E-3</v>
      </c>
      <c r="BG72">
        <f t="shared" si="59"/>
        <v>3.0378391022523716E-3</v>
      </c>
    </row>
    <row r="73" spans="2:59" x14ac:dyDescent="0.25">
      <c r="B73">
        <v>2004</v>
      </c>
      <c r="C73" t="s">
        <v>56</v>
      </c>
      <c r="D73" s="31">
        <v>790002</v>
      </c>
      <c r="E73" s="31">
        <v>458</v>
      </c>
      <c r="F73">
        <f t="shared" ref="F73:F136" si="75">+IFERROR(E73/D73,0)</f>
        <v>5.797453677332462E-4</v>
      </c>
      <c r="G73">
        <f t="shared" ref="G73:G136" si="76">1-F73</f>
        <v>0.9994202546322668</v>
      </c>
      <c r="H73" cm="1">
        <f t="array" ref="H73">+IFERROR(_xlfn.IFS(B73=$H$1,D73/$H$3,B73=$I$1,D73/$I$3,B73=$J$1,D73/$J$3,B73=$K$1,D73/$K$3,B73=$L$1,D73/$L$3,B73=$M$1,D73/$M$3,B73=$N$1,D73/$N$3,B73=$O$1,D73/$O$3,B73=$P$1,D73/P$3,B73=$Q$1,D73/$Q$3,B73=$R$1,D73/$R$3,B73=$S$1,D73/$S$3,B73=$T$1,D73/$T$3,B73=$U$1,D73/$U$3,B73=$V$1,D73/$V$3,B73=$W$1,D73/$W$3,B73=$X$1,D73/$X$3,B73=$Y$1,D73/$Y$3,B73=$Z$1,D73/$Z$3),0)</f>
        <v>0.23209583477168733</v>
      </c>
      <c r="I73" s="15">
        <f t="shared" ref="I73:I136" si="77">+H73*100000</f>
        <v>23209.583477168733</v>
      </c>
      <c r="J73" s="16">
        <f t="shared" ref="J73:J136" si="78">+F73*I73</f>
        <v>13.455648507906663</v>
      </c>
      <c r="K73" s="16">
        <f>+K72-P72</f>
        <v>9985.749549094804</v>
      </c>
      <c r="L73" s="17">
        <f t="shared" si="61"/>
        <v>5.797453677332462E-4</v>
      </c>
      <c r="M73" s="17">
        <f t="shared" si="61"/>
        <v>0.9994202546322668</v>
      </c>
      <c r="N73">
        <f t="shared" ref="N73:N136" si="79">+(F73/(1-(0.5*F73)))</f>
        <v>5.7991346880685959E-4</v>
      </c>
      <c r="O73">
        <f t="shared" si="65"/>
        <v>2.898726838666231E-4</v>
      </c>
      <c r="P73">
        <f t="shared" ref="P73:P136" si="80">+K73*L73</f>
        <v>5.7891920444320641</v>
      </c>
      <c r="S73">
        <v>2004</v>
      </c>
      <c r="T73" t="s">
        <v>56</v>
      </c>
      <c r="U73" s="31">
        <v>19</v>
      </c>
      <c r="V73" s="31">
        <v>0</v>
      </c>
      <c r="W73" s="31">
        <v>0</v>
      </c>
      <c r="X73" s="31">
        <v>0</v>
      </c>
      <c r="Y73" s="31">
        <v>2</v>
      </c>
      <c r="Z73" s="31">
        <v>0</v>
      </c>
      <c r="AA73" s="31">
        <v>5</v>
      </c>
      <c r="AB73" s="31">
        <v>0</v>
      </c>
      <c r="AC73" s="31">
        <v>28</v>
      </c>
      <c r="AD73" s="31">
        <v>404</v>
      </c>
      <c r="AE73" s="31">
        <v>458</v>
      </c>
      <c r="AG73">
        <f t="shared" si="66"/>
        <v>4.148471615720524E-2</v>
      </c>
      <c r="AH73">
        <f t="shared" si="67"/>
        <v>0</v>
      </c>
      <c r="AI73">
        <f t="shared" si="68"/>
        <v>0</v>
      </c>
      <c r="AJ73">
        <f t="shared" si="69"/>
        <v>0</v>
      </c>
      <c r="AK73">
        <f t="shared" si="70"/>
        <v>4.3668122270742356E-3</v>
      </c>
      <c r="AL73">
        <f t="shared" si="71"/>
        <v>0</v>
      </c>
      <c r="AM73">
        <f t="shared" si="72"/>
        <v>1.0917030567685589E-2</v>
      </c>
      <c r="AN73">
        <f t="shared" si="73"/>
        <v>0</v>
      </c>
      <c r="AO73">
        <f t="shared" si="74"/>
        <v>6.1135371179039298E-2</v>
      </c>
      <c r="AP73">
        <f t="shared" si="64"/>
        <v>4.2363433667781489E-2</v>
      </c>
      <c r="AQ73">
        <f t="shared" si="64"/>
        <v>0</v>
      </c>
      <c r="AR73">
        <f t="shared" si="64"/>
        <v>0</v>
      </c>
      <c r="AS73">
        <f t="shared" si="64"/>
        <v>0</v>
      </c>
      <c r="AT73">
        <f t="shared" si="64"/>
        <v>4.3763676148796497E-3</v>
      </c>
      <c r="AU73">
        <f t="shared" si="64"/>
        <v>0</v>
      </c>
      <c r="AV73">
        <f t="shared" si="64"/>
        <v>1.097694840834248E-2</v>
      </c>
      <c r="AW73">
        <f t="shared" si="63"/>
        <v>0</v>
      </c>
      <c r="AX73">
        <f t="shared" si="63"/>
        <v>6.3063063063063057E-2</v>
      </c>
      <c r="AY73">
        <f t="shared" si="25"/>
        <v>1.7721474122850323E-5</v>
      </c>
      <c r="AZ73">
        <f t="shared" si="52"/>
        <v>0</v>
      </c>
      <c r="BA73">
        <f t="shared" si="53"/>
        <v>0</v>
      </c>
      <c r="BB73">
        <f t="shared" si="54"/>
        <v>0</v>
      </c>
      <c r="BC73">
        <f t="shared" si="55"/>
        <v>1.8987293703053915E-6</v>
      </c>
      <c r="BD73">
        <f t="shared" si="56"/>
        <v>0</v>
      </c>
      <c r="BE73">
        <f t="shared" si="57"/>
        <v>1.9620203493155715E-5</v>
      </c>
      <c r="BF73">
        <f t="shared" si="58"/>
        <v>0</v>
      </c>
      <c r="BG73">
        <f t="shared" si="59"/>
        <v>2.9113850344682672E-5</v>
      </c>
    </row>
    <row r="74" spans="2:59" x14ac:dyDescent="0.25">
      <c r="B74">
        <v>2004</v>
      </c>
      <c r="C74" t="s">
        <v>57</v>
      </c>
      <c r="D74" s="31">
        <v>700191</v>
      </c>
      <c r="E74" s="31">
        <v>2258</v>
      </c>
      <c r="F74">
        <f t="shared" si="75"/>
        <v>3.2248343666228213E-3</v>
      </c>
      <c r="G74">
        <f t="shared" si="76"/>
        <v>0.9967751656333772</v>
      </c>
      <c r="H74" cm="1">
        <f t="array" ref="H74">+IFERROR(_xlfn.IFS(B74=$H$1,D74/$H$3,B74=$I$1,D74/$I$3,B74=$J$1,D74/$J$3,B74=$K$1,D74/$K$3,B74=$L$1,D74/$L$3,B74=$M$1,D74/$M$3,B74=$N$1,D74/$N$3,B74=$O$1,D74/$O$3,B74=$P$1,D74/P$3,B74=$Q$1,D74/$Q$3,B74=$R$1,D74/$R$3,B74=$S$1,D74/$S$3,B74=$T$1,D74/$T$3,B74=$U$1,D74/$U$3,B74=$V$1,D74/$V$3,B74=$W$1,D74/$W$3,B74=$X$1,D74/$X$3,B74=$Y$1,D74/$Y$3,B74=$Z$1,D74/$Z$3),0)</f>
        <v>0.20571013066374833</v>
      </c>
      <c r="I74" s="15">
        <f t="shared" si="77"/>
        <v>20571.013066374831</v>
      </c>
      <c r="J74" s="16">
        <f t="shared" si="78"/>
        <v>66.338109892692657</v>
      </c>
      <c r="K74" s="16">
        <f t="shared" ref="K74:K79" si="81">+K73-P73</f>
        <v>9979.9603570503714</v>
      </c>
      <c r="L74" s="17">
        <f t="shared" si="61"/>
        <v>3.2248343666228213E-3</v>
      </c>
      <c r="M74" s="17">
        <f t="shared" si="61"/>
        <v>0.9967751656333772</v>
      </c>
      <c r="N74">
        <f t="shared" si="79"/>
        <v>3.2300425427215325E-3</v>
      </c>
      <c r="O74">
        <f t="shared" si="65"/>
        <v>1.6124171833114106E-3</v>
      </c>
      <c r="P74">
        <f t="shared" si="80"/>
        <v>32.183719136949399</v>
      </c>
      <c r="S74">
        <v>2004</v>
      </c>
      <c r="T74" t="s">
        <v>57</v>
      </c>
      <c r="U74" s="31">
        <v>472</v>
      </c>
      <c r="V74" s="31">
        <v>0</v>
      </c>
      <c r="W74" s="31">
        <v>0</v>
      </c>
      <c r="X74" s="31">
        <v>4</v>
      </c>
      <c r="Y74" s="31">
        <v>19</v>
      </c>
      <c r="Z74" s="31">
        <v>0</v>
      </c>
      <c r="AA74" s="31">
        <v>8</v>
      </c>
      <c r="AB74" s="31">
        <v>7</v>
      </c>
      <c r="AC74" s="31">
        <v>47</v>
      </c>
      <c r="AD74" s="31">
        <v>1701</v>
      </c>
      <c r="AE74" s="31">
        <v>2258</v>
      </c>
      <c r="AG74">
        <f t="shared" si="66"/>
        <v>0.20903454384410983</v>
      </c>
      <c r="AH74">
        <f t="shared" si="67"/>
        <v>0</v>
      </c>
      <c r="AI74">
        <f t="shared" si="68"/>
        <v>0</v>
      </c>
      <c r="AJ74">
        <f t="shared" si="69"/>
        <v>1.7714791851195749E-3</v>
      </c>
      <c r="AK74">
        <f t="shared" si="70"/>
        <v>8.4145261293179802E-3</v>
      </c>
      <c r="AL74">
        <f t="shared" si="71"/>
        <v>0</v>
      </c>
      <c r="AM74">
        <f t="shared" si="72"/>
        <v>3.5429583702391498E-3</v>
      </c>
      <c r="AN74">
        <f t="shared" si="73"/>
        <v>3.100088573959256E-3</v>
      </c>
      <c r="AO74">
        <f t="shared" si="74"/>
        <v>2.0814880425155006E-2</v>
      </c>
      <c r="AP74">
        <f t="shared" si="64"/>
        <v>0.2334322453016815</v>
      </c>
      <c r="AQ74">
        <f t="shared" si="64"/>
        <v>0</v>
      </c>
      <c r="AR74">
        <f t="shared" si="64"/>
        <v>0</v>
      </c>
      <c r="AS74">
        <f t="shared" si="64"/>
        <v>1.7730496453900709E-3</v>
      </c>
      <c r="AT74">
        <f t="shared" si="64"/>
        <v>8.4500778296642213E-3</v>
      </c>
      <c r="AU74">
        <f t="shared" si="64"/>
        <v>0</v>
      </c>
      <c r="AV74">
        <f t="shared" si="64"/>
        <v>3.5492457852706301E-3</v>
      </c>
      <c r="AW74">
        <f t="shared" si="63"/>
        <v>3.1049013084941228E-3</v>
      </c>
      <c r="AX74">
        <f t="shared" si="63"/>
        <v>2.1033788319534574E-2</v>
      </c>
      <c r="AY74">
        <f t="shared" ref="AY74:AY137" si="82">+IFERROR((SUM(U73:U74)/(2*$D74)),0)</f>
        <v>3.5061861692024034E-4</v>
      </c>
      <c r="AZ74">
        <f t="shared" si="52"/>
        <v>0</v>
      </c>
      <c r="BA74">
        <f t="shared" si="53"/>
        <v>0</v>
      </c>
      <c r="BB74">
        <f t="shared" si="54"/>
        <v>2.8563634779652981E-6</v>
      </c>
      <c r="BC74">
        <f t="shared" si="55"/>
        <v>1.4995908259317816E-5</v>
      </c>
      <c r="BD74">
        <f t="shared" si="56"/>
        <v>0</v>
      </c>
      <c r="BE74">
        <f t="shared" si="57"/>
        <v>9.2831813033872194E-6</v>
      </c>
      <c r="BF74">
        <f t="shared" si="58"/>
        <v>4.9986360864392718E-6</v>
      </c>
      <c r="BG74">
        <f t="shared" si="59"/>
        <v>5.355681521184934E-5</v>
      </c>
    </row>
    <row r="75" spans="2:59" x14ac:dyDescent="0.25">
      <c r="B75">
        <v>2004</v>
      </c>
      <c r="C75" t="s">
        <v>58</v>
      </c>
      <c r="D75" s="31">
        <v>982252</v>
      </c>
      <c r="E75" s="31">
        <v>3944</v>
      </c>
      <c r="F75">
        <f t="shared" si="75"/>
        <v>4.0152628856953204E-3</v>
      </c>
      <c r="G75">
        <f t="shared" si="76"/>
        <v>0.99598473711430469</v>
      </c>
      <c r="H75" cm="1">
        <f t="array" ref="H75">+IFERROR(_xlfn.IFS(B75=$H$1,D75/$H$3,B75=$I$1,D75/$I$3,B75=$J$1,D75/$J$3,B75=$K$1,D75/$K$3,B75=$L$1,D75/$L$3,B75=$M$1,D75/$M$3,B75=$N$1,D75/$N$3,B75=$O$1,D75/$O$3,B75=$P$1,D75/P$3,B75=$Q$1,D75/$Q$3,B75=$R$1,D75/$R$3,B75=$S$1,D75/$S$3,B75=$T$1,D75/$T$3,B75=$U$1,D75/$U$3,B75=$V$1,D75/$V$3,B75=$W$1,D75/$W$3,B75=$X$1,D75/$X$3,B75=$Y$1,D75/$Y$3,B75=$Z$1,D75/$Z$3),0)</f>
        <v>0.28857724144516017</v>
      </c>
      <c r="I75" s="15">
        <f t="shared" si="77"/>
        <v>28857.724144516018</v>
      </c>
      <c r="J75" s="16">
        <f t="shared" si="78"/>
        <v>115.87134872310891</v>
      </c>
      <c r="K75" s="16">
        <f t="shared" si="81"/>
        <v>9947.7766379134227</v>
      </c>
      <c r="L75" s="17">
        <f t="shared" si="61"/>
        <v>4.0152628856953204E-3</v>
      </c>
      <c r="M75" s="17">
        <f t="shared" si="61"/>
        <v>0.99598473711430469</v>
      </c>
      <c r="N75">
        <f t="shared" si="79"/>
        <v>4.023340270126902E-3</v>
      </c>
      <c r="O75">
        <f t="shared" si="65"/>
        <v>2.0076314428476602E-3</v>
      </c>
      <c r="P75">
        <f t="shared" si="80"/>
        <v>39.942938329400739</v>
      </c>
      <c r="S75">
        <v>2004</v>
      </c>
      <c r="T75" t="s">
        <v>58</v>
      </c>
      <c r="U75" s="31">
        <v>475</v>
      </c>
      <c r="V75" s="31">
        <v>0</v>
      </c>
      <c r="W75" s="31">
        <v>0</v>
      </c>
      <c r="X75" s="31">
        <v>52</v>
      </c>
      <c r="Y75" s="31">
        <v>195</v>
      </c>
      <c r="Z75" s="31">
        <v>0</v>
      </c>
      <c r="AA75" s="31">
        <v>51</v>
      </c>
      <c r="AB75" s="31">
        <v>79</v>
      </c>
      <c r="AC75" s="31">
        <v>225</v>
      </c>
      <c r="AD75" s="31">
        <v>2867</v>
      </c>
      <c r="AE75" s="31">
        <v>3944</v>
      </c>
      <c r="AG75">
        <f t="shared" si="66"/>
        <v>0.12043610547667342</v>
      </c>
      <c r="AH75">
        <f t="shared" si="67"/>
        <v>0</v>
      </c>
      <c r="AI75">
        <f t="shared" si="68"/>
        <v>0</v>
      </c>
      <c r="AJ75">
        <f t="shared" si="69"/>
        <v>1.3184584178498986E-2</v>
      </c>
      <c r="AK75">
        <f t="shared" si="70"/>
        <v>4.9442190669371194E-2</v>
      </c>
      <c r="AL75">
        <f t="shared" si="71"/>
        <v>0</v>
      </c>
      <c r="AM75">
        <f t="shared" si="72"/>
        <v>1.2931034482758621E-2</v>
      </c>
      <c r="AN75">
        <f t="shared" si="73"/>
        <v>2.0030425963488845E-2</v>
      </c>
      <c r="AO75">
        <f t="shared" si="74"/>
        <v>5.7048681541582151E-2</v>
      </c>
      <c r="AP75">
        <f t="shared" si="64"/>
        <v>0.12815324430055308</v>
      </c>
      <c r="AQ75">
        <f t="shared" si="64"/>
        <v>0</v>
      </c>
      <c r="AR75">
        <f t="shared" si="64"/>
        <v>0</v>
      </c>
      <c r="AS75">
        <f t="shared" si="64"/>
        <v>1.3272077590607452E-2</v>
      </c>
      <c r="AT75">
        <f t="shared" si="64"/>
        <v>5.0695437410633037E-2</v>
      </c>
      <c r="AU75">
        <f t="shared" si="64"/>
        <v>0</v>
      </c>
      <c r="AV75">
        <f t="shared" si="64"/>
        <v>1.3015184381778741E-2</v>
      </c>
      <c r="AW75">
        <f t="shared" si="63"/>
        <v>2.0233064412856962E-2</v>
      </c>
      <c r="AX75">
        <f t="shared" si="63"/>
        <v>5.8723737439645048E-2</v>
      </c>
      <c r="AY75">
        <f t="shared" si="82"/>
        <v>4.8205552139369531E-4</v>
      </c>
      <c r="AZ75">
        <f t="shared" si="52"/>
        <v>0</v>
      </c>
      <c r="BA75">
        <f t="shared" si="53"/>
        <v>0</v>
      </c>
      <c r="BB75">
        <f t="shared" si="54"/>
        <v>2.8505923123597612E-5</v>
      </c>
      <c r="BC75">
        <f t="shared" si="55"/>
        <v>1.089333490794623E-4</v>
      </c>
      <c r="BD75">
        <f t="shared" si="56"/>
        <v>0</v>
      </c>
      <c r="BE75">
        <f t="shared" si="57"/>
        <v>3.0033026148076053E-5</v>
      </c>
      <c r="BF75">
        <f t="shared" si="58"/>
        <v>4.3776953368382045E-5</v>
      </c>
      <c r="BG75">
        <f t="shared" si="59"/>
        <v>1.3845734088604553E-4</v>
      </c>
    </row>
    <row r="76" spans="2:59" x14ac:dyDescent="0.25">
      <c r="B76">
        <v>2004</v>
      </c>
      <c r="C76" t="s">
        <v>59</v>
      </c>
      <c r="D76" s="31">
        <v>441128</v>
      </c>
      <c r="E76" s="31">
        <v>5352</v>
      </c>
      <c r="F76">
        <f t="shared" si="75"/>
        <v>1.2132532960954644E-2</v>
      </c>
      <c r="G76">
        <f t="shared" si="76"/>
        <v>0.98786746703904538</v>
      </c>
      <c r="H76" cm="1">
        <f t="array" ref="H76">+IFERROR(_xlfn.IFS(B76=$H$1,D76/$H$3,B76=$I$1,D76/$I$3,B76=$J$1,D76/$J$3,B76=$K$1,D76/$K$3,B76=$L$1,D76/$L$3,B76=$M$1,D76/$M$3,B76=$N$1,D76/$N$3,B76=$O$1,D76/$O$3,B76=$P$1,D76/P$3,B76=$Q$1,D76/$Q$3,B76=$R$1,D76/$R$3,B76=$S$1,D76/$S$3,B76=$T$1,D76/$T$3,B76=$U$1,D76/$U$3,B76=$V$1,D76/$V$3,B76=$W$1,D76/$W$3,B76=$X$1,D76/$X$3,B76=$Y$1,D76/$Y$3,B76=$Z$1,D76/$Z$3),0)</f>
        <v>0.12959963569859934</v>
      </c>
      <c r="I76" s="15">
        <f t="shared" si="77"/>
        <v>12959.963569859934</v>
      </c>
      <c r="J76" s="16">
        <f t="shared" si="78"/>
        <v>157.23718518409706</v>
      </c>
      <c r="K76" s="16">
        <f t="shared" si="81"/>
        <v>9907.8336995840218</v>
      </c>
      <c r="L76" s="17">
        <f t="shared" si="61"/>
        <v>1.2132532960954644E-2</v>
      </c>
      <c r="M76" s="17">
        <f t="shared" si="61"/>
        <v>0.98786746703904538</v>
      </c>
      <c r="N76">
        <f t="shared" si="79"/>
        <v>1.2206581336155384E-2</v>
      </c>
      <c r="O76">
        <f t="shared" si="65"/>
        <v>6.0662664804773218E-3</v>
      </c>
      <c r="P76">
        <f t="shared" si="80"/>
        <v>120.20711893186034</v>
      </c>
      <c r="S76">
        <v>2004</v>
      </c>
      <c r="T76" t="s">
        <v>59</v>
      </c>
      <c r="U76" s="31">
        <v>81</v>
      </c>
      <c r="V76" s="31">
        <v>0</v>
      </c>
      <c r="W76" s="31">
        <v>0</v>
      </c>
      <c r="X76" s="31">
        <v>235</v>
      </c>
      <c r="Y76" s="31">
        <v>915</v>
      </c>
      <c r="Z76" s="31">
        <v>0</v>
      </c>
      <c r="AA76" s="31">
        <v>264</v>
      </c>
      <c r="AB76" s="31">
        <v>494</v>
      </c>
      <c r="AC76" s="31">
        <v>675</v>
      </c>
      <c r="AD76" s="31">
        <v>2688</v>
      </c>
      <c r="AE76" s="31">
        <v>5352</v>
      </c>
      <c r="AG76">
        <f t="shared" si="66"/>
        <v>1.5134529147982063E-2</v>
      </c>
      <c r="AH76">
        <f t="shared" si="67"/>
        <v>0</v>
      </c>
      <c r="AI76">
        <f t="shared" si="68"/>
        <v>0</v>
      </c>
      <c r="AJ76">
        <f t="shared" si="69"/>
        <v>4.3908819133034377E-2</v>
      </c>
      <c r="AK76">
        <f t="shared" si="70"/>
        <v>0.17096412556053811</v>
      </c>
      <c r="AL76">
        <f t="shared" si="71"/>
        <v>0</v>
      </c>
      <c r="AM76">
        <f t="shared" si="72"/>
        <v>4.9327354260089683E-2</v>
      </c>
      <c r="AN76">
        <f t="shared" si="73"/>
        <v>9.2301943198804179E-2</v>
      </c>
      <c r="AO76">
        <f t="shared" si="74"/>
        <v>0.12612107623318386</v>
      </c>
      <c r="AP76">
        <f t="shared" si="64"/>
        <v>1.5249929398475007E-2</v>
      </c>
      <c r="AQ76">
        <f t="shared" si="64"/>
        <v>0</v>
      </c>
      <c r="AR76">
        <f t="shared" si="64"/>
        <v>0</v>
      </c>
      <c r="AS76">
        <f t="shared" si="64"/>
        <v>4.4894450281784314E-2</v>
      </c>
      <c r="AT76">
        <f t="shared" si="64"/>
        <v>0.18694452957401164</v>
      </c>
      <c r="AU76">
        <f t="shared" si="64"/>
        <v>0</v>
      </c>
      <c r="AV76">
        <f t="shared" si="64"/>
        <v>5.0574712643678153E-2</v>
      </c>
      <c r="AW76">
        <f t="shared" si="63"/>
        <v>9.6767874632713011E-2</v>
      </c>
      <c r="AX76">
        <f t="shared" si="63"/>
        <v>0.13460963206700569</v>
      </c>
      <c r="AY76">
        <f t="shared" si="82"/>
        <v>6.3020257158919856E-4</v>
      </c>
      <c r="AZ76">
        <f t="shared" si="52"/>
        <v>0</v>
      </c>
      <c r="BA76">
        <f t="shared" si="53"/>
        <v>0</v>
      </c>
      <c r="BB76">
        <f t="shared" si="54"/>
        <v>3.2530240655773379E-4</v>
      </c>
      <c r="BC76">
        <f t="shared" si="55"/>
        <v>1.2581382274532561E-3</v>
      </c>
      <c r="BD76">
        <f t="shared" si="56"/>
        <v>0</v>
      </c>
      <c r="BE76">
        <f t="shared" si="57"/>
        <v>3.5703922670970783E-4</v>
      </c>
      <c r="BF76">
        <f t="shared" si="58"/>
        <v>6.4947135525289708E-4</v>
      </c>
      <c r="BG76">
        <f t="shared" si="59"/>
        <v>1.0201120763134509E-3</v>
      </c>
    </row>
    <row r="77" spans="2:59" x14ac:dyDescent="0.25">
      <c r="B77">
        <v>2004</v>
      </c>
      <c r="C77" t="s">
        <v>60</v>
      </c>
      <c r="D77" s="31">
        <v>103393</v>
      </c>
      <c r="E77" s="31">
        <v>4080</v>
      </c>
      <c r="F77">
        <f t="shared" si="75"/>
        <v>3.9461085373284459E-2</v>
      </c>
      <c r="G77">
        <f t="shared" si="76"/>
        <v>0.96053891462671559</v>
      </c>
      <c r="H77" cm="1">
        <f t="array" ref="H77">+IFERROR(_xlfn.IFS(B77=$H$1,D77/$H$3,B77=$I$1,D77/$I$3,B77=$J$1,D77/$J$3,B77=$K$1,D77/$K$3,B77=$L$1,D77/$L$3,B77=$M$1,D77/$M$3,B77=$N$1,D77/$N$3,B77=$O$1,D77/$O$3,B77=$P$1,D77/P$3,B77=$Q$1,D77/$Q$3,B77=$R$1,D77/$R$3,B77=$S$1,D77/$S$3,B77=$T$1,D77/$T$3,B77=$U$1,D77/$U$3,B77=$V$1,D77/$V$3,B77=$W$1,D77/$W$3,B77=$X$1,D77/$X$3,B77=$Y$1,D77/$Y$3,B77=$Z$1,D77/$Z$3),0)</f>
        <v>3.0375979610873221E-2</v>
      </c>
      <c r="I77" s="15">
        <f t="shared" si="77"/>
        <v>3037.5979610873219</v>
      </c>
      <c r="J77" s="16">
        <f t="shared" si="78"/>
        <v>119.86691247218161</v>
      </c>
      <c r="K77" s="16">
        <f t="shared" si="81"/>
        <v>9787.6265806521624</v>
      </c>
      <c r="L77" s="17">
        <f t="shared" si="61"/>
        <v>3.9461085373284459E-2</v>
      </c>
      <c r="M77" s="17">
        <f t="shared" si="61"/>
        <v>0.96053891462671559</v>
      </c>
      <c r="N77">
        <f t="shared" si="79"/>
        <v>4.0255345179718412E-2</v>
      </c>
      <c r="O77">
        <f t="shared" si="65"/>
        <v>1.9730542686642229E-2</v>
      </c>
      <c r="P77">
        <f t="shared" si="80"/>
        <v>386.23036810094322</v>
      </c>
      <c r="S77">
        <v>2004</v>
      </c>
      <c r="T77" t="s">
        <v>60</v>
      </c>
      <c r="U77" s="31">
        <v>10</v>
      </c>
      <c r="V77" s="31">
        <v>0</v>
      </c>
      <c r="W77" s="31">
        <v>0</v>
      </c>
      <c r="X77" s="31">
        <v>277</v>
      </c>
      <c r="Y77" s="31">
        <v>927</v>
      </c>
      <c r="Z77" s="31">
        <v>0</v>
      </c>
      <c r="AA77" s="31">
        <v>227</v>
      </c>
      <c r="AB77" s="31">
        <v>429</v>
      </c>
      <c r="AC77" s="31">
        <v>441</v>
      </c>
      <c r="AD77" s="31">
        <v>1769</v>
      </c>
      <c r="AE77" s="31">
        <v>4080</v>
      </c>
      <c r="AG77">
        <f t="shared" si="66"/>
        <v>2.4509803921568627E-3</v>
      </c>
      <c r="AH77">
        <f t="shared" si="67"/>
        <v>0</v>
      </c>
      <c r="AI77">
        <f t="shared" si="68"/>
        <v>0</v>
      </c>
      <c r="AJ77">
        <f t="shared" si="69"/>
        <v>6.7892156862745093E-2</v>
      </c>
      <c r="AK77">
        <f t="shared" si="70"/>
        <v>0.22720588235294117</v>
      </c>
      <c r="AL77">
        <f t="shared" si="71"/>
        <v>0</v>
      </c>
      <c r="AM77">
        <f t="shared" si="72"/>
        <v>5.5637254901960781E-2</v>
      </c>
      <c r="AN77">
        <f t="shared" si="73"/>
        <v>0.10514705882352941</v>
      </c>
      <c r="AO77">
        <f t="shared" si="74"/>
        <v>0.10808823529411765</v>
      </c>
      <c r="AP77">
        <f t="shared" si="64"/>
        <v>2.4539877300613498E-3</v>
      </c>
      <c r="AQ77">
        <f t="shared" si="64"/>
        <v>0</v>
      </c>
      <c r="AR77">
        <f t="shared" si="64"/>
        <v>0</v>
      </c>
      <c r="AS77">
        <f t="shared" si="64"/>
        <v>7.027781301534948E-2</v>
      </c>
      <c r="AT77">
        <f t="shared" si="64"/>
        <v>0.25632517627540441</v>
      </c>
      <c r="AU77">
        <f t="shared" si="64"/>
        <v>0</v>
      </c>
      <c r="AV77">
        <f t="shared" si="64"/>
        <v>5.7229295348544054E-2</v>
      </c>
      <c r="AW77">
        <f t="shared" si="63"/>
        <v>0.11098176173845557</v>
      </c>
      <c r="AX77">
        <f t="shared" si="63"/>
        <v>0.11426350563544502</v>
      </c>
      <c r="AY77">
        <f t="shared" si="82"/>
        <v>4.4006847658932421E-4</v>
      </c>
      <c r="AZ77">
        <f t="shared" si="52"/>
        <v>0</v>
      </c>
      <c r="BA77">
        <f t="shared" si="53"/>
        <v>0</v>
      </c>
      <c r="BB77">
        <f t="shared" si="54"/>
        <v>2.4759896704805934E-3</v>
      </c>
      <c r="BC77">
        <f t="shared" si="55"/>
        <v>8.9077597129399479E-3</v>
      </c>
      <c r="BD77">
        <f t="shared" si="56"/>
        <v>0</v>
      </c>
      <c r="BE77">
        <f t="shared" si="57"/>
        <v>2.3744354066522881E-3</v>
      </c>
      <c r="BF77">
        <f t="shared" si="58"/>
        <v>4.4635516911202882E-3</v>
      </c>
      <c r="BG77">
        <f t="shared" si="59"/>
        <v>5.3968837348756689E-3</v>
      </c>
    </row>
    <row r="78" spans="2:59" x14ac:dyDescent="0.25">
      <c r="B78">
        <v>2004</v>
      </c>
      <c r="C78" t="s">
        <v>61</v>
      </c>
      <c r="D78" s="31">
        <v>61907</v>
      </c>
      <c r="E78" s="31">
        <v>7783</v>
      </c>
      <c r="F78">
        <f t="shared" si="75"/>
        <v>0.12572083932350139</v>
      </c>
      <c r="G78">
        <f t="shared" si="76"/>
        <v>0.87427916067649858</v>
      </c>
      <c r="H78" cm="1">
        <f t="array" ref="H78">+IFERROR(_xlfn.IFS(B78=$H$1,D78/$H$3,B78=$I$1,D78/$I$3,B78=$J$1,D78/$J$3,B78=$K$1,D78/$K$3,B78=$L$1,D78/$L$3,B78=$M$1,D78/$M$3,B78=$N$1,D78/$N$3,B78=$O$1,D78/$O$3,B78=$P$1,D78/P$3,B78=$Q$1,D78/$Q$3,B78=$R$1,D78/$R$3,B78=$S$1,D78/$S$3,B78=$T$1,D78/$T$3,B78=$U$1,D78/$U$3,B78=$V$1,D78/$V$3,B78=$W$1,D78/$W$3,B78=$X$1,D78/$X$3,B78=$Y$1,D78/$Y$3,B78=$Z$1,D78/$Z$3),0)</f>
        <v>1.8187747427488597E-2</v>
      </c>
      <c r="I78" s="15">
        <f t="shared" si="77"/>
        <v>1818.7747427488598</v>
      </c>
      <c r="J78" s="16">
        <f t="shared" si="78"/>
        <v>228.65788719877199</v>
      </c>
      <c r="K78" s="16">
        <f t="shared" si="81"/>
        <v>9401.3962125512189</v>
      </c>
      <c r="L78" s="17">
        <f t="shared" si="61"/>
        <v>0.12572083932350139</v>
      </c>
      <c r="M78" s="17">
        <f t="shared" si="61"/>
        <v>0.87427916067649858</v>
      </c>
      <c r="N78">
        <f t="shared" si="79"/>
        <v>0.13415380372486665</v>
      </c>
      <c r="O78">
        <f t="shared" si="65"/>
        <v>6.2860419661750697E-2</v>
      </c>
      <c r="P78">
        <f t="shared" si="80"/>
        <v>1181.9514226547265</v>
      </c>
      <c r="S78">
        <v>2004</v>
      </c>
      <c r="T78" t="s">
        <v>61</v>
      </c>
      <c r="U78" s="31">
        <v>11</v>
      </c>
      <c r="V78" s="31">
        <v>0</v>
      </c>
      <c r="W78" s="31">
        <v>0</v>
      </c>
      <c r="X78" s="31">
        <v>606</v>
      </c>
      <c r="Y78" s="31">
        <v>1970</v>
      </c>
      <c r="Z78" s="31">
        <v>0</v>
      </c>
      <c r="AA78" s="31">
        <v>309</v>
      </c>
      <c r="AB78" s="31">
        <v>810</v>
      </c>
      <c r="AC78" s="31">
        <v>580</v>
      </c>
      <c r="AD78" s="31">
        <v>3497</v>
      </c>
      <c r="AE78" s="31">
        <v>7783</v>
      </c>
      <c r="AG78">
        <f t="shared" si="66"/>
        <v>1.4133367596042656E-3</v>
      </c>
      <c r="AH78">
        <f t="shared" si="67"/>
        <v>0</v>
      </c>
      <c r="AI78">
        <f t="shared" si="68"/>
        <v>0</v>
      </c>
      <c r="AJ78">
        <f t="shared" si="69"/>
        <v>7.7862006938198641E-2</v>
      </c>
      <c r="AK78">
        <f t="shared" si="70"/>
        <v>0.25311576512912759</v>
      </c>
      <c r="AL78">
        <f t="shared" si="71"/>
        <v>0</v>
      </c>
      <c r="AM78">
        <f t="shared" si="72"/>
        <v>3.9701914428883461E-2</v>
      </c>
      <c r="AN78">
        <f t="shared" si="73"/>
        <v>0.10407297957085956</v>
      </c>
      <c r="AO78">
        <f t="shared" si="74"/>
        <v>7.4521392779134013E-2</v>
      </c>
      <c r="AP78">
        <f t="shared" si="64"/>
        <v>1.4143362262937962E-3</v>
      </c>
      <c r="AQ78">
        <f t="shared" si="64"/>
        <v>0</v>
      </c>
      <c r="AR78">
        <f t="shared" si="64"/>
        <v>0</v>
      </c>
      <c r="AS78">
        <f t="shared" si="64"/>
        <v>8.1016042780748657E-2</v>
      </c>
      <c r="AT78">
        <f t="shared" si="64"/>
        <v>0.28979111503383348</v>
      </c>
      <c r="AU78">
        <f t="shared" si="64"/>
        <v>0</v>
      </c>
      <c r="AV78">
        <f t="shared" si="64"/>
        <v>4.0505997247165235E-2</v>
      </c>
      <c r="AW78">
        <f t="shared" si="63"/>
        <v>0.10978584982380048</v>
      </c>
      <c r="AX78">
        <f t="shared" si="63"/>
        <v>7.740557853997064E-2</v>
      </c>
      <c r="AY78">
        <f t="shared" si="82"/>
        <v>1.6960925258856027E-4</v>
      </c>
      <c r="AZ78">
        <f t="shared" si="52"/>
        <v>0</v>
      </c>
      <c r="BA78">
        <f t="shared" si="53"/>
        <v>0</v>
      </c>
      <c r="BB78">
        <f t="shared" si="54"/>
        <v>7.1316652397951765E-3</v>
      </c>
      <c r="BC78">
        <f t="shared" si="55"/>
        <v>2.339800022614567E-2</v>
      </c>
      <c r="BD78">
        <f t="shared" si="56"/>
        <v>0</v>
      </c>
      <c r="BE78">
        <f t="shared" si="57"/>
        <v>4.3290742565461095E-3</v>
      </c>
      <c r="BF78">
        <f t="shared" si="58"/>
        <v>1.0006945902725056E-2</v>
      </c>
      <c r="BG78">
        <f t="shared" si="59"/>
        <v>8.2462403282342871E-3</v>
      </c>
    </row>
    <row r="79" spans="2:59" x14ac:dyDescent="0.25">
      <c r="B79" t="s">
        <v>70</v>
      </c>
      <c r="D79" s="31">
        <v>3403775</v>
      </c>
      <c r="E79" s="31">
        <v>24338</v>
      </c>
      <c r="F79">
        <f t="shared" si="75"/>
        <v>7.1502963621273442E-3</v>
      </c>
      <c r="G79">
        <f t="shared" si="76"/>
        <v>0.99284970363787262</v>
      </c>
      <c r="H79" cm="1">
        <f t="array" ref="H79">+IFERROR(_xlfn.IFS(B79=$H$1,D79/$H$3,B79=$I$1,D79/$I$3,B79=$J$1,D79/$J$3,B79=$K$1,D79/$K$3,B79=$L$1,D79/$L$3,B79=$M$1,D79/$M$3,B79=$N$1,D79/$N$3,B79=$O$1,D79/$O$3,B79=$P$1,D79/P$3,B79=$Q$1,D79/$Q$3,B79=$R$1,D79/$R$3,B79=$S$1,D79/$S$3,B79=$T$1,D79/$T$3,B79=$U$1,D79/$U$3,B79=$V$1,D79/$V$3,B79=$W$1,D79/$W$3,B79=$X$1,D79/$X$3,B79=$Y$1,D79/$Y$3,B79=$Z$1,D79/$Z$3),0)</f>
        <v>0</v>
      </c>
      <c r="I79" s="15">
        <f t="shared" si="77"/>
        <v>0</v>
      </c>
      <c r="J79" s="16">
        <f t="shared" si="78"/>
        <v>0</v>
      </c>
      <c r="K79" s="16">
        <f t="shared" si="81"/>
        <v>8219.4447898964918</v>
      </c>
      <c r="L79" s="17">
        <f t="shared" si="61"/>
        <v>7.1502963621273442E-3</v>
      </c>
      <c r="M79" s="17">
        <f t="shared" si="61"/>
        <v>0.99284970363787262</v>
      </c>
      <c r="N79">
        <f t="shared" si="79"/>
        <v>7.1759514519080343E-3</v>
      </c>
      <c r="O79">
        <f t="shared" si="65"/>
        <v>3.5751481810636721E-3</v>
      </c>
      <c r="P79">
        <f t="shared" si="80"/>
        <v>58.771466179903435</v>
      </c>
      <c r="S79" t="s">
        <v>70</v>
      </c>
      <c r="U79" s="31">
        <v>1077</v>
      </c>
      <c r="V79" s="31">
        <v>0</v>
      </c>
      <c r="W79" s="31">
        <v>0</v>
      </c>
      <c r="X79" s="31">
        <v>1174</v>
      </c>
      <c r="Y79" s="31">
        <v>4029</v>
      </c>
      <c r="Z79" s="31">
        <v>0</v>
      </c>
      <c r="AA79" s="31">
        <v>890</v>
      </c>
      <c r="AB79" s="31">
        <v>1819</v>
      </c>
      <c r="AC79" s="31">
        <v>2014</v>
      </c>
      <c r="AD79" s="31">
        <v>13335</v>
      </c>
      <c r="AE79" s="31">
        <v>24338</v>
      </c>
      <c r="AG79">
        <f t="shared" si="66"/>
        <v>4.4251787328457554E-2</v>
      </c>
      <c r="AH79">
        <f t="shared" si="67"/>
        <v>0</v>
      </c>
      <c r="AI79">
        <f t="shared" si="68"/>
        <v>0</v>
      </c>
      <c r="AJ79">
        <f t="shared" si="69"/>
        <v>4.823732434875503E-2</v>
      </c>
      <c r="AK79">
        <f t="shared" si="70"/>
        <v>0.16554359437916016</v>
      </c>
      <c r="AL79">
        <f t="shared" si="71"/>
        <v>0</v>
      </c>
      <c r="AM79">
        <f t="shared" si="72"/>
        <v>3.6568329361492319E-2</v>
      </c>
      <c r="AN79">
        <f t="shared" si="73"/>
        <v>7.4739091133207328E-2</v>
      </c>
      <c r="AO79">
        <f t="shared" si="74"/>
        <v>8.2751253184320819E-2</v>
      </c>
      <c r="AP79">
        <f t="shared" si="64"/>
        <v>4.5253051534696102E-2</v>
      </c>
      <c r="AQ79">
        <f t="shared" si="64"/>
        <v>0</v>
      </c>
      <c r="AR79">
        <f t="shared" si="64"/>
        <v>0</v>
      </c>
      <c r="AS79">
        <f t="shared" si="64"/>
        <v>4.9429497705359773E-2</v>
      </c>
      <c r="AT79">
        <f t="shared" si="64"/>
        <v>0.18048245122852599</v>
      </c>
      <c r="AU79">
        <f t="shared" si="64"/>
        <v>0</v>
      </c>
      <c r="AV79">
        <f t="shared" si="64"/>
        <v>3.7249403591009922E-2</v>
      </c>
      <c r="AW79">
        <f t="shared" si="63"/>
        <v>7.7640480611221377E-2</v>
      </c>
      <c r="AX79">
        <f t="shared" si="63"/>
        <v>8.6322918006086324E-2</v>
      </c>
      <c r="AY79">
        <f t="shared" si="82"/>
        <v>1.5982254996290882E-4</v>
      </c>
      <c r="AZ79">
        <f t="shared" si="52"/>
        <v>0</v>
      </c>
      <c r="BA79">
        <f t="shared" si="53"/>
        <v>0</v>
      </c>
      <c r="BB79">
        <f t="shared" si="54"/>
        <v>2.6147439240255303E-4</v>
      </c>
      <c r="BC79">
        <f t="shared" si="55"/>
        <v>8.8122746068703133E-4</v>
      </c>
      <c r="BD79">
        <f t="shared" si="56"/>
        <v>0</v>
      </c>
      <c r="BE79">
        <f t="shared" si="57"/>
        <v>1.7612797555655119E-4</v>
      </c>
      <c r="BF79">
        <f t="shared" si="58"/>
        <v>3.8618886383500671E-4</v>
      </c>
      <c r="BG79">
        <f t="shared" si="59"/>
        <v>3.8104751342259694E-4</v>
      </c>
    </row>
    <row r="80" spans="2:59" x14ac:dyDescent="0.25">
      <c r="B80">
        <v>2005</v>
      </c>
      <c r="C80" t="s">
        <v>55</v>
      </c>
      <c r="D80" s="31">
        <v>316931</v>
      </c>
      <c r="E80" s="31">
        <v>345</v>
      </c>
      <c r="F80">
        <f t="shared" si="75"/>
        <v>1.0885650188842367E-3</v>
      </c>
      <c r="G80">
        <f t="shared" si="76"/>
        <v>0.99891143498111579</v>
      </c>
      <c r="H80" cm="1">
        <f t="array" ref="H80">+IFERROR(_xlfn.IFS(B80=$H$1,D80/$H$3,B80=$I$1,D80/$I$3,B80=$J$1,D80/$J$3,B80=$K$1,D80/$K$3,B80=$L$1,D80/$L$3,B80=$M$1,D80/$M$3,B80=$N$1,D80/$N$3,B80=$O$1,D80/$O$3,B80=$P$1,D80/P$3,B80=$Q$1,D80/$Q$3,B80=$R$1,D80/$R$3,B80=$S$1,D80/$S$3,B80=$T$1,D80/$T$3,B80=$U$1,D80/$U$3,B80=$V$1,D80/$V$3,B80=$W$1,D80/$W$3,B80=$X$1,D80/$X$3,B80=$Y$1,D80/$Y$3,B80=$Z$1,D80/$Z$3),0)</f>
        <v>9.0462828095479897E-2</v>
      </c>
      <c r="I80" s="15">
        <f t="shared" si="77"/>
        <v>9046.282809547989</v>
      </c>
      <c r="J80" s="16">
        <f t="shared" si="78"/>
        <v>9.8474670174077534</v>
      </c>
      <c r="K80" s="16">
        <v>10000</v>
      </c>
      <c r="L80" s="17">
        <f t="shared" si="61"/>
        <v>1.0885650188842367E-3</v>
      </c>
      <c r="M80" s="17">
        <f t="shared" si="61"/>
        <v>0.99891143498111579</v>
      </c>
      <c r="N80">
        <f t="shared" si="79"/>
        <v>1.0891578284402787E-3</v>
      </c>
      <c r="O80">
        <f t="shared" si="65"/>
        <v>5.4428250944211836E-4</v>
      </c>
      <c r="P80">
        <f t="shared" si="80"/>
        <v>10.885650188842368</v>
      </c>
      <c r="S80">
        <v>2005</v>
      </c>
      <c r="T80" t="s">
        <v>55</v>
      </c>
      <c r="U80" s="31">
        <v>4</v>
      </c>
      <c r="V80" s="31">
        <v>0</v>
      </c>
      <c r="W80" s="31">
        <v>0</v>
      </c>
      <c r="X80" s="31">
        <v>0</v>
      </c>
      <c r="Y80" s="31">
        <v>1</v>
      </c>
      <c r="Z80" s="31">
        <v>0</v>
      </c>
      <c r="AA80" s="31">
        <v>13</v>
      </c>
      <c r="AB80" s="31">
        <v>0</v>
      </c>
      <c r="AC80" s="31">
        <v>16</v>
      </c>
      <c r="AD80" s="31">
        <v>311</v>
      </c>
      <c r="AE80" s="31">
        <v>345</v>
      </c>
      <c r="AG80">
        <f t="shared" si="66"/>
        <v>1.1594202898550725E-2</v>
      </c>
      <c r="AH80">
        <f t="shared" si="67"/>
        <v>0</v>
      </c>
      <c r="AI80">
        <f t="shared" si="68"/>
        <v>0</v>
      </c>
      <c r="AJ80">
        <f t="shared" si="69"/>
        <v>0</v>
      </c>
      <c r="AK80">
        <f t="shared" si="70"/>
        <v>2.8985507246376812E-3</v>
      </c>
      <c r="AL80">
        <f t="shared" si="71"/>
        <v>0</v>
      </c>
      <c r="AM80">
        <f t="shared" si="72"/>
        <v>3.7681159420289857E-2</v>
      </c>
      <c r="AN80">
        <f t="shared" si="73"/>
        <v>0</v>
      </c>
      <c r="AO80">
        <f t="shared" si="74"/>
        <v>4.6376811594202899E-2</v>
      </c>
      <c r="AP80">
        <f t="shared" si="64"/>
        <v>1.1661807580174927E-2</v>
      </c>
      <c r="AQ80">
        <f t="shared" si="64"/>
        <v>0</v>
      </c>
      <c r="AR80">
        <f t="shared" si="64"/>
        <v>0</v>
      </c>
      <c r="AS80">
        <f t="shared" si="64"/>
        <v>0</v>
      </c>
      <c r="AT80">
        <f t="shared" si="64"/>
        <v>2.9027576197387518E-3</v>
      </c>
      <c r="AU80">
        <f t="shared" si="64"/>
        <v>0</v>
      </c>
      <c r="AV80">
        <f t="shared" si="64"/>
        <v>3.8404726735598228E-2</v>
      </c>
      <c r="AW80">
        <f t="shared" si="63"/>
        <v>0</v>
      </c>
      <c r="AX80">
        <f t="shared" si="63"/>
        <v>4.7477744807121663E-2</v>
      </c>
      <c r="AY80">
        <f t="shared" si="82"/>
        <v>1.705418529585304E-3</v>
      </c>
      <c r="AZ80">
        <f t="shared" si="52"/>
        <v>0</v>
      </c>
      <c r="BA80">
        <f t="shared" si="53"/>
        <v>0</v>
      </c>
      <c r="BB80">
        <f t="shared" si="54"/>
        <v>1.8521381625653532E-3</v>
      </c>
      <c r="BC80">
        <f t="shared" si="55"/>
        <v>6.3578507624688025E-3</v>
      </c>
      <c r="BD80">
        <f t="shared" si="56"/>
        <v>0</v>
      </c>
      <c r="BE80">
        <f t="shared" si="57"/>
        <v>1.4246003073224141E-3</v>
      </c>
      <c r="BF80">
        <f t="shared" si="58"/>
        <v>2.8697098106527921E-3</v>
      </c>
      <c r="BG80">
        <f t="shared" si="59"/>
        <v>3.2025898381666672E-3</v>
      </c>
    </row>
    <row r="81" spans="2:59" x14ac:dyDescent="0.25">
      <c r="B81">
        <v>2005</v>
      </c>
      <c r="C81" t="s">
        <v>56</v>
      </c>
      <c r="D81" s="31">
        <v>751565</v>
      </c>
      <c r="E81" s="31">
        <v>490</v>
      </c>
      <c r="F81">
        <f t="shared" si="75"/>
        <v>6.5197288325028445E-4</v>
      </c>
      <c r="G81">
        <f t="shared" si="76"/>
        <v>0.99934802711674975</v>
      </c>
      <c r="H81" cm="1">
        <f t="array" ref="H81">+IFERROR(_xlfn.IFS(B81=$H$1,D81/$H$3,B81=$I$1,D81/$I$3,B81=$J$1,D81/$J$3,B81=$K$1,D81/$K$3,B81=$L$1,D81/$L$3,B81=$M$1,D81/$M$3,B81=$N$1,D81/$N$3,B81=$O$1,D81/$O$3,B81=$P$1,D81/P$3,B81=$Q$1,D81/$Q$3,B81=$R$1,D81/$R$3,B81=$S$1,D81/$S$3,B81=$T$1,D81/$T$3,B81=$U$1,D81/$U$3,B81=$V$1,D81/$V$3,B81=$W$1,D81/$W$3,B81=$X$1,D81/$X$3,B81=$Y$1,D81/$Y$3,B81=$Z$1,D81/$Z$3),0)</f>
        <v>0.21452207388226255</v>
      </c>
      <c r="I81" s="15">
        <f t="shared" si="77"/>
        <v>21452.207388226256</v>
      </c>
      <c r="J81" s="16">
        <f t="shared" si="78"/>
        <v>13.986257502984927</v>
      </c>
      <c r="K81" s="16">
        <f t="shared" ref="K81:K87" si="83">+K80-P80</f>
        <v>9989.1143498111578</v>
      </c>
      <c r="L81" s="17">
        <f t="shared" si="61"/>
        <v>6.5197288325028445E-4</v>
      </c>
      <c r="M81" s="17">
        <f t="shared" si="61"/>
        <v>0.99934802711674975</v>
      </c>
      <c r="N81">
        <f t="shared" si="79"/>
        <v>6.5218548687643089E-4</v>
      </c>
      <c r="O81">
        <f t="shared" si="65"/>
        <v>3.2598644162514222E-4</v>
      </c>
      <c r="P81">
        <f t="shared" si="80"/>
        <v>6.5126316837631713</v>
      </c>
      <c r="S81">
        <v>2005</v>
      </c>
      <c r="T81" t="s">
        <v>56</v>
      </c>
      <c r="U81" s="31">
        <v>16</v>
      </c>
      <c r="V81" s="31">
        <v>0</v>
      </c>
      <c r="W81" s="31">
        <v>0</v>
      </c>
      <c r="X81" s="31">
        <v>2</v>
      </c>
      <c r="Y81" s="31">
        <v>6</v>
      </c>
      <c r="Z81" s="31">
        <v>0</v>
      </c>
      <c r="AA81" s="31">
        <v>6</v>
      </c>
      <c r="AB81" s="31">
        <v>0</v>
      </c>
      <c r="AC81" s="31">
        <v>39</v>
      </c>
      <c r="AD81" s="31">
        <v>421</v>
      </c>
      <c r="AE81" s="31">
        <v>490</v>
      </c>
      <c r="AG81">
        <f t="shared" si="66"/>
        <v>3.2653061224489799E-2</v>
      </c>
      <c r="AH81">
        <f t="shared" si="67"/>
        <v>0</v>
      </c>
      <c r="AI81">
        <f t="shared" si="68"/>
        <v>0</v>
      </c>
      <c r="AJ81">
        <f t="shared" si="69"/>
        <v>4.0816326530612249E-3</v>
      </c>
      <c r="AK81">
        <f t="shared" si="70"/>
        <v>1.2244897959183673E-2</v>
      </c>
      <c r="AL81">
        <f t="shared" si="71"/>
        <v>0</v>
      </c>
      <c r="AM81">
        <f t="shared" si="72"/>
        <v>1.2244897959183673E-2</v>
      </c>
      <c r="AN81">
        <f t="shared" si="73"/>
        <v>0</v>
      </c>
      <c r="AO81">
        <f t="shared" si="74"/>
        <v>7.9591836734693874E-2</v>
      </c>
      <c r="AP81">
        <f t="shared" si="64"/>
        <v>3.3195020746887967E-2</v>
      </c>
      <c r="AQ81">
        <f t="shared" si="64"/>
        <v>0</v>
      </c>
      <c r="AR81">
        <f t="shared" si="64"/>
        <v>0</v>
      </c>
      <c r="AS81">
        <f t="shared" si="64"/>
        <v>4.0899795501022499E-3</v>
      </c>
      <c r="AT81">
        <f t="shared" si="64"/>
        <v>1.2320328542094455E-2</v>
      </c>
      <c r="AU81">
        <f t="shared" si="64"/>
        <v>0</v>
      </c>
      <c r="AV81">
        <f t="shared" si="64"/>
        <v>1.2320328542094455E-2</v>
      </c>
      <c r="AW81">
        <f t="shared" si="63"/>
        <v>0</v>
      </c>
      <c r="AX81">
        <f t="shared" si="63"/>
        <v>8.2890541976620616E-2</v>
      </c>
      <c r="AY81">
        <f t="shared" si="82"/>
        <v>1.3305569045924172E-5</v>
      </c>
      <c r="AZ81">
        <f t="shared" si="52"/>
        <v>0</v>
      </c>
      <c r="BA81">
        <f t="shared" si="53"/>
        <v>0</v>
      </c>
      <c r="BB81">
        <f t="shared" si="54"/>
        <v>1.3305569045924171E-6</v>
      </c>
      <c r="BC81">
        <f t="shared" si="55"/>
        <v>4.6569491660734599E-6</v>
      </c>
      <c r="BD81">
        <f t="shared" si="56"/>
        <v>0</v>
      </c>
      <c r="BE81">
        <f t="shared" si="57"/>
        <v>1.2640290593627963E-5</v>
      </c>
      <c r="BF81">
        <f t="shared" si="58"/>
        <v>0</v>
      </c>
      <c r="BG81">
        <f t="shared" si="59"/>
        <v>3.659031487629147E-5</v>
      </c>
    </row>
    <row r="82" spans="2:59" x14ac:dyDescent="0.25">
      <c r="B82">
        <v>2005</v>
      </c>
      <c r="C82" t="s">
        <v>57</v>
      </c>
      <c r="D82" s="31">
        <v>714211</v>
      </c>
      <c r="E82" s="31">
        <v>2270</v>
      </c>
      <c r="F82">
        <f t="shared" si="75"/>
        <v>3.1783324535746438E-3</v>
      </c>
      <c r="G82">
        <f t="shared" si="76"/>
        <v>0.99682166754642532</v>
      </c>
      <c r="H82" cm="1">
        <f t="array" ref="H82">+IFERROR(_xlfn.IFS(B82=$H$1,D82/$H$3,B82=$I$1,D82/$I$3,B82=$J$1,D82/$J$3,B82=$K$1,D82/$K$3,B82=$L$1,D82/$L$3,B82=$M$1,D82/$M$3,B82=$N$1,D82/$N$3,B82=$O$1,D82/$O$3,B82=$P$1,D82/P$3,B82=$Q$1,D82/$Q$3,B82=$R$1,D82/$R$3,B82=$S$1,D82/$S$3,B82=$T$1,D82/$T$3,B82=$U$1,D82/$U$3,B82=$V$1,D82/$V$3,B82=$W$1,D82/$W$3,B82=$X$1,D82/$X$3,B82=$Y$1,D82/$Y$3,B82=$Z$1,D82/$Z$3),0)</f>
        <v>0.20385997872376257</v>
      </c>
      <c r="I82" s="15">
        <f t="shared" si="77"/>
        <v>20385.997872376258</v>
      </c>
      <c r="J82" s="16">
        <f t="shared" si="78"/>
        <v>64.793478636277101</v>
      </c>
      <c r="K82" s="16">
        <f t="shared" si="83"/>
        <v>9982.6017181273946</v>
      </c>
      <c r="L82" s="17">
        <f t="shared" si="61"/>
        <v>3.1783324535746438E-3</v>
      </c>
      <c r="M82" s="17">
        <f t="shared" si="61"/>
        <v>0.99682166754642532</v>
      </c>
      <c r="N82">
        <f t="shared" si="79"/>
        <v>3.1833913916609166E-3</v>
      </c>
      <c r="O82">
        <f t="shared" si="65"/>
        <v>1.5891662267873219E-3</v>
      </c>
      <c r="P82">
        <f t="shared" si="80"/>
        <v>31.728027011834296</v>
      </c>
      <c r="S82">
        <v>2005</v>
      </c>
      <c r="T82" t="s">
        <v>57</v>
      </c>
      <c r="U82" s="31">
        <v>480</v>
      </c>
      <c r="V82" s="31">
        <v>0</v>
      </c>
      <c r="W82" s="31">
        <v>0</v>
      </c>
      <c r="X82" s="31">
        <v>9</v>
      </c>
      <c r="Y82" s="31">
        <v>25</v>
      </c>
      <c r="Z82" s="31">
        <v>0</v>
      </c>
      <c r="AA82" s="31">
        <v>16</v>
      </c>
      <c r="AB82" s="31">
        <v>6</v>
      </c>
      <c r="AC82" s="31">
        <v>49</v>
      </c>
      <c r="AD82" s="31">
        <v>1685</v>
      </c>
      <c r="AE82" s="31">
        <v>2270</v>
      </c>
      <c r="AG82">
        <f t="shared" si="66"/>
        <v>0.21145374449339208</v>
      </c>
      <c r="AH82">
        <f t="shared" si="67"/>
        <v>0</v>
      </c>
      <c r="AI82">
        <f t="shared" si="68"/>
        <v>0</v>
      </c>
      <c r="AJ82">
        <f t="shared" si="69"/>
        <v>3.9647577092511016E-3</v>
      </c>
      <c r="AK82">
        <f t="shared" si="70"/>
        <v>1.1013215859030838E-2</v>
      </c>
      <c r="AL82">
        <f t="shared" si="71"/>
        <v>0</v>
      </c>
      <c r="AM82">
        <f t="shared" si="72"/>
        <v>7.048458149779736E-3</v>
      </c>
      <c r="AN82">
        <f t="shared" si="73"/>
        <v>2.6431718061674008E-3</v>
      </c>
      <c r="AO82">
        <f t="shared" si="74"/>
        <v>2.1585903083700439E-2</v>
      </c>
      <c r="AP82">
        <f t="shared" si="64"/>
        <v>0.23645320197044337</v>
      </c>
      <c r="AQ82">
        <f t="shared" si="64"/>
        <v>0</v>
      </c>
      <c r="AR82">
        <f t="shared" si="64"/>
        <v>0</v>
      </c>
      <c r="AS82">
        <f t="shared" si="64"/>
        <v>3.9726329728536755E-3</v>
      </c>
      <c r="AT82">
        <f t="shared" si="64"/>
        <v>1.1074197120708749E-2</v>
      </c>
      <c r="AU82">
        <f t="shared" si="64"/>
        <v>0</v>
      </c>
      <c r="AV82">
        <f t="shared" si="64"/>
        <v>7.0733863837312118E-3</v>
      </c>
      <c r="AW82">
        <f t="shared" si="63"/>
        <v>2.6466696074106751E-3</v>
      </c>
      <c r="AX82">
        <f t="shared" si="63"/>
        <v>2.1821420619015808E-2</v>
      </c>
      <c r="AY82">
        <f t="shared" si="82"/>
        <v>3.4723632091916815E-4</v>
      </c>
      <c r="AZ82">
        <f t="shared" si="52"/>
        <v>0</v>
      </c>
      <c r="BA82">
        <f t="shared" si="53"/>
        <v>0</v>
      </c>
      <c r="BB82">
        <f t="shared" si="54"/>
        <v>7.7008055042557452E-6</v>
      </c>
      <c r="BC82">
        <f t="shared" si="55"/>
        <v>2.1702270057448009E-5</v>
      </c>
      <c r="BD82">
        <f t="shared" si="56"/>
        <v>0</v>
      </c>
      <c r="BE82">
        <f t="shared" si="57"/>
        <v>1.540161100851149E-5</v>
      </c>
      <c r="BF82">
        <f t="shared" si="58"/>
        <v>4.2004393659576792E-6</v>
      </c>
      <c r="BG82">
        <f t="shared" si="59"/>
        <v>6.1606444034045961E-5</v>
      </c>
    </row>
    <row r="83" spans="2:59" x14ac:dyDescent="0.25">
      <c r="B83">
        <v>2005</v>
      </c>
      <c r="C83" t="s">
        <v>58</v>
      </c>
      <c r="D83" s="31">
        <v>1036268</v>
      </c>
      <c r="E83" s="31">
        <v>4054</v>
      </c>
      <c r="F83">
        <f t="shared" si="75"/>
        <v>3.9121153987192502E-3</v>
      </c>
      <c r="G83">
        <f t="shared" si="76"/>
        <v>0.99608788460128073</v>
      </c>
      <c r="H83" cm="1">
        <f t="array" ref="H83">+IFERROR(_xlfn.IFS(B83=$H$1,D83/$H$3,B83=$I$1,D83/$I$3,B83=$J$1,D83/$J$3,B83=$K$1,D83/$K$3,B83=$L$1,D83/$L$3,B83=$M$1,D83/$M$3,B83=$N$1,D83/$N$3,B83=$O$1,D83/$O$3,B83=$P$1,D83/P$3,B83=$Q$1,D83/$Q$3,B83=$R$1,D83/$R$3,B83=$S$1,D83/$S$3,B83=$T$1,D83/$T$3,B83=$U$1,D83/$U$3,B83=$V$1,D83/$V$3,B83=$W$1,D83/$W$3,B83=$X$1,D83/$X$3,B83=$Y$1,D83/$Y$3,B83=$Z$1,D83/$Z$3),0)</f>
        <v>0.29578594061435065</v>
      </c>
      <c r="I83" s="15">
        <f t="shared" si="77"/>
        <v>29578.594061435066</v>
      </c>
      <c r="J83" s="16">
        <f t="shared" si="78"/>
        <v>115.71487330020589</v>
      </c>
      <c r="K83" s="16">
        <f t="shared" si="83"/>
        <v>9950.8736911155611</v>
      </c>
      <c r="L83" s="17">
        <f t="shared" si="61"/>
        <v>3.9121153987192502E-3</v>
      </c>
      <c r="M83" s="17">
        <f t="shared" si="61"/>
        <v>0.99608788460128073</v>
      </c>
      <c r="N83">
        <f t="shared" si="79"/>
        <v>3.9197827198883045E-3</v>
      </c>
      <c r="O83">
        <f t="shared" si="65"/>
        <v>1.9560576993596251E-3</v>
      </c>
      <c r="P83">
        <f t="shared" si="80"/>
        <v>38.928966197723447</v>
      </c>
      <c r="S83">
        <v>2005</v>
      </c>
      <c r="T83" t="s">
        <v>58</v>
      </c>
      <c r="U83" s="31">
        <v>455</v>
      </c>
      <c r="V83" s="31">
        <v>0</v>
      </c>
      <c r="W83" s="31">
        <v>0</v>
      </c>
      <c r="X83" s="31">
        <v>64</v>
      </c>
      <c r="Y83" s="31">
        <v>227</v>
      </c>
      <c r="Z83" s="31">
        <v>0</v>
      </c>
      <c r="AA83" s="31">
        <v>43</v>
      </c>
      <c r="AB83" s="31">
        <v>109</v>
      </c>
      <c r="AC83" s="31">
        <v>262</v>
      </c>
      <c r="AD83" s="31">
        <v>2894</v>
      </c>
      <c r="AE83" s="31">
        <v>4054</v>
      </c>
      <c r="AG83">
        <f t="shared" si="66"/>
        <v>0.11223482979773064</v>
      </c>
      <c r="AH83">
        <f t="shared" si="67"/>
        <v>0</v>
      </c>
      <c r="AI83">
        <f t="shared" si="68"/>
        <v>0</v>
      </c>
      <c r="AJ83">
        <f t="shared" si="69"/>
        <v>1.5786877158362113E-2</v>
      </c>
      <c r="AK83">
        <f t="shared" si="70"/>
        <v>5.5994079921065615E-2</v>
      </c>
      <c r="AL83">
        <f t="shared" si="71"/>
        <v>0</v>
      </c>
      <c r="AM83">
        <f t="shared" si="72"/>
        <v>1.0606808090774543E-2</v>
      </c>
      <c r="AN83">
        <f t="shared" si="73"/>
        <v>2.6887025160335472E-2</v>
      </c>
      <c r="AO83">
        <f t="shared" si="74"/>
        <v>6.4627528367044898E-2</v>
      </c>
      <c r="AP83">
        <f t="shared" si="64"/>
        <v>0.11890761792761009</v>
      </c>
      <c r="AQ83">
        <f t="shared" si="64"/>
        <v>0</v>
      </c>
      <c r="AR83">
        <f t="shared" si="64"/>
        <v>0</v>
      </c>
      <c r="AS83">
        <f t="shared" si="64"/>
        <v>1.5912481352560917E-2</v>
      </c>
      <c r="AT83">
        <f t="shared" si="64"/>
        <v>5.7606902677325211E-2</v>
      </c>
      <c r="AU83">
        <f t="shared" si="64"/>
        <v>0</v>
      </c>
      <c r="AV83">
        <f t="shared" si="64"/>
        <v>1.0663360198388096E-2</v>
      </c>
      <c r="AW83">
        <f t="shared" si="63"/>
        <v>2.725340667583448E-2</v>
      </c>
      <c r="AX83">
        <f t="shared" si="63"/>
        <v>6.6785623247514664E-2</v>
      </c>
      <c r="AY83">
        <f t="shared" si="82"/>
        <v>4.5113812257060917E-4</v>
      </c>
      <c r="AZ83">
        <f t="shared" si="52"/>
        <v>0</v>
      </c>
      <c r="BA83">
        <f t="shared" si="53"/>
        <v>0</v>
      </c>
      <c r="BB83">
        <f t="shared" si="54"/>
        <v>3.522254860711708E-5</v>
      </c>
      <c r="BC83">
        <f t="shared" si="55"/>
        <v>1.2159016779443155E-4</v>
      </c>
      <c r="BD83">
        <f t="shared" si="56"/>
        <v>0</v>
      </c>
      <c r="BE83">
        <f t="shared" si="57"/>
        <v>2.8467539285204214E-5</v>
      </c>
      <c r="BF83">
        <f t="shared" si="58"/>
        <v>5.5487576572855668E-5</v>
      </c>
      <c r="BG83">
        <f t="shared" si="59"/>
        <v>1.5005770707963577E-4</v>
      </c>
    </row>
    <row r="84" spans="2:59" x14ac:dyDescent="0.25">
      <c r="B84">
        <v>2005</v>
      </c>
      <c r="C84" t="s">
        <v>59</v>
      </c>
      <c r="D84" s="31">
        <v>502315</v>
      </c>
      <c r="E84" s="31">
        <v>5889</v>
      </c>
      <c r="F84">
        <f t="shared" si="75"/>
        <v>1.1723719180195694E-2</v>
      </c>
      <c r="G84">
        <f t="shared" si="76"/>
        <v>0.98827628081980434</v>
      </c>
      <c r="H84" cm="1">
        <f t="array" ref="H84">+IFERROR(_xlfn.IFS(B84=$H$1,D84/$H$3,B84=$I$1,D84/$I$3,B84=$J$1,D84/$J$3,B84=$K$1,D84/$K$3,B84=$L$1,D84/$L$3,B84=$M$1,D84/$M$3,B84=$N$1,D84/$N$3,B84=$O$1,D84/$O$3,B84=$P$1,D84/P$3,B84=$Q$1,D84/$Q$3,B84=$R$1,D84/$R$3,B84=$S$1,D84/$S$3,B84=$T$1,D84/$T$3,B84=$U$1,D84/$U$3,B84=$V$1,D84/$V$3,B84=$W$1,D84/$W$3,B84=$X$1,D84/$X$3,B84=$Y$1,D84/$Y$3,B84=$Z$1,D84/$Z$3),0)</f>
        <v>0.14337769260432393</v>
      </c>
      <c r="I84" s="15">
        <f t="shared" si="77"/>
        <v>14337.769260432393</v>
      </c>
      <c r="J84" s="16">
        <f t="shared" si="78"/>
        <v>168.09198047975147</v>
      </c>
      <c r="K84" s="16">
        <f t="shared" si="83"/>
        <v>9911.9447249178374</v>
      </c>
      <c r="L84" s="17">
        <f t="shared" si="61"/>
        <v>1.1723719180195694E-2</v>
      </c>
      <c r="M84" s="17">
        <f t="shared" si="61"/>
        <v>0.98827628081980434</v>
      </c>
      <c r="N84">
        <f t="shared" si="79"/>
        <v>1.1792847194618025E-2</v>
      </c>
      <c r="O84">
        <f t="shared" si="65"/>
        <v>5.861859590097847E-3</v>
      </c>
      <c r="P84">
        <f t="shared" si="80"/>
        <v>116.20485648455879</v>
      </c>
      <c r="S84">
        <v>2005</v>
      </c>
      <c r="T84" t="s">
        <v>59</v>
      </c>
      <c r="U84" s="31">
        <v>82</v>
      </c>
      <c r="V84" s="31">
        <v>0</v>
      </c>
      <c r="W84" s="31">
        <v>0</v>
      </c>
      <c r="X84" s="31">
        <v>232</v>
      </c>
      <c r="Y84" s="31">
        <v>962</v>
      </c>
      <c r="Z84" s="31">
        <v>0</v>
      </c>
      <c r="AA84" s="31">
        <v>286</v>
      </c>
      <c r="AB84" s="31">
        <v>515</v>
      </c>
      <c r="AC84" s="31">
        <v>775</v>
      </c>
      <c r="AD84" s="31">
        <v>3037</v>
      </c>
      <c r="AE84" s="31">
        <v>5889</v>
      </c>
      <c r="AG84">
        <f t="shared" si="66"/>
        <v>1.3924265579894719E-2</v>
      </c>
      <c r="AH84">
        <f t="shared" si="67"/>
        <v>0</v>
      </c>
      <c r="AI84">
        <f t="shared" si="68"/>
        <v>0</v>
      </c>
      <c r="AJ84">
        <f t="shared" si="69"/>
        <v>3.9395483104092376E-2</v>
      </c>
      <c r="AK84">
        <f t="shared" si="70"/>
        <v>0.16335540838852097</v>
      </c>
      <c r="AL84">
        <f t="shared" si="71"/>
        <v>0</v>
      </c>
      <c r="AM84">
        <f t="shared" si="72"/>
        <v>4.856512141280353E-2</v>
      </c>
      <c r="AN84">
        <f t="shared" si="73"/>
        <v>8.7451180166411957E-2</v>
      </c>
      <c r="AO84">
        <f t="shared" si="74"/>
        <v>0.1316012905416879</v>
      </c>
      <c r="AP84">
        <f t="shared" si="64"/>
        <v>1.4021887824897401E-2</v>
      </c>
      <c r="AQ84">
        <f t="shared" si="64"/>
        <v>0</v>
      </c>
      <c r="AR84">
        <f t="shared" si="64"/>
        <v>0</v>
      </c>
      <c r="AS84">
        <f t="shared" si="64"/>
        <v>4.0187077775853106E-2</v>
      </c>
      <c r="AT84">
        <f t="shared" si="64"/>
        <v>0.17788461538461539</v>
      </c>
      <c r="AU84">
        <f t="shared" si="64"/>
        <v>0</v>
      </c>
      <c r="AV84">
        <f t="shared" si="64"/>
        <v>4.9773755656108594E-2</v>
      </c>
      <c r="AW84">
        <f t="shared" si="63"/>
        <v>9.144988013850662E-2</v>
      </c>
      <c r="AX84">
        <f t="shared" si="63"/>
        <v>0.14087067163500863</v>
      </c>
      <c r="AY84">
        <f t="shared" si="82"/>
        <v>5.3452514856215726E-4</v>
      </c>
      <c r="AZ84">
        <f t="shared" si="52"/>
        <v>0</v>
      </c>
      <c r="BA84">
        <f t="shared" si="53"/>
        <v>0</v>
      </c>
      <c r="BB84">
        <f t="shared" si="54"/>
        <v>2.9463583607895446E-4</v>
      </c>
      <c r="BC84">
        <f t="shared" si="55"/>
        <v>1.1835203010063407E-3</v>
      </c>
      <c r="BD84">
        <f t="shared" si="56"/>
        <v>0</v>
      </c>
      <c r="BE84">
        <f t="shared" si="57"/>
        <v>3.2748375023640544E-4</v>
      </c>
      <c r="BF84">
        <f t="shared" si="58"/>
        <v>6.2112419497725529E-4</v>
      </c>
      <c r="BG84">
        <f t="shared" si="59"/>
        <v>1.032220817614445E-3</v>
      </c>
    </row>
    <row r="85" spans="2:59" x14ac:dyDescent="0.25">
      <c r="B85">
        <v>2005</v>
      </c>
      <c r="C85" t="s">
        <v>60</v>
      </c>
      <c r="D85" s="31">
        <v>111649</v>
      </c>
      <c r="E85" s="31">
        <v>4346</v>
      </c>
      <c r="F85">
        <f t="shared" si="75"/>
        <v>3.8925561357468497E-2</v>
      </c>
      <c r="G85">
        <f t="shared" si="76"/>
        <v>0.9610744386425315</v>
      </c>
      <c r="H85" cm="1">
        <f t="array" ref="H85">+IFERROR(_xlfn.IFS(B85=$H$1,D85/$H$3,B85=$I$1,D85/$I$3,B85=$J$1,D85/$J$3,B85=$K$1,D85/$K$3,B85=$L$1,D85/$L$3,B85=$M$1,D85/$M$3,B85=$N$1,D85/$N$3,B85=$O$1,D85/$O$3,B85=$P$1,D85/P$3,B85=$Q$1,D85/$Q$3,B85=$R$1,D85/$R$3,B85=$S$1,D85/$S$3,B85=$T$1,D85/$T$3,B85=$U$1,D85/$U$3,B85=$V$1,D85/$V$3,B85=$W$1,D85/$W$3,B85=$X$1,D85/$X$3,B85=$Y$1,D85/$Y$3,B85=$Z$1,D85/$Z$3),0)</f>
        <v>3.186840130511763E-2</v>
      </c>
      <c r="I85" s="15">
        <f t="shared" si="77"/>
        <v>3186.8401305117632</v>
      </c>
      <c r="J85" s="16">
        <f t="shared" si="78"/>
        <v>124.04954103667855</v>
      </c>
      <c r="K85" s="16">
        <f t="shared" si="83"/>
        <v>9795.7398684332784</v>
      </c>
      <c r="L85" s="17">
        <f t="shared" si="61"/>
        <v>3.8925561357468497E-2</v>
      </c>
      <c r="M85" s="17">
        <f t="shared" si="61"/>
        <v>0.9610744386425315</v>
      </c>
      <c r="N85">
        <f t="shared" si="79"/>
        <v>3.9698198691950744E-2</v>
      </c>
      <c r="O85">
        <f t="shared" si="65"/>
        <v>1.9462780678734248E-2</v>
      </c>
      <c r="P85">
        <f t="shared" si="80"/>
        <v>381.30467329049998</v>
      </c>
      <c r="S85">
        <v>2005</v>
      </c>
      <c r="T85" t="s">
        <v>60</v>
      </c>
      <c r="U85" s="31">
        <v>11</v>
      </c>
      <c r="V85" s="31">
        <v>0</v>
      </c>
      <c r="W85" s="31">
        <v>0</v>
      </c>
      <c r="X85" s="31">
        <v>268</v>
      </c>
      <c r="Y85" s="31">
        <v>919</v>
      </c>
      <c r="Z85" s="31">
        <v>0</v>
      </c>
      <c r="AA85" s="31">
        <v>260</v>
      </c>
      <c r="AB85" s="31">
        <v>453</v>
      </c>
      <c r="AC85" s="31">
        <v>534</v>
      </c>
      <c r="AD85" s="31">
        <v>1901</v>
      </c>
      <c r="AE85" s="31">
        <v>4346</v>
      </c>
      <c r="AG85">
        <f t="shared" si="66"/>
        <v>2.5310630464795212E-3</v>
      </c>
      <c r="AH85">
        <f t="shared" si="67"/>
        <v>0</v>
      </c>
      <c r="AI85">
        <f t="shared" si="68"/>
        <v>0</v>
      </c>
      <c r="AJ85">
        <f t="shared" si="69"/>
        <v>6.1665899677864705E-2</v>
      </c>
      <c r="AK85">
        <f t="shared" si="70"/>
        <v>0.21145881270133457</v>
      </c>
      <c r="AL85">
        <f t="shared" si="71"/>
        <v>0</v>
      </c>
      <c r="AM85">
        <f t="shared" si="72"/>
        <v>5.9825126553152322E-2</v>
      </c>
      <c r="AN85">
        <f t="shared" si="73"/>
        <v>0.10423377818683847</v>
      </c>
      <c r="AO85">
        <f t="shared" si="74"/>
        <v>0.12287160607455132</v>
      </c>
      <c r="AP85">
        <f t="shared" si="64"/>
        <v>2.534270245363437E-3</v>
      </c>
      <c r="AQ85">
        <f t="shared" si="64"/>
        <v>0</v>
      </c>
      <c r="AR85">
        <f t="shared" si="64"/>
        <v>0</v>
      </c>
      <c r="AS85">
        <f t="shared" si="64"/>
        <v>6.3627730294396959E-2</v>
      </c>
      <c r="AT85">
        <f t="shared" si="64"/>
        <v>0.236459539431365</v>
      </c>
      <c r="AU85">
        <f t="shared" si="64"/>
        <v>0</v>
      </c>
      <c r="AV85">
        <f t="shared" si="64"/>
        <v>6.1669829222011384E-2</v>
      </c>
      <c r="AW85">
        <f t="shared" si="63"/>
        <v>0.10996480155358661</v>
      </c>
      <c r="AX85">
        <f t="shared" si="63"/>
        <v>0.13091443981367984</v>
      </c>
      <c r="AY85">
        <f t="shared" si="82"/>
        <v>4.1648380191492985E-4</v>
      </c>
      <c r="AZ85">
        <f t="shared" si="52"/>
        <v>0</v>
      </c>
      <c r="BA85">
        <f t="shared" si="53"/>
        <v>0</v>
      </c>
      <c r="BB85">
        <f t="shared" si="54"/>
        <v>2.2391602253490849E-3</v>
      </c>
      <c r="BC85">
        <f t="shared" si="55"/>
        <v>8.4237207677632583E-3</v>
      </c>
      <c r="BD85">
        <f t="shared" si="56"/>
        <v>0</v>
      </c>
      <c r="BE85">
        <f t="shared" si="57"/>
        <v>2.445162966081201E-3</v>
      </c>
      <c r="BF85">
        <f t="shared" si="58"/>
        <v>4.3350141962758288E-3</v>
      </c>
      <c r="BG85">
        <f t="shared" si="59"/>
        <v>5.8621214699639051E-3</v>
      </c>
    </row>
    <row r="86" spans="2:59" x14ac:dyDescent="0.25">
      <c r="B86">
        <v>2005</v>
      </c>
      <c r="C86" t="s">
        <v>61</v>
      </c>
      <c r="D86" s="31">
        <v>70500</v>
      </c>
      <c r="E86" s="31">
        <v>8243</v>
      </c>
      <c r="F86">
        <f t="shared" si="75"/>
        <v>0.11692198581560284</v>
      </c>
      <c r="G86">
        <f t="shared" si="76"/>
        <v>0.88307801418439713</v>
      </c>
      <c r="H86" cm="1">
        <f t="array" ref="H86">+IFERROR(_xlfn.IFS(B86=$H$1,D86/$H$3,B86=$I$1,D86/$I$3,B86=$J$1,D86/$J$3,B86=$K$1,D86/$K$3,B86=$L$1,D86/$L$3,B86=$M$1,D86/$M$3,B86=$N$1,D86/$N$3,B86=$O$1,D86/$O$3,B86=$P$1,D86/P$3,B86=$Q$1,D86/$Q$3,B86=$R$1,D86/$R$3,B86=$S$1,D86/$S$3,B86=$T$1,D86/$T$3,B86=$U$1,D86/$U$3,B86=$V$1,D86/$V$3,B86=$W$1,D86/$W$3,B86=$X$1,D86/$X$3,B86=$Y$1,D86/$Y$3,B86=$Z$1,D86/$Z$3),0)</f>
        <v>2.0123084774702798E-2</v>
      </c>
      <c r="I86" s="15">
        <f t="shared" si="77"/>
        <v>2012.3084774702797</v>
      </c>
      <c r="J86" s="16">
        <f t="shared" si="78"/>
        <v>235.28310325939739</v>
      </c>
      <c r="K86" s="16">
        <f t="shared" si="83"/>
        <v>9414.435195142778</v>
      </c>
      <c r="L86" s="17">
        <f t="shared" si="61"/>
        <v>0.11692198581560284</v>
      </c>
      <c r="M86" s="17">
        <f t="shared" si="61"/>
        <v>0.88307801418439713</v>
      </c>
      <c r="N86">
        <f t="shared" si="79"/>
        <v>0.12418177572557379</v>
      </c>
      <c r="O86">
        <f t="shared" si="65"/>
        <v>5.8460992907801421E-2</v>
      </c>
      <c r="P86">
        <f t="shared" si="80"/>
        <v>1100.7544583483962</v>
      </c>
      <c r="S86">
        <v>2005</v>
      </c>
      <c r="T86" t="s">
        <v>61</v>
      </c>
      <c r="U86" s="31">
        <v>12</v>
      </c>
      <c r="V86" s="31">
        <v>0</v>
      </c>
      <c r="W86" s="31">
        <v>0</v>
      </c>
      <c r="X86" s="31">
        <v>621</v>
      </c>
      <c r="Y86" s="31">
        <v>2115</v>
      </c>
      <c r="Z86" s="31">
        <v>0</v>
      </c>
      <c r="AA86" s="31">
        <v>328</v>
      </c>
      <c r="AB86" s="31">
        <v>870</v>
      </c>
      <c r="AC86" s="31">
        <v>570</v>
      </c>
      <c r="AD86" s="31">
        <v>3727</v>
      </c>
      <c r="AE86" s="31">
        <v>8243</v>
      </c>
      <c r="AG86">
        <f t="shared" si="66"/>
        <v>1.4557806623802013E-3</v>
      </c>
      <c r="AH86">
        <f t="shared" si="67"/>
        <v>0</v>
      </c>
      <c r="AI86">
        <f t="shared" si="68"/>
        <v>0</v>
      </c>
      <c r="AJ86">
        <f t="shared" si="69"/>
        <v>7.5336649278175419E-2</v>
      </c>
      <c r="AK86">
        <f t="shared" si="70"/>
        <v>0.25658134174451047</v>
      </c>
      <c r="AL86">
        <f t="shared" si="71"/>
        <v>0</v>
      </c>
      <c r="AM86">
        <f t="shared" si="72"/>
        <v>3.9791338105058839E-2</v>
      </c>
      <c r="AN86">
        <f t="shared" si="73"/>
        <v>0.10554409802256461</v>
      </c>
      <c r="AO86">
        <f t="shared" si="74"/>
        <v>6.9149581463059565E-2</v>
      </c>
      <c r="AP86">
        <f t="shared" si="64"/>
        <v>1.4568410829185383E-3</v>
      </c>
      <c r="AQ86">
        <f t="shared" si="64"/>
        <v>0</v>
      </c>
      <c r="AR86">
        <f t="shared" si="64"/>
        <v>0</v>
      </c>
      <c r="AS86">
        <f t="shared" si="64"/>
        <v>7.8285534194768358E-2</v>
      </c>
      <c r="AT86">
        <f t="shared" si="64"/>
        <v>0.29434277364136102</v>
      </c>
      <c r="AU86">
        <f t="shared" si="64"/>
        <v>0</v>
      </c>
      <c r="AV86">
        <f t="shared" si="64"/>
        <v>4.0599084045055078E-2</v>
      </c>
      <c r="AW86">
        <f t="shared" si="63"/>
        <v>0.11142418032786885</v>
      </c>
      <c r="AX86">
        <f t="shared" si="63"/>
        <v>7.1626036692636341E-2</v>
      </c>
      <c r="AY86">
        <f t="shared" si="82"/>
        <v>1.6312056737588653E-4</v>
      </c>
      <c r="AZ86">
        <f t="shared" si="52"/>
        <v>0</v>
      </c>
      <c r="BA86">
        <f t="shared" si="53"/>
        <v>0</v>
      </c>
      <c r="BB86">
        <f t="shared" si="54"/>
        <v>6.3049645390070921E-3</v>
      </c>
      <c r="BC86">
        <f t="shared" si="55"/>
        <v>2.1517730496453901E-2</v>
      </c>
      <c r="BD86">
        <f t="shared" si="56"/>
        <v>0</v>
      </c>
      <c r="BE86">
        <f t="shared" si="57"/>
        <v>4.1702127659574472E-3</v>
      </c>
      <c r="BF86">
        <f t="shared" si="58"/>
        <v>9.3829787234042551E-3</v>
      </c>
      <c r="BG86">
        <f t="shared" si="59"/>
        <v>7.8297872340425539E-3</v>
      </c>
    </row>
    <row r="87" spans="2:59" x14ac:dyDescent="0.25">
      <c r="B87" t="s">
        <v>71</v>
      </c>
      <c r="D87" s="31">
        <v>3503439</v>
      </c>
      <c r="E87" s="31">
        <v>25637</v>
      </c>
      <c r="F87">
        <f t="shared" si="75"/>
        <v>7.3176670123270308E-3</v>
      </c>
      <c r="G87">
        <f t="shared" si="76"/>
        <v>0.99268233298767294</v>
      </c>
      <c r="H87" cm="1">
        <f t="array" ref="H87">+IFERROR(_xlfn.IFS(B87=$H$1,D87/$H$3,B87=$I$1,D87/$I$3,B87=$J$1,D87/$J$3,B87=$K$1,D87/$K$3,B87=$L$1,D87/$L$3,B87=$M$1,D87/$M$3,B87=$N$1,D87/$N$3,B87=$O$1,D87/$O$3,B87=$P$1,D87/P$3,B87=$Q$1,D87/$Q$3,B87=$R$1,D87/$R$3,B87=$S$1,D87/$S$3,B87=$T$1,D87/$T$3,B87=$U$1,D87/$U$3,B87=$V$1,D87/$V$3,B87=$W$1,D87/$W$3,B87=$X$1,D87/$X$3,B87=$Y$1,D87/$Y$3,B87=$Z$1,D87/$Z$3),0)</f>
        <v>0</v>
      </c>
      <c r="I87" s="15">
        <f t="shared" si="77"/>
        <v>0</v>
      </c>
      <c r="J87" s="16">
        <f t="shared" si="78"/>
        <v>0</v>
      </c>
      <c r="K87" s="16">
        <f t="shared" si="83"/>
        <v>8313.680736794382</v>
      </c>
      <c r="L87" s="17">
        <f t="shared" si="61"/>
        <v>7.3176670123270308E-3</v>
      </c>
      <c r="M87" s="17">
        <f t="shared" si="61"/>
        <v>0.99268233298767294</v>
      </c>
      <c r="N87">
        <f t="shared" si="79"/>
        <v>7.3445394593883804E-3</v>
      </c>
      <c r="O87">
        <f t="shared" si="65"/>
        <v>3.6588335061635154E-3</v>
      </c>
      <c r="P87">
        <f t="shared" si="80"/>
        <v>60.836747278658933</v>
      </c>
      <c r="S87" t="s">
        <v>71</v>
      </c>
      <c r="U87" s="31">
        <v>1060</v>
      </c>
      <c r="V87" s="31">
        <v>0</v>
      </c>
      <c r="W87" s="31">
        <v>0</v>
      </c>
      <c r="X87" s="31">
        <v>1196</v>
      </c>
      <c r="Y87" s="31">
        <v>4255</v>
      </c>
      <c r="Z87" s="31">
        <v>0</v>
      </c>
      <c r="AA87" s="31">
        <v>952</v>
      </c>
      <c r="AB87" s="31">
        <v>1953</v>
      </c>
      <c r="AC87" s="31">
        <v>2245</v>
      </c>
      <c r="AD87" s="31">
        <v>13976</v>
      </c>
      <c r="AE87" s="31">
        <v>25637</v>
      </c>
      <c r="AG87">
        <f t="shared" si="66"/>
        <v>4.1346491399149664E-2</v>
      </c>
      <c r="AH87">
        <f t="shared" si="67"/>
        <v>0</v>
      </c>
      <c r="AI87">
        <f t="shared" si="68"/>
        <v>0</v>
      </c>
      <c r="AJ87">
        <f t="shared" si="69"/>
        <v>4.6651324257908494E-2</v>
      </c>
      <c r="AK87">
        <f t="shared" si="70"/>
        <v>0.16597105745602059</v>
      </c>
      <c r="AL87">
        <f t="shared" si="71"/>
        <v>0</v>
      </c>
      <c r="AM87">
        <f t="shared" si="72"/>
        <v>3.7133830011311778E-2</v>
      </c>
      <c r="AN87">
        <f t="shared" si="73"/>
        <v>7.6178960096735193E-2</v>
      </c>
      <c r="AO87">
        <f t="shared" si="74"/>
        <v>8.7568748293482074E-2</v>
      </c>
      <c r="AP87">
        <f t="shared" si="64"/>
        <v>4.2219301390050583E-2</v>
      </c>
      <c r="AQ87">
        <f t="shared" si="64"/>
        <v>0</v>
      </c>
      <c r="AR87">
        <f t="shared" si="64"/>
        <v>0</v>
      </c>
      <c r="AS87">
        <f t="shared" si="64"/>
        <v>4.7765485842086348E-2</v>
      </c>
      <c r="AT87">
        <f t="shared" si="64"/>
        <v>0.18099066334885897</v>
      </c>
      <c r="AU87">
        <f t="shared" si="64"/>
        <v>0</v>
      </c>
      <c r="AV87">
        <f t="shared" si="64"/>
        <v>3.7836334008982155E-2</v>
      </c>
      <c r="AW87">
        <f t="shared" si="63"/>
        <v>7.919547454431175E-2</v>
      </c>
      <c r="AX87">
        <f t="shared" si="63"/>
        <v>9.1578453568296317E-2</v>
      </c>
      <c r="AY87">
        <f t="shared" si="82"/>
        <v>1.5299253105305959E-4</v>
      </c>
      <c r="AZ87">
        <f t="shared" si="52"/>
        <v>0</v>
      </c>
      <c r="BA87">
        <f t="shared" si="53"/>
        <v>0</v>
      </c>
      <c r="BB87">
        <f t="shared" si="54"/>
        <v>2.5931663145840417E-4</v>
      </c>
      <c r="BC87">
        <f t="shared" si="55"/>
        <v>9.0910673769402004E-4</v>
      </c>
      <c r="BD87">
        <f t="shared" si="56"/>
        <v>0</v>
      </c>
      <c r="BE87">
        <f t="shared" si="57"/>
        <v>1.8267764901857861E-4</v>
      </c>
      <c r="BF87">
        <f t="shared" si="58"/>
        <v>4.028898462339433E-4</v>
      </c>
      <c r="BG87">
        <f t="shared" si="59"/>
        <v>4.0174811092757719E-4</v>
      </c>
    </row>
    <row r="88" spans="2:59" x14ac:dyDescent="0.25">
      <c r="B88">
        <v>2006</v>
      </c>
      <c r="C88" t="s">
        <v>55</v>
      </c>
      <c r="D88" s="31">
        <v>322076</v>
      </c>
      <c r="E88" s="31">
        <v>409</v>
      </c>
      <c r="F88">
        <f t="shared" si="75"/>
        <v>1.2698866106136441E-3</v>
      </c>
      <c r="G88">
        <f t="shared" si="76"/>
        <v>0.99873011338938633</v>
      </c>
      <c r="H88" cm="1">
        <f t="array" ref="H88">+IFERROR(_xlfn.IFS(B88=$H$1,D88/$H$3,B88=$I$1,D88/$I$3,B88=$J$1,D88/$J$3,B88=$K$1,D88/$K$3,B88=$L$1,D88/$L$3,B88=$M$1,D88/$M$3,B88=$N$1,D88/$N$3,B88=$O$1,D88/$O$3,B88=$P$1,D88/P$3,B88=$Q$1,D88/$Q$3,B88=$R$1,D88/$R$3,B88=$S$1,D88/$S$3,B88=$T$1,D88/$T$3,B88=$U$1,D88/$U$3,B88=$V$1,D88/$V$3,B88=$W$1,D88/$W$3,B88=$X$1,D88/$X$3,B88=$Y$1,D88/$Y$3,B88=$Z$1,D88/$Z$3),0)</f>
        <v>9.0462655042243392E-2</v>
      </c>
      <c r="I88" s="15">
        <f t="shared" si="77"/>
        <v>9046.2655042243387</v>
      </c>
      <c r="J88" s="16">
        <f t="shared" si="78"/>
        <v>11.487731439870574</v>
      </c>
      <c r="K88" s="16">
        <v>10000</v>
      </c>
      <c r="L88" s="17">
        <f t="shared" si="61"/>
        <v>1.2698866106136441E-3</v>
      </c>
      <c r="M88" s="17">
        <f t="shared" si="61"/>
        <v>0.99873011338938633</v>
      </c>
      <c r="N88">
        <f t="shared" si="79"/>
        <v>1.270693428899421E-3</v>
      </c>
      <c r="O88">
        <f t="shared" si="65"/>
        <v>6.3494330530682204E-4</v>
      </c>
      <c r="P88">
        <f t="shared" si="80"/>
        <v>12.698866106136441</v>
      </c>
      <c r="S88">
        <v>2006</v>
      </c>
      <c r="T88" t="s">
        <v>55</v>
      </c>
      <c r="U88" s="31">
        <v>1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17</v>
      </c>
      <c r="AB88" s="31">
        <v>0</v>
      </c>
      <c r="AC88" s="31">
        <v>18</v>
      </c>
      <c r="AD88" s="31">
        <v>373</v>
      </c>
      <c r="AE88" s="31">
        <v>409</v>
      </c>
      <c r="AG88">
        <f t="shared" si="66"/>
        <v>2.4449877750611247E-3</v>
      </c>
      <c r="AH88">
        <f t="shared" si="67"/>
        <v>0</v>
      </c>
      <c r="AI88">
        <f t="shared" si="68"/>
        <v>0</v>
      </c>
      <c r="AJ88">
        <f t="shared" si="69"/>
        <v>0</v>
      </c>
      <c r="AK88">
        <f t="shared" si="70"/>
        <v>0</v>
      </c>
      <c r="AL88">
        <f t="shared" si="71"/>
        <v>0</v>
      </c>
      <c r="AM88">
        <f t="shared" si="72"/>
        <v>4.1564792176039117E-2</v>
      </c>
      <c r="AN88">
        <f t="shared" si="73"/>
        <v>0</v>
      </c>
      <c r="AO88">
        <f t="shared" si="74"/>
        <v>4.4009779951100246E-2</v>
      </c>
      <c r="AP88">
        <f t="shared" si="64"/>
        <v>2.447980416156671E-3</v>
      </c>
      <c r="AQ88">
        <f t="shared" si="64"/>
        <v>0</v>
      </c>
      <c r="AR88">
        <f t="shared" si="64"/>
        <v>0</v>
      </c>
      <c r="AS88">
        <f t="shared" si="64"/>
        <v>0</v>
      </c>
      <c r="AT88">
        <f t="shared" si="64"/>
        <v>0</v>
      </c>
      <c r="AU88">
        <f t="shared" si="64"/>
        <v>0</v>
      </c>
      <c r="AV88">
        <f t="shared" si="64"/>
        <v>4.2446941323345817E-2</v>
      </c>
      <c r="AW88">
        <f t="shared" si="63"/>
        <v>0</v>
      </c>
      <c r="AX88">
        <f t="shared" si="63"/>
        <v>4.5000000000000005E-2</v>
      </c>
      <c r="AY88">
        <f t="shared" si="82"/>
        <v>1.6471267651113402E-3</v>
      </c>
      <c r="AZ88">
        <f t="shared" ref="AZ88:AZ119" si="84">+IFERROR((SUM(V87:V88)/(2*$D88)),0)</f>
        <v>0</v>
      </c>
      <c r="BA88">
        <f t="shared" ref="BA88:BA119" si="85">+IFERROR((SUM(W87:W88)/(2*$D88)),0)</f>
        <v>0</v>
      </c>
      <c r="BB88">
        <f t="shared" ref="BB88:BB119" si="86">+IFERROR((SUM(X87:X88)/(2*$D88)),0)</f>
        <v>1.8567046287211713E-3</v>
      </c>
      <c r="BC88">
        <f t="shared" ref="BC88:BC119" si="87">+IFERROR((SUM(Y87:Y88)/(2*$D88)),0)</f>
        <v>6.605583775258014E-3</v>
      </c>
      <c r="BD88">
        <f t="shared" ref="BD88:BD119" si="88">+IFERROR((SUM(Z87:Z88)/(2*$D88)),0)</f>
        <v>0</v>
      </c>
      <c r="BE88">
        <f t="shared" ref="BE88:BE119" si="89">+IFERROR((SUM(AA87:AA88)/(2*$D88)),0)</f>
        <v>1.5043033321327885E-3</v>
      </c>
      <c r="BF88">
        <f t="shared" ref="BF88:BF119" si="90">+IFERROR((SUM(AB87:AB88)/(2*$D88)),0)</f>
        <v>3.0318930935555582E-3</v>
      </c>
      <c r="BG88">
        <f t="shared" si="59"/>
        <v>3.5131459655485041E-3</v>
      </c>
    </row>
    <row r="89" spans="2:59" x14ac:dyDescent="0.25">
      <c r="B89">
        <v>2006</v>
      </c>
      <c r="C89" t="s">
        <v>56</v>
      </c>
      <c r="D89" s="31">
        <v>763768</v>
      </c>
      <c r="E89" s="31">
        <v>434</v>
      </c>
      <c r="F89">
        <f t="shared" si="75"/>
        <v>5.6823538037728734E-4</v>
      </c>
      <c r="G89">
        <f t="shared" si="76"/>
        <v>0.99943176461962269</v>
      </c>
      <c r="H89" cm="1">
        <f t="array" ref="H89">+IFERROR(_xlfn.IFS(B89=$H$1,D89/$H$3,B89=$I$1,D89/$I$3,B89=$J$1,D89/$J$3,B89=$K$1,D89/$K$3,B89=$L$1,D89/$L$3,B89=$M$1,D89/$M$3,B89=$N$1,D89/$N$3,B89=$O$1,D89/$O$3,B89=$P$1,D89/P$3,B89=$Q$1,D89/$Q$3,B89=$R$1,D89/$R$3,B89=$S$1,D89/$S$3,B89=$T$1,D89/$T$3,B89=$U$1,D89/$U$3,B89=$V$1,D89/$V$3,B89=$W$1,D89/$W$3,B89=$X$1,D89/$X$3,B89=$Y$1,D89/$Y$3,B89=$Z$1,D89/$Z$3),0)</f>
        <v>0.21452229013122415</v>
      </c>
      <c r="I89" s="15">
        <f t="shared" si="77"/>
        <v>21452.229013122414</v>
      </c>
      <c r="J89" s="16">
        <f t="shared" si="78"/>
        <v>12.189915513212295</v>
      </c>
      <c r="K89" s="16">
        <f t="shared" ref="K89:K95" si="91">+K88-P88</f>
        <v>9987.3011338938632</v>
      </c>
      <c r="L89" s="17">
        <f t="shared" si="61"/>
        <v>5.6823538037728734E-4</v>
      </c>
      <c r="M89" s="17">
        <f t="shared" si="61"/>
        <v>0.99943176461962269</v>
      </c>
      <c r="N89">
        <f t="shared" si="79"/>
        <v>5.6839687198366581E-4</v>
      </c>
      <c r="O89">
        <f t="shared" si="65"/>
        <v>2.8411769018864367E-4</v>
      </c>
      <c r="P89">
        <f t="shared" si="80"/>
        <v>5.6751378587606922</v>
      </c>
      <c r="S89">
        <v>2006</v>
      </c>
      <c r="T89" t="s">
        <v>56</v>
      </c>
      <c r="U89" s="31">
        <v>17</v>
      </c>
      <c r="V89" s="31">
        <v>0</v>
      </c>
      <c r="W89" s="31">
        <v>0</v>
      </c>
      <c r="X89" s="31">
        <v>0</v>
      </c>
      <c r="Y89" s="31">
        <v>2</v>
      </c>
      <c r="Z89" s="31">
        <v>0</v>
      </c>
      <c r="AA89" s="31">
        <v>2</v>
      </c>
      <c r="AB89" s="31">
        <v>0</v>
      </c>
      <c r="AC89" s="31">
        <v>41</v>
      </c>
      <c r="AD89" s="31">
        <v>372</v>
      </c>
      <c r="AE89" s="31">
        <v>434</v>
      </c>
      <c r="AG89">
        <f t="shared" si="66"/>
        <v>3.9170506912442393E-2</v>
      </c>
      <c r="AH89">
        <f t="shared" si="67"/>
        <v>0</v>
      </c>
      <c r="AI89">
        <f t="shared" si="68"/>
        <v>0</v>
      </c>
      <c r="AJ89">
        <f t="shared" si="69"/>
        <v>0</v>
      </c>
      <c r="AK89">
        <f t="shared" si="70"/>
        <v>4.608294930875576E-3</v>
      </c>
      <c r="AL89">
        <f t="shared" si="71"/>
        <v>0</v>
      </c>
      <c r="AM89">
        <f t="shared" si="72"/>
        <v>4.608294930875576E-3</v>
      </c>
      <c r="AN89">
        <f t="shared" si="73"/>
        <v>0</v>
      </c>
      <c r="AO89">
        <f t="shared" si="74"/>
        <v>9.4470046082949302E-2</v>
      </c>
      <c r="AP89">
        <f t="shared" si="64"/>
        <v>3.9952996474735603E-2</v>
      </c>
      <c r="AQ89">
        <f t="shared" si="64"/>
        <v>0</v>
      </c>
      <c r="AR89">
        <f t="shared" si="64"/>
        <v>0</v>
      </c>
      <c r="AS89">
        <f t="shared" si="64"/>
        <v>0</v>
      </c>
      <c r="AT89">
        <f t="shared" si="64"/>
        <v>4.6189376443418013E-3</v>
      </c>
      <c r="AU89">
        <f t="shared" si="64"/>
        <v>0</v>
      </c>
      <c r="AV89">
        <f t="shared" si="64"/>
        <v>4.6189376443418013E-3</v>
      </c>
      <c r="AW89">
        <f t="shared" si="63"/>
        <v>0</v>
      </c>
      <c r="AX89">
        <f t="shared" si="63"/>
        <v>9.915356711003627E-2</v>
      </c>
      <c r="AY89">
        <f t="shared" si="82"/>
        <v>1.1783683003215636E-5</v>
      </c>
      <c r="AZ89">
        <f t="shared" si="84"/>
        <v>0</v>
      </c>
      <c r="BA89">
        <f t="shared" si="85"/>
        <v>0</v>
      </c>
      <c r="BB89">
        <f t="shared" si="86"/>
        <v>0</v>
      </c>
      <c r="BC89">
        <f t="shared" si="87"/>
        <v>1.3092981114684041E-6</v>
      </c>
      <c r="BD89">
        <f t="shared" si="88"/>
        <v>0</v>
      </c>
      <c r="BE89">
        <f t="shared" si="89"/>
        <v>1.2438332058949837E-5</v>
      </c>
      <c r="BF89">
        <f t="shared" si="90"/>
        <v>0</v>
      </c>
      <c r="BG89">
        <f t="shared" si="59"/>
        <v>3.8624294288317919E-5</v>
      </c>
    </row>
    <row r="90" spans="2:59" x14ac:dyDescent="0.25">
      <c r="B90">
        <v>2006</v>
      </c>
      <c r="C90" t="s">
        <v>57</v>
      </c>
      <c r="D90" s="31">
        <v>725808</v>
      </c>
      <c r="E90" s="31">
        <v>2437</v>
      </c>
      <c r="F90">
        <f t="shared" si="75"/>
        <v>3.3576372814849106E-3</v>
      </c>
      <c r="G90">
        <f t="shared" si="76"/>
        <v>0.99664236271851514</v>
      </c>
      <c r="H90" cm="1">
        <f t="array" ref="H90">+IFERROR(_xlfn.IFS(B90=$H$1,D90/$H$3,B90=$I$1,D90/$I$3,B90=$J$1,D90/$J$3,B90=$K$1,D90/$K$3,B90=$L$1,D90/$L$3,B90=$M$1,D90/$M$3,B90=$N$1,D90/$N$3,B90=$O$1,D90/$O$3,B90=$P$1,D90/P$3,B90=$Q$1,D90/$Q$3,B90=$R$1,D90/$R$3,B90=$S$1,D90/$S$3,B90=$T$1,D90/$T$3,B90=$U$1,D90/$U$3,B90=$V$1,D90/$V$3,B90=$W$1,D90/$W$3,B90=$X$1,D90/$X$3,B90=$Y$1,D90/$Y$3,B90=$Z$1,D90/$Z$3),0)</f>
        <v>0.20386032716160346</v>
      </c>
      <c r="I90" s="15">
        <f t="shared" si="77"/>
        <v>20386.032716160345</v>
      </c>
      <c r="J90" s="16">
        <f t="shared" si="78"/>
        <v>68.448903469351066</v>
      </c>
      <c r="K90" s="16">
        <f t="shared" si="91"/>
        <v>9981.6259960351017</v>
      </c>
      <c r="L90" s="17">
        <f t="shared" si="61"/>
        <v>3.3576372814849106E-3</v>
      </c>
      <c r="M90" s="17">
        <f t="shared" si="61"/>
        <v>0.99664236271851514</v>
      </c>
      <c r="N90">
        <f t="shared" si="79"/>
        <v>3.3632836247282083E-3</v>
      </c>
      <c r="O90">
        <f t="shared" si="65"/>
        <v>1.6788186407424553E-3</v>
      </c>
      <c r="P90">
        <f t="shared" si="80"/>
        <v>33.514679574126411</v>
      </c>
      <c r="S90">
        <v>2006</v>
      </c>
      <c r="T90" t="s">
        <v>57</v>
      </c>
      <c r="U90" s="31">
        <v>539</v>
      </c>
      <c r="V90" s="31">
        <v>0</v>
      </c>
      <c r="W90" s="31">
        <v>0</v>
      </c>
      <c r="X90" s="31">
        <v>8</v>
      </c>
      <c r="Y90" s="31">
        <v>25</v>
      </c>
      <c r="Z90" s="31">
        <v>0</v>
      </c>
      <c r="AA90" s="31">
        <v>4</v>
      </c>
      <c r="AB90" s="31">
        <v>9</v>
      </c>
      <c r="AC90" s="31">
        <v>41</v>
      </c>
      <c r="AD90" s="31">
        <v>1811</v>
      </c>
      <c r="AE90" s="31">
        <v>2437</v>
      </c>
      <c r="AG90">
        <f t="shared" si="66"/>
        <v>0.22117357406647517</v>
      </c>
      <c r="AH90">
        <f t="shared" si="67"/>
        <v>0</v>
      </c>
      <c r="AI90">
        <f t="shared" si="68"/>
        <v>0</v>
      </c>
      <c r="AJ90">
        <f t="shared" si="69"/>
        <v>3.2827246614690192E-3</v>
      </c>
      <c r="AK90">
        <f t="shared" si="70"/>
        <v>1.0258514567090685E-2</v>
      </c>
      <c r="AL90">
        <f t="shared" si="71"/>
        <v>0</v>
      </c>
      <c r="AM90">
        <f t="shared" si="72"/>
        <v>1.6413623307345096E-3</v>
      </c>
      <c r="AN90">
        <f t="shared" si="73"/>
        <v>3.6930652441526466E-3</v>
      </c>
      <c r="AO90">
        <f t="shared" si="74"/>
        <v>1.6823963890028725E-2</v>
      </c>
      <c r="AP90">
        <f t="shared" si="64"/>
        <v>0.24867358708189155</v>
      </c>
      <c r="AQ90">
        <f t="shared" si="64"/>
        <v>0</v>
      </c>
      <c r="AR90">
        <f t="shared" si="64"/>
        <v>0</v>
      </c>
      <c r="AS90">
        <f t="shared" si="64"/>
        <v>3.2881216605014385E-3</v>
      </c>
      <c r="AT90">
        <f t="shared" si="64"/>
        <v>1.0311404413281088E-2</v>
      </c>
      <c r="AU90">
        <f t="shared" si="64"/>
        <v>0</v>
      </c>
      <c r="AV90">
        <f t="shared" si="64"/>
        <v>1.6427104722792608E-3</v>
      </c>
      <c r="AW90">
        <f t="shared" si="63"/>
        <v>3.6998972250770813E-3</v>
      </c>
      <c r="AX90">
        <f t="shared" si="63"/>
        <v>1.6966687357748811E-2</v>
      </c>
      <c r="AY90">
        <f t="shared" si="82"/>
        <v>3.8302140510989132E-4</v>
      </c>
      <c r="AZ90">
        <f t="shared" si="84"/>
        <v>0</v>
      </c>
      <c r="BA90">
        <f t="shared" si="85"/>
        <v>0</v>
      </c>
      <c r="BB90">
        <f t="shared" si="86"/>
        <v>5.5110993540991558E-6</v>
      </c>
      <c r="BC90">
        <f t="shared" si="87"/>
        <v>1.8599960320084649E-5</v>
      </c>
      <c r="BD90">
        <f t="shared" si="88"/>
        <v>0</v>
      </c>
      <c r="BE90">
        <f t="shared" si="89"/>
        <v>4.1333245155743671E-6</v>
      </c>
      <c r="BF90">
        <f t="shared" si="90"/>
        <v>6.1999867733615502E-6</v>
      </c>
      <c r="BG90">
        <f t="shared" si="59"/>
        <v>5.6488768379516344E-5</v>
      </c>
    </row>
    <row r="91" spans="2:59" x14ac:dyDescent="0.25">
      <c r="B91">
        <v>2006</v>
      </c>
      <c r="C91" t="s">
        <v>58</v>
      </c>
      <c r="D91" s="31">
        <v>1053090</v>
      </c>
      <c r="E91" s="31">
        <v>4467</v>
      </c>
      <c r="F91">
        <f t="shared" si="75"/>
        <v>4.2418026949263598E-3</v>
      </c>
      <c r="G91">
        <f t="shared" si="76"/>
        <v>0.99575819730507364</v>
      </c>
      <c r="H91" cm="1">
        <f t="array" ref="H91">+IFERROR(_xlfn.IFS(B91=$H$1,D91/$H$3,B91=$I$1,D91/$I$3,B91=$J$1,D91/$J$3,B91=$K$1,D91/$K$3,B91=$L$1,D91/$L$3,B91=$M$1,D91/$M$3,B91=$N$1,D91/$N$3,B91=$O$1,D91/$O$3,B91=$P$1,D91/P$3,B91=$Q$1,D91/$Q$3,B91=$R$1,D91/$R$3,B91=$S$1,D91/$S$3,B91=$T$1,D91/$T$3,B91=$U$1,D91/$U$3,B91=$V$1,D91/$V$3,B91=$W$1,D91/$W$3,B91=$X$1,D91/$X$3,B91=$Y$1,D91/$Y$3,B91=$Z$1,D91/$Z$3),0)</f>
        <v>0.29578521031817367</v>
      </c>
      <c r="I91" s="15">
        <f t="shared" si="77"/>
        <v>29578.521031817367</v>
      </c>
      <c r="J91" s="16">
        <f t="shared" si="78"/>
        <v>125.46625022469891</v>
      </c>
      <c r="K91" s="16">
        <f t="shared" si="91"/>
        <v>9948.111316460976</v>
      </c>
      <c r="L91" s="17">
        <f t="shared" si="61"/>
        <v>4.2418026949263598E-3</v>
      </c>
      <c r="M91" s="17">
        <f t="shared" si="61"/>
        <v>0.99575819730507364</v>
      </c>
      <c r="N91">
        <f t="shared" si="79"/>
        <v>4.2508182611041565E-3</v>
      </c>
      <c r="O91">
        <f t="shared" si="65"/>
        <v>2.1209013474631799E-3</v>
      </c>
      <c r="P91">
        <f t="shared" si="80"/>
        <v>42.197925391591582</v>
      </c>
      <c r="S91">
        <v>2006</v>
      </c>
      <c r="T91" t="s">
        <v>58</v>
      </c>
      <c r="U91" s="31">
        <v>537</v>
      </c>
      <c r="V91" s="31">
        <v>0</v>
      </c>
      <c r="W91" s="31">
        <v>0</v>
      </c>
      <c r="X91" s="31">
        <v>55</v>
      </c>
      <c r="Y91" s="31">
        <v>215</v>
      </c>
      <c r="Z91" s="31">
        <v>0</v>
      </c>
      <c r="AA91" s="31">
        <v>47</v>
      </c>
      <c r="AB91" s="31">
        <v>117</v>
      </c>
      <c r="AC91" s="31">
        <v>259</v>
      </c>
      <c r="AD91" s="31">
        <v>3237</v>
      </c>
      <c r="AE91" s="31">
        <v>4467</v>
      </c>
      <c r="AG91">
        <f t="shared" si="66"/>
        <v>0.12021490933512424</v>
      </c>
      <c r="AH91">
        <f t="shared" si="67"/>
        <v>0</v>
      </c>
      <c r="AI91">
        <f t="shared" si="68"/>
        <v>0</v>
      </c>
      <c r="AJ91">
        <f t="shared" si="69"/>
        <v>1.2312513991493173E-2</v>
      </c>
      <c r="AK91">
        <f t="shared" si="70"/>
        <v>4.8130736512200581E-2</v>
      </c>
      <c r="AL91">
        <f t="shared" si="71"/>
        <v>0</v>
      </c>
      <c r="AM91">
        <f t="shared" si="72"/>
        <v>1.0521602865457802E-2</v>
      </c>
      <c r="AN91">
        <f t="shared" si="73"/>
        <v>2.6192075218267292E-2</v>
      </c>
      <c r="AO91">
        <f t="shared" si="74"/>
        <v>5.7980747705395116E-2</v>
      </c>
      <c r="AP91">
        <f t="shared" si="64"/>
        <v>0.12790282243658449</v>
      </c>
      <c r="AQ91">
        <f t="shared" si="64"/>
        <v>0</v>
      </c>
      <c r="AR91">
        <f t="shared" si="64"/>
        <v>0</v>
      </c>
      <c r="AS91">
        <f t="shared" si="64"/>
        <v>1.2388782520554118E-2</v>
      </c>
      <c r="AT91">
        <f t="shared" si="64"/>
        <v>4.9317582291547195E-2</v>
      </c>
      <c r="AU91">
        <f t="shared" si="64"/>
        <v>0</v>
      </c>
      <c r="AV91">
        <f t="shared" si="64"/>
        <v>1.0577247665128841E-2</v>
      </c>
      <c r="AW91">
        <f t="shared" si="63"/>
        <v>2.6539639333106498E-2</v>
      </c>
      <c r="AX91">
        <f t="shared" si="63"/>
        <v>5.9711815561959647E-2</v>
      </c>
      <c r="AY91">
        <f t="shared" si="82"/>
        <v>5.108775128431568E-4</v>
      </c>
      <c r="AZ91">
        <f t="shared" si="84"/>
        <v>0</v>
      </c>
      <c r="BA91">
        <f t="shared" si="85"/>
        <v>0</v>
      </c>
      <c r="BB91">
        <f t="shared" si="86"/>
        <v>2.991197333561234E-5</v>
      </c>
      <c r="BC91">
        <f t="shared" si="87"/>
        <v>1.1395037461185654E-4</v>
      </c>
      <c r="BD91">
        <f t="shared" si="88"/>
        <v>0</v>
      </c>
      <c r="BE91">
        <f t="shared" si="89"/>
        <v>2.4214454605019514E-5</v>
      </c>
      <c r="BF91">
        <f t="shared" si="90"/>
        <v>5.982394667122468E-5</v>
      </c>
      <c r="BG91">
        <f t="shared" si="59"/>
        <v>1.4243796826482068E-4</v>
      </c>
    </row>
    <row r="92" spans="2:59" x14ac:dyDescent="0.25">
      <c r="B92">
        <v>2006</v>
      </c>
      <c r="C92" t="s">
        <v>59</v>
      </c>
      <c r="D92" s="31">
        <v>510473</v>
      </c>
      <c r="E92" s="31">
        <v>6231</v>
      </c>
      <c r="F92">
        <f t="shared" si="75"/>
        <v>1.2206326289539309E-2</v>
      </c>
      <c r="G92">
        <f t="shared" si="76"/>
        <v>0.98779367371046067</v>
      </c>
      <c r="H92" cm="1">
        <f t="array" ref="H92">+IFERROR(_xlfn.IFS(B92=$H$1,D92/$H$3,B92=$I$1,D92/$I$3,B92=$J$1,D92/$J$3,B92=$K$1,D92/$K$3,B92=$L$1,D92/$L$3,B92=$M$1,D92/$M$3,B92=$N$1,D92/$N$3,B92=$O$1,D92/$O$3,B92=$P$1,D92/P$3,B92=$Q$1,D92/$Q$3,B92=$R$1,D92/$R$3,B92=$S$1,D92/$S$3,B92=$T$1,D92/$T$3,B92=$U$1,D92/$U$3,B92=$V$1,D92/$V$3,B92=$W$1,D92/$W$3,B92=$X$1,D92/$X$3,B92=$Y$1,D92/$Y$3,B92=$Z$1,D92/$Z$3),0)</f>
        <v>0.14337840418838757</v>
      </c>
      <c r="I92" s="15">
        <f t="shared" si="77"/>
        <v>14337.840418838758</v>
      </c>
      <c r="J92" s="16">
        <f t="shared" si="78"/>
        <v>175.01235843969081</v>
      </c>
      <c r="K92" s="16">
        <f t="shared" si="91"/>
        <v>9905.9133910693836</v>
      </c>
      <c r="L92" s="17">
        <f t="shared" si="61"/>
        <v>1.2206326289539309E-2</v>
      </c>
      <c r="M92" s="17">
        <f t="shared" si="61"/>
        <v>0.98779367371046067</v>
      </c>
      <c r="N92">
        <f t="shared" si="79"/>
        <v>1.2281280950808847E-2</v>
      </c>
      <c r="O92">
        <f t="shared" si="65"/>
        <v>6.1031631447696546E-3</v>
      </c>
      <c r="P92">
        <f t="shared" si="80"/>
        <v>120.9148110473097</v>
      </c>
      <c r="S92">
        <v>2006</v>
      </c>
      <c r="T92" t="s">
        <v>59</v>
      </c>
      <c r="U92" s="31">
        <v>94</v>
      </c>
      <c r="V92" s="31">
        <v>0</v>
      </c>
      <c r="W92" s="31">
        <v>0</v>
      </c>
      <c r="X92" s="31">
        <v>262</v>
      </c>
      <c r="Y92" s="31">
        <v>1022</v>
      </c>
      <c r="Z92" s="31">
        <v>0</v>
      </c>
      <c r="AA92" s="31">
        <v>301</v>
      </c>
      <c r="AB92" s="31">
        <v>543</v>
      </c>
      <c r="AC92" s="31">
        <v>850</v>
      </c>
      <c r="AD92" s="31">
        <v>3159</v>
      </c>
      <c r="AE92" s="31">
        <v>6231</v>
      </c>
      <c r="AG92">
        <f t="shared" si="66"/>
        <v>1.508586101749318E-2</v>
      </c>
      <c r="AH92">
        <f t="shared" si="67"/>
        <v>0</v>
      </c>
      <c r="AI92">
        <f t="shared" si="68"/>
        <v>0</v>
      </c>
      <c r="AJ92">
        <f t="shared" si="69"/>
        <v>4.2047825389183113E-2</v>
      </c>
      <c r="AK92">
        <f t="shared" si="70"/>
        <v>0.16401861659444711</v>
      </c>
      <c r="AL92">
        <f t="shared" si="71"/>
        <v>0</v>
      </c>
      <c r="AM92">
        <f t="shared" si="72"/>
        <v>4.8306852832611137E-2</v>
      </c>
      <c r="AN92">
        <f t="shared" si="73"/>
        <v>8.7144920558497832E-2</v>
      </c>
      <c r="AO92">
        <f t="shared" si="74"/>
        <v>0.1364147006900979</v>
      </c>
      <c r="AP92">
        <f t="shared" si="64"/>
        <v>1.520051746442432E-2</v>
      </c>
      <c r="AQ92">
        <f t="shared" si="64"/>
        <v>0</v>
      </c>
      <c r="AR92">
        <f t="shared" si="64"/>
        <v>0</v>
      </c>
      <c r="AS92">
        <f t="shared" si="64"/>
        <v>4.2950819672131144E-2</v>
      </c>
      <c r="AT92">
        <f t="shared" si="64"/>
        <v>0.17867132867132865</v>
      </c>
      <c r="AU92">
        <f t="shared" si="64"/>
        <v>0</v>
      </c>
      <c r="AV92">
        <f t="shared" si="64"/>
        <v>4.9502508017432778E-2</v>
      </c>
      <c r="AW92">
        <f t="shared" si="63"/>
        <v>9.1115026428391643E-2</v>
      </c>
      <c r="AX92">
        <f t="shared" si="63"/>
        <v>0.14640027557698931</v>
      </c>
      <c r="AY92">
        <f t="shared" si="82"/>
        <v>6.1805423597330322E-4</v>
      </c>
      <c r="AZ92">
        <f t="shared" si="84"/>
        <v>0</v>
      </c>
      <c r="BA92">
        <f t="shared" si="85"/>
        <v>0</v>
      </c>
      <c r="BB92">
        <f t="shared" si="86"/>
        <v>3.1049634358722205E-4</v>
      </c>
      <c r="BC92">
        <f t="shared" si="87"/>
        <v>1.2116213786037655E-3</v>
      </c>
      <c r="BD92">
        <f t="shared" si="88"/>
        <v>0</v>
      </c>
      <c r="BE92">
        <f t="shared" si="89"/>
        <v>3.4086033933234473E-4</v>
      </c>
      <c r="BF92">
        <f t="shared" si="90"/>
        <v>6.4645926425099863E-4</v>
      </c>
      <c r="BG92">
        <f t="shared" si="59"/>
        <v>1.0862474606884204E-3</v>
      </c>
    </row>
    <row r="93" spans="2:59" x14ac:dyDescent="0.25">
      <c r="B93">
        <v>2006</v>
      </c>
      <c r="C93" t="s">
        <v>60</v>
      </c>
      <c r="D93" s="31">
        <v>113460</v>
      </c>
      <c r="E93" s="31">
        <v>4481</v>
      </c>
      <c r="F93">
        <f t="shared" si="75"/>
        <v>3.9494094835184207E-2</v>
      </c>
      <c r="G93">
        <f t="shared" si="76"/>
        <v>0.96050590516481582</v>
      </c>
      <c r="H93" cm="1">
        <f t="array" ref="H93">+IFERROR(_xlfn.IFS(B93=$H$1,D93/$H$3,B93=$I$1,D93/$I$3,B93=$J$1,D93/$J$3,B93=$K$1,D93/$K$3,B93=$L$1,D93/$L$3,B93=$M$1,D93/$M$3,B93=$N$1,D93/$N$3,B93=$O$1,D93/$O$3,B93=$P$1,D93/P$3,B93=$Q$1,D93/$Q$3,B93=$R$1,D93/$R$3,B93=$S$1,D93/$S$3,B93=$T$1,D93/$T$3,B93=$U$1,D93/$U$3,B93=$V$1,D93/$V$3,B93=$W$1,D93/$W$3,B93=$X$1,D93/$X$3,B93=$Y$1,D93/$Y$3,B93=$Z$1,D93/$Z$3),0)</f>
        <v>3.1867921984540713E-2</v>
      </c>
      <c r="I93" s="15">
        <f t="shared" si="77"/>
        <v>3186.7921984540712</v>
      </c>
      <c r="J93" s="16">
        <f t="shared" si="78"/>
        <v>125.85947330577027</v>
      </c>
      <c r="K93" s="16">
        <f t="shared" si="91"/>
        <v>9784.9985800220747</v>
      </c>
      <c r="L93" s="17">
        <f t="shared" si="61"/>
        <v>3.9494094835184207E-2</v>
      </c>
      <c r="M93" s="17">
        <f t="shared" si="61"/>
        <v>0.96050590516481582</v>
      </c>
      <c r="N93">
        <f t="shared" si="79"/>
        <v>4.028969740018612E-2</v>
      </c>
      <c r="O93">
        <f t="shared" si="65"/>
        <v>1.9747047417592103E-2</v>
      </c>
      <c r="P93">
        <f t="shared" si="80"/>
        <v>386.44966188153461</v>
      </c>
      <c r="S93">
        <v>2006</v>
      </c>
      <c r="T93" t="s">
        <v>60</v>
      </c>
      <c r="U93" s="31">
        <v>18</v>
      </c>
      <c r="V93" s="31">
        <v>0</v>
      </c>
      <c r="W93" s="31">
        <v>0</v>
      </c>
      <c r="X93" s="31">
        <v>275</v>
      </c>
      <c r="Y93" s="31">
        <v>936</v>
      </c>
      <c r="Z93" s="31">
        <v>0</v>
      </c>
      <c r="AA93" s="31">
        <v>234</v>
      </c>
      <c r="AB93" s="31">
        <v>458</v>
      </c>
      <c r="AC93" s="31">
        <v>550</v>
      </c>
      <c r="AD93" s="31">
        <v>2010</v>
      </c>
      <c r="AE93" s="31">
        <v>4481</v>
      </c>
      <c r="AG93">
        <f t="shared" si="66"/>
        <v>4.016960499888418E-3</v>
      </c>
      <c r="AH93">
        <f t="shared" si="67"/>
        <v>0</v>
      </c>
      <c r="AI93">
        <f t="shared" si="68"/>
        <v>0</v>
      </c>
      <c r="AJ93">
        <f t="shared" si="69"/>
        <v>6.1370229859406385E-2</v>
      </c>
      <c r="AK93">
        <f t="shared" si="70"/>
        <v>0.20888194599419774</v>
      </c>
      <c r="AL93">
        <f t="shared" si="71"/>
        <v>0</v>
      </c>
      <c r="AM93">
        <f t="shared" si="72"/>
        <v>5.2220486498549434E-2</v>
      </c>
      <c r="AN93">
        <f t="shared" si="73"/>
        <v>0.10220932827493863</v>
      </c>
      <c r="AO93">
        <f t="shared" si="74"/>
        <v>0.12274045971881277</v>
      </c>
      <c r="AP93">
        <f t="shared" si="64"/>
        <v>4.0250447227191417E-3</v>
      </c>
      <c r="AQ93">
        <f t="shared" si="64"/>
        <v>0</v>
      </c>
      <c r="AR93">
        <f t="shared" si="64"/>
        <v>0</v>
      </c>
      <c r="AS93">
        <f t="shared" si="64"/>
        <v>6.3312996431449289E-2</v>
      </c>
      <c r="AT93">
        <f t="shared" si="64"/>
        <v>0.23324196361824073</v>
      </c>
      <c r="AU93">
        <f t="shared" si="64"/>
        <v>0</v>
      </c>
      <c r="AV93">
        <f t="shared" si="64"/>
        <v>5.3620531622364805E-2</v>
      </c>
      <c r="AW93">
        <f t="shared" si="63"/>
        <v>0.1077140169332079</v>
      </c>
      <c r="AX93">
        <f t="shared" si="63"/>
        <v>0.13076557299096531</v>
      </c>
      <c r="AY93">
        <f t="shared" si="82"/>
        <v>4.9356601445443328E-4</v>
      </c>
      <c r="AZ93">
        <f t="shared" si="84"/>
        <v>0</v>
      </c>
      <c r="BA93">
        <f t="shared" si="85"/>
        <v>0</v>
      </c>
      <c r="BB93">
        <f t="shared" si="86"/>
        <v>2.3664727657324168E-3</v>
      </c>
      <c r="BC93">
        <f t="shared" si="87"/>
        <v>8.6285915741230387E-3</v>
      </c>
      <c r="BD93">
        <f t="shared" si="88"/>
        <v>0</v>
      </c>
      <c r="BE93">
        <f t="shared" si="89"/>
        <v>2.3576590869028731E-3</v>
      </c>
      <c r="BF93">
        <f t="shared" si="90"/>
        <v>4.4112462541864971E-3</v>
      </c>
      <c r="BG93">
        <f t="shared" si="59"/>
        <v>6.169575180680416E-3</v>
      </c>
    </row>
    <row r="94" spans="2:59" x14ac:dyDescent="0.25">
      <c r="B94">
        <v>2006</v>
      </c>
      <c r="C94" t="s">
        <v>61</v>
      </c>
      <c r="D94" s="31">
        <v>71645</v>
      </c>
      <c r="E94" s="31">
        <v>8468</v>
      </c>
      <c r="F94">
        <f t="shared" si="75"/>
        <v>0.11819387256612464</v>
      </c>
      <c r="G94">
        <f t="shared" si="76"/>
        <v>0.88180612743387532</v>
      </c>
      <c r="H94" cm="1">
        <f t="array" ref="H94">+IFERROR(_xlfn.IFS(B94=$H$1,D94/$H$3,B94=$I$1,D94/$I$3,B94=$J$1,D94/$J$3,B94=$K$1,D94/$K$3,B94=$L$1,D94/$L$3,B94=$M$1,D94/$M$3,B94=$N$1,D94/$N$3,B94=$O$1,D94/$O$3,B94=$P$1,D94/P$3,B94=$Q$1,D94/$Q$3,B94=$R$1,D94/$R$3,B94=$S$1,D94/$S$3,B94=$T$1,D94/$T$3,B94=$U$1,D94/$U$3,B94=$V$1,D94/$V$3,B94=$W$1,D94/$W$3,B94=$X$1,D94/$X$3,B94=$Y$1,D94/$Y$3,B94=$Z$1,D94/$Z$3),0)</f>
        <v>2.0123191173827073E-2</v>
      </c>
      <c r="I94" s="15">
        <f t="shared" si="77"/>
        <v>2012.3191173827072</v>
      </c>
      <c r="J94" s="16">
        <f t="shared" si="78"/>
        <v>237.84378932230811</v>
      </c>
      <c r="K94" s="16">
        <f t="shared" si="91"/>
        <v>9398.548918140541</v>
      </c>
      <c r="L94" s="17">
        <f t="shared" si="61"/>
        <v>0.11819387256612464</v>
      </c>
      <c r="M94" s="17">
        <f t="shared" si="61"/>
        <v>0.88180612743387532</v>
      </c>
      <c r="N94">
        <f t="shared" si="79"/>
        <v>0.12561748082657134</v>
      </c>
      <c r="O94">
        <f t="shared" si="65"/>
        <v>5.9096936283062319E-2</v>
      </c>
      <c r="P94">
        <f t="shared" si="80"/>
        <v>1110.8508931371916</v>
      </c>
      <c r="S94">
        <v>2006</v>
      </c>
      <c r="T94" t="s">
        <v>61</v>
      </c>
      <c r="U94" s="31">
        <v>6</v>
      </c>
      <c r="V94" s="31">
        <v>0</v>
      </c>
      <c r="W94" s="31">
        <v>0</v>
      </c>
      <c r="X94" s="31">
        <v>710</v>
      </c>
      <c r="Y94" s="31">
        <v>2170</v>
      </c>
      <c r="Z94" s="31">
        <v>0</v>
      </c>
      <c r="AA94" s="31">
        <v>283</v>
      </c>
      <c r="AB94" s="31">
        <v>888</v>
      </c>
      <c r="AC94" s="31">
        <v>633</v>
      </c>
      <c r="AD94" s="31">
        <v>3778</v>
      </c>
      <c r="AE94" s="31">
        <v>8468</v>
      </c>
      <c r="AG94">
        <f t="shared" si="66"/>
        <v>7.0854983467170528E-4</v>
      </c>
      <c r="AH94">
        <f t="shared" si="67"/>
        <v>0</v>
      </c>
      <c r="AI94">
        <f t="shared" si="68"/>
        <v>0</v>
      </c>
      <c r="AJ94">
        <f t="shared" si="69"/>
        <v>8.3845063769485126E-2</v>
      </c>
      <c r="AK94">
        <f t="shared" si="70"/>
        <v>0.25625885687293337</v>
      </c>
      <c r="AL94">
        <f t="shared" si="71"/>
        <v>0</v>
      </c>
      <c r="AM94">
        <f t="shared" si="72"/>
        <v>3.3419933868682097E-2</v>
      </c>
      <c r="AN94">
        <f t="shared" si="73"/>
        <v>0.10486537553141237</v>
      </c>
      <c r="AO94">
        <f t="shared" si="74"/>
        <v>7.4752007557864902E-2</v>
      </c>
      <c r="AP94">
        <f t="shared" si="64"/>
        <v>7.0880094506792679E-4</v>
      </c>
      <c r="AQ94">
        <f t="shared" si="64"/>
        <v>0</v>
      </c>
      <c r="AR94">
        <f t="shared" si="64"/>
        <v>0</v>
      </c>
      <c r="AS94">
        <f t="shared" si="64"/>
        <v>8.7513866633797621E-2</v>
      </c>
      <c r="AT94">
        <f t="shared" si="64"/>
        <v>0.29391846133008259</v>
      </c>
      <c r="AU94">
        <f t="shared" si="64"/>
        <v>0</v>
      </c>
      <c r="AV94">
        <f t="shared" si="64"/>
        <v>3.3987870053443822E-2</v>
      </c>
      <c r="AW94">
        <f t="shared" si="63"/>
        <v>0.1106679960119641</v>
      </c>
      <c r="AX94">
        <f t="shared" si="63"/>
        <v>7.7654419432006377E-2</v>
      </c>
      <c r="AY94">
        <f t="shared" si="82"/>
        <v>1.6749249773187242E-4</v>
      </c>
      <c r="AZ94">
        <f t="shared" si="84"/>
        <v>0</v>
      </c>
      <c r="BA94">
        <f t="shared" si="85"/>
        <v>0</v>
      </c>
      <c r="BB94">
        <f t="shared" si="86"/>
        <v>6.8741712610789311E-3</v>
      </c>
      <c r="BC94">
        <f t="shared" si="87"/>
        <v>2.1676320748133155E-2</v>
      </c>
      <c r="BD94">
        <f t="shared" si="88"/>
        <v>0</v>
      </c>
      <c r="BE94">
        <f t="shared" si="89"/>
        <v>3.6080675553074185E-3</v>
      </c>
      <c r="BF94">
        <f t="shared" si="90"/>
        <v>9.3935375811291782E-3</v>
      </c>
      <c r="BG94">
        <f t="shared" si="59"/>
        <v>8.2559843673668792E-3</v>
      </c>
    </row>
    <row r="95" spans="2:59" x14ac:dyDescent="0.25">
      <c r="B95" t="s">
        <v>72</v>
      </c>
      <c r="D95" s="31">
        <v>3560320</v>
      </c>
      <c r="E95" s="31">
        <v>26927</v>
      </c>
      <c r="F95">
        <f t="shared" si="75"/>
        <v>7.5630842171490204E-3</v>
      </c>
      <c r="G95">
        <f t="shared" si="76"/>
        <v>0.99243691578285098</v>
      </c>
      <c r="H95" cm="1">
        <f t="array" ref="H95">+IFERROR(_xlfn.IFS(B95=$H$1,D95/$H$3,B95=$I$1,D95/$I$3,B95=$J$1,D95/$J$3,B95=$K$1,D95/$K$3,B95=$L$1,D95/$L$3,B95=$M$1,D95/$M$3,B95=$N$1,D95/$N$3,B95=$O$1,D95/$O$3,B95=$P$1,D95/P$3,B95=$Q$1,D95/$Q$3,B95=$R$1,D95/$R$3,B95=$S$1,D95/$S$3,B95=$T$1,D95/$T$3,B95=$U$1,D95/$U$3,B95=$V$1,D95/$V$3,B95=$W$1,D95/$W$3,B95=$X$1,D95/$X$3,B95=$Y$1,D95/$Y$3,B95=$Z$1,D95/$Z$3),0)</f>
        <v>0</v>
      </c>
      <c r="I95" s="15">
        <f t="shared" si="77"/>
        <v>0</v>
      </c>
      <c r="J95" s="16">
        <f t="shared" si="78"/>
        <v>0</v>
      </c>
      <c r="K95" s="16">
        <f t="shared" si="91"/>
        <v>8287.6980250033484</v>
      </c>
      <c r="L95" s="17">
        <f t="shared" si="61"/>
        <v>7.5630842171490204E-3</v>
      </c>
      <c r="M95" s="17">
        <f t="shared" si="61"/>
        <v>0.99243691578285098</v>
      </c>
      <c r="N95">
        <f t="shared" si="79"/>
        <v>7.5917929016863245E-3</v>
      </c>
      <c r="O95">
        <f t="shared" si="65"/>
        <v>3.7815421085745102E-3</v>
      </c>
      <c r="P95">
        <f t="shared" si="80"/>
        <v>62.680558129399934</v>
      </c>
      <c r="S95" t="s">
        <v>72</v>
      </c>
      <c r="U95" s="31">
        <v>1212</v>
      </c>
      <c r="V95" s="31">
        <v>0</v>
      </c>
      <c r="W95" s="31">
        <v>0</v>
      </c>
      <c r="X95" s="31">
        <v>1310</v>
      </c>
      <c r="Y95" s="31">
        <v>4370</v>
      </c>
      <c r="Z95" s="31">
        <v>0</v>
      </c>
      <c r="AA95" s="31">
        <v>888</v>
      </c>
      <c r="AB95" s="31">
        <v>2015</v>
      </c>
      <c r="AC95" s="31">
        <v>2392</v>
      </c>
      <c r="AD95" s="31">
        <v>14740</v>
      </c>
      <c r="AE95" s="31">
        <v>26927</v>
      </c>
      <c r="AG95">
        <f t="shared" si="66"/>
        <v>4.5010584172020647E-2</v>
      </c>
      <c r="AH95">
        <f t="shared" si="67"/>
        <v>0</v>
      </c>
      <c r="AI95">
        <f t="shared" si="68"/>
        <v>0</v>
      </c>
      <c r="AJ95">
        <f t="shared" si="69"/>
        <v>4.8650053849296243E-2</v>
      </c>
      <c r="AK95">
        <f t="shared" si="70"/>
        <v>0.16229063764994245</v>
      </c>
      <c r="AL95">
        <f t="shared" si="71"/>
        <v>0</v>
      </c>
      <c r="AM95">
        <f t="shared" si="72"/>
        <v>3.2978051769599288E-2</v>
      </c>
      <c r="AN95">
        <f t="shared" si="73"/>
        <v>7.4831953058268647E-2</v>
      </c>
      <c r="AO95">
        <f t="shared" si="74"/>
        <v>8.8832770082073756E-2</v>
      </c>
      <c r="AP95">
        <f t="shared" si="64"/>
        <v>4.6046882717221994E-2</v>
      </c>
      <c r="AQ95">
        <f t="shared" si="64"/>
        <v>0</v>
      </c>
      <c r="AR95">
        <f t="shared" si="64"/>
        <v>0</v>
      </c>
      <c r="AS95">
        <f t="shared" si="64"/>
        <v>4.9862971985383676E-2</v>
      </c>
      <c r="AT95">
        <f t="shared" si="64"/>
        <v>0.17662274674642309</v>
      </c>
      <c r="AU95">
        <f t="shared" si="64"/>
        <v>0</v>
      </c>
      <c r="AV95">
        <f t="shared" si="64"/>
        <v>3.3530944379413209E-2</v>
      </c>
      <c r="AW95">
        <f t="shared" si="63"/>
        <v>7.7740697158509994E-2</v>
      </c>
      <c r="AX95">
        <f t="shared" si="63"/>
        <v>9.2961797054137027E-2</v>
      </c>
      <c r="AY95">
        <f t="shared" si="82"/>
        <v>1.710520402660435E-4</v>
      </c>
      <c r="AZ95">
        <f t="shared" si="84"/>
        <v>0</v>
      </c>
      <c r="BA95">
        <f t="shared" si="85"/>
        <v>0</v>
      </c>
      <c r="BB95">
        <f t="shared" si="86"/>
        <v>2.8368236563005574E-4</v>
      </c>
      <c r="BC95">
        <f t="shared" si="87"/>
        <v>9.184567679309725E-4</v>
      </c>
      <c r="BD95">
        <f t="shared" si="88"/>
        <v>0</v>
      </c>
      <c r="BE95">
        <f t="shared" si="89"/>
        <v>1.6445150997663132E-4</v>
      </c>
      <c r="BF95">
        <f t="shared" si="90"/>
        <v>4.0768807298220385E-4</v>
      </c>
      <c r="BG95">
        <f t="shared" si="59"/>
        <v>4.2482136437174185E-4</v>
      </c>
    </row>
    <row r="96" spans="2:59" x14ac:dyDescent="0.25">
      <c r="B96">
        <v>2007</v>
      </c>
      <c r="C96" t="s">
        <v>55</v>
      </c>
      <c r="D96" s="31">
        <v>327102</v>
      </c>
      <c r="E96" s="31">
        <v>352</v>
      </c>
      <c r="F96">
        <f t="shared" si="75"/>
        <v>1.0761169298873134E-3</v>
      </c>
      <c r="G96">
        <f t="shared" si="76"/>
        <v>0.99892388307011271</v>
      </c>
      <c r="H96" cm="1">
        <f t="array" ref="H96">+IFERROR(_xlfn.IFS(B96=$H$1,D96/$H$3,B96=$I$1,D96/$I$3,B96=$J$1,D96/$J$3,B96=$K$1,D96/$K$3,B96=$L$1,D96/$L$3,B96=$M$1,D96/$M$3,B96=$N$1,D96/$N$3,B96=$O$1,D96/$O$3,B96=$P$1,D96/P$3,B96=$Q$1,D96/$Q$3,B96=$R$1,D96/$R$3,B96=$S$1,D96/$S$3,B96=$T$1,D96/$T$3,B96=$U$1,D96/$U$3,B96=$V$1,D96/$V$3,B96=$W$1,D96/$W$3,B96=$X$1,D96/$X$3,B96=$Y$1,D96/$Y$3,B96=$Z$1,D96/$Z$3),0)</f>
        <v>9.0462400809316876E-2</v>
      </c>
      <c r="I96" s="15">
        <f t="shared" si="77"/>
        <v>9046.2400809316878</v>
      </c>
      <c r="J96" s="16">
        <f t="shared" si="78"/>
        <v>9.7348121029157699</v>
      </c>
      <c r="K96" s="16">
        <v>10000</v>
      </c>
      <c r="L96" s="17">
        <f t="shared" si="61"/>
        <v>1.0761169298873134E-3</v>
      </c>
      <c r="M96" s="17">
        <f t="shared" si="61"/>
        <v>0.99892388307011271</v>
      </c>
      <c r="N96">
        <f t="shared" si="79"/>
        <v>1.0766962554217164E-3</v>
      </c>
      <c r="O96">
        <f t="shared" si="65"/>
        <v>5.3805846494365671E-4</v>
      </c>
      <c r="P96">
        <f t="shared" si="80"/>
        <v>10.761169298873135</v>
      </c>
      <c r="S96">
        <v>2007</v>
      </c>
      <c r="T96" t="s">
        <v>55</v>
      </c>
      <c r="U96" s="31">
        <v>4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14</v>
      </c>
      <c r="AB96" s="31">
        <v>0</v>
      </c>
      <c r="AC96" s="31">
        <v>16</v>
      </c>
      <c r="AD96" s="31">
        <v>318</v>
      </c>
      <c r="AE96" s="31">
        <v>352</v>
      </c>
      <c r="AG96">
        <f t="shared" si="66"/>
        <v>1.1363636363636364E-2</v>
      </c>
      <c r="AH96">
        <f t="shared" si="67"/>
        <v>0</v>
      </c>
      <c r="AI96">
        <f t="shared" si="68"/>
        <v>0</v>
      </c>
      <c r="AJ96">
        <f t="shared" si="69"/>
        <v>0</v>
      </c>
      <c r="AK96">
        <f t="shared" si="70"/>
        <v>0</v>
      </c>
      <c r="AL96">
        <f t="shared" si="71"/>
        <v>0</v>
      </c>
      <c r="AM96">
        <f t="shared" si="72"/>
        <v>3.9772727272727272E-2</v>
      </c>
      <c r="AN96">
        <f t="shared" si="73"/>
        <v>0</v>
      </c>
      <c r="AO96">
        <f t="shared" si="74"/>
        <v>4.5454545454545456E-2</v>
      </c>
      <c r="AP96">
        <f t="shared" si="64"/>
        <v>1.142857142857143E-2</v>
      </c>
      <c r="AQ96">
        <f t="shared" si="64"/>
        <v>0</v>
      </c>
      <c r="AR96">
        <f t="shared" si="64"/>
        <v>0</v>
      </c>
      <c r="AS96">
        <f t="shared" si="64"/>
        <v>0</v>
      </c>
      <c r="AT96">
        <f t="shared" si="64"/>
        <v>0</v>
      </c>
      <c r="AU96">
        <f t="shared" si="64"/>
        <v>0</v>
      </c>
      <c r="AV96">
        <f t="shared" si="64"/>
        <v>4.0579710144927533E-2</v>
      </c>
      <c r="AW96">
        <f t="shared" si="63"/>
        <v>0</v>
      </c>
      <c r="AX96">
        <f t="shared" si="63"/>
        <v>4.6511627906976744E-2</v>
      </c>
      <c r="AY96">
        <f t="shared" si="82"/>
        <v>1.858747424350814E-3</v>
      </c>
      <c r="AZ96">
        <f t="shared" si="84"/>
        <v>0</v>
      </c>
      <c r="BA96">
        <f t="shared" si="85"/>
        <v>0</v>
      </c>
      <c r="BB96">
        <f t="shared" si="86"/>
        <v>2.0024334916937223E-3</v>
      </c>
      <c r="BC96">
        <f t="shared" si="87"/>
        <v>6.6798735562607382E-3</v>
      </c>
      <c r="BD96">
        <f t="shared" si="88"/>
        <v>0</v>
      </c>
      <c r="BE96">
        <f t="shared" si="89"/>
        <v>1.3787748164181203E-3</v>
      </c>
      <c r="BF96">
        <f t="shared" si="90"/>
        <v>3.0800789967655351E-3</v>
      </c>
      <c r="BG96">
        <f t="shared" si="59"/>
        <v>3.6808090442736517E-3</v>
      </c>
    </row>
    <row r="97" spans="2:59" x14ac:dyDescent="0.25">
      <c r="B97">
        <v>2007</v>
      </c>
      <c r="C97" t="s">
        <v>56</v>
      </c>
      <c r="D97" s="31">
        <v>775688</v>
      </c>
      <c r="E97" s="31">
        <v>430</v>
      </c>
      <c r="F97">
        <f t="shared" si="75"/>
        <v>5.543465929600561E-4</v>
      </c>
      <c r="G97">
        <f t="shared" si="76"/>
        <v>0.99944565340703995</v>
      </c>
      <c r="H97" cm="1">
        <f t="array" ref="H97">+IFERROR(_xlfn.IFS(B97=$H$1,D97/$H$3,B97=$I$1,D97/$I$3,B97=$J$1,D97/$J$3,B97=$K$1,D97/$K$3,B97=$L$1,D97/$L$3,B97=$M$1,D97/$M$3,B97=$N$1,D97/$N$3,B97=$O$1,D97/$O$3,B97=$P$1,D97/P$3,B97=$Q$1,D97/$Q$3,B97=$R$1,D97/$R$3,B97=$S$1,D97/$S$3,B97=$T$1,D97/$T$3,B97=$U$1,D97/$U$3,B97=$V$1,D97/$V$3,B97=$W$1,D97/$W$3,B97=$X$1,D97/$X$3,B97=$Y$1,D97/$Y$3,B97=$Z$1,D97/$Z$3),0)</f>
        <v>0.2145220718888218</v>
      </c>
      <c r="I97" s="15">
        <f t="shared" si="77"/>
        <v>21452.207188882181</v>
      </c>
      <c r="J97" s="16">
        <f t="shared" si="78"/>
        <v>11.891957966630059</v>
      </c>
      <c r="K97" s="16">
        <f t="shared" ref="K97:K103" si="92">+K96-P96</f>
        <v>9989.2388307011261</v>
      </c>
      <c r="L97" s="17">
        <f t="shared" si="61"/>
        <v>5.543465929600561E-4</v>
      </c>
      <c r="M97" s="17">
        <f t="shared" si="61"/>
        <v>0.99944565340703995</v>
      </c>
      <c r="N97">
        <f t="shared" si="79"/>
        <v>5.5450028563212384E-4</v>
      </c>
      <c r="O97">
        <f t="shared" si="65"/>
        <v>2.7717329648002805E-4</v>
      </c>
      <c r="P97">
        <f t="shared" si="80"/>
        <v>5.5375005120634642</v>
      </c>
      <c r="S97">
        <v>2007</v>
      </c>
      <c r="T97" t="s">
        <v>56</v>
      </c>
      <c r="U97" s="31">
        <v>19</v>
      </c>
      <c r="V97" s="31">
        <v>0</v>
      </c>
      <c r="W97" s="31">
        <v>0</v>
      </c>
      <c r="X97" s="31">
        <v>0</v>
      </c>
      <c r="Y97" s="31">
        <v>7</v>
      </c>
      <c r="Z97" s="31">
        <v>0</v>
      </c>
      <c r="AA97" s="31">
        <v>4</v>
      </c>
      <c r="AB97" s="31">
        <v>0</v>
      </c>
      <c r="AC97" s="31">
        <v>30</v>
      </c>
      <c r="AD97" s="31">
        <v>370</v>
      </c>
      <c r="AE97" s="31">
        <v>430</v>
      </c>
      <c r="AG97">
        <f t="shared" si="66"/>
        <v>4.4186046511627906E-2</v>
      </c>
      <c r="AH97">
        <f t="shared" si="67"/>
        <v>0</v>
      </c>
      <c r="AI97">
        <f t="shared" si="68"/>
        <v>0</v>
      </c>
      <c r="AJ97">
        <f t="shared" si="69"/>
        <v>0</v>
      </c>
      <c r="AK97">
        <f t="shared" si="70"/>
        <v>1.627906976744186E-2</v>
      </c>
      <c r="AL97">
        <f t="shared" si="71"/>
        <v>0</v>
      </c>
      <c r="AM97">
        <f t="shared" si="72"/>
        <v>9.3023255813953487E-3</v>
      </c>
      <c r="AN97">
        <f t="shared" si="73"/>
        <v>0</v>
      </c>
      <c r="AO97">
        <f t="shared" si="74"/>
        <v>6.9767441860465115E-2</v>
      </c>
      <c r="AP97">
        <f t="shared" si="64"/>
        <v>4.5184304399524373E-2</v>
      </c>
      <c r="AQ97">
        <f t="shared" si="64"/>
        <v>0</v>
      </c>
      <c r="AR97">
        <f t="shared" si="64"/>
        <v>0</v>
      </c>
      <c r="AS97">
        <f t="shared" si="64"/>
        <v>0</v>
      </c>
      <c r="AT97">
        <f t="shared" si="64"/>
        <v>1.6412661195779599E-2</v>
      </c>
      <c r="AU97">
        <f t="shared" si="64"/>
        <v>0</v>
      </c>
      <c r="AV97">
        <f t="shared" si="64"/>
        <v>9.3457943925233638E-3</v>
      </c>
      <c r="AW97">
        <f t="shared" si="63"/>
        <v>0</v>
      </c>
      <c r="AX97">
        <f t="shared" si="63"/>
        <v>7.2289156626506021E-2</v>
      </c>
      <c r="AY97">
        <f t="shared" si="82"/>
        <v>1.4825548416373594E-5</v>
      </c>
      <c r="AZ97">
        <f t="shared" si="84"/>
        <v>0</v>
      </c>
      <c r="BA97">
        <f t="shared" si="85"/>
        <v>0</v>
      </c>
      <c r="BB97">
        <f t="shared" si="86"/>
        <v>0</v>
      </c>
      <c r="BC97">
        <f t="shared" si="87"/>
        <v>4.5121234310702245E-6</v>
      </c>
      <c r="BD97">
        <f t="shared" si="88"/>
        <v>0</v>
      </c>
      <c r="BE97">
        <f t="shared" si="89"/>
        <v>1.160260310846629E-5</v>
      </c>
      <c r="BF97">
        <f t="shared" si="90"/>
        <v>0</v>
      </c>
      <c r="BG97">
        <f t="shared" si="59"/>
        <v>2.9651096832747188E-5</v>
      </c>
    </row>
    <row r="98" spans="2:59" x14ac:dyDescent="0.25">
      <c r="B98">
        <v>2007</v>
      </c>
      <c r="C98" t="s">
        <v>57</v>
      </c>
      <c r="D98" s="31">
        <v>737135</v>
      </c>
      <c r="E98" s="31">
        <v>2519</v>
      </c>
      <c r="F98">
        <f t="shared" si="75"/>
        <v>3.4172844865594499E-3</v>
      </c>
      <c r="G98">
        <f t="shared" si="76"/>
        <v>0.99658271551344058</v>
      </c>
      <c r="H98" cm="1">
        <f t="array" ref="H98">+IFERROR(_xlfn.IFS(B98=$H$1,D98/$H$3,B98=$I$1,D98/$I$3,B98=$J$1,D98/$J$3,B98=$K$1,D98/$K$3,B98=$L$1,D98/$L$3,B98=$M$1,D98/$M$3,B98=$N$1,D98/$N$3,B98=$O$1,D98/$O$3,B98=$P$1,D98/P$3,B98=$Q$1,D98/$Q$3,B98=$R$1,D98/$R$3,B98=$S$1,D98/$S$3,B98=$T$1,D98/$T$3,B98=$U$1,D98/$U$3,B98=$V$1,D98/$V$3,B98=$W$1,D98/$W$3,B98=$X$1,D98/$X$3,B98=$Y$1,D98/$Y$3,B98=$Z$1,D98/$Z$3),0)</f>
        <v>0.20385996362167091</v>
      </c>
      <c r="I98" s="15">
        <f t="shared" si="77"/>
        <v>20385.99636216709</v>
      </c>
      <c r="J98" s="16">
        <f t="shared" si="78"/>
        <v>69.664749111490977</v>
      </c>
      <c r="K98" s="16">
        <f t="shared" si="92"/>
        <v>9983.701330189062</v>
      </c>
      <c r="L98" s="17">
        <f t="shared" si="61"/>
        <v>3.4172844865594499E-3</v>
      </c>
      <c r="M98" s="17">
        <f t="shared" si="61"/>
        <v>0.99658271551344058</v>
      </c>
      <c r="N98">
        <f t="shared" si="79"/>
        <v>3.4231333968857505E-3</v>
      </c>
      <c r="O98">
        <f t="shared" si="65"/>
        <v>1.7086422432797249E-3</v>
      </c>
      <c r="P98">
        <f t="shared" si="80"/>
        <v>34.117147674098028</v>
      </c>
      <c r="S98">
        <v>2007</v>
      </c>
      <c r="T98" t="s">
        <v>57</v>
      </c>
      <c r="U98" s="31">
        <v>524</v>
      </c>
      <c r="V98" s="31">
        <v>0</v>
      </c>
      <c r="W98" s="31">
        <v>0</v>
      </c>
      <c r="X98" s="31">
        <v>9</v>
      </c>
      <c r="Y98" s="31">
        <v>25</v>
      </c>
      <c r="Z98" s="31">
        <v>0</v>
      </c>
      <c r="AA98" s="31">
        <v>9</v>
      </c>
      <c r="AB98" s="31">
        <v>4</v>
      </c>
      <c r="AC98" s="31">
        <v>39</v>
      </c>
      <c r="AD98" s="31">
        <v>1909</v>
      </c>
      <c r="AE98" s="31">
        <v>2519</v>
      </c>
      <c r="AG98">
        <f t="shared" si="66"/>
        <v>0.20801905518062724</v>
      </c>
      <c r="AH98">
        <f t="shared" si="67"/>
        <v>0</v>
      </c>
      <c r="AI98">
        <f t="shared" si="68"/>
        <v>0</v>
      </c>
      <c r="AJ98">
        <f t="shared" si="69"/>
        <v>3.5728463676061931E-3</v>
      </c>
      <c r="AK98">
        <f t="shared" si="70"/>
        <v>9.9245732433505367E-3</v>
      </c>
      <c r="AL98">
        <f t="shared" si="71"/>
        <v>0</v>
      </c>
      <c r="AM98">
        <f t="shared" si="72"/>
        <v>3.5728463676061931E-3</v>
      </c>
      <c r="AN98">
        <f t="shared" si="73"/>
        <v>1.5879317189360857E-3</v>
      </c>
      <c r="AO98">
        <f t="shared" si="74"/>
        <v>1.5482334259626836E-2</v>
      </c>
      <c r="AP98">
        <f t="shared" si="64"/>
        <v>0.23216659282233054</v>
      </c>
      <c r="AQ98">
        <f t="shared" si="64"/>
        <v>0</v>
      </c>
      <c r="AR98">
        <f t="shared" si="64"/>
        <v>0</v>
      </c>
      <c r="AS98">
        <f t="shared" si="64"/>
        <v>3.5792404056472459E-3</v>
      </c>
      <c r="AT98">
        <f t="shared" si="64"/>
        <v>9.9740674246957921E-3</v>
      </c>
      <c r="AU98">
        <f t="shared" si="64"/>
        <v>0</v>
      </c>
      <c r="AV98">
        <f t="shared" si="64"/>
        <v>3.5792404056472459E-3</v>
      </c>
      <c r="AW98">
        <f t="shared" si="63"/>
        <v>1.5891934843067141E-3</v>
      </c>
      <c r="AX98">
        <f t="shared" si="63"/>
        <v>1.5603120624124825E-2</v>
      </c>
      <c r="AY98">
        <f t="shared" si="82"/>
        <v>3.6831787935724122E-4</v>
      </c>
      <c r="AZ98">
        <f t="shared" si="84"/>
        <v>0</v>
      </c>
      <c r="BA98">
        <f t="shared" si="85"/>
        <v>0</v>
      </c>
      <c r="BB98">
        <f t="shared" si="86"/>
        <v>6.104716232440462E-6</v>
      </c>
      <c r="BC98">
        <f t="shared" si="87"/>
        <v>2.1705657715343864E-5</v>
      </c>
      <c r="BD98">
        <f t="shared" si="88"/>
        <v>0</v>
      </c>
      <c r="BE98">
        <f t="shared" si="89"/>
        <v>8.8179234468584455E-6</v>
      </c>
      <c r="BF98">
        <f t="shared" si="90"/>
        <v>2.7132072144179831E-6</v>
      </c>
      <c r="BG98">
        <f t="shared" si="59"/>
        <v>4.6802824448710206E-5</v>
      </c>
    </row>
    <row r="99" spans="2:59" x14ac:dyDescent="0.25">
      <c r="B99">
        <v>2007</v>
      </c>
      <c r="C99" t="s">
        <v>58</v>
      </c>
      <c r="D99" s="31">
        <v>1069530</v>
      </c>
      <c r="E99" s="31">
        <v>4429</v>
      </c>
      <c r="F99">
        <f t="shared" si="75"/>
        <v>4.1410713116976612E-3</v>
      </c>
      <c r="G99">
        <f t="shared" si="76"/>
        <v>0.99585892868830239</v>
      </c>
      <c r="H99" cm="1">
        <f t="array" ref="H99">+IFERROR(_xlfn.IFS(B99=$H$1,D99/$H$3,B99=$I$1,D99/$I$3,B99=$J$1,D99/$J$3,B99=$K$1,D99/$K$3,B99=$L$1,D99/$L$3,B99=$M$1,D99/$M$3,B99=$N$1,D99/$N$3,B99=$O$1,D99/$O$3,B99=$P$1,D99/P$3,B99=$Q$1,D99/$Q$3,B99=$R$1,D99/$R$3,B99=$S$1,D99/$S$3,B99=$T$1,D99/$T$3,B99=$U$1,D99/$U$3,B99=$V$1,D99/$V$3,B99=$W$1,D99/$W$3,B99=$X$1,D99/$X$3,B99=$Y$1,D99/$Y$3,B99=$Z$1,D99/$Z$3),0)</f>
        <v>0.29578618148953134</v>
      </c>
      <c r="I99" s="15">
        <f t="shared" si="77"/>
        <v>29578.618148953134</v>
      </c>
      <c r="J99" s="16">
        <f t="shared" si="78"/>
        <v>122.48716705628961</v>
      </c>
      <c r="K99" s="16">
        <f t="shared" si="92"/>
        <v>9949.5841825149637</v>
      </c>
      <c r="L99" s="17">
        <f t="shared" si="61"/>
        <v>4.1410713116976612E-3</v>
      </c>
      <c r="M99" s="17">
        <f t="shared" si="61"/>
        <v>0.99585892868830239</v>
      </c>
      <c r="N99">
        <f t="shared" si="79"/>
        <v>4.1496633375979267E-3</v>
      </c>
      <c r="O99">
        <f t="shared" si="65"/>
        <v>2.0705356558488306E-3</v>
      </c>
      <c r="P99">
        <f t="shared" si="80"/>
        <v>41.201937621533546</v>
      </c>
      <c r="S99">
        <v>2007</v>
      </c>
      <c r="T99" t="s">
        <v>58</v>
      </c>
      <c r="U99" s="31">
        <v>566</v>
      </c>
      <c r="V99" s="31">
        <v>0</v>
      </c>
      <c r="W99" s="31">
        <v>0</v>
      </c>
      <c r="X99" s="31">
        <v>55</v>
      </c>
      <c r="Y99" s="31">
        <v>227</v>
      </c>
      <c r="Z99" s="31">
        <v>0</v>
      </c>
      <c r="AA99" s="31">
        <v>46</v>
      </c>
      <c r="AB99" s="31">
        <v>117</v>
      </c>
      <c r="AC99" s="31">
        <v>231</v>
      </c>
      <c r="AD99" s="31">
        <v>3187</v>
      </c>
      <c r="AE99" s="31">
        <v>4429</v>
      </c>
      <c r="AG99">
        <f t="shared" si="66"/>
        <v>0.12779408444344095</v>
      </c>
      <c r="AH99">
        <f t="shared" si="67"/>
        <v>0</v>
      </c>
      <c r="AI99">
        <f t="shared" si="68"/>
        <v>0</v>
      </c>
      <c r="AJ99">
        <f t="shared" si="69"/>
        <v>1.241815308195981E-2</v>
      </c>
      <c r="AK99">
        <f t="shared" si="70"/>
        <v>5.1253104538270491E-2</v>
      </c>
      <c r="AL99">
        <f t="shared" si="71"/>
        <v>0</v>
      </c>
      <c r="AM99">
        <f t="shared" si="72"/>
        <v>1.0386091668548205E-2</v>
      </c>
      <c r="AN99">
        <f t="shared" si="73"/>
        <v>2.6416798374350868E-2</v>
      </c>
      <c r="AO99">
        <f t="shared" si="74"/>
        <v>5.2156242944231206E-2</v>
      </c>
      <c r="AP99">
        <f t="shared" si="64"/>
        <v>0.13651712493970092</v>
      </c>
      <c r="AQ99">
        <f t="shared" si="64"/>
        <v>0</v>
      </c>
      <c r="AR99">
        <f t="shared" si="64"/>
        <v>0</v>
      </c>
      <c r="AS99">
        <f t="shared" si="64"/>
        <v>1.2495740088606157E-2</v>
      </c>
      <c r="AT99">
        <f t="shared" si="64"/>
        <v>5.2601089097439463E-2</v>
      </c>
      <c r="AU99">
        <f t="shared" si="64"/>
        <v>0</v>
      </c>
      <c r="AV99">
        <f t="shared" si="64"/>
        <v>1.0440308669995461E-2</v>
      </c>
      <c r="AW99">
        <f t="shared" si="63"/>
        <v>2.6770392403615145E-2</v>
      </c>
      <c r="AX99">
        <f t="shared" si="63"/>
        <v>5.355279935087516E-2</v>
      </c>
      <c r="AY99">
        <f t="shared" si="82"/>
        <v>5.0956962404046641E-4</v>
      </c>
      <c r="AZ99">
        <f t="shared" si="84"/>
        <v>0</v>
      </c>
      <c r="BA99">
        <f t="shared" si="85"/>
        <v>0</v>
      </c>
      <c r="BB99">
        <f t="shared" si="86"/>
        <v>2.9919684347330136E-5</v>
      </c>
      <c r="BC99">
        <f t="shared" si="87"/>
        <v>1.1780875711761241E-4</v>
      </c>
      <c r="BD99">
        <f t="shared" si="88"/>
        <v>0</v>
      </c>
      <c r="BE99">
        <f t="shared" si="89"/>
        <v>2.5712228735986834E-5</v>
      </c>
      <c r="BF99">
        <f t="shared" si="90"/>
        <v>5.6566903219171039E-5</v>
      </c>
      <c r="BG99">
        <f t="shared" si="59"/>
        <v>1.26223668340299E-4</v>
      </c>
    </row>
    <row r="100" spans="2:59" x14ac:dyDescent="0.25">
      <c r="B100">
        <v>2007</v>
      </c>
      <c r="C100" t="s">
        <v>59</v>
      </c>
      <c r="D100" s="31">
        <v>518438</v>
      </c>
      <c r="E100" s="31">
        <v>6113</v>
      </c>
      <c r="F100">
        <f t="shared" si="75"/>
        <v>1.1791188145930661E-2</v>
      </c>
      <c r="G100">
        <f t="shared" si="76"/>
        <v>0.98820881185406939</v>
      </c>
      <c r="H100" cm="1">
        <f t="array" ref="H100">+IFERROR(_xlfn.IFS(B100=$H$1,D100/$H$3,B100=$I$1,D100/$I$3,B100=$J$1,D100/$J$3,B100=$K$1,D100/$K$3,B100=$L$1,D100/$L$3,B100=$M$1,D100/$M$3,B100=$N$1,D100/$N$3,B100=$O$1,D100/$O$3,B100=$P$1,D100/P$3,B100=$Q$1,D100/$Q$3,B100=$R$1,D100/$R$3,B100=$S$1,D100/$S$3,B100=$T$1,D100/$T$3,B100=$U$1,D100/$U$3,B100=$V$1,D100/$V$3,B100=$W$1,D100/$W$3,B100=$X$1,D100/$X$3,B100=$Y$1,D100/$Y$3,B100=$Z$1,D100/$Z$3),0)</f>
        <v>0.14337774196055245</v>
      </c>
      <c r="I100" s="15">
        <f t="shared" si="77"/>
        <v>14337.774196055245</v>
      </c>
      <c r="J100" s="16">
        <f t="shared" si="78"/>
        <v>169.0593931395571</v>
      </c>
      <c r="K100" s="16">
        <f t="shared" si="92"/>
        <v>9908.3822448934297</v>
      </c>
      <c r="L100" s="17">
        <f t="shared" si="61"/>
        <v>1.1791188145930661E-2</v>
      </c>
      <c r="M100" s="17">
        <f t="shared" si="61"/>
        <v>0.98820881185406939</v>
      </c>
      <c r="N100">
        <f t="shared" si="79"/>
        <v>1.1861116473913014E-2</v>
      </c>
      <c r="O100">
        <f t="shared" si="65"/>
        <v>5.8955940729653305E-3</v>
      </c>
      <c r="P100">
        <f t="shared" si="80"/>
        <v>116.83159927133724</v>
      </c>
      <c r="S100">
        <v>2007</v>
      </c>
      <c r="T100" t="s">
        <v>59</v>
      </c>
      <c r="U100" s="31">
        <v>84</v>
      </c>
      <c r="V100" s="31">
        <v>0</v>
      </c>
      <c r="W100" s="31">
        <v>0</v>
      </c>
      <c r="X100" s="31">
        <v>275</v>
      </c>
      <c r="Y100" s="31">
        <v>965</v>
      </c>
      <c r="Z100" s="31">
        <v>0</v>
      </c>
      <c r="AA100" s="31">
        <v>286</v>
      </c>
      <c r="AB100" s="31">
        <v>508</v>
      </c>
      <c r="AC100" s="31">
        <v>817</v>
      </c>
      <c r="AD100" s="31">
        <v>3178</v>
      </c>
      <c r="AE100" s="31">
        <v>6113</v>
      </c>
      <c r="AG100">
        <f t="shared" si="66"/>
        <v>1.3741207263209553E-2</v>
      </c>
      <c r="AH100">
        <f t="shared" si="67"/>
        <v>0</v>
      </c>
      <c r="AI100">
        <f t="shared" si="68"/>
        <v>0</v>
      </c>
      <c r="AJ100">
        <f t="shared" si="69"/>
        <v>4.4986095206936035E-2</v>
      </c>
      <c r="AK100">
        <f t="shared" si="70"/>
        <v>0.15786029772615737</v>
      </c>
      <c r="AL100">
        <f t="shared" si="71"/>
        <v>0</v>
      </c>
      <c r="AM100">
        <f t="shared" si="72"/>
        <v>4.6785539015213477E-2</v>
      </c>
      <c r="AN100">
        <f t="shared" si="73"/>
        <v>8.3101586782267298E-2</v>
      </c>
      <c r="AO100">
        <f t="shared" si="74"/>
        <v>0.13364959921478817</v>
      </c>
      <c r="AP100">
        <f t="shared" si="64"/>
        <v>1.3836270795585571E-2</v>
      </c>
      <c r="AQ100">
        <f t="shared" si="64"/>
        <v>0</v>
      </c>
      <c r="AR100">
        <f t="shared" si="64"/>
        <v>0</v>
      </c>
      <c r="AS100">
        <f t="shared" si="64"/>
        <v>4.6021253451594003E-2</v>
      </c>
      <c r="AT100">
        <f t="shared" si="64"/>
        <v>0.17138797620104787</v>
      </c>
      <c r="AU100">
        <f t="shared" si="64"/>
        <v>0</v>
      </c>
      <c r="AV100">
        <f t="shared" si="64"/>
        <v>4.790619765494137E-2</v>
      </c>
      <c r="AW100">
        <f t="shared" si="63"/>
        <v>8.67042157364738E-2</v>
      </c>
      <c r="AX100">
        <f t="shared" si="63"/>
        <v>0.14322026470330443</v>
      </c>
      <c r="AY100">
        <f t="shared" si="82"/>
        <v>6.268830602695018E-4</v>
      </c>
      <c r="AZ100">
        <f t="shared" si="84"/>
        <v>0</v>
      </c>
      <c r="BA100">
        <f t="shared" si="85"/>
        <v>0</v>
      </c>
      <c r="BB100">
        <f t="shared" si="86"/>
        <v>3.1826370752143938E-4</v>
      </c>
      <c r="BC100">
        <f t="shared" si="87"/>
        <v>1.1496070889865325E-3</v>
      </c>
      <c r="BD100">
        <f t="shared" si="88"/>
        <v>0</v>
      </c>
      <c r="BE100">
        <f t="shared" si="89"/>
        <v>3.2019257847611479E-4</v>
      </c>
      <c r="BF100">
        <f t="shared" si="90"/>
        <v>6.0277217333605949E-4</v>
      </c>
      <c r="BG100">
        <f t="shared" si="59"/>
        <v>1.0107283802499045E-3</v>
      </c>
    </row>
    <row r="101" spans="2:59" x14ac:dyDescent="0.25">
      <c r="B101">
        <v>2007</v>
      </c>
      <c r="C101" t="s">
        <v>60</v>
      </c>
      <c r="D101" s="31">
        <v>115232</v>
      </c>
      <c r="E101" s="31">
        <v>4636</v>
      </c>
      <c r="F101">
        <f t="shared" si="75"/>
        <v>4.0231880033324077E-2</v>
      </c>
      <c r="G101">
        <f t="shared" si="76"/>
        <v>0.95976811996667588</v>
      </c>
      <c r="H101" cm="1">
        <f t="array" ref="H101">+IFERROR(_xlfn.IFS(B101=$H$1,D101/$H$3,B101=$I$1,D101/$I$3,B101=$J$1,D101/$J$3,B101=$K$1,D101/$K$3,B101=$L$1,D101/$L$3,B101=$M$1,D101/$M$3,B101=$N$1,D101/$N$3,B101=$O$1,D101/$O$3,B101=$P$1,D101/P$3,B101=$Q$1,D101/$Q$3,B101=$R$1,D101/$R$3,B101=$S$1,D101/$S$3,B101=$T$1,D101/$T$3,B101=$U$1,D101/$U$3,B101=$V$1,D101/$V$3,B101=$W$1,D101/$W$3,B101=$X$1,D101/$X$3,B101=$Y$1,D101/$Y$3,B101=$Z$1,D101/$Z$3),0)</f>
        <v>3.1868234893272444E-2</v>
      </c>
      <c r="I101" s="15">
        <f t="shared" si="77"/>
        <v>3186.8234893272443</v>
      </c>
      <c r="J101" s="16">
        <f t="shared" si="78"/>
        <v>128.21190030999293</v>
      </c>
      <c r="K101" s="16">
        <f t="shared" si="92"/>
        <v>9791.5506456220919</v>
      </c>
      <c r="L101" s="17">
        <f t="shared" si="61"/>
        <v>4.0231880033324077E-2</v>
      </c>
      <c r="M101" s="17">
        <f t="shared" si="61"/>
        <v>0.95976811996667588</v>
      </c>
      <c r="N101">
        <f t="shared" si="79"/>
        <v>4.105779619887702E-2</v>
      </c>
      <c r="O101">
        <f t="shared" si="65"/>
        <v>2.0115940016662039E-2</v>
      </c>
      <c r="P101">
        <f t="shared" si="80"/>
        <v>393.93249091488491</v>
      </c>
      <c r="S101">
        <v>2007</v>
      </c>
      <c r="T101" t="s">
        <v>60</v>
      </c>
      <c r="U101" s="31">
        <v>17</v>
      </c>
      <c r="V101" s="31">
        <v>0</v>
      </c>
      <c r="W101" s="31">
        <v>0</v>
      </c>
      <c r="X101" s="31">
        <v>331</v>
      </c>
      <c r="Y101" s="31">
        <v>1037</v>
      </c>
      <c r="Z101" s="31">
        <v>0</v>
      </c>
      <c r="AA101" s="31">
        <v>239</v>
      </c>
      <c r="AB101" s="31">
        <v>486</v>
      </c>
      <c r="AC101" s="31">
        <v>560</v>
      </c>
      <c r="AD101" s="31">
        <v>1966</v>
      </c>
      <c r="AE101" s="31">
        <v>4636</v>
      </c>
      <c r="AG101">
        <f t="shared" si="66"/>
        <v>3.6669542709232097E-3</v>
      </c>
      <c r="AH101">
        <f t="shared" si="67"/>
        <v>0</v>
      </c>
      <c r="AI101">
        <f t="shared" si="68"/>
        <v>0</v>
      </c>
      <c r="AJ101">
        <f t="shared" si="69"/>
        <v>7.1397756686798958E-2</v>
      </c>
      <c r="AK101">
        <f t="shared" si="70"/>
        <v>0.22368421052631579</v>
      </c>
      <c r="AL101">
        <f t="shared" si="71"/>
        <v>0</v>
      </c>
      <c r="AM101">
        <f t="shared" si="72"/>
        <v>5.1553062985332181E-2</v>
      </c>
      <c r="AN101">
        <f t="shared" si="73"/>
        <v>0.10483175150992234</v>
      </c>
      <c r="AO101">
        <f t="shared" si="74"/>
        <v>0.12079378774805867</v>
      </c>
      <c r="AP101">
        <f t="shared" si="64"/>
        <v>3.6736898973527823E-3</v>
      </c>
      <c r="AQ101">
        <f t="shared" si="64"/>
        <v>0</v>
      </c>
      <c r="AR101">
        <f t="shared" si="64"/>
        <v>0</v>
      </c>
      <c r="AS101">
        <f t="shared" si="64"/>
        <v>7.404093501845431E-2</v>
      </c>
      <c r="AT101">
        <f t="shared" si="64"/>
        <v>0.25185185185185183</v>
      </c>
      <c r="AU101">
        <f t="shared" si="64"/>
        <v>0</v>
      </c>
      <c r="AV101">
        <f t="shared" si="64"/>
        <v>5.291708181113694E-2</v>
      </c>
      <c r="AW101">
        <f t="shared" si="63"/>
        <v>0.11063054860004552</v>
      </c>
      <c r="AX101">
        <f t="shared" si="63"/>
        <v>0.12855831037649221</v>
      </c>
      <c r="AY101">
        <f t="shared" si="82"/>
        <v>4.3824632046653709E-4</v>
      </c>
      <c r="AZ101">
        <f t="shared" si="84"/>
        <v>0</v>
      </c>
      <c r="BA101">
        <f t="shared" si="85"/>
        <v>0</v>
      </c>
      <c r="BB101">
        <f t="shared" si="86"/>
        <v>2.6294779227992223E-3</v>
      </c>
      <c r="BC101">
        <f t="shared" si="87"/>
        <v>8.6868231046931411E-3</v>
      </c>
      <c r="BD101">
        <f t="shared" si="88"/>
        <v>0</v>
      </c>
      <c r="BE101">
        <f t="shared" si="89"/>
        <v>2.2780130519300195E-3</v>
      </c>
      <c r="BF101">
        <f t="shared" si="90"/>
        <v>4.3130380449875032E-3</v>
      </c>
      <c r="BG101">
        <f t="shared" si="59"/>
        <v>5.974902804776451E-3</v>
      </c>
    </row>
    <row r="102" spans="2:59" x14ac:dyDescent="0.25">
      <c r="B102">
        <v>2007</v>
      </c>
      <c r="C102" t="s">
        <v>61</v>
      </c>
      <c r="D102" s="31">
        <v>72764</v>
      </c>
      <c r="E102" s="31">
        <v>8743</v>
      </c>
      <c r="F102">
        <f t="shared" si="75"/>
        <v>0.12015557143642461</v>
      </c>
      <c r="G102">
        <f t="shared" si="76"/>
        <v>0.87984442856357536</v>
      </c>
      <c r="H102" cm="1">
        <f t="array" ref="H102">+IFERROR(_xlfn.IFS(B102=$H$1,D102/$H$3,B102=$I$1,D102/$I$3,B102=$J$1,D102/$J$3,B102=$K$1,D102/$K$3,B102=$L$1,D102/$L$3,B102=$M$1,D102/$M$3,B102=$N$1,D102/$N$3,B102=$O$1,D102/$O$3,B102=$P$1,D102/P$3,B102=$Q$1,D102/$Q$3,B102=$R$1,D102/$R$3,B102=$S$1,D102/$S$3,B102=$T$1,D102/$T$3,B102=$U$1,D102/$U$3,B102=$V$1,D102/$V$3,B102=$W$1,D102/$W$3,B102=$X$1,D102/$X$3,B102=$Y$1,D102/$Y$3,B102=$Z$1,D102/$Z$3),0)</f>
        <v>2.0123405336834179E-2</v>
      </c>
      <c r="I102" s="15">
        <f t="shared" si="77"/>
        <v>2012.340533683418</v>
      </c>
      <c r="J102" s="16">
        <f t="shared" si="78"/>
        <v>241.79392674941076</v>
      </c>
      <c r="K102" s="16">
        <f t="shared" si="92"/>
        <v>9397.6181547072065</v>
      </c>
      <c r="L102" s="17">
        <f t="shared" si="61"/>
        <v>0.12015557143642461</v>
      </c>
      <c r="M102" s="17">
        <f t="shared" si="61"/>
        <v>0.87984442856357536</v>
      </c>
      <c r="N102">
        <f t="shared" si="79"/>
        <v>0.12783565449427936</v>
      </c>
      <c r="O102">
        <f t="shared" si="65"/>
        <v>6.0077785718212304E-2</v>
      </c>
      <c r="P102">
        <f t="shared" si="80"/>
        <v>1129.1761795201626</v>
      </c>
      <c r="S102">
        <v>2007</v>
      </c>
      <c r="T102" t="s">
        <v>61</v>
      </c>
      <c r="U102" s="31">
        <v>10</v>
      </c>
      <c r="V102" s="31">
        <v>0</v>
      </c>
      <c r="W102" s="31">
        <v>0</v>
      </c>
      <c r="X102" s="31">
        <v>771</v>
      </c>
      <c r="Y102" s="31">
        <v>2220</v>
      </c>
      <c r="Z102" s="31">
        <v>0</v>
      </c>
      <c r="AA102" s="31">
        <v>321</v>
      </c>
      <c r="AB102" s="31">
        <v>854</v>
      </c>
      <c r="AC102" s="31">
        <v>691</v>
      </c>
      <c r="AD102" s="31">
        <v>3876</v>
      </c>
      <c r="AE102" s="31">
        <v>8743</v>
      </c>
      <c r="AG102">
        <f t="shared" si="66"/>
        <v>1.1437721605856114E-3</v>
      </c>
      <c r="AH102">
        <f t="shared" si="67"/>
        <v>0</v>
      </c>
      <c r="AI102">
        <f t="shared" si="68"/>
        <v>0</v>
      </c>
      <c r="AJ102">
        <f t="shared" si="69"/>
        <v>8.8184833581150632E-2</v>
      </c>
      <c r="AK102">
        <f t="shared" si="70"/>
        <v>0.25391741965000569</v>
      </c>
      <c r="AL102">
        <f t="shared" si="71"/>
        <v>0</v>
      </c>
      <c r="AM102">
        <f t="shared" si="72"/>
        <v>3.6715086354798122E-2</v>
      </c>
      <c r="AN102">
        <f t="shared" si="73"/>
        <v>9.7678142514011204E-2</v>
      </c>
      <c r="AO102">
        <f t="shared" si="74"/>
        <v>7.903465629646575E-2</v>
      </c>
      <c r="AP102">
        <f t="shared" si="64"/>
        <v>1.1444266422522317E-3</v>
      </c>
      <c r="AQ102">
        <f t="shared" si="64"/>
        <v>0</v>
      </c>
      <c r="AR102">
        <f t="shared" si="64"/>
        <v>0</v>
      </c>
      <c r="AS102">
        <f t="shared" si="64"/>
        <v>9.2252467843254554E-2</v>
      </c>
      <c r="AT102">
        <f t="shared" si="64"/>
        <v>0.29084239486440455</v>
      </c>
      <c r="AU102">
        <f t="shared" si="64"/>
        <v>0</v>
      </c>
      <c r="AV102">
        <f t="shared" si="64"/>
        <v>3.7401689484415961E-2</v>
      </c>
      <c r="AW102">
        <f t="shared" si="63"/>
        <v>0.10269360269360268</v>
      </c>
      <c r="AX102">
        <f t="shared" si="63"/>
        <v>8.2286394760345341E-2</v>
      </c>
      <c r="AY102">
        <f t="shared" si="82"/>
        <v>1.855313066901215E-4</v>
      </c>
      <c r="AZ102">
        <f t="shared" si="84"/>
        <v>0</v>
      </c>
      <c r="BA102">
        <f t="shared" si="85"/>
        <v>0</v>
      </c>
      <c r="BB102">
        <f t="shared" si="86"/>
        <v>7.5724259249079218E-3</v>
      </c>
      <c r="BC102">
        <f t="shared" si="87"/>
        <v>2.2380572810730581E-2</v>
      </c>
      <c r="BD102">
        <f t="shared" si="88"/>
        <v>0</v>
      </c>
      <c r="BE102">
        <f t="shared" si="89"/>
        <v>3.8480567313506678E-3</v>
      </c>
      <c r="BF102">
        <f t="shared" si="90"/>
        <v>9.2078500357319557E-3</v>
      </c>
      <c r="BG102">
        <f t="shared" si="59"/>
        <v>8.5962838766422949E-3</v>
      </c>
    </row>
    <row r="103" spans="2:59" x14ac:dyDescent="0.25">
      <c r="B103" t="s">
        <v>73</v>
      </c>
      <c r="D103" s="31">
        <v>3615889</v>
      </c>
      <c r="E103" s="31">
        <v>27222</v>
      </c>
      <c r="F103">
        <f t="shared" si="75"/>
        <v>7.5284390643628714E-3</v>
      </c>
      <c r="G103">
        <f t="shared" si="76"/>
        <v>0.99247156093563715</v>
      </c>
      <c r="H103" cm="1">
        <f t="array" ref="H103">+IFERROR(_xlfn.IFS(B103=$H$1,D103/$H$3,B103=$I$1,D103/$I$3,B103=$J$1,D103/$J$3,B103=$K$1,D103/$K$3,B103=$L$1,D103/$L$3,B103=$M$1,D103/$M$3,B103=$N$1,D103/$N$3,B103=$O$1,D103/$O$3,B103=$P$1,D103/P$3,B103=$Q$1,D103/$Q$3,B103=$R$1,D103/$R$3,B103=$S$1,D103/$S$3,B103=$T$1,D103/$T$3,B103=$U$1,D103/$U$3,B103=$V$1,D103/$V$3,B103=$W$1,D103/$W$3,B103=$X$1,D103/$X$3,B103=$Y$1,D103/$Y$3,B103=$Z$1,D103/$Z$3),0)</f>
        <v>0</v>
      </c>
      <c r="I103" s="15">
        <f t="shared" si="77"/>
        <v>0</v>
      </c>
      <c r="J103" s="16">
        <f t="shared" si="78"/>
        <v>0</v>
      </c>
      <c r="K103" s="16">
        <f t="shared" si="92"/>
        <v>8268.4419751870446</v>
      </c>
      <c r="L103" s="17">
        <f t="shared" si="61"/>
        <v>7.5284390643628714E-3</v>
      </c>
      <c r="M103" s="17">
        <f t="shared" si="61"/>
        <v>0.99247156093563715</v>
      </c>
      <c r="N103">
        <f t="shared" si="79"/>
        <v>7.5568848378720346E-3</v>
      </c>
      <c r="O103">
        <f t="shared" si="65"/>
        <v>3.7642195321814357E-3</v>
      </c>
      <c r="P103">
        <f t="shared" si="80"/>
        <v>62.248461567415845</v>
      </c>
      <c r="S103" t="s">
        <v>73</v>
      </c>
      <c r="U103" s="31">
        <v>1224</v>
      </c>
      <c r="V103" s="31">
        <v>0</v>
      </c>
      <c r="W103" s="31">
        <v>0</v>
      </c>
      <c r="X103" s="31">
        <v>1441</v>
      </c>
      <c r="Y103" s="31">
        <v>4481</v>
      </c>
      <c r="Z103" s="31">
        <v>0</v>
      </c>
      <c r="AA103" s="31">
        <v>919</v>
      </c>
      <c r="AB103" s="31">
        <v>1969</v>
      </c>
      <c r="AC103" s="31">
        <v>2384</v>
      </c>
      <c r="AD103" s="31">
        <v>14804</v>
      </c>
      <c r="AE103" s="31">
        <v>27222</v>
      </c>
      <c r="AG103">
        <f t="shared" si="66"/>
        <v>4.4963632356182497E-2</v>
      </c>
      <c r="AH103">
        <f t="shared" si="67"/>
        <v>0</v>
      </c>
      <c r="AI103">
        <f t="shared" si="68"/>
        <v>0</v>
      </c>
      <c r="AJ103">
        <f t="shared" si="69"/>
        <v>5.2935126001028579E-2</v>
      </c>
      <c r="AK103">
        <f t="shared" si="70"/>
        <v>0.1646095070163838</v>
      </c>
      <c r="AL103">
        <f t="shared" si="71"/>
        <v>0</v>
      </c>
      <c r="AM103">
        <f t="shared" si="72"/>
        <v>3.3759459260891925E-2</v>
      </c>
      <c r="AN103">
        <f t="shared" si="73"/>
        <v>7.2331202703695543E-2</v>
      </c>
      <c r="AO103">
        <f t="shared" si="74"/>
        <v>8.7576225112041731E-2</v>
      </c>
      <c r="AP103">
        <f t="shared" si="64"/>
        <v>4.5997745208568204E-2</v>
      </c>
      <c r="AQ103">
        <f t="shared" si="64"/>
        <v>0</v>
      </c>
      <c r="AR103">
        <f t="shared" si="64"/>
        <v>0</v>
      </c>
      <c r="AS103">
        <f t="shared" si="64"/>
        <v>5.437428070109239E-2</v>
      </c>
      <c r="AT103">
        <f t="shared" si="64"/>
        <v>0.17937273582451013</v>
      </c>
      <c r="AU103">
        <f t="shared" si="64"/>
        <v>0</v>
      </c>
      <c r="AV103">
        <f t="shared" si="64"/>
        <v>3.4339093881363844E-2</v>
      </c>
      <c r="AW103">
        <f t="shared" si="63"/>
        <v>7.5045259647451165E-2</v>
      </c>
      <c r="AX103">
        <f t="shared" si="63"/>
        <v>9.1586630810603156E-2</v>
      </c>
      <c r="AY103">
        <f t="shared" si="82"/>
        <v>1.7063576896304063E-4</v>
      </c>
      <c r="AZ103">
        <f t="shared" si="84"/>
        <v>0</v>
      </c>
      <c r="BA103">
        <f t="shared" si="85"/>
        <v>0</v>
      </c>
      <c r="BB103">
        <f t="shared" si="86"/>
        <v>3.0587222118820572E-4</v>
      </c>
      <c r="BC103">
        <f t="shared" si="87"/>
        <v>9.2660477133009336E-4</v>
      </c>
      <c r="BD103">
        <f t="shared" si="88"/>
        <v>0</v>
      </c>
      <c r="BE103">
        <f t="shared" si="89"/>
        <v>1.7146544044908458E-4</v>
      </c>
      <c r="BF103">
        <f t="shared" si="90"/>
        <v>3.9036043418368209E-4</v>
      </c>
      <c r="BG103">
        <f t="shared" si="59"/>
        <v>4.2520663659752829E-4</v>
      </c>
    </row>
    <row r="104" spans="2:59" x14ac:dyDescent="0.25">
      <c r="B104">
        <v>2008</v>
      </c>
      <c r="C104" t="s">
        <v>55</v>
      </c>
      <c r="D104" s="31">
        <v>331962</v>
      </c>
      <c r="E104" s="31">
        <v>286</v>
      </c>
      <c r="F104">
        <f t="shared" si="75"/>
        <v>8.6154439363541615E-4</v>
      </c>
      <c r="G104">
        <f t="shared" si="76"/>
        <v>0.99913845560636461</v>
      </c>
      <c r="H104" cm="1">
        <f t="array" ref="H104">+IFERROR(_xlfn.IFS(B104=$H$1,D104/$H$3,B104=$I$1,D104/$I$3,B104=$J$1,D104/$J$3,B104=$K$1,D104/$K$3,B104=$L$1,D104/$L$3,B104=$M$1,D104/$M$3,B104=$N$1,D104/$N$3,B104=$O$1,D104/$O$3,B104=$P$1,D104/P$3,B104=$Q$1,D104/$Q$3,B104=$R$1,D104/$R$3,B104=$S$1,D104/$S$3,B104=$T$1,D104/$T$3,B104=$U$1,D104/$U$3,B104=$V$1,D104/$V$3,B104=$W$1,D104/$W$3,B104=$X$1,D104/$X$3,B104=$Y$1,D104/$Y$3,B104=$Z$1,D104/$Z$3),0)</f>
        <v>9.0462153741678639E-2</v>
      </c>
      <c r="I104" s="15">
        <f t="shared" si="77"/>
        <v>9046.215374167863</v>
      </c>
      <c r="J104" s="16">
        <f t="shared" si="78"/>
        <v>7.7937161392328305</v>
      </c>
      <c r="K104" s="16">
        <v>10000</v>
      </c>
      <c r="L104" s="17">
        <f t="shared" si="61"/>
        <v>8.6154439363541615E-4</v>
      </c>
      <c r="M104" s="17">
        <f t="shared" si="61"/>
        <v>0.99913845560636461</v>
      </c>
      <c r="N104">
        <f t="shared" si="79"/>
        <v>8.6191568294763116E-4</v>
      </c>
      <c r="O104">
        <f t="shared" ref="O104:O140" si="93">+IFERROR((E104/(2*D104)),0)</f>
        <v>4.3077219681770807E-4</v>
      </c>
      <c r="P104">
        <f t="shared" si="80"/>
        <v>8.6154439363541613</v>
      </c>
      <c r="S104">
        <v>2008</v>
      </c>
      <c r="T104" t="s">
        <v>55</v>
      </c>
      <c r="U104" s="31">
        <v>2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10</v>
      </c>
      <c r="AB104" s="31">
        <v>0</v>
      </c>
      <c r="AC104" s="31">
        <v>18</v>
      </c>
      <c r="AD104" s="31">
        <v>256</v>
      </c>
      <c r="AE104" s="31">
        <v>286</v>
      </c>
      <c r="AG104">
        <f t="shared" ref="AG104:AG140" si="94">+U104/$E104</f>
        <v>6.993006993006993E-3</v>
      </c>
      <c r="AH104">
        <f t="shared" ref="AH104:AH140" si="95">+V104/$E104</f>
        <v>0</v>
      </c>
      <c r="AI104">
        <f t="shared" ref="AI104:AI140" si="96">+W104/$E104</f>
        <v>0</v>
      </c>
      <c r="AJ104">
        <f t="shared" ref="AJ104:AJ140" si="97">+X104/$E104</f>
        <v>0</v>
      </c>
      <c r="AK104">
        <f t="shared" ref="AK104:AK140" si="98">+Y104/$E104</f>
        <v>0</v>
      </c>
      <c r="AL104">
        <f t="shared" ref="AL104:AL140" si="99">+Z104/$E104</f>
        <v>0</v>
      </c>
      <c r="AM104">
        <f t="shared" ref="AM104:AM140" si="100">+AA104/$E104</f>
        <v>3.4965034965034968E-2</v>
      </c>
      <c r="AN104">
        <f t="shared" ref="AN104:AN140" si="101">+AB104/$E104</f>
        <v>0</v>
      </c>
      <c r="AO104">
        <f t="shared" ref="AO104:AO140" si="102">+AC104/$E104</f>
        <v>6.2937062937062943E-2</v>
      </c>
      <c r="AP104">
        <f t="shared" si="64"/>
        <v>7.0175438596491229E-3</v>
      </c>
      <c r="AQ104">
        <f t="shared" si="64"/>
        <v>0</v>
      </c>
      <c r="AR104">
        <f t="shared" si="64"/>
        <v>0</v>
      </c>
      <c r="AS104">
        <f t="shared" si="64"/>
        <v>0</v>
      </c>
      <c r="AT104">
        <f t="shared" si="64"/>
        <v>0</v>
      </c>
      <c r="AU104">
        <f t="shared" si="64"/>
        <v>0</v>
      </c>
      <c r="AV104">
        <f t="shared" si="64"/>
        <v>3.5587188612099648E-2</v>
      </c>
      <c r="AW104">
        <f t="shared" si="63"/>
        <v>0</v>
      </c>
      <c r="AX104">
        <f t="shared" si="63"/>
        <v>6.4981949458483762E-2</v>
      </c>
      <c r="AY104">
        <f t="shared" si="82"/>
        <v>1.8465968996451401E-3</v>
      </c>
      <c r="AZ104">
        <f t="shared" si="84"/>
        <v>0</v>
      </c>
      <c r="BA104">
        <f t="shared" si="85"/>
        <v>0</v>
      </c>
      <c r="BB104">
        <f t="shared" si="86"/>
        <v>2.170429145504606E-3</v>
      </c>
      <c r="BC104">
        <f t="shared" si="87"/>
        <v>6.7492664823082162E-3</v>
      </c>
      <c r="BD104">
        <f t="shared" si="88"/>
        <v>0</v>
      </c>
      <c r="BE104">
        <f t="shared" si="89"/>
        <v>1.3992565414113665E-3</v>
      </c>
      <c r="BF104">
        <f t="shared" si="90"/>
        <v>2.9657008934757595E-3</v>
      </c>
      <c r="BG104">
        <f t="shared" si="59"/>
        <v>3.6178839746718E-3</v>
      </c>
    </row>
    <row r="105" spans="2:59" x14ac:dyDescent="0.25">
      <c r="B105">
        <v>2008</v>
      </c>
      <c r="C105" t="s">
        <v>56</v>
      </c>
      <c r="D105" s="31">
        <v>787214</v>
      </c>
      <c r="E105" s="31">
        <v>413</v>
      </c>
      <c r="F105">
        <f t="shared" si="75"/>
        <v>5.2463497854458884E-4</v>
      </c>
      <c r="G105">
        <f t="shared" si="76"/>
        <v>0.9994753650214554</v>
      </c>
      <c r="H105" cm="1">
        <f t="array" ref="H105">+IFERROR(_xlfn.IFS(B105=$H$1,D105/$H$3,B105=$I$1,D105/$I$3,B105=$J$1,D105/$J$3,B105=$K$1,D105/$K$3,B105=$L$1,D105/$L$3,B105=$M$1,D105/$M$3,B105=$N$1,D105/$N$3,B105=$O$1,D105/$O$3,B105=$P$1,D105/P$3,B105=$Q$1,D105/$Q$3,B105=$R$1,D105/$R$3,B105=$S$1,D105/$S$3,B105=$T$1,D105/$T$3,B105=$U$1,D105/$U$3,B105=$V$1,D105/$V$3,B105=$W$1,D105/$W$3,B105=$X$1,D105/$X$3,B105=$Y$1,D105/$Y$3,B105=$Z$1,D105/$Z$3),0)</f>
        <v>0.21452176422482636</v>
      </c>
      <c r="I105" s="15">
        <f t="shared" si="77"/>
        <v>21452.176422482637</v>
      </c>
      <c r="J105" s="16">
        <f t="shared" si="78"/>
        <v>11.254562117143912</v>
      </c>
      <c r="K105" s="16">
        <f>+K104-P104</f>
        <v>9991.3845560636455</v>
      </c>
      <c r="L105" s="17">
        <f t="shared" si="61"/>
        <v>5.2463497854458884E-4</v>
      </c>
      <c r="M105" s="17">
        <f t="shared" si="61"/>
        <v>0.9994753650214554</v>
      </c>
      <c r="N105">
        <f t="shared" si="79"/>
        <v>5.2477263558479428E-4</v>
      </c>
      <c r="O105">
        <f t="shared" si="93"/>
        <v>2.6231748927229442E-4</v>
      </c>
      <c r="P105">
        <f t="shared" si="80"/>
        <v>5.2418298222011872</v>
      </c>
      <c r="S105">
        <v>2008</v>
      </c>
      <c r="T105" t="s">
        <v>56</v>
      </c>
      <c r="U105" s="31">
        <v>18</v>
      </c>
      <c r="V105" s="31">
        <v>0</v>
      </c>
      <c r="W105" s="31">
        <v>0</v>
      </c>
      <c r="X105" s="31">
        <v>0</v>
      </c>
      <c r="Y105" s="31">
        <v>2</v>
      </c>
      <c r="Z105" s="31">
        <v>0</v>
      </c>
      <c r="AA105" s="31">
        <v>4</v>
      </c>
      <c r="AB105" s="31">
        <v>0</v>
      </c>
      <c r="AC105" s="31">
        <v>27</v>
      </c>
      <c r="AD105" s="31">
        <v>362</v>
      </c>
      <c r="AE105" s="31">
        <v>413</v>
      </c>
      <c r="AG105">
        <f t="shared" si="94"/>
        <v>4.3583535108958835E-2</v>
      </c>
      <c r="AH105">
        <f t="shared" si="95"/>
        <v>0</v>
      </c>
      <c r="AI105">
        <f t="shared" si="96"/>
        <v>0</v>
      </c>
      <c r="AJ105">
        <f t="shared" si="97"/>
        <v>0</v>
      </c>
      <c r="AK105">
        <f t="shared" si="98"/>
        <v>4.8426150121065378E-3</v>
      </c>
      <c r="AL105">
        <f t="shared" si="99"/>
        <v>0</v>
      </c>
      <c r="AM105">
        <f t="shared" si="100"/>
        <v>9.6852300242130755E-3</v>
      </c>
      <c r="AN105">
        <f t="shared" si="101"/>
        <v>0</v>
      </c>
      <c r="AO105">
        <f t="shared" si="102"/>
        <v>6.5375302663438259E-2</v>
      </c>
      <c r="AP105">
        <f t="shared" si="64"/>
        <v>4.4554455445544552E-2</v>
      </c>
      <c r="AQ105">
        <f t="shared" si="64"/>
        <v>0</v>
      </c>
      <c r="AR105">
        <f t="shared" si="64"/>
        <v>0</v>
      </c>
      <c r="AS105">
        <f t="shared" ref="AS105:AX160" si="103">+(AJ105/(1-(0.5*AJ105)))</f>
        <v>0</v>
      </c>
      <c r="AT105">
        <f t="shared" si="103"/>
        <v>4.8543689320388354E-3</v>
      </c>
      <c r="AU105">
        <f t="shared" si="103"/>
        <v>0</v>
      </c>
      <c r="AV105">
        <f t="shared" si="103"/>
        <v>9.7323600973236012E-3</v>
      </c>
      <c r="AW105">
        <f t="shared" si="63"/>
        <v>0</v>
      </c>
      <c r="AX105">
        <f t="shared" si="63"/>
        <v>6.7584480600750937E-2</v>
      </c>
      <c r="AY105">
        <f t="shared" si="82"/>
        <v>1.2703026114881088E-5</v>
      </c>
      <c r="AZ105">
        <f t="shared" si="84"/>
        <v>0</v>
      </c>
      <c r="BA105">
        <f t="shared" si="85"/>
        <v>0</v>
      </c>
      <c r="BB105">
        <f t="shared" si="86"/>
        <v>0</v>
      </c>
      <c r="BC105">
        <f t="shared" si="87"/>
        <v>1.2703026114881086E-6</v>
      </c>
      <c r="BD105">
        <f t="shared" si="88"/>
        <v>0</v>
      </c>
      <c r="BE105">
        <f t="shared" si="89"/>
        <v>8.8921182804167607E-6</v>
      </c>
      <c r="BF105">
        <f t="shared" si="90"/>
        <v>0</v>
      </c>
      <c r="BG105">
        <f t="shared" si="59"/>
        <v>2.8581808758482446E-5</v>
      </c>
    </row>
    <row r="106" spans="2:59" x14ac:dyDescent="0.25">
      <c r="B106">
        <v>2008</v>
      </c>
      <c r="C106" t="s">
        <v>57</v>
      </c>
      <c r="D106" s="31">
        <v>748089</v>
      </c>
      <c r="E106" s="31">
        <v>2864</v>
      </c>
      <c r="F106">
        <f t="shared" si="75"/>
        <v>3.8284214846094513E-3</v>
      </c>
      <c r="G106">
        <f t="shared" si="76"/>
        <v>0.99617157851539051</v>
      </c>
      <c r="H106" cm="1">
        <f t="array" ref="H106">+IFERROR(_xlfn.IFS(B106=$H$1,D106/$H$3,B106=$I$1,D106/$I$3,B106=$J$1,D106/$J$3,B106=$K$1,D106/$K$3,B106=$L$1,D106/$L$3,B106=$M$1,D106/$M$3,B106=$N$1,D106/$N$3,B106=$O$1,D106/$O$3,B106=$P$1,D106/P$3,B106=$Q$1,D106/$Q$3,B106=$R$1,D106/$R$3,B106=$S$1,D106/$S$3,B106=$T$1,D106/$T$3,B106=$U$1,D106/$U$3,B106=$V$1,D106/$V$3,B106=$W$1,D106/$W$3,B106=$X$1,D106/$X$3,B106=$Y$1,D106/$Y$3,B106=$Z$1,D106/$Z$3),0)</f>
        <v>0.20385990604484439</v>
      </c>
      <c r="I106" s="15">
        <f t="shared" si="77"/>
        <v>20385.990604484439</v>
      </c>
      <c r="J106" s="16">
        <f t="shared" si="78"/>
        <v>78.046164415254637</v>
      </c>
      <c r="K106" s="16">
        <f t="shared" ref="K106:K111" si="104">+K105-P105</f>
        <v>9986.1427262414436</v>
      </c>
      <c r="L106" s="17">
        <f t="shared" si="61"/>
        <v>3.8284214846094513E-3</v>
      </c>
      <c r="M106" s="17">
        <f t="shared" si="61"/>
        <v>0.99617157851539051</v>
      </c>
      <c r="N106">
        <f t="shared" si="79"/>
        <v>3.835763945158218E-3</v>
      </c>
      <c r="O106">
        <f t="shared" si="93"/>
        <v>1.9142107423047257E-3</v>
      </c>
      <c r="P106">
        <f t="shared" si="80"/>
        <v>38.231163361519144</v>
      </c>
      <c r="S106">
        <v>2008</v>
      </c>
      <c r="T106" t="s">
        <v>57</v>
      </c>
      <c r="U106" s="31">
        <v>498</v>
      </c>
      <c r="V106" s="31">
        <v>0</v>
      </c>
      <c r="W106" s="31">
        <v>0</v>
      </c>
      <c r="X106" s="31">
        <v>8</v>
      </c>
      <c r="Y106" s="31">
        <v>27</v>
      </c>
      <c r="Z106" s="31">
        <v>0</v>
      </c>
      <c r="AA106" s="31">
        <v>12</v>
      </c>
      <c r="AB106" s="31">
        <v>4</v>
      </c>
      <c r="AC106" s="31">
        <v>46</v>
      </c>
      <c r="AD106" s="31">
        <v>2269</v>
      </c>
      <c r="AE106" s="31">
        <v>2864</v>
      </c>
      <c r="AG106">
        <f t="shared" si="94"/>
        <v>0.1738826815642458</v>
      </c>
      <c r="AH106">
        <f t="shared" si="95"/>
        <v>0</v>
      </c>
      <c r="AI106">
        <f t="shared" si="96"/>
        <v>0</v>
      </c>
      <c r="AJ106">
        <f t="shared" si="97"/>
        <v>2.7932960893854749E-3</v>
      </c>
      <c r="AK106">
        <f t="shared" si="98"/>
        <v>9.4273743016759781E-3</v>
      </c>
      <c r="AL106">
        <f t="shared" si="99"/>
        <v>0</v>
      </c>
      <c r="AM106">
        <f t="shared" si="100"/>
        <v>4.1899441340782122E-3</v>
      </c>
      <c r="AN106">
        <f t="shared" si="101"/>
        <v>1.3966480446927375E-3</v>
      </c>
      <c r="AO106">
        <f t="shared" si="102"/>
        <v>1.6061452513966481E-2</v>
      </c>
      <c r="AP106">
        <f t="shared" ref="AP106:AU160" si="105">+(AG106/(1-(0.5*AG106)))</f>
        <v>0.19043977055449329</v>
      </c>
      <c r="AQ106">
        <f t="shared" si="105"/>
        <v>0</v>
      </c>
      <c r="AR106">
        <f t="shared" si="105"/>
        <v>0</v>
      </c>
      <c r="AS106">
        <f t="shared" si="103"/>
        <v>2.7972027972027972E-3</v>
      </c>
      <c r="AT106">
        <f t="shared" si="103"/>
        <v>9.4720224522013684E-3</v>
      </c>
      <c r="AU106">
        <f t="shared" si="103"/>
        <v>0</v>
      </c>
      <c r="AV106">
        <f t="shared" si="103"/>
        <v>4.1987403778866337E-3</v>
      </c>
      <c r="AW106">
        <f t="shared" si="63"/>
        <v>1.3976240391334732E-3</v>
      </c>
      <c r="AX106">
        <f t="shared" si="63"/>
        <v>1.6191481872580078E-2</v>
      </c>
      <c r="AY106">
        <f t="shared" si="82"/>
        <v>3.44878751057695E-4</v>
      </c>
      <c r="AZ106">
        <f t="shared" si="84"/>
        <v>0</v>
      </c>
      <c r="BA106">
        <f t="shared" si="85"/>
        <v>0</v>
      </c>
      <c r="BB106">
        <f t="shared" si="86"/>
        <v>5.3469573807394578E-6</v>
      </c>
      <c r="BC106">
        <f t="shared" si="87"/>
        <v>1.9382720505180534E-5</v>
      </c>
      <c r="BD106">
        <f t="shared" si="88"/>
        <v>0</v>
      </c>
      <c r="BE106">
        <f t="shared" si="89"/>
        <v>1.0693914761478916E-5</v>
      </c>
      <c r="BF106">
        <f t="shared" si="90"/>
        <v>2.6734786903697289E-6</v>
      </c>
      <c r="BG106">
        <f t="shared" si="59"/>
        <v>4.8790986099247551E-5</v>
      </c>
    </row>
    <row r="107" spans="2:59" x14ac:dyDescent="0.25">
      <c r="B107">
        <v>2008</v>
      </c>
      <c r="C107" t="s">
        <v>58</v>
      </c>
      <c r="D107" s="31">
        <v>1085421</v>
      </c>
      <c r="E107" s="31">
        <v>4925</v>
      </c>
      <c r="F107">
        <f t="shared" si="75"/>
        <v>4.5374099082291569E-3</v>
      </c>
      <c r="G107">
        <f t="shared" si="76"/>
        <v>0.99546259009177085</v>
      </c>
      <c r="H107" cm="1">
        <f t="array" ref="H107">+IFERROR(_xlfn.IFS(B107=$H$1,D107/$H$3,B107=$I$1,D107/$I$3,B107=$J$1,D107/$J$3,B107=$K$1,D107/$K$3,B107=$L$1,D107/$L$3,B107=$M$1,D107/$M$3,B107=$N$1,D107/$N$3,B107=$O$1,D107/$O$3,B107=$P$1,D107/P$3,B107=$Q$1,D107/$Q$3,B107=$R$1,D107/$R$3,B107=$S$1,D107/$S$3,B107=$T$1,D107/$T$3,B107=$U$1,D107/$U$3,B107=$V$1,D107/$V$3,B107=$W$1,D107/$W$3,B107=$X$1,D107/$X$3,B107=$Y$1,D107/$Y$3,B107=$Z$1,D107/$Z$3),0)</f>
        <v>0.29578542536930907</v>
      </c>
      <c r="I107" s="15">
        <f t="shared" si="77"/>
        <v>29578.542536930909</v>
      </c>
      <c r="J107" s="16">
        <f t="shared" si="78"/>
        <v>134.20997197804789</v>
      </c>
      <c r="K107" s="16">
        <f t="shared" si="104"/>
        <v>9947.9115628799245</v>
      </c>
      <c r="L107" s="17">
        <f t="shared" si="61"/>
        <v>4.5374099082291569E-3</v>
      </c>
      <c r="M107" s="17">
        <f t="shared" si="61"/>
        <v>0.99546259009177085</v>
      </c>
      <c r="N107">
        <f t="shared" si="79"/>
        <v>4.5477273598203433E-3</v>
      </c>
      <c r="O107">
        <f t="shared" si="93"/>
        <v>2.2687049541145784E-3</v>
      </c>
      <c r="P107">
        <f t="shared" si="80"/>
        <v>45.137752491598768</v>
      </c>
      <c r="S107">
        <v>2008</v>
      </c>
      <c r="T107" t="s">
        <v>58</v>
      </c>
      <c r="U107" s="31">
        <v>513</v>
      </c>
      <c r="V107" s="31">
        <v>0</v>
      </c>
      <c r="W107" s="31">
        <v>0</v>
      </c>
      <c r="X107" s="31">
        <v>53</v>
      </c>
      <c r="Y107" s="31">
        <v>226</v>
      </c>
      <c r="Z107" s="31">
        <v>0</v>
      </c>
      <c r="AA107" s="31">
        <v>43</v>
      </c>
      <c r="AB107" s="31">
        <v>119</v>
      </c>
      <c r="AC107" s="31">
        <v>259</v>
      </c>
      <c r="AD107" s="31">
        <v>3712</v>
      </c>
      <c r="AE107" s="31">
        <v>4925</v>
      </c>
      <c r="AG107">
        <f t="shared" si="94"/>
        <v>0.10416243654822335</v>
      </c>
      <c r="AH107">
        <f t="shared" si="95"/>
        <v>0</v>
      </c>
      <c r="AI107">
        <f t="shared" si="96"/>
        <v>0</v>
      </c>
      <c r="AJ107">
        <f t="shared" si="97"/>
        <v>1.0761421319796955E-2</v>
      </c>
      <c r="AK107">
        <f t="shared" si="98"/>
        <v>4.5888324873096444E-2</v>
      </c>
      <c r="AL107">
        <f t="shared" si="99"/>
        <v>0</v>
      </c>
      <c r="AM107">
        <f t="shared" si="100"/>
        <v>8.730964467005076E-3</v>
      </c>
      <c r="AN107">
        <f t="shared" si="101"/>
        <v>2.4162436548223351E-2</v>
      </c>
      <c r="AO107">
        <f t="shared" si="102"/>
        <v>5.2588832487309646E-2</v>
      </c>
      <c r="AP107">
        <f t="shared" si="105"/>
        <v>0.1098854021634358</v>
      </c>
      <c r="AQ107">
        <f t="shared" si="105"/>
        <v>0</v>
      </c>
      <c r="AR107">
        <f t="shared" si="105"/>
        <v>0</v>
      </c>
      <c r="AS107">
        <f t="shared" si="103"/>
        <v>1.0819638664897418E-2</v>
      </c>
      <c r="AT107">
        <f t="shared" si="103"/>
        <v>4.696591853699085E-2</v>
      </c>
      <c r="AU107">
        <f t="shared" si="103"/>
        <v>0</v>
      </c>
      <c r="AV107">
        <f t="shared" si="103"/>
        <v>8.7692464566126241E-3</v>
      </c>
      <c r="AW107">
        <f t="shared" si="63"/>
        <v>2.4457917994039669E-2</v>
      </c>
      <c r="AX107">
        <f t="shared" si="63"/>
        <v>5.4008966739651755E-2</v>
      </c>
      <c r="AY107">
        <f t="shared" si="82"/>
        <v>4.6571791037763226E-4</v>
      </c>
      <c r="AZ107">
        <f t="shared" si="84"/>
        <v>0</v>
      </c>
      <c r="BA107">
        <f t="shared" si="85"/>
        <v>0</v>
      </c>
      <c r="BB107">
        <f t="shared" si="86"/>
        <v>2.8099695878373462E-5</v>
      </c>
      <c r="BC107">
        <f t="shared" si="87"/>
        <v>1.1654464028243418E-4</v>
      </c>
      <c r="BD107">
        <f t="shared" si="88"/>
        <v>0</v>
      </c>
      <c r="BE107">
        <f t="shared" si="89"/>
        <v>2.5335791365746564E-5</v>
      </c>
      <c r="BF107">
        <f t="shared" si="90"/>
        <v>5.6660042508851402E-5</v>
      </c>
      <c r="BG107">
        <f t="shared" si="59"/>
        <v>1.4049847939186729E-4</v>
      </c>
    </row>
    <row r="108" spans="2:59" x14ac:dyDescent="0.25">
      <c r="B108">
        <v>2008</v>
      </c>
      <c r="C108" t="s">
        <v>59</v>
      </c>
      <c r="D108" s="31">
        <v>526146</v>
      </c>
      <c r="E108" s="31">
        <v>6555</v>
      </c>
      <c r="F108">
        <f t="shared" si="75"/>
        <v>1.2458519118267553E-2</v>
      </c>
      <c r="G108">
        <f t="shared" si="76"/>
        <v>0.98754148088173244</v>
      </c>
      <c r="H108" cm="1">
        <f t="array" ref="H108">+IFERROR(_xlfn.IFS(B108=$H$1,D108/$H$3,B108=$I$1,D108/$I$3,B108=$J$1,D108/$J$3,B108=$K$1,D108/$K$3,B108=$L$1,D108/$L$3,B108=$M$1,D108/$M$3,B108=$N$1,D108/$N$3,B108=$O$1,D108/$O$3,B108=$P$1,D108/P$3,B108=$Q$1,D108/$Q$3,B108=$R$1,D108/$R$3,B108=$S$1,D108/$S$3,B108=$T$1,D108/$T$3,B108=$U$1,D108/$U$3,B108=$V$1,D108/$V$3,B108=$W$1,D108/$W$3,B108=$X$1,D108/$X$3,B108=$Y$1,D108/$Y$3,B108=$Z$1,D108/$Z$3),0)</f>
        <v>0.1433787612514964</v>
      </c>
      <c r="I108" s="15">
        <f t="shared" si="77"/>
        <v>14337.87612514964</v>
      </c>
      <c r="J108" s="16">
        <f t="shared" si="78"/>
        <v>178.6287038205287</v>
      </c>
      <c r="K108" s="16">
        <f t="shared" si="104"/>
        <v>9902.7738103883257</v>
      </c>
      <c r="L108" s="17">
        <f t="shared" si="61"/>
        <v>1.2458519118267553E-2</v>
      </c>
      <c r="M108" s="17">
        <f t="shared" si="61"/>
        <v>0.98754148088173244</v>
      </c>
      <c r="N108">
        <f t="shared" si="79"/>
        <v>1.2536612934227248E-2</v>
      </c>
      <c r="O108">
        <f t="shared" si="93"/>
        <v>6.2292595591337766E-3</v>
      </c>
      <c r="P108">
        <f t="shared" si="80"/>
        <v>123.37389684060219</v>
      </c>
      <c r="S108">
        <v>2008</v>
      </c>
      <c r="T108" t="s">
        <v>59</v>
      </c>
      <c r="U108" s="31">
        <v>90</v>
      </c>
      <c r="V108" s="31">
        <v>0</v>
      </c>
      <c r="W108" s="31">
        <v>0</v>
      </c>
      <c r="X108" s="31">
        <v>308</v>
      </c>
      <c r="Y108" s="31">
        <v>1072</v>
      </c>
      <c r="Z108" s="31">
        <v>0</v>
      </c>
      <c r="AA108" s="31">
        <v>285</v>
      </c>
      <c r="AB108" s="31">
        <v>585</v>
      </c>
      <c r="AC108" s="31">
        <v>837</v>
      </c>
      <c r="AD108" s="31">
        <v>3378</v>
      </c>
      <c r="AE108" s="31">
        <v>6555</v>
      </c>
      <c r="AG108">
        <f t="shared" si="94"/>
        <v>1.3729977116704805E-2</v>
      </c>
      <c r="AH108">
        <f t="shared" si="95"/>
        <v>0</v>
      </c>
      <c r="AI108">
        <f t="shared" si="96"/>
        <v>0</v>
      </c>
      <c r="AJ108">
        <f t="shared" si="97"/>
        <v>4.6987032799389782E-2</v>
      </c>
      <c r="AK108">
        <f t="shared" si="98"/>
        <v>0.16353928299008391</v>
      </c>
      <c r="AL108">
        <f t="shared" si="99"/>
        <v>0</v>
      </c>
      <c r="AM108">
        <f t="shared" si="100"/>
        <v>4.3478260869565216E-2</v>
      </c>
      <c r="AN108">
        <f t="shared" si="101"/>
        <v>8.924485125858124E-2</v>
      </c>
      <c r="AO108">
        <f t="shared" si="102"/>
        <v>0.1276887871853547</v>
      </c>
      <c r="AP108">
        <f t="shared" si="105"/>
        <v>1.3824884792626727E-2</v>
      </c>
      <c r="AQ108">
        <f t="shared" si="105"/>
        <v>0</v>
      </c>
      <c r="AR108">
        <f t="shared" si="105"/>
        <v>0</v>
      </c>
      <c r="AS108">
        <f t="shared" si="103"/>
        <v>4.8117481643493207E-2</v>
      </c>
      <c r="AT108">
        <f t="shared" si="103"/>
        <v>0.17810267486293405</v>
      </c>
      <c r="AU108">
        <f t="shared" si="103"/>
        <v>0</v>
      </c>
      <c r="AV108">
        <f t="shared" si="103"/>
        <v>4.4444444444444439E-2</v>
      </c>
      <c r="AW108">
        <f t="shared" si="63"/>
        <v>9.3413173652694623E-2</v>
      </c>
      <c r="AX108">
        <f t="shared" si="63"/>
        <v>0.13639696895624542</v>
      </c>
      <c r="AY108">
        <f t="shared" si="82"/>
        <v>5.7303486104617353E-4</v>
      </c>
      <c r="AZ108">
        <f t="shared" si="84"/>
        <v>0</v>
      </c>
      <c r="BA108">
        <f t="shared" si="85"/>
        <v>0</v>
      </c>
      <c r="BB108">
        <f t="shared" si="86"/>
        <v>3.4306067137258482E-4</v>
      </c>
      <c r="BC108">
        <f t="shared" si="87"/>
        <v>1.2334979264310667E-3</v>
      </c>
      <c r="BD108">
        <f t="shared" si="88"/>
        <v>0</v>
      </c>
      <c r="BE108">
        <f t="shared" si="89"/>
        <v>3.117005545989136E-4</v>
      </c>
      <c r="BF108">
        <f t="shared" si="90"/>
        <v>6.6901582450498535E-4</v>
      </c>
      <c r="BG108">
        <f t="shared" si="59"/>
        <v>1.041535999513443E-3</v>
      </c>
    </row>
    <row r="109" spans="2:59" x14ac:dyDescent="0.25">
      <c r="B109">
        <v>2008</v>
      </c>
      <c r="C109" t="s">
        <v>60</v>
      </c>
      <c r="D109" s="31">
        <v>116946</v>
      </c>
      <c r="E109" s="31">
        <v>4738</v>
      </c>
      <c r="F109">
        <f t="shared" si="75"/>
        <v>4.0514425461324027E-2</v>
      </c>
      <c r="G109">
        <f t="shared" si="76"/>
        <v>0.959485574538676</v>
      </c>
      <c r="H109" cm="1">
        <f t="array" ref="H109">+IFERROR(_xlfn.IFS(B109=$H$1,D109/$H$3,B109=$I$1,D109/$I$3,B109=$J$1,D109/$J$3,B109=$K$1,D109/$K$3,B109=$L$1,D109/$L$3,B109=$M$1,D109/$M$3,B109=$N$1,D109/$N$3,B109=$O$1,D109/$O$3,B109=$P$1,D109/P$3,B109=$Q$1,D109/$Q$3,B109=$R$1,D109/$R$3,B109=$S$1,D109/$S$3,B109=$T$1,D109/$T$3,B109=$U$1,D109/$U$3,B109=$V$1,D109/$V$3,B109=$W$1,D109/$W$3,B109=$X$1,D109/$X$3,B109=$Y$1,D109/$Y$3,B109=$Z$1,D109/$Z$3),0)</f>
        <v>3.1868668797857436E-2</v>
      </c>
      <c r="I109" s="15">
        <f t="shared" si="77"/>
        <v>3186.8668797857435</v>
      </c>
      <c r="J109" s="16">
        <f t="shared" si="78"/>
        <v>129.11408065624178</v>
      </c>
      <c r="K109" s="16">
        <f t="shared" si="104"/>
        <v>9779.3999135477243</v>
      </c>
      <c r="L109" s="17">
        <f t="shared" si="61"/>
        <v>4.0514425461324027E-2</v>
      </c>
      <c r="M109" s="17">
        <f t="shared" si="61"/>
        <v>0.959485574538676</v>
      </c>
      <c r="N109">
        <f t="shared" si="79"/>
        <v>4.1352103825375075E-2</v>
      </c>
      <c r="O109">
        <f t="shared" si="93"/>
        <v>2.0257212730662014E-2</v>
      </c>
      <c r="P109">
        <f t="shared" si="80"/>
        <v>396.20676885390793</v>
      </c>
      <c r="S109">
        <v>2008</v>
      </c>
      <c r="T109" t="s">
        <v>60</v>
      </c>
      <c r="U109" s="31">
        <v>8</v>
      </c>
      <c r="V109" s="31">
        <v>0</v>
      </c>
      <c r="W109" s="31">
        <v>0</v>
      </c>
      <c r="X109" s="31">
        <v>282</v>
      </c>
      <c r="Y109" s="31">
        <v>960</v>
      </c>
      <c r="Z109" s="31">
        <v>0</v>
      </c>
      <c r="AA109" s="31">
        <v>278</v>
      </c>
      <c r="AB109" s="31">
        <v>457</v>
      </c>
      <c r="AC109" s="31">
        <v>605</v>
      </c>
      <c r="AD109" s="31">
        <v>2148</v>
      </c>
      <c r="AE109" s="31">
        <v>4738</v>
      </c>
      <c r="AG109">
        <f t="shared" si="94"/>
        <v>1.6884761502743773E-3</v>
      </c>
      <c r="AH109">
        <f t="shared" si="95"/>
        <v>0</v>
      </c>
      <c r="AI109">
        <f t="shared" si="96"/>
        <v>0</v>
      </c>
      <c r="AJ109">
        <f t="shared" si="97"/>
        <v>5.9518784297171799E-2</v>
      </c>
      <c r="AK109">
        <f t="shared" si="98"/>
        <v>0.20261713803292528</v>
      </c>
      <c r="AL109">
        <f t="shared" si="99"/>
        <v>0</v>
      </c>
      <c r="AM109">
        <f t="shared" si="100"/>
        <v>5.8674546222034614E-2</v>
      </c>
      <c r="AN109">
        <f t="shared" si="101"/>
        <v>9.6454200084423805E-2</v>
      </c>
      <c r="AO109">
        <f t="shared" si="102"/>
        <v>0.1276910088644998</v>
      </c>
      <c r="AP109">
        <f t="shared" si="105"/>
        <v>1.6899028305872412E-3</v>
      </c>
      <c r="AQ109">
        <f t="shared" si="105"/>
        <v>0</v>
      </c>
      <c r="AR109">
        <f t="shared" si="105"/>
        <v>0</v>
      </c>
      <c r="AS109">
        <f t="shared" si="103"/>
        <v>6.1344355014139651E-2</v>
      </c>
      <c r="AT109">
        <f t="shared" si="103"/>
        <v>0.22545796148426492</v>
      </c>
      <c r="AU109">
        <f t="shared" si="103"/>
        <v>0</v>
      </c>
      <c r="AV109">
        <f t="shared" si="103"/>
        <v>6.0447923461622088E-2</v>
      </c>
      <c r="AW109">
        <f t="shared" si="63"/>
        <v>0.10134161215212328</v>
      </c>
      <c r="AX109">
        <f t="shared" si="63"/>
        <v>0.13639950400180365</v>
      </c>
      <c r="AY109">
        <f t="shared" si="82"/>
        <v>4.1899680194277703E-4</v>
      </c>
      <c r="AZ109">
        <f t="shared" si="84"/>
        <v>0</v>
      </c>
      <c r="BA109">
        <f t="shared" si="85"/>
        <v>0</v>
      </c>
      <c r="BB109">
        <f t="shared" si="86"/>
        <v>2.5225317667983515E-3</v>
      </c>
      <c r="BC109">
        <f t="shared" si="87"/>
        <v>8.6877704239563553E-3</v>
      </c>
      <c r="BD109">
        <f t="shared" si="88"/>
        <v>0</v>
      </c>
      <c r="BE109">
        <f t="shared" si="89"/>
        <v>2.4070938723855457E-3</v>
      </c>
      <c r="BF109">
        <f t="shared" si="90"/>
        <v>4.4550476288201394E-3</v>
      </c>
      <c r="BG109">
        <f t="shared" si="59"/>
        <v>6.1652386571580042E-3</v>
      </c>
    </row>
    <row r="110" spans="2:59" x14ac:dyDescent="0.25">
      <c r="B110">
        <v>2008</v>
      </c>
      <c r="C110" t="s">
        <v>61</v>
      </c>
      <c r="D110" s="31">
        <v>73845</v>
      </c>
      <c r="E110" s="31">
        <v>9564</v>
      </c>
      <c r="F110">
        <f t="shared" si="75"/>
        <v>0.12951452366443225</v>
      </c>
      <c r="G110">
        <f t="shared" si="76"/>
        <v>0.87048547633556772</v>
      </c>
      <c r="H110" cm="1">
        <f t="array" ref="H110">+IFERROR(_xlfn.IFS(B110=$H$1,D110/$H$3,B110=$I$1,D110/$I$3,B110=$J$1,D110/$J$3,B110=$K$1,D110/$K$3,B110=$L$1,D110/$L$3,B110=$M$1,D110/$M$3,B110=$N$1,D110/$N$3,B110=$O$1,D110/$O$3,B110=$P$1,D110/P$3,B110=$Q$1,D110/$Q$3,B110=$R$1,D110/$R$3,B110=$S$1,D110/$S$3,B110=$T$1,D110/$T$3,B110=$U$1,D110/$U$3,B110=$V$1,D110/$V$3,B110=$W$1,D110/$W$3,B110=$X$1,D110/$X$3,B110=$Y$1,D110/$Y$3,B110=$Z$1,D110/$Z$3),0)</f>
        <v>2.0123320569987706E-2</v>
      </c>
      <c r="I110" s="15">
        <f t="shared" si="77"/>
        <v>2012.3320569987707</v>
      </c>
      <c r="J110" s="16">
        <f t="shared" si="78"/>
        <v>260.62622781686292</v>
      </c>
      <c r="K110" s="16">
        <f t="shared" si="104"/>
        <v>9383.1931446938161</v>
      </c>
      <c r="L110" s="17">
        <f t="shared" si="61"/>
        <v>0.12951452366443225</v>
      </c>
      <c r="M110" s="17">
        <f t="shared" si="61"/>
        <v>0.87048547633556772</v>
      </c>
      <c r="N110">
        <f t="shared" si="79"/>
        <v>0.13848225533208808</v>
      </c>
      <c r="O110">
        <f t="shared" si="93"/>
        <v>6.4757261832216126E-2</v>
      </c>
      <c r="P110">
        <f t="shared" si="80"/>
        <v>1215.2597905863856</v>
      </c>
      <c r="S110">
        <v>2008</v>
      </c>
      <c r="T110" t="s">
        <v>61</v>
      </c>
      <c r="U110" s="31">
        <v>4</v>
      </c>
      <c r="V110" s="31">
        <v>0</v>
      </c>
      <c r="W110" s="31">
        <v>0</v>
      </c>
      <c r="X110" s="31">
        <v>767</v>
      </c>
      <c r="Y110" s="31">
        <v>2392</v>
      </c>
      <c r="Z110" s="31">
        <v>0</v>
      </c>
      <c r="AA110" s="31">
        <v>342</v>
      </c>
      <c r="AB110" s="31">
        <v>953</v>
      </c>
      <c r="AC110" s="31">
        <v>779</v>
      </c>
      <c r="AD110" s="31">
        <v>4327</v>
      </c>
      <c r="AE110" s="31">
        <v>9564</v>
      </c>
      <c r="AG110">
        <f t="shared" si="94"/>
        <v>4.1823504809703052E-4</v>
      </c>
      <c r="AH110">
        <f t="shared" si="95"/>
        <v>0</v>
      </c>
      <c r="AI110">
        <f t="shared" si="96"/>
        <v>0</v>
      </c>
      <c r="AJ110">
        <f t="shared" si="97"/>
        <v>8.0196570472605602E-2</v>
      </c>
      <c r="AK110">
        <f t="shared" si="98"/>
        <v>0.25010455876202425</v>
      </c>
      <c r="AL110">
        <f t="shared" si="99"/>
        <v>0</v>
      </c>
      <c r="AM110">
        <f t="shared" si="100"/>
        <v>3.5759096612296114E-2</v>
      </c>
      <c r="AN110">
        <f t="shared" si="101"/>
        <v>9.9644500209117526E-2</v>
      </c>
      <c r="AO110">
        <f t="shared" si="102"/>
        <v>8.145127561689669E-2</v>
      </c>
      <c r="AP110">
        <f t="shared" si="105"/>
        <v>4.1832252666806105E-4</v>
      </c>
      <c r="AQ110">
        <f t="shared" si="105"/>
        <v>0</v>
      </c>
      <c r="AR110">
        <f t="shared" si="105"/>
        <v>0</v>
      </c>
      <c r="AS110">
        <f t="shared" si="103"/>
        <v>8.3546647786068295E-2</v>
      </c>
      <c r="AT110">
        <f t="shared" si="103"/>
        <v>0.28585086042065011</v>
      </c>
      <c r="AU110">
        <f t="shared" si="103"/>
        <v>0</v>
      </c>
      <c r="AV110">
        <f t="shared" si="103"/>
        <v>3.6410092622165442E-2</v>
      </c>
      <c r="AW110">
        <f t="shared" si="63"/>
        <v>0.10486932599724898</v>
      </c>
      <c r="AX110">
        <f t="shared" si="63"/>
        <v>8.490925936018312E-2</v>
      </c>
      <c r="AY110">
        <f t="shared" si="82"/>
        <v>8.1251269551086731E-5</v>
      </c>
      <c r="AZ110">
        <f t="shared" si="84"/>
        <v>0</v>
      </c>
      <c r="BA110">
        <f t="shared" si="85"/>
        <v>0</v>
      </c>
      <c r="BB110">
        <f t="shared" si="86"/>
        <v>7.1027151465908323E-3</v>
      </c>
      <c r="BC110">
        <f t="shared" si="87"/>
        <v>2.269618796127023E-2</v>
      </c>
      <c r="BD110">
        <f t="shared" si="88"/>
        <v>0</v>
      </c>
      <c r="BE110">
        <f t="shared" si="89"/>
        <v>4.1979822601394814E-3</v>
      </c>
      <c r="BF110">
        <f t="shared" si="90"/>
        <v>9.5470241722526907E-3</v>
      </c>
      <c r="BG110">
        <f t="shared" si="59"/>
        <v>9.3709797548920028E-3</v>
      </c>
    </row>
    <row r="111" spans="2:59" x14ac:dyDescent="0.25">
      <c r="B111" t="s">
        <v>74</v>
      </c>
      <c r="D111" s="31">
        <v>3669623</v>
      </c>
      <c r="E111" s="31">
        <v>29345</v>
      </c>
      <c r="F111">
        <f t="shared" si="75"/>
        <v>7.996734269433127E-3</v>
      </c>
      <c r="G111">
        <f t="shared" si="76"/>
        <v>0.99200326573056685</v>
      </c>
      <c r="H111" cm="1">
        <f t="array" ref="H111">+IFERROR(_xlfn.IFS(B111=$H$1,D111/$H$3,B111=$I$1,D111/$I$3,B111=$J$1,D111/$J$3,B111=$K$1,D111/$K$3,B111=$L$1,D111/$L$3,B111=$M$1,D111/$M$3,B111=$N$1,D111/$N$3,B111=$O$1,D111/$O$3,B111=$P$1,D111/P$3,B111=$Q$1,D111/$Q$3,B111=$R$1,D111/$R$3,B111=$S$1,D111/$S$3,B111=$T$1,D111/$T$3,B111=$U$1,D111/$U$3,B111=$V$1,D111/$V$3,B111=$W$1,D111/$W$3,B111=$X$1,D111/$X$3,B111=$Y$1,D111/$Y$3,B111=$Z$1,D111/$Z$3),0)</f>
        <v>0</v>
      </c>
      <c r="I111" s="15">
        <f t="shared" si="77"/>
        <v>0</v>
      </c>
      <c r="J111" s="16">
        <f t="shared" si="78"/>
        <v>0</v>
      </c>
      <c r="K111" s="16">
        <f t="shared" si="104"/>
        <v>8167.9333541074302</v>
      </c>
      <c r="L111" s="17">
        <f t="shared" si="61"/>
        <v>7.996734269433127E-3</v>
      </c>
      <c r="M111" s="17">
        <f t="shared" si="61"/>
        <v>0.99200326573056685</v>
      </c>
      <c r="N111">
        <f t="shared" si="79"/>
        <v>8.0288365054465172E-3</v>
      </c>
      <c r="O111">
        <f t="shared" si="93"/>
        <v>3.9983671347165635E-3</v>
      </c>
      <c r="P111">
        <f t="shared" si="80"/>
        <v>65.316792563236746</v>
      </c>
      <c r="S111" t="s">
        <v>74</v>
      </c>
      <c r="U111" s="31">
        <v>1133</v>
      </c>
      <c r="V111" s="31">
        <v>0</v>
      </c>
      <c r="W111" s="31">
        <v>0</v>
      </c>
      <c r="X111" s="31">
        <v>1418</v>
      </c>
      <c r="Y111" s="31">
        <v>4679</v>
      </c>
      <c r="Z111" s="31">
        <v>0</v>
      </c>
      <c r="AA111" s="31">
        <v>974</v>
      </c>
      <c r="AB111" s="31">
        <v>2118</v>
      </c>
      <c r="AC111" s="31">
        <v>2571</v>
      </c>
      <c r="AD111" s="31">
        <v>16452</v>
      </c>
      <c r="AE111" s="31">
        <v>29345</v>
      </c>
      <c r="AG111">
        <f t="shared" si="94"/>
        <v>3.8609643891634009E-2</v>
      </c>
      <c r="AH111">
        <f t="shared" si="95"/>
        <v>0</v>
      </c>
      <c r="AI111">
        <f t="shared" si="96"/>
        <v>0</v>
      </c>
      <c r="AJ111">
        <f t="shared" si="97"/>
        <v>4.8321690236837619E-2</v>
      </c>
      <c r="AK111">
        <f t="shared" si="98"/>
        <v>0.15944794683932526</v>
      </c>
      <c r="AL111">
        <f t="shared" si="99"/>
        <v>0</v>
      </c>
      <c r="AM111">
        <f t="shared" si="100"/>
        <v>3.3191344351678309E-2</v>
      </c>
      <c r="AN111">
        <f t="shared" si="101"/>
        <v>7.2175839154881585E-2</v>
      </c>
      <c r="AO111">
        <f t="shared" si="102"/>
        <v>8.7612881240415746E-2</v>
      </c>
      <c r="AP111">
        <f t="shared" si="105"/>
        <v>3.9369668328787112E-2</v>
      </c>
      <c r="AQ111">
        <f t="shared" si="105"/>
        <v>0</v>
      </c>
      <c r="AR111">
        <f t="shared" si="105"/>
        <v>0</v>
      </c>
      <c r="AS111">
        <f t="shared" si="103"/>
        <v>4.9518089118591978E-2</v>
      </c>
      <c r="AT111">
        <f t="shared" si="103"/>
        <v>0.17326100238840236</v>
      </c>
      <c r="AU111">
        <f t="shared" si="103"/>
        <v>0</v>
      </c>
      <c r="AV111">
        <f t="shared" si="103"/>
        <v>3.3751472728532815E-2</v>
      </c>
      <c r="AW111">
        <f t="shared" si="63"/>
        <v>7.4878031535035014E-2</v>
      </c>
      <c r="AX111">
        <f t="shared" si="63"/>
        <v>9.1626721787629858E-2</v>
      </c>
      <c r="AY111">
        <f t="shared" si="82"/>
        <v>1.549205463340512E-4</v>
      </c>
      <c r="AZ111">
        <f t="shared" si="84"/>
        <v>0</v>
      </c>
      <c r="BA111">
        <f t="shared" si="85"/>
        <v>0</v>
      </c>
      <c r="BB111">
        <f t="shared" si="86"/>
        <v>2.9771450636754786E-4</v>
      </c>
      <c r="BC111">
        <f t="shared" si="87"/>
        <v>9.6345046889012847E-4</v>
      </c>
      <c r="BD111">
        <f t="shared" si="88"/>
        <v>0</v>
      </c>
      <c r="BE111">
        <f t="shared" si="89"/>
        <v>1.7930997271381829E-4</v>
      </c>
      <c r="BF111">
        <f t="shared" si="90"/>
        <v>4.1843535425846196E-4</v>
      </c>
      <c r="BG111">
        <f t="shared" si="59"/>
        <v>4.5645015850402074E-4</v>
      </c>
    </row>
    <row r="112" spans="2:59" x14ac:dyDescent="0.25">
      <c r="B112">
        <v>2009</v>
      </c>
      <c r="C112" t="s">
        <v>55</v>
      </c>
      <c r="D112" s="31">
        <v>336644</v>
      </c>
      <c r="E112" s="31">
        <v>306</v>
      </c>
      <c r="F112">
        <f t="shared" si="75"/>
        <v>9.0897208920996664E-4</v>
      </c>
      <c r="G112">
        <f t="shared" si="76"/>
        <v>0.99909102791079007</v>
      </c>
      <c r="H112" cm="1">
        <f t="array" ref="H112">+IFERROR(_xlfn.IFS(B112=$H$1,D112/$H$3,B112=$I$1,D112/$I$3,B112=$J$1,D112/$J$3,B112=$K$1,D112/$K$3,B112=$L$1,D112/$L$3,B112=$M$1,D112/$M$3,B112=$N$1,D112/$N$3,B112=$O$1,D112/$O$3,B112=$P$1,D112/P$3,B112=$Q$1,D112/$Q$3,B112=$R$1,D112/$R$3,B112=$S$1,D112/$S$3,B112=$T$1,D112/$T$3,B112=$U$1,D112/$U$3,B112=$V$1,D112/$V$3,B112=$W$1,D112/$W$3,B112=$X$1,D112/$X$3,B112=$Y$1,D112/$Y$3,B112=$Z$1,D112/$Z$3),0)</f>
        <v>9.0462359168166792E-2</v>
      </c>
      <c r="I112" s="15">
        <f t="shared" si="77"/>
        <v>9046.2359168166786</v>
      </c>
      <c r="J112" s="16">
        <f t="shared" si="78"/>
        <v>8.2227759607950937</v>
      </c>
      <c r="K112" s="16">
        <v>10000</v>
      </c>
      <c r="L112" s="17">
        <f t="shared" si="61"/>
        <v>9.0897208920996664E-4</v>
      </c>
      <c r="M112" s="17">
        <f t="shared" si="61"/>
        <v>0.99909102791079007</v>
      </c>
      <c r="N112">
        <f t="shared" si="79"/>
        <v>9.0938539217988001E-4</v>
      </c>
      <c r="O112">
        <f t="shared" si="93"/>
        <v>4.5448604460498332E-4</v>
      </c>
      <c r="P112">
        <f t="shared" si="80"/>
        <v>9.0897208920996668</v>
      </c>
      <c r="S112">
        <v>2009</v>
      </c>
      <c r="T112" t="s">
        <v>55</v>
      </c>
      <c r="U112" s="31">
        <v>2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14</v>
      </c>
      <c r="AB112" s="31">
        <v>0</v>
      </c>
      <c r="AC112" s="31">
        <v>18</v>
      </c>
      <c r="AD112" s="31">
        <v>272</v>
      </c>
      <c r="AE112" s="31">
        <v>306</v>
      </c>
      <c r="AG112">
        <f t="shared" si="94"/>
        <v>6.5359477124183009E-3</v>
      </c>
      <c r="AH112">
        <f t="shared" si="95"/>
        <v>0</v>
      </c>
      <c r="AI112">
        <f t="shared" si="96"/>
        <v>0</v>
      </c>
      <c r="AJ112">
        <f t="shared" si="97"/>
        <v>0</v>
      </c>
      <c r="AK112">
        <f t="shared" si="98"/>
        <v>0</v>
      </c>
      <c r="AL112">
        <f t="shared" si="99"/>
        <v>0</v>
      </c>
      <c r="AM112">
        <f t="shared" si="100"/>
        <v>4.5751633986928102E-2</v>
      </c>
      <c r="AN112">
        <f t="shared" si="101"/>
        <v>0</v>
      </c>
      <c r="AO112">
        <f t="shared" si="102"/>
        <v>5.8823529411764705E-2</v>
      </c>
      <c r="AP112">
        <f t="shared" si="105"/>
        <v>6.5573770491803279E-3</v>
      </c>
      <c r="AQ112">
        <f t="shared" si="105"/>
        <v>0</v>
      </c>
      <c r="AR112">
        <f t="shared" si="105"/>
        <v>0</v>
      </c>
      <c r="AS112">
        <f t="shared" si="103"/>
        <v>0</v>
      </c>
      <c r="AT112">
        <f t="shared" si="103"/>
        <v>0</v>
      </c>
      <c r="AU112">
        <f t="shared" si="103"/>
        <v>0</v>
      </c>
      <c r="AV112">
        <f t="shared" si="103"/>
        <v>4.6822742474916385E-2</v>
      </c>
      <c r="AW112">
        <f t="shared" si="63"/>
        <v>0</v>
      </c>
      <c r="AX112">
        <f t="shared" si="63"/>
        <v>6.0606060606060608E-2</v>
      </c>
      <c r="AY112">
        <f t="shared" si="82"/>
        <v>1.6857570608714251E-3</v>
      </c>
      <c r="AZ112">
        <f t="shared" si="84"/>
        <v>0</v>
      </c>
      <c r="BA112">
        <f t="shared" si="85"/>
        <v>0</v>
      </c>
      <c r="BB112">
        <f t="shared" si="86"/>
        <v>2.1060823897054454E-3</v>
      </c>
      <c r="BC112">
        <f t="shared" si="87"/>
        <v>6.9494777866232578E-3</v>
      </c>
      <c r="BD112">
        <f t="shared" si="88"/>
        <v>0</v>
      </c>
      <c r="BE112">
        <f t="shared" si="89"/>
        <v>1.4674255296396193E-3</v>
      </c>
      <c r="BF112">
        <f t="shared" si="90"/>
        <v>3.1457563479521393E-3</v>
      </c>
      <c r="BG112">
        <f t="shared" si="59"/>
        <v>3.8453083970009863E-3</v>
      </c>
    </row>
    <row r="113" spans="2:59" x14ac:dyDescent="0.25">
      <c r="B113">
        <v>2009</v>
      </c>
      <c r="C113" t="s">
        <v>56</v>
      </c>
      <c r="D113" s="31">
        <v>798318</v>
      </c>
      <c r="E113" s="31">
        <v>404</v>
      </c>
      <c r="F113">
        <f t="shared" si="75"/>
        <v>5.0606399955907295E-4</v>
      </c>
      <c r="G113">
        <f t="shared" si="76"/>
        <v>0.9994939360004409</v>
      </c>
      <c r="H113" cm="1">
        <f t="array" ref="H113">+IFERROR(_xlfn.IFS(B113=$H$1,D113/$H$3,B113=$I$1,D113/$I$3,B113=$J$1,D113/$J$3,B113=$K$1,D113/$K$3,B113=$L$1,D113/$L$3,B113=$M$1,D113/$M$3,B113=$N$1,D113/$N$3,B113=$O$1,D113/$O$3,B113=$P$1,D113/P$3,B113=$Q$1,D113/$Q$3,B113=$R$1,D113/$R$3,B113=$S$1,D113/$S$3,B113=$T$1,D113/$T$3,B113=$U$1,D113/$U$3,B113=$V$1,D113/$V$3,B113=$W$1,D113/$W$3,B113=$X$1,D113/$X$3,B113=$Y$1,D113/$Y$3,B113=$Z$1,D113/$Z$3),0)</f>
        <v>0.21452255096307249</v>
      </c>
      <c r="I113" s="15">
        <f t="shared" si="77"/>
        <v>21452.25509630725</v>
      </c>
      <c r="J113" s="16">
        <f t="shared" si="78"/>
        <v>10.856214013598752</v>
      </c>
      <c r="K113" s="16">
        <f t="shared" ref="K113:K119" si="106">+K112-P112</f>
        <v>9990.9102791079004</v>
      </c>
      <c r="L113" s="17">
        <f t="shared" si="61"/>
        <v>5.0606399955907295E-4</v>
      </c>
      <c r="M113" s="17">
        <f t="shared" si="61"/>
        <v>0.9994939360004409</v>
      </c>
      <c r="N113">
        <f t="shared" si="79"/>
        <v>5.0619208235394358E-4</v>
      </c>
      <c r="O113">
        <f t="shared" si="93"/>
        <v>2.5303199977953647E-4</v>
      </c>
      <c r="P113">
        <f t="shared" si="80"/>
        <v>5.0560400150811979</v>
      </c>
      <c r="S113">
        <v>2009</v>
      </c>
      <c r="T113" t="s">
        <v>56</v>
      </c>
      <c r="U113" s="31">
        <v>17</v>
      </c>
      <c r="V113" s="31">
        <v>0</v>
      </c>
      <c r="W113" s="31">
        <v>0</v>
      </c>
      <c r="X113" s="31">
        <v>2</v>
      </c>
      <c r="Y113" s="31">
        <v>3</v>
      </c>
      <c r="Z113" s="31">
        <v>0</v>
      </c>
      <c r="AA113" s="31">
        <v>7</v>
      </c>
      <c r="AB113" s="31">
        <v>0</v>
      </c>
      <c r="AC113" s="31">
        <v>28</v>
      </c>
      <c r="AD113" s="31">
        <v>347</v>
      </c>
      <c r="AE113" s="31">
        <v>404</v>
      </c>
      <c r="AG113">
        <f t="shared" si="94"/>
        <v>4.2079207920792082E-2</v>
      </c>
      <c r="AH113">
        <f t="shared" si="95"/>
        <v>0</v>
      </c>
      <c r="AI113">
        <f t="shared" si="96"/>
        <v>0</v>
      </c>
      <c r="AJ113">
        <f t="shared" si="97"/>
        <v>4.9504950495049506E-3</v>
      </c>
      <c r="AK113">
        <f t="shared" si="98"/>
        <v>7.4257425742574254E-3</v>
      </c>
      <c r="AL113">
        <f t="shared" si="99"/>
        <v>0</v>
      </c>
      <c r="AM113">
        <f t="shared" si="100"/>
        <v>1.7326732673267328E-2</v>
      </c>
      <c r="AN113">
        <f t="shared" si="101"/>
        <v>0</v>
      </c>
      <c r="AO113">
        <f t="shared" si="102"/>
        <v>6.9306930693069313E-2</v>
      </c>
      <c r="AP113">
        <f t="shared" si="105"/>
        <v>4.2983565107458918E-2</v>
      </c>
      <c r="AQ113">
        <f t="shared" si="105"/>
        <v>0</v>
      </c>
      <c r="AR113">
        <f t="shared" si="105"/>
        <v>0</v>
      </c>
      <c r="AS113">
        <f t="shared" si="103"/>
        <v>4.9627791563275434E-3</v>
      </c>
      <c r="AT113">
        <f t="shared" si="103"/>
        <v>7.4534161490683228E-3</v>
      </c>
      <c r="AU113">
        <f t="shared" si="103"/>
        <v>0</v>
      </c>
      <c r="AV113">
        <f t="shared" si="103"/>
        <v>1.7478152309612985E-2</v>
      </c>
      <c r="AW113">
        <f t="shared" si="63"/>
        <v>0</v>
      </c>
      <c r="AX113">
        <f t="shared" si="63"/>
        <v>7.1794871794871803E-2</v>
      </c>
      <c r="AY113">
        <f t="shared" si="82"/>
        <v>1.1900019791611864E-5</v>
      </c>
      <c r="AZ113">
        <f t="shared" si="84"/>
        <v>0</v>
      </c>
      <c r="BA113">
        <f t="shared" si="85"/>
        <v>0</v>
      </c>
      <c r="BB113">
        <f t="shared" si="86"/>
        <v>1.2526336622749331E-6</v>
      </c>
      <c r="BC113">
        <f t="shared" si="87"/>
        <v>1.8789504934123996E-6</v>
      </c>
      <c r="BD113">
        <f t="shared" si="88"/>
        <v>0</v>
      </c>
      <c r="BE113">
        <f t="shared" si="89"/>
        <v>1.3152653453886798E-5</v>
      </c>
      <c r="BF113">
        <f t="shared" si="90"/>
        <v>0</v>
      </c>
      <c r="BG113">
        <f t="shared" si="59"/>
        <v>2.8810574232323459E-5</v>
      </c>
    </row>
    <row r="114" spans="2:59" x14ac:dyDescent="0.25">
      <c r="B114">
        <v>2009</v>
      </c>
      <c r="C114" t="s">
        <v>57</v>
      </c>
      <c r="D114" s="31">
        <v>758639</v>
      </c>
      <c r="E114" s="31">
        <v>2559</v>
      </c>
      <c r="F114">
        <f t="shared" si="75"/>
        <v>3.3731458572522637E-3</v>
      </c>
      <c r="G114">
        <f t="shared" si="76"/>
        <v>0.99662685414274776</v>
      </c>
      <c r="H114" cm="1">
        <f t="array" ref="H114">+IFERROR(_xlfn.IFS(B114=$H$1,D114/$H$3,B114=$I$1,D114/$I$3,B114=$J$1,D114/$J$3,B114=$K$1,D114/$K$3,B114=$L$1,D114/$L$3,B114=$M$1,D114/$M$3,B114=$N$1,D114/$N$3,B114=$O$1,D114/$O$3,B114=$P$1,D114/P$3,B114=$Q$1,D114/$Q$3,B114=$R$1,D114/$R$3,B114=$S$1,D114/$S$3,B114=$T$1,D114/$T$3,B114=$U$1,D114/$U$3,B114=$V$1,D114/$V$3,B114=$W$1,D114/$W$3,B114=$X$1,D114/$X$3,B114=$Y$1,D114/$Y$3,B114=$Z$1,D114/$Z$3),0)</f>
        <v>0.20386008274907286</v>
      </c>
      <c r="I114" s="15">
        <f t="shared" si="77"/>
        <v>20386.008274907286</v>
      </c>
      <c r="J114" s="16">
        <f t="shared" si="78"/>
        <v>68.764979358413882</v>
      </c>
      <c r="K114" s="16">
        <f t="shared" si="106"/>
        <v>9985.8542390928196</v>
      </c>
      <c r="L114" s="17">
        <f t="shared" si="61"/>
        <v>3.3731458572522637E-3</v>
      </c>
      <c r="M114" s="17">
        <f t="shared" si="61"/>
        <v>0.99662685414274776</v>
      </c>
      <c r="N114">
        <f t="shared" si="79"/>
        <v>3.3788445249580946E-3</v>
      </c>
      <c r="O114">
        <f t="shared" si="93"/>
        <v>1.6865729286261318E-3</v>
      </c>
      <c r="P114">
        <f t="shared" si="80"/>
        <v>33.683742857720901</v>
      </c>
      <c r="S114">
        <v>2009</v>
      </c>
      <c r="T114" t="s">
        <v>57</v>
      </c>
      <c r="U114" s="31">
        <v>425</v>
      </c>
      <c r="V114" s="31">
        <v>0</v>
      </c>
      <c r="W114" s="31">
        <v>0</v>
      </c>
      <c r="X114" s="31">
        <v>10</v>
      </c>
      <c r="Y114" s="31">
        <v>24</v>
      </c>
      <c r="Z114" s="31">
        <v>0</v>
      </c>
      <c r="AA114" s="31">
        <v>15</v>
      </c>
      <c r="AB114" s="31">
        <v>3</v>
      </c>
      <c r="AC114" s="31">
        <v>39</v>
      </c>
      <c r="AD114" s="31">
        <v>2043</v>
      </c>
      <c r="AE114" s="31">
        <v>2559</v>
      </c>
      <c r="AG114">
        <f t="shared" si="94"/>
        <v>0.16608050019538884</v>
      </c>
      <c r="AH114">
        <f t="shared" si="95"/>
        <v>0</v>
      </c>
      <c r="AI114">
        <f t="shared" si="96"/>
        <v>0</v>
      </c>
      <c r="AJ114">
        <f t="shared" si="97"/>
        <v>3.9077764751856191E-3</v>
      </c>
      <c r="AK114">
        <f t="shared" si="98"/>
        <v>9.3786635404454859E-3</v>
      </c>
      <c r="AL114">
        <f t="shared" si="99"/>
        <v>0</v>
      </c>
      <c r="AM114">
        <f t="shared" si="100"/>
        <v>5.8616647127784291E-3</v>
      </c>
      <c r="AN114">
        <f t="shared" si="101"/>
        <v>1.1723329425556857E-3</v>
      </c>
      <c r="AO114">
        <f t="shared" si="102"/>
        <v>1.5240328253223915E-2</v>
      </c>
      <c r="AP114">
        <f t="shared" si="105"/>
        <v>0.18112081823993184</v>
      </c>
      <c r="AQ114">
        <f t="shared" si="105"/>
        <v>0</v>
      </c>
      <c r="AR114">
        <f t="shared" si="105"/>
        <v>0</v>
      </c>
      <c r="AS114">
        <f t="shared" si="103"/>
        <v>3.9154267815191849E-3</v>
      </c>
      <c r="AT114">
        <f t="shared" si="103"/>
        <v>9.4228504122497048E-3</v>
      </c>
      <c r="AU114">
        <f t="shared" si="103"/>
        <v>0</v>
      </c>
      <c r="AV114">
        <f t="shared" si="103"/>
        <v>5.8788947677836569E-3</v>
      </c>
      <c r="AW114">
        <f t="shared" si="103"/>
        <v>1.1730205278592375E-3</v>
      </c>
      <c r="AX114">
        <f t="shared" si="103"/>
        <v>1.5357353809805078E-2</v>
      </c>
      <c r="AY114">
        <f t="shared" si="82"/>
        <v>2.9131115062631897E-4</v>
      </c>
      <c r="AZ114">
        <f t="shared" si="84"/>
        <v>0</v>
      </c>
      <c r="BA114">
        <f t="shared" si="85"/>
        <v>0</v>
      </c>
      <c r="BB114">
        <f t="shared" si="86"/>
        <v>7.9089000170041354E-6</v>
      </c>
      <c r="BC114">
        <f t="shared" si="87"/>
        <v>1.7795025038259302E-5</v>
      </c>
      <c r="BD114">
        <f t="shared" si="88"/>
        <v>0</v>
      </c>
      <c r="BE114">
        <f t="shared" si="89"/>
        <v>1.4499650031174247E-5</v>
      </c>
      <c r="BF114">
        <f t="shared" si="90"/>
        <v>1.9772250042510338E-6</v>
      </c>
      <c r="BG114">
        <f t="shared" si="59"/>
        <v>4.4158025094939757E-5</v>
      </c>
    </row>
    <row r="115" spans="2:59" x14ac:dyDescent="0.25">
      <c r="B115">
        <v>2009</v>
      </c>
      <c r="C115" t="s">
        <v>58</v>
      </c>
      <c r="D115" s="31">
        <v>1100727</v>
      </c>
      <c r="E115" s="31">
        <v>4896</v>
      </c>
      <c r="F115">
        <f t="shared" si="75"/>
        <v>4.4479693875048038E-3</v>
      </c>
      <c r="G115">
        <f t="shared" si="76"/>
        <v>0.9955520306124952</v>
      </c>
      <c r="H115" cm="1">
        <f t="array" ref="H115">+IFERROR(_xlfn.IFS(B115=$H$1,D115/$H$3,B115=$I$1,D115/$I$3,B115=$J$1,D115/$J$3,B115=$K$1,D115/$K$3,B115=$L$1,D115/$L$3,B115=$M$1,D115/$M$3,B115=$N$1,D115/$N$3,B115=$O$1,D115/$O$3,B115=$P$1,D115/P$3,B115=$Q$1,D115/$Q$3,B115=$R$1,D115/$R$3,B115=$S$1,D115/$S$3,B115=$T$1,D115/$T$3,B115=$U$1,D115/$U$3,B115=$V$1,D115/$V$3,B115=$W$1,D115/$W$3,B115=$X$1,D115/$X$3,B115=$Y$1,D115/$Y$3,B115=$Z$1,D115/$Z$3),0)</f>
        <v>0.29578534362738895</v>
      </c>
      <c r="I115" s="15">
        <f t="shared" si="77"/>
        <v>29578.534362738894</v>
      </c>
      <c r="J115" s="16">
        <f t="shared" si="78"/>
        <v>131.5644153727215</v>
      </c>
      <c r="K115" s="16">
        <f t="shared" si="106"/>
        <v>9952.1704962350996</v>
      </c>
      <c r="L115" s="17">
        <f t="shared" si="61"/>
        <v>4.4479693875048038E-3</v>
      </c>
      <c r="M115" s="17">
        <f t="shared" si="61"/>
        <v>0.9955520306124952</v>
      </c>
      <c r="N115">
        <f t="shared" si="79"/>
        <v>4.4578836525145252E-3</v>
      </c>
      <c r="O115">
        <f t="shared" si="93"/>
        <v>2.2239846937524019E-3</v>
      </c>
      <c r="P115">
        <f t="shared" si="80"/>
        <v>44.266949706482215</v>
      </c>
      <c r="S115">
        <v>2009</v>
      </c>
      <c r="T115" t="s">
        <v>58</v>
      </c>
      <c r="U115" s="31">
        <v>473</v>
      </c>
      <c r="V115" s="31">
        <v>0</v>
      </c>
      <c r="W115" s="31">
        <v>0</v>
      </c>
      <c r="X115" s="31">
        <v>63</v>
      </c>
      <c r="Y115" s="31">
        <v>223</v>
      </c>
      <c r="Z115" s="31">
        <v>0</v>
      </c>
      <c r="AA115" s="31">
        <v>49</v>
      </c>
      <c r="AB115" s="31">
        <v>99</v>
      </c>
      <c r="AC115" s="31">
        <v>259</v>
      </c>
      <c r="AD115" s="31">
        <v>3730</v>
      </c>
      <c r="AE115" s="31">
        <v>4896</v>
      </c>
      <c r="AG115">
        <f t="shared" si="94"/>
        <v>9.660947712418301E-2</v>
      </c>
      <c r="AH115">
        <f t="shared" si="95"/>
        <v>0</v>
      </c>
      <c r="AI115">
        <f t="shared" si="96"/>
        <v>0</v>
      </c>
      <c r="AJ115">
        <f t="shared" si="97"/>
        <v>1.2867647058823529E-2</v>
      </c>
      <c r="AK115">
        <f t="shared" si="98"/>
        <v>4.554738562091503E-2</v>
      </c>
      <c r="AL115">
        <f t="shared" si="99"/>
        <v>0</v>
      </c>
      <c r="AM115">
        <f t="shared" si="100"/>
        <v>1.0008169934640522E-2</v>
      </c>
      <c r="AN115">
        <f t="shared" si="101"/>
        <v>2.0220588235294119E-2</v>
      </c>
      <c r="AO115">
        <f t="shared" si="102"/>
        <v>5.290032679738562E-2</v>
      </c>
      <c r="AP115">
        <f t="shared" si="105"/>
        <v>0.10151303787960082</v>
      </c>
      <c r="AQ115">
        <f t="shared" si="105"/>
        <v>0</v>
      </c>
      <c r="AR115">
        <f t="shared" si="105"/>
        <v>0</v>
      </c>
      <c r="AS115">
        <f t="shared" si="103"/>
        <v>1.2950971322849213E-2</v>
      </c>
      <c r="AT115">
        <f t="shared" si="103"/>
        <v>4.6608841049221438E-2</v>
      </c>
      <c r="AU115">
        <f t="shared" si="103"/>
        <v>0</v>
      </c>
      <c r="AV115">
        <f t="shared" si="103"/>
        <v>1.0058503541003797E-2</v>
      </c>
      <c r="AW115">
        <f t="shared" si="103"/>
        <v>2.0427112349117923E-2</v>
      </c>
      <c r="AX115">
        <f t="shared" si="103"/>
        <v>5.4337564250498266E-2</v>
      </c>
      <c r="AY115">
        <f t="shared" si="82"/>
        <v>4.0791222528383512E-4</v>
      </c>
      <c r="AZ115">
        <f t="shared" si="84"/>
        <v>0</v>
      </c>
      <c r="BA115">
        <f t="shared" si="85"/>
        <v>0</v>
      </c>
      <c r="BB115">
        <f t="shared" si="86"/>
        <v>3.3159902500801745E-5</v>
      </c>
      <c r="BC115">
        <f t="shared" si="87"/>
        <v>1.1219857421504151E-4</v>
      </c>
      <c r="BD115">
        <f t="shared" si="88"/>
        <v>0</v>
      </c>
      <c r="BE115">
        <f t="shared" si="89"/>
        <v>2.9071695343168651E-5</v>
      </c>
      <c r="BF115">
        <f t="shared" si="90"/>
        <v>4.6333014453175038E-5</v>
      </c>
      <c r="BG115">
        <f t="shared" si="59"/>
        <v>1.3536508144162902E-4</v>
      </c>
    </row>
    <row r="116" spans="2:59" x14ac:dyDescent="0.25">
      <c r="B116">
        <v>2009</v>
      </c>
      <c r="C116" t="s">
        <v>59</v>
      </c>
      <c r="D116" s="31">
        <v>533562</v>
      </c>
      <c r="E116" s="31">
        <v>7031</v>
      </c>
      <c r="F116">
        <f t="shared" si="75"/>
        <v>1.317747515752621E-2</v>
      </c>
      <c r="G116">
        <f t="shared" si="76"/>
        <v>0.98682252484247379</v>
      </c>
      <c r="H116" cm="1">
        <f t="array" ref="H116">+IFERROR(_xlfn.IFS(B116=$H$1,D116/$H$3,B116=$I$1,D116/$I$3,B116=$J$1,D116/$J$3,B116=$K$1,D116/$K$3,B116=$L$1,D116/$L$3,B116=$M$1,D116/$M$3,B116=$N$1,D116/$N$3,B116=$O$1,D116/$O$3,B116=$P$1,D116/P$3,B116=$Q$1,D116/$Q$3,B116=$R$1,D116/$R$3,B116=$S$1,D116/$S$3,B116=$T$1,D116/$T$3,B116=$U$1,D116/$U$3,B116=$V$1,D116/$V$3,B116=$W$1,D116/$W$3,B116=$X$1,D116/$X$3,B116=$Y$1,D116/$Y$3,B116=$Z$1,D116/$Z$3),0)</f>
        <v>0.14337780350306378</v>
      </c>
      <c r="I116" s="15">
        <f t="shared" si="77"/>
        <v>14337.780350306379</v>
      </c>
      <c r="J116" s="16">
        <f t="shared" si="78"/>
        <v>188.93574438022975</v>
      </c>
      <c r="K116" s="16">
        <f t="shared" si="106"/>
        <v>9907.9035465286179</v>
      </c>
      <c r="L116" s="17">
        <f t="shared" si="61"/>
        <v>1.317747515752621E-2</v>
      </c>
      <c r="M116" s="17">
        <f t="shared" si="61"/>
        <v>0.98682252484247379</v>
      </c>
      <c r="N116">
        <f t="shared" si="79"/>
        <v>1.3264873930872102E-2</v>
      </c>
      <c r="O116">
        <f t="shared" si="93"/>
        <v>6.588737578763105E-3</v>
      </c>
      <c r="P116">
        <f t="shared" si="80"/>
        <v>130.56115284754671</v>
      </c>
      <c r="S116">
        <v>2009</v>
      </c>
      <c r="T116" t="s">
        <v>59</v>
      </c>
      <c r="U116" s="31">
        <v>95</v>
      </c>
      <c r="V116" s="31">
        <v>0</v>
      </c>
      <c r="W116" s="31">
        <v>0</v>
      </c>
      <c r="X116" s="31">
        <v>276</v>
      </c>
      <c r="Y116" s="31">
        <v>1080</v>
      </c>
      <c r="Z116" s="31">
        <v>0</v>
      </c>
      <c r="AA116" s="31">
        <v>355</v>
      </c>
      <c r="AB116" s="31">
        <v>588</v>
      </c>
      <c r="AC116" s="31">
        <v>979</v>
      </c>
      <c r="AD116" s="31">
        <v>3658</v>
      </c>
      <c r="AE116" s="31">
        <v>7031</v>
      </c>
      <c r="AG116">
        <f t="shared" si="94"/>
        <v>1.351159152325416E-2</v>
      </c>
      <c r="AH116">
        <f t="shared" si="95"/>
        <v>0</v>
      </c>
      <c r="AI116">
        <f t="shared" si="96"/>
        <v>0</v>
      </c>
      <c r="AJ116">
        <f t="shared" si="97"/>
        <v>3.9254729057033137E-2</v>
      </c>
      <c r="AK116">
        <f t="shared" si="98"/>
        <v>0.15360546152752097</v>
      </c>
      <c r="AL116">
        <f t="shared" si="99"/>
        <v>0</v>
      </c>
      <c r="AM116">
        <f t="shared" si="100"/>
        <v>5.0490684113212912E-2</v>
      </c>
      <c r="AN116">
        <f t="shared" si="101"/>
        <v>8.3629640164983643E-2</v>
      </c>
      <c r="AO116">
        <f t="shared" si="102"/>
        <v>0.13924050632911392</v>
      </c>
      <c r="AP116">
        <f t="shared" si="105"/>
        <v>1.360349395002506E-2</v>
      </c>
      <c r="AQ116">
        <f t="shared" si="105"/>
        <v>0</v>
      </c>
      <c r="AR116">
        <f t="shared" si="105"/>
        <v>0</v>
      </c>
      <c r="AS116">
        <f t="shared" si="103"/>
        <v>4.004062091977368E-2</v>
      </c>
      <c r="AT116">
        <f t="shared" si="103"/>
        <v>0.16638422431058386</v>
      </c>
      <c r="AU116">
        <f t="shared" si="103"/>
        <v>0</v>
      </c>
      <c r="AV116">
        <f t="shared" si="103"/>
        <v>5.1798351207412267E-2</v>
      </c>
      <c r="AW116">
        <f t="shared" si="103"/>
        <v>8.7279204393647017E-2</v>
      </c>
      <c r="AX116">
        <f t="shared" si="103"/>
        <v>0.14965986394557823</v>
      </c>
      <c r="AY116">
        <f t="shared" si="82"/>
        <v>5.3227178847069321E-4</v>
      </c>
      <c r="AZ116">
        <f t="shared" si="84"/>
        <v>0</v>
      </c>
      <c r="BA116">
        <f t="shared" si="85"/>
        <v>0</v>
      </c>
      <c r="BB116">
        <f t="shared" si="86"/>
        <v>3.1767629628796652E-4</v>
      </c>
      <c r="BC116">
        <f t="shared" si="87"/>
        <v>1.2210389795375234E-3</v>
      </c>
      <c r="BD116">
        <f t="shared" si="88"/>
        <v>0</v>
      </c>
      <c r="BE116">
        <f t="shared" si="89"/>
        <v>3.7858768053197192E-4</v>
      </c>
      <c r="BF116">
        <f t="shared" si="90"/>
        <v>6.4378647654817996E-4</v>
      </c>
      <c r="BG116">
        <f t="shared" si="59"/>
        <v>1.160127595293518E-3</v>
      </c>
    </row>
    <row r="117" spans="2:59" x14ac:dyDescent="0.25">
      <c r="B117">
        <v>2009</v>
      </c>
      <c r="C117" t="s">
        <v>60</v>
      </c>
      <c r="D117" s="31">
        <v>118594</v>
      </c>
      <c r="E117" s="31">
        <v>4747</v>
      </c>
      <c r="F117">
        <f t="shared" si="75"/>
        <v>4.0027320100510987E-2</v>
      </c>
      <c r="G117">
        <f t="shared" si="76"/>
        <v>0.95997267989948898</v>
      </c>
      <c r="H117" cm="1">
        <f t="array" ref="H117">+IFERROR(_xlfn.IFS(B117=$H$1,D117/$H$3,B117=$I$1,D117/$I$3,B117=$J$1,D117/$J$3,B117=$K$1,D117/$K$3,B117=$L$1,D117/$L$3,B117=$M$1,D117/$M$3,B117=$N$1,D117/$N$3,B117=$O$1,D117/$O$3,B117=$P$1,D117/P$3,B117=$Q$1,D117/$Q$3,B117=$R$1,D117/$R$3,B117=$S$1,D117/$S$3,B117=$T$1,D117/$T$3,B117=$U$1,D117/$U$3,B117=$V$1,D117/$V$3,B117=$W$1,D117/$W$3,B117=$X$1,D117/$X$3,B117=$Y$1,D117/$Y$3,B117=$Z$1,D117/$Z$3),0)</f>
        <v>3.1868362493285403E-2</v>
      </c>
      <c r="I117" s="15">
        <f t="shared" si="77"/>
        <v>3186.8362493285404</v>
      </c>
      <c r="J117" s="16">
        <f t="shared" si="78"/>
        <v>127.56051465978533</v>
      </c>
      <c r="K117" s="16">
        <f t="shared" si="106"/>
        <v>9777.3423936810705</v>
      </c>
      <c r="L117" s="17">
        <f t="shared" si="61"/>
        <v>4.0027320100510987E-2</v>
      </c>
      <c r="M117" s="17">
        <f t="shared" si="61"/>
        <v>0.95997267989948898</v>
      </c>
      <c r="N117">
        <f t="shared" si="79"/>
        <v>4.0844773512418206E-2</v>
      </c>
      <c r="O117">
        <f t="shared" si="93"/>
        <v>2.0013660050255493E-2</v>
      </c>
      <c r="P117">
        <f t="shared" si="80"/>
        <v>391.36081372416851</v>
      </c>
      <c r="S117">
        <v>2009</v>
      </c>
      <c r="T117" t="s">
        <v>60</v>
      </c>
      <c r="U117" s="31">
        <v>13</v>
      </c>
      <c r="V117" s="31">
        <v>0</v>
      </c>
      <c r="W117" s="31">
        <v>0</v>
      </c>
      <c r="X117" s="31">
        <v>284</v>
      </c>
      <c r="Y117" s="31">
        <v>993</v>
      </c>
      <c r="Z117" s="31">
        <v>0</v>
      </c>
      <c r="AA117" s="31">
        <v>264</v>
      </c>
      <c r="AB117" s="31">
        <v>475</v>
      </c>
      <c r="AC117" s="31">
        <v>609</v>
      </c>
      <c r="AD117" s="31">
        <v>2109</v>
      </c>
      <c r="AE117" s="31">
        <v>4747</v>
      </c>
      <c r="AG117">
        <f t="shared" si="94"/>
        <v>2.7385717295133768E-3</v>
      </c>
      <c r="AH117">
        <f t="shared" si="95"/>
        <v>0</v>
      </c>
      <c r="AI117">
        <f t="shared" si="96"/>
        <v>0</v>
      </c>
      <c r="AJ117">
        <f t="shared" si="97"/>
        <v>5.9827259321676846E-2</v>
      </c>
      <c r="AK117">
        <f t="shared" si="98"/>
        <v>0.20918474826206024</v>
      </c>
      <c r="AL117">
        <f t="shared" si="99"/>
        <v>0</v>
      </c>
      <c r="AM117">
        <f t="shared" si="100"/>
        <v>5.5614072045502422E-2</v>
      </c>
      <c r="AN117">
        <f t="shared" si="101"/>
        <v>0.10006319780914262</v>
      </c>
      <c r="AO117">
        <f t="shared" si="102"/>
        <v>0.12829155255951127</v>
      </c>
      <c r="AP117">
        <f t="shared" si="105"/>
        <v>2.7423267587807195E-3</v>
      </c>
      <c r="AQ117">
        <f t="shared" si="105"/>
        <v>0</v>
      </c>
      <c r="AR117">
        <f t="shared" si="105"/>
        <v>0</v>
      </c>
      <c r="AS117">
        <f t="shared" si="103"/>
        <v>6.1672095548317048E-2</v>
      </c>
      <c r="AT117">
        <f t="shared" si="103"/>
        <v>0.23361957416774498</v>
      </c>
      <c r="AU117">
        <f t="shared" si="103"/>
        <v>0</v>
      </c>
      <c r="AV117">
        <f t="shared" si="103"/>
        <v>5.7204767063921996E-2</v>
      </c>
      <c r="AW117">
        <f t="shared" si="103"/>
        <v>0.10533318549728352</v>
      </c>
      <c r="AX117">
        <f t="shared" si="103"/>
        <v>0.13708497467642095</v>
      </c>
      <c r="AY117">
        <f t="shared" si="82"/>
        <v>4.5533500851645107E-4</v>
      </c>
      <c r="AZ117">
        <f t="shared" si="84"/>
        <v>0</v>
      </c>
      <c r="BA117">
        <f t="shared" si="85"/>
        <v>0</v>
      </c>
      <c r="BB117">
        <f t="shared" si="86"/>
        <v>2.3609963404556721E-3</v>
      </c>
      <c r="BC117">
        <f t="shared" si="87"/>
        <v>8.7399025245796583E-3</v>
      </c>
      <c r="BD117">
        <f t="shared" si="88"/>
        <v>0</v>
      </c>
      <c r="BE117">
        <f t="shared" si="89"/>
        <v>2.6097441691822522E-3</v>
      </c>
      <c r="BF117">
        <f t="shared" si="90"/>
        <v>4.4816769819721065E-3</v>
      </c>
      <c r="BG117">
        <f t="shared" si="59"/>
        <v>6.6951110511492993E-3</v>
      </c>
    </row>
    <row r="118" spans="2:59" x14ac:dyDescent="0.25">
      <c r="B118">
        <v>2009</v>
      </c>
      <c r="C118" t="s">
        <v>61</v>
      </c>
      <c r="D118" s="31">
        <v>74887</v>
      </c>
      <c r="E118" s="31">
        <v>9451</v>
      </c>
      <c r="F118">
        <f t="shared" si="75"/>
        <v>0.12620347990973066</v>
      </c>
      <c r="G118">
        <f t="shared" si="76"/>
        <v>0.87379652009026931</v>
      </c>
      <c r="H118" cm="1">
        <f t="array" ref="H118">+IFERROR(_xlfn.IFS(B118=$H$1,D118/$H$3,B118=$I$1,D118/$I$3,B118=$J$1,D118/$J$3,B118=$K$1,D118/$K$3,B118=$L$1,D118/$L$3,B118=$M$1,D118/$M$3,B118=$N$1,D118/$N$3,B118=$O$1,D118/$O$3,B118=$P$1,D118/P$3,B118=$Q$1,D118/$Q$3,B118=$R$1,D118/$R$3,B118=$S$1,D118/$S$3,B118=$T$1,D118/$T$3,B118=$U$1,D118/$U$3,B118=$V$1,D118/$V$3,B118=$W$1,D118/$W$3,B118=$X$1,D118/$X$3,B118=$Y$1,D118/$Y$3,B118=$Z$1,D118/$Z$3),0)</f>
        <v>2.0123497495949744E-2</v>
      </c>
      <c r="I118" s="15">
        <f t="shared" si="77"/>
        <v>2012.3497495949744</v>
      </c>
      <c r="J118" s="16">
        <f t="shared" si="78"/>
        <v>253.96554119436087</v>
      </c>
      <c r="K118" s="16">
        <f t="shared" si="106"/>
        <v>9385.9815799569024</v>
      </c>
      <c r="L118" s="17">
        <f t="shared" si="61"/>
        <v>0.12620347990973066</v>
      </c>
      <c r="M118" s="17">
        <f t="shared" si="61"/>
        <v>0.87379652009026931</v>
      </c>
      <c r="N118">
        <f t="shared" si="79"/>
        <v>0.13470350548377671</v>
      </c>
      <c r="O118">
        <f t="shared" si="93"/>
        <v>6.310173995486533E-2</v>
      </c>
      <c r="P118">
        <f t="shared" si="80"/>
        <v>1184.543537759193</v>
      </c>
      <c r="S118">
        <v>2009</v>
      </c>
      <c r="T118" t="s">
        <v>61</v>
      </c>
      <c r="U118" s="31">
        <v>4</v>
      </c>
      <c r="V118" s="31">
        <v>0</v>
      </c>
      <c r="W118" s="31">
        <v>0</v>
      </c>
      <c r="X118" s="31">
        <v>805</v>
      </c>
      <c r="Y118" s="31">
        <v>2385</v>
      </c>
      <c r="Z118" s="31">
        <v>0</v>
      </c>
      <c r="AA118" s="31">
        <v>418</v>
      </c>
      <c r="AB118" s="31">
        <v>935</v>
      </c>
      <c r="AC118" s="31">
        <v>710</v>
      </c>
      <c r="AD118" s="31">
        <v>4194</v>
      </c>
      <c r="AE118" s="31">
        <v>9451</v>
      </c>
      <c r="AG118">
        <f t="shared" si="94"/>
        <v>4.2323563644058832E-4</v>
      </c>
      <c r="AH118">
        <f t="shared" si="95"/>
        <v>0</v>
      </c>
      <c r="AI118">
        <f t="shared" si="96"/>
        <v>0</v>
      </c>
      <c r="AJ118">
        <f t="shared" si="97"/>
        <v>8.5176171833668393E-2</v>
      </c>
      <c r="AK118">
        <f t="shared" si="98"/>
        <v>0.25235424822770075</v>
      </c>
      <c r="AL118">
        <f t="shared" si="99"/>
        <v>0</v>
      </c>
      <c r="AM118">
        <f t="shared" si="100"/>
        <v>4.4228124008041478E-2</v>
      </c>
      <c r="AN118">
        <f t="shared" si="101"/>
        <v>9.8931330017987512E-2</v>
      </c>
      <c r="AO118">
        <f t="shared" si="102"/>
        <v>7.5124325468204425E-2</v>
      </c>
      <c r="AP118">
        <f t="shared" si="105"/>
        <v>4.2332521959995769E-4</v>
      </c>
      <c r="AQ118">
        <f t="shared" si="105"/>
        <v>0</v>
      </c>
      <c r="AR118">
        <f t="shared" si="105"/>
        <v>0</v>
      </c>
      <c r="AS118">
        <f t="shared" si="103"/>
        <v>8.8965021826822116E-2</v>
      </c>
      <c r="AT118">
        <f t="shared" si="103"/>
        <v>0.28879336441242354</v>
      </c>
      <c r="AU118">
        <f t="shared" si="103"/>
        <v>0</v>
      </c>
      <c r="AV118">
        <f t="shared" si="103"/>
        <v>4.5228305561566762E-2</v>
      </c>
      <c r="AW118">
        <f t="shared" si="103"/>
        <v>0.1040797016752936</v>
      </c>
      <c r="AX118">
        <f t="shared" si="103"/>
        <v>7.8056288478452071E-2</v>
      </c>
      <c r="AY118">
        <f t="shared" si="82"/>
        <v>1.135043465488002E-4</v>
      </c>
      <c r="AZ118">
        <f t="shared" si="84"/>
        <v>0</v>
      </c>
      <c r="BA118">
        <f t="shared" si="85"/>
        <v>0</v>
      </c>
      <c r="BB118">
        <f t="shared" si="86"/>
        <v>7.2709549053907889E-3</v>
      </c>
      <c r="BC118">
        <f t="shared" si="87"/>
        <v>2.2553981331873356E-2</v>
      </c>
      <c r="BD118">
        <f t="shared" si="88"/>
        <v>0</v>
      </c>
      <c r="BE118">
        <f t="shared" si="89"/>
        <v>4.5535273144871611E-3</v>
      </c>
      <c r="BF118">
        <f t="shared" si="90"/>
        <v>9.4141840372828391E-3</v>
      </c>
      <c r="BG118">
        <f t="shared" si="59"/>
        <v>8.8066019469333796E-3</v>
      </c>
    </row>
    <row r="119" spans="2:59" x14ac:dyDescent="0.25">
      <c r="B119" t="s">
        <v>75</v>
      </c>
      <c r="D119" s="31">
        <v>3721371</v>
      </c>
      <c r="E119" s="31">
        <v>29394</v>
      </c>
      <c r="F119">
        <f t="shared" si="75"/>
        <v>7.8987018493990521E-3</v>
      </c>
      <c r="G119">
        <f t="shared" si="76"/>
        <v>0.992101298150601</v>
      </c>
      <c r="H119" cm="1">
        <f t="array" ref="H119">+IFERROR(_xlfn.IFS(B119=$H$1,D119/$H$3,B119=$I$1,D119/$I$3,B119=$J$1,D119/$J$3,B119=$K$1,D119/$K$3,B119=$L$1,D119/$L$3,B119=$M$1,D119/$M$3,B119=$N$1,D119/$N$3,B119=$O$1,D119/$O$3,B119=$P$1,D119/P$3,B119=$Q$1,D119/$Q$3,B119=$R$1,D119/$R$3,B119=$S$1,D119/$S$3,B119=$T$1,D119/$T$3,B119=$U$1,D119/$U$3,B119=$V$1,D119/$V$3,B119=$W$1,D119/$W$3,B119=$X$1,D119/$X$3,B119=$Y$1,D119/$Y$3,B119=$Z$1,D119/$Z$3),0)</f>
        <v>0</v>
      </c>
      <c r="I119" s="15">
        <f t="shared" si="77"/>
        <v>0</v>
      </c>
      <c r="J119" s="16">
        <f t="shared" si="78"/>
        <v>0</v>
      </c>
      <c r="K119" s="16">
        <f t="shared" si="106"/>
        <v>8201.4380421977094</v>
      </c>
      <c r="L119" s="17">
        <f t="shared" si="61"/>
        <v>7.8987018493990521E-3</v>
      </c>
      <c r="M119" s="17">
        <f t="shared" si="61"/>
        <v>0.992101298150601</v>
      </c>
      <c r="N119">
        <f t="shared" si="79"/>
        <v>7.9300202823339733E-3</v>
      </c>
      <c r="O119">
        <f t="shared" si="93"/>
        <v>3.9493509246995261E-3</v>
      </c>
      <c r="P119">
        <f t="shared" si="80"/>
        <v>64.780713831638792</v>
      </c>
      <c r="S119" t="s">
        <v>75</v>
      </c>
      <c r="U119" s="31">
        <v>1029</v>
      </c>
      <c r="V119" s="31">
        <v>0</v>
      </c>
      <c r="W119" s="31">
        <v>0</v>
      </c>
      <c r="X119" s="31">
        <v>1440</v>
      </c>
      <c r="Y119" s="31">
        <v>4708</v>
      </c>
      <c r="Z119" s="31">
        <v>0</v>
      </c>
      <c r="AA119" s="31">
        <v>1122</v>
      </c>
      <c r="AB119" s="31">
        <v>2100</v>
      </c>
      <c r="AC119" s="31">
        <v>2642</v>
      </c>
      <c r="AD119" s="31">
        <v>16353</v>
      </c>
      <c r="AE119" s="31">
        <v>29394</v>
      </c>
      <c r="AG119">
        <f t="shared" si="94"/>
        <v>3.5007144315166362E-2</v>
      </c>
      <c r="AH119">
        <f t="shared" si="95"/>
        <v>0</v>
      </c>
      <c r="AI119">
        <f t="shared" si="96"/>
        <v>0</v>
      </c>
      <c r="AJ119">
        <f t="shared" si="97"/>
        <v>4.8989589712186157E-2</v>
      </c>
      <c r="AK119">
        <f t="shared" si="98"/>
        <v>0.16016874192011976</v>
      </c>
      <c r="AL119">
        <f t="shared" si="99"/>
        <v>0</v>
      </c>
      <c r="AM119">
        <f t="shared" si="100"/>
        <v>3.8171055317411717E-2</v>
      </c>
      <c r="AN119">
        <f t="shared" si="101"/>
        <v>7.144315166360482E-2</v>
      </c>
      <c r="AO119">
        <f t="shared" si="102"/>
        <v>8.9882288902497109E-2</v>
      </c>
      <c r="AP119">
        <f t="shared" si="105"/>
        <v>3.563081078273516E-2</v>
      </c>
      <c r="AQ119">
        <f t="shared" si="105"/>
        <v>0</v>
      </c>
      <c r="AR119">
        <f t="shared" si="105"/>
        <v>0</v>
      </c>
      <c r="AS119">
        <f t="shared" si="103"/>
        <v>5.0219711236660386E-2</v>
      </c>
      <c r="AT119">
        <f t="shared" si="103"/>
        <v>0.17411242603550295</v>
      </c>
      <c r="AU119">
        <f t="shared" si="103"/>
        <v>0</v>
      </c>
      <c r="AV119">
        <f t="shared" si="103"/>
        <v>3.891374466756841E-2</v>
      </c>
      <c r="AW119">
        <f t="shared" si="103"/>
        <v>7.4089754445385264E-2</v>
      </c>
      <c r="AX119">
        <f t="shared" si="103"/>
        <v>9.4111780002137282E-2</v>
      </c>
      <c r="AY119">
        <f t="shared" si="82"/>
        <v>1.3879293410949889E-4</v>
      </c>
      <c r="AZ119">
        <f t="shared" si="84"/>
        <v>0</v>
      </c>
      <c r="BA119">
        <f t="shared" si="85"/>
        <v>0</v>
      </c>
      <c r="BB119">
        <f t="shared" si="86"/>
        <v>3.0163614431348015E-4</v>
      </c>
      <c r="BC119">
        <f t="shared" si="87"/>
        <v>9.5300898512940522E-4</v>
      </c>
      <c r="BD119">
        <f t="shared" si="88"/>
        <v>0</v>
      </c>
      <c r="BE119">
        <f t="shared" si="89"/>
        <v>2.0691298986314454E-4</v>
      </c>
      <c r="BF119">
        <f t="shared" si="90"/>
        <v>4.0777982093158675E-4</v>
      </c>
      <c r="BG119">
        <f t="shared" si="59"/>
        <v>4.5037165066315614E-4</v>
      </c>
    </row>
    <row r="120" spans="2:59" x14ac:dyDescent="0.25">
      <c r="B120">
        <v>2010</v>
      </c>
      <c r="C120" t="s">
        <v>55</v>
      </c>
      <c r="D120" s="31">
        <v>321571</v>
      </c>
      <c r="E120" s="31">
        <v>256</v>
      </c>
      <c r="F120">
        <f t="shared" si="75"/>
        <v>7.9609168737230661E-4</v>
      </c>
      <c r="G120">
        <f t="shared" si="76"/>
        <v>0.99920390831262773</v>
      </c>
      <c r="H120" cm="1">
        <f t="array" ref="H120">+IFERROR(_xlfn.IFS(B120=$H$1,D120/$H$3,B120=$I$1,D120/$I$3,B120=$J$1,D120/$J$3,B120=$K$1,D120/$K$3,B120=$L$1,D120/$L$3,B120=$M$1,D120/$M$3,B120=$N$1,D120/$N$3,B120=$O$1,D120/$O$3,B120=$P$1,D120/P$3,B120=$Q$1,D120/$Q$3,B120=$R$1,D120/$R$3,B120=$S$1,D120/$S$3,B120=$T$1,D120/$T$3,B120=$U$1,D120/$U$3,B120=$V$1,D120/$V$3,B120=$W$1,D120/$W$3,B120=$X$1,D120/$X$3,B120=$Y$1,D120/$Y$3,B120=$Z$1,D120/$Z$3),0)</f>
        <v>8.4241424793470701E-2</v>
      </c>
      <c r="I120" s="15">
        <f t="shared" si="77"/>
        <v>8424.1424793470705</v>
      </c>
      <c r="J120" s="16">
        <f t="shared" si="78"/>
        <v>6.706389801048136</v>
      </c>
      <c r="K120" s="16">
        <v>10000</v>
      </c>
      <c r="L120" s="17">
        <f t="shared" si="61"/>
        <v>7.9609168737230661E-4</v>
      </c>
      <c r="M120" s="17">
        <f t="shared" si="61"/>
        <v>0.99920390831262773</v>
      </c>
      <c r="N120">
        <f t="shared" si="79"/>
        <v>7.9640869454304501E-4</v>
      </c>
      <c r="O120">
        <f t="shared" si="93"/>
        <v>3.980458436861533E-4</v>
      </c>
      <c r="P120">
        <f t="shared" si="80"/>
        <v>7.9609168737230664</v>
      </c>
      <c r="S120">
        <v>2010</v>
      </c>
      <c r="T120" t="s">
        <v>55</v>
      </c>
      <c r="U120" s="31">
        <v>0</v>
      </c>
      <c r="V120" s="31">
        <v>0</v>
      </c>
      <c r="W120" s="31">
        <v>0</v>
      </c>
      <c r="X120" s="31">
        <v>1</v>
      </c>
      <c r="Y120" s="31">
        <v>1</v>
      </c>
      <c r="Z120" s="31">
        <v>0</v>
      </c>
      <c r="AA120" s="31">
        <v>5</v>
      </c>
      <c r="AB120" s="31">
        <v>0</v>
      </c>
      <c r="AC120" s="31">
        <v>12</v>
      </c>
      <c r="AD120" s="31">
        <v>237</v>
      </c>
      <c r="AE120" s="31">
        <v>256</v>
      </c>
      <c r="AG120">
        <f t="shared" si="94"/>
        <v>0</v>
      </c>
      <c r="AH120">
        <f t="shared" si="95"/>
        <v>0</v>
      </c>
      <c r="AI120">
        <f t="shared" si="96"/>
        <v>0</v>
      </c>
      <c r="AJ120">
        <f t="shared" si="97"/>
        <v>3.90625E-3</v>
      </c>
      <c r="AK120">
        <f t="shared" si="98"/>
        <v>3.90625E-3</v>
      </c>
      <c r="AL120">
        <f t="shared" si="99"/>
        <v>0</v>
      </c>
      <c r="AM120">
        <f t="shared" si="100"/>
        <v>1.953125E-2</v>
      </c>
      <c r="AN120">
        <f t="shared" si="101"/>
        <v>0</v>
      </c>
      <c r="AO120">
        <f t="shared" si="102"/>
        <v>4.6875E-2</v>
      </c>
      <c r="AP120">
        <f t="shared" si="105"/>
        <v>0</v>
      </c>
      <c r="AQ120">
        <f t="shared" si="105"/>
        <v>0</v>
      </c>
      <c r="AR120">
        <f t="shared" si="105"/>
        <v>0</v>
      </c>
      <c r="AS120">
        <f t="shared" si="103"/>
        <v>3.9138943248532287E-3</v>
      </c>
      <c r="AT120">
        <f t="shared" si="103"/>
        <v>3.9138943248532287E-3</v>
      </c>
      <c r="AU120">
        <f t="shared" si="103"/>
        <v>0</v>
      </c>
      <c r="AV120">
        <f t="shared" si="103"/>
        <v>1.9723865877712032E-2</v>
      </c>
      <c r="AW120">
        <f t="shared" si="103"/>
        <v>0</v>
      </c>
      <c r="AX120">
        <f t="shared" si="103"/>
        <v>4.8000000000000001E-2</v>
      </c>
      <c r="AY120">
        <f t="shared" si="82"/>
        <v>1.5999577076291082E-3</v>
      </c>
      <c r="AZ120">
        <f t="shared" ref="AZ120:AZ140" si="107">+IFERROR((SUM(V119:V120)/(2*$D120)),0)</f>
        <v>0</v>
      </c>
      <c r="BA120">
        <f t="shared" ref="BA120:BA140" si="108">+IFERROR((SUM(W119:W120)/(2*$D120)),0)</f>
        <v>0</v>
      </c>
      <c r="BB120">
        <f t="shared" ref="BB120:BB140" si="109">+IFERROR((SUM(X119:X120)/(2*$D120)),0)</f>
        <v>2.2405627373115111E-3</v>
      </c>
      <c r="BC120">
        <f t="shared" ref="BC120:BC140" si="110">+IFERROR((SUM(Y119:Y120)/(2*$D120)),0)</f>
        <v>7.321866710617562E-3</v>
      </c>
      <c r="BD120">
        <f t="shared" ref="BD120:BD140" si="111">+IFERROR((SUM(Z119:Z120)/(2*$D120)),0)</f>
        <v>0</v>
      </c>
      <c r="BE120">
        <f t="shared" ref="BE120:BE140" si="112">+IFERROR((SUM(AA119:AA120)/(2*$D120)),0)</f>
        <v>1.752334632165214E-3</v>
      </c>
      <c r="BF120">
        <f t="shared" ref="BF120:BF140" si="113">+IFERROR((SUM(AB119:AB120)/(2*$D120)),0)</f>
        <v>3.2652198114879764E-3</v>
      </c>
      <c r="BG120">
        <f t="shared" ref="BG120:BG140" si="114">+IFERROR((SUM(AC119:AC120)/(2*$D120)),0)</f>
        <v>4.1266158950900422E-3</v>
      </c>
    </row>
    <row r="121" spans="2:59" x14ac:dyDescent="0.25">
      <c r="B121">
        <v>2010</v>
      </c>
      <c r="C121" t="s">
        <v>56</v>
      </c>
      <c r="D121" s="31">
        <v>776724</v>
      </c>
      <c r="E121" s="31">
        <v>351</v>
      </c>
      <c r="F121">
        <f t="shared" si="75"/>
        <v>4.518979714802169E-4</v>
      </c>
      <c r="G121">
        <f t="shared" si="76"/>
        <v>0.99954810202851974</v>
      </c>
      <c r="H121" cm="1">
        <f t="array" ref="H121">+IFERROR(_xlfn.IFS(B121=$H$1,D121/$H$3,B121=$I$1,D121/$I$3,B121=$J$1,D121/$J$3,B121=$K$1,D121/$K$3,B121=$L$1,D121/$L$3,B121=$M$1,D121/$M$3,B121=$N$1,D121/$N$3,B121=$O$1,D121/$O$3,B121=$P$1,D121/P$3,B121=$Q$1,D121/$Q$3,B121=$R$1,D121/$R$3,B121=$S$1,D121/$S$3,B121=$T$1,D121/$T$3,B121=$U$1,D121/$U$3,B121=$V$1,D121/$V$3,B121=$W$1,D121/$W$3,B121=$X$1,D121/$X$3,B121=$Y$1,D121/$Y$3,B121=$Z$1,D121/$Z$3),0)</f>
        <v>0.20347710593083249</v>
      </c>
      <c r="I121" s="15">
        <f t="shared" si="77"/>
        <v>20347.710593083248</v>
      </c>
      <c r="J121" s="16">
        <f t="shared" si="78"/>
        <v>9.1950891412808406</v>
      </c>
      <c r="K121" s="16">
        <f t="shared" ref="K121:K127" si="115">+K120-P120</f>
        <v>9992.0390831262775</v>
      </c>
      <c r="L121" s="17">
        <f t="shared" si="61"/>
        <v>4.518979714802169E-4</v>
      </c>
      <c r="M121" s="17">
        <f t="shared" si="61"/>
        <v>0.99954810202851974</v>
      </c>
      <c r="N121">
        <f t="shared" si="79"/>
        <v>4.5200010044446675E-4</v>
      </c>
      <c r="O121">
        <f t="shared" si="93"/>
        <v>2.2594898574010845E-4</v>
      </c>
      <c r="P121">
        <f t="shared" si="80"/>
        <v>4.5153821926158111</v>
      </c>
      <c r="S121">
        <v>2010</v>
      </c>
      <c r="T121" t="s">
        <v>56</v>
      </c>
      <c r="U121" s="31">
        <v>0</v>
      </c>
      <c r="V121" s="31">
        <v>0</v>
      </c>
      <c r="W121" s="31">
        <v>0</v>
      </c>
      <c r="X121" s="31">
        <v>5</v>
      </c>
      <c r="Y121" s="31">
        <v>9</v>
      </c>
      <c r="Z121" s="31">
        <v>0</v>
      </c>
      <c r="AA121" s="31">
        <v>5</v>
      </c>
      <c r="AB121" s="31">
        <v>0</v>
      </c>
      <c r="AC121" s="31">
        <v>30</v>
      </c>
      <c r="AD121" s="31">
        <v>302</v>
      </c>
      <c r="AE121" s="31">
        <v>351</v>
      </c>
      <c r="AG121">
        <f t="shared" si="94"/>
        <v>0</v>
      </c>
      <c r="AH121">
        <f t="shared" si="95"/>
        <v>0</v>
      </c>
      <c r="AI121">
        <f t="shared" si="96"/>
        <v>0</v>
      </c>
      <c r="AJ121">
        <f t="shared" si="97"/>
        <v>1.4245014245014245E-2</v>
      </c>
      <c r="AK121">
        <f t="shared" si="98"/>
        <v>2.564102564102564E-2</v>
      </c>
      <c r="AL121">
        <f t="shared" si="99"/>
        <v>0</v>
      </c>
      <c r="AM121">
        <f t="shared" si="100"/>
        <v>1.4245014245014245E-2</v>
      </c>
      <c r="AN121">
        <f t="shared" si="101"/>
        <v>0</v>
      </c>
      <c r="AO121">
        <f t="shared" si="102"/>
        <v>8.5470085470085472E-2</v>
      </c>
      <c r="AP121">
        <f t="shared" si="105"/>
        <v>0</v>
      </c>
      <c r="AQ121">
        <f t="shared" si="105"/>
        <v>0</v>
      </c>
      <c r="AR121">
        <f t="shared" si="105"/>
        <v>0</v>
      </c>
      <c r="AS121">
        <f t="shared" si="103"/>
        <v>1.4347202295552369E-2</v>
      </c>
      <c r="AT121">
        <f t="shared" si="103"/>
        <v>2.5974025974025972E-2</v>
      </c>
      <c r="AU121">
        <f t="shared" si="103"/>
        <v>0</v>
      </c>
      <c r="AV121">
        <f t="shared" si="103"/>
        <v>1.4347202295552369E-2</v>
      </c>
      <c r="AW121">
        <f t="shared" si="103"/>
        <v>0</v>
      </c>
      <c r="AX121">
        <f t="shared" si="103"/>
        <v>8.9285714285714288E-2</v>
      </c>
      <c r="AY121">
        <f t="shared" si="82"/>
        <v>0</v>
      </c>
      <c r="AZ121">
        <f t="shared" si="107"/>
        <v>0</v>
      </c>
      <c r="BA121">
        <f t="shared" si="108"/>
        <v>0</v>
      </c>
      <c r="BB121">
        <f t="shared" si="109"/>
        <v>3.8623758246172389E-6</v>
      </c>
      <c r="BC121">
        <f t="shared" si="110"/>
        <v>6.4372930410287312E-6</v>
      </c>
      <c r="BD121">
        <f t="shared" si="111"/>
        <v>0</v>
      </c>
      <c r="BE121">
        <f t="shared" si="112"/>
        <v>6.4372930410287312E-6</v>
      </c>
      <c r="BF121">
        <f t="shared" si="113"/>
        <v>0</v>
      </c>
      <c r="BG121">
        <f t="shared" si="114"/>
        <v>2.703663077232067E-5</v>
      </c>
    </row>
    <row r="122" spans="2:59" x14ac:dyDescent="0.25">
      <c r="B122">
        <v>2010</v>
      </c>
      <c r="C122" t="s">
        <v>57</v>
      </c>
      <c r="D122" s="31">
        <v>734496</v>
      </c>
      <c r="E122" s="31">
        <v>2295</v>
      </c>
      <c r="F122">
        <f t="shared" si="75"/>
        <v>3.1245915566592603E-3</v>
      </c>
      <c r="G122">
        <f t="shared" si="76"/>
        <v>0.99687540844334077</v>
      </c>
      <c r="H122" cm="1">
        <f t="array" ref="H122">+IFERROR(_xlfn.IFS(B122=$H$1,D122/$H$3,B122=$I$1,D122/$I$3,B122=$J$1,D122/$J$3,B122=$K$1,D122/$K$3,B122=$L$1,D122/$L$3,B122=$M$1,D122/$M$3,B122=$N$1,D122/$N$3,B122=$O$1,D122/$O$3,B122=$P$1,D122/P$3,B122=$Q$1,D122/$Q$3,B122=$R$1,D122/$R$3,B122=$S$1,D122/$S$3,B122=$T$1,D122/$T$3,B122=$U$1,D122/$U$3,B122=$V$1,D122/$V$3,B122=$W$1,D122/$W$3,B122=$X$1,D122/$X$3,B122=$Y$1,D122/$Y$3,B122=$Z$1,D122/$Z$3),0)</f>
        <v>0.19241470637932231</v>
      </c>
      <c r="I122" s="15">
        <f t="shared" si="77"/>
        <v>19241.470637932231</v>
      </c>
      <c r="J122" s="16">
        <f t="shared" si="78"/>
        <v>60.121736692990119</v>
      </c>
      <c r="K122" s="16">
        <f t="shared" si="115"/>
        <v>9987.5237009336615</v>
      </c>
      <c r="L122" s="17">
        <f t="shared" ref="L122:M140" si="116">+F122</f>
        <v>3.1245915566592603E-3</v>
      </c>
      <c r="M122" s="17">
        <f t="shared" si="116"/>
        <v>0.99687540844334077</v>
      </c>
      <c r="N122">
        <f t="shared" si="79"/>
        <v>3.1294807311939687E-3</v>
      </c>
      <c r="O122">
        <f t="shared" si="93"/>
        <v>1.5622957783296301E-3</v>
      </c>
      <c r="P122">
        <f t="shared" si="80"/>
        <v>31.206932227871565</v>
      </c>
      <c r="S122">
        <v>2010</v>
      </c>
      <c r="T122" t="s">
        <v>57</v>
      </c>
      <c r="U122" s="31">
        <v>0</v>
      </c>
      <c r="V122" s="31">
        <v>0</v>
      </c>
      <c r="W122" s="31">
        <v>4</v>
      </c>
      <c r="X122" s="31">
        <v>4</v>
      </c>
      <c r="Y122" s="31">
        <v>27</v>
      </c>
      <c r="Z122" s="31">
        <v>0</v>
      </c>
      <c r="AA122" s="31">
        <v>7</v>
      </c>
      <c r="AB122" s="31">
        <v>11</v>
      </c>
      <c r="AC122" s="31">
        <v>47</v>
      </c>
      <c r="AD122" s="31">
        <v>2195</v>
      </c>
      <c r="AE122" s="31">
        <v>2295</v>
      </c>
      <c r="AG122">
        <f t="shared" si="94"/>
        <v>0</v>
      </c>
      <c r="AH122">
        <f t="shared" si="95"/>
        <v>0</v>
      </c>
      <c r="AI122">
        <f t="shared" si="96"/>
        <v>1.7429193899782135E-3</v>
      </c>
      <c r="AJ122">
        <f t="shared" si="97"/>
        <v>1.7429193899782135E-3</v>
      </c>
      <c r="AK122">
        <f t="shared" si="98"/>
        <v>1.1764705882352941E-2</v>
      </c>
      <c r="AL122">
        <f t="shared" si="99"/>
        <v>0</v>
      </c>
      <c r="AM122">
        <f t="shared" si="100"/>
        <v>3.0501089324618735E-3</v>
      </c>
      <c r="AN122">
        <f t="shared" si="101"/>
        <v>4.7930283224400872E-3</v>
      </c>
      <c r="AO122">
        <f t="shared" si="102"/>
        <v>2.0479302832244008E-2</v>
      </c>
      <c r="AP122">
        <f t="shared" si="105"/>
        <v>0</v>
      </c>
      <c r="AQ122">
        <f t="shared" si="105"/>
        <v>0</v>
      </c>
      <c r="AR122">
        <f t="shared" si="105"/>
        <v>1.7444395987788923E-3</v>
      </c>
      <c r="AS122">
        <f t="shared" si="103"/>
        <v>1.7444395987788923E-3</v>
      </c>
      <c r="AT122">
        <f t="shared" si="103"/>
        <v>1.1834319526627219E-2</v>
      </c>
      <c r="AU122">
        <f t="shared" si="103"/>
        <v>0</v>
      </c>
      <c r="AV122">
        <f t="shared" si="103"/>
        <v>3.0547676194632336E-3</v>
      </c>
      <c r="AW122">
        <f t="shared" si="103"/>
        <v>4.8045424765232585E-3</v>
      </c>
      <c r="AX122">
        <f t="shared" si="103"/>
        <v>2.0691173233546113E-2</v>
      </c>
      <c r="AY122">
        <f t="shared" si="82"/>
        <v>0</v>
      </c>
      <c r="AZ122">
        <f t="shared" si="107"/>
        <v>0</v>
      </c>
      <c r="BA122">
        <f t="shared" si="108"/>
        <v>2.722955604931817E-6</v>
      </c>
      <c r="BB122">
        <f t="shared" si="109"/>
        <v>6.126650111096589E-6</v>
      </c>
      <c r="BC122">
        <f t="shared" si="110"/>
        <v>2.4506600444386356E-5</v>
      </c>
      <c r="BD122">
        <f t="shared" si="111"/>
        <v>0</v>
      </c>
      <c r="BE122">
        <f t="shared" si="112"/>
        <v>8.168866814795452E-6</v>
      </c>
      <c r="BF122">
        <f t="shared" si="113"/>
        <v>7.4881279135624971E-6</v>
      </c>
      <c r="BG122">
        <f t="shared" si="114"/>
        <v>5.2416895394937483E-5</v>
      </c>
    </row>
    <row r="123" spans="2:59" x14ac:dyDescent="0.25">
      <c r="B123">
        <v>2010</v>
      </c>
      <c r="C123" t="s">
        <v>58</v>
      </c>
      <c r="D123" s="31">
        <v>1155676</v>
      </c>
      <c r="E123" s="31">
        <v>4773</v>
      </c>
      <c r="F123">
        <f t="shared" si="75"/>
        <v>4.130050290911986E-3</v>
      </c>
      <c r="G123">
        <f t="shared" si="76"/>
        <v>0.99586994970908804</v>
      </c>
      <c r="H123" cm="1">
        <f t="array" ref="H123">+IFERROR(_xlfn.IFS(B123=$H$1,D123/$H$3,B123=$I$1,D123/$I$3,B123=$J$1,D123/$J$3,B123=$K$1,D123/$K$3,B123=$L$1,D123/$L$3,B123=$M$1,D123/$M$3,B123=$N$1,D123/$N$3,B123=$O$1,D123/$O$3,B123=$P$1,D123/P$3,B123=$Q$1,D123/$Q$3,B123=$R$1,D123/$R$3,B123=$S$1,D123/$S$3,B123=$T$1,D123/$T$3,B123=$U$1,D123/$U$3,B123=$V$1,D123/$V$3,B123=$W$1,D123/$W$3,B123=$X$1,D123/$X$3,B123=$Y$1,D123/$Y$3,B123=$Z$1,D123/$Z$3),0)</f>
        <v>0.30275053670766033</v>
      </c>
      <c r="I123" s="15">
        <f t="shared" si="77"/>
        <v>30275.053670766032</v>
      </c>
      <c r="J123" s="16">
        <f t="shared" si="78"/>
        <v>125.03749422032324</v>
      </c>
      <c r="K123" s="16">
        <f t="shared" si="115"/>
        <v>9956.3167687057903</v>
      </c>
      <c r="L123" s="17">
        <f t="shared" si="116"/>
        <v>4.130050290911986E-3</v>
      </c>
      <c r="M123" s="17">
        <f t="shared" si="116"/>
        <v>0.99586994970908804</v>
      </c>
      <c r="N123">
        <f t="shared" si="79"/>
        <v>4.1385965969515902E-3</v>
      </c>
      <c r="O123">
        <f t="shared" si="93"/>
        <v>2.065025145455993E-3</v>
      </c>
      <c r="P123">
        <f t="shared" si="80"/>
        <v>41.120088967005231</v>
      </c>
      <c r="S123">
        <v>2010</v>
      </c>
      <c r="T123" t="s">
        <v>58</v>
      </c>
      <c r="U123" s="31">
        <v>0</v>
      </c>
      <c r="V123" s="31">
        <v>0</v>
      </c>
      <c r="W123" s="31">
        <v>48</v>
      </c>
      <c r="X123" s="31">
        <v>45</v>
      </c>
      <c r="Y123" s="31">
        <v>236</v>
      </c>
      <c r="Z123" s="31">
        <v>0</v>
      </c>
      <c r="AA123" s="31">
        <v>60</v>
      </c>
      <c r="AB123" s="31">
        <v>129</v>
      </c>
      <c r="AC123" s="31">
        <v>293</v>
      </c>
      <c r="AD123" s="31">
        <v>3962</v>
      </c>
      <c r="AE123" s="31">
        <v>4773</v>
      </c>
      <c r="AG123">
        <f t="shared" si="94"/>
        <v>0</v>
      </c>
      <c r="AH123">
        <f t="shared" si="95"/>
        <v>0</v>
      </c>
      <c r="AI123">
        <f t="shared" si="96"/>
        <v>1.005656819610308E-2</v>
      </c>
      <c r="AJ123">
        <f t="shared" si="97"/>
        <v>9.4280326838466367E-3</v>
      </c>
      <c r="AK123">
        <f t="shared" si="98"/>
        <v>4.9444793630840145E-2</v>
      </c>
      <c r="AL123">
        <f t="shared" si="99"/>
        <v>0</v>
      </c>
      <c r="AM123">
        <f t="shared" si="100"/>
        <v>1.257071024512885E-2</v>
      </c>
      <c r="AN123">
        <f t="shared" si="101"/>
        <v>2.7027027027027029E-2</v>
      </c>
      <c r="AO123">
        <f t="shared" si="102"/>
        <v>6.1386968363712553E-2</v>
      </c>
      <c r="AP123">
        <f t="shared" si="105"/>
        <v>0</v>
      </c>
      <c r="AQ123">
        <f t="shared" si="105"/>
        <v>0</v>
      </c>
      <c r="AR123">
        <f t="shared" si="105"/>
        <v>1.0107391029690462E-2</v>
      </c>
      <c r="AS123">
        <f t="shared" si="103"/>
        <v>9.4726870855699405E-3</v>
      </c>
      <c r="AT123">
        <f t="shared" si="103"/>
        <v>5.0698174006444684E-2</v>
      </c>
      <c r="AU123">
        <f t="shared" si="103"/>
        <v>0</v>
      </c>
      <c r="AV123">
        <f t="shared" si="103"/>
        <v>1.2650221378874131E-2</v>
      </c>
      <c r="AW123">
        <f t="shared" si="103"/>
        <v>2.7397260273972605E-2</v>
      </c>
      <c r="AX123">
        <f t="shared" si="103"/>
        <v>6.3330811628660971E-2</v>
      </c>
      <c r="AY123">
        <f t="shared" si="82"/>
        <v>0</v>
      </c>
      <c r="AZ123">
        <f t="shared" si="107"/>
        <v>0</v>
      </c>
      <c r="BA123">
        <f t="shared" si="108"/>
        <v>2.249765505210803E-5</v>
      </c>
      <c r="BB123">
        <f t="shared" si="109"/>
        <v>2.1199713414486413E-5</v>
      </c>
      <c r="BC123">
        <f t="shared" si="110"/>
        <v>1.1378621689816177E-4</v>
      </c>
      <c r="BD123">
        <f t="shared" si="111"/>
        <v>0</v>
      </c>
      <c r="BE123">
        <f t="shared" si="112"/>
        <v>2.8987363240216116E-5</v>
      </c>
      <c r="BF123">
        <f t="shared" si="113"/>
        <v>6.0570609755675467E-5</v>
      </c>
      <c r="BG123">
        <f t="shared" si="114"/>
        <v>1.4710005226378328E-4</v>
      </c>
    </row>
    <row r="124" spans="2:59" x14ac:dyDescent="0.25">
      <c r="B124">
        <v>2010</v>
      </c>
      <c r="C124" t="s">
        <v>59</v>
      </c>
      <c r="D124" s="31">
        <v>616641</v>
      </c>
      <c r="E124" s="31">
        <v>7334</v>
      </c>
      <c r="F124">
        <f t="shared" si="75"/>
        <v>1.189346799839777E-2</v>
      </c>
      <c r="G124">
        <f t="shared" si="76"/>
        <v>0.98810653200160226</v>
      </c>
      <c r="H124" cm="1">
        <f t="array" ref="H124">+IFERROR(_xlfn.IFS(B124=$H$1,D124/$H$3,B124=$I$1,D124/$I$3,B124=$J$1,D124/$J$3,B124=$K$1,D124/$K$3,B124=$L$1,D124/$L$3,B124=$M$1,D124/$M$3,B124=$N$1,D124/$N$3,B124=$O$1,D124/$O$3,B124=$P$1,D124/P$3,B124=$Q$1,D124/$Q$3,B124=$R$1,D124/$R$3,B124=$S$1,D124/$S$3,B124=$T$1,D124/$T$3,B124=$U$1,D124/$U$3,B124=$V$1,D124/$V$3,B124=$W$1,D124/$W$3,B124=$X$1,D124/$X$3,B124=$Y$1,D124/$Y$3,B124=$Z$1,D124/$Z$3),0)</f>
        <v>0.16154042630109858</v>
      </c>
      <c r="I124" s="15">
        <f t="shared" si="77"/>
        <v>16154.042630109858</v>
      </c>
      <c r="J124" s="16">
        <f t="shared" si="78"/>
        <v>192.12758906596494</v>
      </c>
      <c r="K124" s="16">
        <f t="shared" si="115"/>
        <v>9915.196679738785</v>
      </c>
      <c r="L124" s="17">
        <f t="shared" si="116"/>
        <v>1.189346799839777E-2</v>
      </c>
      <c r="M124" s="17">
        <f t="shared" si="116"/>
        <v>0.98810653200160226</v>
      </c>
      <c r="N124">
        <f t="shared" si="79"/>
        <v>1.1964618401433012E-2</v>
      </c>
      <c r="O124">
        <f t="shared" si="93"/>
        <v>5.9467339991988851E-3</v>
      </c>
      <c r="P124">
        <f t="shared" si="80"/>
        <v>117.92607440829306</v>
      </c>
      <c r="S124">
        <v>2010</v>
      </c>
      <c r="T124" t="s">
        <v>59</v>
      </c>
      <c r="U124" s="31">
        <v>0</v>
      </c>
      <c r="V124" s="31">
        <v>0</v>
      </c>
      <c r="W124" s="31">
        <v>321</v>
      </c>
      <c r="X124" s="31">
        <v>295</v>
      </c>
      <c r="Y124" s="31">
        <v>1209</v>
      </c>
      <c r="Z124" s="31">
        <v>0</v>
      </c>
      <c r="AA124" s="31">
        <v>336</v>
      </c>
      <c r="AB124" s="31">
        <v>700</v>
      </c>
      <c r="AC124" s="31">
        <v>936</v>
      </c>
      <c r="AD124" s="31">
        <v>3537</v>
      </c>
      <c r="AE124" s="31">
        <v>7334</v>
      </c>
      <c r="AG124">
        <f t="shared" si="94"/>
        <v>0</v>
      </c>
      <c r="AH124">
        <f t="shared" si="95"/>
        <v>0</v>
      </c>
      <c r="AI124">
        <f t="shared" si="96"/>
        <v>4.3768748295609491E-2</v>
      </c>
      <c r="AJ124">
        <f t="shared" si="97"/>
        <v>4.0223616034905915E-2</v>
      </c>
      <c r="AK124">
        <f t="shared" si="98"/>
        <v>0.16484865012271613</v>
      </c>
      <c r="AL124">
        <f t="shared" si="99"/>
        <v>0</v>
      </c>
      <c r="AM124">
        <f t="shared" si="100"/>
        <v>4.5814016907553858E-2</v>
      </c>
      <c r="AN124">
        <f t="shared" si="101"/>
        <v>9.5445868557403876E-2</v>
      </c>
      <c r="AO124">
        <f t="shared" si="102"/>
        <v>0.12762476138532861</v>
      </c>
      <c r="AP124">
        <f t="shared" si="105"/>
        <v>0</v>
      </c>
      <c r="AQ124">
        <f t="shared" si="105"/>
        <v>0</v>
      </c>
      <c r="AR124">
        <f t="shared" si="105"/>
        <v>4.474803094723636E-2</v>
      </c>
      <c r="AS124">
        <f t="shared" si="103"/>
        <v>4.1049189452445553E-2</v>
      </c>
      <c r="AT124">
        <f t="shared" si="103"/>
        <v>0.17965673527007953</v>
      </c>
      <c r="AU124">
        <f t="shared" si="103"/>
        <v>0</v>
      </c>
      <c r="AV124">
        <f t="shared" si="103"/>
        <v>4.6888082612336027E-2</v>
      </c>
      <c r="AW124">
        <f t="shared" si="103"/>
        <v>0.1002290950744559</v>
      </c>
      <c r="AX124">
        <f t="shared" si="103"/>
        <v>0.13632391494319837</v>
      </c>
      <c r="AY124">
        <f t="shared" si="82"/>
        <v>0</v>
      </c>
      <c r="AZ124">
        <f t="shared" si="107"/>
        <v>0</v>
      </c>
      <c r="BA124">
        <f t="shared" si="108"/>
        <v>2.9920164244673966E-4</v>
      </c>
      <c r="BB124">
        <f t="shared" si="109"/>
        <v>2.7568715022192815E-4</v>
      </c>
      <c r="BC124">
        <f t="shared" si="110"/>
        <v>1.1716703884431946E-3</v>
      </c>
      <c r="BD124">
        <f t="shared" si="111"/>
        <v>0</v>
      </c>
      <c r="BE124">
        <f t="shared" si="112"/>
        <v>3.2109444555259868E-4</v>
      </c>
      <c r="BF124">
        <f t="shared" si="113"/>
        <v>6.7219013980581897E-4</v>
      </c>
      <c r="BG124">
        <f t="shared" si="114"/>
        <v>9.9652796359632262E-4</v>
      </c>
    </row>
    <row r="125" spans="2:59" x14ac:dyDescent="0.25">
      <c r="B125">
        <v>2010</v>
      </c>
      <c r="C125" t="s">
        <v>60</v>
      </c>
      <c r="D125" s="31">
        <v>130560</v>
      </c>
      <c r="E125" s="31">
        <v>5134</v>
      </c>
      <c r="F125">
        <f t="shared" si="75"/>
        <v>3.9322916666666666E-2</v>
      </c>
      <c r="G125">
        <f t="shared" si="76"/>
        <v>0.96067708333333335</v>
      </c>
      <c r="H125" cm="1">
        <f t="array" ref="H125">+IFERROR(_xlfn.IFS(B125=$H$1,D125/$H$3,B125=$I$1,D125/$I$3,B125=$J$1,D125/$J$3,B125=$K$1,D125/$K$3,B125=$L$1,D125/$L$3,B125=$M$1,D125/$M$3,B125=$N$1,D125/$N$3,B125=$O$1,D125/$O$3,B125=$P$1,D125/P$3,B125=$Q$1,D125/$Q$3,B125=$R$1,D125/$R$3,B125=$S$1,D125/$S$3,B125=$T$1,D125/$T$3,B125=$U$1,D125/$U$3,B125=$V$1,D125/$V$3,B125=$W$1,D125/$W$3,B125=$X$1,D125/$X$3,B125=$Y$1,D125/$Y$3,B125=$Z$1,D125/$Z$3),0)</f>
        <v>3.4202587985345492E-2</v>
      </c>
      <c r="I125" s="15">
        <f t="shared" si="77"/>
        <v>3420.2587985345494</v>
      </c>
      <c r="J125" s="16">
        <f t="shared" si="78"/>
        <v>134.49455171320753</v>
      </c>
      <c r="K125" s="16">
        <f t="shared" si="115"/>
        <v>9797.2706053304919</v>
      </c>
      <c r="L125" s="17">
        <f t="shared" si="116"/>
        <v>3.9322916666666666E-2</v>
      </c>
      <c r="M125" s="17">
        <f t="shared" si="116"/>
        <v>0.96067708333333335</v>
      </c>
      <c r="N125">
        <f t="shared" si="79"/>
        <v>4.0111568601407889E-2</v>
      </c>
      <c r="O125">
        <f t="shared" si="93"/>
        <v>1.9661458333333333E-2</v>
      </c>
      <c r="P125">
        <f t="shared" si="80"/>
        <v>385.25725557419383</v>
      </c>
      <c r="S125">
        <v>2010</v>
      </c>
      <c r="T125" t="s">
        <v>60</v>
      </c>
      <c r="U125" s="31">
        <v>0</v>
      </c>
      <c r="V125" s="31">
        <v>0</v>
      </c>
      <c r="W125" s="31">
        <v>311</v>
      </c>
      <c r="X125" s="31">
        <v>316</v>
      </c>
      <c r="Y125" s="31">
        <v>1061</v>
      </c>
      <c r="Z125" s="31">
        <v>0</v>
      </c>
      <c r="AA125" s="31">
        <v>327</v>
      </c>
      <c r="AB125" s="31">
        <v>516</v>
      </c>
      <c r="AC125" s="31">
        <v>631</v>
      </c>
      <c r="AD125" s="31">
        <v>1972</v>
      </c>
      <c r="AE125" s="31">
        <v>5134</v>
      </c>
      <c r="AG125">
        <f t="shared" si="94"/>
        <v>0</v>
      </c>
      <c r="AH125">
        <f t="shared" si="95"/>
        <v>0</v>
      </c>
      <c r="AI125">
        <f t="shared" si="96"/>
        <v>6.0576548500194782E-2</v>
      </c>
      <c r="AJ125">
        <f t="shared" si="97"/>
        <v>6.1550447993767042E-2</v>
      </c>
      <c r="AK125">
        <f t="shared" si="98"/>
        <v>0.20666147253603429</v>
      </c>
      <c r="AL125">
        <f t="shared" si="99"/>
        <v>0</v>
      </c>
      <c r="AM125">
        <f t="shared" si="100"/>
        <v>6.3693026879626025E-2</v>
      </c>
      <c r="AN125">
        <f t="shared" si="101"/>
        <v>0.10050642773665758</v>
      </c>
      <c r="AO125">
        <f t="shared" si="102"/>
        <v>0.12290611608881963</v>
      </c>
      <c r="AP125">
        <f t="shared" si="105"/>
        <v>0</v>
      </c>
      <c r="AQ125">
        <f t="shared" si="105"/>
        <v>0</v>
      </c>
      <c r="AR125">
        <f t="shared" si="105"/>
        <v>6.2468615044692179E-2</v>
      </c>
      <c r="AS125">
        <f t="shared" si="103"/>
        <v>6.3504823151125392E-2</v>
      </c>
      <c r="AT125">
        <f t="shared" si="103"/>
        <v>0.23047681112197241</v>
      </c>
      <c r="AU125">
        <f t="shared" si="103"/>
        <v>0</v>
      </c>
      <c r="AV125">
        <f t="shared" si="103"/>
        <v>6.5788150085504482E-2</v>
      </c>
      <c r="AW125">
        <f t="shared" si="103"/>
        <v>0.10582444626743233</v>
      </c>
      <c r="AX125">
        <f t="shared" si="103"/>
        <v>0.13095361627062363</v>
      </c>
      <c r="AY125">
        <f t="shared" si="82"/>
        <v>0</v>
      </c>
      <c r="AZ125">
        <f t="shared" si="107"/>
        <v>0</v>
      </c>
      <c r="BA125">
        <f t="shared" si="108"/>
        <v>2.420343137254902E-3</v>
      </c>
      <c r="BB125">
        <f t="shared" si="109"/>
        <v>2.3399203431372548E-3</v>
      </c>
      <c r="BC125">
        <f t="shared" si="110"/>
        <v>8.6933210784313729E-3</v>
      </c>
      <c r="BD125">
        <f t="shared" si="111"/>
        <v>0</v>
      </c>
      <c r="BE125">
        <f t="shared" si="112"/>
        <v>2.5390625000000001E-3</v>
      </c>
      <c r="BF125">
        <f t="shared" si="113"/>
        <v>4.6568627450980392E-3</v>
      </c>
      <c r="BG125">
        <f t="shared" si="114"/>
        <v>6.001072303921569E-3</v>
      </c>
    </row>
    <row r="126" spans="2:59" x14ac:dyDescent="0.25">
      <c r="B126">
        <v>2010</v>
      </c>
      <c r="C126" t="s">
        <v>61</v>
      </c>
      <c r="D126" s="31">
        <v>81587</v>
      </c>
      <c r="E126" s="31">
        <v>10413</v>
      </c>
      <c r="F126">
        <f t="shared" si="75"/>
        <v>0.12763062742838932</v>
      </c>
      <c r="G126">
        <f t="shared" si="76"/>
        <v>0.87236937257161062</v>
      </c>
      <c r="H126" cm="1">
        <f t="array" ref="H126">+IFERROR(_xlfn.IFS(B126=$H$1,D126/$H$3,B126=$I$1,D126/$I$3,B126=$J$1,D126/$J$3,B126=$K$1,D126/$K$3,B126=$L$1,D126/$L$3,B126=$M$1,D126/$M$3,B126=$N$1,D126/$N$3,B126=$O$1,D126/$O$3,B126=$P$1,D126/P$3,B126=$Q$1,D126/$Q$3,B126=$R$1,D126/$R$3,B126=$S$1,D126/$S$3,B126=$T$1,D126/$T$3,B126=$U$1,D126/$U$3,B126=$V$1,D126/$V$3,B126=$W$1,D126/$W$3,B126=$X$1,D126/$X$3,B126=$Y$1,D126/$Y$3,B126=$Z$1,D126/$Z$3),0)</f>
        <v>2.1373211902270088E-2</v>
      </c>
      <c r="I126" s="15">
        <f t="shared" si="77"/>
        <v>2137.3211902270086</v>
      </c>
      <c r="J126" s="16">
        <f t="shared" si="78"/>
        <v>272.78764452466498</v>
      </c>
      <c r="K126" s="16">
        <f t="shared" si="115"/>
        <v>9412.0133497562983</v>
      </c>
      <c r="L126" s="17">
        <f t="shared" si="116"/>
        <v>0.12763062742838932</v>
      </c>
      <c r="M126" s="17">
        <f t="shared" si="116"/>
        <v>0.87236937257161062</v>
      </c>
      <c r="N126">
        <f t="shared" si="79"/>
        <v>0.13633060794312685</v>
      </c>
      <c r="O126">
        <f t="shared" si="93"/>
        <v>6.381531371419466E-2</v>
      </c>
      <c r="P126">
        <f t="shared" si="80"/>
        <v>1201.2611691937727</v>
      </c>
      <c r="S126">
        <v>2010</v>
      </c>
      <c r="T126" t="s">
        <v>61</v>
      </c>
      <c r="U126" s="31">
        <v>0</v>
      </c>
      <c r="V126" s="31">
        <v>0</v>
      </c>
      <c r="W126" s="31">
        <v>377</v>
      </c>
      <c r="X126" s="31">
        <v>866</v>
      </c>
      <c r="Y126" s="31">
        <v>2606</v>
      </c>
      <c r="Z126" s="31">
        <v>0</v>
      </c>
      <c r="AA126" s="31">
        <v>422</v>
      </c>
      <c r="AB126" s="31">
        <v>1025</v>
      </c>
      <c r="AC126" s="31">
        <v>842</v>
      </c>
      <c r="AD126" s="31">
        <v>4275</v>
      </c>
      <c r="AE126" s="31">
        <v>10413</v>
      </c>
      <c r="AG126">
        <f t="shared" si="94"/>
        <v>0</v>
      </c>
      <c r="AH126">
        <f t="shared" si="95"/>
        <v>0</v>
      </c>
      <c r="AI126">
        <f t="shared" si="96"/>
        <v>3.6204744069912607E-2</v>
      </c>
      <c r="AJ126">
        <f t="shared" si="97"/>
        <v>8.3165274176510137E-2</v>
      </c>
      <c r="AK126">
        <f t="shared" si="98"/>
        <v>0.25026409296072216</v>
      </c>
      <c r="AL126">
        <f t="shared" si="99"/>
        <v>0</v>
      </c>
      <c r="AM126">
        <f t="shared" si="100"/>
        <v>4.0526265245366372E-2</v>
      </c>
      <c r="AN126">
        <f t="shared" si="101"/>
        <v>9.8434648996446744E-2</v>
      </c>
      <c r="AO126">
        <f t="shared" si="102"/>
        <v>8.0860462882934789E-2</v>
      </c>
      <c r="AP126">
        <f t="shared" si="105"/>
        <v>0</v>
      </c>
      <c r="AQ126">
        <f t="shared" si="105"/>
        <v>0</v>
      </c>
      <c r="AR126">
        <f t="shared" si="105"/>
        <v>3.6872218690400506E-2</v>
      </c>
      <c r="AS126">
        <f t="shared" si="103"/>
        <v>8.6773547094188386E-2</v>
      </c>
      <c r="AT126">
        <f t="shared" si="103"/>
        <v>0.28605927552140503</v>
      </c>
      <c r="AU126">
        <f t="shared" si="103"/>
        <v>0</v>
      </c>
      <c r="AV126">
        <f t="shared" si="103"/>
        <v>4.1364438345422472E-2</v>
      </c>
      <c r="AW126">
        <f t="shared" si="103"/>
        <v>0.10353012474117468</v>
      </c>
      <c r="AX126">
        <f t="shared" si="103"/>
        <v>8.4267413931144911E-2</v>
      </c>
      <c r="AY126">
        <f t="shared" si="82"/>
        <v>0</v>
      </c>
      <c r="AZ126">
        <f t="shared" si="107"/>
        <v>0</v>
      </c>
      <c r="BA126">
        <f t="shared" si="108"/>
        <v>4.2163579982104991E-3</v>
      </c>
      <c r="BB126">
        <f t="shared" si="109"/>
        <v>7.243801095762805E-3</v>
      </c>
      <c r="BC126">
        <f t="shared" si="110"/>
        <v>2.2472942993369042E-2</v>
      </c>
      <c r="BD126">
        <f t="shared" si="111"/>
        <v>0</v>
      </c>
      <c r="BE126">
        <f t="shared" si="112"/>
        <v>4.590192064912302E-3</v>
      </c>
      <c r="BF126">
        <f t="shared" si="113"/>
        <v>9.4439065047127613E-3</v>
      </c>
      <c r="BG126">
        <f t="shared" si="114"/>
        <v>9.0271734467500947E-3</v>
      </c>
    </row>
    <row r="127" spans="2:59" x14ac:dyDescent="0.25">
      <c r="B127" t="s">
        <v>76</v>
      </c>
      <c r="D127" s="31">
        <v>3817255</v>
      </c>
      <c r="E127" s="31">
        <v>30556</v>
      </c>
      <c r="F127">
        <f t="shared" si="75"/>
        <v>8.0047049515947974E-3</v>
      </c>
      <c r="G127">
        <f t="shared" si="76"/>
        <v>0.99199529504840522</v>
      </c>
      <c r="H127" cm="1">
        <f t="array" ref="H127">+IFERROR(_xlfn.IFS(B127=$H$1,D127/$H$3,B127=$I$1,D127/$I$3,B127=$J$1,D127/$J$3,B127=$K$1,D127/$K$3,B127=$L$1,D127/$L$3,B127=$M$1,D127/$M$3,B127=$N$1,D127/$N$3,B127=$O$1,D127/$O$3,B127=$P$1,D127/P$3,B127=$Q$1,D127/$Q$3,B127=$R$1,D127/$R$3,B127=$S$1,D127/$S$3,B127=$T$1,D127/$T$3,B127=$U$1,D127/$U$3,B127=$V$1,D127/$V$3,B127=$W$1,D127/$W$3,B127=$X$1,D127/$X$3,B127=$Y$1,D127/$Y$3,B127=$Z$1,D127/$Z$3),0)</f>
        <v>0</v>
      </c>
      <c r="I127" s="15">
        <f t="shared" si="77"/>
        <v>0</v>
      </c>
      <c r="J127" s="16">
        <f t="shared" si="78"/>
        <v>0</v>
      </c>
      <c r="K127" s="16">
        <f t="shared" si="115"/>
        <v>8210.7521805625256</v>
      </c>
      <c r="L127" s="17">
        <f t="shared" si="116"/>
        <v>8.0047049515947974E-3</v>
      </c>
      <c r="M127" s="17">
        <f t="shared" si="116"/>
        <v>0.99199529504840522</v>
      </c>
      <c r="N127">
        <f t="shared" si="79"/>
        <v>8.0368713435141764E-3</v>
      </c>
      <c r="O127">
        <f t="shared" si="93"/>
        <v>4.0023524757973987E-3</v>
      </c>
      <c r="P127">
        <f t="shared" si="80"/>
        <v>65.724648636066632</v>
      </c>
      <c r="S127" t="s">
        <v>76</v>
      </c>
      <c r="U127" s="31">
        <v>0</v>
      </c>
      <c r="V127" s="31">
        <v>0</v>
      </c>
      <c r="W127" s="31">
        <v>1061</v>
      </c>
      <c r="X127" s="31">
        <v>1532</v>
      </c>
      <c r="Y127" s="31">
        <v>5149</v>
      </c>
      <c r="Z127" s="31">
        <v>0</v>
      </c>
      <c r="AA127" s="31">
        <v>1162</v>
      </c>
      <c r="AB127" s="31">
        <v>2381</v>
      </c>
      <c r="AC127" s="31">
        <v>2791</v>
      </c>
      <c r="AD127" s="31">
        <v>16480</v>
      </c>
      <c r="AE127" s="31">
        <v>30556</v>
      </c>
      <c r="AG127">
        <f t="shared" si="94"/>
        <v>0</v>
      </c>
      <c r="AH127">
        <f t="shared" si="95"/>
        <v>0</v>
      </c>
      <c r="AI127">
        <f t="shared" si="96"/>
        <v>3.4723131299908366E-2</v>
      </c>
      <c r="AJ127">
        <f t="shared" si="97"/>
        <v>5.0137452546144781E-2</v>
      </c>
      <c r="AK127">
        <f t="shared" si="98"/>
        <v>0.16851027621416415</v>
      </c>
      <c r="AL127">
        <f t="shared" si="99"/>
        <v>0</v>
      </c>
      <c r="AM127">
        <f t="shared" si="100"/>
        <v>3.8028537766723394E-2</v>
      </c>
      <c r="AN127">
        <f t="shared" si="101"/>
        <v>7.7922502945411698E-2</v>
      </c>
      <c r="AO127">
        <f t="shared" si="102"/>
        <v>9.1340489592878646E-2</v>
      </c>
      <c r="AP127">
        <f t="shared" si="105"/>
        <v>0</v>
      </c>
      <c r="AQ127">
        <f t="shared" si="105"/>
        <v>0</v>
      </c>
      <c r="AR127">
        <f t="shared" si="105"/>
        <v>3.5336630530715563E-2</v>
      </c>
      <c r="AS127">
        <f t="shared" si="103"/>
        <v>5.1426653239342063E-2</v>
      </c>
      <c r="AT127">
        <f t="shared" si="103"/>
        <v>0.18401443811089468</v>
      </c>
      <c r="AU127">
        <f t="shared" si="103"/>
        <v>0</v>
      </c>
      <c r="AV127">
        <f t="shared" si="103"/>
        <v>3.8765638031693077E-2</v>
      </c>
      <c r="AW127">
        <f t="shared" si="103"/>
        <v>8.1081541264408905E-2</v>
      </c>
      <c r="AX127">
        <f t="shared" si="103"/>
        <v>9.5711664751976136E-2</v>
      </c>
      <c r="AY127">
        <f t="shared" si="82"/>
        <v>0</v>
      </c>
      <c r="AZ127">
        <f t="shared" si="107"/>
        <v>0</v>
      </c>
      <c r="BA127">
        <f t="shared" si="108"/>
        <v>1.8835524480287537E-4</v>
      </c>
      <c r="BB127">
        <f t="shared" si="109"/>
        <v>3.1410005357252792E-4</v>
      </c>
      <c r="BC127">
        <f t="shared" si="110"/>
        <v>1.0157822833423494E-3</v>
      </c>
      <c r="BD127">
        <f t="shared" si="111"/>
        <v>0</v>
      </c>
      <c r="BE127">
        <f t="shared" si="112"/>
        <v>2.0747893446992669E-4</v>
      </c>
      <c r="BF127">
        <f t="shared" si="113"/>
        <v>4.4613210278066307E-4</v>
      </c>
      <c r="BG127">
        <f t="shared" si="114"/>
        <v>4.758655106876538E-4</v>
      </c>
    </row>
    <row r="128" spans="2:59" x14ac:dyDescent="0.25">
      <c r="B128">
        <v>2011</v>
      </c>
      <c r="C128" t="s">
        <v>55</v>
      </c>
      <c r="D128" s="31">
        <v>325837</v>
      </c>
      <c r="E128" s="31">
        <v>279</v>
      </c>
      <c r="F128">
        <f t="shared" si="75"/>
        <v>8.5625634903341242E-4</v>
      </c>
      <c r="G128">
        <f t="shared" si="76"/>
        <v>0.99914374365096659</v>
      </c>
      <c r="H128" cm="1">
        <f t="array" ref="H128">+IFERROR(_xlfn.IFS(B128=$H$1,D128/$H$3,B128=$I$1,D128/$I$3,B128=$J$1,D128/$J$3,B128=$K$1,D128/$K$3,B128=$L$1,D128/$L$3,B128=$M$1,D128/$M$3,B128=$N$1,D128/$N$3,B128=$O$1,D128/$O$3,B128=$P$1,D128/P$3,B128=$Q$1,D128/$Q$3,B128=$R$1,D128/$R$3,B128=$S$1,D128/$S$3,B128=$T$1,D128/$T$3,B128=$U$1,D128/$U$3,B128=$V$1,D128/$V$3,B128=$W$1,D128/$W$3,B128=$X$1,D128/$X$3,B128=$Y$1,D128/$Y$3,B128=$Z$1,D128/$Z$3),0)</f>
        <v>8.4241276019919847E-2</v>
      </c>
      <c r="I128" s="15">
        <f t="shared" si="77"/>
        <v>8424.1276019919842</v>
      </c>
      <c r="J128" s="16">
        <f t="shared" si="78"/>
        <v>7.2132127442732523</v>
      </c>
      <c r="K128" s="16">
        <v>10000</v>
      </c>
      <c r="L128" s="17">
        <f t="shared" si="116"/>
        <v>8.5625634903341242E-4</v>
      </c>
      <c r="M128" s="17">
        <f t="shared" si="116"/>
        <v>0.99914374365096659</v>
      </c>
      <c r="N128">
        <f t="shared" si="79"/>
        <v>8.5662309351468768E-4</v>
      </c>
      <c r="O128">
        <f t="shared" si="93"/>
        <v>4.2812817451670621E-4</v>
      </c>
      <c r="P128">
        <f t="shared" si="80"/>
        <v>8.5625634903341243</v>
      </c>
      <c r="S128">
        <v>2011</v>
      </c>
      <c r="T128" t="s">
        <v>55</v>
      </c>
      <c r="U128" s="31">
        <v>0</v>
      </c>
      <c r="V128" s="31">
        <v>0</v>
      </c>
      <c r="W128" s="31">
        <v>0</v>
      </c>
      <c r="X128" s="31">
        <v>1</v>
      </c>
      <c r="Y128" s="31">
        <v>1</v>
      </c>
      <c r="Z128" s="31">
        <v>13</v>
      </c>
      <c r="AA128" s="31">
        <v>14</v>
      </c>
      <c r="AB128" s="31">
        <v>0</v>
      </c>
      <c r="AC128" s="31">
        <v>11</v>
      </c>
      <c r="AD128" s="31">
        <v>239</v>
      </c>
      <c r="AE128" s="31">
        <v>279</v>
      </c>
      <c r="AG128">
        <f t="shared" si="94"/>
        <v>0</v>
      </c>
      <c r="AH128">
        <f t="shared" si="95"/>
        <v>0</v>
      </c>
      <c r="AI128">
        <f t="shared" si="96"/>
        <v>0</v>
      </c>
      <c r="AJ128">
        <f t="shared" si="97"/>
        <v>3.5842293906810036E-3</v>
      </c>
      <c r="AK128">
        <f t="shared" si="98"/>
        <v>3.5842293906810036E-3</v>
      </c>
      <c r="AL128">
        <f t="shared" si="99"/>
        <v>4.6594982078853049E-2</v>
      </c>
      <c r="AM128">
        <f t="shared" si="100"/>
        <v>5.0179211469534052E-2</v>
      </c>
      <c r="AN128">
        <f t="shared" si="101"/>
        <v>0</v>
      </c>
      <c r="AO128">
        <f t="shared" si="102"/>
        <v>3.9426523297491037E-2</v>
      </c>
      <c r="AP128">
        <f t="shared" si="105"/>
        <v>0</v>
      </c>
      <c r="AQ128">
        <f t="shared" si="105"/>
        <v>0</v>
      </c>
      <c r="AR128">
        <f t="shared" si="105"/>
        <v>0</v>
      </c>
      <c r="AS128">
        <f t="shared" si="103"/>
        <v>3.5906642728904844E-3</v>
      </c>
      <c r="AT128">
        <f t="shared" si="103"/>
        <v>3.5906642728904844E-3</v>
      </c>
      <c r="AU128">
        <f t="shared" si="103"/>
        <v>4.7706422018348627E-2</v>
      </c>
      <c r="AV128">
        <f t="shared" si="103"/>
        <v>5.1470588235294122E-2</v>
      </c>
      <c r="AW128">
        <f t="shared" si="103"/>
        <v>0</v>
      </c>
      <c r="AX128">
        <f t="shared" si="103"/>
        <v>4.021937842778793E-2</v>
      </c>
      <c r="AY128">
        <f t="shared" si="82"/>
        <v>0</v>
      </c>
      <c r="AZ128">
        <f t="shared" si="107"/>
        <v>0</v>
      </c>
      <c r="BA128">
        <f t="shared" si="108"/>
        <v>1.6281146708323486E-3</v>
      </c>
      <c r="BB128">
        <f t="shared" si="109"/>
        <v>2.3524031954627622E-3</v>
      </c>
      <c r="BC128">
        <f t="shared" si="110"/>
        <v>7.9027243683191285E-3</v>
      </c>
      <c r="BD128">
        <f t="shared" si="111"/>
        <v>1.9948624619057997E-5</v>
      </c>
      <c r="BE128">
        <f t="shared" si="112"/>
        <v>1.8045832732317079E-3</v>
      </c>
      <c r="BF128">
        <f t="shared" si="113"/>
        <v>3.6536673244597761E-3</v>
      </c>
      <c r="BG128">
        <f t="shared" si="114"/>
        <v>4.2996958602000389E-3</v>
      </c>
    </row>
    <row r="129" spans="2:59" x14ac:dyDescent="0.25">
      <c r="B129">
        <v>2011</v>
      </c>
      <c r="C129" t="s">
        <v>56</v>
      </c>
      <c r="D129" s="31">
        <v>787028</v>
      </c>
      <c r="E129" s="31">
        <v>425</v>
      </c>
      <c r="F129">
        <f t="shared" si="75"/>
        <v>5.4000620054178499E-4</v>
      </c>
      <c r="G129">
        <f t="shared" si="76"/>
        <v>0.99945999379945827</v>
      </c>
      <c r="H129" cm="1">
        <f t="array" ref="H129">+IFERROR(_xlfn.IFS(B129=$H$1,D129/$H$3,B129=$I$1,D129/$I$3,B129=$J$1,D129/$J$3,B129=$K$1,D129/$K$3,B129=$L$1,D129/$L$3,B129=$M$1,D129/$M$3,B129=$N$1,D129/$N$3,B129=$O$1,D129/$O$3,B129=$P$1,D129/P$3,B129=$Q$1,D129/$Q$3,B129=$R$1,D129/$R$3,B129=$S$1,D129/$S$3,B129=$T$1,D129/$T$3,B129=$U$1,D129/$U$3,B129=$V$1,D129/$V$3,B129=$W$1,D129/$W$3,B129=$X$1,D129/$X$3,B129=$Y$1,D129/$Y$3,B129=$Z$1,D129/$Z$3),0)</f>
        <v>0.20347671683512147</v>
      </c>
      <c r="I129" s="15">
        <f t="shared" si="77"/>
        <v>20347.671683512148</v>
      </c>
      <c r="J129" s="16">
        <f t="shared" si="78"/>
        <v>10.987868875685061</v>
      </c>
      <c r="K129" s="16">
        <f t="shared" ref="K129:K135" si="117">+K128-P128</f>
        <v>9991.4374365096664</v>
      </c>
      <c r="L129" s="17">
        <f t="shared" si="116"/>
        <v>5.4000620054178499E-4</v>
      </c>
      <c r="M129" s="17">
        <f t="shared" si="116"/>
        <v>0.99945999379945827</v>
      </c>
      <c r="N129">
        <f t="shared" si="79"/>
        <v>5.4015204326808509E-4</v>
      </c>
      <c r="O129">
        <f t="shared" si="93"/>
        <v>2.700031002708925E-4</v>
      </c>
      <c r="P129">
        <f t="shared" si="80"/>
        <v>5.3954381680405374</v>
      </c>
      <c r="S129">
        <v>2011</v>
      </c>
      <c r="T129" t="s">
        <v>56</v>
      </c>
      <c r="U129" s="31">
        <v>0</v>
      </c>
      <c r="V129" s="31">
        <v>0</v>
      </c>
      <c r="W129" s="31">
        <v>0</v>
      </c>
      <c r="X129" s="31">
        <v>2</v>
      </c>
      <c r="Y129" s="31">
        <v>9</v>
      </c>
      <c r="Z129" s="31">
        <v>17</v>
      </c>
      <c r="AA129" s="31">
        <v>8</v>
      </c>
      <c r="AB129" s="31">
        <v>1</v>
      </c>
      <c r="AC129" s="31">
        <v>40</v>
      </c>
      <c r="AD129" s="31">
        <v>348</v>
      </c>
      <c r="AE129" s="31">
        <v>425</v>
      </c>
      <c r="AG129">
        <f t="shared" si="94"/>
        <v>0</v>
      </c>
      <c r="AH129">
        <f t="shared" si="95"/>
        <v>0</v>
      </c>
      <c r="AI129">
        <f t="shared" si="96"/>
        <v>0</v>
      </c>
      <c r="AJ129">
        <f t="shared" si="97"/>
        <v>4.7058823529411761E-3</v>
      </c>
      <c r="AK129">
        <f t="shared" si="98"/>
        <v>2.1176470588235293E-2</v>
      </c>
      <c r="AL129">
        <f t="shared" si="99"/>
        <v>0.04</v>
      </c>
      <c r="AM129">
        <f t="shared" si="100"/>
        <v>1.8823529411764704E-2</v>
      </c>
      <c r="AN129">
        <f t="shared" si="101"/>
        <v>2.352941176470588E-3</v>
      </c>
      <c r="AO129">
        <f t="shared" si="102"/>
        <v>9.4117647058823528E-2</v>
      </c>
      <c r="AP129">
        <f t="shared" si="105"/>
        <v>0</v>
      </c>
      <c r="AQ129">
        <f t="shared" si="105"/>
        <v>0</v>
      </c>
      <c r="AR129">
        <f t="shared" si="105"/>
        <v>0</v>
      </c>
      <c r="AS129">
        <f t="shared" si="103"/>
        <v>4.7169811320754715E-3</v>
      </c>
      <c r="AT129">
        <f t="shared" si="103"/>
        <v>2.1403091557669441E-2</v>
      </c>
      <c r="AU129">
        <f t="shared" si="103"/>
        <v>4.0816326530612249E-2</v>
      </c>
      <c r="AV129">
        <f t="shared" si="103"/>
        <v>1.9002375296912111E-2</v>
      </c>
      <c r="AW129">
        <f t="shared" si="103"/>
        <v>2.3557126030624262E-3</v>
      </c>
      <c r="AX129">
        <f t="shared" si="103"/>
        <v>9.876543209876544E-2</v>
      </c>
      <c r="AY129">
        <f t="shared" si="82"/>
        <v>0</v>
      </c>
      <c r="AZ129">
        <f t="shared" si="107"/>
        <v>0</v>
      </c>
      <c r="BA129">
        <f t="shared" si="108"/>
        <v>0</v>
      </c>
      <c r="BB129">
        <f t="shared" si="109"/>
        <v>1.9059042372063002E-6</v>
      </c>
      <c r="BC129">
        <f t="shared" si="110"/>
        <v>6.3530141240210005E-6</v>
      </c>
      <c r="BD129">
        <f t="shared" si="111"/>
        <v>1.9059042372063003E-5</v>
      </c>
      <c r="BE129">
        <f t="shared" si="112"/>
        <v>1.3976631072846201E-5</v>
      </c>
      <c r="BF129">
        <f t="shared" si="113"/>
        <v>6.353014124021E-7</v>
      </c>
      <c r="BG129">
        <f t="shared" si="114"/>
        <v>3.2400372032507104E-5</v>
      </c>
    </row>
    <row r="130" spans="2:59" x14ac:dyDescent="0.25">
      <c r="B130">
        <v>2011</v>
      </c>
      <c r="C130" t="s">
        <v>57</v>
      </c>
      <c r="D130" s="31">
        <v>744242</v>
      </c>
      <c r="E130" s="31">
        <v>2257</v>
      </c>
      <c r="F130">
        <f t="shared" si="75"/>
        <v>3.0326157352044093E-3</v>
      </c>
      <c r="G130">
        <f t="shared" si="76"/>
        <v>0.99696738426479559</v>
      </c>
      <c r="H130" cm="1">
        <f t="array" ref="H130">+IFERROR(_xlfn.IFS(B130=$H$1,D130/$H$3,B130=$I$1,D130/$I$3,B130=$J$1,D130/$J$3,B130=$K$1,D130/$K$3,B130=$L$1,D130/$L$3,B130=$M$1,D130/$M$3,B130=$N$1,D130/$N$3,B130=$O$1,D130/$O$3,B130=$P$1,D130/P$3,B130=$Q$1,D130/$Q$3,B130=$R$1,D130/$R$3,B130=$S$1,D130/$S$3,B130=$T$1,D130/$T$3,B130=$U$1,D130/$U$3,B130=$V$1,D130/$V$3,B130=$W$1,D130/$W$3,B130=$X$1,D130/$X$3,B130=$Y$1,D130/$Y$3,B130=$Z$1,D130/$Z$3),0)</f>
        <v>0.19241490606535533</v>
      </c>
      <c r="I130" s="15">
        <f t="shared" si="77"/>
        <v>19241.490606535532</v>
      </c>
      <c r="J130" s="16">
        <f t="shared" si="78"/>
        <v>58.352047182167489</v>
      </c>
      <c r="K130" s="16">
        <f t="shared" si="117"/>
        <v>9986.041998341625</v>
      </c>
      <c r="L130" s="17">
        <f t="shared" si="116"/>
        <v>3.0326157352044093E-3</v>
      </c>
      <c r="M130" s="17">
        <f t="shared" si="116"/>
        <v>0.99696738426479559</v>
      </c>
      <c r="N130">
        <f t="shared" si="79"/>
        <v>3.0372210974501201E-3</v>
      </c>
      <c r="O130">
        <f t="shared" si="93"/>
        <v>1.5163078676022046E-3</v>
      </c>
      <c r="P130">
        <f t="shared" si="80"/>
        <v>30.283828096582894</v>
      </c>
      <c r="S130">
        <v>2011</v>
      </c>
      <c r="T130" t="s">
        <v>57</v>
      </c>
      <c r="U130" s="31">
        <v>0</v>
      </c>
      <c r="V130" s="31">
        <v>0</v>
      </c>
      <c r="W130" s="31">
        <v>0</v>
      </c>
      <c r="X130" s="31">
        <v>13</v>
      </c>
      <c r="Y130" s="31">
        <v>34</v>
      </c>
      <c r="Z130" s="31">
        <v>21</v>
      </c>
      <c r="AA130" s="31">
        <v>10</v>
      </c>
      <c r="AB130" s="31">
        <v>10</v>
      </c>
      <c r="AC130" s="31">
        <v>40</v>
      </c>
      <c r="AD130" s="31">
        <v>2129</v>
      </c>
      <c r="AE130" s="31">
        <v>2257</v>
      </c>
      <c r="AG130">
        <f t="shared" si="94"/>
        <v>0</v>
      </c>
      <c r="AH130">
        <f t="shared" si="95"/>
        <v>0</v>
      </c>
      <c r="AI130">
        <f t="shared" si="96"/>
        <v>0</v>
      </c>
      <c r="AJ130">
        <f t="shared" si="97"/>
        <v>5.7598582188746125E-3</v>
      </c>
      <c r="AK130">
        <f t="shared" si="98"/>
        <v>1.5064244572441293E-2</v>
      </c>
      <c r="AL130">
        <f t="shared" si="99"/>
        <v>9.3043863535666807E-3</v>
      </c>
      <c r="AM130">
        <f t="shared" si="100"/>
        <v>4.4306601683650861E-3</v>
      </c>
      <c r="AN130">
        <f t="shared" si="101"/>
        <v>4.4306601683650861E-3</v>
      </c>
      <c r="AO130">
        <f t="shared" si="102"/>
        <v>1.7722640673460344E-2</v>
      </c>
      <c r="AP130">
        <f t="shared" si="105"/>
        <v>0</v>
      </c>
      <c r="AQ130">
        <f t="shared" si="105"/>
        <v>0</v>
      </c>
      <c r="AR130">
        <f t="shared" si="105"/>
        <v>0</v>
      </c>
      <c r="AS130">
        <f t="shared" si="103"/>
        <v>5.7764941124194627E-3</v>
      </c>
      <c r="AT130">
        <f t="shared" si="103"/>
        <v>1.5178571428571428E-2</v>
      </c>
      <c r="AU130">
        <f t="shared" si="103"/>
        <v>9.3478744713999546E-3</v>
      </c>
      <c r="AV130">
        <f t="shared" si="103"/>
        <v>4.4404973357015983E-3</v>
      </c>
      <c r="AW130">
        <f t="shared" si="103"/>
        <v>4.4404973357015983E-3</v>
      </c>
      <c r="AX130">
        <f t="shared" si="103"/>
        <v>1.7881090746535537E-2</v>
      </c>
      <c r="AY130">
        <f t="shared" si="82"/>
        <v>0</v>
      </c>
      <c r="AZ130">
        <f t="shared" si="107"/>
        <v>0</v>
      </c>
      <c r="BA130">
        <f t="shared" si="108"/>
        <v>0</v>
      </c>
      <c r="BB130">
        <f t="shared" si="109"/>
        <v>1.0077367307945534E-5</v>
      </c>
      <c r="BC130">
        <f t="shared" si="110"/>
        <v>2.8888452949443864E-5</v>
      </c>
      <c r="BD130">
        <f t="shared" si="111"/>
        <v>2.552933051346202E-5</v>
      </c>
      <c r="BE130">
        <f t="shared" si="112"/>
        <v>1.209284076953464E-5</v>
      </c>
      <c r="BF130">
        <f t="shared" si="113"/>
        <v>7.390069359160058E-6</v>
      </c>
      <c r="BG130">
        <f t="shared" si="114"/>
        <v>5.3745958975709512E-5</v>
      </c>
    </row>
    <row r="131" spans="2:59" x14ac:dyDescent="0.25">
      <c r="B131">
        <v>2011</v>
      </c>
      <c r="C131" t="s">
        <v>58</v>
      </c>
      <c r="D131" s="31">
        <v>1171009</v>
      </c>
      <c r="E131" s="31">
        <v>4755</v>
      </c>
      <c r="F131">
        <f t="shared" si="75"/>
        <v>4.0606007297979774E-3</v>
      </c>
      <c r="G131">
        <f t="shared" si="76"/>
        <v>0.99593939927020203</v>
      </c>
      <c r="H131" cm="1">
        <f t="array" ref="H131">+IFERROR(_xlfn.IFS(B131=$H$1,D131/$H$3,B131=$I$1,D131/$I$3,B131=$J$1,D131/$J$3,B131=$K$1,D131/$K$3,B131=$L$1,D131/$L$3,B131=$M$1,D131/$M$3,B131=$N$1,D131/$N$3,B131=$O$1,D131/$O$3,B131=$P$1,D131/P$3,B131=$Q$1,D131/$Q$3,B131=$R$1,D131/$R$3,B131=$S$1,D131/$S$3,B131=$T$1,D131/$T$3,B131=$U$1,D131/$U$3,B131=$V$1,D131/$V$3,B131=$W$1,D131/$W$3,B131=$X$1,D131/$X$3,B131=$Y$1,D131/$Y$3,B131=$Z$1,D131/$Z$3),0)</f>
        <v>0.30275043162934323</v>
      </c>
      <c r="I131" s="15">
        <f t="shared" si="77"/>
        <v>30275.043162934322</v>
      </c>
      <c r="J131" s="16">
        <f t="shared" si="78"/>
        <v>122.93486236207637</v>
      </c>
      <c r="K131" s="16">
        <f t="shared" si="117"/>
        <v>9955.7581702450425</v>
      </c>
      <c r="L131" s="17">
        <f t="shared" si="116"/>
        <v>4.0606007297979774E-3</v>
      </c>
      <c r="M131" s="17">
        <f t="shared" si="116"/>
        <v>0.99593939927020203</v>
      </c>
      <c r="N131">
        <f t="shared" si="79"/>
        <v>4.0688617412760137E-3</v>
      </c>
      <c r="O131">
        <f t="shared" si="93"/>
        <v>2.0303003648989887E-3</v>
      </c>
      <c r="P131">
        <f t="shared" si="80"/>
        <v>40.426358891789192</v>
      </c>
      <c r="S131">
        <v>2011</v>
      </c>
      <c r="T131" t="s">
        <v>58</v>
      </c>
      <c r="U131" s="31">
        <v>0</v>
      </c>
      <c r="V131" s="31">
        <v>0</v>
      </c>
      <c r="W131" s="31">
        <v>0</v>
      </c>
      <c r="X131" s="31">
        <v>71</v>
      </c>
      <c r="Y131" s="31">
        <v>297</v>
      </c>
      <c r="Z131" s="31">
        <v>62</v>
      </c>
      <c r="AA131" s="31">
        <v>42</v>
      </c>
      <c r="AB131" s="31">
        <v>141</v>
      </c>
      <c r="AC131" s="31">
        <v>303</v>
      </c>
      <c r="AD131" s="31">
        <v>3839</v>
      </c>
      <c r="AE131" s="31">
        <v>4755</v>
      </c>
      <c r="AG131">
        <f t="shared" si="94"/>
        <v>0</v>
      </c>
      <c r="AH131">
        <f t="shared" si="95"/>
        <v>0</v>
      </c>
      <c r="AI131">
        <f t="shared" si="96"/>
        <v>0</v>
      </c>
      <c r="AJ131">
        <f t="shared" si="97"/>
        <v>1.4931650893796004E-2</v>
      </c>
      <c r="AK131">
        <f t="shared" si="98"/>
        <v>6.2460567823343846E-2</v>
      </c>
      <c r="AL131">
        <f t="shared" si="99"/>
        <v>1.3038906414300735E-2</v>
      </c>
      <c r="AM131">
        <f t="shared" si="100"/>
        <v>8.8328075709779175E-3</v>
      </c>
      <c r="AN131">
        <f t="shared" si="101"/>
        <v>2.9652996845425869E-2</v>
      </c>
      <c r="AO131">
        <f t="shared" si="102"/>
        <v>6.3722397476340689E-2</v>
      </c>
      <c r="AP131">
        <f t="shared" si="105"/>
        <v>0</v>
      </c>
      <c r="AQ131">
        <f t="shared" si="105"/>
        <v>0</v>
      </c>
      <c r="AR131">
        <f t="shared" si="105"/>
        <v>0</v>
      </c>
      <c r="AS131">
        <f t="shared" si="103"/>
        <v>1.5043966521877316E-2</v>
      </c>
      <c r="AT131">
        <f t="shared" si="103"/>
        <v>6.4474112666883743E-2</v>
      </c>
      <c r="AU131">
        <f t="shared" si="103"/>
        <v>1.3124470787468248E-2</v>
      </c>
      <c r="AV131">
        <f t="shared" si="103"/>
        <v>8.8719898605830148E-3</v>
      </c>
      <c r="AW131">
        <f t="shared" si="103"/>
        <v>3.009926352865834E-2</v>
      </c>
      <c r="AX131">
        <f t="shared" si="103"/>
        <v>6.5819485174323886E-2</v>
      </c>
      <c r="AY131">
        <f t="shared" si="82"/>
        <v>0</v>
      </c>
      <c r="AZ131">
        <f t="shared" si="107"/>
        <v>0</v>
      </c>
      <c r="BA131">
        <f t="shared" si="108"/>
        <v>0</v>
      </c>
      <c r="BB131">
        <f t="shared" si="109"/>
        <v>3.5866504868878039E-5</v>
      </c>
      <c r="BC131">
        <f t="shared" si="110"/>
        <v>1.4133110847141226E-4</v>
      </c>
      <c r="BD131">
        <f t="shared" si="111"/>
        <v>3.5439522668058062E-5</v>
      </c>
      <c r="BE131">
        <f t="shared" si="112"/>
        <v>2.2203074442638784E-5</v>
      </c>
      <c r="BF131">
        <f t="shared" si="113"/>
        <v>6.4474312323816474E-5</v>
      </c>
      <c r="BG131">
        <f t="shared" si="114"/>
        <v>1.4645489488125199E-4</v>
      </c>
    </row>
    <row r="132" spans="2:59" x14ac:dyDescent="0.25">
      <c r="B132">
        <v>2011</v>
      </c>
      <c r="C132" t="s">
        <v>59</v>
      </c>
      <c r="D132" s="31">
        <v>624822</v>
      </c>
      <c r="E132" s="31">
        <v>7201</v>
      </c>
      <c r="F132">
        <f t="shared" si="75"/>
        <v>1.1524882286475188E-2</v>
      </c>
      <c r="G132">
        <f t="shared" si="76"/>
        <v>0.98847511771352481</v>
      </c>
      <c r="H132" cm="1">
        <f t="array" ref="H132">+IFERROR(_xlfn.IFS(B132=$H$1,D132/$H$3,B132=$I$1,D132/$I$3,B132=$J$1,D132/$J$3,B132=$K$1,D132/$K$3,B132=$L$1,D132/$L$3,B132=$M$1,D132/$M$3,B132=$N$1,D132/$N$3,B132=$O$1,D132/$O$3,B132=$P$1,D132/P$3,B132=$Q$1,D132/$Q$3,B132=$R$1,D132/$R$3,B132=$S$1,D132/$S$3,B132=$T$1,D132/$T$3,B132=$U$1,D132/$U$3,B132=$V$1,D132/$V$3,B132=$W$1,D132/$W$3,B132=$X$1,D132/$X$3,B132=$Y$1,D132/$Y$3,B132=$Z$1,D132/$Z$3),0)</f>
        <v>0.16154028721513627</v>
      </c>
      <c r="I132" s="15">
        <f t="shared" si="77"/>
        <v>16154.028721513627</v>
      </c>
      <c r="J132" s="16">
        <f t="shared" si="78"/>
        <v>186.17327946778383</v>
      </c>
      <c r="K132" s="16">
        <f t="shared" si="117"/>
        <v>9915.3318113532532</v>
      </c>
      <c r="L132" s="17">
        <f t="shared" si="116"/>
        <v>1.1524882286475188E-2</v>
      </c>
      <c r="M132" s="17">
        <f t="shared" si="116"/>
        <v>0.98847511771352481</v>
      </c>
      <c r="N132">
        <f t="shared" si="79"/>
        <v>1.1591678652461319E-2</v>
      </c>
      <c r="O132">
        <f t="shared" si="93"/>
        <v>5.7624411432375938E-3</v>
      </c>
      <c r="P132">
        <f t="shared" si="80"/>
        <v>114.27303195718905</v>
      </c>
      <c r="S132">
        <v>2011</v>
      </c>
      <c r="T132" t="s">
        <v>59</v>
      </c>
      <c r="U132" s="31">
        <v>0</v>
      </c>
      <c r="V132" s="31">
        <v>0</v>
      </c>
      <c r="W132" s="31">
        <v>0</v>
      </c>
      <c r="X132" s="31">
        <v>290</v>
      </c>
      <c r="Y132" s="31">
        <v>1187</v>
      </c>
      <c r="Z132" s="31">
        <v>130</v>
      </c>
      <c r="AA132" s="31">
        <v>336</v>
      </c>
      <c r="AB132" s="31">
        <v>688</v>
      </c>
      <c r="AC132" s="31">
        <v>1004</v>
      </c>
      <c r="AD132" s="31">
        <v>3566</v>
      </c>
      <c r="AE132" s="31">
        <v>7201</v>
      </c>
      <c r="AG132">
        <f t="shared" si="94"/>
        <v>0</v>
      </c>
      <c r="AH132">
        <f t="shared" si="95"/>
        <v>0</v>
      </c>
      <c r="AI132">
        <f t="shared" si="96"/>
        <v>0</v>
      </c>
      <c r="AJ132">
        <f t="shared" si="97"/>
        <v>4.0272184418830716E-2</v>
      </c>
      <c r="AK132">
        <f t="shared" si="98"/>
        <v>0.16483821691431746</v>
      </c>
      <c r="AL132">
        <f t="shared" si="99"/>
        <v>1.8053048187751702E-2</v>
      </c>
      <c r="AM132">
        <f t="shared" si="100"/>
        <v>4.6660186085265933E-2</v>
      </c>
      <c r="AN132">
        <f t="shared" si="101"/>
        <v>9.554228579363977E-2</v>
      </c>
      <c r="AO132">
        <f t="shared" si="102"/>
        <v>0.13942507985002084</v>
      </c>
      <c r="AP132">
        <f t="shared" si="105"/>
        <v>0</v>
      </c>
      <c r="AQ132">
        <f t="shared" si="105"/>
        <v>0</v>
      </c>
      <c r="AR132">
        <f t="shared" si="105"/>
        <v>0</v>
      </c>
      <c r="AS132">
        <f t="shared" si="103"/>
        <v>4.109977324263038E-2</v>
      </c>
      <c r="AT132">
        <f t="shared" si="103"/>
        <v>0.17964434354899736</v>
      </c>
      <c r="AU132">
        <f t="shared" si="103"/>
        <v>1.8217488789237669E-2</v>
      </c>
      <c r="AV132">
        <f t="shared" si="103"/>
        <v>4.7774776055737239E-2</v>
      </c>
      <c r="AW132">
        <f t="shared" si="103"/>
        <v>0.10033542365465947</v>
      </c>
      <c r="AX132">
        <f t="shared" si="103"/>
        <v>0.14987311539035678</v>
      </c>
      <c r="AY132">
        <f t="shared" si="82"/>
        <v>0</v>
      </c>
      <c r="AZ132">
        <f t="shared" si="107"/>
        <v>0</v>
      </c>
      <c r="BA132">
        <f t="shared" si="108"/>
        <v>0</v>
      </c>
      <c r="BB132">
        <f t="shared" si="109"/>
        <v>2.8888227367154166E-4</v>
      </c>
      <c r="BC132">
        <f t="shared" si="110"/>
        <v>1.1875382108824594E-3</v>
      </c>
      <c r="BD132">
        <f t="shared" si="111"/>
        <v>1.5364375774220499E-4</v>
      </c>
      <c r="BE132">
        <f t="shared" si="112"/>
        <v>3.0248614805496605E-4</v>
      </c>
      <c r="BF132">
        <f t="shared" si="113"/>
        <v>6.6338893316816633E-4</v>
      </c>
      <c r="BG132">
        <f t="shared" si="114"/>
        <v>1.0458978717138641E-3</v>
      </c>
    </row>
    <row r="133" spans="2:59" x14ac:dyDescent="0.25">
      <c r="B133">
        <v>2011</v>
      </c>
      <c r="C133" t="s">
        <v>60</v>
      </c>
      <c r="D133" s="31">
        <v>132294</v>
      </c>
      <c r="E133" s="31">
        <v>5258</v>
      </c>
      <c r="F133">
        <f t="shared" si="75"/>
        <v>3.9744810800187463E-2</v>
      </c>
      <c r="G133">
        <f t="shared" si="76"/>
        <v>0.96025518919981256</v>
      </c>
      <c r="H133" cm="1">
        <f t="array" ref="H133">+IFERROR(_xlfn.IFS(B133=$H$1,D133/$H$3,B133=$I$1,D133/$I$3,B133=$J$1,D133/$J$3,B133=$K$1,D133/$K$3,B133=$L$1,D133/$L$3,B133=$M$1,D133/$M$3,B133=$N$1,D133/$N$3,B133=$O$1,D133/$O$3,B133=$P$1,D133/P$3,B133=$Q$1,D133/$Q$3,B133=$R$1,D133/$R$3,B133=$S$1,D133/$S$3,B133=$T$1,D133/$T$3,B133=$U$1,D133/$U$3,B133=$V$1,D133/$V$3,B133=$W$1,D133/$W$3,B133=$X$1,D133/$X$3,B133=$Y$1,D133/$Y$3,B133=$Z$1,D133/$Z$3),0)</f>
        <v>3.4203038236232462E-2</v>
      </c>
      <c r="I133" s="15">
        <f t="shared" si="77"/>
        <v>3420.3038236232464</v>
      </c>
      <c r="J133" s="16">
        <f t="shared" si="78"/>
        <v>135.93932834906369</v>
      </c>
      <c r="K133" s="16">
        <f t="shared" si="117"/>
        <v>9801.058779396064</v>
      </c>
      <c r="L133" s="17">
        <f t="shared" si="116"/>
        <v>3.9744810800187463E-2</v>
      </c>
      <c r="M133" s="17">
        <f t="shared" si="116"/>
        <v>0.96025518919981256</v>
      </c>
      <c r="N133">
        <f t="shared" si="79"/>
        <v>4.0550649751282149E-2</v>
      </c>
      <c r="O133">
        <f t="shared" si="93"/>
        <v>1.9872405400093732E-2</v>
      </c>
      <c r="P133">
        <f t="shared" si="80"/>
        <v>389.54122682861282</v>
      </c>
      <c r="S133">
        <v>2011</v>
      </c>
      <c r="T133" t="s">
        <v>60</v>
      </c>
      <c r="U133" s="31">
        <v>0</v>
      </c>
      <c r="V133" s="31">
        <v>0</v>
      </c>
      <c r="W133" s="31">
        <v>0</v>
      </c>
      <c r="X133" s="31">
        <v>350</v>
      </c>
      <c r="Y133" s="31">
        <v>1119</v>
      </c>
      <c r="Z133" s="31">
        <v>171</v>
      </c>
      <c r="AA133" s="31">
        <v>280</v>
      </c>
      <c r="AB133" s="31">
        <v>565</v>
      </c>
      <c r="AC133" s="31">
        <v>638</v>
      </c>
      <c r="AD133" s="31">
        <v>2135</v>
      </c>
      <c r="AE133" s="31">
        <v>5258</v>
      </c>
      <c r="AG133">
        <f t="shared" si="94"/>
        <v>0</v>
      </c>
      <c r="AH133">
        <f t="shared" si="95"/>
        <v>0</v>
      </c>
      <c r="AI133">
        <f t="shared" si="96"/>
        <v>0</v>
      </c>
      <c r="AJ133">
        <f t="shared" si="97"/>
        <v>6.6565233929250664E-2</v>
      </c>
      <c r="AK133">
        <f t="shared" si="98"/>
        <v>0.21281856219094714</v>
      </c>
      <c r="AL133">
        <f t="shared" si="99"/>
        <v>3.2521871434005326E-2</v>
      </c>
      <c r="AM133">
        <f t="shared" si="100"/>
        <v>5.3252187143400534E-2</v>
      </c>
      <c r="AN133">
        <f t="shared" si="101"/>
        <v>0.10745530620007608</v>
      </c>
      <c r="AO133">
        <f t="shared" si="102"/>
        <v>0.12133891213389121</v>
      </c>
      <c r="AP133">
        <f t="shared" si="105"/>
        <v>0</v>
      </c>
      <c r="AQ133">
        <f t="shared" si="105"/>
        <v>0</v>
      </c>
      <c r="AR133">
        <f t="shared" si="105"/>
        <v>0</v>
      </c>
      <c r="AS133">
        <f t="shared" si="103"/>
        <v>6.885697422781821E-2</v>
      </c>
      <c r="AT133">
        <f t="shared" si="103"/>
        <v>0.23816111524954772</v>
      </c>
      <c r="AU133">
        <f t="shared" si="103"/>
        <v>3.305944900918318E-2</v>
      </c>
      <c r="AV133">
        <f t="shared" si="103"/>
        <v>5.4708870652598676E-2</v>
      </c>
      <c r="AW133">
        <f t="shared" si="103"/>
        <v>0.11355642648980002</v>
      </c>
      <c r="AX133">
        <f t="shared" si="103"/>
        <v>0.1291759465478842</v>
      </c>
      <c r="AY133">
        <f t="shared" si="82"/>
        <v>0</v>
      </c>
      <c r="AZ133">
        <f t="shared" si="107"/>
        <v>0</v>
      </c>
      <c r="BA133">
        <f t="shared" si="108"/>
        <v>0</v>
      </c>
      <c r="BB133">
        <f t="shared" si="109"/>
        <v>2.4188549745264337E-3</v>
      </c>
      <c r="BC133">
        <f t="shared" si="110"/>
        <v>8.7154368300905553E-3</v>
      </c>
      <c r="BD133">
        <f t="shared" si="111"/>
        <v>1.1376177302069633E-3</v>
      </c>
      <c r="BE133">
        <f t="shared" si="112"/>
        <v>2.3281479129816924E-3</v>
      </c>
      <c r="BF133">
        <f t="shared" si="113"/>
        <v>4.7356645048150332E-3</v>
      </c>
      <c r="BG133">
        <f t="shared" si="114"/>
        <v>6.2058747940193807E-3</v>
      </c>
    </row>
    <row r="134" spans="2:59" x14ac:dyDescent="0.25">
      <c r="B134">
        <v>2011</v>
      </c>
      <c r="C134" t="s">
        <v>61</v>
      </c>
      <c r="D134" s="31">
        <v>82670</v>
      </c>
      <c r="E134" s="31">
        <v>10971</v>
      </c>
      <c r="F134">
        <f t="shared" si="75"/>
        <v>0.13270835853393009</v>
      </c>
      <c r="G134">
        <f t="shared" si="76"/>
        <v>0.86729164146606985</v>
      </c>
      <c r="H134" cm="1">
        <f t="array" ref="H134">+IFERROR(_xlfn.IFS(B134=$H$1,D134/$H$3,B134=$I$1,D134/$I$3,B134=$J$1,D134/$J$3,B134=$K$1,D134/$K$3,B134=$L$1,D134/$L$3,B134=$M$1,D134/$M$3,B134=$N$1,D134/$N$3,B134=$O$1,D134/$O$3,B134=$P$1,D134/P$3,B134=$Q$1,D134/$Q$3,B134=$R$1,D134/$R$3,B134=$S$1,D134/$S$3,B134=$T$1,D134/$T$3,B134=$U$1,D134/$U$3,B134=$V$1,D134/$V$3,B134=$W$1,D134/$W$3,B134=$X$1,D134/$X$3,B134=$Y$1,D134/$Y$3,B134=$Z$1,D134/$Z$3),0)</f>
        <v>2.1373343998891389E-2</v>
      </c>
      <c r="I134" s="15">
        <f t="shared" si="77"/>
        <v>2137.3343998891391</v>
      </c>
      <c r="J134" s="16">
        <f t="shared" si="78"/>
        <v>283.64213984739018</v>
      </c>
      <c r="K134" s="16">
        <f t="shared" si="117"/>
        <v>9411.5175525674513</v>
      </c>
      <c r="L134" s="17">
        <f t="shared" si="116"/>
        <v>0.13270835853393009</v>
      </c>
      <c r="M134" s="17">
        <f t="shared" si="116"/>
        <v>0.86729164146606985</v>
      </c>
      <c r="N134">
        <f t="shared" si="79"/>
        <v>0.14213993742266909</v>
      </c>
      <c r="O134">
        <f t="shared" si="93"/>
        <v>6.6354179266965047E-2</v>
      </c>
      <c r="P134">
        <f t="shared" si="80"/>
        <v>1248.9870457144975</v>
      </c>
      <c r="S134">
        <v>2011</v>
      </c>
      <c r="T134" t="s">
        <v>61</v>
      </c>
      <c r="U134" s="31">
        <v>0</v>
      </c>
      <c r="V134" s="31">
        <v>0</v>
      </c>
      <c r="W134" s="31">
        <v>0</v>
      </c>
      <c r="X134" s="31">
        <v>896</v>
      </c>
      <c r="Y134" s="31">
        <v>2739</v>
      </c>
      <c r="Z134" s="31">
        <v>648</v>
      </c>
      <c r="AA134" s="31">
        <v>455</v>
      </c>
      <c r="AB134" s="31">
        <v>1155</v>
      </c>
      <c r="AC134" s="31">
        <v>853</v>
      </c>
      <c r="AD134" s="31">
        <v>4225</v>
      </c>
      <c r="AE134" s="31">
        <v>10971</v>
      </c>
      <c r="AG134">
        <f t="shared" si="94"/>
        <v>0</v>
      </c>
      <c r="AH134">
        <f t="shared" si="95"/>
        <v>0</v>
      </c>
      <c r="AI134">
        <f t="shared" si="96"/>
        <v>0</v>
      </c>
      <c r="AJ134">
        <f t="shared" si="97"/>
        <v>8.1669856895451642E-2</v>
      </c>
      <c r="AK134">
        <f t="shared" si="98"/>
        <v>0.249658189773038</v>
      </c>
      <c r="AL134">
        <f t="shared" si="99"/>
        <v>5.9064807219031991E-2</v>
      </c>
      <c r="AM134">
        <f t="shared" si="100"/>
        <v>4.1472974204721541E-2</v>
      </c>
      <c r="AN134">
        <f t="shared" si="101"/>
        <v>0.10527754990429314</v>
      </c>
      <c r="AO134">
        <f t="shared" si="102"/>
        <v>7.7750432959620822E-2</v>
      </c>
      <c r="AP134">
        <f t="shared" si="105"/>
        <v>0</v>
      </c>
      <c r="AQ134">
        <f t="shared" si="105"/>
        <v>0</v>
      </c>
      <c r="AR134">
        <f t="shared" si="105"/>
        <v>0</v>
      </c>
      <c r="AS134">
        <f t="shared" si="103"/>
        <v>8.5146821248693341E-2</v>
      </c>
      <c r="AT134">
        <f t="shared" si="103"/>
        <v>0.28526792688642394</v>
      </c>
      <c r="AU134">
        <f t="shared" si="103"/>
        <v>6.0862214708368556E-2</v>
      </c>
      <c r="AV134">
        <f t="shared" si="103"/>
        <v>4.235118909107833E-2</v>
      </c>
      <c r="AW134">
        <f t="shared" si="103"/>
        <v>0.11112714677442632</v>
      </c>
      <c r="AX134">
        <f t="shared" si="103"/>
        <v>8.0895253449665708E-2</v>
      </c>
      <c r="AY134">
        <f t="shared" si="82"/>
        <v>0</v>
      </c>
      <c r="AZ134">
        <f t="shared" si="107"/>
        <v>0</v>
      </c>
      <c r="BA134">
        <f t="shared" si="108"/>
        <v>0</v>
      </c>
      <c r="BB134">
        <f t="shared" si="109"/>
        <v>7.5359864521591874E-3</v>
      </c>
      <c r="BC134">
        <f t="shared" si="110"/>
        <v>2.3333736542881334E-2</v>
      </c>
      <c r="BD134">
        <f t="shared" si="111"/>
        <v>4.9534292972057579E-3</v>
      </c>
      <c r="BE134">
        <f t="shared" si="112"/>
        <v>4.4453852667231163E-3</v>
      </c>
      <c r="BF134">
        <f t="shared" si="113"/>
        <v>1.0402806338454095E-2</v>
      </c>
      <c r="BG134">
        <f t="shared" si="114"/>
        <v>9.0177815410668917E-3</v>
      </c>
    </row>
    <row r="135" spans="2:59" x14ac:dyDescent="0.25">
      <c r="B135" t="s">
        <v>77</v>
      </c>
      <c r="D135" s="31">
        <v>3867902</v>
      </c>
      <c r="E135" s="31">
        <v>31146</v>
      </c>
      <c r="F135">
        <f t="shared" si="75"/>
        <v>8.0524273882843986E-3</v>
      </c>
      <c r="G135">
        <f t="shared" si="76"/>
        <v>0.99194757261171562</v>
      </c>
      <c r="H135" cm="1">
        <f t="array" ref="H135">+IFERROR(_xlfn.IFS(B135=$H$1,D135/$H$3,B135=$I$1,D135/$I$3,B135=$J$1,D135/$J$3,B135=$K$1,D135/$K$3,B135=$L$1,D135/$L$3,B135=$M$1,D135/$M$3,B135=$N$1,D135/$N$3,B135=$O$1,D135/$O$3,B135=$P$1,D135/P$3,B135=$Q$1,D135/$Q$3,B135=$R$1,D135/$R$3,B135=$S$1,D135/$S$3,B135=$T$1,D135/$T$3,B135=$U$1,D135/$U$3,B135=$V$1,D135/$V$3,B135=$W$1,D135/$W$3,B135=$X$1,D135/$X$3,B135=$Y$1,D135/$Y$3,B135=$Z$1,D135/$Z$3),0)</f>
        <v>0</v>
      </c>
      <c r="I135" s="15">
        <f t="shared" si="77"/>
        <v>0</v>
      </c>
      <c r="J135" s="16">
        <f t="shared" si="78"/>
        <v>0</v>
      </c>
      <c r="K135" s="16">
        <f t="shared" si="117"/>
        <v>8162.5305068529542</v>
      </c>
      <c r="L135" s="17">
        <f t="shared" si="116"/>
        <v>8.0524273882843986E-3</v>
      </c>
      <c r="M135" s="17">
        <f t="shared" si="116"/>
        <v>0.99194757261171562</v>
      </c>
      <c r="N135">
        <f t="shared" si="79"/>
        <v>8.0849792424271139E-3</v>
      </c>
      <c r="O135">
        <f t="shared" si="93"/>
        <v>4.0262136941421993E-3</v>
      </c>
      <c r="P135">
        <f t="shared" si="80"/>
        <v>65.728184211089669</v>
      </c>
      <c r="S135" t="s">
        <v>77</v>
      </c>
      <c r="U135" s="31">
        <v>0</v>
      </c>
      <c r="V135" s="31">
        <v>0</v>
      </c>
      <c r="W135" s="31">
        <v>0</v>
      </c>
      <c r="X135" s="31">
        <v>1623</v>
      </c>
      <c r="Y135" s="31">
        <v>5386</v>
      </c>
      <c r="Z135" s="31">
        <v>1062</v>
      </c>
      <c r="AA135" s="31">
        <v>1145</v>
      </c>
      <c r="AB135" s="31">
        <v>2560</v>
      </c>
      <c r="AC135" s="31">
        <v>2889</v>
      </c>
      <c r="AD135" s="31">
        <v>16481</v>
      </c>
      <c r="AE135" s="31">
        <v>31146</v>
      </c>
      <c r="AG135">
        <f t="shared" si="94"/>
        <v>0</v>
      </c>
      <c r="AH135">
        <f t="shared" si="95"/>
        <v>0</v>
      </c>
      <c r="AI135">
        <f t="shared" si="96"/>
        <v>0</v>
      </c>
      <c r="AJ135">
        <f t="shared" si="97"/>
        <v>5.2109420150260065E-2</v>
      </c>
      <c r="AK135">
        <f t="shared" si="98"/>
        <v>0.17292750272908239</v>
      </c>
      <c r="AL135">
        <f t="shared" si="99"/>
        <v>3.4097476401464072E-2</v>
      </c>
      <c r="AM135">
        <f t="shared" si="100"/>
        <v>3.6762345084441019E-2</v>
      </c>
      <c r="AN135">
        <f t="shared" si="101"/>
        <v>8.2193540101457657E-2</v>
      </c>
      <c r="AO135">
        <f t="shared" si="102"/>
        <v>9.2756694278559038E-2</v>
      </c>
      <c r="AP135">
        <f t="shared" si="105"/>
        <v>0</v>
      </c>
      <c r="AQ135">
        <f t="shared" si="105"/>
        <v>0</v>
      </c>
      <c r="AR135">
        <f t="shared" si="105"/>
        <v>0</v>
      </c>
      <c r="AS135">
        <f t="shared" si="103"/>
        <v>5.3503436681006773E-2</v>
      </c>
      <c r="AT135">
        <f t="shared" si="103"/>
        <v>0.18929462622570556</v>
      </c>
      <c r="AU135">
        <f t="shared" si="103"/>
        <v>3.468887800097991E-2</v>
      </c>
      <c r="AV135">
        <f t="shared" si="103"/>
        <v>3.7450733478339084E-2</v>
      </c>
      <c r="AW135">
        <f t="shared" si="103"/>
        <v>8.5716199022299613E-2</v>
      </c>
      <c r="AX135">
        <f t="shared" si="103"/>
        <v>9.7267814756830467E-2</v>
      </c>
      <c r="AY135">
        <f t="shared" si="82"/>
        <v>0</v>
      </c>
      <c r="AZ135">
        <f t="shared" si="107"/>
        <v>0</v>
      </c>
      <c r="BA135">
        <f t="shared" si="108"/>
        <v>0</v>
      </c>
      <c r="BB135">
        <f t="shared" si="109"/>
        <v>3.2562872585706668E-4</v>
      </c>
      <c r="BC135">
        <f t="shared" si="110"/>
        <v>1.0503109954698956E-3</v>
      </c>
      <c r="BD135">
        <f t="shared" si="111"/>
        <v>2.2105006796966416E-4</v>
      </c>
      <c r="BE135">
        <f t="shared" si="112"/>
        <v>2.0683047295407174E-4</v>
      </c>
      <c r="BF135">
        <f t="shared" si="113"/>
        <v>4.8023450439023532E-4</v>
      </c>
      <c r="BG135">
        <f t="shared" si="114"/>
        <v>4.837247686213353E-4</v>
      </c>
    </row>
    <row r="136" spans="2:59" x14ac:dyDescent="0.25">
      <c r="B136">
        <v>2012</v>
      </c>
      <c r="C136" t="s">
        <v>55</v>
      </c>
      <c r="D136" s="31">
        <v>330027</v>
      </c>
      <c r="E136" s="31">
        <v>335</v>
      </c>
      <c r="F136">
        <f t="shared" si="75"/>
        <v>1.0150684640953618E-3</v>
      </c>
      <c r="G136">
        <f t="shared" si="76"/>
        <v>0.99898493153590462</v>
      </c>
      <c r="H136" cm="1">
        <f t="array" ref="H136">+IFERROR(_xlfn.IFS(B136=$H$1,D136/$H$3,B136=$I$1,D136/$I$3,B136=$J$1,D136/$J$3,B136=$K$1,D136/$K$3,B136=$L$1,D136/$L$3,B136=$M$1,D136/$M$3,B136=$N$1,D136/$N$3,B136=$O$1,D136/$O$3,B136=$P$1,D136/P$3,B136=$Q$1,D136/$Q$3,B136=$R$1,D136/$R$3,B136=$S$1,D136/$S$3,B136=$T$1,D136/$T$3,B136=$U$1,D136/$U$3,B136=$V$1,D136/$V$3,B136=$W$1,D136/$W$3,B136=$X$1,D136/$X$3,B136=$Y$1,D136/$Y$3,B136=$Z$1,D136/$Z$3),0)</f>
        <v>8.4241686472479094E-2</v>
      </c>
      <c r="I136" s="15">
        <f t="shared" si="77"/>
        <v>8424.1686472479087</v>
      </c>
      <c r="J136" s="16">
        <f t="shared" si="78"/>
        <v>8.551107930042237</v>
      </c>
      <c r="K136" s="16">
        <v>10000</v>
      </c>
      <c r="L136" s="17">
        <f t="shared" si="116"/>
        <v>1.0150684640953618E-3</v>
      </c>
      <c r="M136" s="17">
        <f t="shared" si="116"/>
        <v>0.99898493153590462</v>
      </c>
      <c r="N136">
        <f t="shared" si="79"/>
        <v>1.0155839076940332E-3</v>
      </c>
      <c r="O136">
        <f t="shared" si="93"/>
        <v>5.075342320476809E-4</v>
      </c>
      <c r="P136">
        <f t="shared" si="80"/>
        <v>10.150684640953617</v>
      </c>
      <c r="S136">
        <v>2012</v>
      </c>
      <c r="T136" t="s">
        <v>55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7</v>
      </c>
      <c r="AB136" s="31">
        <v>0</v>
      </c>
      <c r="AC136" s="31">
        <v>36</v>
      </c>
      <c r="AD136" s="31">
        <v>292</v>
      </c>
      <c r="AE136" s="31">
        <v>335</v>
      </c>
      <c r="AG136">
        <f t="shared" si="94"/>
        <v>0</v>
      </c>
      <c r="AH136">
        <f t="shared" si="95"/>
        <v>0</v>
      </c>
      <c r="AI136">
        <f t="shared" si="96"/>
        <v>0</v>
      </c>
      <c r="AJ136">
        <f t="shared" si="97"/>
        <v>0</v>
      </c>
      <c r="AK136">
        <f t="shared" si="98"/>
        <v>0</v>
      </c>
      <c r="AL136">
        <f t="shared" si="99"/>
        <v>0</v>
      </c>
      <c r="AM136">
        <f t="shared" si="100"/>
        <v>2.0895522388059702E-2</v>
      </c>
      <c r="AN136">
        <f t="shared" si="101"/>
        <v>0</v>
      </c>
      <c r="AO136">
        <f t="shared" si="102"/>
        <v>0.10746268656716418</v>
      </c>
      <c r="AP136">
        <f t="shared" si="105"/>
        <v>0</v>
      </c>
      <c r="AQ136">
        <f t="shared" si="105"/>
        <v>0</v>
      </c>
      <c r="AR136">
        <f t="shared" si="105"/>
        <v>0</v>
      </c>
      <c r="AS136">
        <f t="shared" si="103"/>
        <v>0</v>
      </c>
      <c r="AT136">
        <f t="shared" si="103"/>
        <v>0</v>
      </c>
      <c r="AU136">
        <f t="shared" si="103"/>
        <v>0</v>
      </c>
      <c r="AV136">
        <f t="shared" si="103"/>
        <v>2.1116138763197588E-2</v>
      </c>
      <c r="AW136">
        <f t="shared" si="103"/>
        <v>0</v>
      </c>
      <c r="AX136">
        <f t="shared" si="103"/>
        <v>0.11356466876971609</v>
      </c>
      <c r="AY136">
        <f t="shared" si="82"/>
        <v>0</v>
      </c>
      <c r="AZ136">
        <f t="shared" si="107"/>
        <v>0</v>
      </c>
      <c r="BA136">
        <f t="shared" si="108"/>
        <v>0</v>
      </c>
      <c r="BB136">
        <f t="shared" si="109"/>
        <v>2.4588897272041377E-3</v>
      </c>
      <c r="BC136">
        <f t="shared" si="110"/>
        <v>8.1599384292800285E-3</v>
      </c>
      <c r="BD136">
        <f t="shared" si="111"/>
        <v>1.6089592669690661E-3</v>
      </c>
      <c r="BE136">
        <f t="shared" si="112"/>
        <v>1.7453117472206819E-3</v>
      </c>
      <c r="BF136">
        <f t="shared" si="113"/>
        <v>3.8784705493792931E-3</v>
      </c>
      <c r="BG136">
        <f t="shared" si="114"/>
        <v>4.4314556081775126E-3</v>
      </c>
    </row>
    <row r="137" spans="2:59" x14ac:dyDescent="0.25">
      <c r="B137">
        <v>2012</v>
      </c>
      <c r="C137" t="s">
        <v>56</v>
      </c>
      <c r="D137" s="31">
        <v>797146</v>
      </c>
      <c r="E137" s="31">
        <v>421</v>
      </c>
      <c r="F137">
        <f t="shared" ref="F137:F159" si="118">+IFERROR(E137/D137,0)</f>
        <v>5.2813411846763325E-4</v>
      </c>
      <c r="G137">
        <f t="shared" ref="G137:G159" si="119">1-F137</f>
        <v>0.99947186588153236</v>
      </c>
      <c r="H137" cm="1">
        <f t="array" ref="H137">+IFERROR(_xlfn.IFS(B137=$H$1,D137/$H$3,B137=$I$1,D137/$I$3,B137=$J$1,D137/$J$3,B137=$K$1,D137/$K$3,B137=$L$1,D137/$L$3,B137=$M$1,D137/$M$3,B137=$N$1,D137/$N$3,B137=$O$1,D137/$O$3,B137=$P$1,D137/P$3,B137=$Q$1,D137/$Q$3,B137=$R$1,D137/$R$3,B137=$S$1,D137/$S$3,B137=$T$1,D137/$T$3,B137=$U$1,D137/$U$3,B137=$V$1,D137/$V$3,B137=$W$1,D137/$W$3,B137=$X$1,D137/$X$3,B137=$Y$1,D137/$Y$3,B137=$Z$1,D137/$Z$3),0)</f>
        <v>0.20347705916422237</v>
      </c>
      <c r="I137" s="15">
        <f t="shared" ref="I137:I159" si="120">+H137*100000</f>
        <v>20347.705916422237</v>
      </c>
      <c r="J137" s="16">
        <f t="shared" ref="J137:J159" si="121">+F137*I137</f>
        <v>10.746317727008304</v>
      </c>
      <c r="K137" s="16">
        <f>+K136-P136</f>
        <v>9989.8493153590462</v>
      </c>
      <c r="L137" s="17">
        <f t="shared" si="116"/>
        <v>5.2813411846763325E-4</v>
      </c>
      <c r="M137" s="17">
        <f t="shared" si="116"/>
        <v>0.99947186588153236</v>
      </c>
      <c r="N137">
        <f t="shared" ref="N137:N159" si="122">+(F137/(1-(0.5*F137)))</f>
        <v>5.2827361812844318E-4</v>
      </c>
      <c r="O137">
        <f t="shared" si="93"/>
        <v>2.6406705923381663E-4</v>
      </c>
      <c r="P137">
        <f t="shared" ref="P137:P159" si="123">+K137*L137</f>
        <v>5.2759802617916396</v>
      </c>
      <c r="S137">
        <v>2012</v>
      </c>
      <c r="T137" t="s">
        <v>56</v>
      </c>
      <c r="U137" s="31">
        <v>0</v>
      </c>
      <c r="V137" s="31">
        <v>0</v>
      </c>
      <c r="W137" s="31">
        <v>0</v>
      </c>
      <c r="X137" s="31">
        <v>0</v>
      </c>
      <c r="Y137" s="31">
        <v>5</v>
      </c>
      <c r="Z137" s="31">
        <v>0</v>
      </c>
      <c r="AA137" s="31">
        <v>6</v>
      </c>
      <c r="AB137" s="31">
        <v>0</v>
      </c>
      <c r="AC137" s="31">
        <v>40</v>
      </c>
      <c r="AD137" s="31">
        <v>370</v>
      </c>
      <c r="AE137" s="31">
        <v>421</v>
      </c>
      <c r="AG137">
        <f t="shared" si="94"/>
        <v>0</v>
      </c>
      <c r="AH137">
        <f t="shared" si="95"/>
        <v>0</v>
      </c>
      <c r="AI137">
        <f t="shared" si="96"/>
        <v>0</v>
      </c>
      <c r="AJ137">
        <f t="shared" si="97"/>
        <v>0</v>
      </c>
      <c r="AK137">
        <f t="shared" si="98"/>
        <v>1.1876484560570071E-2</v>
      </c>
      <c r="AL137">
        <f t="shared" si="99"/>
        <v>0</v>
      </c>
      <c r="AM137">
        <f t="shared" si="100"/>
        <v>1.4251781472684086E-2</v>
      </c>
      <c r="AN137">
        <f t="shared" si="101"/>
        <v>0</v>
      </c>
      <c r="AO137">
        <f t="shared" si="102"/>
        <v>9.5011876484560567E-2</v>
      </c>
      <c r="AP137">
        <f t="shared" si="105"/>
        <v>0</v>
      </c>
      <c r="AQ137">
        <f t="shared" si="105"/>
        <v>0</v>
      </c>
      <c r="AR137">
        <f t="shared" si="105"/>
        <v>0</v>
      </c>
      <c r="AS137">
        <f t="shared" si="103"/>
        <v>0</v>
      </c>
      <c r="AT137">
        <f t="shared" si="103"/>
        <v>1.1947431302270013E-2</v>
      </c>
      <c r="AU137">
        <f t="shared" si="103"/>
        <v>0</v>
      </c>
      <c r="AV137">
        <f t="shared" si="103"/>
        <v>1.4354066985645933E-2</v>
      </c>
      <c r="AW137">
        <f t="shared" si="103"/>
        <v>0</v>
      </c>
      <c r="AX137">
        <f t="shared" si="103"/>
        <v>9.9750623441396513E-2</v>
      </c>
      <c r="AY137">
        <f t="shared" si="82"/>
        <v>0</v>
      </c>
      <c r="AZ137">
        <f t="shared" si="107"/>
        <v>0</v>
      </c>
      <c r="BA137">
        <f t="shared" si="108"/>
        <v>0</v>
      </c>
      <c r="BB137">
        <f t="shared" si="109"/>
        <v>0</v>
      </c>
      <c r="BC137">
        <f t="shared" si="110"/>
        <v>3.1361883519455657E-6</v>
      </c>
      <c r="BD137">
        <f t="shared" si="111"/>
        <v>0</v>
      </c>
      <c r="BE137">
        <f t="shared" si="112"/>
        <v>8.1540897150584703E-6</v>
      </c>
      <c r="BF137">
        <f t="shared" si="113"/>
        <v>0</v>
      </c>
      <c r="BG137">
        <f t="shared" si="114"/>
        <v>4.76700629495726E-5</v>
      </c>
    </row>
    <row r="138" spans="2:59" x14ac:dyDescent="0.25">
      <c r="B138">
        <v>2012</v>
      </c>
      <c r="C138" t="s">
        <v>57</v>
      </c>
      <c r="D138" s="31">
        <v>753809</v>
      </c>
      <c r="E138" s="31">
        <v>2688</v>
      </c>
      <c r="F138">
        <f t="shared" si="118"/>
        <v>3.5658900331516337E-3</v>
      </c>
      <c r="G138">
        <f t="shared" si="119"/>
        <v>0.99643410996684834</v>
      </c>
      <c r="H138" cm="1">
        <f t="array" ref="H138">+IFERROR(_xlfn.IFS(B138=$H$1,D138/$H$3,B138=$I$1,D138/$I$3,B138=$J$1,D138/$J$3,B138=$K$1,D138/$K$3,B138=$L$1,D138/$L$3,B138=$M$1,D138/$M$3,B138=$N$1,D138/$N$3,B138=$O$1,D138/$O$3,B138=$P$1,D138/P$3,B138=$Q$1,D138/$Q$3,B138=$R$1,D138/$R$3,B138=$S$1,D138/$S$3,B138=$T$1,D138/$T$3,B138=$U$1,D138/$U$3,B138=$V$1,D138/$V$3,B138=$W$1,D138/$W$3,B138=$X$1,D138/$X$3,B138=$Y$1,D138/$Y$3,B138=$Z$1,D138/$Z$3),0)</f>
        <v>0.19241498858618533</v>
      </c>
      <c r="I138" s="15">
        <f t="shared" si="120"/>
        <v>19241.498858618532</v>
      </c>
      <c r="J138" s="16">
        <f t="shared" si="121"/>
        <v>68.613069002846359</v>
      </c>
      <c r="K138" s="16">
        <f t="shared" ref="K138:K143" si="124">+K137-P137</f>
        <v>9984.573335097255</v>
      </c>
      <c r="L138" s="17">
        <f t="shared" si="116"/>
        <v>3.5658900331516337E-3</v>
      </c>
      <c r="M138" s="17">
        <f t="shared" si="116"/>
        <v>0.99643410996684834</v>
      </c>
      <c r="N138">
        <f t="shared" si="122"/>
        <v>3.5722591748453417E-3</v>
      </c>
      <c r="O138">
        <f t="shared" si="93"/>
        <v>1.7829450165758169E-3</v>
      </c>
      <c r="P138">
        <f t="shared" si="123"/>
        <v>35.603890540894866</v>
      </c>
      <c r="S138">
        <v>2012</v>
      </c>
      <c r="T138" t="s">
        <v>57</v>
      </c>
      <c r="U138" s="31">
        <v>0</v>
      </c>
      <c r="V138" s="31">
        <v>0</v>
      </c>
      <c r="W138" s="31">
        <v>11</v>
      </c>
      <c r="X138" s="31">
        <v>7</v>
      </c>
      <c r="Y138" s="31">
        <v>31</v>
      </c>
      <c r="Z138" s="31">
        <v>0</v>
      </c>
      <c r="AA138" s="31">
        <v>13</v>
      </c>
      <c r="AB138" s="31">
        <v>9</v>
      </c>
      <c r="AC138" s="31">
        <v>51</v>
      </c>
      <c r="AD138" s="31">
        <v>2566</v>
      </c>
      <c r="AE138" s="31">
        <v>2688</v>
      </c>
      <c r="AG138">
        <f t="shared" si="94"/>
        <v>0</v>
      </c>
      <c r="AH138">
        <f t="shared" si="95"/>
        <v>0</v>
      </c>
      <c r="AI138">
        <f t="shared" si="96"/>
        <v>4.092261904761905E-3</v>
      </c>
      <c r="AJ138">
        <f t="shared" si="97"/>
        <v>2.6041666666666665E-3</v>
      </c>
      <c r="AK138">
        <f t="shared" si="98"/>
        <v>1.1532738095238096E-2</v>
      </c>
      <c r="AL138">
        <f t="shared" si="99"/>
        <v>0</v>
      </c>
      <c r="AM138">
        <f t="shared" si="100"/>
        <v>4.836309523809524E-3</v>
      </c>
      <c r="AN138">
        <f t="shared" si="101"/>
        <v>3.3482142857142855E-3</v>
      </c>
      <c r="AO138">
        <f t="shared" si="102"/>
        <v>1.8973214285714284E-2</v>
      </c>
      <c r="AP138">
        <f t="shared" si="105"/>
        <v>0</v>
      </c>
      <c r="AQ138">
        <f t="shared" si="105"/>
        <v>0</v>
      </c>
      <c r="AR138">
        <f t="shared" si="105"/>
        <v>4.1006523765144453E-3</v>
      </c>
      <c r="AS138">
        <f t="shared" si="103"/>
        <v>2.6075619295958278E-3</v>
      </c>
      <c r="AT138">
        <f t="shared" si="103"/>
        <v>1.1599625818521983E-2</v>
      </c>
      <c r="AU138">
        <f t="shared" si="103"/>
        <v>0</v>
      </c>
      <c r="AV138">
        <f t="shared" si="103"/>
        <v>4.8480328174529182E-3</v>
      </c>
      <c r="AW138">
        <f t="shared" si="103"/>
        <v>3.3538289547233088E-3</v>
      </c>
      <c r="AX138">
        <f t="shared" si="103"/>
        <v>1.9154929577464785E-2</v>
      </c>
      <c r="AY138">
        <f t="shared" ref="AY138:AY160" si="125">+IFERROR((SUM(U137:U138)/(2*$D138)),0)</f>
        <v>0</v>
      </c>
      <c r="AZ138">
        <f t="shared" si="107"/>
        <v>0</v>
      </c>
      <c r="BA138">
        <f t="shared" si="108"/>
        <v>7.2962779696182984E-6</v>
      </c>
      <c r="BB138">
        <f t="shared" si="109"/>
        <v>4.6430859806661897E-6</v>
      </c>
      <c r="BC138">
        <f t="shared" si="110"/>
        <v>2.3878727900568976E-5</v>
      </c>
      <c r="BD138">
        <f t="shared" si="111"/>
        <v>0</v>
      </c>
      <c r="BE138">
        <f t="shared" si="112"/>
        <v>1.2602661947522516E-5</v>
      </c>
      <c r="BF138">
        <f t="shared" si="113"/>
        <v>5.9696819751422441E-6</v>
      </c>
      <c r="BG138">
        <f t="shared" si="114"/>
        <v>6.036011774866047E-5</v>
      </c>
    </row>
    <row r="139" spans="2:59" x14ac:dyDescent="0.25">
      <c r="B139">
        <v>2012</v>
      </c>
      <c r="C139" t="s">
        <v>58</v>
      </c>
      <c r="D139" s="31">
        <v>1186060</v>
      </c>
      <c r="E139" s="31">
        <v>5083</v>
      </c>
      <c r="F139">
        <f t="shared" si="118"/>
        <v>4.2856179282666981E-3</v>
      </c>
      <c r="G139">
        <f t="shared" si="119"/>
        <v>0.99571438207173335</v>
      </c>
      <c r="H139" cm="1">
        <f t="array" ref="H139">+IFERROR(_xlfn.IFS(B139=$H$1,D139/$H$3,B139=$I$1,D139/$I$3,B139=$J$1,D139/$J$3,B139=$K$1,D139/$K$3,B139=$L$1,D139/$L$3,B139=$M$1,D139/$M$3,B139=$N$1,D139/$N$3,B139=$O$1,D139/$O$3,B139=$P$1,D139/P$3,B139=$Q$1,D139/$Q$3,B139=$R$1,D139/$R$3,B139=$S$1,D139/$S$3,B139=$T$1,D139/$T$3,B139=$U$1,D139/$U$3,B139=$V$1,D139/$V$3,B139=$W$1,D139/$W$3,B139=$X$1,D139/$X$3,B139=$Y$1,D139/$Y$3,B139=$Z$1,D139/$Z$3),0)</f>
        <v>0.3027500618359969</v>
      </c>
      <c r="I139" s="15">
        <f t="shared" si="120"/>
        <v>30275.006183599689</v>
      </c>
      <c r="J139" s="16">
        <f t="shared" si="121"/>
        <v>129.74710927881998</v>
      </c>
      <c r="K139" s="16">
        <f t="shared" si="124"/>
        <v>9948.96944455636</v>
      </c>
      <c r="L139" s="17">
        <f t="shared" si="116"/>
        <v>4.2856179282666981E-3</v>
      </c>
      <c r="M139" s="17">
        <f t="shared" si="116"/>
        <v>0.99571438207173335</v>
      </c>
      <c r="N139">
        <f t="shared" si="122"/>
        <v>4.2948209090098721E-3</v>
      </c>
      <c r="O139">
        <f t="shared" si="93"/>
        <v>2.1428089641333491E-3</v>
      </c>
      <c r="P139">
        <f t="shared" si="123"/>
        <v>42.637481819368311</v>
      </c>
      <c r="S139">
        <v>2012</v>
      </c>
      <c r="T139" t="s">
        <v>58</v>
      </c>
      <c r="U139" s="31">
        <v>0</v>
      </c>
      <c r="V139" s="31">
        <v>0</v>
      </c>
      <c r="W139" s="31">
        <v>39</v>
      </c>
      <c r="X139" s="31">
        <v>57</v>
      </c>
      <c r="Y139" s="31">
        <v>256</v>
      </c>
      <c r="Z139" s="31">
        <v>0</v>
      </c>
      <c r="AA139" s="31">
        <v>57</v>
      </c>
      <c r="AB139" s="31">
        <v>140</v>
      </c>
      <c r="AC139" s="31">
        <v>258</v>
      </c>
      <c r="AD139" s="31">
        <v>4276</v>
      </c>
      <c r="AE139" s="31">
        <v>5083</v>
      </c>
      <c r="AG139">
        <f t="shared" si="94"/>
        <v>0</v>
      </c>
      <c r="AH139">
        <f t="shared" si="95"/>
        <v>0</v>
      </c>
      <c r="AI139">
        <f t="shared" si="96"/>
        <v>7.6726342710997444E-3</v>
      </c>
      <c r="AJ139">
        <f t="shared" si="97"/>
        <v>1.1213850088530396E-2</v>
      </c>
      <c r="AK139">
        <f t="shared" si="98"/>
        <v>5.0363958292347036E-2</v>
      </c>
      <c r="AL139">
        <f t="shared" si="99"/>
        <v>0</v>
      </c>
      <c r="AM139">
        <f t="shared" si="100"/>
        <v>1.1213850088530396E-2</v>
      </c>
      <c r="AN139">
        <f t="shared" si="101"/>
        <v>2.7542789691127285E-2</v>
      </c>
      <c r="AO139">
        <f t="shared" si="102"/>
        <v>5.0757426716506002E-2</v>
      </c>
      <c r="AP139">
        <f t="shared" si="105"/>
        <v>0</v>
      </c>
      <c r="AQ139">
        <f t="shared" si="105"/>
        <v>0</v>
      </c>
      <c r="AR139">
        <f t="shared" si="105"/>
        <v>7.7021822849807449E-3</v>
      </c>
      <c r="AS139">
        <f t="shared" si="105"/>
        <v>1.1277079829854585E-2</v>
      </c>
      <c r="AT139">
        <f t="shared" si="105"/>
        <v>5.1664984863773959E-2</v>
      </c>
      <c r="AU139">
        <f t="shared" si="105"/>
        <v>0</v>
      </c>
      <c r="AV139">
        <f t="shared" si="103"/>
        <v>1.1277079829854585E-2</v>
      </c>
      <c r="AW139">
        <f t="shared" si="103"/>
        <v>2.7927388789148213E-2</v>
      </c>
      <c r="AX139">
        <f t="shared" si="103"/>
        <v>5.207912797739201E-2</v>
      </c>
      <c r="AY139">
        <f t="shared" si="125"/>
        <v>0</v>
      </c>
      <c r="AZ139">
        <f t="shared" si="107"/>
        <v>0</v>
      </c>
      <c r="BA139">
        <f t="shared" si="108"/>
        <v>2.1078191659781125E-5</v>
      </c>
      <c r="BB139">
        <f t="shared" si="109"/>
        <v>2.6980085324519838E-5</v>
      </c>
      <c r="BC139">
        <f t="shared" si="110"/>
        <v>1.2098882012714365E-4</v>
      </c>
      <c r="BD139">
        <f t="shared" si="111"/>
        <v>0</v>
      </c>
      <c r="BE139">
        <f t="shared" si="112"/>
        <v>2.9509468323693575E-5</v>
      </c>
      <c r="BF139">
        <f t="shared" si="113"/>
        <v>6.2813011146147749E-5</v>
      </c>
      <c r="BG139">
        <f t="shared" si="114"/>
        <v>1.3026322445744735E-4</v>
      </c>
    </row>
    <row r="140" spans="2:59" x14ac:dyDescent="0.25">
      <c r="B140">
        <v>2012</v>
      </c>
      <c r="C140" t="s">
        <v>59</v>
      </c>
      <c r="D140" s="31">
        <v>632854</v>
      </c>
      <c r="E140" s="31">
        <v>8024</v>
      </c>
      <c r="F140">
        <f t="shared" si="118"/>
        <v>1.2679069738043846E-2</v>
      </c>
      <c r="G140">
        <f t="shared" si="119"/>
        <v>0.98732093026195611</v>
      </c>
      <c r="H140" cm="1">
        <f t="array" ref="H140">+IFERROR(_xlfn.IFS(B140=$H$1,D140/$H$3,B140=$I$1,D140/$I$3,B140=$J$1,D140/$J$3,B140=$K$1,D140/$K$3,B140=$L$1,D140/$L$3,B140=$M$1,D140/$M$3,B140=$N$1,D140/$N$3,B140=$O$1,D140/$O$3,B140=$P$1,D140/P$3,B140=$Q$1,D140/$Q$3,B140=$R$1,D140/$R$3,B140=$S$1,D140/$S$3,B140=$T$1,D140/$T$3,B140=$U$1,D140/$U$3,B140=$V$1,D140/$V$3,B140=$W$1,D140/$W$3,B140=$X$1,D140/$X$3,B140=$Y$1,D140/$Y$3,B140=$Z$1,D140/$Z$3),0)</f>
        <v>0.16154038381967015</v>
      </c>
      <c r="I140" s="15">
        <f t="shared" si="120"/>
        <v>16154.038381967015</v>
      </c>
      <c r="J140" s="16">
        <f t="shared" si="121"/>
        <v>204.81817919599675</v>
      </c>
      <c r="K140" s="16">
        <f t="shared" si="124"/>
        <v>9906.331962736991</v>
      </c>
      <c r="L140" s="17">
        <f t="shared" si="116"/>
        <v>1.2679069738043846E-2</v>
      </c>
      <c r="M140" s="17">
        <f t="shared" si="116"/>
        <v>0.98732093026195611</v>
      </c>
      <c r="N140">
        <f t="shared" si="122"/>
        <v>1.2759961961828249E-2</v>
      </c>
      <c r="O140">
        <f t="shared" si="93"/>
        <v>6.339534869021923E-3</v>
      </c>
      <c r="P140">
        <f t="shared" si="123"/>
        <v>125.60307380375508</v>
      </c>
      <c r="S140">
        <v>2012</v>
      </c>
      <c r="T140" t="s">
        <v>59</v>
      </c>
      <c r="U140" s="31">
        <v>0</v>
      </c>
      <c r="V140" s="31">
        <v>0</v>
      </c>
      <c r="W140" s="31">
        <v>417</v>
      </c>
      <c r="X140" s="31">
        <v>320</v>
      </c>
      <c r="Y140" s="31">
        <v>1272</v>
      </c>
      <c r="Z140" s="31">
        <v>0</v>
      </c>
      <c r="AA140" s="31">
        <v>431</v>
      </c>
      <c r="AB140" s="31">
        <v>720</v>
      </c>
      <c r="AC140" s="31">
        <v>1108</v>
      </c>
      <c r="AD140" s="31">
        <v>3756</v>
      </c>
      <c r="AE140" s="31">
        <v>8024</v>
      </c>
      <c r="AG140">
        <f t="shared" si="94"/>
        <v>0</v>
      </c>
      <c r="AH140">
        <f t="shared" si="95"/>
        <v>0</v>
      </c>
      <c r="AI140">
        <f t="shared" si="96"/>
        <v>5.1969092721834496E-2</v>
      </c>
      <c r="AJ140">
        <f t="shared" si="97"/>
        <v>3.9880358923230309E-2</v>
      </c>
      <c r="AK140">
        <f t="shared" si="98"/>
        <v>0.15852442671984049</v>
      </c>
      <c r="AL140">
        <f t="shared" si="99"/>
        <v>0</v>
      </c>
      <c r="AM140">
        <f t="shared" si="100"/>
        <v>5.371385842472582E-2</v>
      </c>
      <c r="AN140">
        <f t="shared" si="101"/>
        <v>8.9730807577268201E-2</v>
      </c>
      <c r="AO140">
        <f t="shared" si="102"/>
        <v>0.13808574277168495</v>
      </c>
      <c r="AP140">
        <f t="shared" si="105"/>
        <v>0</v>
      </c>
      <c r="AQ140">
        <f t="shared" si="105"/>
        <v>0</v>
      </c>
      <c r="AR140">
        <f t="shared" si="105"/>
        <v>5.3355511483590301E-2</v>
      </c>
      <c r="AS140">
        <f t="shared" si="105"/>
        <v>4.0691759918616482E-2</v>
      </c>
      <c r="AT140">
        <f t="shared" si="105"/>
        <v>0.17217108825121821</v>
      </c>
      <c r="AU140">
        <f t="shared" si="105"/>
        <v>0</v>
      </c>
      <c r="AV140">
        <f t="shared" si="103"/>
        <v>5.5196260485368506E-2</v>
      </c>
      <c r="AW140">
        <f t="shared" si="103"/>
        <v>9.3945720250521933E-2</v>
      </c>
      <c r="AX140">
        <f t="shared" si="103"/>
        <v>0.14832663989290495</v>
      </c>
      <c r="AY140">
        <f t="shared" si="125"/>
        <v>0</v>
      </c>
      <c r="AZ140">
        <f t="shared" si="107"/>
        <v>0</v>
      </c>
      <c r="BA140">
        <f t="shared" si="108"/>
        <v>3.6027266952567261E-4</v>
      </c>
      <c r="BB140">
        <f t="shared" si="109"/>
        <v>2.9785700967363722E-4</v>
      </c>
      <c r="BC140">
        <f t="shared" si="110"/>
        <v>1.2072294715684817E-3</v>
      </c>
      <c r="BD140">
        <f t="shared" si="111"/>
        <v>0</v>
      </c>
      <c r="BE140">
        <f t="shared" si="112"/>
        <v>3.8555496212396538E-4</v>
      </c>
      <c r="BF140">
        <f t="shared" si="113"/>
        <v>6.7946161357911939E-4</v>
      </c>
      <c r="BG140">
        <f t="shared" si="114"/>
        <v>1.0792378652896245E-3</v>
      </c>
    </row>
    <row r="141" spans="2:59" x14ac:dyDescent="0.25">
      <c r="B141">
        <v>2012</v>
      </c>
      <c r="C141" t="s">
        <v>60</v>
      </c>
      <c r="D141" s="31">
        <v>133992</v>
      </c>
      <c r="E141" s="31">
        <v>5436</v>
      </c>
      <c r="F141">
        <f t="shared" si="118"/>
        <v>4.0569586243954861E-2</v>
      </c>
      <c r="G141">
        <f t="shared" si="119"/>
        <v>0.9594304137560451</v>
      </c>
      <c r="H141" cm="1">
        <f t="array" ref="H141">+IFERROR(_xlfn.IFS(B141=$H$1,D141/$H$3,B141=$I$1,D141/$I$3,B141=$J$1,D141/$J$3,B141=$K$1,D141/$K$3,B141=$L$1,D141/$L$3,B141=$M$1,D141/$M$3,B141=$N$1,D141/$N$3,B141=$O$1,D141/$O$3,B141=$P$1,D141/P$3,B141=$Q$1,D141/$Q$3,B141=$R$1,D141/$R$3,B141=$S$1,D141/$S$3,B141=$T$1,D141/$T$3,B141=$U$1,D141/$U$3,B141=$V$1,D141/$V$3,B141=$W$1,D141/$W$3,B141=$X$1,D141/$X$3,B141=$Y$1,D141/$Y$3,B141=$Z$1,D141/$Z$3),0)</f>
        <v>3.4202389664543864E-2</v>
      </c>
      <c r="I141" s="15">
        <f t="shared" si="120"/>
        <v>3420.2389664543866</v>
      </c>
      <c r="J141" s="16">
        <f t="shared" si="121"/>
        <v>138.75767972450629</v>
      </c>
      <c r="K141" s="16">
        <f t="shared" si="124"/>
        <v>9780.7288889332358</v>
      </c>
      <c r="L141" s="17">
        <f t="shared" ref="L141:M159" si="126">+F141</f>
        <v>4.0569586243954861E-2</v>
      </c>
      <c r="M141" s="17">
        <f t="shared" si="126"/>
        <v>0.9594304137560451</v>
      </c>
      <c r="N141">
        <f t="shared" si="122"/>
        <v>4.1409570821335527E-2</v>
      </c>
      <c r="O141">
        <f t="shared" ref="O141:O159" si="127">+IFERROR((E141/(2*D141)),0)</f>
        <v>2.0284793121977431E-2</v>
      </c>
      <c r="P141">
        <f t="shared" si="123"/>
        <v>396.80012418831774</v>
      </c>
      <c r="S141">
        <v>2012</v>
      </c>
      <c r="T141" t="s">
        <v>60</v>
      </c>
      <c r="U141" s="31">
        <v>0</v>
      </c>
      <c r="V141" s="31">
        <v>0</v>
      </c>
      <c r="W141" s="31">
        <v>337</v>
      </c>
      <c r="X141" s="31">
        <v>335</v>
      </c>
      <c r="Y141" s="31">
        <v>1139</v>
      </c>
      <c r="Z141" s="31">
        <v>0</v>
      </c>
      <c r="AA141" s="31">
        <v>349</v>
      </c>
      <c r="AB141" s="31">
        <v>574</v>
      </c>
      <c r="AC141" s="31">
        <v>644</v>
      </c>
      <c r="AD141" s="31">
        <v>2058</v>
      </c>
      <c r="AE141" s="31">
        <v>5436</v>
      </c>
      <c r="AG141">
        <f t="shared" ref="AG141:AO156" si="128">+U141/$E141</f>
        <v>0</v>
      </c>
      <c r="AH141">
        <f t="shared" si="128"/>
        <v>0</v>
      </c>
      <c r="AI141">
        <f t="shared" si="128"/>
        <v>6.199411331861663E-2</v>
      </c>
      <c r="AJ141">
        <f t="shared" si="128"/>
        <v>6.1626195732155997E-2</v>
      </c>
      <c r="AK141">
        <f t="shared" si="128"/>
        <v>0.2095290654893304</v>
      </c>
      <c r="AL141">
        <f t="shared" si="128"/>
        <v>0</v>
      </c>
      <c r="AM141">
        <f t="shared" si="128"/>
        <v>6.4201618837380431E-2</v>
      </c>
      <c r="AN141">
        <f t="shared" si="128"/>
        <v>0.10559234731420161</v>
      </c>
      <c r="AO141">
        <f t="shared" si="128"/>
        <v>0.11846946284032377</v>
      </c>
      <c r="AP141">
        <f t="shared" si="105"/>
        <v>0</v>
      </c>
      <c r="AQ141">
        <f t="shared" si="105"/>
        <v>0</v>
      </c>
      <c r="AR141">
        <f t="shared" si="105"/>
        <v>6.3977218794494542E-2</v>
      </c>
      <c r="AS141">
        <f t="shared" si="105"/>
        <v>6.3585460757331305E-2</v>
      </c>
      <c r="AT141">
        <f t="shared" si="105"/>
        <v>0.23404911127093395</v>
      </c>
      <c r="AU141">
        <f t="shared" si="105"/>
        <v>0</v>
      </c>
      <c r="AV141">
        <f t="shared" si="103"/>
        <v>6.633089423168298E-2</v>
      </c>
      <c r="AW141">
        <f t="shared" si="103"/>
        <v>0.11147795688483199</v>
      </c>
      <c r="AX141">
        <f t="shared" si="103"/>
        <v>0.12592882283926476</v>
      </c>
      <c r="AY141">
        <f t="shared" si="125"/>
        <v>0</v>
      </c>
      <c r="AZ141">
        <f t="shared" ref="AZ141:BF156" si="129">+IFERROR((SUM(V140:V141)/(2*$D141)),0)</f>
        <v>0</v>
      </c>
      <c r="BA141">
        <f t="shared" si="129"/>
        <v>2.8136008119887756E-3</v>
      </c>
      <c r="BB141">
        <f t="shared" si="129"/>
        <v>2.4441757716878619E-3</v>
      </c>
      <c r="BC141">
        <f t="shared" si="129"/>
        <v>8.9968057794495189E-3</v>
      </c>
      <c r="BD141">
        <f t="shared" si="129"/>
        <v>0</v>
      </c>
      <c r="BE141">
        <f t="shared" si="129"/>
        <v>2.9106215296435607E-3</v>
      </c>
      <c r="BF141">
        <f t="shared" si="129"/>
        <v>4.8286464863573943E-3</v>
      </c>
      <c r="BG141">
        <f t="shared" ref="BG141:BG160" si="130">+IFERROR((SUM(AC140:AC141)/(2*$D141)),0)</f>
        <v>6.5377037435070751E-3</v>
      </c>
    </row>
    <row r="142" spans="2:59" x14ac:dyDescent="0.25">
      <c r="B142">
        <v>2012</v>
      </c>
      <c r="C142" t="s">
        <v>61</v>
      </c>
      <c r="D142" s="31">
        <v>83733</v>
      </c>
      <c r="E142" s="31">
        <v>11596</v>
      </c>
      <c r="F142">
        <f t="shared" si="118"/>
        <v>0.1384878124514827</v>
      </c>
      <c r="G142">
        <f t="shared" si="119"/>
        <v>0.86151218754851733</v>
      </c>
      <c r="H142" cm="1">
        <f t="array" ref="H142">+IFERROR(_xlfn.IFS(B142=$H$1,D142/$H$3,B142=$I$1,D142/$I$3,B142=$J$1,D142/$J$3,B142=$K$1,D142/$K$3,B142=$L$1,D142/$L$3,B142=$M$1,D142/$M$3,B142=$N$1,D142/$N$3,B142=$O$1,D142/$O$3,B142=$P$1,D142/P$3,B142=$Q$1,D142/$Q$3,B142=$R$1,D142/$R$3,B142=$S$1,D142/$S$3,B142=$T$1,D142/$T$3,B142=$U$1,D142/$U$3,B142=$V$1,D142/$V$3,B142=$W$1,D142/$W$3,B142=$X$1,D142/$X$3,B142=$Y$1,D142/$Y$3,B142=$Z$1,D142/$Z$3),0)</f>
        <v>2.1373430456902289E-2</v>
      </c>
      <c r="I142" s="15">
        <f t="shared" si="120"/>
        <v>2137.3430456902288</v>
      </c>
      <c r="J142" s="16">
        <f t="shared" si="121"/>
        <v>295.99596285602922</v>
      </c>
      <c r="K142" s="16">
        <f t="shared" si="124"/>
        <v>9383.9287647449182</v>
      </c>
      <c r="L142" s="17">
        <f t="shared" si="126"/>
        <v>0.1384878124514827</v>
      </c>
      <c r="M142" s="17">
        <f t="shared" si="126"/>
        <v>0.86151218754851733</v>
      </c>
      <c r="N142">
        <f t="shared" si="122"/>
        <v>0.14879065888240203</v>
      </c>
      <c r="O142">
        <f t="shared" si="127"/>
        <v>6.924390622574135E-2</v>
      </c>
      <c r="P142">
        <f t="shared" si="123"/>
        <v>1299.5597668300679</v>
      </c>
      <c r="S142">
        <v>2012</v>
      </c>
      <c r="T142" t="s">
        <v>61</v>
      </c>
      <c r="U142" s="31">
        <v>0</v>
      </c>
      <c r="V142" s="31">
        <v>0</v>
      </c>
      <c r="W142" s="31">
        <v>437</v>
      </c>
      <c r="X142" s="31">
        <v>970</v>
      </c>
      <c r="Y142" s="31">
        <v>2955</v>
      </c>
      <c r="Z142" s="31">
        <v>0</v>
      </c>
      <c r="AA142" s="31">
        <v>483</v>
      </c>
      <c r="AB142" s="31">
        <v>1283</v>
      </c>
      <c r="AC142" s="31">
        <v>873</v>
      </c>
      <c r="AD142" s="31">
        <v>4595</v>
      </c>
      <c r="AE142" s="31">
        <v>11596</v>
      </c>
      <c r="AG142">
        <f t="shared" si="128"/>
        <v>0</v>
      </c>
      <c r="AH142">
        <f t="shared" si="128"/>
        <v>0</v>
      </c>
      <c r="AI142">
        <f t="shared" si="128"/>
        <v>3.7685408761641948E-2</v>
      </c>
      <c r="AJ142">
        <f t="shared" si="128"/>
        <v>8.3649534322180058E-2</v>
      </c>
      <c r="AK142">
        <f t="shared" si="128"/>
        <v>0.25482925146602275</v>
      </c>
      <c r="AL142">
        <f t="shared" si="128"/>
        <v>0</v>
      </c>
      <c r="AM142">
        <f t="shared" si="128"/>
        <v>4.1652293894446364E-2</v>
      </c>
      <c r="AN142">
        <f t="shared" si="128"/>
        <v>0.11064160055191445</v>
      </c>
      <c r="AO142">
        <f t="shared" si="128"/>
        <v>7.5284580889962052E-2</v>
      </c>
      <c r="AP142">
        <f t="shared" si="105"/>
        <v>0</v>
      </c>
      <c r="AQ142">
        <f t="shared" si="105"/>
        <v>0</v>
      </c>
      <c r="AR142">
        <f t="shared" si="105"/>
        <v>3.8409140848165241E-2</v>
      </c>
      <c r="AS142">
        <f t="shared" si="105"/>
        <v>8.7300873008730087E-2</v>
      </c>
      <c r="AT142">
        <f t="shared" si="105"/>
        <v>0.29203933389336362</v>
      </c>
      <c r="AU142">
        <f t="shared" si="105"/>
        <v>0</v>
      </c>
      <c r="AV142">
        <f t="shared" si="103"/>
        <v>4.2538200713373553E-2</v>
      </c>
      <c r="AW142">
        <f t="shared" si="103"/>
        <v>0.11712081792870509</v>
      </c>
      <c r="AX142">
        <f t="shared" si="103"/>
        <v>7.8229311349074779E-2</v>
      </c>
      <c r="AY142">
        <f t="shared" si="125"/>
        <v>0</v>
      </c>
      <c r="AZ142">
        <f t="shared" si="129"/>
        <v>0</v>
      </c>
      <c r="BA142">
        <f t="shared" si="129"/>
        <v>4.6218336856436526E-3</v>
      </c>
      <c r="BB142">
        <f t="shared" si="129"/>
        <v>7.7926265630038332E-3</v>
      </c>
      <c r="BC142">
        <f t="shared" si="129"/>
        <v>2.4446753370833484E-2</v>
      </c>
      <c r="BD142">
        <f t="shared" si="129"/>
        <v>0</v>
      </c>
      <c r="BE142">
        <f t="shared" si="129"/>
        <v>4.9681726439993789E-3</v>
      </c>
      <c r="BF142">
        <f t="shared" si="129"/>
        <v>1.1088818028734191E-2</v>
      </c>
      <c r="BG142">
        <f t="shared" si="130"/>
        <v>9.0585551694075221E-3</v>
      </c>
    </row>
    <row r="143" spans="2:59" x14ac:dyDescent="0.25">
      <c r="B143" t="s">
        <v>78</v>
      </c>
      <c r="D143" s="31">
        <v>3917621</v>
      </c>
      <c r="E143" s="31">
        <v>33583</v>
      </c>
      <c r="F143">
        <f t="shared" si="118"/>
        <v>8.5722942571524914E-3</v>
      </c>
      <c r="G143">
        <f t="shared" si="119"/>
        <v>0.99142770574284755</v>
      </c>
      <c r="H143" cm="1">
        <f t="array" ref="H143">+IFERROR(_xlfn.IFS(B143=$H$1,D143/$H$3,B143=$I$1,D143/$I$3,B143=$J$1,D143/$J$3,B143=$K$1,D143/$K$3,B143=$L$1,D143/$L$3,B143=$M$1,D143/$M$3,B143=$N$1,D143/$N$3,B143=$O$1,D143/$O$3,B143=$P$1,D143/P$3,B143=$Q$1,D143/$Q$3,B143=$R$1,D143/$R$3,B143=$S$1,D143/$S$3,B143=$T$1,D143/$T$3,B143=$U$1,D143/$U$3,B143=$V$1,D143/$V$3,B143=$W$1,D143/$W$3,B143=$X$1,D143/$X$3,B143=$Y$1,D143/$Y$3,B143=$Z$1,D143/$Z$3),0)</f>
        <v>0</v>
      </c>
      <c r="I143" s="15">
        <f t="shared" si="120"/>
        <v>0</v>
      </c>
      <c r="J143" s="16">
        <f t="shared" si="121"/>
        <v>0</v>
      </c>
      <c r="K143" s="16">
        <f t="shared" si="124"/>
        <v>8084.3689979148503</v>
      </c>
      <c r="L143" s="17">
        <f t="shared" si="126"/>
        <v>8.5722942571524914E-3</v>
      </c>
      <c r="M143" s="17">
        <f t="shared" si="126"/>
        <v>0.99142770574284755</v>
      </c>
      <c r="N143">
        <f t="shared" si="122"/>
        <v>8.6091945315733484E-3</v>
      </c>
      <c r="O143">
        <f t="shared" si="127"/>
        <v>4.2861471285762457E-3</v>
      </c>
      <c r="P143">
        <f t="shared" si="123"/>
        <v>69.301589933527111</v>
      </c>
      <c r="S143" t="s">
        <v>78</v>
      </c>
      <c r="U143" s="31">
        <v>0</v>
      </c>
      <c r="V143" s="31">
        <v>0</v>
      </c>
      <c r="W143" s="31">
        <v>1241</v>
      </c>
      <c r="X143" s="31">
        <v>1689</v>
      </c>
      <c r="Y143" s="31">
        <v>5658</v>
      </c>
      <c r="Z143" s="31">
        <v>0</v>
      </c>
      <c r="AA143" s="31">
        <v>1346</v>
      </c>
      <c r="AB143" s="31">
        <v>2726</v>
      </c>
      <c r="AC143" s="31">
        <v>3010</v>
      </c>
      <c r="AD143" s="31">
        <v>17913</v>
      </c>
      <c r="AE143" s="31">
        <v>33583</v>
      </c>
      <c r="AG143">
        <f t="shared" si="128"/>
        <v>0</v>
      </c>
      <c r="AH143">
        <f t="shared" si="128"/>
        <v>0</v>
      </c>
      <c r="AI143">
        <f t="shared" si="128"/>
        <v>3.6953220379358602E-2</v>
      </c>
      <c r="AJ143">
        <f t="shared" si="128"/>
        <v>5.0293303159336569E-2</v>
      </c>
      <c r="AK143">
        <f t="shared" si="128"/>
        <v>0.16847809903820385</v>
      </c>
      <c r="AL143">
        <f t="shared" si="128"/>
        <v>0</v>
      </c>
      <c r="AM143">
        <f t="shared" si="128"/>
        <v>4.0079802280915941E-2</v>
      </c>
      <c r="AN143">
        <f t="shared" si="128"/>
        <v>8.1172021558526639E-2</v>
      </c>
      <c r="AO143">
        <f t="shared" si="128"/>
        <v>8.9628681177976954E-2</v>
      </c>
      <c r="AP143">
        <f t="shared" si="105"/>
        <v>0</v>
      </c>
      <c r="AQ143">
        <f t="shared" si="105"/>
        <v>0</v>
      </c>
      <c r="AR143">
        <f t="shared" si="105"/>
        <v>3.7648843382631775E-2</v>
      </c>
      <c r="AS143">
        <f t="shared" si="105"/>
        <v>5.1590634879423308E-2</v>
      </c>
      <c r="AT143">
        <f t="shared" si="105"/>
        <v>0.1839760681537361</v>
      </c>
      <c r="AU143">
        <f t="shared" si="105"/>
        <v>0</v>
      </c>
      <c r="AV143">
        <f t="shared" si="103"/>
        <v>4.0899422667882102E-2</v>
      </c>
      <c r="AW143">
        <f t="shared" si="103"/>
        <v>8.4605834885164488E-2</v>
      </c>
      <c r="AX143">
        <f t="shared" si="103"/>
        <v>9.3833780160857916E-2</v>
      </c>
      <c r="AY143">
        <f t="shared" si="125"/>
        <v>0</v>
      </c>
      <c r="AZ143">
        <f t="shared" si="129"/>
        <v>0</v>
      </c>
      <c r="BA143">
        <f t="shared" si="129"/>
        <v>2.1416058368075932E-4</v>
      </c>
      <c r="BB143">
        <f t="shared" si="129"/>
        <v>3.3936411919376579E-4</v>
      </c>
      <c r="BC143">
        <f t="shared" si="129"/>
        <v>1.0992640686784147E-3</v>
      </c>
      <c r="BD143">
        <f t="shared" si="129"/>
        <v>0</v>
      </c>
      <c r="BE143">
        <f t="shared" si="129"/>
        <v>2.334324836424963E-4</v>
      </c>
      <c r="BF143">
        <f t="shared" si="129"/>
        <v>5.1166256256028847E-4</v>
      </c>
      <c r="BG143">
        <f t="shared" si="130"/>
        <v>4.9558137451274637E-4</v>
      </c>
    </row>
    <row r="144" spans="2:59" x14ac:dyDescent="0.25">
      <c r="B144">
        <v>2013</v>
      </c>
      <c r="C144" t="s">
        <v>55</v>
      </c>
      <c r="D144" s="31">
        <v>334147</v>
      </c>
      <c r="E144" s="31">
        <v>288</v>
      </c>
      <c r="F144">
        <f t="shared" si="118"/>
        <v>8.618961115916049E-4</v>
      </c>
      <c r="G144">
        <f t="shared" si="119"/>
        <v>0.9991381038884084</v>
      </c>
      <c r="H144" cm="1">
        <f t="array" ref="H144">+IFERROR(_xlfn.IFS(B144=$H$1,D144/$H$3,B144=$I$1,D144/$I$3,B144=$J$1,D144/$J$3,B144=$K$1,D144/$K$3,B144=$L$1,D144/$L$3,B144=$M$1,D144/$M$3,B144=$N$1,D144/$N$3,B144=$O$1,D144/$O$3,B144=$P$1,D144/P$3,B144=$Q$1,D144/$Q$3,B144=$R$1,D144/$R$3,B144=$S$1,D144/$S$3,B144=$T$1,D144/$T$3,B144=$U$1,D144/$U$3,B144=$V$1,D144/$V$3,B144=$W$1,D144/$W$3,B144=$X$1,D144/$X$3,B144=$Y$1,D144/$Y$3,B144=$Z$1,D144/$Z$3),0)</f>
        <v>8.4241408320246791E-2</v>
      </c>
      <c r="I144" s="15">
        <f t="shared" si="120"/>
        <v>8424.1408320246792</v>
      </c>
      <c r="J144" s="16">
        <f t="shared" si="121"/>
        <v>7.2607342266221382</v>
      </c>
      <c r="K144" s="16">
        <v>10000</v>
      </c>
      <c r="L144" s="17">
        <f t="shared" si="126"/>
        <v>8.618961115916049E-4</v>
      </c>
      <c r="M144" s="17">
        <f t="shared" si="126"/>
        <v>0.9991381038884084</v>
      </c>
      <c r="N144">
        <f t="shared" si="122"/>
        <v>8.6226770418229776E-4</v>
      </c>
      <c r="O144">
        <f t="shared" si="127"/>
        <v>4.3094805579580245E-4</v>
      </c>
      <c r="P144">
        <f t="shared" si="123"/>
        <v>8.6189611159160489</v>
      </c>
      <c r="S144">
        <v>2013</v>
      </c>
      <c r="T144" t="s">
        <v>55</v>
      </c>
      <c r="U144" s="31">
        <v>0</v>
      </c>
      <c r="V144" s="31">
        <v>0</v>
      </c>
      <c r="W144" s="31">
        <v>0</v>
      </c>
      <c r="X144" s="31">
        <v>1</v>
      </c>
      <c r="Y144" s="31">
        <v>2</v>
      </c>
      <c r="Z144" s="31">
        <v>0</v>
      </c>
      <c r="AA144" s="31">
        <v>5</v>
      </c>
      <c r="AB144" s="31">
        <v>0</v>
      </c>
      <c r="AC144" s="31">
        <v>14</v>
      </c>
      <c r="AD144" s="31">
        <v>266</v>
      </c>
      <c r="AE144" s="31">
        <v>288</v>
      </c>
      <c r="AG144">
        <f t="shared" si="128"/>
        <v>0</v>
      </c>
      <c r="AH144">
        <f t="shared" si="128"/>
        <v>0</v>
      </c>
      <c r="AI144">
        <f t="shared" si="128"/>
        <v>0</v>
      </c>
      <c r="AJ144">
        <f t="shared" si="128"/>
        <v>3.472222222222222E-3</v>
      </c>
      <c r="AK144">
        <f t="shared" si="128"/>
        <v>6.9444444444444441E-3</v>
      </c>
      <c r="AL144">
        <f t="shared" si="128"/>
        <v>0</v>
      </c>
      <c r="AM144">
        <f t="shared" si="128"/>
        <v>1.7361111111111112E-2</v>
      </c>
      <c r="AN144">
        <f t="shared" si="128"/>
        <v>0</v>
      </c>
      <c r="AO144">
        <f t="shared" si="128"/>
        <v>4.8611111111111112E-2</v>
      </c>
      <c r="AP144">
        <f t="shared" si="105"/>
        <v>0</v>
      </c>
      <c r="AQ144">
        <f t="shared" si="105"/>
        <v>0</v>
      </c>
      <c r="AR144">
        <f t="shared" si="105"/>
        <v>0</v>
      </c>
      <c r="AS144">
        <f t="shared" si="105"/>
        <v>3.4782608695652175E-3</v>
      </c>
      <c r="AT144">
        <f t="shared" si="105"/>
        <v>6.9686411149825775E-3</v>
      </c>
      <c r="AU144">
        <f t="shared" si="105"/>
        <v>0</v>
      </c>
      <c r="AV144">
        <f t="shared" si="103"/>
        <v>1.7513134851138354E-2</v>
      </c>
      <c r="AW144">
        <f t="shared" si="103"/>
        <v>0</v>
      </c>
      <c r="AX144">
        <f t="shared" si="103"/>
        <v>4.9822064056939501E-2</v>
      </c>
      <c r="AY144">
        <f t="shared" si="125"/>
        <v>0</v>
      </c>
      <c r="AZ144">
        <f t="shared" si="129"/>
        <v>0</v>
      </c>
      <c r="BA144">
        <f t="shared" si="129"/>
        <v>1.8569671432034404E-3</v>
      </c>
      <c r="BB144">
        <f t="shared" si="129"/>
        <v>2.528827132968424E-3</v>
      </c>
      <c r="BC144">
        <f t="shared" si="129"/>
        <v>8.4693263743202841E-3</v>
      </c>
      <c r="BD144">
        <f t="shared" si="129"/>
        <v>0</v>
      </c>
      <c r="BE144">
        <f t="shared" si="129"/>
        <v>2.0215653589587814E-3</v>
      </c>
      <c r="BF144">
        <f t="shared" si="129"/>
        <v>4.0790430559005464E-3</v>
      </c>
      <c r="BG144">
        <f t="shared" si="130"/>
        <v>4.5249545858559257E-3</v>
      </c>
    </row>
    <row r="145" spans="2:59" x14ac:dyDescent="0.25">
      <c r="B145">
        <v>2013</v>
      </c>
      <c r="C145" t="s">
        <v>56</v>
      </c>
      <c r="D145" s="31">
        <v>807097</v>
      </c>
      <c r="E145" s="31">
        <v>418</v>
      </c>
      <c r="F145">
        <f t="shared" si="118"/>
        <v>5.1790553056200181E-4</v>
      </c>
      <c r="G145">
        <f t="shared" si="119"/>
        <v>0.99948209446943803</v>
      </c>
      <c r="H145" cm="1">
        <f t="array" ref="H145">+IFERROR(_xlfn.IFS(B145=$H$1,D145/$H$3,B145=$I$1,D145/$I$3,B145=$J$1,D145/$J$3,B145=$K$1,D145/$K$3,B145=$L$1,D145/$L$3,B145=$M$1,D145/$M$3,B145=$N$1,D145/$N$3,B145=$O$1,D145/$O$3,B145=$P$1,D145/P$3,B145=$Q$1,D145/$Q$3,B145=$R$1,D145/$R$3,B145=$S$1,D145/$S$3,B145=$T$1,D145/$T$3,B145=$U$1,D145/$U$3,B145=$V$1,D145/$V$3,B145=$W$1,D145/$W$3,B145=$X$1,D145/$X$3,B145=$Y$1,D145/$Y$3,B145=$Z$1,D145/$Z$3),0)</f>
        <v>0.20347627819805719</v>
      </c>
      <c r="I145" s="15">
        <f t="shared" si="120"/>
        <v>20347.627819805719</v>
      </c>
      <c r="J145" s="16">
        <f t="shared" si="121"/>
        <v>10.538148981694629</v>
      </c>
      <c r="K145" s="16">
        <f t="shared" ref="K145:K151" si="131">+K144-P144</f>
        <v>9991.3810388840848</v>
      </c>
      <c r="L145" s="17">
        <f t="shared" si="126"/>
        <v>5.1790553056200181E-4</v>
      </c>
      <c r="M145" s="17">
        <f t="shared" si="126"/>
        <v>0.99948209446943803</v>
      </c>
      <c r="N145">
        <f t="shared" si="122"/>
        <v>5.1803967836924075E-4</v>
      </c>
      <c r="O145">
        <f t="shared" si="127"/>
        <v>2.5895276528100091E-4</v>
      </c>
      <c r="P145">
        <f t="shared" si="123"/>
        <v>5.1745914979903871</v>
      </c>
      <c r="S145">
        <v>2013</v>
      </c>
      <c r="T145" t="s">
        <v>56</v>
      </c>
      <c r="U145" s="31">
        <v>0</v>
      </c>
      <c r="V145" s="31">
        <v>0</v>
      </c>
      <c r="W145" s="31">
        <v>1</v>
      </c>
      <c r="X145" s="31">
        <v>1</v>
      </c>
      <c r="Y145" s="31">
        <v>1</v>
      </c>
      <c r="Z145" s="31">
        <v>0</v>
      </c>
      <c r="AA145" s="31">
        <v>6</v>
      </c>
      <c r="AB145" s="31">
        <v>0</v>
      </c>
      <c r="AC145" s="31">
        <v>35</v>
      </c>
      <c r="AD145" s="31">
        <v>374</v>
      </c>
      <c r="AE145" s="31">
        <v>418</v>
      </c>
      <c r="AG145">
        <f t="shared" si="128"/>
        <v>0</v>
      </c>
      <c r="AH145">
        <f t="shared" si="128"/>
        <v>0</v>
      </c>
      <c r="AI145">
        <f t="shared" si="128"/>
        <v>2.3923444976076554E-3</v>
      </c>
      <c r="AJ145">
        <f t="shared" si="128"/>
        <v>2.3923444976076554E-3</v>
      </c>
      <c r="AK145">
        <f t="shared" si="128"/>
        <v>2.3923444976076554E-3</v>
      </c>
      <c r="AL145">
        <f t="shared" si="128"/>
        <v>0</v>
      </c>
      <c r="AM145">
        <f t="shared" si="128"/>
        <v>1.4354066985645933E-2</v>
      </c>
      <c r="AN145">
        <f t="shared" si="128"/>
        <v>0</v>
      </c>
      <c r="AO145">
        <f t="shared" si="128"/>
        <v>8.3732057416267949E-2</v>
      </c>
      <c r="AP145">
        <f t="shared" si="105"/>
        <v>0</v>
      </c>
      <c r="AQ145">
        <f t="shared" si="105"/>
        <v>0</v>
      </c>
      <c r="AR145">
        <f t="shared" si="105"/>
        <v>2.3952095808383233E-3</v>
      </c>
      <c r="AS145">
        <f t="shared" si="105"/>
        <v>2.3952095808383233E-3</v>
      </c>
      <c r="AT145">
        <f t="shared" si="105"/>
        <v>2.3952095808383233E-3</v>
      </c>
      <c r="AU145">
        <f t="shared" si="105"/>
        <v>0</v>
      </c>
      <c r="AV145">
        <f t="shared" si="103"/>
        <v>1.4457831325301205E-2</v>
      </c>
      <c r="AW145">
        <f t="shared" si="103"/>
        <v>0</v>
      </c>
      <c r="AX145">
        <f t="shared" si="103"/>
        <v>8.7390761548064924E-2</v>
      </c>
      <c r="AY145">
        <f t="shared" si="125"/>
        <v>0</v>
      </c>
      <c r="AZ145">
        <f t="shared" si="129"/>
        <v>0</v>
      </c>
      <c r="BA145">
        <f t="shared" si="129"/>
        <v>6.1950422316028926E-7</v>
      </c>
      <c r="BB145">
        <f t="shared" si="129"/>
        <v>1.2390084463205785E-6</v>
      </c>
      <c r="BC145">
        <f t="shared" si="129"/>
        <v>1.8585126694808678E-6</v>
      </c>
      <c r="BD145">
        <f t="shared" si="129"/>
        <v>0</v>
      </c>
      <c r="BE145">
        <f t="shared" si="129"/>
        <v>6.8145464547631825E-6</v>
      </c>
      <c r="BF145">
        <f t="shared" si="129"/>
        <v>0</v>
      </c>
      <c r="BG145">
        <f t="shared" si="130"/>
        <v>3.0355706934854175E-5</v>
      </c>
    </row>
    <row r="146" spans="2:59" x14ac:dyDescent="0.25">
      <c r="B146">
        <v>2013</v>
      </c>
      <c r="C146" t="s">
        <v>57</v>
      </c>
      <c r="D146" s="31">
        <v>763224</v>
      </c>
      <c r="E146" s="31">
        <v>2736</v>
      </c>
      <c r="F146">
        <f t="shared" si="118"/>
        <v>3.5847929310399043E-3</v>
      </c>
      <c r="G146">
        <f t="shared" si="119"/>
        <v>0.99641520706896014</v>
      </c>
      <c r="H146" cm="1">
        <f t="array" ref="H146">+IFERROR(_xlfn.IFS(B146=$H$1,D146/$H$3,B146=$I$1,D146/$I$3,B146=$J$1,D146/$J$3,B146=$K$1,D146/$K$3,B146=$L$1,D146/$L$3,B146=$M$1,D146/$M$3,B146=$N$1,D146/$N$3,B146=$O$1,D146/$O$3,B146=$P$1,D146/P$3,B146=$Q$1,D146/$Q$3,B146=$R$1,D146/$R$3,B146=$S$1,D146/$S$3,B146=$T$1,D146/$T$3,B146=$U$1,D146/$U$3,B146=$V$1,D146/$V$3,B146=$W$1,D146/$W$3,B146=$X$1,D146/$X$3,B146=$Y$1,D146/$Y$3,B146=$Z$1,D146/$Z$3),0)</f>
        <v>0.19241550761734216</v>
      </c>
      <c r="I146" s="15">
        <f t="shared" si="120"/>
        <v>19241.550761734215</v>
      </c>
      <c r="J146" s="16">
        <f t="shared" si="121"/>
        <v>68.976975152910299</v>
      </c>
      <c r="K146" s="16">
        <f t="shared" si="131"/>
        <v>9986.2064473860937</v>
      </c>
      <c r="L146" s="17">
        <f t="shared" si="126"/>
        <v>3.5847929310399043E-3</v>
      </c>
      <c r="M146" s="17">
        <f t="shared" si="126"/>
        <v>0.99641520706896014</v>
      </c>
      <c r="N146">
        <f t="shared" si="122"/>
        <v>3.5912298387096773E-3</v>
      </c>
      <c r="O146">
        <f t="shared" si="127"/>
        <v>1.7923964655199522E-3</v>
      </c>
      <c r="P146">
        <f t="shared" si="123"/>
        <v>35.798482280494788</v>
      </c>
      <c r="S146">
        <v>2013</v>
      </c>
      <c r="T146" t="s">
        <v>57</v>
      </c>
      <c r="U146" s="31">
        <v>0</v>
      </c>
      <c r="V146" s="31">
        <v>0</v>
      </c>
      <c r="W146" s="31">
        <v>6</v>
      </c>
      <c r="X146" s="31">
        <v>11</v>
      </c>
      <c r="Y146" s="31">
        <v>30</v>
      </c>
      <c r="Z146" s="31">
        <v>0</v>
      </c>
      <c r="AA146" s="31">
        <v>11</v>
      </c>
      <c r="AB146" s="31">
        <v>11</v>
      </c>
      <c r="AC146" s="31">
        <v>47</v>
      </c>
      <c r="AD146" s="31">
        <v>2620</v>
      </c>
      <c r="AE146" s="31">
        <v>2736</v>
      </c>
      <c r="AG146">
        <f t="shared" si="128"/>
        <v>0</v>
      </c>
      <c r="AH146">
        <f t="shared" si="128"/>
        <v>0</v>
      </c>
      <c r="AI146">
        <f t="shared" si="128"/>
        <v>2.1929824561403508E-3</v>
      </c>
      <c r="AJ146">
        <f t="shared" si="128"/>
        <v>4.0204678362573097E-3</v>
      </c>
      <c r="AK146">
        <f t="shared" si="128"/>
        <v>1.0964912280701754E-2</v>
      </c>
      <c r="AL146">
        <f t="shared" si="128"/>
        <v>0</v>
      </c>
      <c r="AM146">
        <f t="shared" si="128"/>
        <v>4.0204678362573097E-3</v>
      </c>
      <c r="AN146">
        <f t="shared" si="128"/>
        <v>4.0204678362573097E-3</v>
      </c>
      <c r="AO146">
        <f t="shared" si="128"/>
        <v>1.7178362573099414E-2</v>
      </c>
      <c r="AP146">
        <f t="shared" si="105"/>
        <v>0</v>
      </c>
      <c r="AQ146">
        <f t="shared" si="105"/>
        <v>0</v>
      </c>
      <c r="AR146">
        <f t="shared" si="105"/>
        <v>2.1953896816684962E-3</v>
      </c>
      <c r="AS146">
        <f t="shared" si="105"/>
        <v>4.028566196667277E-3</v>
      </c>
      <c r="AT146">
        <f t="shared" si="105"/>
        <v>1.1025358324145534E-2</v>
      </c>
      <c r="AU146">
        <f t="shared" si="105"/>
        <v>0</v>
      </c>
      <c r="AV146">
        <f t="shared" si="103"/>
        <v>4.028566196667277E-3</v>
      </c>
      <c r="AW146">
        <f t="shared" si="103"/>
        <v>4.028566196667277E-3</v>
      </c>
      <c r="AX146">
        <f t="shared" si="103"/>
        <v>1.7327188940092164E-2</v>
      </c>
      <c r="AY146">
        <f t="shared" si="125"/>
        <v>0</v>
      </c>
      <c r="AZ146">
        <f t="shared" si="129"/>
        <v>0</v>
      </c>
      <c r="BA146">
        <f t="shared" si="129"/>
        <v>4.5858096705554333E-6</v>
      </c>
      <c r="BB146">
        <f t="shared" si="129"/>
        <v>7.8613880066664571E-6</v>
      </c>
      <c r="BC146">
        <f t="shared" si="129"/>
        <v>2.0308585683888347E-5</v>
      </c>
      <c r="BD146">
        <f t="shared" si="129"/>
        <v>0</v>
      </c>
      <c r="BE146">
        <f t="shared" si="129"/>
        <v>1.113696634277748E-5</v>
      </c>
      <c r="BF146">
        <f t="shared" si="129"/>
        <v>7.2062723394442523E-6</v>
      </c>
      <c r="BG146">
        <f t="shared" si="130"/>
        <v>5.3719484712220792E-5</v>
      </c>
    </row>
    <row r="147" spans="2:59" x14ac:dyDescent="0.25">
      <c r="B147">
        <v>2013</v>
      </c>
      <c r="C147" t="s">
        <v>58</v>
      </c>
      <c r="D147" s="31">
        <v>1200873</v>
      </c>
      <c r="E147" s="31">
        <v>5300</v>
      </c>
      <c r="F147">
        <f t="shared" si="118"/>
        <v>4.4134558775157737E-3</v>
      </c>
      <c r="G147">
        <f t="shared" si="119"/>
        <v>0.99558654412248426</v>
      </c>
      <c r="H147" cm="1">
        <f t="array" ref="H147">+IFERROR(_xlfn.IFS(B147=$H$1,D147/$H$3,B147=$I$1,D147/$I$3,B147=$J$1,D147/$J$3,B147=$K$1,D147/$K$3,B147=$L$1,D147/$L$3,B147=$M$1,D147/$M$3,B147=$N$1,D147/$N$3,B147=$O$1,D147/$O$3,B147=$P$1,D147/P$3,B147=$Q$1,D147/$Q$3,B147=$R$1,D147/$R$3,B147=$S$1,D147/$S$3,B147=$T$1,D147/$T$3,B147=$U$1,D147/$U$3,B147=$V$1,D147/$V$3,B147=$W$1,D147/$W$3,B147=$X$1,D147/$X$3,B147=$Y$1,D147/$Y$3,B147=$Z$1,D147/$Z$3),0)</f>
        <v>0.30275068378216691</v>
      </c>
      <c r="I147" s="15">
        <f t="shared" si="120"/>
        <v>30275.068378216693</v>
      </c>
      <c r="J147" s="16">
        <f t="shared" si="121"/>
        <v>133.61767847603241</v>
      </c>
      <c r="K147" s="16">
        <f t="shared" si="131"/>
        <v>9950.4079651055981</v>
      </c>
      <c r="L147" s="17">
        <f t="shared" si="126"/>
        <v>4.4134558775157737E-3</v>
      </c>
      <c r="M147" s="17">
        <f t="shared" si="126"/>
        <v>0.99558654412248426</v>
      </c>
      <c r="N147">
        <f t="shared" si="122"/>
        <v>4.4232167134164507E-3</v>
      </c>
      <c r="O147">
        <f t="shared" si="127"/>
        <v>2.2067279387578869E-3</v>
      </c>
      <c r="P147">
        <f t="shared" si="123"/>
        <v>43.91568651727507</v>
      </c>
      <c r="S147">
        <v>2013</v>
      </c>
      <c r="T147" t="s">
        <v>58</v>
      </c>
      <c r="U147" s="31">
        <v>0</v>
      </c>
      <c r="V147" s="31">
        <v>0</v>
      </c>
      <c r="W147" s="31">
        <v>51</v>
      </c>
      <c r="X147" s="31">
        <v>51</v>
      </c>
      <c r="Y147" s="31">
        <v>245</v>
      </c>
      <c r="Z147" s="31">
        <v>0</v>
      </c>
      <c r="AA147" s="31">
        <v>61</v>
      </c>
      <c r="AB147" s="31">
        <v>137</v>
      </c>
      <c r="AC147" s="31">
        <v>299</v>
      </c>
      <c r="AD147" s="31">
        <v>4456</v>
      </c>
      <c r="AE147" s="31">
        <v>5300</v>
      </c>
      <c r="AG147">
        <f t="shared" si="128"/>
        <v>0</v>
      </c>
      <c r="AH147">
        <f t="shared" si="128"/>
        <v>0</v>
      </c>
      <c r="AI147">
        <f t="shared" si="128"/>
        <v>9.6226415094339615E-3</v>
      </c>
      <c r="AJ147">
        <f t="shared" si="128"/>
        <v>9.6226415094339615E-3</v>
      </c>
      <c r="AK147">
        <f t="shared" si="128"/>
        <v>4.6226415094339619E-2</v>
      </c>
      <c r="AL147">
        <f t="shared" si="128"/>
        <v>0</v>
      </c>
      <c r="AM147">
        <f t="shared" si="128"/>
        <v>1.1509433962264152E-2</v>
      </c>
      <c r="AN147">
        <f t="shared" si="128"/>
        <v>2.5849056603773585E-2</v>
      </c>
      <c r="AO147">
        <f t="shared" si="128"/>
        <v>5.6415094339622641E-2</v>
      </c>
      <c r="AP147">
        <f t="shared" si="105"/>
        <v>0</v>
      </c>
      <c r="AQ147">
        <f t="shared" si="105"/>
        <v>0</v>
      </c>
      <c r="AR147">
        <f t="shared" si="105"/>
        <v>9.6691629538344856E-3</v>
      </c>
      <c r="AS147">
        <f t="shared" si="105"/>
        <v>9.6691629538344856E-3</v>
      </c>
      <c r="AT147">
        <f t="shared" si="105"/>
        <v>4.7320135200386283E-2</v>
      </c>
      <c r="AU147">
        <f t="shared" si="105"/>
        <v>0</v>
      </c>
      <c r="AV147">
        <f t="shared" si="103"/>
        <v>1.1576050858715249E-2</v>
      </c>
      <c r="AW147">
        <f t="shared" si="103"/>
        <v>2.6187517920290549E-2</v>
      </c>
      <c r="AX147">
        <f t="shared" si="103"/>
        <v>5.8052616250849433E-2</v>
      </c>
      <c r="AY147">
        <f t="shared" si="125"/>
        <v>0</v>
      </c>
      <c r="AZ147">
        <f t="shared" si="129"/>
        <v>0</v>
      </c>
      <c r="BA147">
        <f t="shared" si="129"/>
        <v>2.3732734435698031E-5</v>
      </c>
      <c r="BB147">
        <f t="shared" si="129"/>
        <v>2.5814553245846979E-5</v>
      </c>
      <c r="BC147">
        <f t="shared" si="129"/>
        <v>1.1450003455819225E-4</v>
      </c>
      <c r="BD147">
        <f t="shared" si="129"/>
        <v>0</v>
      </c>
      <c r="BE147">
        <f t="shared" si="129"/>
        <v>2.997819086614488E-5</v>
      </c>
      <c r="BF147">
        <f t="shared" si="129"/>
        <v>6.1621836780408919E-5</v>
      </c>
      <c r="BG147">
        <f t="shared" si="130"/>
        <v>1.4406186166230733E-4</v>
      </c>
    </row>
    <row r="148" spans="2:59" x14ac:dyDescent="0.25">
      <c r="B148">
        <v>2013</v>
      </c>
      <c r="C148" t="s">
        <v>59</v>
      </c>
      <c r="D148" s="31">
        <v>640755</v>
      </c>
      <c r="E148" s="31">
        <v>7853</v>
      </c>
      <c r="F148">
        <f t="shared" si="118"/>
        <v>1.2255854421736857E-2</v>
      </c>
      <c r="G148">
        <f t="shared" si="119"/>
        <v>0.98774414557826318</v>
      </c>
      <c r="H148" cm="1">
        <f t="array" ref="H148">+IFERROR(_xlfn.IFS(B148=$H$1,D148/$H$3,B148=$I$1,D148/$I$3,B148=$J$1,D148/$J$3,B148=$K$1,D148/$K$3,B148=$L$1,D148/$L$3,B148=$M$1,D148/$M$3,B148=$N$1,D148/$N$3,B148=$O$1,D148/$O$3,B148=$P$1,D148/P$3,B148=$Q$1,D148/$Q$3,B148=$R$1,D148/$R$3,B148=$S$1,D148/$S$3,B148=$T$1,D148/$T$3,B148=$U$1,D148/$U$3,B148=$V$1,D148/$V$3,B148=$W$1,D148/$W$3,B148=$X$1,D148/$X$3,B148=$Y$1,D148/$Y$3,B148=$Z$1,D148/$Z$3),0)</f>
        <v>0.16153999164511346</v>
      </c>
      <c r="I148" s="15">
        <f t="shared" si="120"/>
        <v>16153.999164511346</v>
      </c>
      <c r="J148" s="16">
        <f t="shared" si="121"/>
        <v>197.98106208910988</v>
      </c>
      <c r="K148" s="16">
        <f t="shared" si="131"/>
        <v>9906.4922785883227</v>
      </c>
      <c r="L148" s="17">
        <f t="shared" si="126"/>
        <v>1.2255854421736857E-2</v>
      </c>
      <c r="M148" s="17">
        <f t="shared" si="126"/>
        <v>0.98774414557826318</v>
      </c>
      <c r="N148">
        <f t="shared" si="122"/>
        <v>1.233142046877613E-2</v>
      </c>
      <c r="O148">
        <f t="shared" si="127"/>
        <v>6.1279272108684286E-3</v>
      </c>
      <c r="P148">
        <f t="shared" si="123"/>
        <v>121.41252719643873</v>
      </c>
      <c r="S148">
        <v>2013</v>
      </c>
      <c r="T148" t="s">
        <v>59</v>
      </c>
      <c r="U148" s="31">
        <v>0</v>
      </c>
      <c r="V148" s="31">
        <v>0</v>
      </c>
      <c r="W148" s="31">
        <v>414</v>
      </c>
      <c r="X148" s="31">
        <v>293</v>
      </c>
      <c r="Y148" s="31">
        <v>1309</v>
      </c>
      <c r="Z148" s="31">
        <v>0</v>
      </c>
      <c r="AA148" s="31">
        <v>434</v>
      </c>
      <c r="AB148" s="31">
        <v>775</v>
      </c>
      <c r="AC148" s="31">
        <v>995</v>
      </c>
      <c r="AD148" s="31">
        <v>3633</v>
      </c>
      <c r="AE148" s="31">
        <v>7853</v>
      </c>
      <c r="AG148">
        <f t="shared" si="128"/>
        <v>0</v>
      </c>
      <c r="AH148">
        <f t="shared" si="128"/>
        <v>0</v>
      </c>
      <c r="AI148">
        <f t="shared" si="128"/>
        <v>5.2718706226919647E-2</v>
      </c>
      <c r="AJ148">
        <f t="shared" si="128"/>
        <v>3.7310581943206418E-2</v>
      </c>
      <c r="AK148">
        <f t="shared" si="128"/>
        <v>0.16668788997835221</v>
      </c>
      <c r="AL148">
        <f t="shared" si="128"/>
        <v>0</v>
      </c>
      <c r="AM148">
        <f t="shared" si="128"/>
        <v>5.5265503629186301E-2</v>
      </c>
      <c r="AN148">
        <f t="shared" si="128"/>
        <v>9.8688399337832675E-2</v>
      </c>
      <c r="AO148">
        <f t="shared" si="128"/>
        <v>0.12670317076276583</v>
      </c>
      <c r="AP148">
        <f t="shared" si="105"/>
        <v>0</v>
      </c>
      <c r="AQ148">
        <f t="shared" si="105"/>
        <v>0</v>
      </c>
      <c r="AR148">
        <f t="shared" si="105"/>
        <v>5.4145958671200624E-2</v>
      </c>
      <c r="AS148">
        <f t="shared" si="105"/>
        <v>3.8019853370531369E-2</v>
      </c>
      <c r="AT148">
        <f t="shared" si="105"/>
        <v>0.18184343960547333</v>
      </c>
      <c r="AU148">
        <f t="shared" si="105"/>
        <v>0</v>
      </c>
      <c r="AV148">
        <f t="shared" si="103"/>
        <v>5.6836039811419596E-2</v>
      </c>
      <c r="AW148">
        <f t="shared" si="103"/>
        <v>0.10381086330453419</v>
      </c>
      <c r="AX148">
        <f t="shared" si="103"/>
        <v>0.13527292502209232</v>
      </c>
      <c r="AY148">
        <f t="shared" si="125"/>
        <v>0</v>
      </c>
      <c r="AZ148">
        <f t="shared" si="129"/>
        <v>0</v>
      </c>
      <c r="BA148">
        <f t="shared" si="129"/>
        <v>3.6285319661961279E-4</v>
      </c>
      <c r="BB148">
        <f t="shared" si="129"/>
        <v>2.684333325530039E-4</v>
      </c>
      <c r="BC148">
        <f t="shared" si="129"/>
        <v>1.212631973219093E-3</v>
      </c>
      <c r="BD148">
        <f t="shared" si="129"/>
        <v>0</v>
      </c>
      <c r="BE148">
        <f t="shared" si="129"/>
        <v>3.8626308027249104E-4</v>
      </c>
      <c r="BF148">
        <f t="shared" si="129"/>
        <v>7.116604630474987E-4</v>
      </c>
      <c r="BG148">
        <f t="shared" si="130"/>
        <v>1.0097463148941483E-3</v>
      </c>
    </row>
    <row r="149" spans="2:59" x14ac:dyDescent="0.25">
      <c r="B149">
        <v>2013</v>
      </c>
      <c r="C149" t="s">
        <v>60</v>
      </c>
      <c r="D149" s="31">
        <v>135667</v>
      </c>
      <c r="E149" s="31">
        <v>5721</v>
      </c>
      <c r="F149">
        <f t="shared" si="118"/>
        <v>4.2169429559141131E-2</v>
      </c>
      <c r="G149">
        <f t="shared" si="119"/>
        <v>0.95783057044085884</v>
      </c>
      <c r="H149" cm="1">
        <f t="array" ref="H149">+IFERROR(_xlfn.IFS(B149=$H$1,D149/$H$3,B149=$I$1,D149/$I$3,B149=$J$1,D149/$J$3,B149=$K$1,D149/$K$3,B149=$L$1,D149/$L$3,B149=$M$1,D149/$M$3,B149=$N$1,D149/$N$3,B149=$O$1,D149/$O$3,B149=$P$1,D149/P$3,B149=$Q$1,D149/$Q$3,B149=$R$1,D149/$R$3,B149=$S$1,D149/$S$3,B149=$T$1,D149/$T$3,B149=$U$1,D149/$U$3,B149=$V$1,D149/$V$3,B149=$W$1,D149/$W$3,B149=$X$1,D149/$X$3,B149=$Y$1,D149/$Y$3,B149=$Z$1,D149/$Z$3),0)</f>
        <v>3.4202848275109221E-2</v>
      </c>
      <c r="I149" s="15">
        <f t="shared" si="120"/>
        <v>3420.2848275109222</v>
      </c>
      <c r="J149" s="16">
        <f t="shared" si="121"/>
        <v>144.231460105921</v>
      </c>
      <c r="K149" s="16">
        <f t="shared" si="131"/>
        <v>9785.0797513918842</v>
      </c>
      <c r="L149" s="17">
        <f t="shared" si="126"/>
        <v>4.2169429559141131E-2</v>
      </c>
      <c r="M149" s="17">
        <f t="shared" si="126"/>
        <v>0.95783057044085884</v>
      </c>
      <c r="N149">
        <f t="shared" si="122"/>
        <v>4.307771080481753E-2</v>
      </c>
      <c r="O149">
        <f t="shared" si="127"/>
        <v>2.1084714779570565E-2</v>
      </c>
      <c r="P149">
        <f t="shared" si="123"/>
        <v>412.63123130689826</v>
      </c>
      <c r="S149">
        <v>2013</v>
      </c>
      <c r="T149" t="s">
        <v>60</v>
      </c>
      <c r="U149" s="31">
        <v>0</v>
      </c>
      <c r="V149" s="31">
        <v>0</v>
      </c>
      <c r="W149" s="31">
        <v>370</v>
      </c>
      <c r="X149" s="31">
        <v>309</v>
      </c>
      <c r="Y149" s="31">
        <v>1145</v>
      </c>
      <c r="Z149" s="31">
        <v>0</v>
      </c>
      <c r="AA149" s="31">
        <v>379</v>
      </c>
      <c r="AB149" s="31">
        <v>598</v>
      </c>
      <c r="AC149" s="31">
        <v>706</v>
      </c>
      <c r="AD149" s="31">
        <v>2214</v>
      </c>
      <c r="AE149" s="31">
        <v>5721</v>
      </c>
      <c r="AG149">
        <f t="shared" si="128"/>
        <v>0</v>
      </c>
      <c r="AH149">
        <f t="shared" si="128"/>
        <v>0</v>
      </c>
      <c r="AI149">
        <f t="shared" si="128"/>
        <v>6.4674008040552344E-2</v>
      </c>
      <c r="AJ149">
        <f t="shared" si="128"/>
        <v>5.4011536444677502E-2</v>
      </c>
      <c r="AK149">
        <f t="shared" si="128"/>
        <v>0.20013983569306065</v>
      </c>
      <c r="AL149">
        <f t="shared" si="128"/>
        <v>0</v>
      </c>
      <c r="AM149">
        <f t="shared" si="128"/>
        <v>6.62471595874847E-2</v>
      </c>
      <c r="AN149">
        <f t="shared" si="128"/>
        <v>0.10452718056283866</v>
      </c>
      <c r="AO149">
        <f t="shared" si="128"/>
        <v>0.12340499912602691</v>
      </c>
      <c r="AP149">
        <f t="shared" si="105"/>
        <v>0</v>
      </c>
      <c r="AQ149">
        <f t="shared" si="105"/>
        <v>0</v>
      </c>
      <c r="AR149">
        <f t="shared" si="105"/>
        <v>6.6835260115606934E-2</v>
      </c>
      <c r="AS149">
        <f t="shared" si="105"/>
        <v>5.5510644031258424E-2</v>
      </c>
      <c r="AT149">
        <f t="shared" si="105"/>
        <v>0.22239487229290084</v>
      </c>
      <c r="AU149">
        <f t="shared" si="105"/>
        <v>0</v>
      </c>
      <c r="AV149">
        <f t="shared" si="103"/>
        <v>6.8516677212329374E-2</v>
      </c>
      <c r="AW149">
        <f t="shared" si="103"/>
        <v>0.11029140538546661</v>
      </c>
      <c r="AX149">
        <f t="shared" si="103"/>
        <v>0.13152011922503726</v>
      </c>
      <c r="AY149">
        <f t="shared" si="125"/>
        <v>0</v>
      </c>
      <c r="AZ149">
        <f t="shared" si="129"/>
        <v>0</v>
      </c>
      <c r="BA149">
        <f t="shared" si="129"/>
        <v>2.8894277901037099E-3</v>
      </c>
      <c r="BB149">
        <f t="shared" si="129"/>
        <v>2.218667767401063E-3</v>
      </c>
      <c r="BC149">
        <f t="shared" si="129"/>
        <v>9.0442038225950309E-3</v>
      </c>
      <c r="BD149">
        <f t="shared" si="129"/>
        <v>0</v>
      </c>
      <c r="BE149">
        <f t="shared" si="129"/>
        <v>2.9963071343805051E-3</v>
      </c>
      <c r="BF149">
        <f t="shared" si="129"/>
        <v>5.0601841273117268E-3</v>
      </c>
      <c r="BG149">
        <f t="shared" si="130"/>
        <v>6.2690263660285846E-3</v>
      </c>
    </row>
    <row r="150" spans="2:59" x14ac:dyDescent="0.25">
      <c r="B150">
        <v>2013</v>
      </c>
      <c r="C150" t="s">
        <v>61</v>
      </c>
      <c r="D150" s="31">
        <v>84778</v>
      </c>
      <c r="E150" s="31">
        <v>11466</v>
      </c>
      <c r="F150">
        <f t="shared" si="118"/>
        <v>0.13524735190733445</v>
      </c>
      <c r="G150">
        <f t="shared" si="119"/>
        <v>0.8647526480926655</v>
      </c>
      <c r="H150" cm="1">
        <f t="array" ref="H150">+IFERROR(_xlfn.IFS(B150=$H$1,D150/$H$3,B150=$I$1,D150/$I$3,B150=$J$1,D150/$J$3,B150=$K$1,D150/$K$3,B150=$L$1,D150/$L$3,B150=$M$1,D150/$M$3,B150=$N$1,D150/$N$3,B150=$O$1,D150/$O$3,B150=$P$1,D150/P$3,B150=$Q$1,D150/$Q$3,B150=$R$1,D150/$R$3,B150=$S$1,D150/$S$3,B150=$T$1,D150/$T$3,B150=$U$1,D150/$U$3,B150=$V$1,D150/$V$3,B150=$W$1,D150/$W$3,B150=$X$1,D150/$X$3,B150=$Y$1,D150/$Y$3,B150=$Z$1,D150/$Z$3),0)</f>
        <v>2.137328216196429E-2</v>
      </c>
      <c r="I150" s="15">
        <f t="shared" si="120"/>
        <v>2137.3282161964289</v>
      </c>
      <c r="J150" s="16">
        <f t="shared" si="121"/>
        <v>289.06798139739379</v>
      </c>
      <c r="K150" s="16">
        <f t="shared" si="131"/>
        <v>9372.4485200849867</v>
      </c>
      <c r="L150" s="17">
        <f t="shared" si="126"/>
        <v>0.13524735190733445</v>
      </c>
      <c r="M150" s="17">
        <f t="shared" si="126"/>
        <v>0.8647526480926655</v>
      </c>
      <c r="N150">
        <f t="shared" si="122"/>
        <v>0.14505661332152572</v>
      </c>
      <c r="O150">
        <f t="shared" si="127"/>
        <v>6.7623675953667223E-2</v>
      </c>
      <c r="P150">
        <f t="shared" si="123"/>
        <v>1267.5988432293102</v>
      </c>
      <c r="S150">
        <v>2013</v>
      </c>
      <c r="T150" t="s">
        <v>61</v>
      </c>
      <c r="U150" s="31">
        <v>0</v>
      </c>
      <c r="V150" s="31">
        <v>0</v>
      </c>
      <c r="W150" s="31">
        <v>480</v>
      </c>
      <c r="X150" s="31">
        <v>936</v>
      </c>
      <c r="Y150" s="31">
        <v>2940</v>
      </c>
      <c r="Z150" s="31">
        <v>0</v>
      </c>
      <c r="AA150" s="31">
        <v>533</v>
      </c>
      <c r="AB150" s="31">
        <v>1303</v>
      </c>
      <c r="AC150" s="31">
        <v>869</v>
      </c>
      <c r="AD150" s="31">
        <v>4405</v>
      </c>
      <c r="AE150" s="31">
        <v>11466</v>
      </c>
      <c r="AG150">
        <f t="shared" si="128"/>
        <v>0</v>
      </c>
      <c r="AH150">
        <f t="shared" si="128"/>
        <v>0</v>
      </c>
      <c r="AI150">
        <f t="shared" si="128"/>
        <v>4.1862899005756148E-2</v>
      </c>
      <c r="AJ150">
        <f t="shared" si="128"/>
        <v>8.1632653061224483E-2</v>
      </c>
      <c r="AK150">
        <f t="shared" si="128"/>
        <v>0.25641025641025639</v>
      </c>
      <c r="AL150">
        <f t="shared" si="128"/>
        <v>0</v>
      </c>
      <c r="AM150">
        <f t="shared" si="128"/>
        <v>4.6485260770975055E-2</v>
      </c>
      <c r="AN150">
        <f t="shared" si="128"/>
        <v>0.11364032792604221</v>
      </c>
      <c r="AO150">
        <f t="shared" si="128"/>
        <v>7.5789290075004359E-2</v>
      </c>
      <c r="AP150">
        <f t="shared" si="105"/>
        <v>0</v>
      </c>
      <c r="AQ150">
        <f t="shared" si="105"/>
        <v>0</v>
      </c>
      <c r="AR150">
        <f t="shared" si="105"/>
        <v>4.27578834847675E-2</v>
      </c>
      <c r="AS150">
        <f t="shared" si="105"/>
        <v>8.5106382978723402E-2</v>
      </c>
      <c r="AT150">
        <f t="shared" si="105"/>
        <v>0.29411764705882348</v>
      </c>
      <c r="AU150">
        <f t="shared" si="105"/>
        <v>0</v>
      </c>
      <c r="AV150">
        <f t="shared" si="103"/>
        <v>4.7591410330818339E-2</v>
      </c>
      <c r="AW150">
        <f t="shared" si="103"/>
        <v>0.12048638402145269</v>
      </c>
      <c r="AX150">
        <f t="shared" si="103"/>
        <v>7.8774418710057553E-2</v>
      </c>
      <c r="AY150">
        <f t="shared" si="125"/>
        <v>0</v>
      </c>
      <c r="AZ150">
        <f t="shared" si="129"/>
        <v>0</v>
      </c>
      <c r="BA150">
        <f t="shared" si="129"/>
        <v>5.0130930194154143E-3</v>
      </c>
      <c r="BB150">
        <f t="shared" si="129"/>
        <v>7.3427068343202249E-3</v>
      </c>
      <c r="BC150">
        <f t="shared" si="129"/>
        <v>2.4092335275661139E-2</v>
      </c>
      <c r="BD150">
        <f t="shared" si="129"/>
        <v>0</v>
      </c>
      <c r="BE150">
        <f t="shared" si="129"/>
        <v>5.378753922008068E-3</v>
      </c>
      <c r="BF150">
        <f t="shared" si="129"/>
        <v>1.1211635094010238E-2</v>
      </c>
      <c r="BG150">
        <f t="shared" si="130"/>
        <v>9.2889664771520913E-3</v>
      </c>
    </row>
    <row r="151" spans="2:59" x14ac:dyDescent="0.25">
      <c r="B151" t="s">
        <v>79</v>
      </c>
      <c r="D151" s="31">
        <v>3966541</v>
      </c>
      <c r="E151" s="31">
        <v>33782</v>
      </c>
      <c r="F151">
        <f t="shared" si="118"/>
        <v>8.5167404042968426E-3</v>
      </c>
      <c r="G151">
        <f t="shared" si="119"/>
        <v>0.99148325959570316</v>
      </c>
      <c r="H151" cm="1">
        <f t="array" ref="H151">+IFERROR(_xlfn.IFS(B151=$H$1,D151/$H$3,B151=$I$1,D151/$I$3,B151=$J$1,D151/$J$3,B151=$K$1,D151/$K$3,B151=$L$1,D151/$L$3,B151=$M$1,D151/$M$3,B151=$N$1,D151/$N$3,B151=$O$1,D151/$O$3,B151=$P$1,D151/P$3,B151=$Q$1,D151/$Q$3,B151=$R$1,D151/$R$3,B151=$S$1,D151/$S$3,B151=$T$1,D151/$T$3,B151=$U$1,D151/$U$3,B151=$V$1,D151/$V$3,B151=$W$1,D151/$W$3,B151=$X$1,D151/$X$3,B151=$Y$1,D151/$Y$3,B151=$Z$1,D151/$Z$3),0)</f>
        <v>0</v>
      </c>
      <c r="I151" s="15">
        <f t="shared" si="120"/>
        <v>0</v>
      </c>
      <c r="J151" s="16">
        <f t="shared" si="121"/>
        <v>0</v>
      </c>
      <c r="K151" s="16">
        <f t="shared" si="131"/>
        <v>8104.8496768556761</v>
      </c>
      <c r="L151" s="17">
        <f t="shared" si="126"/>
        <v>8.5167404042968426E-3</v>
      </c>
      <c r="M151" s="17">
        <f t="shared" si="126"/>
        <v>0.99148325959570316</v>
      </c>
      <c r="N151">
        <f t="shared" si="122"/>
        <v>8.5531629384882207E-3</v>
      </c>
      <c r="O151">
        <f t="shared" si="127"/>
        <v>4.2583702021484213E-3</v>
      </c>
      <c r="P151">
        <f t="shared" si="123"/>
        <v>69.026900713628947</v>
      </c>
      <c r="S151" t="s">
        <v>79</v>
      </c>
      <c r="U151" s="31">
        <v>0</v>
      </c>
      <c r="V151" s="31">
        <v>0</v>
      </c>
      <c r="W151" s="31">
        <v>1322</v>
      </c>
      <c r="X151" s="31">
        <v>1602</v>
      </c>
      <c r="Y151" s="31">
        <v>5672</v>
      </c>
      <c r="Z151" s="31">
        <v>0</v>
      </c>
      <c r="AA151" s="31">
        <v>1429</v>
      </c>
      <c r="AB151" s="31">
        <v>2824</v>
      </c>
      <c r="AC151" s="31">
        <v>2965</v>
      </c>
      <c r="AD151" s="31">
        <v>17968</v>
      </c>
      <c r="AE151" s="31">
        <v>33782</v>
      </c>
      <c r="AG151">
        <f t="shared" si="128"/>
        <v>0</v>
      </c>
      <c r="AH151">
        <f t="shared" si="128"/>
        <v>0</v>
      </c>
      <c r="AI151">
        <f t="shared" si="128"/>
        <v>3.9133266236457284E-2</v>
      </c>
      <c r="AJ151">
        <f t="shared" si="128"/>
        <v>4.7421703865964122E-2</v>
      </c>
      <c r="AK151">
        <f t="shared" si="128"/>
        <v>0.16790006512343852</v>
      </c>
      <c r="AL151">
        <f t="shared" si="128"/>
        <v>0</v>
      </c>
      <c r="AM151">
        <f t="shared" si="128"/>
        <v>4.2300633473447397E-2</v>
      </c>
      <c r="AN151">
        <f t="shared" si="128"/>
        <v>8.3594813806168969E-2</v>
      </c>
      <c r="AO151">
        <f t="shared" si="128"/>
        <v>8.7768634183884905E-2</v>
      </c>
      <c r="AP151">
        <f t="shared" si="105"/>
        <v>0</v>
      </c>
      <c r="AQ151">
        <f t="shared" si="105"/>
        <v>0</v>
      </c>
      <c r="AR151">
        <f t="shared" si="105"/>
        <v>3.9914253796684881E-2</v>
      </c>
      <c r="AS151">
        <f t="shared" si="105"/>
        <v>4.8573421060610654E-2</v>
      </c>
      <c r="AT151">
        <f t="shared" si="105"/>
        <v>0.18328701609254833</v>
      </c>
      <c r="AU151">
        <f t="shared" si="105"/>
        <v>0</v>
      </c>
      <c r="AV151">
        <f t="shared" si="103"/>
        <v>4.3214636727905043E-2</v>
      </c>
      <c r="AW151">
        <f t="shared" si="103"/>
        <v>8.7241272783441459E-2</v>
      </c>
      <c r="AX151">
        <f t="shared" si="103"/>
        <v>9.1797086642208078E-2</v>
      </c>
      <c r="AY151">
        <f t="shared" si="125"/>
        <v>0</v>
      </c>
      <c r="AZ151">
        <f t="shared" si="129"/>
        <v>0</v>
      </c>
      <c r="BA151">
        <f t="shared" si="129"/>
        <v>2.2715005340925506E-4</v>
      </c>
      <c r="BB151">
        <f t="shared" si="129"/>
        <v>3.1992610186053796E-4</v>
      </c>
      <c r="BC151">
        <f t="shared" si="129"/>
        <v>1.085580610410935E-3</v>
      </c>
      <c r="BD151">
        <f t="shared" si="129"/>
        <v>0</v>
      </c>
      <c r="BE151">
        <f t="shared" si="129"/>
        <v>2.4731875959431654E-4</v>
      </c>
      <c r="BF151">
        <f t="shared" si="129"/>
        <v>5.2022656516092993E-4</v>
      </c>
      <c r="BG151">
        <f t="shared" si="130"/>
        <v>4.8329262195953603E-4</v>
      </c>
    </row>
    <row r="152" spans="2:59" x14ac:dyDescent="0.25">
      <c r="B152">
        <v>2014</v>
      </c>
      <c r="C152" t="s">
        <v>55</v>
      </c>
      <c r="D152" s="31">
        <v>338123</v>
      </c>
      <c r="E152" s="31">
        <v>316</v>
      </c>
      <c r="F152">
        <f t="shared" si="118"/>
        <v>9.3457114718608313E-4</v>
      </c>
      <c r="G152">
        <f t="shared" si="119"/>
        <v>0.99906542885281391</v>
      </c>
      <c r="H152" cm="1">
        <f t="array" ref="H152">+IFERROR(_xlfn.IFS(B152=$H$1,D152/$H$3,B152=$I$1,D152/$I$3,B152=$J$1,D152/$J$3,B152=$K$1,D152/$K$3,B152=$L$1,D152/$L$3,B152=$M$1,D152/$M$3,B152=$N$1,D152/$N$3,B152=$O$1,D152/$O$3,B152=$P$1,D152/P$3,B152=$Q$1,D152/$Q$3,B152=$R$1,D152/$R$3,B152=$S$1,D152/$S$3,B152=$T$1,D152/$T$3,B152=$U$1,D152/$U$3,B152=$V$1,D152/$V$3,B152=$W$1,D152/$W$3,B152=$X$1,D152/$X$3,B152=$Y$1,D152/$Y$3,B152=$Z$1,D152/$Z$3),0)</f>
        <v>8.4241527774767275E-2</v>
      </c>
      <c r="I152" s="15">
        <f t="shared" si="120"/>
        <v>8424.1527774767274</v>
      </c>
      <c r="J152" s="16">
        <f t="shared" si="121"/>
        <v>7.8729701253172539</v>
      </c>
      <c r="K152" s="16">
        <v>10000</v>
      </c>
      <c r="L152" s="17">
        <f t="shared" si="126"/>
        <v>9.3457114718608313E-4</v>
      </c>
      <c r="M152" s="17">
        <f t="shared" si="126"/>
        <v>0.99906542885281391</v>
      </c>
      <c r="N152">
        <f t="shared" si="122"/>
        <v>9.350080629650998E-4</v>
      </c>
      <c r="O152">
        <f t="shared" si="127"/>
        <v>4.6728557359304156E-4</v>
      </c>
      <c r="P152">
        <f t="shared" si="123"/>
        <v>9.345711471860831</v>
      </c>
      <c r="S152">
        <v>2014</v>
      </c>
      <c r="T152" t="s">
        <v>55</v>
      </c>
      <c r="U152" s="31">
        <v>0</v>
      </c>
      <c r="V152" s="31">
        <v>0</v>
      </c>
      <c r="W152" s="31">
        <v>0</v>
      </c>
      <c r="X152" s="31">
        <v>0</v>
      </c>
      <c r="Y152" s="31">
        <v>1</v>
      </c>
      <c r="Z152" s="31">
        <v>0</v>
      </c>
      <c r="AA152" s="31">
        <v>10</v>
      </c>
      <c r="AB152" s="31">
        <v>0</v>
      </c>
      <c r="AC152" s="31">
        <v>23</v>
      </c>
      <c r="AD152" s="31">
        <v>282</v>
      </c>
      <c r="AE152" s="31">
        <v>316</v>
      </c>
      <c r="AG152">
        <f t="shared" si="128"/>
        <v>0</v>
      </c>
      <c r="AH152">
        <f t="shared" si="128"/>
        <v>0</v>
      </c>
      <c r="AI152">
        <f t="shared" si="128"/>
        <v>0</v>
      </c>
      <c r="AJ152">
        <f t="shared" si="128"/>
        <v>0</v>
      </c>
      <c r="AK152">
        <f t="shared" si="128"/>
        <v>3.1645569620253164E-3</v>
      </c>
      <c r="AL152">
        <f t="shared" si="128"/>
        <v>0</v>
      </c>
      <c r="AM152">
        <f t="shared" si="128"/>
        <v>3.1645569620253167E-2</v>
      </c>
      <c r="AN152">
        <f t="shared" si="128"/>
        <v>0</v>
      </c>
      <c r="AO152">
        <f t="shared" si="128"/>
        <v>7.2784810126582278E-2</v>
      </c>
      <c r="AP152">
        <f t="shared" si="105"/>
        <v>0</v>
      </c>
      <c r="AQ152">
        <f t="shared" si="105"/>
        <v>0</v>
      </c>
      <c r="AR152">
        <f t="shared" si="105"/>
        <v>0</v>
      </c>
      <c r="AS152">
        <f t="shared" si="105"/>
        <v>0</v>
      </c>
      <c r="AT152">
        <f t="shared" si="105"/>
        <v>3.1695721077654518E-3</v>
      </c>
      <c r="AU152">
        <f t="shared" si="105"/>
        <v>0</v>
      </c>
      <c r="AV152">
        <f t="shared" si="103"/>
        <v>3.215434083601286E-2</v>
      </c>
      <c r="AW152">
        <f t="shared" si="103"/>
        <v>0</v>
      </c>
      <c r="AX152">
        <f t="shared" si="103"/>
        <v>7.5533661740558283E-2</v>
      </c>
      <c r="AY152">
        <f t="shared" si="125"/>
        <v>0</v>
      </c>
      <c r="AZ152">
        <f t="shared" si="129"/>
        <v>0</v>
      </c>
      <c r="BA152">
        <f t="shared" si="129"/>
        <v>1.9549098996519019E-3</v>
      </c>
      <c r="BB152">
        <f t="shared" si="129"/>
        <v>2.3689604078989007E-3</v>
      </c>
      <c r="BC152">
        <f t="shared" si="129"/>
        <v>8.3889590474472316E-3</v>
      </c>
      <c r="BD152">
        <f t="shared" si="129"/>
        <v>0</v>
      </c>
      <c r="BE152">
        <f t="shared" si="129"/>
        <v>2.1279238620265407E-3</v>
      </c>
      <c r="BF152">
        <f t="shared" si="129"/>
        <v>4.1759951260340175E-3</v>
      </c>
      <c r="BG152">
        <f t="shared" si="130"/>
        <v>4.4185104237215453E-3</v>
      </c>
    </row>
    <row r="153" spans="2:59" x14ac:dyDescent="0.25">
      <c r="B153">
        <v>2014</v>
      </c>
      <c r="C153" t="s">
        <v>56</v>
      </c>
      <c r="D153" s="31">
        <v>816700</v>
      </c>
      <c r="E153" s="31">
        <v>442</v>
      </c>
      <c r="F153">
        <f t="shared" si="118"/>
        <v>5.4120239990204481E-4</v>
      </c>
      <c r="G153">
        <f t="shared" si="119"/>
        <v>0.99945879760009793</v>
      </c>
      <c r="H153" cm="1">
        <f t="array" ref="H153">+IFERROR(_xlfn.IFS(B153=$H$1,D153/$H$3,B153=$I$1,D153/$I$3,B153=$J$1,D153/$J$3,B153=$K$1,D153/$K$3,B153=$L$1,D153/$L$3,B153=$M$1,D153/$M$3,B153=$N$1,D153/$N$3,B153=$O$1,D153/$O$3,B153=$P$1,D153/P$3,B153=$Q$1,D153/$Q$3,B153=$R$1,D153/$R$3,B153=$S$1,D153/$S$3,B153=$T$1,D153/$T$3,B153=$U$1,D153/$U$3,B153=$V$1,D153/$V$3,B153=$W$1,D153/$W$3,B153=$X$1,D153/$X$3,B153=$Y$1,D153/$Y$3,B153=$Z$1,D153/$Z$3),0)</f>
        <v>0.20347641459957599</v>
      </c>
      <c r="I153" s="15">
        <f t="shared" si="120"/>
        <v>20347.641459957598</v>
      </c>
      <c r="J153" s="16">
        <f t="shared" si="121"/>
        <v>11.012192390475398</v>
      </c>
      <c r="K153" s="16">
        <f t="shared" ref="K153:K159" si="132">+K152-P152</f>
        <v>9990.6542885281397</v>
      </c>
      <c r="L153" s="17">
        <f t="shared" si="126"/>
        <v>5.4120239990204481E-4</v>
      </c>
      <c r="M153" s="17">
        <f t="shared" si="126"/>
        <v>0.99945879760009793</v>
      </c>
      <c r="N153">
        <f t="shared" si="122"/>
        <v>5.4134888956115226E-4</v>
      </c>
      <c r="O153">
        <f t="shared" si="127"/>
        <v>2.7060119995102241E-4</v>
      </c>
      <c r="P153">
        <f t="shared" si="123"/>
        <v>5.4069660775430854</v>
      </c>
      <c r="S153">
        <v>2014</v>
      </c>
      <c r="T153" t="s">
        <v>56</v>
      </c>
      <c r="U153" s="31">
        <v>0</v>
      </c>
      <c r="V153" s="31">
        <v>0</v>
      </c>
      <c r="W153" s="31">
        <v>1</v>
      </c>
      <c r="X153" s="31">
        <v>3</v>
      </c>
      <c r="Y153" s="31">
        <v>4</v>
      </c>
      <c r="Z153" s="31">
        <v>0</v>
      </c>
      <c r="AA153" s="31">
        <v>6</v>
      </c>
      <c r="AB153" s="31">
        <v>0</v>
      </c>
      <c r="AC153" s="31">
        <v>33</v>
      </c>
      <c r="AD153" s="31">
        <v>395</v>
      </c>
      <c r="AE153" s="31">
        <v>442</v>
      </c>
      <c r="AG153">
        <f t="shared" si="128"/>
        <v>0</v>
      </c>
      <c r="AH153">
        <f t="shared" si="128"/>
        <v>0</v>
      </c>
      <c r="AI153">
        <f t="shared" si="128"/>
        <v>2.2624434389140274E-3</v>
      </c>
      <c r="AJ153">
        <f t="shared" si="128"/>
        <v>6.7873303167420816E-3</v>
      </c>
      <c r="AK153">
        <f t="shared" si="128"/>
        <v>9.0497737556561094E-3</v>
      </c>
      <c r="AL153">
        <f t="shared" si="128"/>
        <v>0</v>
      </c>
      <c r="AM153">
        <f t="shared" si="128"/>
        <v>1.3574660633484163E-2</v>
      </c>
      <c r="AN153">
        <f t="shared" si="128"/>
        <v>0</v>
      </c>
      <c r="AO153">
        <f t="shared" si="128"/>
        <v>7.4660633484162894E-2</v>
      </c>
      <c r="AP153">
        <f t="shared" si="105"/>
        <v>0</v>
      </c>
      <c r="AQ153">
        <f t="shared" si="105"/>
        <v>0</v>
      </c>
      <c r="AR153">
        <f t="shared" si="105"/>
        <v>2.2650056625141564E-3</v>
      </c>
      <c r="AS153">
        <f t="shared" si="105"/>
        <v>6.8104426787741201E-3</v>
      </c>
      <c r="AT153">
        <f t="shared" si="105"/>
        <v>9.0909090909090922E-3</v>
      </c>
      <c r="AU153">
        <f t="shared" si="105"/>
        <v>0</v>
      </c>
      <c r="AV153">
        <f t="shared" si="103"/>
        <v>1.366742596810934E-2</v>
      </c>
      <c r="AW153">
        <f t="shared" si="103"/>
        <v>0</v>
      </c>
      <c r="AX153">
        <f t="shared" si="103"/>
        <v>7.7555816686251472E-2</v>
      </c>
      <c r="AY153">
        <f t="shared" si="125"/>
        <v>0</v>
      </c>
      <c r="AZ153">
        <f t="shared" si="129"/>
        <v>0</v>
      </c>
      <c r="BA153">
        <f t="shared" si="129"/>
        <v>6.1221990939145336E-7</v>
      </c>
      <c r="BB153">
        <f t="shared" si="129"/>
        <v>1.8366597281743602E-6</v>
      </c>
      <c r="BC153">
        <f t="shared" si="129"/>
        <v>3.0610995469572671E-6</v>
      </c>
      <c r="BD153">
        <f t="shared" si="129"/>
        <v>0</v>
      </c>
      <c r="BE153">
        <f t="shared" si="129"/>
        <v>9.7955185502632538E-6</v>
      </c>
      <c r="BF153">
        <f t="shared" si="129"/>
        <v>0</v>
      </c>
      <c r="BG153">
        <f t="shared" si="130"/>
        <v>3.4284314925921393E-5</v>
      </c>
    </row>
    <row r="154" spans="2:59" x14ac:dyDescent="0.25">
      <c r="B154">
        <v>2014</v>
      </c>
      <c r="C154" t="s">
        <v>57</v>
      </c>
      <c r="D154" s="31">
        <v>772302</v>
      </c>
      <c r="E154" s="31">
        <v>2849</v>
      </c>
      <c r="F154">
        <f t="shared" si="118"/>
        <v>3.6889714127375044E-3</v>
      </c>
      <c r="G154">
        <f t="shared" si="119"/>
        <v>0.9963110285872625</v>
      </c>
      <c r="H154" cm="1">
        <f t="array" ref="H154">+IFERROR(_xlfn.IFS(B154=$H$1,D154/$H$3,B154=$I$1,D154/$I$3,B154=$J$1,D154/$J$3,B154=$K$1,D154/$K$3,B154=$L$1,D154/$L$3,B154=$M$1,D154/$M$3,B154=$N$1,D154/$N$3,B154=$O$1,D154/$O$3,B154=$P$1,D154/P$3,B154=$Q$1,D154/$Q$3,B154=$R$1,D154/$R$3,B154=$S$1,D154/$S$3,B154=$T$1,D154/$T$3,B154=$U$1,D154/$U$3,B154=$V$1,D154/$V$3,B154=$W$1,D154/$W$3,B154=$X$1,D154/$X$3,B154=$Y$1,D154/$Y$3,B154=$Z$1,D154/$Z$3),0)</f>
        <v>0.19241489157350528</v>
      </c>
      <c r="I154" s="15">
        <f t="shared" si="120"/>
        <v>19241.489157350527</v>
      </c>
      <c r="J154" s="16">
        <f t="shared" si="121"/>
        <v>70.981303439964748</v>
      </c>
      <c r="K154" s="16">
        <f t="shared" si="132"/>
        <v>9985.2473224505957</v>
      </c>
      <c r="L154" s="17">
        <f t="shared" si="126"/>
        <v>3.6889714127375044E-3</v>
      </c>
      <c r="M154" s="17">
        <f t="shared" si="126"/>
        <v>0.9963110285872625</v>
      </c>
      <c r="N154">
        <f t="shared" si="122"/>
        <v>3.6957882413223894E-3</v>
      </c>
      <c r="O154">
        <f t="shared" si="127"/>
        <v>1.8444857063687522E-3</v>
      </c>
      <c r="P154">
        <f t="shared" si="123"/>
        <v>36.83529192163396</v>
      </c>
      <c r="S154">
        <v>2014</v>
      </c>
      <c r="T154" t="s">
        <v>57</v>
      </c>
      <c r="U154" s="31">
        <v>0</v>
      </c>
      <c r="V154" s="31">
        <v>0</v>
      </c>
      <c r="W154" s="31">
        <v>7</v>
      </c>
      <c r="X154" s="31">
        <v>6</v>
      </c>
      <c r="Y154" s="31">
        <v>31</v>
      </c>
      <c r="Z154" s="31">
        <v>0</v>
      </c>
      <c r="AA154" s="31">
        <v>10</v>
      </c>
      <c r="AB154" s="31">
        <v>12</v>
      </c>
      <c r="AC154" s="31">
        <v>62</v>
      </c>
      <c r="AD154" s="31">
        <v>2721</v>
      </c>
      <c r="AE154" s="31">
        <v>2849</v>
      </c>
      <c r="AG154">
        <f t="shared" si="128"/>
        <v>0</v>
      </c>
      <c r="AH154">
        <f t="shared" si="128"/>
        <v>0</v>
      </c>
      <c r="AI154">
        <f t="shared" si="128"/>
        <v>2.4570024570024569E-3</v>
      </c>
      <c r="AJ154">
        <f t="shared" si="128"/>
        <v>2.106002106002106E-3</v>
      </c>
      <c r="AK154">
        <f t="shared" si="128"/>
        <v>1.0881010881010881E-2</v>
      </c>
      <c r="AL154">
        <f t="shared" si="128"/>
        <v>0</v>
      </c>
      <c r="AM154">
        <f t="shared" si="128"/>
        <v>3.5100035100035102E-3</v>
      </c>
      <c r="AN154">
        <f t="shared" si="128"/>
        <v>4.212004212004212E-3</v>
      </c>
      <c r="AO154">
        <f t="shared" si="128"/>
        <v>2.1762021762021761E-2</v>
      </c>
      <c r="AP154">
        <f t="shared" si="105"/>
        <v>0</v>
      </c>
      <c r="AQ154">
        <f t="shared" si="105"/>
        <v>0</v>
      </c>
      <c r="AR154">
        <f t="shared" si="105"/>
        <v>2.4600246002460025E-3</v>
      </c>
      <c r="AS154">
        <f t="shared" si="105"/>
        <v>2.108222066057625E-3</v>
      </c>
      <c r="AT154">
        <f t="shared" si="105"/>
        <v>1.0940532909828833E-2</v>
      </c>
      <c r="AU154">
        <f t="shared" si="105"/>
        <v>0</v>
      </c>
      <c r="AV154">
        <f t="shared" si="103"/>
        <v>3.5161744022503519E-3</v>
      </c>
      <c r="AW154">
        <f t="shared" si="103"/>
        <v>4.2208934224410837E-3</v>
      </c>
      <c r="AX154">
        <f t="shared" si="103"/>
        <v>2.2001419446415899E-2</v>
      </c>
      <c r="AY154">
        <f t="shared" si="125"/>
        <v>0</v>
      </c>
      <c r="AZ154">
        <f t="shared" si="129"/>
        <v>0</v>
      </c>
      <c r="BA154">
        <f t="shared" si="129"/>
        <v>5.1793210428044988E-6</v>
      </c>
      <c r="BB154">
        <f t="shared" si="129"/>
        <v>5.8267361731550607E-6</v>
      </c>
      <c r="BC154">
        <f t="shared" si="129"/>
        <v>2.2659529562269681E-5</v>
      </c>
      <c r="BD154">
        <f t="shared" si="129"/>
        <v>0</v>
      </c>
      <c r="BE154">
        <f t="shared" si="129"/>
        <v>1.0358642085608998E-5</v>
      </c>
      <c r="BF154">
        <f t="shared" si="129"/>
        <v>7.7689815642067481E-6</v>
      </c>
      <c r="BG154">
        <f t="shared" si="130"/>
        <v>6.1504437383303416E-5</v>
      </c>
    </row>
    <row r="155" spans="2:59" x14ac:dyDescent="0.25">
      <c r="B155">
        <v>2014</v>
      </c>
      <c r="C155" t="s">
        <v>58</v>
      </c>
      <c r="D155" s="31">
        <v>1215160</v>
      </c>
      <c r="E155" s="31">
        <v>5181</v>
      </c>
      <c r="F155">
        <f t="shared" si="118"/>
        <v>4.2636360643865832E-3</v>
      </c>
      <c r="G155">
        <f t="shared" si="119"/>
        <v>0.99573636393561338</v>
      </c>
      <c r="H155" cm="1">
        <f t="array" ref="H155">+IFERROR(_xlfn.IFS(B155=$H$1,D155/$H$3,B155=$I$1,D155/$I$3,B155=$J$1,D155/$J$3,B155=$K$1,D155/$K$3,B155=$L$1,D155/$L$3,B155=$M$1,D155/$M$3,B155=$N$1,D155/$N$3,B155=$O$1,D155/$O$3,B155=$P$1,D155/P$3,B155=$Q$1,D155/$Q$3,B155=$R$1,D155/$R$3,B155=$S$1,D155/$S$3,B155=$T$1,D155/$T$3,B155=$U$1,D155/$U$3,B155=$V$1,D155/$V$3,B155=$W$1,D155/$W$3,B155=$X$1,D155/$X$3,B155=$Y$1,D155/$Y$3,B155=$Z$1,D155/$Z$3),0)</f>
        <v>0.30275058156583906</v>
      </c>
      <c r="I155" s="15">
        <f t="shared" si="120"/>
        <v>30275.058156583906</v>
      </c>
      <c r="J155" s="16">
        <f t="shared" si="121"/>
        <v>129.08182980781234</v>
      </c>
      <c r="K155" s="16">
        <f t="shared" si="132"/>
        <v>9948.4120305289616</v>
      </c>
      <c r="L155" s="17">
        <f t="shared" si="126"/>
        <v>4.2636360643865832E-3</v>
      </c>
      <c r="M155" s="17">
        <f t="shared" si="126"/>
        <v>0.99573636393561338</v>
      </c>
      <c r="N155">
        <f t="shared" si="122"/>
        <v>4.2727447787528888E-3</v>
      </c>
      <c r="O155">
        <f t="shared" si="127"/>
        <v>2.1318180321932916E-3</v>
      </c>
      <c r="P155">
        <f t="shared" si="123"/>
        <v>42.416408316740636</v>
      </c>
      <c r="S155">
        <v>2014</v>
      </c>
      <c r="T155" t="s">
        <v>58</v>
      </c>
      <c r="U155" s="31">
        <v>0</v>
      </c>
      <c r="V155" s="31">
        <v>0</v>
      </c>
      <c r="W155" s="31">
        <v>53</v>
      </c>
      <c r="X155" s="31">
        <v>76</v>
      </c>
      <c r="Y155" s="31">
        <v>269</v>
      </c>
      <c r="Z155" s="31">
        <v>0</v>
      </c>
      <c r="AA155" s="31">
        <v>60</v>
      </c>
      <c r="AB155" s="31">
        <v>139</v>
      </c>
      <c r="AC155" s="31">
        <v>310</v>
      </c>
      <c r="AD155" s="31">
        <v>4274</v>
      </c>
      <c r="AE155" s="31">
        <v>5181</v>
      </c>
      <c r="AG155">
        <f t="shared" si="128"/>
        <v>0</v>
      </c>
      <c r="AH155">
        <f t="shared" si="128"/>
        <v>0</v>
      </c>
      <c r="AI155">
        <f t="shared" si="128"/>
        <v>1.0229685388921057E-2</v>
      </c>
      <c r="AJ155">
        <f t="shared" si="128"/>
        <v>1.4668982821849063E-2</v>
      </c>
      <c r="AK155">
        <f t="shared" si="128"/>
        <v>5.192047867207103E-2</v>
      </c>
      <c r="AL155">
        <f t="shared" si="128"/>
        <v>0</v>
      </c>
      <c r="AM155">
        <f t="shared" si="128"/>
        <v>1.1580775911986103E-2</v>
      </c>
      <c r="AN155">
        <f t="shared" si="128"/>
        <v>2.6828797529434473E-2</v>
      </c>
      <c r="AO155">
        <f t="shared" si="128"/>
        <v>5.9834008878594865E-2</v>
      </c>
      <c r="AP155">
        <f t="shared" si="105"/>
        <v>0</v>
      </c>
      <c r="AQ155">
        <f t="shared" si="105"/>
        <v>0</v>
      </c>
      <c r="AR155">
        <f t="shared" si="105"/>
        <v>1.028227762149578E-2</v>
      </c>
      <c r="AS155">
        <f t="shared" si="105"/>
        <v>1.4777367295352907E-2</v>
      </c>
      <c r="AT155">
        <f t="shared" si="105"/>
        <v>5.3304270286337066E-2</v>
      </c>
      <c r="AU155">
        <f t="shared" si="105"/>
        <v>0</v>
      </c>
      <c r="AV155">
        <f t="shared" si="103"/>
        <v>1.1648223645894001E-2</v>
      </c>
      <c r="AW155">
        <f t="shared" si="103"/>
        <v>2.7193583096938281E-2</v>
      </c>
      <c r="AX155">
        <f t="shared" si="103"/>
        <v>6.167926780740151E-2</v>
      </c>
      <c r="AY155">
        <f t="shared" si="125"/>
        <v>0</v>
      </c>
      <c r="AZ155">
        <f t="shared" si="129"/>
        <v>0</v>
      </c>
      <c r="BA155">
        <f t="shared" si="129"/>
        <v>2.4688106915961685E-5</v>
      </c>
      <c r="BB155">
        <f t="shared" si="129"/>
        <v>3.3740412785147635E-5</v>
      </c>
      <c r="BC155">
        <f t="shared" si="129"/>
        <v>1.2344053457980842E-4</v>
      </c>
      <c r="BD155">
        <f t="shared" si="129"/>
        <v>0</v>
      </c>
      <c r="BE155">
        <f t="shared" si="129"/>
        <v>2.8802791401955298E-5</v>
      </c>
      <c r="BF155">
        <f t="shared" si="129"/>
        <v>6.2131735738503574E-5</v>
      </c>
      <c r="BG155">
        <f t="shared" si="130"/>
        <v>1.5306626287896243E-4</v>
      </c>
    </row>
    <row r="156" spans="2:59" x14ac:dyDescent="0.25">
      <c r="B156">
        <v>2014</v>
      </c>
      <c r="C156" t="s">
        <v>59</v>
      </c>
      <c r="D156" s="31">
        <v>648381</v>
      </c>
      <c r="E156" s="31">
        <v>8298</v>
      </c>
      <c r="F156">
        <f t="shared" si="118"/>
        <v>1.2798030787453674E-2</v>
      </c>
      <c r="G156">
        <f t="shared" si="119"/>
        <v>0.98720196921254633</v>
      </c>
      <c r="H156" cm="1">
        <f t="array" ref="H156">+IFERROR(_xlfn.IFS(B156=$H$1,D156/$H$3,B156=$I$1,D156/$I$3,B156=$J$1,D156/$J$3,B156=$K$1,D156/$K$3,B156=$L$1,D156/$L$3,B156=$M$1,D156/$M$3,B156=$N$1,D156/$N$3,B156=$O$1,D156/$O$3,B156=$P$1,D156/P$3,B156=$Q$1,D156/$Q$3,B156=$R$1,D156/$R$3,B156=$S$1,D156/$S$3,B156=$T$1,D156/$T$3,B156=$U$1,D156/$U$3,B156=$V$1,D156/$V$3,B156=$W$1,D156/$W$3,B156=$X$1,D156/$X$3,B156=$Y$1,D156/$Y$3,B156=$Z$1,D156/$Z$3),0)</f>
        <v>0.16154064059567491</v>
      </c>
      <c r="I156" s="15">
        <f t="shared" si="120"/>
        <v>16154.06405956749</v>
      </c>
      <c r="J156" s="16">
        <f t="shared" si="121"/>
        <v>206.74020917684362</v>
      </c>
      <c r="K156" s="16">
        <f t="shared" si="132"/>
        <v>9905.9956222122219</v>
      </c>
      <c r="L156" s="17">
        <f t="shared" si="126"/>
        <v>1.2798030787453674E-2</v>
      </c>
      <c r="M156" s="17">
        <f t="shared" si="126"/>
        <v>0.98720196921254633</v>
      </c>
      <c r="N156">
        <f t="shared" si="122"/>
        <v>1.2880453004507693E-2</v>
      </c>
      <c r="O156">
        <f t="shared" si="127"/>
        <v>6.3990153937268368E-3</v>
      </c>
      <c r="P156">
        <f t="shared" si="123"/>
        <v>126.77723695345333</v>
      </c>
      <c r="S156">
        <v>2014</v>
      </c>
      <c r="T156" t="s">
        <v>59</v>
      </c>
      <c r="U156" s="31">
        <v>0</v>
      </c>
      <c r="V156" s="31">
        <v>0</v>
      </c>
      <c r="W156" s="31">
        <v>467</v>
      </c>
      <c r="X156" s="31">
        <v>311</v>
      </c>
      <c r="Y156" s="31">
        <v>1356</v>
      </c>
      <c r="Z156" s="31">
        <v>0</v>
      </c>
      <c r="AA156" s="31">
        <v>481</v>
      </c>
      <c r="AB156" s="31">
        <v>775</v>
      </c>
      <c r="AC156" s="31">
        <v>1048</v>
      </c>
      <c r="AD156" s="31">
        <v>3860</v>
      </c>
      <c r="AE156" s="31">
        <v>8298</v>
      </c>
      <c r="AG156">
        <f t="shared" si="128"/>
        <v>0</v>
      </c>
      <c r="AH156">
        <f t="shared" si="128"/>
        <v>0</v>
      </c>
      <c r="AI156">
        <f t="shared" si="128"/>
        <v>5.6278621354543264E-2</v>
      </c>
      <c r="AJ156">
        <f t="shared" si="128"/>
        <v>3.7478910580862862E-2</v>
      </c>
      <c r="AK156">
        <f t="shared" si="128"/>
        <v>0.16341287057122197</v>
      </c>
      <c r="AL156">
        <f t="shared" si="128"/>
        <v>0</v>
      </c>
      <c r="AM156">
        <f t="shared" si="128"/>
        <v>5.7965774885514583E-2</v>
      </c>
      <c r="AN156">
        <f t="shared" si="128"/>
        <v>9.3395999035912267E-2</v>
      </c>
      <c r="AO156">
        <f t="shared" si="128"/>
        <v>0.12629549288985298</v>
      </c>
      <c r="AP156">
        <f t="shared" si="105"/>
        <v>0</v>
      </c>
      <c r="AQ156">
        <f t="shared" si="105"/>
        <v>0</v>
      </c>
      <c r="AR156">
        <f t="shared" si="105"/>
        <v>5.7908115816231634E-2</v>
      </c>
      <c r="AS156">
        <f t="shared" si="105"/>
        <v>3.8194657660423709E-2</v>
      </c>
      <c r="AT156">
        <f t="shared" si="105"/>
        <v>0.17795275590551179</v>
      </c>
      <c r="AU156">
        <f t="shared" si="105"/>
        <v>0</v>
      </c>
      <c r="AV156">
        <f t="shared" si="103"/>
        <v>5.9695935463853558E-2</v>
      </c>
      <c r="AW156">
        <f t="shared" si="103"/>
        <v>9.7971051134567985E-2</v>
      </c>
      <c r="AX156">
        <f t="shared" si="103"/>
        <v>0.13480833547723181</v>
      </c>
      <c r="AY156">
        <f t="shared" si="125"/>
        <v>0</v>
      </c>
      <c r="AZ156">
        <f t="shared" si="129"/>
        <v>0</v>
      </c>
      <c r="BA156">
        <f t="shared" si="129"/>
        <v>4.0099879546131055E-4</v>
      </c>
      <c r="BB156">
        <f t="shared" si="129"/>
        <v>2.9843564200678307E-4</v>
      </c>
      <c r="BC156">
        <f t="shared" si="129"/>
        <v>1.2531212358165955E-3</v>
      </c>
      <c r="BD156">
        <f t="shared" si="129"/>
        <v>0</v>
      </c>
      <c r="BE156">
        <f t="shared" si="129"/>
        <v>4.1719297758570963E-4</v>
      </c>
      <c r="BF156">
        <f t="shared" si="129"/>
        <v>7.0483249817622658E-4</v>
      </c>
      <c r="BG156">
        <f t="shared" si="130"/>
        <v>1.0472237773778072E-3</v>
      </c>
    </row>
    <row r="157" spans="2:59" x14ac:dyDescent="0.25">
      <c r="B157">
        <v>2014</v>
      </c>
      <c r="C157" t="s">
        <v>60</v>
      </c>
      <c r="D157" s="31">
        <v>137281</v>
      </c>
      <c r="E157" s="31">
        <v>6210</v>
      </c>
      <c r="F157">
        <f t="shared" si="118"/>
        <v>4.5235684471995399E-2</v>
      </c>
      <c r="G157">
        <f t="shared" si="119"/>
        <v>0.95476431552800456</v>
      </c>
      <c r="H157" cm="1">
        <f t="array" ref="H157">+IFERROR(_xlfn.IFS(B157=$H$1,D157/$H$3,B157=$I$1,D157/$I$3,B157=$J$1,D157/$J$3,B157=$K$1,D157/$K$3,B157=$L$1,D157/$L$3,B157=$M$1,D157/$M$3,B157=$N$1,D157/$N$3,B157=$O$1,D157/$O$3,B157=$P$1,D157/P$3,B157=$Q$1,D157/$Q$3,B157=$R$1,D157/$R$3,B157=$S$1,D157/$S$3,B157=$T$1,D157/$T$3,B157=$U$1,D157/$U$3,B157=$V$1,D157/$V$3,B157=$W$1,D157/$W$3,B157=$X$1,D157/$X$3,B157=$Y$1,D157/$Y$3,B157=$Z$1,D157/$Z$3),0)</f>
        <v>3.4202823157394875E-2</v>
      </c>
      <c r="I157" s="15">
        <f t="shared" si="120"/>
        <v>3420.2823157394873</v>
      </c>
      <c r="J157" s="16">
        <f t="shared" si="121"/>
        <v>154.7188116399372</v>
      </c>
      <c r="K157" s="16">
        <f t="shared" si="132"/>
        <v>9779.2183852587677</v>
      </c>
      <c r="L157" s="17">
        <f t="shared" si="126"/>
        <v>4.5235684471995399E-2</v>
      </c>
      <c r="M157" s="17">
        <f t="shared" si="126"/>
        <v>0.95476431552800456</v>
      </c>
      <c r="N157">
        <f t="shared" si="122"/>
        <v>4.6282494633913672E-2</v>
      </c>
      <c r="O157">
        <f t="shared" si="127"/>
        <v>2.26178422359977E-2</v>
      </c>
      <c r="P157">
        <f t="shared" si="123"/>
        <v>442.36963725830196</v>
      </c>
      <c r="S157">
        <v>2014</v>
      </c>
      <c r="T157" t="s">
        <v>60</v>
      </c>
      <c r="U157" s="31">
        <v>0</v>
      </c>
      <c r="V157" s="31">
        <v>0</v>
      </c>
      <c r="W157" s="31">
        <v>390</v>
      </c>
      <c r="X157" s="31">
        <v>335</v>
      </c>
      <c r="Y157" s="31">
        <v>1275</v>
      </c>
      <c r="Z157" s="31">
        <v>0</v>
      </c>
      <c r="AA157" s="31">
        <v>400</v>
      </c>
      <c r="AB157" s="31">
        <v>643</v>
      </c>
      <c r="AC157" s="31">
        <v>773</v>
      </c>
      <c r="AD157" s="31">
        <v>2394</v>
      </c>
      <c r="AE157" s="31">
        <v>6210</v>
      </c>
      <c r="AG157">
        <f t="shared" ref="AG157:AO160" si="133">+U157/$E157</f>
        <v>0</v>
      </c>
      <c r="AH157">
        <f t="shared" si="133"/>
        <v>0</v>
      </c>
      <c r="AI157">
        <f t="shared" si="133"/>
        <v>6.280193236714976E-2</v>
      </c>
      <c r="AJ157">
        <f t="shared" si="133"/>
        <v>5.3945249597423507E-2</v>
      </c>
      <c r="AK157">
        <f t="shared" si="133"/>
        <v>0.20531400966183574</v>
      </c>
      <c r="AL157">
        <f t="shared" si="133"/>
        <v>0</v>
      </c>
      <c r="AM157">
        <f t="shared" si="133"/>
        <v>6.4412238325281798E-2</v>
      </c>
      <c r="AN157">
        <f t="shared" si="133"/>
        <v>0.1035426731078905</v>
      </c>
      <c r="AO157">
        <f t="shared" si="133"/>
        <v>0.12447665056360709</v>
      </c>
      <c r="AP157">
        <f t="shared" si="105"/>
        <v>0</v>
      </c>
      <c r="AQ157">
        <f t="shared" si="105"/>
        <v>0</v>
      </c>
      <c r="AR157">
        <f t="shared" si="105"/>
        <v>6.4837905236907731E-2</v>
      </c>
      <c r="AS157">
        <f t="shared" si="105"/>
        <v>5.5440628878775336E-2</v>
      </c>
      <c r="AT157">
        <f t="shared" si="105"/>
        <v>0.22880215343203231</v>
      </c>
      <c r="AU157">
        <f t="shared" si="105"/>
        <v>0</v>
      </c>
      <c r="AV157">
        <f t="shared" si="103"/>
        <v>6.6555740432612309E-2</v>
      </c>
      <c r="AW157">
        <f t="shared" si="103"/>
        <v>0.10919589029464211</v>
      </c>
      <c r="AX157">
        <f t="shared" si="103"/>
        <v>0.132738044131536</v>
      </c>
      <c r="AY157">
        <f t="shared" si="125"/>
        <v>0</v>
      </c>
      <c r="AZ157">
        <f t="shared" ref="AZ157:BF160" si="134">+IFERROR((SUM(V156:V157)/(2*$D157)),0)</f>
        <v>0</v>
      </c>
      <c r="BA157">
        <f t="shared" si="134"/>
        <v>3.1213350718599076E-3</v>
      </c>
      <c r="BB157">
        <f t="shared" si="134"/>
        <v>2.3528383388815642E-3</v>
      </c>
      <c r="BC157">
        <f t="shared" si="134"/>
        <v>9.5825350922560289E-3</v>
      </c>
      <c r="BD157">
        <f t="shared" si="134"/>
        <v>0</v>
      </c>
      <c r="BE157">
        <f t="shared" si="134"/>
        <v>3.2087470225304303E-3</v>
      </c>
      <c r="BF157">
        <f t="shared" si="134"/>
        <v>5.1645894187833715E-3</v>
      </c>
      <c r="BG157">
        <f t="shared" si="130"/>
        <v>6.6323817571258947E-3</v>
      </c>
    </row>
    <row r="158" spans="2:59" x14ac:dyDescent="0.25">
      <c r="B158">
        <v>2014</v>
      </c>
      <c r="C158" t="s">
        <v>61</v>
      </c>
      <c r="D158" s="31">
        <v>85786</v>
      </c>
      <c r="E158" s="31">
        <v>13088</v>
      </c>
      <c r="F158">
        <f t="shared" si="118"/>
        <v>0.15256568670878698</v>
      </c>
      <c r="G158">
        <f t="shared" si="119"/>
        <v>0.84743431329121299</v>
      </c>
      <c r="H158" cm="1">
        <f t="array" ref="H158">+IFERROR(_xlfn.IFS(B158=$H$1,D158/$H$3,B158=$I$1,D158/$I$3,B158=$J$1,D158/$J$3,B158=$K$1,D158/$K$3,B158=$L$1,D158/$L$3,B158=$M$1,D158/$M$3,B158=$N$1,D158/$N$3,B158=$O$1,D158/$O$3,B158=$P$1,D158/P$3,B158=$Q$1,D158/$Q$3,B158=$R$1,D158/$R$3,B158=$S$1,D158/$S$3,B158=$T$1,D158/$T$3,B158=$U$1,D158/$U$3,B158=$V$1,D158/$V$3,B158=$W$1,D158/$W$3,B158=$X$1,D158/$X$3,B158=$Y$1,D158/$Y$3,B158=$Z$1,D158/$Z$3),0)</f>
        <v>2.1373120733242594E-2</v>
      </c>
      <c r="I158" s="15">
        <f t="shared" si="120"/>
        <v>2137.3120733242595</v>
      </c>
      <c r="J158" s="16">
        <f t="shared" si="121"/>
        <v>326.08048417769692</v>
      </c>
      <c r="K158" s="16">
        <f t="shared" si="132"/>
        <v>9336.848748000466</v>
      </c>
      <c r="L158" s="17">
        <f t="shared" si="126"/>
        <v>0.15256568670878698</v>
      </c>
      <c r="M158" s="17">
        <f t="shared" si="126"/>
        <v>0.84743431329121299</v>
      </c>
      <c r="N158">
        <f t="shared" si="122"/>
        <v>0.16516493778551777</v>
      </c>
      <c r="O158">
        <f t="shared" si="127"/>
        <v>7.628284335439349E-2</v>
      </c>
      <c r="P158">
        <f t="shared" si="123"/>
        <v>1424.482740934769</v>
      </c>
      <c r="S158">
        <v>2014</v>
      </c>
      <c r="T158" t="s">
        <v>61</v>
      </c>
      <c r="U158" s="31">
        <v>0</v>
      </c>
      <c r="V158" s="31">
        <v>0</v>
      </c>
      <c r="W158" s="31">
        <v>566</v>
      </c>
      <c r="X158" s="31">
        <v>979</v>
      </c>
      <c r="Y158" s="31">
        <v>3268</v>
      </c>
      <c r="Z158" s="31">
        <v>0</v>
      </c>
      <c r="AA158" s="31">
        <v>620</v>
      </c>
      <c r="AB158" s="31">
        <v>1491</v>
      </c>
      <c r="AC158" s="31">
        <v>941</v>
      </c>
      <c r="AD158" s="31">
        <v>5223</v>
      </c>
      <c r="AE158" s="31">
        <v>13088</v>
      </c>
      <c r="AG158">
        <f t="shared" si="133"/>
        <v>0</v>
      </c>
      <c r="AH158">
        <f t="shared" si="133"/>
        <v>0</v>
      </c>
      <c r="AI158">
        <f t="shared" si="133"/>
        <v>4.3245721271393645E-2</v>
      </c>
      <c r="AJ158">
        <f t="shared" si="133"/>
        <v>7.480134474327628E-2</v>
      </c>
      <c r="AK158">
        <f t="shared" si="133"/>
        <v>0.24969437652811735</v>
      </c>
      <c r="AL158">
        <f t="shared" si="133"/>
        <v>0</v>
      </c>
      <c r="AM158">
        <f t="shared" si="133"/>
        <v>4.7371638141809294E-2</v>
      </c>
      <c r="AN158">
        <f t="shared" si="133"/>
        <v>0.11392114914425427</v>
      </c>
      <c r="AO158">
        <f t="shared" si="133"/>
        <v>7.1897921760391198E-2</v>
      </c>
      <c r="AP158">
        <f t="shared" si="105"/>
        <v>0</v>
      </c>
      <c r="AQ158">
        <f t="shared" si="105"/>
        <v>0</v>
      </c>
      <c r="AR158">
        <f t="shared" si="105"/>
        <v>4.4201483795392425E-2</v>
      </c>
      <c r="AS158">
        <f t="shared" si="105"/>
        <v>7.770766361074731E-2</v>
      </c>
      <c r="AT158">
        <f t="shared" si="105"/>
        <v>0.28531517373843202</v>
      </c>
      <c r="AU158">
        <f t="shared" si="105"/>
        <v>0</v>
      </c>
      <c r="AV158">
        <f t="shared" si="103"/>
        <v>4.8520895288777587E-2</v>
      </c>
      <c r="AW158">
        <f t="shared" si="103"/>
        <v>0.12080210654243467</v>
      </c>
      <c r="AX158">
        <f t="shared" si="103"/>
        <v>7.4578957796710921E-2</v>
      </c>
      <c r="AY158">
        <f t="shared" si="125"/>
        <v>0</v>
      </c>
      <c r="AZ158">
        <f t="shared" si="134"/>
        <v>0</v>
      </c>
      <c r="BA158">
        <f t="shared" si="134"/>
        <v>5.5720047560207956E-3</v>
      </c>
      <c r="BB158">
        <f t="shared" si="134"/>
        <v>7.6585923110997134E-3</v>
      </c>
      <c r="BC158">
        <f t="shared" si="134"/>
        <v>2.6478679504814306E-2</v>
      </c>
      <c r="BD158">
        <f t="shared" si="134"/>
        <v>0</v>
      </c>
      <c r="BE158">
        <f t="shared" si="134"/>
        <v>5.9450259949175854E-3</v>
      </c>
      <c r="BF158">
        <f t="shared" si="134"/>
        <v>1.243792693446483E-2</v>
      </c>
      <c r="BG158">
        <f t="shared" si="130"/>
        <v>9.9899750542046493E-3</v>
      </c>
    </row>
    <row r="159" spans="2:59" x14ac:dyDescent="0.25">
      <c r="B159" t="s">
        <v>80</v>
      </c>
      <c r="D159" s="31">
        <v>4013733</v>
      </c>
      <c r="E159" s="31">
        <v>36384</v>
      </c>
      <c r="F159">
        <f t="shared" si="118"/>
        <v>9.0648780075804746E-3</v>
      </c>
      <c r="G159">
        <f t="shared" si="119"/>
        <v>0.99093512199241951</v>
      </c>
      <c r="H159" cm="1">
        <f t="array" ref="H159">+IFERROR(_xlfn.IFS(B159=$H$1,D159/$H$3,B159=$I$1,D159/$I$3,B159=$J$1,D159/$J$3,B159=$K$1,D159/$K$3,B159=$L$1,D159/$L$3,B159=$M$1,D159/$M$3,B159=$N$1,D159/$N$3,B159=$O$1,D159/$O$3,B159=$P$1,D159/P$3,B159=$Q$1,D159/$Q$3,B159=$R$1,D159/$R$3,B159=$S$1,D159/$S$3,B159=$T$1,D159/$T$3,B159=$U$1,D159/$U$3,B159=$V$1,D159/$V$3,B159=$W$1,D159/$W$3,B159=$X$1,D159/$X$3,B159=$Y$1,D159/$Y$3,B159=$Z$1,D159/$Z$3),0)</f>
        <v>0</v>
      </c>
      <c r="I159" s="15">
        <f t="shared" si="120"/>
        <v>0</v>
      </c>
      <c r="J159" s="16">
        <f t="shared" si="121"/>
        <v>0</v>
      </c>
      <c r="K159" s="16">
        <f t="shared" si="132"/>
        <v>7912.366007065697</v>
      </c>
      <c r="L159" s="17">
        <f t="shared" si="126"/>
        <v>9.0648780075804746E-3</v>
      </c>
      <c r="M159" s="17">
        <f t="shared" si="126"/>
        <v>0.99093512199241951</v>
      </c>
      <c r="N159">
        <f t="shared" si="122"/>
        <v>9.106151081918569E-3</v>
      </c>
      <c r="O159">
        <f t="shared" si="127"/>
        <v>4.5324390037902373E-3</v>
      </c>
      <c r="P159">
        <f t="shared" si="123"/>
        <v>71.724632605377167</v>
      </c>
      <c r="S159" t="s">
        <v>80</v>
      </c>
      <c r="U159" s="31">
        <v>0</v>
      </c>
      <c r="V159" s="31">
        <v>0</v>
      </c>
      <c r="W159" s="31">
        <v>1484</v>
      </c>
      <c r="X159" s="31">
        <v>1710</v>
      </c>
      <c r="Y159" s="31">
        <v>6204</v>
      </c>
      <c r="Z159" s="31">
        <v>0</v>
      </c>
      <c r="AA159" s="31">
        <v>1587</v>
      </c>
      <c r="AB159" s="31">
        <v>3060</v>
      </c>
      <c r="AC159" s="31">
        <v>3190</v>
      </c>
      <c r="AD159" s="31">
        <v>19149</v>
      </c>
      <c r="AE159" s="31">
        <v>36384</v>
      </c>
      <c r="AG159">
        <f t="shared" si="133"/>
        <v>0</v>
      </c>
      <c r="AH159">
        <f t="shared" si="133"/>
        <v>0</v>
      </c>
      <c r="AI159">
        <f t="shared" si="133"/>
        <v>4.0787159190853121E-2</v>
      </c>
      <c r="AJ159">
        <f t="shared" si="133"/>
        <v>4.6998680738786276E-2</v>
      </c>
      <c r="AK159">
        <f t="shared" si="133"/>
        <v>0.17051451187335093</v>
      </c>
      <c r="AL159">
        <f t="shared" si="133"/>
        <v>0</v>
      </c>
      <c r="AM159">
        <f t="shared" si="133"/>
        <v>4.3618073878627969E-2</v>
      </c>
      <c r="AN159">
        <f t="shared" si="133"/>
        <v>8.4102902374670191E-2</v>
      </c>
      <c r="AO159">
        <f t="shared" si="133"/>
        <v>8.7675901495162703E-2</v>
      </c>
      <c r="AP159">
        <f t="shared" si="105"/>
        <v>0</v>
      </c>
      <c r="AQ159">
        <f t="shared" si="105"/>
        <v>0</v>
      </c>
      <c r="AR159">
        <f t="shared" si="105"/>
        <v>4.1636271814151839E-2</v>
      </c>
      <c r="AS159">
        <f t="shared" si="105"/>
        <v>4.8129696867347797E-2</v>
      </c>
      <c r="AT159">
        <f t="shared" si="105"/>
        <v>0.18640706688299982</v>
      </c>
      <c r="AU159">
        <f t="shared" si="105"/>
        <v>0</v>
      </c>
      <c r="AV159">
        <f t="shared" si="103"/>
        <v>4.4590550849243481E-2</v>
      </c>
      <c r="AW159">
        <f t="shared" si="103"/>
        <v>8.7794801170597361E-2</v>
      </c>
      <c r="AX159">
        <f t="shared" si="103"/>
        <v>9.1695650924142683E-2</v>
      </c>
      <c r="AY159">
        <f t="shared" si="125"/>
        <v>0</v>
      </c>
      <c r="AZ159">
        <f t="shared" si="134"/>
        <v>0</v>
      </c>
      <c r="BA159">
        <f t="shared" si="134"/>
        <v>2.5537323982437296E-4</v>
      </c>
      <c r="BB159">
        <f t="shared" si="134"/>
        <v>3.3497494726231165E-4</v>
      </c>
      <c r="BC159">
        <f t="shared" si="134"/>
        <v>1.1799489403007126E-3</v>
      </c>
      <c r="BD159">
        <f t="shared" si="134"/>
        <v>0</v>
      </c>
      <c r="BE159">
        <f t="shared" si="134"/>
        <v>2.7493109282555666E-4</v>
      </c>
      <c r="BF159">
        <f t="shared" si="134"/>
        <v>5.6692859241010802E-4</v>
      </c>
      <c r="BG159">
        <f t="shared" si="130"/>
        <v>5.1460822132413887E-4</v>
      </c>
    </row>
    <row r="160" spans="2:59" x14ac:dyDescent="0.25">
      <c r="B160" t="s">
        <v>54</v>
      </c>
      <c r="D160" s="31">
        <v>66248498</v>
      </c>
      <c r="E160" s="19">
        <v>486090</v>
      </c>
      <c r="I160" s="15"/>
      <c r="J160" s="16"/>
      <c r="K160" s="16"/>
      <c r="L160" s="17"/>
      <c r="M160" s="17"/>
      <c r="S160" t="s">
        <v>54</v>
      </c>
      <c r="U160" s="31">
        <v>8632</v>
      </c>
      <c r="V160" s="31">
        <v>539</v>
      </c>
      <c r="W160" s="31">
        <v>5108</v>
      </c>
      <c r="X160" s="31">
        <v>24402</v>
      </c>
      <c r="Y160" s="31">
        <v>83034</v>
      </c>
      <c r="Z160" s="31">
        <v>5229</v>
      </c>
      <c r="AA160" s="31">
        <v>17275</v>
      </c>
      <c r="AB160" s="31">
        <v>38179</v>
      </c>
      <c r="AC160" s="31">
        <v>42416</v>
      </c>
      <c r="AD160" s="31">
        <v>261276</v>
      </c>
      <c r="AE160" s="31">
        <v>486090</v>
      </c>
      <c r="AG160">
        <f t="shared" si="133"/>
        <v>1.7758028348659714E-2</v>
      </c>
      <c r="AH160">
        <f t="shared" si="133"/>
        <v>1.1088481556913328E-3</v>
      </c>
      <c r="AI160">
        <f t="shared" si="133"/>
        <v>1.0508342076570183E-2</v>
      </c>
      <c r="AJ160">
        <f t="shared" si="133"/>
        <v>5.0200580139480346E-2</v>
      </c>
      <c r="AK160">
        <f t="shared" si="133"/>
        <v>0.17082021847805962</v>
      </c>
      <c r="AL160">
        <f t="shared" si="133"/>
        <v>1.0757267172745787E-2</v>
      </c>
      <c r="AM160">
        <f t="shared" si="133"/>
        <v>3.553868625151721E-2</v>
      </c>
      <c r="AN160">
        <f t="shared" si="133"/>
        <v>7.8543068156102777E-2</v>
      </c>
      <c r="AO160">
        <f t="shared" si="133"/>
        <v>8.7259560986648568E-2</v>
      </c>
      <c r="AP160">
        <f t="shared" si="105"/>
        <v>1.7917114663721995E-2</v>
      </c>
      <c r="AQ160">
        <f t="shared" si="105"/>
        <v>1.1094632688410638E-3</v>
      </c>
      <c r="AR160">
        <f t="shared" si="105"/>
        <v>1.0563846332020781E-2</v>
      </c>
      <c r="AS160">
        <f t="shared" si="105"/>
        <v>5.1493071162234193E-2</v>
      </c>
      <c r="AT160">
        <f t="shared" si="105"/>
        <v>0.18677247606129926</v>
      </c>
      <c r="AU160">
        <f t="shared" si="105"/>
        <v>1.0815439458669571E-2</v>
      </c>
      <c r="AV160">
        <f t="shared" si="103"/>
        <v>3.6181609688921937E-2</v>
      </c>
      <c r="AW160">
        <f t="shared" si="103"/>
        <v>8.1753659792655461E-2</v>
      </c>
      <c r="AX160">
        <f t="shared" si="103"/>
        <v>9.1240357768207853E-2</v>
      </c>
      <c r="AY160">
        <f t="shared" si="125"/>
        <v>6.5148646841774432E-5</v>
      </c>
      <c r="AZ160">
        <f t="shared" si="134"/>
        <v>4.0680167571497245E-6</v>
      </c>
      <c r="BA160">
        <f t="shared" si="134"/>
        <v>4.9752071360168799E-5</v>
      </c>
      <c r="BB160">
        <f t="shared" si="134"/>
        <v>1.9707616616455214E-4</v>
      </c>
      <c r="BC160">
        <f t="shared" si="134"/>
        <v>6.7350960922917826E-4</v>
      </c>
      <c r="BD160">
        <f t="shared" si="134"/>
        <v>3.9465045682997975E-5</v>
      </c>
      <c r="BE160">
        <f t="shared" si="134"/>
        <v>1.4235794447747327E-4</v>
      </c>
      <c r="BF160">
        <f t="shared" si="134"/>
        <v>3.1124479229702689E-4</v>
      </c>
      <c r="BG160">
        <f t="shared" si="130"/>
        <v>3.4420403010495426E-4</v>
      </c>
    </row>
    <row r="161" spans="9:29" x14ac:dyDescent="0.25">
      <c r="I161" s="15"/>
      <c r="J161" s="16"/>
      <c r="K161" s="16"/>
      <c r="L161" s="17"/>
      <c r="M161" s="17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9:29" x14ac:dyDescent="0.25">
      <c r="I162" s="15"/>
      <c r="J162" s="16"/>
      <c r="K162" s="16"/>
      <c r="L162" s="17"/>
      <c r="M162" s="17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9:29" x14ac:dyDescent="0.25">
      <c r="I163" s="15"/>
      <c r="J163" s="16"/>
      <c r="K163" s="16"/>
      <c r="L163" s="17"/>
      <c r="M163" s="17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9:29" x14ac:dyDescent="0.25">
      <c r="I164" s="15"/>
      <c r="J164" s="16"/>
      <c r="K164" s="16"/>
      <c r="L164" s="17"/>
      <c r="M164" s="17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9:29" x14ac:dyDescent="0.25">
      <c r="I165" s="15"/>
      <c r="J165" s="16"/>
      <c r="K165" s="16"/>
      <c r="L165" s="17"/>
      <c r="M165" s="17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9:29" x14ac:dyDescent="0.25">
      <c r="I166" s="15"/>
      <c r="J166" s="16"/>
      <c r="K166" s="16"/>
      <c r="L166" s="17"/>
      <c r="M166" s="17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9:29" x14ac:dyDescent="0.25">
      <c r="I167" s="15"/>
      <c r="J167" s="16"/>
      <c r="K167" s="16"/>
      <c r="L167" s="17"/>
      <c r="M167" s="17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9:29" x14ac:dyDescent="0.25">
      <c r="I168" s="15"/>
      <c r="J168" s="16"/>
      <c r="K168" s="16"/>
      <c r="L168" s="17"/>
      <c r="M168" s="17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9:29" x14ac:dyDescent="0.25">
      <c r="I169" s="15"/>
      <c r="J169" s="16"/>
      <c r="K169" s="16"/>
      <c r="L169" s="17"/>
      <c r="M169" s="17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9:29" x14ac:dyDescent="0.25">
      <c r="I170" s="15"/>
      <c r="J170" s="16"/>
      <c r="K170" s="16"/>
      <c r="L170" s="17"/>
      <c r="M170" s="17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9:29" x14ac:dyDescent="0.25">
      <c r="I171" s="15"/>
      <c r="J171" s="16"/>
      <c r="K171" s="16"/>
      <c r="L171" s="17"/>
      <c r="M171" s="17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9:29" x14ac:dyDescent="0.25">
      <c r="I172" s="15"/>
      <c r="J172" s="16"/>
      <c r="K172" s="16"/>
      <c r="L172" s="17"/>
      <c r="M172" s="17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9:29" x14ac:dyDescent="0.25">
      <c r="I173" s="15"/>
      <c r="J173" s="16"/>
      <c r="K173" s="16"/>
      <c r="L173" s="17"/>
      <c r="M173" s="17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9:29" x14ac:dyDescent="0.25">
      <c r="I174" s="15"/>
      <c r="J174" s="16"/>
      <c r="K174" s="16"/>
      <c r="L174" s="17"/>
      <c r="M174" s="17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9:29" x14ac:dyDescent="0.25">
      <c r="I175" s="15"/>
      <c r="J175" s="16"/>
      <c r="K175" s="16"/>
      <c r="L175" s="17"/>
      <c r="M175" s="17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9:29" x14ac:dyDescent="0.25">
      <c r="I176" s="15"/>
      <c r="J176" s="16"/>
      <c r="K176" s="16"/>
      <c r="L176" s="17"/>
      <c r="M176" s="17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9:29" x14ac:dyDescent="0.25">
      <c r="I177" s="15"/>
      <c r="J177" s="16"/>
      <c r="K177" s="16"/>
      <c r="L177" s="17"/>
      <c r="M177" s="17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9:29" x14ac:dyDescent="0.25">
      <c r="I178" s="15"/>
      <c r="J178" s="16"/>
      <c r="K178" s="16"/>
      <c r="L178" s="17"/>
      <c r="M178" s="17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9:29" x14ac:dyDescent="0.25">
      <c r="I179" s="15"/>
      <c r="J179" s="16"/>
      <c r="K179" s="16"/>
      <c r="L179" s="17"/>
      <c r="M179" s="17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9:29" x14ac:dyDescent="0.25">
      <c r="I180" s="15"/>
      <c r="J180" s="16"/>
      <c r="K180" s="16"/>
      <c r="L180" s="17"/>
      <c r="M180" s="17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9:29" x14ac:dyDescent="0.25">
      <c r="I181" s="15"/>
      <c r="J181" s="16"/>
      <c r="K181" s="16"/>
      <c r="L181" s="17"/>
      <c r="M181" s="17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9:29" x14ac:dyDescent="0.25">
      <c r="I182" s="15"/>
      <c r="J182" s="16"/>
      <c r="K182" s="16"/>
      <c r="L182" s="17"/>
      <c r="M182" s="17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9:29" x14ac:dyDescent="0.25">
      <c r="I183" s="15"/>
      <c r="J183" s="16"/>
      <c r="K183" s="16"/>
      <c r="L183" s="17"/>
      <c r="M183" s="17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9:29" x14ac:dyDescent="0.25">
      <c r="I184" s="15"/>
      <c r="J184" s="16"/>
      <c r="K184" s="16"/>
      <c r="L184" s="17"/>
      <c r="M184" s="17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9:29" x14ac:dyDescent="0.25">
      <c r="I185" s="15"/>
      <c r="J185" s="16"/>
      <c r="K185" s="16"/>
      <c r="L185" s="17"/>
      <c r="M185" s="17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9:29" x14ac:dyDescent="0.25">
      <c r="I186" s="15"/>
      <c r="J186" s="16"/>
      <c r="K186" s="16"/>
      <c r="L186" s="17"/>
      <c r="M186" s="17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9:29" x14ac:dyDescent="0.25">
      <c r="I187" s="15"/>
      <c r="J187" s="16"/>
      <c r="K187" s="16"/>
      <c r="L187" s="17"/>
      <c r="M187" s="17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9:29" x14ac:dyDescent="0.25">
      <c r="I188" s="15"/>
      <c r="J188" s="16"/>
      <c r="K188" s="16"/>
      <c r="L188" s="17"/>
      <c r="M188" s="17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9:29" x14ac:dyDescent="0.25">
      <c r="I189" s="15"/>
      <c r="J189" s="16"/>
      <c r="K189" s="16"/>
      <c r="L189" s="17"/>
      <c r="M189" s="17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9:29" x14ac:dyDescent="0.25">
      <c r="I190" s="15"/>
      <c r="J190" s="16"/>
      <c r="K190" s="16"/>
      <c r="L190" s="17"/>
      <c r="M190" s="17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9:29" x14ac:dyDescent="0.25">
      <c r="I191" s="15"/>
      <c r="J191" s="16"/>
      <c r="K191" s="16"/>
      <c r="L191" s="17"/>
      <c r="M191" s="17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9:29" x14ac:dyDescent="0.25">
      <c r="I192" s="15"/>
      <c r="J192" s="16"/>
      <c r="K192" s="16"/>
      <c r="L192" s="17"/>
      <c r="M192" s="17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9:29" x14ac:dyDescent="0.25">
      <c r="I193" s="15"/>
      <c r="J193" s="16"/>
      <c r="K193" s="16"/>
      <c r="L193" s="17"/>
      <c r="M193" s="17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9:29" x14ac:dyDescent="0.25">
      <c r="I194" s="15"/>
      <c r="J194" s="16"/>
      <c r="K194" s="16"/>
      <c r="L194" s="17"/>
      <c r="M194" s="17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9:29" x14ac:dyDescent="0.25">
      <c r="I195" s="15"/>
      <c r="J195" s="16"/>
      <c r="K195" s="16"/>
      <c r="L195" s="17"/>
      <c r="M195" s="17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9:29" x14ac:dyDescent="0.25">
      <c r="I196" s="15"/>
      <c r="J196" s="16"/>
      <c r="K196" s="16"/>
      <c r="L196" s="17"/>
      <c r="M196" s="17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9:29" x14ac:dyDescent="0.25">
      <c r="I197" s="15"/>
      <c r="J197" s="16"/>
      <c r="K197" s="16"/>
      <c r="L197" s="17"/>
      <c r="M197" s="17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9:29" x14ac:dyDescent="0.25">
      <c r="I198" s="15"/>
      <c r="J198" s="16"/>
      <c r="K198" s="16"/>
      <c r="L198" s="17"/>
      <c r="M198" s="17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9:29" x14ac:dyDescent="0.25">
      <c r="I199" s="15"/>
      <c r="J199" s="16"/>
      <c r="K199" s="16"/>
      <c r="L199" s="17"/>
      <c r="M199" s="17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9:29" x14ac:dyDescent="0.25">
      <c r="I200" s="15"/>
      <c r="J200" s="16"/>
      <c r="K200" s="16"/>
      <c r="L200" s="17"/>
      <c r="M200" s="17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9:29" x14ac:dyDescent="0.25">
      <c r="I201" s="15"/>
      <c r="J201" s="16"/>
      <c r="K201" s="16"/>
      <c r="L201" s="17"/>
      <c r="M201" s="17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9:29" x14ac:dyDescent="0.25">
      <c r="I202" s="15"/>
      <c r="J202" s="16"/>
      <c r="K202" s="16"/>
      <c r="L202" s="17"/>
      <c r="M202" s="17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9:29" x14ac:dyDescent="0.25">
      <c r="I203" s="15"/>
      <c r="J203" s="16"/>
      <c r="K203" s="16"/>
      <c r="L203" s="17"/>
      <c r="M203" s="17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9:29" x14ac:dyDescent="0.25">
      <c r="I204" s="15"/>
      <c r="J204" s="16"/>
      <c r="K204" s="16"/>
      <c r="L204" s="17"/>
      <c r="M204" s="17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9:29" x14ac:dyDescent="0.25">
      <c r="I205" s="15"/>
      <c r="J205" s="16"/>
      <c r="K205" s="16"/>
      <c r="L205" s="17"/>
      <c r="M205" s="17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9:29" x14ac:dyDescent="0.25">
      <c r="I206" s="15"/>
      <c r="J206" s="16"/>
      <c r="K206" s="16"/>
      <c r="L206" s="17"/>
      <c r="M206" s="17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9:29" x14ac:dyDescent="0.25">
      <c r="I207" s="15"/>
      <c r="J207" s="16"/>
      <c r="K207" s="16"/>
      <c r="L207" s="17"/>
      <c r="M207" s="17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9:29" x14ac:dyDescent="0.25">
      <c r="I208" s="15"/>
      <c r="J208" s="16"/>
      <c r="K208" s="16"/>
      <c r="L208" s="17"/>
      <c r="M208" s="17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9:29" x14ac:dyDescent="0.25">
      <c r="I209" s="15"/>
      <c r="J209" s="16"/>
      <c r="K209" s="16"/>
      <c r="L209" s="17"/>
      <c r="M209" s="17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9:29" x14ac:dyDescent="0.25">
      <c r="I210" s="15"/>
      <c r="J210" s="16"/>
      <c r="K210" s="16"/>
      <c r="L210" s="17"/>
      <c r="M210" s="17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9:29" x14ac:dyDescent="0.25">
      <c r="I211" s="15"/>
      <c r="J211" s="16"/>
      <c r="K211" s="16"/>
      <c r="L211" s="17"/>
      <c r="M211" s="17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9:29" x14ac:dyDescent="0.25">
      <c r="I212" s="15"/>
      <c r="J212" s="16"/>
      <c r="K212" s="16"/>
      <c r="L212" s="17"/>
      <c r="M212" s="17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9:29" x14ac:dyDescent="0.25">
      <c r="I213" s="15"/>
      <c r="J213" s="16"/>
      <c r="K213" s="16"/>
      <c r="L213" s="17"/>
      <c r="M213" s="17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9:29" x14ac:dyDescent="0.25">
      <c r="I214" s="15"/>
      <c r="J214" s="16"/>
      <c r="K214" s="16"/>
      <c r="L214" s="17"/>
      <c r="M214" s="17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9:29" x14ac:dyDescent="0.25">
      <c r="I215" s="15"/>
      <c r="J215" s="16"/>
      <c r="K215" s="16"/>
      <c r="L215" s="17"/>
      <c r="M215" s="17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9:29" x14ac:dyDescent="0.25">
      <c r="I216" s="15"/>
      <c r="J216" s="16"/>
      <c r="K216" s="16"/>
      <c r="L216" s="17"/>
      <c r="M216" s="17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9:29" x14ac:dyDescent="0.25">
      <c r="I217" s="15"/>
      <c r="J217" s="16"/>
      <c r="K217" s="16"/>
      <c r="L217" s="17"/>
      <c r="M217" s="17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9:29" x14ac:dyDescent="0.25">
      <c r="I218" s="15"/>
      <c r="J218" s="16"/>
      <c r="K218" s="16"/>
      <c r="L218" s="17"/>
      <c r="M218" s="17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9:29" x14ac:dyDescent="0.25">
      <c r="I219" s="15"/>
      <c r="J219" s="16"/>
      <c r="K219" s="16"/>
      <c r="L219" s="17"/>
      <c r="M219" s="17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9:29" x14ac:dyDescent="0.25">
      <c r="I220" s="15"/>
      <c r="J220" s="16"/>
      <c r="K220" s="16"/>
      <c r="L220" s="17"/>
      <c r="M220" s="17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9:29" x14ac:dyDescent="0.25">
      <c r="I221" s="15"/>
      <c r="J221" s="16"/>
      <c r="K221" s="16"/>
      <c r="L221" s="17"/>
      <c r="M221" s="17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9:29" x14ac:dyDescent="0.25">
      <c r="I222" s="15"/>
      <c r="J222" s="16"/>
      <c r="K222" s="16"/>
      <c r="L222" s="17"/>
      <c r="M222" s="17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9:29" x14ac:dyDescent="0.25">
      <c r="I223" s="15"/>
      <c r="J223" s="16"/>
      <c r="K223" s="16"/>
      <c r="L223" s="17"/>
      <c r="M223" s="17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9:29" x14ac:dyDescent="0.25">
      <c r="I224" s="15"/>
      <c r="J224" s="16"/>
      <c r="K224" s="16"/>
      <c r="L224" s="17"/>
      <c r="M224" s="17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9:29" x14ac:dyDescent="0.25">
      <c r="I225" s="15"/>
      <c r="J225" s="16"/>
      <c r="K225" s="16"/>
      <c r="L225" s="17"/>
      <c r="M225" s="17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9:29" x14ac:dyDescent="0.25">
      <c r="I226" s="15"/>
      <c r="J226" s="16"/>
      <c r="K226" s="16"/>
      <c r="L226" s="17"/>
      <c r="M226" s="17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9:29" x14ac:dyDescent="0.25">
      <c r="I227" s="15"/>
      <c r="J227" s="16"/>
      <c r="K227" s="16"/>
      <c r="L227" s="17"/>
      <c r="M227" s="17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9:29" x14ac:dyDescent="0.25">
      <c r="I228" s="15"/>
      <c r="J228" s="16"/>
      <c r="K228" s="16"/>
      <c r="L228" s="17"/>
      <c r="M228" s="17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9:29" x14ac:dyDescent="0.25">
      <c r="I229" s="15"/>
      <c r="J229" s="16"/>
      <c r="K229" s="16"/>
      <c r="L229" s="17"/>
      <c r="M229" s="17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9:29" x14ac:dyDescent="0.25">
      <c r="I230" s="15"/>
      <c r="J230" s="16"/>
      <c r="K230" s="16"/>
      <c r="L230" s="17"/>
      <c r="M230" s="17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9:29" x14ac:dyDescent="0.25">
      <c r="I231" s="15"/>
      <c r="J231" s="16"/>
      <c r="K231" s="16"/>
      <c r="L231" s="17"/>
      <c r="M231" s="17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9:29" x14ac:dyDescent="0.25">
      <c r="I232" s="15"/>
      <c r="J232" s="16"/>
      <c r="K232" s="16"/>
      <c r="L232" s="17"/>
      <c r="M232" s="17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9:29" x14ac:dyDescent="0.25">
      <c r="I233" s="15"/>
      <c r="J233" s="16"/>
      <c r="K233" s="16"/>
      <c r="L233" s="17"/>
      <c r="M233" s="17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9:29" x14ac:dyDescent="0.25">
      <c r="I234" s="15"/>
      <c r="J234" s="16"/>
      <c r="K234" s="16"/>
      <c r="L234" s="17"/>
      <c r="M234" s="17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9:29" x14ac:dyDescent="0.25">
      <c r="I235" s="15"/>
      <c r="J235" s="16"/>
      <c r="K235" s="16"/>
      <c r="L235" s="17"/>
      <c r="M235" s="17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9:29" x14ac:dyDescent="0.25">
      <c r="I236" s="15"/>
      <c r="J236" s="16"/>
      <c r="K236" s="16"/>
      <c r="L236" s="17"/>
      <c r="M236" s="17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9:29" x14ac:dyDescent="0.25">
      <c r="I237" s="15"/>
      <c r="J237" s="16"/>
      <c r="K237" s="16"/>
      <c r="L237" s="17"/>
      <c r="M237" s="17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9:29" x14ac:dyDescent="0.25">
      <c r="I238" s="15"/>
      <c r="J238" s="16"/>
      <c r="K238" s="16"/>
      <c r="L238" s="17"/>
      <c r="M238" s="17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9:29" x14ac:dyDescent="0.25">
      <c r="I239" s="15"/>
      <c r="J239" s="16"/>
      <c r="K239" s="16"/>
      <c r="L239" s="17"/>
      <c r="M239" s="17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9:29" x14ac:dyDescent="0.25">
      <c r="I240" s="15"/>
      <c r="J240" s="16"/>
      <c r="K240" s="16"/>
      <c r="L240" s="17"/>
      <c r="M240" s="17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9:29" x14ac:dyDescent="0.25">
      <c r="I241" s="15"/>
      <c r="J241" s="16"/>
      <c r="K241" s="16"/>
      <c r="L241" s="17"/>
      <c r="M241" s="17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9:29" x14ac:dyDescent="0.25">
      <c r="I242" s="15"/>
      <c r="J242" s="16"/>
      <c r="K242" s="16"/>
      <c r="L242" s="17"/>
      <c r="M242" s="17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9:29" x14ac:dyDescent="0.25">
      <c r="I243" s="15"/>
      <c r="J243" s="16"/>
      <c r="K243" s="16"/>
      <c r="L243" s="17"/>
      <c r="M243" s="17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9:29" x14ac:dyDescent="0.25">
      <c r="I244" s="15"/>
      <c r="J244" s="16"/>
      <c r="K244" s="16"/>
      <c r="L244" s="17"/>
      <c r="M244" s="17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9:29" x14ac:dyDescent="0.25">
      <c r="I245" s="15"/>
      <c r="J245" s="16"/>
      <c r="K245" s="16"/>
      <c r="L245" s="17"/>
      <c r="M245" s="17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9:29" x14ac:dyDescent="0.25">
      <c r="I246" s="15"/>
      <c r="J246" s="16"/>
      <c r="K246" s="16"/>
      <c r="L246" s="17"/>
      <c r="M246" s="17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9:29" x14ac:dyDescent="0.25">
      <c r="I247" s="15"/>
      <c r="J247" s="16"/>
      <c r="K247" s="16"/>
      <c r="L247" s="17"/>
      <c r="M247" s="17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9:29" x14ac:dyDescent="0.25">
      <c r="I248" s="15"/>
      <c r="J248" s="16"/>
      <c r="K248" s="16"/>
      <c r="L248" s="17"/>
      <c r="M248" s="17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9:29" x14ac:dyDescent="0.25">
      <c r="I249" s="15"/>
      <c r="J249" s="16"/>
      <c r="K249" s="16"/>
      <c r="L249" s="17"/>
      <c r="M249" s="17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9:29" x14ac:dyDescent="0.25">
      <c r="I250" s="15"/>
      <c r="J250" s="16"/>
      <c r="K250" s="16"/>
      <c r="L250" s="17"/>
      <c r="M250" s="17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9:29" x14ac:dyDescent="0.25">
      <c r="I251" s="15"/>
      <c r="J251" s="16"/>
      <c r="K251" s="16"/>
      <c r="L251" s="17"/>
      <c r="M251" s="17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9:29" x14ac:dyDescent="0.25">
      <c r="I252" s="15"/>
      <c r="J252" s="16"/>
      <c r="K252" s="16"/>
      <c r="L252" s="17"/>
      <c r="M252" s="17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9:29" x14ac:dyDescent="0.25">
      <c r="I253" s="15"/>
      <c r="J253" s="16"/>
      <c r="K253" s="16"/>
      <c r="L253" s="17"/>
      <c r="M253" s="17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9:29" x14ac:dyDescent="0.25">
      <c r="I254" s="15"/>
      <c r="J254" s="16"/>
      <c r="K254" s="16"/>
      <c r="L254" s="17"/>
      <c r="M254" s="17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9:29" x14ac:dyDescent="0.25">
      <c r="I255" s="15"/>
      <c r="J255" s="16"/>
      <c r="K255" s="16"/>
      <c r="L255" s="17"/>
      <c r="M255" s="17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9:29" x14ac:dyDescent="0.25">
      <c r="I256" s="15"/>
      <c r="J256" s="16"/>
      <c r="K256" s="16"/>
      <c r="L256" s="17"/>
      <c r="M256" s="17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9:29" x14ac:dyDescent="0.25">
      <c r="I257" s="15"/>
      <c r="J257" s="16"/>
      <c r="K257" s="16"/>
      <c r="L257" s="17"/>
      <c r="M257" s="17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9:29" x14ac:dyDescent="0.25">
      <c r="I258" s="15"/>
      <c r="J258" s="16"/>
      <c r="K258" s="16"/>
      <c r="L258" s="17"/>
      <c r="M258" s="17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9:29" x14ac:dyDescent="0.25">
      <c r="I259" s="15"/>
      <c r="J259" s="16"/>
      <c r="K259" s="16"/>
      <c r="L259" s="17"/>
      <c r="M259" s="17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9:29" x14ac:dyDescent="0.25">
      <c r="I260" s="15"/>
      <c r="J260" s="16"/>
      <c r="K260" s="16"/>
      <c r="L260" s="17"/>
      <c r="M260" s="17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9:29" x14ac:dyDescent="0.25">
      <c r="I261" s="15"/>
      <c r="J261" s="16"/>
      <c r="K261" s="16"/>
      <c r="L261" s="17"/>
      <c r="M261" s="17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9:29" x14ac:dyDescent="0.25">
      <c r="I262" s="15"/>
      <c r="J262" s="16"/>
      <c r="K262" s="16"/>
      <c r="L262" s="17"/>
      <c r="M262" s="17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9:29" x14ac:dyDescent="0.25">
      <c r="I263" s="15"/>
      <c r="J263" s="16"/>
      <c r="K263" s="16"/>
      <c r="L263" s="17"/>
      <c r="M263" s="17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9:29" x14ac:dyDescent="0.25">
      <c r="I264" s="15"/>
      <c r="J264" s="16"/>
      <c r="K264" s="16"/>
      <c r="L264" s="17"/>
      <c r="M264" s="17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9:29" x14ac:dyDescent="0.25">
      <c r="I265" s="15"/>
      <c r="J265" s="16"/>
      <c r="K265" s="16"/>
      <c r="L265" s="17"/>
      <c r="M265" s="17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9:29" x14ac:dyDescent="0.25">
      <c r="I266" s="15"/>
      <c r="J266" s="16"/>
      <c r="K266" s="16"/>
      <c r="L266" s="17"/>
      <c r="M266" s="17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9:29" x14ac:dyDescent="0.25">
      <c r="I267" s="15"/>
      <c r="J267" s="16"/>
      <c r="K267" s="16"/>
      <c r="L267" s="17"/>
      <c r="M267" s="17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9:29" x14ac:dyDescent="0.25">
      <c r="I268" s="15"/>
      <c r="J268" s="16"/>
      <c r="K268" s="16"/>
      <c r="L268" s="17"/>
      <c r="M268" s="17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9:29" x14ac:dyDescent="0.25">
      <c r="I269" s="15"/>
      <c r="J269" s="16"/>
      <c r="K269" s="16"/>
      <c r="L269" s="17"/>
      <c r="M269" s="17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9:29" x14ac:dyDescent="0.25">
      <c r="I270" s="15"/>
      <c r="J270" s="16"/>
      <c r="K270" s="16"/>
      <c r="L270" s="17"/>
      <c r="M270" s="17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9:29" x14ac:dyDescent="0.25">
      <c r="I271" s="15"/>
      <c r="J271" s="16"/>
      <c r="K271" s="16"/>
      <c r="L271" s="17"/>
      <c r="M271" s="17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9:29" x14ac:dyDescent="0.25">
      <c r="I272" s="15"/>
      <c r="J272" s="16"/>
      <c r="K272" s="16"/>
      <c r="L272" s="17"/>
      <c r="M272" s="17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9:29" x14ac:dyDescent="0.25">
      <c r="I273" s="15"/>
      <c r="J273" s="16"/>
      <c r="K273" s="16"/>
      <c r="L273" s="17"/>
      <c r="M273" s="17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9:29" x14ac:dyDescent="0.25">
      <c r="I274" s="15"/>
      <c r="J274" s="16"/>
      <c r="K274" s="16"/>
      <c r="L274" s="17"/>
      <c r="M274" s="17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9:29" x14ac:dyDescent="0.25">
      <c r="I275" s="15"/>
      <c r="J275" s="16"/>
      <c r="K275" s="16"/>
      <c r="L275" s="17"/>
      <c r="M275" s="17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9:29" x14ac:dyDescent="0.25">
      <c r="I276" s="15"/>
      <c r="J276" s="16"/>
      <c r="K276" s="16"/>
      <c r="L276" s="17"/>
      <c r="M276" s="17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9:29" x14ac:dyDescent="0.25">
      <c r="I277" s="15"/>
      <c r="J277" s="16"/>
      <c r="K277" s="16"/>
      <c r="L277" s="17"/>
      <c r="M277" s="17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9:29" x14ac:dyDescent="0.25">
      <c r="I278" s="15"/>
      <c r="J278" s="16"/>
      <c r="K278" s="16"/>
      <c r="L278" s="17"/>
      <c r="M278" s="17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9:29" x14ac:dyDescent="0.25">
      <c r="I279" s="15"/>
      <c r="J279" s="16"/>
      <c r="K279" s="16"/>
      <c r="L279" s="17"/>
      <c r="M279" s="17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9:29" x14ac:dyDescent="0.25">
      <c r="I280" s="15"/>
      <c r="J280" s="16"/>
      <c r="K280" s="16"/>
      <c r="L280" s="17"/>
      <c r="M280" s="17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9:29" x14ac:dyDescent="0.25">
      <c r="I281" s="15"/>
      <c r="J281" s="16"/>
      <c r="K281" s="16"/>
      <c r="L281" s="17"/>
      <c r="M281" s="17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9:29" x14ac:dyDescent="0.25">
      <c r="I282" s="15"/>
      <c r="J282" s="16"/>
      <c r="K282" s="16"/>
      <c r="L282" s="17"/>
      <c r="M282" s="17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9:29" x14ac:dyDescent="0.25">
      <c r="I283" s="15"/>
      <c r="J283" s="16"/>
      <c r="K283" s="16"/>
      <c r="L283" s="17"/>
      <c r="M283" s="17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9:29" x14ac:dyDescent="0.25">
      <c r="I284" s="15"/>
      <c r="J284" s="16"/>
      <c r="K284" s="16"/>
      <c r="L284" s="17"/>
      <c r="M284" s="17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9:29" x14ac:dyDescent="0.25">
      <c r="I285" s="15"/>
      <c r="J285" s="16"/>
      <c r="K285" s="16"/>
      <c r="L285" s="17"/>
      <c r="M285" s="17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9:29" x14ac:dyDescent="0.25">
      <c r="I286" s="15"/>
      <c r="J286" s="16"/>
      <c r="K286" s="16"/>
      <c r="L286" s="17"/>
      <c r="M286" s="17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9:29" x14ac:dyDescent="0.25">
      <c r="I287" s="15"/>
      <c r="J287" s="16"/>
      <c r="K287" s="16"/>
      <c r="L287" s="17"/>
      <c r="M287" s="17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9:29" x14ac:dyDescent="0.25">
      <c r="I288" s="15"/>
      <c r="J288" s="16"/>
      <c r="K288" s="16"/>
      <c r="L288" s="17"/>
      <c r="M288" s="17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9:29" x14ac:dyDescent="0.25">
      <c r="I289" s="15"/>
      <c r="J289" s="16"/>
      <c r="K289" s="16"/>
      <c r="L289" s="17"/>
      <c r="M289" s="17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9:29" x14ac:dyDescent="0.25">
      <c r="I290" s="15"/>
      <c r="J290" s="16"/>
      <c r="K290" s="16"/>
      <c r="L290" s="17"/>
      <c r="M290" s="17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9:29" x14ac:dyDescent="0.25">
      <c r="I291" s="15"/>
      <c r="J291" s="16"/>
      <c r="K291" s="16"/>
      <c r="L291" s="17"/>
      <c r="M291" s="17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9:29" x14ac:dyDescent="0.25">
      <c r="I292" s="15"/>
      <c r="J292" s="16"/>
      <c r="K292" s="16"/>
      <c r="L292" s="17"/>
      <c r="M292" s="17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9:29" x14ac:dyDescent="0.25">
      <c r="I293" s="15"/>
      <c r="J293" s="16"/>
      <c r="K293" s="16"/>
      <c r="L293" s="17"/>
      <c r="M293" s="17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9:29" x14ac:dyDescent="0.25">
      <c r="I294" s="15"/>
      <c r="J294" s="16"/>
      <c r="K294" s="16"/>
      <c r="L294" s="17"/>
      <c r="M294" s="17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9:29" x14ac:dyDescent="0.25">
      <c r="I295" s="15"/>
      <c r="J295" s="16"/>
      <c r="K295" s="16"/>
      <c r="L295" s="17"/>
      <c r="M295" s="17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9:29" x14ac:dyDescent="0.25">
      <c r="I296" s="15"/>
      <c r="J296" s="16"/>
      <c r="K296" s="16"/>
      <c r="L296" s="17"/>
      <c r="M296" s="17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9:29" x14ac:dyDescent="0.25">
      <c r="I297" s="15"/>
      <c r="J297" s="16"/>
      <c r="K297" s="16"/>
      <c r="L297" s="17"/>
      <c r="M297" s="17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9:29" x14ac:dyDescent="0.25">
      <c r="I298" s="15"/>
      <c r="J298" s="16"/>
      <c r="K298" s="16"/>
      <c r="L298" s="17"/>
      <c r="M298" s="17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9:29" x14ac:dyDescent="0.25">
      <c r="I299" s="15"/>
      <c r="J299" s="16"/>
      <c r="K299" s="16"/>
      <c r="L299" s="17"/>
      <c r="M299" s="17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9:29" x14ac:dyDescent="0.25">
      <c r="I300" s="15"/>
      <c r="J300" s="16"/>
      <c r="K300" s="16"/>
      <c r="L300" s="17"/>
      <c r="M300" s="17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9:29" x14ac:dyDescent="0.25">
      <c r="I301" s="15"/>
      <c r="J301" s="16"/>
      <c r="K301" s="16"/>
      <c r="L301" s="17"/>
      <c r="M301" s="17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9:29" x14ac:dyDescent="0.25">
      <c r="I302" s="15"/>
      <c r="J302" s="16"/>
      <c r="K302" s="16"/>
      <c r="L302" s="17"/>
      <c r="M302" s="17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9:29" x14ac:dyDescent="0.25">
      <c r="I303" s="15"/>
      <c r="J303" s="16"/>
      <c r="K303" s="16"/>
      <c r="L303" s="17"/>
      <c r="M303" s="17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9:29" x14ac:dyDescent="0.25">
      <c r="I304" s="15"/>
      <c r="J304" s="16"/>
      <c r="K304" s="16"/>
      <c r="L304" s="17"/>
      <c r="M304" s="17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9:29" x14ac:dyDescent="0.25">
      <c r="I305" s="15"/>
      <c r="J305" s="16"/>
      <c r="K305" s="16"/>
      <c r="L305" s="17"/>
      <c r="M305" s="17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9:29" x14ac:dyDescent="0.25">
      <c r="I306" s="15"/>
      <c r="J306" s="16"/>
      <c r="K306" s="16"/>
      <c r="L306" s="17"/>
      <c r="M306" s="17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9:29" x14ac:dyDescent="0.25">
      <c r="I307" s="15"/>
      <c r="J307" s="16"/>
      <c r="K307" s="16"/>
      <c r="L307" s="17"/>
      <c r="M307" s="17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9:29" x14ac:dyDescent="0.25">
      <c r="I308" s="15"/>
      <c r="J308" s="16"/>
      <c r="K308" s="16"/>
      <c r="L308" s="17"/>
      <c r="M308" s="17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9:29" x14ac:dyDescent="0.25">
      <c r="I309" s="15"/>
      <c r="J309" s="16"/>
      <c r="K309" s="16"/>
      <c r="L309" s="17"/>
      <c r="M309" s="17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9:29" x14ac:dyDescent="0.25">
      <c r="I310" s="15"/>
      <c r="J310" s="16"/>
      <c r="K310" s="16"/>
      <c r="L310" s="17"/>
      <c r="M310" s="17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9:29" x14ac:dyDescent="0.25">
      <c r="I311" s="15"/>
      <c r="J311" s="16"/>
      <c r="K311" s="16"/>
      <c r="L311" s="17"/>
      <c r="M311" s="17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9:29" x14ac:dyDescent="0.25">
      <c r="I312" s="15"/>
      <c r="J312" s="16"/>
      <c r="K312" s="16"/>
      <c r="L312" s="17"/>
      <c r="M312" s="17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9:29" x14ac:dyDescent="0.25">
      <c r="I313" s="15"/>
      <c r="J313" s="16"/>
      <c r="K313" s="16"/>
      <c r="L313" s="17"/>
      <c r="M313" s="17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9:29" x14ac:dyDescent="0.25">
      <c r="I314" s="15"/>
      <c r="J314" s="16"/>
      <c r="K314" s="16"/>
      <c r="L314" s="17"/>
      <c r="M314" s="17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9:29" x14ac:dyDescent="0.25">
      <c r="I315" s="15"/>
      <c r="J315" s="16"/>
      <c r="K315" s="16"/>
      <c r="L315" s="17"/>
      <c r="M315" s="17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9:29" x14ac:dyDescent="0.25">
      <c r="I316" s="15"/>
      <c r="J316" s="16"/>
      <c r="K316" s="16"/>
      <c r="L316" s="17"/>
      <c r="M316" s="17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9:29" x14ac:dyDescent="0.25">
      <c r="I317" s="15"/>
      <c r="J317" s="16"/>
      <c r="K317" s="16"/>
      <c r="L317" s="17"/>
      <c r="M317" s="17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9:29" x14ac:dyDescent="0.25">
      <c r="I318" s="15"/>
      <c r="J318" s="16"/>
      <c r="K318" s="16"/>
      <c r="L318" s="17"/>
      <c r="M318" s="17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9:29" x14ac:dyDescent="0.25">
      <c r="I319" s="15"/>
      <c r="J319" s="16"/>
      <c r="K319" s="16"/>
      <c r="L319" s="17"/>
      <c r="M319" s="17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9:29" x14ac:dyDescent="0.25">
      <c r="I320" s="15"/>
      <c r="J320" s="16"/>
      <c r="K320" s="16"/>
      <c r="L320" s="17"/>
      <c r="M320" s="17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9:29" x14ac:dyDescent="0.25">
      <c r="I321" s="15"/>
      <c r="J321" s="16"/>
      <c r="K321" s="16"/>
      <c r="L321" s="17"/>
      <c r="M321" s="17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9:29" x14ac:dyDescent="0.25">
      <c r="I322" s="15"/>
      <c r="J322" s="16"/>
      <c r="K322" s="16"/>
      <c r="L322" s="17"/>
      <c r="M322" s="17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9:29" x14ac:dyDescent="0.25">
      <c r="I323" s="15"/>
      <c r="J323" s="16"/>
      <c r="K323" s="16"/>
      <c r="L323" s="17"/>
      <c r="M323" s="17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9:29" x14ac:dyDescent="0.25">
      <c r="I324" s="15"/>
      <c r="J324" s="16"/>
      <c r="K324" s="16"/>
      <c r="L324" s="17"/>
      <c r="M324" s="17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9:29" x14ac:dyDescent="0.25">
      <c r="I325" s="15"/>
      <c r="J325" s="16"/>
      <c r="K325" s="16"/>
      <c r="L325" s="17"/>
      <c r="M325" s="17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9:29" x14ac:dyDescent="0.25">
      <c r="I326" s="15"/>
      <c r="J326" s="16"/>
      <c r="K326" s="16"/>
      <c r="L326" s="17"/>
      <c r="M326" s="17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9:29" x14ac:dyDescent="0.25">
      <c r="I327" s="15"/>
      <c r="J327" s="16"/>
      <c r="K327" s="16"/>
      <c r="L327" s="17"/>
      <c r="M327" s="17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9:29" x14ac:dyDescent="0.25">
      <c r="I328" s="15"/>
      <c r="J328" s="16"/>
      <c r="K328" s="16"/>
      <c r="L328" s="17"/>
      <c r="M328" s="17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9:29" x14ac:dyDescent="0.25">
      <c r="I329" s="15"/>
      <c r="J329" s="16"/>
      <c r="K329" s="16"/>
      <c r="L329" s="17"/>
      <c r="M329" s="17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9:29" x14ac:dyDescent="0.25">
      <c r="I330" s="15"/>
      <c r="J330" s="16"/>
      <c r="K330" s="16"/>
      <c r="L330" s="17"/>
      <c r="M330" s="17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9:29" x14ac:dyDescent="0.25">
      <c r="I331" s="15"/>
      <c r="J331" s="16"/>
      <c r="K331" s="16"/>
      <c r="L331" s="17"/>
      <c r="M331" s="17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9:29" x14ac:dyDescent="0.25">
      <c r="I332" s="15"/>
      <c r="J332" s="16"/>
      <c r="K332" s="16"/>
      <c r="L332" s="17"/>
      <c r="M332" s="17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9:29" x14ac:dyDescent="0.25">
      <c r="I333" s="15"/>
      <c r="J333" s="16"/>
      <c r="K333" s="16"/>
      <c r="L333" s="17"/>
      <c r="M333" s="17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9:29" x14ac:dyDescent="0.25">
      <c r="I334" s="15"/>
      <c r="J334" s="16"/>
      <c r="K334" s="16"/>
      <c r="L334" s="17"/>
      <c r="M334" s="17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9:29" x14ac:dyDescent="0.25">
      <c r="I335" s="15"/>
      <c r="J335" s="16"/>
      <c r="K335" s="16"/>
      <c r="L335" s="17"/>
      <c r="M335" s="17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9:29" x14ac:dyDescent="0.25">
      <c r="I336" s="15"/>
      <c r="J336" s="16"/>
      <c r="K336" s="16"/>
      <c r="L336" s="17"/>
      <c r="M336" s="17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9:29" x14ac:dyDescent="0.25">
      <c r="I337" s="15"/>
      <c r="J337" s="16"/>
      <c r="K337" s="16"/>
      <c r="L337" s="17"/>
      <c r="M337" s="17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9:29" x14ac:dyDescent="0.25">
      <c r="I338" s="15"/>
      <c r="J338" s="16"/>
      <c r="K338" s="16"/>
      <c r="L338" s="17"/>
      <c r="M338" s="17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9:29" x14ac:dyDescent="0.25">
      <c r="I339" s="15"/>
      <c r="J339" s="16"/>
      <c r="K339" s="16"/>
      <c r="L339" s="17"/>
      <c r="M339" s="17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9:29" x14ac:dyDescent="0.25">
      <c r="I340" s="15"/>
      <c r="J340" s="16"/>
      <c r="K340" s="16"/>
      <c r="L340" s="17"/>
      <c r="M340" s="17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9:29" x14ac:dyDescent="0.25">
      <c r="I341" s="15"/>
      <c r="J341" s="16"/>
      <c r="K341" s="16"/>
      <c r="L341" s="17"/>
      <c r="M341" s="17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9:29" x14ac:dyDescent="0.25">
      <c r="I342" s="15"/>
      <c r="J342" s="16"/>
      <c r="K342" s="16"/>
      <c r="L342" s="17"/>
      <c r="M342" s="17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9:29" x14ac:dyDescent="0.25">
      <c r="I343" s="15"/>
      <c r="J343" s="16"/>
      <c r="K343" s="16"/>
      <c r="L343" s="17"/>
      <c r="M343" s="17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9:29" x14ac:dyDescent="0.25">
      <c r="I344" s="15"/>
      <c r="J344" s="16"/>
      <c r="K344" s="16"/>
      <c r="L344" s="17"/>
      <c r="M344" s="17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9:29" x14ac:dyDescent="0.25">
      <c r="I345" s="15"/>
      <c r="J345" s="16"/>
      <c r="K345" s="16"/>
      <c r="L345" s="17"/>
      <c r="M345" s="17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9:29" x14ac:dyDescent="0.25">
      <c r="I346" s="15"/>
      <c r="J346" s="16"/>
      <c r="K346" s="16"/>
      <c r="L346" s="17"/>
      <c r="M346" s="17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9:29" x14ac:dyDescent="0.25">
      <c r="I347" s="15"/>
      <c r="J347" s="16"/>
      <c r="K347" s="16"/>
      <c r="L347" s="17"/>
      <c r="M347" s="17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9:29" x14ac:dyDescent="0.25">
      <c r="I348" s="15"/>
      <c r="J348" s="16"/>
      <c r="K348" s="16"/>
      <c r="L348" s="17"/>
      <c r="M348" s="17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9:29" x14ac:dyDescent="0.25">
      <c r="I349" s="15"/>
      <c r="J349" s="16"/>
      <c r="K349" s="16"/>
      <c r="L349" s="17"/>
      <c r="M349" s="17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9:29" x14ac:dyDescent="0.25">
      <c r="I350" s="15"/>
      <c r="J350" s="16"/>
      <c r="K350" s="16"/>
      <c r="L350" s="17"/>
      <c r="M350" s="17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9:29" x14ac:dyDescent="0.25">
      <c r="I351" s="15"/>
      <c r="J351" s="16"/>
      <c r="K351" s="16"/>
      <c r="L351" s="17"/>
      <c r="M351" s="17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9:29" x14ac:dyDescent="0.25">
      <c r="I352" s="15"/>
      <c r="J352" s="16"/>
      <c r="K352" s="16"/>
      <c r="L352" s="17"/>
      <c r="M352" s="17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9:29" x14ac:dyDescent="0.25">
      <c r="I353" s="15"/>
      <c r="J353" s="16"/>
      <c r="K353" s="16"/>
      <c r="L353" s="17"/>
      <c r="M353" s="17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9:29" x14ac:dyDescent="0.25">
      <c r="I354" s="15"/>
      <c r="J354" s="16"/>
      <c r="K354" s="16"/>
      <c r="L354" s="17"/>
      <c r="M354" s="17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9:29" x14ac:dyDescent="0.25">
      <c r="I355" s="15"/>
      <c r="J355" s="16"/>
      <c r="K355" s="16"/>
      <c r="L355" s="17"/>
      <c r="M355" s="17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9:29" x14ac:dyDescent="0.25">
      <c r="I356" s="15"/>
      <c r="J356" s="16"/>
      <c r="K356" s="16"/>
      <c r="L356" s="17"/>
      <c r="M356" s="17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9:29" x14ac:dyDescent="0.25">
      <c r="I357" s="15"/>
      <c r="J357" s="16"/>
      <c r="K357" s="16"/>
      <c r="L357" s="17"/>
      <c r="M357" s="17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9:29" x14ac:dyDescent="0.25">
      <c r="I358" s="15"/>
      <c r="J358" s="16"/>
      <c r="K358" s="16"/>
      <c r="L358" s="17"/>
      <c r="M358" s="17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9:29" x14ac:dyDescent="0.25">
      <c r="I359" s="15"/>
      <c r="J359" s="16"/>
      <c r="K359" s="16"/>
      <c r="L359" s="17"/>
      <c r="M359" s="17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9:29" x14ac:dyDescent="0.25">
      <c r="I360" s="15"/>
      <c r="J360" s="16"/>
      <c r="K360" s="16"/>
      <c r="L360" s="17"/>
      <c r="M360" s="17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9:29" x14ac:dyDescent="0.25">
      <c r="I361" s="15"/>
      <c r="J361" s="16"/>
      <c r="K361" s="16"/>
      <c r="L361" s="17"/>
      <c r="M361" s="17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9:29" x14ac:dyDescent="0.25">
      <c r="I362" s="15"/>
      <c r="J362" s="16"/>
      <c r="K362" s="16"/>
      <c r="L362" s="17"/>
      <c r="M362" s="17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9:29" x14ac:dyDescent="0.25">
      <c r="I363" s="15"/>
      <c r="J363" s="16"/>
      <c r="K363" s="16"/>
      <c r="L363" s="17"/>
      <c r="M363" s="17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9:29" x14ac:dyDescent="0.25">
      <c r="I364" s="15"/>
      <c r="J364" s="16"/>
      <c r="K364" s="16"/>
      <c r="L364" s="17"/>
      <c r="M364" s="17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9:29" x14ac:dyDescent="0.25">
      <c r="I365" s="15"/>
      <c r="J365" s="16"/>
      <c r="K365" s="16"/>
      <c r="L365" s="17"/>
      <c r="M365" s="17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9:29" x14ac:dyDescent="0.25">
      <c r="I366" s="15"/>
      <c r="J366" s="16"/>
      <c r="K366" s="16"/>
      <c r="L366" s="17"/>
      <c r="M366" s="17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9:29" x14ac:dyDescent="0.25">
      <c r="I367" s="15"/>
      <c r="J367" s="16"/>
      <c r="K367" s="16"/>
      <c r="L367" s="17"/>
      <c r="M367" s="17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9:29" x14ac:dyDescent="0.25">
      <c r="I368" s="15"/>
      <c r="J368" s="16"/>
      <c r="K368" s="16"/>
      <c r="L368" s="17"/>
      <c r="M368" s="17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9:29" x14ac:dyDescent="0.25">
      <c r="I369" s="15"/>
      <c r="J369" s="16"/>
      <c r="K369" s="16"/>
      <c r="L369" s="17"/>
      <c r="M369" s="17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9:29" x14ac:dyDescent="0.25">
      <c r="I370" s="15"/>
      <c r="J370" s="16"/>
      <c r="K370" s="16"/>
      <c r="L370" s="17"/>
      <c r="M370" s="17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9:29" x14ac:dyDescent="0.25">
      <c r="I371" s="15"/>
      <c r="J371" s="16"/>
      <c r="K371" s="16"/>
      <c r="L371" s="17"/>
      <c r="M371" s="17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9:29" x14ac:dyDescent="0.25">
      <c r="I372" s="15"/>
      <c r="J372" s="16"/>
      <c r="K372" s="16"/>
      <c r="L372" s="17"/>
      <c r="M372" s="17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9:29" x14ac:dyDescent="0.25">
      <c r="I373" s="15"/>
      <c r="J373" s="16"/>
      <c r="K373" s="16"/>
      <c r="L373" s="17"/>
      <c r="M373" s="17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9:29" x14ac:dyDescent="0.25">
      <c r="I374" s="15"/>
      <c r="J374" s="16"/>
      <c r="K374" s="16"/>
      <c r="L374" s="17"/>
      <c r="M374" s="17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9:29" x14ac:dyDescent="0.25">
      <c r="I375" s="15"/>
      <c r="J375" s="16"/>
      <c r="K375" s="16"/>
      <c r="L375" s="17"/>
      <c r="M375" s="17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9:29" x14ac:dyDescent="0.25">
      <c r="I376" s="15"/>
      <c r="J376" s="16"/>
      <c r="K376" s="16"/>
      <c r="L376" s="17"/>
      <c r="M376" s="17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9:29" x14ac:dyDescent="0.25">
      <c r="I377" s="15"/>
      <c r="J377" s="16"/>
      <c r="K377" s="16"/>
      <c r="L377" s="17"/>
      <c r="M377" s="17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9:29" x14ac:dyDescent="0.25">
      <c r="I378" s="15"/>
      <c r="J378" s="16"/>
      <c r="K378" s="16"/>
      <c r="L378" s="17"/>
      <c r="M378" s="17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9:29" x14ac:dyDescent="0.25">
      <c r="I379" s="15"/>
      <c r="J379" s="16"/>
      <c r="K379" s="16"/>
      <c r="L379" s="17"/>
      <c r="M379" s="17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9:29" x14ac:dyDescent="0.25">
      <c r="I380" s="15"/>
      <c r="J380" s="16"/>
      <c r="K380" s="16"/>
      <c r="L380" s="17"/>
      <c r="M380" s="17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9:29" x14ac:dyDescent="0.25">
      <c r="I381" s="15"/>
      <c r="J381" s="16"/>
      <c r="K381" s="16"/>
      <c r="L381" s="17"/>
      <c r="M381" s="17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9:29" x14ac:dyDescent="0.25">
      <c r="I382" s="15"/>
      <c r="J382" s="16"/>
      <c r="K382" s="16"/>
      <c r="L382" s="17"/>
      <c r="M382" s="17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9:29" x14ac:dyDescent="0.25">
      <c r="I383" s="15"/>
      <c r="J383" s="16"/>
      <c r="K383" s="16"/>
      <c r="L383" s="17"/>
      <c r="M383" s="17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9:29" x14ac:dyDescent="0.25">
      <c r="I384" s="15"/>
      <c r="J384" s="16"/>
      <c r="K384" s="16"/>
      <c r="L384" s="17"/>
      <c r="M384" s="17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9:29" x14ac:dyDescent="0.25">
      <c r="I385" s="15"/>
      <c r="J385" s="16"/>
      <c r="K385" s="16"/>
      <c r="L385" s="17"/>
      <c r="M385" s="17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9:29" x14ac:dyDescent="0.25">
      <c r="I386" s="15"/>
      <c r="J386" s="16"/>
      <c r="K386" s="16"/>
      <c r="L386" s="17"/>
      <c r="M386" s="17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9:29" x14ac:dyDescent="0.25">
      <c r="I387" s="15"/>
      <c r="J387" s="16"/>
      <c r="K387" s="16"/>
      <c r="L387" s="17"/>
      <c r="M387" s="17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9:29" x14ac:dyDescent="0.25">
      <c r="I388" s="15"/>
      <c r="J388" s="16"/>
      <c r="K388" s="16"/>
      <c r="L388" s="17"/>
      <c r="M388" s="17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9:29" x14ac:dyDescent="0.25">
      <c r="I389" s="15"/>
      <c r="J389" s="16"/>
      <c r="K389" s="16"/>
      <c r="L389" s="17"/>
      <c r="M389" s="17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9:29" x14ac:dyDescent="0.25">
      <c r="I390" s="15"/>
      <c r="J390" s="16"/>
      <c r="K390" s="16"/>
      <c r="L390" s="17"/>
      <c r="M390" s="17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9:29" x14ac:dyDescent="0.25">
      <c r="I391" s="15"/>
      <c r="J391" s="16"/>
      <c r="K391" s="16"/>
      <c r="L391" s="17"/>
      <c r="M391" s="17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9:29" x14ac:dyDescent="0.25">
      <c r="I392" s="15"/>
      <c r="J392" s="16"/>
      <c r="K392" s="16"/>
      <c r="L392" s="17"/>
      <c r="M392" s="17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9:29" x14ac:dyDescent="0.25">
      <c r="I393" s="15"/>
      <c r="J393" s="16"/>
      <c r="K393" s="16"/>
      <c r="L393" s="17"/>
      <c r="M393" s="17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9:29" x14ac:dyDescent="0.25">
      <c r="I394" s="15"/>
      <c r="J394" s="16"/>
      <c r="K394" s="16"/>
      <c r="L394" s="17"/>
      <c r="M394" s="17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9:29" x14ac:dyDescent="0.25">
      <c r="I395" s="15"/>
      <c r="J395" s="16"/>
      <c r="K395" s="16"/>
      <c r="L395" s="17"/>
      <c r="M395" s="17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9:29" x14ac:dyDescent="0.25">
      <c r="I396" s="15"/>
      <c r="J396" s="16"/>
      <c r="K396" s="16"/>
      <c r="L396" s="17"/>
      <c r="M396" s="17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9:29" x14ac:dyDescent="0.25">
      <c r="I397" s="15"/>
      <c r="J397" s="16"/>
      <c r="K397" s="16"/>
      <c r="L397" s="17"/>
      <c r="M397" s="17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9:29" x14ac:dyDescent="0.25">
      <c r="I398" s="15"/>
      <c r="J398" s="16"/>
      <c r="K398" s="16"/>
      <c r="L398" s="17"/>
      <c r="M398" s="17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9:29" x14ac:dyDescent="0.25">
      <c r="I399" s="15"/>
      <c r="J399" s="16"/>
      <c r="K399" s="16"/>
      <c r="L399" s="17"/>
      <c r="M399" s="17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9:29" x14ac:dyDescent="0.25">
      <c r="I400" s="15"/>
      <c r="J400" s="16"/>
      <c r="K400" s="16"/>
      <c r="L400" s="17"/>
      <c r="M400" s="17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9:29" x14ac:dyDescent="0.25">
      <c r="I401" s="15"/>
      <c r="J401" s="16"/>
      <c r="K401" s="16"/>
      <c r="L401" s="17"/>
      <c r="M401" s="17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9:29" x14ac:dyDescent="0.25">
      <c r="I402" s="15"/>
      <c r="J402" s="16"/>
      <c r="K402" s="16"/>
      <c r="L402" s="17"/>
      <c r="M402" s="17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9:29" x14ac:dyDescent="0.25">
      <c r="I403" s="15"/>
      <c r="J403" s="16"/>
      <c r="K403" s="16"/>
      <c r="L403" s="17"/>
      <c r="M403" s="17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9:29" x14ac:dyDescent="0.25">
      <c r="I404" s="15"/>
      <c r="J404" s="16"/>
      <c r="K404" s="16"/>
      <c r="L404" s="17"/>
      <c r="M404" s="17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9:29" x14ac:dyDescent="0.25">
      <c r="I405" s="15"/>
      <c r="J405" s="16"/>
      <c r="K405" s="16"/>
      <c r="L405" s="17"/>
      <c r="M405" s="17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9:29" x14ac:dyDescent="0.25">
      <c r="I406" s="15"/>
      <c r="J406" s="16"/>
      <c r="K406" s="16"/>
      <c r="L406" s="17"/>
      <c r="M406" s="17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9:29" x14ac:dyDescent="0.25">
      <c r="I407" s="15"/>
      <c r="J407" s="16"/>
      <c r="K407" s="16"/>
      <c r="L407" s="17"/>
      <c r="M407" s="17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9:29" x14ac:dyDescent="0.25">
      <c r="I408" s="15"/>
      <c r="J408" s="16"/>
      <c r="K408" s="16"/>
      <c r="L408" s="17"/>
      <c r="M408" s="17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9:29" x14ac:dyDescent="0.25">
      <c r="I409" s="15"/>
      <c r="J409" s="16"/>
      <c r="K409" s="16"/>
      <c r="L409" s="17"/>
      <c r="M409" s="17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9:29" x14ac:dyDescent="0.25">
      <c r="I410" s="15"/>
      <c r="J410" s="16"/>
      <c r="K410" s="16"/>
      <c r="L410" s="17"/>
      <c r="M410" s="17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9:29" x14ac:dyDescent="0.25">
      <c r="I411" s="15"/>
      <c r="J411" s="16"/>
      <c r="K411" s="16"/>
      <c r="L411" s="17"/>
      <c r="M411" s="17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9:29" x14ac:dyDescent="0.25">
      <c r="I412" s="15"/>
      <c r="J412" s="16"/>
      <c r="K412" s="16"/>
      <c r="L412" s="17"/>
      <c r="M412" s="17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9:29" x14ac:dyDescent="0.25">
      <c r="I413" s="15"/>
      <c r="J413" s="16"/>
      <c r="K413" s="16"/>
      <c r="L413" s="17"/>
      <c r="M413" s="17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9:29" x14ac:dyDescent="0.25">
      <c r="I414" s="15"/>
      <c r="J414" s="16"/>
      <c r="K414" s="16"/>
      <c r="L414" s="17"/>
      <c r="M414" s="17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9:29" x14ac:dyDescent="0.25">
      <c r="I415" s="15"/>
      <c r="J415" s="16"/>
      <c r="K415" s="16"/>
      <c r="L415" s="17"/>
      <c r="M415" s="17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9:29" x14ac:dyDescent="0.25">
      <c r="I416" s="15"/>
      <c r="J416" s="16"/>
      <c r="K416" s="16"/>
      <c r="L416" s="17"/>
      <c r="M416" s="17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9:29" x14ac:dyDescent="0.25">
      <c r="I417" s="15"/>
      <c r="J417" s="16"/>
      <c r="K417" s="16"/>
      <c r="L417" s="17"/>
      <c r="M417" s="17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9:29" x14ac:dyDescent="0.25">
      <c r="I418" s="15"/>
      <c r="J418" s="16"/>
      <c r="K418" s="16"/>
      <c r="L418" s="17"/>
      <c r="M418" s="17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9:29" x14ac:dyDescent="0.25">
      <c r="I419" s="15"/>
      <c r="J419" s="16"/>
      <c r="K419" s="16"/>
      <c r="L419" s="17"/>
      <c r="M419" s="17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9:29" x14ac:dyDescent="0.25">
      <c r="I420" s="15"/>
      <c r="J420" s="16"/>
      <c r="K420" s="16"/>
      <c r="L420" s="17"/>
      <c r="M420" s="17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9:29" x14ac:dyDescent="0.25">
      <c r="I421" s="15"/>
      <c r="J421" s="16"/>
      <c r="K421" s="16"/>
      <c r="L421" s="17"/>
      <c r="M421" s="17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9:29" x14ac:dyDescent="0.25">
      <c r="I422" s="15"/>
      <c r="J422" s="16"/>
      <c r="K422" s="16"/>
      <c r="L422" s="17"/>
      <c r="M422" s="17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9:29" x14ac:dyDescent="0.25">
      <c r="I423" s="15"/>
      <c r="J423" s="16"/>
      <c r="K423" s="16"/>
      <c r="L423" s="17"/>
      <c r="M423" s="17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9:29" x14ac:dyDescent="0.25">
      <c r="I424" s="15"/>
      <c r="J424" s="16"/>
      <c r="K424" s="16"/>
      <c r="L424" s="17"/>
      <c r="M424" s="17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9:29" x14ac:dyDescent="0.25">
      <c r="I425" s="15"/>
      <c r="J425" s="16"/>
      <c r="K425" s="16"/>
      <c r="L425" s="17"/>
      <c r="M425" s="17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9:29" x14ac:dyDescent="0.25">
      <c r="I426" s="15"/>
      <c r="J426" s="16"/>
      <c r="K426" s="16"/>
      <c r="L426" s="17"/>
      <c r="M426" s="17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9:29" x14ac:dyDescent="0.25">
      <c r="I427" s="15"/>
      <c r="J427" s="16"/>
      <c r="K427" s="16"/>
      <c r="L427" s="17"/>
      <c r="M427" s="17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9:29" x14ac:dyDescent="0.25">
      <c r="I428" s="15"/>
      <c r="J428" s="16"/>
      <c r="K428" s="16"/>
      <c r="L428" s="17"/>
      <c r="M428" s="17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9:29" x14ac:dyDescent="0.25">
      <c r="I429" s="15"/>
      <c r="J429" s="16"/>
      <c r="K429" s="16"/>
      <c r="L429" s="17"/>
      <c r="M429" s="17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9:29" x14ac:dyDescent="0.25">
      <c r="I430" s="15"/>
      <c r="J430" s="16"/>
      <c r="K430" s="16"/>
      <c r="L430" s="17"/>
      <c r="M430" s="17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9:29" x14ac:dyDescent="0.25">
      <c r="I431" s="15"/>
      <c r="J431" s="16"/>
      <c r="K431" s="16"/>
      <c r="L431" s="17"/>
      <c r="M431" s="17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9:29" x14ac:dyDescent="0.25">
      <c r="I432" s="15"/>
      <c r="J432" s="16"/>
      <c r="K432" s="16"/>
      <c r="L432" s="17"/>
      <c r="M432" s="17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9:29" x14ac:dyDescent="0.25">
      <c r="I433" s="15"/>
      <c r="J433" s="16"/>
      <c r="K433" s="16"/>
      <c r="L433" s="17"/>
      <c r="M433" s="17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9:29" x14ac:dyDescent="0.25">
      <c r="I434" s="15"/>
      <c r="J434" s="16"/>
      <c r="K434" s="16"/>
      <c r="L434" s="17"/>
      <c r="M434" s="17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9:29" x14ac:dyDescent="0.25">
      <c r="I435" s="15"/>
      <c r="J435" s="16"/>
      <c r="K435" s="16"/>
      <c r="L435" s="17"/>
      <c r="M435" s="17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9:29" x14ac:dyDescent="0.25">
      <c r="I436" s="15"/>
      <c r="J436" s="16"/>
      <c r="K436" s="16"/>
      <c r="L436" s="17"/>
      <c r="M436" s="17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9:29" x14ac:dyDescent="0.25">
      <c r="I437" s="15"/>
      <c r="J437" s="16"/>
      <c r="K437" s="16"/>
      <c r="L437" s="17"/>
      <c r="M437" s="17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9:29" x14ac:dyDescent="0.25">
      <c r="I438" s="15"/>
      <c r="J438" s="16"/>
      <c r="K438" s="16"/>
      <c r="L438" s="17"/>
      <c r="M438" s="17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9:29" x14ac:dyDescent="0.25">
      <c r="I439" s="15"/>
      <c r="J439" s="16"/>
      <c r="K439" s="16"/>
      <c r="L439" s="17"/>
      <c r="M439" s="17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9:29" x14ac:dyDescent="0.25">
      <c r="I440" s="15"/>
      <c r="J440" s="16"/>
      <c r="K440" s="16"/>
      <c r="L440" s="17"/>
      <c r="M440" s="17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9:29" x14ac:dyDescent="0.25">
      <c r="I441" s="15"/>
      <c r="J441" s="16"/>
      <c r="K441" s="16"/>
      <c r="L441" s="17"/>
      <c r="M441" s="17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9:29" x14ac:dyDescent="0.25">
      <c r="I442" s="15"/>
      <c r="J442" s="16"/>
      <c r="K442" s="16"/>
      <c r="L442" s="17"/>
      <c r="M442" s="17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9:29" x14ac:dyDescent="0.25">
      <c r="I443" s="15"/>
      <c r="J443" s="16"/>
      <c r="K443" s="16"/>
      <c r="L443" s="17"/>
      <c r="M443" s="17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9:29" x14ac:dyDescent="0.25">
      <c r="I444" s="15"/>
      <c r="J444" s="16"/>
      <c r="K444" s="16"/>
      <c r="L444" s="17"/>
      <c r="M444" s="17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9:29" x14ac:dyDescent="0.25">
      <c r="I445" s="15"/>
      <c r="J445" s="16"/>
      <c r="K445" s="16"/>
      <c r="L445" s="17"/>
      <c r="M445" s="17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9:29" x14ac:dyDescent="0.25">
      <c r="I446" s="15"/>
      <c r="J446" s="16"/>
      <c r="K446" s="16"/>
      <c r="L446" s="17"/>
      <c r="M446" s="17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9:29" x14ac:dyDescent="0.25">
      <c r="I447" s="15"/>
      <c r="J447" s="16"/>
      <c r="K447" s="16"/>
      <c r="L447" s="17"/>
      <c r="M447" s="17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9:29" x14ac:dyDescent="0.25">
      <c r="I448" s="15"/>
      <c r="J448" s="16"/>
      <c r="K448" s="16"/>
      <c r="L448" s="17"/>
      <c r="M448" s="17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9:29" x14ac:dyDescent="0.25">
      <c r="I449" s="15"/>
      <c r="J449" s="16"/>
      <c r="K449" s="16"/>
      <c r="L449" s="17"/>
      <c r="M449" s="17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9:29" x14ac:dyDescent="0.25">
      <c r="I450" s="15"/>
      <c r="J450" s="16"/>
      <c r="K450" s="16"/>
      <c r="L450" s="17"/>
      <c r="M450" s="17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9:29" x14ac:dyDescent="0.25">
      <c r="I451" s="15"/>
      <c r="J451" s="16"/>
      <c r="K451" s="16"/>
      <c r="L451" s="17"/>
      <c r="M451" s="17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9:29" x14ac:dyDescent="0.25">
      <c r="I452" s="15"/>
      <c r="J452" s="16"/>
      <c r="K452" s="16"/>
      <c r="L452" s="17"/>
      <c r="M452" s="17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9:29" x14ac:dyDescent="0.25">
      <c r="I453" s="15"/>
      <c r="J453" s="16"/>
      <c r="K453" s="16"/>
      <c r="L453" s="17"/>
      <c r="M453" s="17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9:29" x14ac:dyDescent="0.25">
      <c r="I454" s="15"/>
      <c r="J454" s="16"/>
      <c r="K454" s="16"/>
      <c r="L454" s="17"/>
      <c r="M454" s="17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9:29" x14ac:dyDescent="0.25">
      <c r="I455" s="15"/>
      <c r="J455" s="16"/>
      <c r="K455" s="16"/>
      <c r="L455" s="17"/>
      <c r="M455" s="17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9:29" x14ac:dyDescent="0.25">
      <c r="I456" s="15"/>
      <c r="J456" s="16"/>
      <c r="K456" s="16"/>
      <c r="L456" s="17"/>
      <c r="M456" s="17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9:29" x14ac:dyDescent="0.25">
      <c r="I457" s="15"/>
      <c r="J457" s="16"/>
      <c r="K457" s="16"/>
      <c r="L457" s="17"/>
      <c r="M457" s="17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9:29" x14ac:dyDescent="0.25">
      <c r="I458" s="15"/>
      <c r="J458" s="16"/>
      <c r="K458" s="16"/>
      <c r="L458" s="17"/>
      <c r="M458" s="17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9:29" x14ac:dyDescent="0.25">
      <c r="I459" s="15"/>
      <c r="J459" s="16"/>
      <c r="K459" s="16"/>
      <c r="L459" s="17"/>
      <c r="M459" s="17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9:29" x14ac:dyDescent="0.25">
      <c r="I460" s="15"/>
      <c r="J460" s="16"/>
      <c r="K460" s="16"/>
      <c r="L460" s="17"/>
      <c r="M460" s="17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9:29" x14ac:dyDescent="0.25">
      <c r="I461" s="15"/>
      <c r="J461" s="16"/>
      <c r="K461" s="16"/>
      <c r="L461" s="17"/>
      <c r="M461" s="17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9:29" x14ac:dyDescent="0.25">
      <c r="I462" s="15"/>
      <c r="J462" s="16"/>
      <c r="K462" s="16"/>
      <c r="L462" s="17"/>
      <c r="M462" s="17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9:29" x14ac:dyDescent="0.25">
      <c r="I463" s="15"/>
      <c r="J463" s="16"/>
      <c r="K463" s="16"/>
      <c r="L463" s="17"/>
      <c r="M463" s="17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9:29" x14ac:dyDescent="0.25">
      <c r="I464" s="15"/>
      <c r="J464" s="16"/>
      <c r="K464" s="16"/>
      <c r="L464" s="17"/>
      <c r="M464" s="17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9:29" x14ac:dyDescent="0.25">
      <c r="I465" s="15"/>
      <c r="J465" s="16"/>
      <c r="K465" s="16"/>
      <c r="L465" s="17"/>
      <c r="M465" s="17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9:29" x14ac:dyDescent="0.25">
      <c r="I466" s="15"/>
      <c r="J466" s="16"/>
      <c r="K466" s="16"/>
      <c r="L466" s="17"/>
      <c r="M466" s="17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9:29" x14ac:dyDescent="0.25">
      <c r="I467" s="15"/>
      <c r="J467" s="16"/>
      <c r="K467" s="16"/>
      <c r="L467" s="17"/>
      <c r="M467" s="17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9:29" x14ac:dyDescent="0.25">
      <c r="I468" s="15"/>
      <c r="J468" s="16"/>
      <c r="K468" s="16"/>
      <c r="L468" s="17"/>
      <c r="M468" s="17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9:29" x14ac:dyDescent="0.25">
      <c r="I469" s="15"/>
      <c r="J469" s="16"/>
      <c r="K469" s="16"/>
      <c r="L469" s="17"/>
      <c r="M469" s="17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9:29" x14ac:dyDescent="0.25">
      <c r="I470" s="15"/>
      <c r="J470" s="16"/>
      <c r="K470" s="16"/>
      <c r="L470" s="17"/>
      <c r="M470" s="17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9:29" x14ac:dyDescent="0.25">
      <c r="I471" s="15"/>
      <c r="J471" s="16"/>
      <c r="K471" s="16"/>
      <c r="L471" s="17"/>
      <c r="M471" s="17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9:29" x14ac:dyDescent="0.25">
      <c r="I472" s="15"/>
      <c r="J472" s="16"/>
      <c r="K472" s="16"/>
      <c r="L472" s="17"/>
      <c r="M472" s="17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9:29" x14ac:dyDescent="0.25">
      <c r="I473" s="15"/>
      <c r="J473" s="16"/>
      <c r="K473" s="16"/>
      <c r="L473" s="17"/>
      <c r="M473" s="17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9:29" x14ac:dyDescent="0.25">
      <c r="I474" s="15"/>
      <c r="J474" s="16"/>
      <c r="K474" s="16"/>
      <c r="L474" s="17"/>
      <c r="M474" s="17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9:29" x14ac:dyDescent="0.25">
      <c r="I475" s="15"/>
      <c r="J475" s="16"/>
      <c r="K475" s="16"/>
      <c r="L475" s="17"/>
      <c r="M475" s="17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9:29" x14ac:dyDescent="0.25">
      <c r="I476" s="15"/>
      <c r="J476" s="16"/>
      <c r="K476" s="16"/>
      <c r="L476" s="17"/>
      <c r="M476" s="17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9:29" x14ac:dyDescent="0.25">
      <c r="I477" s="15"/>
      <c r="J477" s="16"/>
      <c r="K477" s="16"/>
      <c r="L477" s="17"/>
      <c r="M477" s="17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9:29" x14ac:dyDescent="0.25">
      <c r="I478" s="15"/>
      <c r="J478" s="16"/>
      <c r="K478" s="16"/>
      <c r="L478" s="17"/>
      <c r="M478" s="17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9:29" x14ac:dyDescent="0.25">
      <c r="I479" s="15"/>
      <c r="J479" s="16"/>
      <c r="K479" s="16"/>
      <c r="L479" s="17"/>
      <c r="M479" s="17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9:29" x14ac:dyDescent="0.25">
      <c r="I480" s="15"/>
      <c r="J480" s="16"/>
      <c r="K480" s="16"/>
      <c r="L480" s="17"/>
      <c r="M480" s="17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9:29" x14ac:dyDescent="0.25">
      <c r="I481" s="15"/>
      <c r="J481" s="16"/>
      <c r="K481" s="16"/>
      <c r="L481" s="17"/>
      <c r="M481" s="17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9:29" x14ac:dyDescent="0.25">
      <c r="I482" s="15"/>
      <c r="J482" s="16"/>
      <c r="K482" s="16"/>
      <c r="L482" s="17"/>
      <c r="M482" s="17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9:29" x14ac:dyDescent="0.25">
      <c r="I483" s="15"/>
      <c r="J483" s="16"/>
      <c r="K483" s="16"/>
      <c r="L483" s="17"/>
      <c r="M483" s="17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9:29" x14ac:dyDescent="0.25">
      <c r="I484" s="15"/>
      <c r="J484" s="16"/>
      <c r="K484" s="16"/>
      <c r="L484" s="17"/>
      <c r="M484" s="17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9:29" x14ac:dyDescent="0.25">
      <c r="I485" s="15"/>
      <c r="J485" s="16"/>
      <c r="K485" s="16"/>
      <c r="L485" s="17"/>
      <c r="M485" s="17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9:29" x14ac:dyDescent="0.25">
      <c r="I486" s="15"/>
      <c r="J486" s="16"/>
      <c r="K486" s="16"/>
      <c r="L486" s="17"/>
      <c r="M486" s="17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9:29" x14ac:dyDescent="0.25">
      <c r="I487" s="15"/>
      <c r="J487" s="16"/>
      <c r="K487" s="16"/>
      <c r="L487" s="17"/>
      <c r="M487" s="17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9:29" x14ac:dyDescent="0.25">
      <c r="I488" s="15"/>
      <c r="J488" s="16"/>
      <c r="K488" s="16"/>
      <c r="L488" s="17"/>
      <c r="M488" s="17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9:29" x14ac:dyDescent="0.25">
      <c r="I489" s="15"/>
      <c r="J489" s="16"/>
      <c r="K489" s="16"/>
      <c r="L489" s="17"/>
      <c r="M489" s="17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9:29" x14ac:dyDescent="0.25">
      <c r="I490" s="15"/>
      <c r="J490" s="16"/>
      <c r="K490" s="16"/>
      <c r="L490" s="17"/>
      <c r="M490" s="17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9:29" x14ac:dyDescent="0.25">
      <c r="I491" s="15"/>
      <c r="J491" s="16"/>
      <c r="K491" s="16"/>
      <c r="L491" s="17"/>
      <c r="M491" s="17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9:29" x14ac:dyDescent="0.25">
      <c r="I492" s="15"/>
      <c r="J492" s="16"/>
      <c r="K492" s="16"/>
      <c r="L492" s="17"/>
      <c r="M492" s="17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9:29" x14ac:dyDescent="0.25">
      <c r="I493" s="15"/>
      <c r="J493" s="16"/>
      <c r="K493" s="16"/>
      <c r="L493" s="17"/>
      <c r="M493" s="17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9:29" x14ac:dyDescent="0.25">
      <c r="I494" s="15"/>
      <c r="J494" s="16"/>
      <c r="K494" s="16"/>
      <c r="L494" s="17"/>
      <c r="M494" s="17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9:29" x14ac:dyDescent="0.25">
      <c r="I495" s="15"/>
      <c r="J495" s="16"/>
      <c r="K495" s="16"/>
      <c r="L495" s="17"/>
      <c r="M495" s="17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9:29" x14ac:dyDescent="0.25">
      <c r="I496" s="15"/>
      <c r="J496" s="16"/>
      <c r="K496" s="16"/>
      <c r="L496" s="17"/>
      <c r="M496" s="17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9:29" x14ac:dyDescent="0.25">
      <c r="I497" s="15"/>
      <c r="J497" s="16"/>
      <c r="K497" s="16"/>
      <c r="L497" s="17"/>
      <c r="M497" s="17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9:29" x14ac:dyDescent="0.25">
      <c r="I498" s="15"/>
      <c r="J498" s="16"/>
      <c r="K498" s="16"/>
      <c r="L498" s="17"/>
      <c r="M498" s="17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9:29" x14ac:dyDescent="0.25">
      <c r="I499" s="15"/>
      <c r="J499" s="16"/>
      <c r="K499" s="16"/>
      <c r="L499" s="17"/>
      <c r="M499" s="17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9:29" x14ac:dyDescent="0.25">
      <c r="I500" s="15"/>
      <c r="J500" s="16"/>
      <c r="K500" s="16"/>
      <c r="L500" s="17"/>
      <c r="M500" s="17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9:29" x14ac:dyDescent="0.25">
      <c r="I501" s="15"/>
      <c r="J501" s="16"/>
      <c r="K501" s="16"/>
      <c r="L501" s="17"/>
      <c r="M501" s="17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9:29" x14ac:dyDescent="0.25">
      <c r="I502" s="15"/>
      <c r="J502" s="16"/>
      <c r="K502" s="16"/>
      <c r="L502" s="17"/>
      <c r="M502" s="17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9:29" x14ac:dyDescent="0.25">
      <c r="I503" s="15"/>
      <c r="J503" s="16"/>
      <c r="K503" s="16"/>
      <c r="L503" s="17"/>
      <c r="M503" s="17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9:29" x14ac:dyDescent="0.25">
      <c r="I504" s="15"/>
      <c r="J504" s="16"/>
      <c r="K504" s="16"/>
      <c r="L504" s="17"/>
      <c r="M504" s="17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9:29" x14ac:dyDescent="0.25">
      <c r="I505" s="15"/>
      <c r="J505" s="16"/>
      <c r="K505" s="16"/>
      <c r="L505" s="17"/>
      <c r="M505" s="17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9:29" x14ac:dyDescent="0.25">
      <c r="I506" s="15"/>
      <c r="J506" s="16"/>
      <c r="K506" s="16"/>
      <c r="L506" s="17"/>
      <c r="M506" s="17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9:29" x14ac:dyDescent="0.25">
      <c r="I507" s="15"/>
      <c r="J507" s="16"/>
      <c r="K507" s="16"/>
      <c r="L507" s="17"/>
      <c r="M507" s="17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9:29" x14ac:dyDescent="0.25">
      <c r="I508" s="15"/>
      <c r="J508" s="16"/>
      <c r="K508" s="16"/>
      <c r="L508" s="17"/>
      <c r="M508" s="17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9:29" x14ac:dyDescent="0.25">
      <c r="I509" s="15"/>
      <c r="J509" s="16"/>
      <c r="K509" s="16"/>
      <c r="L509" s="17"/>
      <c r="M509" s="17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9:29" x14ac:dyDescent="0.25">
      <c r="I510" s="15"/>
      <c r="J510" s="16"/>
      <c r="K510" s="16"/>
      <c r="L510" s="17"/>
      <c r="M510" s="17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9:29" x14ac:dyDescent="0.25">
      <c r="I511" s="15"/>
      <c r="J511" s="16"/>
      <c r="K511" s="16"/>
      <c r="L511" s="17"/>
      <c r="M511" s="17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9:29" x14ac:dyDescent="0.25">
      <c r="I512" s="15"/>
      <c r="J512" s="16"/>
      <c r="K512" s="16"/>
      <c r="L512" s="17"/>
      <c r="M512" s="17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9:29" x14ac:dyDescent="0.25">
      <c r="I513" s="15"/>
      <c r="J513" s="16"/>
      <c r="K513" s="16"/>
      <c r="L513" s="17"/>
      <c r="M513" s="17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9:29" x14ac:dyDescent="0.25">
      <c r="I514" s="15"/>
      <c r="J514" s="16"/>
      <c r="K514" s="16"/>
      <c r="L514" s="17"/>
      <c r="M514" s="17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9:29" x14ac:dyDescent="0.25">
      <c r="I515" s="15"/>
      <c r="J515" s="16"/>
      <c r="K515" s="16"/>
      <c r="L515" s="17"/>
      <c r="M515" s="17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9:29" x14ac:dyDescent="0.25">
      <c r="I516" s="15"/>
      <c r="J516" s="16"/>
      <c r="K516" s="16"/>
      <c r="L516" s="17"/>
      <c r="M516" s="17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9:29" x14ac:dyDescent="0.25">
      <c r="I517" s="15"/>
      <c r="J517" s="16"/>
      <c r="K517" s="16"/>
      <c r="L517" s="17"/>
      <c r="M517" s="17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9:29" x14ac:dyDescent="0.25">
      <c r="I518" s="15"/>
      <c r="J518" s="16"/>
      <c r="K518" s="16"/>
      <c r="L518" s="17"/>
      <c r="M518" s="17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9:29" x14ac:dyDescent="0.25">
      <c r="I519" s="15"/>
      <c r="J519" s="16"/>
      <c r="K519" s="16"/>
      <c r="L519" s="17"/>
      <c r="M519" s="17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9:29" x14ac:dyDescent="0.25">
      <c r="I520" s="15"/>
      <c r="J520" s="16"/>
      <c r="K520" s="16"/>
      <c r="L520" s="17"/>
      <c r="M520" s="17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9:29" x14ac:dyDescent="0.25">
      <c r="I521" s="15"/>
      <c r="J521" s="16"/>
      <c r="K521" s="16"/>
      <c r="L521" s="17"/>
      <c r="M521" s="17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9:29" x14ac:dyDescent="0.25">
      <c r="I522" s="15"/>
      <c r="J522" s="16"/>
      <c r="K522" s="16"/>
      <c r="L522" s="17"/>
      <c r="M522" s="17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9:29" x14ac:dyDescent="0.25">
      <c r="I523" s="15"/>
      <c r="J523" s="16"/>
      <c r="K523" s="16"/>
      <c r="L523" s="17"/>
      <c r="M523" s="17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9:29" x14ac:dyDescent="0.25">
      <c r="I524" s="15"/>
      <c r="J524" s="16"/>
      <c r="K524" s="16"/>
      <c r="L524" s="17"/>
      <c r="M524" s="17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9:29" x14ac:dyDescent="0.25">
      <c r="I525" s="15"/>
      <c r="J525" s="16"/>
      <c r="K525" s="16"/>
      <c r="L525" s="17"/>
      <c r="M525" s="17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9:29" x14ac:dyDescent="0.25">
      <c r="I526" s="15"/>
      <c r="J526" s="16"/>
      <c r="K526" s="16"/>
      <c r="L526" s="17"/>
      <c r="M526" s="17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9:29" x14ac:dyDescent="0.25">
      <c r="I527" s="15"/>
      <c r="J527" s="16"/>
      <c r="K527" s="16"/>
      <c r="L527" s="17"/>
      <c r="M527" s="17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9:29" x14ac:dyDescent="0.25">
      <c r="I528" s="15"/>
      <c r="J528" s="16"/>
      <c r="K528" s="16"/>
      <c r="L528" s="17"/>
      <c r="M528" s="17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9:29" x14ac:dyDescent="0.25">
      <c r="I529" s="15"/>
      <c r="J529" s="16"/>
      <c r="K529" s="16"/>
      <c r="L529" s="17"/>
      <c r="M529" s="17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9:29" x14ac:dyDescent="0.25">
      <c r="I530" s="15"/>
      <c r="J530" s="16"/>
      <c r="K530" s="16"/>
      <c r="L530" s="17"/>
      <c r="M530" s="17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9:29" x14ac:dyDescent="0.25">
      <c r="I531" s="15"/>
      <c r="J531" s="16"/>
      <c r="K531" s="16"/>
      <c r="L531" s="17"/>
      <c r="M531" s="17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9:29" x14ac:dyDescent="0.25">
      <c r="I532" s="15"/>
      <c r="J532" s="16"/>
      <c r="K532" s="16"/>
      <c r="L532" s="17"/>
      <c r="M532" s="17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9:29" x14ac:dyDescent="0.25">
      <c r="I533" s="15"/>
      <c r="J533" s="16"/>
      <c r="K533" s="16"/>
      <c r="L533" s="17"/>
      <c r="M533" s="17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9:29" x14ac:dyDescent="0.25">
      <c r="I534" s="15"/>
      <c r="J534" s="16"/>
      <c r="K534" s="16"/>
      <c r="L534" s="17"/>
      <c r="M534" s="17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9:29" x14ac:dyDescent="0.25">
      <c r="I535" s="15"/>
      <c r="J535" s="16"/>
      <c r="K535" s="16"/>
      <c r="L535" s="17"/>
      <c r="M535" s="17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9:29" x14ac:dyDescent="0.25">
      <c r="I536" s="15"/>
      <c r="J536" s="16"/>
      <c r="K536" s="16"/>
      <c r="L536" s="17"/>
      <c r="M536" s="17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9:29" x14ac:dyDescent="0.25">
      <c r="I537" s="15"/>
      <c r="J537" s="16"/>
      <c r="K537" s="16"/>
      <c r="L537" s="17"/>
      <c r="M537" s="17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9:29" x14ac:dyDescent="0.25">
      <c r="I538" s="15"/>
      <c r="J538" s="16"/>
      <c r="K538" s="16"/>
      <c r="L538" s="17"/>
      <c r="M538" s="17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9:29" x14ac:dyDescent="0.25">
      <c r="I539" s="15"/>
      <c r="J539" s="16"/>
      <c r="K539" s="16"/>
      <c r="L539" s="17"/>
      <c r="M539" s="17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9:29" x14ac:dyDescent="0.25">
      <c r="I540" s="15"/>
      <c r="J540" s="16"/>
      <c r="K540" s="16"/>
      <c r="L540" s="17"/>
      <c r="M540" s="17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9:29" x14ac:dyDescent="0.25">
      <c r="I541" s="15"/>
      <c r="J541" s="16"/>
      <c r="K541" s="16"/>
      <c r="L541" s="17"/>
      <c r="M541" s="17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9:29" x14ac:dyDescent="0.25">
      <c r="I542" s="15"/>
      <c r="J542" s="16"/>
      <c r="K542" s="16"/>
      <c r="L542" s="17"/>
      <c r="M542" s="17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9:29" x14ac:dyDescent="0.25">
      <c r="I543" s="15"/>
      <c r="J543" s="16"/>
      <c r="K543" s="16"/>
      <c r="L543" s="17"/>
      <c r="M543" s="17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9:29" x14ac:dyDescent="0.25">
      <c r="I544" s="15"/>
      <c r="J544" s="16"/>
      <c r="K544" s="16"/>
      <c r="L544" s="17"/>
      <c r="M544" s="17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9:29" x14ac:dyDescent="0.25">
      <c r="I545" s="15"/>
      <c r="J545" s="16"/>
      <c r="K545" s="16"/>
      <c r="L545" s="17"/>
      <c r="M545" s="17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9:29" x14ac:dyDescent="0.25">
      <c r="I546" s="15"/>
      <c r="J546" s="16"/>
      <c r="K546" s="16"/>
      <c r="L546" s="17"/>
      <c r="M546" s="17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9:29" x14ac:dyDescent="0.25">
      <c r="I547" s="15"/>
      <c r="J547" s="16"/>
      <c r="K547" s="16"/>
      <c r="L547" s="17"/>
      <c r="M547" s="17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9:29" x14ac:dyDescent="0.25">
      <c r="I548" s="15"/>
      <c r="J548" s="16"/>
      <c r="K548" s="16"/>
      <c r="L548" s="17"/>
      <c r="M548" s="17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9:29" x14ac:dyDescent="0.25">
      <c r="I549" s="15"/>
      <c r="J549" s="16"/>
      <c r="K549" s="16"/>
      <c r="L549" s="17"/>
      <c r="M549" s="17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9:29" x14ac:dyDescent="0.25">
      <c r="I550" s="15"/>
      <c r="J550" s="16"/>
      <c r="K550" s="16"/>
      <c r="L550" s="17"/>
      <c r="M550" s="17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9:29" x14ac:dyDescent="0.25">
      <c r="I551" s="15"/>
      <c r="J551" s="16"/>
      <c r="K551" s="16"/>
      <c r="L551" s="17"/>
      <c r="M551" s="17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9:29" x14ac:dyDescent="0.25">
      <c r="I552" s="15"/>
      <c r="J552" s="16"/>
      <c r="K552" s="16"/>
      <c r="L552" s="17"/>
      <c r="M552" s="17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9:29" x14ac:dyDescent="0.25">
      <c r="I553" s="15"/>
      <c r="J553" s="16"/>
      <c r="K553" s="16"/>
      <c r="L553" s="17"/>
      <c r="M553" s="17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9:29" x14ac:dyDescent="0.25">
      <c r="I554" s="15"/>
      <c r="J554" s="16"/>
      <c r="K554" s="16"/>
      <c r="L554" s="17"/>
      <c r="M554" s="17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9:29" x14ac:dyDescent="0.25">
      <c r="I555" s="15"/>
      <c r="J555" s="16"/>
      <c r="K555" s="16"/>
      <c r="L555" s="17"/>
      <c r="M555" s="17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9:29" x14ac:dyDescent="0.25">
      <c r="I556" s="15"/>
      <c r="J556" s="16"/>
      <c r="K556" s="16"/>
      <c r="L556" s="17"/>
      <c r="M556" s="17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9:29" x14ac:dyDescent="0.25">
      <c r="I557" s="15"/>
      <c r="J557" s="16"/>
      <c r="K557" s="16"/>
      <c r="L557" s="17"/>
      <c r="M557" s="17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9:29" x14ac:dyDescent="0.25">
      <c r="I558" s="15"/>
      <c r="J558" s="16"/>
      <c r="K558" s="16"/>
      <c r="L558" s="17"/>
      <c r="M558" s="17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9:29" x14ac:dyDescent="0.25">
      <c r="I559" s="15"/>
      <c r="J559" s="16"/>
      <c r="K559" s="16"/>
      <c r="L559" s="17"/>
      <c r="M559" s="17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9:29" x14ac:dyDescent="0.25">
      <c r="I560" s="15"/>
      <c r="J560" s="16"/>
      <c r="K560" s="16"/>
      <c r="L560" s="17"/>
      <c r="M560" s="17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9:29" x14ac:dyDescent="0.25">
      <c r="I561" s="15"/>
      <c r="J561" s="16"/>
      <c r="K561" s="16"/>
      <c r="L561" s="17"/>
      <c r="M561" s="17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9:29" x14ac:dyDescent="0.25">
      <c r="I562" s="15"/>
      <c r="J562" s="16"/>
      <c r="K562" s="16"/>
      <c r="L562" s="17"/>
      <c r="M562" s="17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9:29" x14ac:dyDescent="0.25">
      <c r="I563" s="15"/>
      <c r="J563" s="16"/>
      <c r="K563" s="16"/>
      <c r="L563" s="17"/>
      <c r="M563" s="17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9:29" x14ac:dyDescent="0.25">
      <c r="I564" s="15"/>
      <c r="J564" s="16"/>
      <c r="K564" s="16"/>
      <c r="L564" s="17"/>
      <c r="M564" s="17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9:29" x14ac:dyDescent="0.25">
      <c r="I565" s="15"/>
      <c r="J565" s="16"/>
      <c r="K565" s="16"/>
      <c r="L565" s="17"/>
      <c r="M565" s="17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9:29" x14ac:dyDescent="0.25">
      <c r="I566" s="15"/>
      <c r="J566" s="16"/>
      <c r="K566" s="16"/>
      <c r="L566" s="17"/>
      <c r="M566" s="17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9:29" x14ac:dyDescent="0.25">
      <c r="I567" s="15"/>
      <c r="J567" s="16"/>
      <c r="K567" s="16"/>
      <c r="L567" s="17"/>
      <c r="M567" s="17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9:29" x14ac:dyDescent="0.25">
      <c r="I568" s="15"/>
      <c r="J568" s="16"/>
      <c r="K568" s="16"/>
      <c r="L568" s="17"/>
      <c r="M568" s="17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9:29" x14ac:dyDescent="0.25">
      <c r="I569" s="15"/>
      <c r="J569" s="16"/>
      <c r="K569" s="16"/>
      <c r="L569" s="17"/>
      <c r="M569" s="17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9:29" x14ac:dyDescent="0.25">
      <c r="I570" s="15"/>
      <c r="J570" s="16"/>
      <c r="K570" s="16"/>
      <c r="L570" s="17"/>
      <c r="M570" s="17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9:29" x14ac:dyDescent="0.25">
      <c r="I571" s="15"/>
      <c r="J571" s="16"/>
      <c r="K571" s="16"/>
      <c r="L571" s="17"/>
      <c r="M571" s="17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9:29" x14ac:dyDescent="0.25">
      <c r="I572" s="15"/>
      <c r="J572" s="16"/>
      <c r="K572" s="16"/>
      <c r="L572" s="17"/>
      <c r="M572" s="17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9:29" x14ac:dyDescent="0.25">
      <c r="I573" s="15"/>
      <c r="J573" s="16"/>
      <c r="K573" s="16"/>
      <c r="L573" s="17"/>
      <c r="M573" s="17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9:29" x14ac:dyDescent="0.25">
      <c r="I574" s="15"/>
      <c r="J574" s="16"/>
      <c r="K574" s="16"/>
      <c r="L574" s="17"/>
      <c r="M574" s="17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9:29" x14ac:dyDescent="0.25">
      <c r="I575" s="15"/>
      <c r="J575" s="16"/>
      <c r="K575" s="16"/>
      <c r="L575" s="17"/>
      <c r="M575" s="17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9:29" x14ac:dyDescent="0.25">
      <c r="I576" s="15"/>
      <c r="J576" s="16"/>
      <c r="K576" s="16"/>
      <c r="L576" s="17"/>
      <c r="M576" s="17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9:29" x14ac:dyDescent="0.25">
      <c r="I577" s="15"/>
      <c r="J577" s="16"/>
      <c r="K577" s="16"/>
      <c r="L577" s="17"/>
      <c r="M577" s="17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9:29" x14ac:dyDescent="0.25">
      <c r="I578" s="15"/>
      <c r="J578" s="16"/>
      <c r="K578" s="16"/>
      <c r="L578" s="17"/>
      <c r="M578" s="17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9:29" x14ac:dyDescent="0.25">
      <c r="I579" s="15"/>
      <c r="J579" s="16"/>
      <c r="K579" s="16"/>
      <c r="L579" s="17"/>
      <c r="M579" s="17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9:29" x14ac:dyDescent="0.25">
      <c r="I580" s="15"/>
      <c r="J580" s="16"/>
      <c r="K580" s="16"/>
      <c r="L580" s="17"/>
      <c r="M580" s="17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9:29" x14ac:dyDescent="0.25">
      <c r="I581" s="15"/>
      <c r="J581" s="16"/>
      <c r="K581" s="16"/>
      <c r="L581" s="17"/>
      <c r="M581" s="17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9:29" x14ac:dyDescent="0.25">
      <c r="I582" s="15"/>
      <c r="J582" s="16"/>
      <c r="K582" s="16"/>
      <c r="L582" s="17"/>
      <c r="M582" s="17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9:29" x14ac:dyDescent="0.25">
      <c r="I583" s="15"/>
      <c r="J583" s="16"/>
      <c r="K583" s="16"/>
      <c r="L583" s="17"/>
      <c r="M583" s="17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9:29" x14ac:dyDescent="0.25">
      <c r="I584" s="15"/>
      <c r="J584" s="16"/>
      <c r="K584" s="16"/>
      <c r="L584" s="17"/>
      <c r="M584" s="17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9:29" x14ac:dyDescent="0.25">
      <c r="I585" s="15"/>
      <c r="J585" s="16"/>
      <c r="K585" s="16"/>
      <c r="L585" s="17"/>
      <c r="M585" s="17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9:29" x14ac:dyDescent="0.25">
      <c r="I586" s="15"/>
      <c r="J586" s="16"/>
      <c r="K586" s="16"/>
      <c r="L586" s="17"/>
      <c r="M586" s="17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9:29" x14ac:dyDescent="0.25">
      <c r="I587" s="15"/>
      <c r="J587" s="16"/>
      <c r="K587" s="16"/>
      <c r="L587" s="17"/>
      <c r="M587" s="17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9:29" x14ac:dyDescent="0.25">
      <c r="I588" s="15"/>
      <c r="J588" s="16"/>
      <c r="K588" s="16"/>
      <c r="L588" s="17"/>
      <c r="M588" s="17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9:29" x14ac:dyDescent="0.25">
      <c r="I589" s="15"/>
      <c r="J589" s="16"/>
      <c r="K589" s="16"/>
      <c r="L589" s="17"/>
      <c r="M589" s="17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9:29" x14ac:dyDescent="0.25">
      <c r="I590" s="15"/>
      <c r="J590" s="16"/>
      <c r="K590" s="16"/>
      <c r="L590" s="17"/>
      <c r="M590" s="17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9:29" x14ac:dyDescent="0.25">
      <c r="I591" s="15"/>
      <c r="J591" s="16"/>
      <c r="K591" s="16"/>
      <c r="L591" s="17"/>
      <c r="M591" s="17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9:29" x14ac:dyDescent="0.25">
      <c r="I592" s="15"/>
      <c r="J592" s="16"/>
      <c r="K592" s="16"/>
      <c r="L592" s="17"/>
      <c r="M592" s="17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9:29" x14ac:dyDescent="0.25">
      <c r="I593" s="15"/>
      <c r="J593" s="16"/>
      <c r="K593" s="16"/>
      <c r="L593" s="17"/>
      <c r="M593" s="17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9:29" x14ac:dyDescent="0.25">
      <c r="I594" s="15"/>
      <c r="J594" s="16"/>
      <c r="K594" s="16"/>
      <c r="L594" s="17"/>
      <c r="M594" s="17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9:29" x14ac:dyDescent="0.25">
      <c r="I595" s="15"/>
      <c r="J595" s="16"/>
      <c r="K595" s="16"/>
      <c r="L595" s="17"/>
      <c r="M595" s="17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9:29" x14ac:dyDescent="0.25">
      <c r="I596" s="15"/>
      <c r="J596" s="16"/>
      <c r="K596" s="16"/>
      <c r="L596" s="17"/>
      <c r="M596" s="17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9:29" x14ac:dyDescent="0.25">
      <c r="I597" s="15"/>
      <c r="J597" s="16"/>
      <c r="K597" s="16"/>
      <c r="L597" s="17"/>
      <c r="M597" s="17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9:29" x14ac:dyDescent="0.25">
      <c r="I598" s="15"/>
      <c r="J598" s="16"/>
      <c r="K598" s="16"/>
      <c r="L598" s="17"/>
      <c r="M598" s="17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9:29" x14ac:dyDescent="0.25">
      <c r="I599" s="15"/>
      <c r="J599" s="16"/>
      <c r="K599" s="16"/>
      <c r="L599" s="17"/>
      <c r="M599" s="17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9:29" x14ac:dyDescent="0.25">
      <c r="I600" s="15"/>
      <c r="J600" s="16"/>
      <c r="K600" s="16"/>
      <c r="L600" s="17"/>
      <c r="M600" s="17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9:29" x14ac:dyDescent="0.25">
      <c r="I601" s="15"/>
      <c r="J601" s="16"/>
      <c r="K601" s="16"/>
      <c r="L601" s="17"/>
      <c r="M601" s="17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9:29" x14ac:dyDescent="0.25">
      <c r="I602" s="15"/>
      <c r="J602" s="16"/>
      <c r="K602" s="16"/>
      <c r="L602" s="17"/>
      <c r="M602" s="17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9:29" x14ac:dyDescent="0.25">
      <c r="I603" s="15"/>
      <c r="J603" s="16"/>
      <c r="K603" s="16"/>
      <c r="L603" s="17"/>
      <c r="M603" s="17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9:29" x14ac:dyDescent="0.25">
      <c r="I604" s="15"/>
      <c r="J604" s="16"/>
      <c r="K604" s="16"/>
      <c r="L604" s="17"/>
      <c r="M604" s="17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9:29" x14ac:dyDescent="0.25">
      <c r="I605" s="15"/>
      <c r="J605" s="16"/>
      <c r="K605" s="16"/>
      <c r="L605" s="17"/>
      <c r="M605" s="17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9:29" x14ac:dyDescent="0.25">
      <c r="I606" s="15"/>
      <c r="J606" s="16"/>
      <c r="K606" s="16"/>
      <c r="L606" s="17"/>
      <c r="M606" s="17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9:29" x14ac:dyDescent="0.25">
      <c r="I607" s="15"/>
      <c r="J607" s="16"/>
      <c r="K607" s="16"/>
      <c r="L607" s="17"/>
      <c r="M607" s="17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9:29" x14ac:dyDescent="0.25">
      <c r="I608" s="15"/>
      <c r="J608" s="16"/>
      <c r="K608" s="16"/>
      <c r="L608" s="17"/>
      <c r="M608" s="17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9:29" x14ac:dyDescent="0.25">
      <c r="I609" s="15"/>
      <c r="J609" s="16"/>
      <c r="K609" s="16"/>
      <c r="L609" s="17"/>
      <c r="M609" s="17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9:29" x14ac:dyDescent="0.25">
      <c r="I610" s="15"/>
      <c r="J610" s="16"/>
      <c r="K610" s="16"/>
      <c r="L610" s="17"/>
      <c r="M610" s="17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9:29" x14ac:dyDescent="0.25">
      <c r="I611" s="15"/>
      <c r="J611" s="16"/>
      <c r="K611" s="16"/>
      <c r="L611" s="17"/>
      <c r="M611" s="17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9:29" x14ac:dyDescent="0.25">
      <c r="I612" s="15"/>
      <c r="J612" s="16"/>
      <c r="K612" s="16"/>
      <c r="L612" s="17"/>
      <c r="M612" s="17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9:29" x14ac:dyDescent="0.25">
      <c r="I613" s="15"/>
      <c r="J613" s="16"/>
      <c r="K613" s="16"/>
      <c r="L613" s="17"/>
      <c r="M613" s="17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9:29" x14ac:dyDescent="0.25">
      <c r="I614" s="15"/>
      <c r="J614" s="16"/>
      <c r="K614" s="16"/>
      <c r="L614" s="17"/>
      <c r="M614" s="17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9:29" x14ac:dyDescent="0.25">
      <c r="I615" s="15"/>
      <c r="J615" s="16"/>
      <c r="K615" s="16"/>
      <c r="L615" s="17"/>
      <c r="M615" s="17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9:29" x14ac:dyDescent="0.25">
      <c r="I616" s="15"/>
      <c r="J616" s="16"/>
      <c r="K616" s="16"/>
      <c r="L616" s="17"/>
      <c r="M616" s="17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9:29" x14ac:dyDescent="0.25">
      <c r="I617" s="15"/>
      <c r="J617" s="16"/>
      <c r="K617" s="16"/>
      <c r="L617" s="17"/>
      <c r="M617" s="17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9:29" x14ac:dyDescent="0.25">
      <c r="I618" s="15"/>
      <c r="J618" s="16"/>
      <c r="K618" s="16"/>
      <c r="L618" s="17"/>
      <c r="M618" s="17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9:29" x14ac:dyDescent="0.25">
      <c r="I619" s="15"/>
      <c r="J619" s="16"/>
      <c r="K619" s="16"/>
      <c r="L619" s="17"/>
      <c r="M619" s="17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9:29" x14ac:dyDescent="0.25">
      <c r="I620" s="15"/>
      <c r="J620" s="16"/>
      <c r="K620" s="16"/>
      <c r="L620" s="17"/>
      <c r="M620" s="17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9:29" x14ac:dyDescent="0.25">
      <c r="I621" s="15"/>
      <c r="J621" s="16"/>
      <c r="K621" s="16"/>
      <c r="L621" s="17"/>
      <c r="M621" s="17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9:29" x14ac:dyDescent="0.25">
      <c r="I622" s="15"/>
      <c r="J622" s="16"/>
      <c r="K622" s="16"/>
      <c r="L622" s="17"/>
      <c r="M622" s="17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9:29" x14ac:dyDescent="0.25">
      <c r="I623" s="15"/>
      <c r="J623" s="16"/>
      <c r="K623" s="16"/>
      <c r="L623" s="17"/>
      <c r="M623" s="17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9:29" x14ac:dyDescent="0.25">
      <c r="I624" s="15"/>
      <c r="J624" s="16"/>
      <c r="K624" s="16"/>
      <c r="L624" s="17"/>
      <c r="M624" s="17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9:29" x14ac:dyDescent="0.25">
      <c r="I625" s="15"/>
      <c r="J625" s="16"/>
      <c r="K625" s="16"/>
      <c r="L625" s="17"/>
      <c r="M625" s="17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9:29" x14ac:dyDescent="0.25">
      <c r="I626" s="15"/>
      <c r="J626" s="16"/>
      <c r="K626" s="16"/>
      <c r="L626" s="17"/>
      <c r="M626" s="17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9:29" x14ac:dyDescent="0.25">
      <c r="I627" s="15"/>
      <c r="J627" s="16"/>
      <c r="K627" s="16"/>
      <c r="L627" s="17"/>
      <c r="M627" s="17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9:29" x14ac:dyDescent="0.25">
      <c r="I628" s="15"/>
      <c r="J628" s="16"/>
      <c r="K628" s="16"/>
      <c r="L628" s="17"/>
      <c r="M628" s="17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9:29" x14ac:dyDescent="0.25">
      <c r="I629" s="15"/>
      <c r="J629" s="16"/>
      <c r="K629" s="16"/>
      <c r="L629" s="17"/>
      <c r="M629" s="17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9:29" x14ac:dyDescent="0.25">
      <c r="I630" s="15"/>
      <c r="J630" s="16"/>
      <c r="K630" s="16"/>
      <c r="L630" s="17"/>
      <c r="M630" s="17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9:29" x14ac:dyDescent="0.25">
      <c r="I631" s="15"/>
      <c r="J631" s="16"/>
      <c r="K631" s="16"/>
      <c r="L631" s="17"/>
      <c r="M631" s="17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9:29" x14ac:dyDescent="0.25">
      <c r="I632" s="15"/>
      <c r="J632" s="16"/>
      <c r="K632" s="16"/>
      <c r="L632" s="17"/>
      <c r="M632" s="17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9:29" x14ac:dyDescent="0.25">
      <c r="I633" s="15"/>
      <c r="J633" s="16"/>
      <c r="K633" s="16"/>
      <c r="L633" s="17"/>
      <c r="M633" s="17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9:29" x14ac:dyDescent="0.25">
      <c r="I634" s="15"/>
      <c r="J634" s="16"/>
      <c r="K634" s="16"/>
      <c r="L634" s="17"/>
      <c r="M634" s="17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9:29" x14ac:dyDescent="0.25">
      <c r="I635" s="15"/>
      <c r="J635" s="16"/>
      <c r="K635" s="16"/>
      <c r="L635" s="17"/>
      <c r="M635" s="17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9:29" x14ac:dyDescent="0.25">
      <c r="I636" s="15"/>
      <c r="J636" s="16"/>
      <c r="K636" s="16"/>
      <c r="L636" s="17"/>
      <c r="M636" s="17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9:29" x14ac:dyDescent="0.25">
      <c r="I637" s="15"/>
      <c r="J637" s="16"/>
      <c r="K637" s="16"/>
      <c r="L637" s="17"/>
      <c r="M637" s="17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9:29" x14ac:dyDescent="0.25">
      <c r="I638" s="15"/>
      <c r="J638" s="16"/>
      <c r="K638" s="16"/>
      <c r="L638" s="17"/>
      <c r="M638" s="17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9:29" x14ac:dyDescent="0.25">
      <c r="I639" s="15"/>
      <c r="J639" s="16"/>
      <c r="K639" s="16"/>
      <c r="L639" s="17"/>
      <c r="M639" s="17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9:29" x14ac:dyDescent="0.25">
      <c r="I640" s="15"/>
      <c r="J640" s="16"/>
      <c r="K640" s="16"/>
      <c r="L640" s="17"/>
      <c r="M640" s="17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9:29" x14ac:dyDescent="0.25">
      <c r="I641" s="15"/>
      <c r="J641" s="16"/>
      <c r="K641" s="16"/>
      <c r="L641" s="17"/>
      <c r="M641" s="17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9:29" x14ac:dyDescent="0.25">
      <c r="I642" s="15"/>
      <c r="J642" s="16"/>
      <c r="K642" s="16"/>
      <c r="L642" s="17"/>
      <c r="M642" s="17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9:29" x14ac:dyDescent="0.25">
      <c r="I643" s="15"/>
      <c r="J643" s="16"/>
      <c r="K643" s="16"/>
      <c r="L643" s="17"/>
      <c r="M643" s="17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9:29" x14ac:dyDescent="0.25">
      <c r="I644" s="15"/>
      <c r="J644" s="16"/>
      <c r="K644" s="16"/>
      <c r="L644" s="17"/>
      <c r="M644" s="17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9:29" x14ac:dyDescent="0.25">
      <c r="I645" s="15"/>
      <c r="J645" s="16"/>
      <c r="K645" s="16"/>
      <c r="L645" s="17"/>
      <c r="M645" s="17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9:29" x14ac:dyDescent="0.25">
      <c r="I646" s="15"/>
      <c r="J646" s="16"/>
      <c r="K646" s="16"/>
      <c r="L646" s="17"/>
      <c r="M646" s="17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9:29" x14ac:dyDescent="0.25">
      <c r="I647" s="15"/>
      <c r="J647" s="16"/>
      <c r="K647" s="16"/>
      <c r="L647" s="17"/>
      <c r="M647" s="17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9:29" x14ac:dyDescent="0.25">
      <c r="I648" s="15"/>
      <c r="J648" s="16"/>
      <c r="K648" s="16"/>
      <c r="L648" s="17"/>
      <c r="M648" s="17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9:29" x14ac:dyDescent="0.25">
      <c r="I649" s="15"/>
      <c r="J649" s="16"/>
      <c r="K649" s="16"/>
      <c r="L649" s="17"/>
      <c r="M649" s="17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9:29" x14ac:dyDescent="0.25">
      <c r="I650" s="15"/>
      <c r="J650" s="16"/>
      <c r="K650" s="16"/>
      <c r="L650" s="17"/>
      <c r="M650" s="17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9:29" x14ac:dyDescent="0.25">
      <c r="I651" s="15"/>
      <c r="J651" s="16"/>
      <c r="K651" s="16"/>
      <c r="L651" s="17"/>
      <c r="M651" s="17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9:29" x14ac:dyDescent="0.25">
      <c r="I652" s="15"/>
      <c r="J652" s="16"/>
      <c r="K652" s="16"/>
      <c r="L652" s="17"/>
      <c r="M652" s="17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9:29" x14ac:dyDescent="0.25">
      <c r="I653" s="15"/>
      <c r="J653" s="16"/>
      <c r="K653" s="16"/>
      <c r="L653" s="17"/>
      <c r="M653" s="17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9:29" x14ac:dyDescent="0.25">
      <c r="I654" s="15"/>
      <c r="J654" s="16"/>
      <c r="K654" s="16"/>
      <c r="L654" s="17"/>
      <c r="M654" s="17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9:29" x14ac:dyDescent="0.25">
      <c r="I655" s="15"/>
      <c r="J655" s="16"/>
      <c r="K655" s="16"/>
      <c r="L655" s="17"/>
      <c r="M655" s="17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9:29" x14ac:dyDescent="0.25">
      <c r="I656" s="15"/>
      <c r="J656" s="16"/>
      <c r="K656" s="16"/>
      <c r="L656" s="17"/>
      <c r="M656" s="17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9:29" x14ac:dyDescent="0.25">
      <c r="I657" s="15"/>
      <c r="J657" s="16"/>
      <c r="K657" s="16"/>
      <c r="L657" s="17"/>
      <c r="M657" s="17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9:29" x14ac:dyDescent="0.25">
      <c r="I658" s="15"/>
      <c r="J658" s="16"/>
      <c r="K658" s="16"/>
      <c r="L658" s="17"/>
      <c r="M658" s="17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9:29" x14ac:dyDescent="0.25">
      <c r="I659" s="15"/>
      <c r="J659" s="16"/>
      <c r="K659" s="16"/>
      <c r="L659" s="17"/>
      <c r="M659" s="17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9:29" x14ac:dyDescent="0.25">
      <c r="I660" s="15"/>
      <c r="J660" s="16"/>
      <c r="K660" s="16"/>
      <c r="L660" s="17"/>
      <c r="M660" s="17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9:29" x14ac:dyDescent="0.25">
      <c r="I661" s="15"/>
      <c r="J661" s="16"/>
      <c r="K661" s="16"/>
      <c r="L661" s="17"/>
      <c r="M661" s="17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9:29" x14ac:dyDescent="0.25">
      <c r="I662" s="15"/>
      <c r="J662" s="16"/>
      <c r="K662" s="16"/>
      <c r="L662" s="17"/>
      <c r="M662" s="17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9:29" x14ac:dyDescent="0.25">
      <c r="I663" s="15"/>
      <c r="J663" s="16"/>
      <c r="K663" s="16"/>
      <c r="L663" s="17"/>
      <c r="M663" s="17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9:29" x14ac:dyDescent="0.25">
      <c r="I664" s="15"/>
      <c r="J664" s="16"/>
      <c r="K664" s="16"/>
      <c r="L664" s="17"/>
      <c r="M664" s="17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9:29" x14ac:dyDescent="0.25">
      <c r="I665" s="15"/>
      <c r="J665" s="16"/>
      <c r="K665" s="16"/>
      <c r="L665" s="17"/>
      <c r="M665" s="17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9:29" x14ac:dyDescent="0.25">
      <c r="I666" s="15"/>
      <c r="J666" s="16"/>
      <c r="K666" s="16"/>
      <c r="L666" s="17"/>
      <c r="M666" s="17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9:29" x14ac:dyDescent="0.25">
      <c r="I667" s="15"/>
      <c r="J667" s="16"/>
      <c r="K667" s="16"/>
      <c r="L667" s="17"/>
      <c r="M667" s="17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9:29" x14ac:dyDescent="0.25">
      <c r="I668" s="15"/>
      <c r="J668" s="16"/>
      <c r="K668" s="16"/>
      <c r="L668" s="17"/>
      <c r="M668" s="17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9:29" x14ac:dyDescent="0.25">
      <c r="I669" s="15"/>
      <c r="J669" s="16"/>
      <c r="K669" s="16"/>
      <c r="L669" s="17"/>
      <c r="M669" s="17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9:29" x14ac:dyDescent="0.25">
      <c r="I670" s="15"/>
      <c r="J670" s="16"/>
      <c r="K670" s="16"/>
      <c r="L670" s="17"/>
      <c r="M670" s="17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9:29" x14ac:dyDescent="0.25">
      <c r="I671" s="15"/>
      <c r="J671" s="16"/>
      <c r="K671" s="16"/>
      <c r="L671" s="17"/>
      <c r="M671" s="17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9:29" x14ac:dyDescent="0.25">
      <c r="I672" s="15"/>
      <c r="J672" s="16"/>
      <c r="K672" s="16"/>
      <c r="L672" s="17"/>
      <c r="M672" s="17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9:29" x14ac:dyDescent="0.25">
      <c r="I673" s="15"/>
      <c r="J673" s="16"/>
      <c r="K673" s="16"/>
      <c r="L673" s="17"/>
      <c r="M673" s="17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9:29" x14ac:dyDescent="0.25">
      <c r="I674" s="15"/>
      <c r="J674" s="16"/>
      <c r="K674" s="16"/>
      <c r="L674" s="17"/>
      <c r="M674" s="17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9:29" x14ac:dyDescent="0.25">
      <c r="I675" s="15"/>
      <c r="J675" s="16"/>
      <c r="K675" s="16"/>
      <c r="L675" s="17"/>
      <c r="M675" s="17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9:29" x14ac:dyDescent="0.25">
      <c r="I676" s="15"/>
      <c r="J676" s="16"/>
      <c r="K676" s="16"/>
      <c r="L676" s="17"/>
      <c r="M676" s="17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9:29" x14ac:dyDescent="0.25">
      <c r="I677" s="15"/>
      <c r="J677" s="16"/>
      <c r="K677" s="16"/>
      <c r="L677" s="17"/>
      <c r="M677" s="17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9:29" x14ac:dyDescent="0.25">
      <c r="I678" s="15"/>
      <c r="J678" s="16"/>
      <c r="K678" s="16"/>
      <c r="L678" s="17"/>
      <c r="M678" s="17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9:29" x14ac:dyDescent="0.25">
      <c r="I679" s="15"/>
      <c r="J679" s="16"/>
      <c r="K679" s="16"/>
      <c r="L679" s="17"/>
      <c r="M679" s="17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9:29" x14ac:dyDescent="0.25">
      <c r="I680" s="15"/>
      <c r="J680" s="16"/>
      <c r="K680" s="16"/>
      <c r="L680" s="17"/>
      <c r="M680" s="17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9:29" x14ac:dyDescent="0.25">
      <c r="I681" s="15"/>
      <c r="J681" s="16"/>
      <c r="K681" s="16"/>
      <c r="L681" s="17"/>
      <c r="M681" s="17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9:29" x14ac:dyDescent="0.25">
      <c r="I682" s="15"/>
      <c r="J682" s="16"/>
      <c r="K682" s="16"/>
      <c r="L682" s="17"/>
      <c r="M682" s="17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9:29" x14ac:dyDescent="0.25">
      <c r="I683" s="15"/>
      <c r="J683" s="16"/>
      <c r="K683" s="16"/>
      <c r="L683" s="17"/>
      <c r="M683" s="17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9:29" x14ac:dyDescent="0.25">
      <c r="I684" s="15"/>
      <c r="J684" s="16"/>
      <c r="K684" s="16"/>
      <c r="L684" s="17"/>
      <c r="M684" s="17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9:29" x14ac:dyDescent="0.25">
      <c r="I685" s="15"/>
      <c r="J685" s="16"/>
      <c r="K685" s="16"/>
      <c r="L685" s="17"/>
      <c r="M685" s="17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9:29" x14ac:dyDescent="0.25">
      <c r="I686" s="15"/>
      <c r="J686" s="16"/>
      <c r="K686" s="16"/>
      <c r="L686" s="17"/>
      <c r="M686" s="17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9:29" x14ac:dyDescent="0.25">
      <c r="I687" s="15"/>
      <c r="J687" s="16"/>
      <c r="K687" s="16"/>
      <c r="L687" s="17"/>
      <c r="M687" s="17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9:29" x14ac:dyDescent="0.25">
      <c r="I688" s="15"/>
      <c r="J688" s="16"/>
      <c r="K688" s="16"/>
      <c r="L688" s="17"/>
      <c r="M688" s="17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9:29" x14ac:dyDescent="0.25">
      <c r="I689" s="15"/>
      <c r="J689" s="16"/>
      <c r="K689" s="16"/>
      <c r="L689" s="17"/>
      <c r="M689" s="17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9:29" x14ac:dyDescent="0.25">
      <c r="I690" s="15"/>
      <c r="J690" s="16"/>
      <c r="K690" s="16"/>
      <c r="L690" s="17"/>
      <c r="M690" s="17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9:29" x14ac:dyDescent="0.25">
      <c r="I691" s="15"/>
      <c r="J691" s="16"/>
      <c r="K691" s="16"/>
      <c r="L691" s="17"/>
      <c r="M691" s="17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9:29" x14ac:dyDescent="0.25">
      <c r="I692" s="15"/>
      <c r="J692" s="16"/>
      <c r="K692" s="16"/>
      <c r="L692" s="17"/>
      <c r="M692" s="17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9:29" x14ac:dyDescent="0.25">
      <c r="I693" s="15"/>
      <c r="J693" s="16"/>
      <c r="K693" s="16"/>
      <c r="L693" s="17"/>
      <c r="M693" s="17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9:29" x14ac:dyDescent="0.25">
      <c r="I694" s="15"/>
      <c r="J694" s="16"/>
      <c r="K694" s="16"/>
      <c r="L694" s="17"/>
      <c r="M694" s="17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9:29" x14ac:dyDescent="0.25">
      <c r="I695" s="15"/>
      <c r="J695" s="16"/>
      <c r="K695" s="16"/>
      <c r="L695" s="17"/>
      <c r="M695" s="17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9:29" x14ac:dyDescent="0.25">
      <c r="I696" s="15"/>
      <c r="J696" s="16"/>
      <c r="K696" s="16"/>
      <c r="L696" s="17"/>
      <c r="M696" s="17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9:29" x14ac:dyDescent="0.25">
      <c r="I697" s="15"/>
      <c r="J697" s="16"/>
      <c r="K697" s="16"/>
      <c r="L697" s="17"/>
      <c r="M697" s="17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9:29" x14ac:dyDescent="0.25">
      <c r="I698" s="15"/>
      <c r="J698" s="16"/>
      <c r="K698" s="16"/>
      <c r="L698" s="17"/>
      <c r="M698" s="17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9:29" x14ac:dyDescent="0.25">
      <c r="I699" s="15"/>
      <c r="J699" s="16"/>
      <c r="K699" s="16"/>
      <c r="L699" s="17"/>
      <c r="M699" s="17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9:29" x14ac:dyDescent="0.25">
      <c r="I700" s="15"/>
      <c r="J700" s="16"/>
      <c r="K700" s="16"/>
      <c r="L700" s="17"/>
      <c r="M700" s="17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9:29" x14ac:dyDescent="0.25">
      <c r="I701" s="15"/>
      <c r="J701" s="16"/>
      <c r="K701" s="16"/>
      <c r="L701" s="17"/>
      <c r="M701" s="17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9:29" x14ac:dyDescent="0.25">
      <c r="I702" s="15"/>
      <c r="J702" s="16"/>
      <c r="K702" s="16"/>
      <c r="L702" s="17"/>
      <c r="M702" s="17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9:29" x14ac:dyDescent="0.25">
      <c r="I703" s="15"/>
      <c r="J703" s="16"/>
      <c r="K703" s="16"/>
      <c r="L703" s="17"/>
      <c r="M703" s="17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9:29" x14ac:dyDescent="0.25">
      <c r="I704" s="15"/>
      <c r="J704" s="16"/>
      <c r="K704" s="16"/>
      <c r="L704" s="17"/>
      <c r="M704" s="17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9:29" x14ac:dyDescent="0.25">
      <c r="I705" s="15"/>
      <c r="J705" s="16"/>
      <c r="K705" s="16"/>
      <c r="L705" s="17"/>
      <c r="M705" s="17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9:29" x14ac:dyDescent="0.25">
      <c r="I706" s="15"/>
      <c r="J706" s="16"/>
      <c r="K706" s="16"/>
      <c r="L706" s="17"/>
      <c r="M706" s="17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9:29" x14ac:dyDescent="0.25">
      <c r="I707" s="15"/>
      <c r="J707" s="16"/>
      <c r="K707" s="16"/>
      <c r="L707" s="17"/>
      <c r="M707" s="17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9:29" x14ac:dyDescent="0.25">
      <c r="I708" s="15"/>
      <c r="J708" s="16"/>
      <c r="K708" s="16"/>
      <c r="L708" s="17"/>
      <c r="M708" s="17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9:29" x14ac:dyDescent="0.25">
      <c r="I709" s="15"/>
      <c r="J709" s="16"/>
      <c r="K709" s="16"/>
      <c r="L709" s="17"/>
      <c r="M709" s="17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9:29" x14ac:dyDescent="0.25">
      <c r="I710" s="15"/>
      <c r="J710" s="16"/>
      <c r="K710" s="16"/>
      <c r="L710" s="17"/>
      <c r="M710" s="17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9:29" x14ac:dyDescent="0.25">
      <c r="I711" s="15"/>
      <c r="J711" s="16"/>
      <c r="K711" s="16"/>
      <c r="L711" s="17"/>
      <c r="M711" s="17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9:29" x14ac:dyDescent="0.25">
      <c r="I712" s="15"/>
      <c r="J712" s="16"/>
      <c r="K712" s="16"/>
      <c r="L712" s="17"/>
      <c r="M712" s="17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9:29" x14ac:dyDescent="0.25">
      <c r="I713" s="15"/>
      <c r="J713" s="16"/>
      <c r="K713" s="16"/>
      <c r="L713" s="17"/>
      <c r="M713" s="17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9:29" x14ac:dyDescent="0.25">
      <c r="I714" s="15"/>
      <c r="J714" s="16"/>
      <c r="K714" s="16"/>
      <c r="L714" s="17"/>
      <c r="M714" s="17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9:29" x14ac:dyDescent="0.25">
      <c r="I715" s="15"/>
      <c r="J715" s="16"/>
      <c r="K715" s="16"/>
      <c r="L715" s="17"/>
      <c r="M715" s="17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9:29" x14ac:dyDescent="0.25">
      <c r="I716" s="15"/>
      <c r="J716" s="16"/>
      <c r="K716" s="16"/>
      <c r="L716" s="17"/>
      <c r="M716" s="17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9:29" x14ac:dyDescent="0.25">
      <c r="I717" s="15"/>
      <c r="J717" s="16"/>
      <c r="K717" s="16"/>
      <c r="L717" s="17"/>
      <c r="M717" s="17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9:29" x14ac:dyDescent="0.25">
      <c r="I718" s="15"/>
      <c r="J718" s="16"/>
      <c r="K718" s="16"/>
      <c r="L718" s="17"/>
      <c r="M718" s="17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9:29" x14ac:dyDescent="0.25">
      <c r="I719" s="15"/>
      <c r="J719" s="16"/>
      <c r="K719" s="16"/>
      <c r="L719" s="17"/>
      <c r="M719" s="17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9:29" x14ac:dyDescent="0.25">
      <c r="I720" s="15"/>
      <c r="J720" s="16"/>
      <c r="K720" s="16"/>
      <c r="L720" s="17"/>
      <c r="M720" s="17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9:29" x14ac:dyDescent="0.25">
      <c r="I721" s="15"/>
      <c r="J721" s="16"/>
      <c r="K721" s="16"/>
      <c r="L721" s="17"/>
      <c r="M721" s="17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9:29" x14ac:dyDescent="0.25">
      <c r="I722" s="15"/>
      <c r="J722" s="16"/>
      <c r="K722" s="16"/>
      <c r="L722" s="17"/>
      <c r="M722" s="17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9:29" x14ac:dyDescent="0.25">
      <c r="I723" s="15"/>
      <c r="J723" s="16"/>
      <c r="K723" s="16"/>
      <c r="L723" s="17"/>
      <c r="M723" s="17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9:29" x14ac:dyDescent="0.25">
      <c r="I724" s="15"/>
      <c r="J724" s="16"/>
      <c r="K724" s="16"/>
      <c r="L724" s="17"/>
      <c r="M724" s="17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9:29" x14ac:dyDescent="0.25">
      <c r="I725" s="15"/>
      <c r="J725" s="16"/>
      <c r="K725" s="16"/>
      <c r="L725" s="17"/>
      <c r="M725" s="17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9:29" x14ac:dyDescent="0.25">
      <c r="I726" s="15"/>
      <c r="J726" s="16"/>
      <c r="K726" s="16"/>
      <c r="L726" s="17"/>
      <c r="M726" s="17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9:29" x14ac:dyDescent="0.25">
      <c r="I727" s="15"/>
      <c r="J727" s="16"/>
      <c r="K727" s="16"/>
      <c r="L727" s="17"/>
      <c r="M727" s="17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9:29" x14ac:dyDescent="0.25">
      <c r="I728" s="15"/>
      <c r="J728" s="16"/>
      <c r="K728" s="16"/>
      <c r="L728" s="17"/>
      <c r="M728" s="17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9:29" x14ac:dyDescent="0.25">
      <c r="I729" s="15"/>
      <c r="J729" s="16"/>
      <c r="K729" s="16"/>
      <c r="L729" s="17"/>
      <c r="M729" s="17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9:29" x14ac:dyDescent="0.25">
      <c r="I730" s="15"/>
      <c r="J730" s="16"/>
      <c r="K730" s="16"/>
      <c r="L730" s="17"/>
      <c r="M730" s="17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9:29" x14ac:dyDescent="0.25">
      <c r="I731" s="15"/>
      <c r="J731" s="16"/>
      <c r="K731" s="16"/>
      <c r="L731" s="17"/>
      <c r="M731" s="17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9:29" x14ac:dyDescent="0.25">
      <c r="I732" s="15"/>
      <c r="J732" s="16"/>
      <c r="K732" s="16"/>
      <c r="L732" s="17"/>
      <c r="M732" s="17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9:29" x14ac:dyDescent="0.25">
      <c r="I733" s="15"/>
      <c r="J733" s="16"/>
      <c r="K733" s="16"/>
      <c r="L733" s="17"/>
      <c r="M733" s="17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9:29" x14ac:dyDescent="0.25">
      <c r="I734" s="15"/>
      <c r="J734" s="16"/>
      <c r="K734" s="16"/>
      <c r="L734" s="17"/>
      <c r="M734" s="17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9:29" x14ac:dyDescent="0.25">
      <c r="I735" s="15"/>
      <c r="J735" s="16"/>
      <c r="K735" s="16"/>
      <c r="L735" s="17"/>
      <c r="M735" s="17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9:29" x14ac:dyDescent="0.25">
      <c r="I736" s="15"/>
      <c r="J736" s="16"/>
      <c r="K736" s="16"/>
      <c r="L736" s="17"/>
      <c r="M736" s="17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9:29" x14ac:dyDescent="0.25">
      <c r="I737" s="15"/>
      <c r="J737" s="16"/>
      <c r="K737" s="16"/>
      <c r="L737" s="17"/>
      <c r="M737" s="17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9:29" x14ac:dyDescent="0.25">
      <c r="I738" s="15"/>
      <c r="J738" s="16"/>
      <c r="K738" s="16"/>
      <c r="L738" s="17"/>
      <c r="M738" s="17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9:29" x14ac:dyDescent="0.25">
      <c r="I739" s="15"/>
      <c r="J739" s="16"/>
      <c r="K739" s="16"/>
      <c r="L739" s="17"/>
      <c r="M739" s="17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9:29" x14ac:dyDescent="0.25">
      <c r="I740" s="15"/>
      <c r="J740" s="16"/>
      <c r="K740" s="16"/>
      <c r="L740" s="17"/>
      <c r="M740" s="17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9:29" x14ac:dyDescent="0.25">
      <c r="I741" s="15"/>
      <c r="J741" s="16"/>
      <c r="K741" s="16"/>
      <c r="L741" s="17"/>
      <c r="M741" s="17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9:29" x14ac:dyDescent="0.25">
      <c r="I742" s="15"/>
      <c r="J742" s="16"/>
      <c r="K742" s="16"/>
      <c r="L742" s="17"/>
      <c r="M742" s="17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9:29" x14ac:dyDescent="0.25">
      <c r="I743" s="15"/>
      <c r="J743" s="16"/>
      <c r="K743" s="16"/>
      <c r="L743" s="17"/>
      <c r="M743" s="17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9:29" x14ac:dyDescent="0.25">
      <c r="I744" s="15"/>
      <c r="J744" s="16"/>
      <c r="K744" s="16"/>
      <c r="L744" s="17"/>
      <c r="M744" s="17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9:29" x14ac:dyDescent="0.25">
      <c r="I745" s="15"/>
      <c r="J745" s="16"/>
      <c r="K745" s="16"/>
      <c r="L745" s="17"/>
      <c r="M745" s="17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9:29" x14ac:dyDescent="0.25">
      <c r="I746" s="15"/>
      <c r="J746" s="16"/>
      <c r="K746" s="16"/>
      <c r="L746" s="17"/>
      <c r="M746" s="17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9:29" x14ac:dyDescent="0.25">
      <c r="I747" s="15"/>
      <c r="J747" s="16"/>
      <c r="K747" s="16"/>
      <c r="L747" s="17"/>
      <c r="M747" s="17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9:29" x14ac:dyDescent="0.25">
      <c r="I748" s="15"/>
      <c r="J748" s="16"/>
      <c r="K748" s="16"/>
      <c r="L748" s="17"/>
      <c r="M748" s="17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9:29" x14ac:dyDescent="0.25">
      <c r="I749" s="15"/>
      <c r="J749" s="16"/>
      <c r="K749" s="16"/>
      <c r="L749" s="17"/>
      <c r="M749" s="17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9:29" x14ac:dyDescent="0.25">
      <c r="I750" s="15"/>
      <c r="J750" s="16"/>
      <c r="K750" s="16"/>
      <c r="L750" s="17"/>
      <c r="M750" s="17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9:29" x14ac:dyDescent="0.25">
      <c r="I751" s="15"/>
      <c r="J751" s="16"/>
      <c r="K751" s="16"/>
      <c r="L751" s="17"/>
      <c r="M751" s="17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9:29" x14ac:dyDescent="0.25">
      <c r="I752" s="15"/>
      <c r="J752" s="16"/>
      <c r="K752" s="16"/>
      <c r="L752" s="17"/>
      <c r="M752" s="17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9:29" x14ac:dyDescent="0.25">
      <c r="I753" s="15"/>
      <c r="J753" s="16"/>
      <c r="K753" s="16"/>
      <c r="L753" s="17"/>
      <c r="M753" s="17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9:29" x14ac:dyDescent="0.25">
      <c r="I754" s="15"/>
      <c r="J754" s="16"/>
      <c r="K754" s="16"/>
      <c r="L754" s="17"/>
      <c r="M754" s="17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9:29" x14ac:dyDescent="0.25">
      <c r="I755" s="15"/>
      <c r="J755" s="16"/>
      <c r="K755" s="16"/>
      <c r="L755" s="17"/>
      <c r="M755" s="17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9:29" x14ac:dyDescent="0.25">
      <c r="I756" s="15"/>
      <c r="J756" s="16"/>
      <c r="K756" s="16"/>
      <c r="L756" s="17"/>
      <c r="M756" s="17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9:29" x14ac:dyDescent="0.25">
      <c r="I757" s="15"/>
      <c r="J757" s="16"/>
      <c r="K757" s="16"/>
      <c r="L757" s="17"/>
      <c r="M757" s="17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9:29" x14ac:dyDescent="0.25">
      <c r="I758" s="15"/>
      <c r="J758" s="16"/>
      <c r="K758" s="16"/>
      <c r="L758" s="17"/>
      <c r="M758" s="17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9:29" x14ac:dyDescent="0.25">
      <c r="I759" s="15"/>
      <c r="J759" s="16"/>
      <c r="K759" s="16"/>
      <c r="L759" s="17"/>
      <c r="M759" s="17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9:29" x14ac:dyDescent="0.25">
      <c r="I760" s="15"/>
      <c r="J760" s="16"/>
      <c r="K760" s="16"/>
      <c r="L760" s="17"/>
      <c r="M760" s="17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9:29" x14ac:dyDescent="0.25">
      <c r="I761" s="15"/>
      <c r="J761" s="16"/>
      <c r="K761" s="16"/>
      <c r="L761" s="17"/>
      <c r="M761" s="17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9:29" x14ac:dyDescent="0.25">
      <c r="I762" s="15"/>
      <c r="J762" s="16"/>
      <c r="K762" s="16"/>
      <c r="L762" s="17"/>
      <c r="M762" s="17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9:29" x14ac:dyDescent="0.25">
      <c r="I763" s="15"/>
      <c r="J763" s="16"/>
      <c r="K763" s="16"/>
      <c r="L763" s="17"/>
      <c r="M763" s="17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9:29" x14ac:dyDescent="0.25">
      <c r="I764" s="15"/>
      <c r="J764" s="16"/>
      <c r="K764" s="16"/>
      <c r="L764" s="17"/>
      <c r="M764" s="17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9:29" x14ac:dyDescent="0.25">
      <c r="I765" s="15"/>
      <c r="J765" s="16"/>
      <c r="K765" s="16"/>
      <c r="L765" s="17"/>
      <c r="M765" s="17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9:29" x14ac:dyDescent="0.25">
      <c r="I766" s="15"/>
      <c r="J766" s="16"/>
      <c r="K766" s="16"/>
      <c r="L766" s="17"/>
      <c r="M766" s="17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9:29" x14ac:dyDescent="0.25">
      <c r="I767" s="15"/>
      <c r="J767" s="16"/>
      <c r="K767" s="16"/>
      <c r="L767" s="17"/>
      <c r="M767" s="17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9:29" x14ac:dyDescent="0.25">
      <c r="I768" s="15"/>
      <c r="J768" s="16"/>
      <c r="K768" s="16"/>
      <c r="L768" s="17"/>
      <c r="M768" s="17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9:29" x14ac:dyDescent="0.25">
      <c r="I769" s="15"/>
      <c r="J769" s="16"/>
      <c r="K769" s="16"/>
      <c r="L769" s="17"/>
      <c r="M769" s="17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9:29" x14ac:dyDescent="0.25">
      <c r="I770" s="15"/>
      <c r="J770" s="16"/>
      <c r="K770" s="16"/>
      <c r="L770" s="17"/>
      <c r="M770" s="17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9:29" x14ac:dyDescent="0.25">
      <c r="I771" s="15"/>
      <c r="J771" s="16"/>
      <c r="K771" s="16"/>
      <c r="L771" s="17"/>
      <c r="M771" s="17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9:29" x14ac:dyDescent="0.25">
      <c r="I772" s="15"/>
      <c r="J772" s="16"/>
      <c r="K772" s="16"/>
      <c r="L772" s="17"/>
      <c r="M772" s="17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9:29" x14ac:dyDescent="0.25">
      <c r="I773" s="15"/>
      <c r="J773" s="16"/>
      <c r="K773" s="16"/>
      <c r="L773" s="17"/>
      <c r="M773" s="17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9:29" x14ac:dyDescent="0.25">
      <c r="I774" s="15"/>
      <c r="J774" s="16"/>
      <c r="K774" s="16"/>
      <c r="L774" s="17"/>
      <c r="M774" s="17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9:29" x14ac:dyDescent="0.25">
      <c r="I775" s="15"/>
      <c r="J775" s="16"/>
      <c r="K775" s="16"/>
      <c r="L775" s="17"/>
      <c r="M775" s="17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9:29" x14ac:dyDescent="0.25">
      <c r="I776" s="15"/>
      <c r="J776" s="16"/>
      <c r="K776" s="16"/>
      <c r="L776" s="17"/>
      <c r="M776" s="17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9:29" x14ac:dyDescent="0.25">
      <c r="I777" s="15"/>
      <c r="J777" s="16"/>
      <c r="K777" s="16"/>
      <c r="L777" s="17"/>
      <c r="M777" s="17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9:29" x14ac:dyDescent="0.25">
      <c r="I778" s="15"/>
      <c r="J778" s="16"/>
      <c r="K778" s="16"/>
      <c r="L778" s="17"/>
      <c r="M778" s="17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9:29" x14ac:dyDescent="0.25">
      <c r="I779" s="15"/>
      <c r="J779" s="16"/>
      <c r="K779" s="16"/>
      <c r="L779" s="17"/>
      <c r="M779" s="17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9:29" x14ac:dyDescent="0.25">
      <c r="I780" s="15"/>
      <c r="J780" s="16"/>
      <c r="K780" s="16"/>
      <c r="L780" s="17"/>
      <c r="M780" s="17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9:29" x14ac:dyDescent="0.25">
      <c r="I781" s="15"/>
      <c r="J781" s="16"/>
      <c r="K781" s="16"/>
      <c r="L781" s="17"/>
      <c r="M781" s="17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9:29" x14ac:dyDescent="0.25">
      <c r="I782" s="15"/>
      <c r="J782" s="16"/>
      <c r="K782" s="16"/>
      <c r="L782" s="17"/>
      <c r="M782" s="17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9:29" x14ac:dyDescent="0.25">
      <c r="I783" s="15"/>
      <c r="J783" s="16"/>
      <c r="K783" s="16"/>
      <c r="L783" s="17"/>
      <c r="M783" s="17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9:29" x14ac:dyDescent="0.25">
      <c r="I784" s="15"/>
      <c r="J784" s="16"/>
      <c r="K784" s="16"/>
      <c r="L784" s="17"/>
      <c r="M784" s="17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9:29" x14ac:dyDescent="0.25">
      <c r="I785" s="15"/>
      <c r="J785" s="16"/>
      <c r="K785" s="16"/>
      <c r="L785" s="17"/>
      <c r="M785" s="17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9:29" x14ac:dyDescent="0.25">
      <c r="I786" s="15"/>
      <c r="J786" s="16"/>
      <c r="K786" s="16"/>
      <c r="L786" s="17"/>
      <c r="M786" s="17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9:29" x14ac:dyDescent="0.25">
      <c r="I787" s="15"/>
      <c r="J787" s="16"/>
      <c r="K787" s="16"/>
      <c r="L787" s="17"/>
      <c r="M787" s="17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9:29" x14ac:dyDescent="0.25">
      <c r="I788" s="15"/>
      <c r="J788" s="16"/>
      <c r="K788" s="16"/>
      <c r="L788" s="17"/>
      <c r="M788" s="17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9:29" x14ac:dyDescent="0.25">
      <c r="I789" s="15"/>
      <c r="J789" s="16"/>
      <c r="K789" s="16"/>
      <c r="L789" s="17"/>
      <c r="M789" s="17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9:29" x14ac:dyDescent="0.25">
      <c r="I790" s="15"/>
      <c r="J790" s="16"/>
      <c r="K790" s="16"/>
      <c r="L790" s="17"/>
      <c r="M790" s="17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9:29" x14ac:dyDescent="0.25">
      <c r="I791" s="15"/>
      <c r="J791" s="16"/>
      <c r="K791" s="16"/>
      <c r="L791" s="17"/>
      <c r="M791" s="17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9:29" x14ac:dyDescent="0.25">
      <c r="I792" s="15"/>
      <c r="J792" s="16"/>
      <c r="K792" s="16"/>
      <c r="L792" s="17"/>
      <c r="M792" s="17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9:29" x14ac:dyDescent="0.25">
      <c r="I793" s="15"/>
      <c r="J793" s="16"/>
      <c r="K793" s="16"/>
      <c r="L793" s="17"/>
      <c r="M793" s="17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9:29" x14ac:dyDescent="0.25">
      <c r="I794" s="15"/>
      <c r="J794" s="16"/>
      <c r="K794" s="16"/>
      <c r="L794" s="17"/>
      <c r="M794" s="17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9:29" x14ac:dyDescent="0.25">
      <c r="I795" s="15"/>
      <c r="J795" s="16"/>
      <c r="K795" s="16"/>
      <c r="L795" s="17"/>
      <c r="M795" s="17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9:29" x14ac:dyDescent="0.25">
      <c r="I796" s="15"/>
      <c r="J796" s="16"/>
      <c r="K796" s="16"/>
      <c r="L796" s="17"/>
      <c r="M796" s="17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9:29" x14ac:dyDescent="0.25">
      <c r="I797" s="15"/>
      <c r="J797" s="16"/>
      <c r="K797" s="16"/>
      <c r="L797" s="17"/>
      <c r="M797" s="17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9:29" x14ac:dyDescent="0.25">
      <c r="I798" s="15"/>
      <c r="J798" s="16"/>
      <c r="K798" s="16"/>
      <c r="L798" s="17"/>
      <c r="M798" s="17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9:29" x14ac:dyDescent="0.25">
      <c r="I799" s="15"/>
      <c r="J799" s="16"/>
      <c r="K799" s="16"/>
      <c r="L799" s="17"/>
      <c r="M799" s="17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9:29" x14ac:dyDescent="0.25">
      <c r="I800" s="15"/>
      <c r="J800" s="16"/>
      <c r="K800" s="16"/>
      <c r="L800" s="17"/>
      <c r="M800" s="17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9:29" x14ac:dyDescent="0.25">
      <c r="I801" s="15"/>
      <c r="J801" s="16"/>
      <c r="K801" s="16"/>
      <c r="L801" s="17"/>
      <c r="M801" s="17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9:29" x14ac:dyDescent="0.25">
      <c r="I802" s="15"/>
      <c r="J802" s="16"/>
      <c r="K802" s="16"/>
      <c r="L802" s="17"/>
      <c r="M802" s="17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9:29" x14ac:dyDescent="0.25">
      <c r="I803" s="15"/>
      <c r="J803" s="16"/>
      <c r="K803" s="16"/>
      <c r="L803" s="17"/>
      <c r="M803" s="17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9:29" x14ac:dyDescent="0.25">
      <c r="I804" s="15"/>
      <c r="J804" s="16"/>
      <c r="K804" s="16"/>
      <c r="L804" s="17"/>
      <c r="M804" s="17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9:29" x14ac:dyDescent="0.25">
      <c r="I805" s="15"/>
      <c r="J805" s="16"/>
      <c r="K805" s="16"/>
      <c r="L805" s="17"/>
      <c r="M805" s="17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9:29" x14ac:dyDescent="0.25">
      <c r="I806" s="15"/>
      <c r="J806" s="16"/>
      <c r="K806" s="16"/>
      <c r="L806" s="17"/>
      <c r="M806" s="17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9:29" x14ac:dyDescent="0.25">
      <c r="I807" s="15"/>
      <c r="J807" s="16"/>
      <c r="K807" s="16"/>
      <c r="L807" s="17"/>
      <c r="M807" s="17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9:29" x14ac:dyDescent="0.25">
      <c r="I808" s="15"/>
      <c r="J808" s="16"/>
      <c r="K808" s="16"/>
      <c r="L808" s="17"/>
      <c r="M808" s="17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9:29" x14ac:dyDescent="0.25">
      <c r="I809" s="15"/>
      <c r="J809" s="16"/>
      <c r="K809" s="16"/>
      <c r="L809" s="17"/>
      <c r="M809" s="17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9:29" x14ac:dyDescent="0.25">
      <c r="I810" s="15"/>
      <c r="J810" s="16"/>
      <c r="K810" s="16"/>
      <c r="L810" s="17"/>
      <c r="M810" s="17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9:29" x14ac:dyDescent="0.25">
      <c r="I811" s="15"/>
      <c r="J811" s="16"/>
      <c r="K811" s="16"/>
      <c r="L811" s="17"/>
      <c r="M811" s="17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9:29" x14ac:dyDescent="0.25">
      <c r="I812" s="15"/>
      <c r="J812" s="16"/>
      <c r="K812" s="16"/>
      <c r="L812" s="17"/>
      <c r="M812" s="17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9:29" x14ac:dyDescent="0.25">
      <c r="I813" s="15"/>
      <c r="J813" s="16"/>
      <c r="K813" s="16"/>
      <c r="L813" s="17"/>
      <c r="M813" s="17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9:29" x14ac:dyDescent="0.25">
      <c r="I814" s="15"/>
      <c r="J814" s="16"/>
      <c r="K814" s="16"/>
      <c r="L814" s="17"/>
      <c r="M814" s="17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9:29" x14ac:dyDescent="0.25">
      <c r="I815" s="15"/>
      <c r="J815" s="16"/>
      <c r="K815" s="16"/>
      <c r="L815" s="17"/>
      <c r="M815" s="17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9:29" x14ac:dyDescent="0.25">
      <c r="I816" s="15"/>
      <c r="J816" s="16"/>
      <c r="K816" s="16"/>
      <c r="L816" s="17"/>
      <c r="M816" s="17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9:29" x14ac:dyDescent="0.25">
      <c r="I817" s="15"/>
      <c r="J817" s="16"/>
      <c r="K817" s="16"/>
      <c r="L817" s="17"/>
      <c r="M817" s="17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9:29" x14ac:dyDescent="0.25">
      <c r="I818" s="15"/>
      <c r="J818" s="16"/>
      <c r="K818" s="16"/>
      <c r="L818" s="17"/>
      <c r="M818" s="17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9:29" x14ac:dyDescent="0.25">
      <c r="I819" s="15"/>
      <c r="J819" s="16"/>
      <c r="K819" s="16"/>
      <c r="L819" s="17"/>
      <c r="M819" s="17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9:29" x14ac:dyDescent="0.25">
      <c r="I820" s="15"/>
      <c r="J820" s="16"/>
      <c r="K820" s="16"/>
      <c r="L820" s="17"/>
      <c r="M820" s="17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9:29" x14ac:dyDescent="0.25">
      <c r="I821" s="15"/>
      <c r="J821" s="16"/>
      <c r="K821" s="16"/>
      <c r="L821" s="17"/>
      <c r="M821" s="17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9:29" x14ac:dyDescent="0.25">
      <c r="I822" s="15"/>
      <c r="J822" s="16"/>
      <c r="K822" s="16"/>
      <c r="L822" s="17"/>
      <c r="M822" s="17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9:29" x14ac:dyDescent="0.25">
      <c r="I823" s="15"/>
      <c r="J823" s="16"/>
      <c r="K823" s="16"/>
      <c r="L823" s="17"/>
      <c r="M823" s="17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9:29" x14ac:dyDescent="0.25">
      <c r="I824" s="15"/>
      <c r="J824" s="16"/>
      <c r="K824" s="16"/>
      <c r="L824" s="17"/>
      <c r="M824" s="17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9:29" x14ac:dyDescent="0.25">
      <c r="I825" s="15"/>
      <c r="J825" s="16"/>
      <c r="K825" s="16"/>
      <c r="L825" s="17"/>
      <c r="M825" s="17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9:29" x14ac:dyDescent="0.25">
      <c r="I826" s="15"/>
      <c r="J826" s="16"/>
      <c r="K826" s="16"/>
      <c r="L826" s="17"/>
      <c r="M826" s="17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9:29" x14ac:dyDescent="0.25">
      <c r="I827" s="15"/>
      <c r="J827" s="16"/>
      <c r="K827" s="16"/>
      <c r="L827" s="17"/>
      <c r="M827" s="17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9:29" x14ac:dyDescent="0.25">
      <c r="I828" s="15"/>
      <c r="J828" s="16"/>
      <c r="K828" s="16"/>
      <c r="L828" s="17"/>
      <c r="M828" s="17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9:29" x14ac:dyDescent="0.25">
      <c r="I829" s="15"/>
      <c r="J829" s="16"/>
      <c r="K829" s="16"/>
      <c r="L829" s="17"/>
      <c r="M829" s="17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9:29" x14ac:dyDescent="0.25">
      <c r="I830" s="15"/>
      <c r="J830" s="16"/>
      <c r="K830" s="16"/>
      <c r="L830" s="17"/>
      <c r="M830" s="17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9:29" x14ac:dyDescent="0.25">
      <c r="I831" s="15"/>
      <c r="J831" s="16"/>
      <c r="K831" s="16"/>
      <c r="L831" s="17"/>
      <c r="M831" s="17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9:29" x14ac:dyDescent="0.25">
      <c r="I832" s="15"/>
      <c r="J832" s="16"/>
      <c r="K832" s="16"/>
      <c r="L832" s="17"/>
      <c r="M832" s="17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9:29" x14ac:dyDescent="0.25">
      <c r="I833" s="15"/>
      <c r="J833" s="16"/>
      <c r="K833" s="16"/>
      <c r="L833" s="17"/>
      <c r="M833" s="17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9:29" x14ac:dyDescent="0.25">
      <c r="I834" s="15"/>
      <c r="J834" s="16"/>
      <c r="K834" s="16"/>
      <c r="L834" s="17"/>
      <c r="M834" s="17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9:29" x14ac:dyDescent="0.25">
      <c r="I835" s="15"/>
      <c r="J835" s="16"/>
      <c r="K835" s="16"/>
      <c r="L835" s="17"/>
      <c r="M835" s="17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9:29" x14ac:dyDescent="0.25">
      <c r="I836" s="15"/>
      <c r="J836" s="16"/>
      <c r="K836" s="16"/>
      <c r="L836" s="17"/>
      <c r="M836" s="17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9:29" x14ac:dyDescent="0.25">
      <c r="I837" s="15"/>
      <c r="J837" s="16"/>
      <c r="K837" s="16"/>
      <c r="L837" s="17"/>
      <c r="M837" s="17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9:29" x14ac:dyDescent="0.25">
      <c r="I838" s="15"/>
      <c r="J838" s="16"/>
      <c r="K838" s="16"/>
      <c r="L838" s="17"/>
      <c r="M838" s="17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9:29" x14ac:dyDescent="0.25">
      <c r="I839" s="15"/>
      <c r="J839" s="16"/>
      <c r="K839" s="16"/>
      <c r="L839" s="17"/>
      <c r="M839" s="17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9:29" x14ac:dyDescent="0.25">
      <c r="I840" s="15"/>
      <c r="J840" s="16"/>
      <c r="K840" s="16"/>
      <c r="L840" s="17"/>
      <c r="M840" s="17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9:29" x14ac:dyDescent="0.25">
      <c r="I841" s="15"/>
      <c r="J841" s="16"/>
      <c r="K841" s="16"/>
      <c r="L841" s="17"/>
      <c r="M841" s="17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9:29" x14ac:dyDescent="0.25">
      <c r="I842" s="15"/>
      <c r="J842" s="16"/>
      <c r="K842" s="16"/>
      <c r="L842" s="17"/>
      <c r="M842" s="17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9:29" x14ac:dyDescent="0.25">
      <c r="I843" s="15"/>
      <c r="J843" s="16"/>
      <c r="K843" s="16"/>
      <c r="L843" s="17"/>
      <c r="M843" s="17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9:29" x14ac:dyDescent="0.25">
      <c r="I844" s="15"/>
      <c r="J844" s="16"/>
      <c r="K844" s="16"/>
      <c r="L844" s="17"/>
      <c r="M844" s="17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9:29" x14ac:dyDescent="0.25">
      <c r="I845" s="15"/>
      <c r="J845" s="16"/>
      <c r="K845" s="16"/>
      <c r="L845" s="17"/>
      <c r="M845" s="17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9:29" x14ac:dyDescent="0.25">
      <c r="I846" s="15"/>
      <c r="J846" s="16"/>
      <c r="K846" s="16"/>
      <c r="L846" s="17"/>
      <c r="M846" s="17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9:29" x14ac:dyDescent="0.25">
      <c r="I847" s="15"/>
      <c r="J847" s="16"/>
      <c r="K847" s="16"/>
      <c r="L847" s="17"/>
      <c r="M847" s="17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9:29" x14ac:dyDescent="0.25">
      <c r="I848" s="15"/>
      <c r="J848" s="16"/>
      <c r="K848" s="16"/>
      <c r="L848" s="17"/>
      <c r="M848" s="17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9:29" x14ac:dyDescent="0.25">
      <c r="I849" s="15"/>
      <c r="J849" s="16"/>
      <c r="K849" s="16"/>
      <c r="L849" s="17"/>
      <c r="M849" s="17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9:29" x14ac:dyDescent="0.25">
      <c r="I850" s="15"/>
      <c r="J850" s="16"/>
      <c r="K850" s="16"/>
      <c r="L850" s="17"/>
      <c r="M850" s="17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9:29" x14ac:dyDescent="0.25">
      <c r="I851" s="15"/>
      <c r="J851" s="16"/>
      <c r="K851" s="16"/>
      <c r="L851" s="17"/>
      <c r="M851" s="17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9:29" x14ac:dyDescent="0.25">
      <c r="I852" s="15"/>
      <c r="J852" s="16"/>
      <c r="K852" s="16"/>
      <c r="L852" s="17"/>
      <c r="M852" s="17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9:29" x14ac:dyDescent="0.25">
      <c r="I853" s="15"/>
      <c r="J853" s="16"/>
      <c r="K853" s="16"/>
      <c r="L853" s="17"/>
      <c r="M853" s="17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9:29" x14ac:dyDescent="0.25">
      <c r="I854" s="15"/>
      <c r="J854" s="16"/>
      <c r="K854" s="16"/>
      <c r="L854" s="17"/>
      <c r="M854" s="17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9:29" x14ac:dyDescent="0.25">
      <c r="I855" s="15"/>
      <c r="J855" s="16"/>
      <c r="K855" s="16"/>
      <c r="L855" s="17"/>
      <c r="M855" s="17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9:29" x14ac:dyDescent="0.25">
      <c r="I856" s="15"/>
      <c r="J856" s="16"/>
      <c r="K856" s="16"/>
      <c r="L856" s="17"/>
      <c r="M856" s="17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9:29" x14ac:dyDescent="0.25">
      <c r="I857" s="15"/>
      <c r="J857" s="16"/>
      <c r="K857" s="16"/>
      <c r="L857" s="17"/>
      <c r="M857" s="17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9:29" x14ac:dyDescent="0.25">
      <c r="I858" s="15"/>
      <c r="J858" s="16"/>
      <c r="K858" s="16"/>
      <c r="L858" s="17"/>
      <c r="M858" s="17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9:29" x14ac:dyDescent="0.25">
      <c r="I859" s="15"/>
      <c r="J859" s="16"/>
      <c r="K859" s="16"/>
      <c r="L859" s="17"/>
      <c r="M859" s="17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9:29" x14ac:dyDescent="0.25">
      <c r="I860" s="15"/>
      <c r="J860" s="16"/>
      <c r="K860" s="16"/>
      <c r="L860" s="17"/>
      <c r="M860" s="17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9:29" x14ac:dyDescent="0.25">
      <c r="I861" s="15"/>
      <c r="J861" s="16"/>
      <c r="K861" s="16"/>
      <c r="L861" s="17"/>
      <c r="M861" s="17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9:29" x14ac:dyDescent="0.25">
      <c r="I862" s="15"/>
      <c r="J862" s="16"/>
      <c r="K862" s="16"/>
      <c r="L862" s="17"/>
      <c r="M862" s="17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9:29" x14ac:dyDescent="0.25">
      <c r="I863" s="15"/>
      <c r="J863" s="16"/>
      <c r="K863" s="16"/>
      <c r="L863" s="17"/>
      <c r="M863" s="17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9:29" x14ac:dyDescent="0.25">
      <c r="I864" s="15"/>
      <c r="J864" s="16"/>
      <c r="K864" s="16"/>
      <c r="L864" s="17"/>
      <c r="M864" s="17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9:29" x14ac:dyDescent="0.25">
      <c r="I865" s="15"/>
      <c r="J865" s="16"/>
      <c r="K865" s="16"/>
      <c r="L865" s="17"/>
      <c r="M865" s="17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9:29" x14ac:dyDescent="0.25">
      <c r="I866" s="15"/>
      <c r="J866" s="16"/>
      <c r="K866" s="16"/>
      <c r="L866" s="17"/>
      <c r="M866" s="17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9:29" x14ac:dyDescent="0.25">
      <c r="I867" s="15"/>
      <c r="J867" s="16"/>
      <c r="K867" s="16"/>
      <c r="L867" s="17"/>
      <c r="M867" s="17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9:29" x14ac:dyDescent="0.25">
      <c r="I868" s="15"/>
      <c r="J868" s="16"/>
      <c r="K868" s="16"/>
      <c r="L868" s="17"/>
      <c r="M868" s="17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9:29" x14ac:dyDescent="0.25">
      <c r="I869" s="15"/>
      <c r="J869" s="16"/>
      <c r="K869" s="16"/>
      <c r="L869" s="17"/>
      <c r="M869" s="17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9:29" x14ac:dyDescent="0.25">
      <c r="I870" s="15"/>
      <c r="J870" s="16"/>
      <c r="K870" s="16"/>
      <c r="L870" s="17"/>
      <c r="M870" s="17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9:29" x14ac:dyDescent="0.25">
      <c r="I871" s="15"/>
      <c r="J871" s="16"/>
      <c r="K871" s="16"/>
      <c r="L871" s="17"/>
      <c r="M871" s="17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9:29" x14ac:dyDescent="0.25">
      <c r="I872" s="15"/>
      <c r="J872" s="16"/>
      <c r="K872" s="16"/>
      <c r="L872" s="17"/>
      <c r="M872" s="17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9:29" x14ac:dyDescent="0.25">
      <c r="I873" s="15"/>
      <c r="J873" s="16"/>
      <c r="K873" s="16"/>
      <c r="L873" s="17"/>
      <c r="M873" s="17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9:29" x14ac:dyDescent="0.25">
      <c r="I874" s="15"/>
      <c r="J874" s="16"/>
      <c r="K874" s="16"/>
      <c r="L874" s="17"/>
      <c r="M874" s="17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9:29" x14ac:dyDescent="0.25">
      <c r="I875" s="15"/>
      <c r="J875" s="16"/>
      <c r="K875" s="16"/>
      <c r="L875" s="17"/>
      <c r="M875" s="17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9:29" x14ac:dyDescent="0.25">
      <c r="I876" s="15"/>
      <c r="J876" s="16"/>
      <c r="K876" s="16"/>
      <c r="L876" s="17"/>
      <c r="M876" s="17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9:29" x14ac:dyDescent="0.25">
      <c r="I877" s="15"/>
      <c r="J877" s="16"/>
      <c r="K877" s="16"/>
      <c r="L877" s="17"/>
      <c r="M877" s="17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9:29" x14ac:dyDescent="0.25">
      <c r="I878" s="15"/>
      <c r="J878" s="16"/>
      <c r="K878" s="16"/>
      <c r="L878" s="17"/>
      <c r="M878" s="17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9:29" x14ac:dyDescent="0.25">
      <c r="I879" s="15"/>
      <c r="J879" s="16"/>
      <c r="K879" s="16"/>
      <c r="L879" s="17"/>
      <c r="M879" s="17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9:29" x14ac:dyDescent="0.25">
      <c r="I880" s="15"/>
      <c r="J880" s="16"/>
      <c r="K880" s="16"/>
      <c r="L880" s="17"/>
      <c r="M880" s="17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9:29" x14ac:dyDescent="0.25">
      <c r="I881" s="15"/>
      <c r="J881" s="16"/>
      <c r="K881" s="16"/>
      <c r="L881" s="17"/>
      <c r="M881" s="17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9:29" x14ac:dyDescent="0.25">
      <c r="I882" s="15"/>
      <c r="J882" s="16"/>
      <c r="K882" s="16"/>
      <c r="L882" s="17"/>
      <c r="M882" s="17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9:29" x14ac:dyDescent="0.25">
      <c r="I883" s="15"/>
      <c r="J883" s="16"/>
      <c r="K883" s="16"/>
      <c r="L883" s="17"/>
      <c r="M883" s="17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9:29" x14ac:dyDescent="0.25">
      <c r="I884" s="15"/>
      <c r="J884" s="16"/>
      <c r="K884" s="16"/>
      <c r="L884" s="17"/>
      <c r="M884" s="17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9:29" x14ac:dyDescent="0.25">
      <c r="I885" s="15"/>
      <c r="J885" s="16"/>
      <c r="K885" s="16"/>
      <c r="L885" s="17"/>
      <c r="M885" s="17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9:29" x14ac:dyDescent="0.25">
      <c r="I886" s="15"/>
      <c r="J886" s="16"/>
      <c r="K886" s="16"/>
      <c r="L886" s="17"/>
      <c r="M886" s="17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9:29" x14ac:dyDescent="0.25">
      <c r="I887" s="15"/>
      <c r="J887" s="16"/>
      <c r="K887" s="16"/>
      <c r="L887" s="17"/>
      <c r="M887" s="17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9:29" x14ac:dyDescent="0.25">
      <c r="I888" s="15"/>
      <c r="J888" s="16"/>
      <c r="K888" s="16"/>
      <c r="L888" s="17"/>
      <c r="M888" s="17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9:29" x14ac:dyDescent="0.25">
      <c r="I889" s="15"/>
      <c r="J889" s="16"/>
      <c r="K889" s="16"/>
      <c r="L889" s="17"/>
      <c r="M889" s="17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9:29" x14ac:dyDescent="0.25">
      <c r="I890" s="15"/>
      <c r="J890" s="16"/>
      <c r="K890" s="16"/>
      <c r="L890" s="17"/>
      <c r="M890" s="17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9:29" x14ac:dyDescent="0.25">
      <c r="I891" s="15"/>
      <c r="J891" s="16"/>
      <c r="K891" s="16"/>
      <c r="L891" s="17"/>
      <c r="M891" s="17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9:29" x14ac:dyDescent="0.25">
      <c r="I892" s="15"/>
      <c r="J892" s="16"/>
      <c r="K892" s="16"/>
      <c r="L892" s="17"/>
      <c r="M892" s="17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9:29" x14ac:dyDescent="0.25">
      <c r="I893" s="15"/>
      <c r="J893" s="16"/>
      <c r="K893" s="16"/>
      <c r="L893" s="17"/>
      <c r="M893" s="17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9:29" x14ac:dyDescent="0.25">
      <c r="I894" s="15"/>
      <c r="J894" s="16"/>
      <c r="K894" s="16"/>
      <c r="L894" s="17"/>
      <c r="M894" s="17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9:29" x14ac:dyDescent="0.25">
      <c r="I895" s="15"/>
      <c r="J895" s="16"/>
      <c r="K895" s="16"/>
      <c r="L895" s="17"/>
      <c r="M895" s="17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9:29" x14ac:dyDescent="0.25">
      <c r="I896" s="15"/>
      <c r="J896" s="16"/>
      <c r="K896" s="16"/>
      <c r="L896" s="17"/>
      <c r="M896" s="17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9:29" x14ac:dyDescent="0.25">
      <c r="I897" s="15"/>
      <c r="J897" s="16"/>
      <c r="K897" s="16"/>
      <c r="L897" s="17"/>
      <c r="M897" s="17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9:29" x14ac:dyDescent="0.25">
      <c r="I898" s="15"/>
      <c r="J898" s="16"/>
      <c r="K898" s="16"/>
      <c r="L898" s="17"/>
      <c r="M898" s="17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9:29" x14ac:dyDescent="0.25">
      <c r="I899" s="15"/>
      <c r="J899" s="16"/>
      <c r="K899" s="16"/>
      <c r="L899" s="17"/>
      <c r="M899" s="17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9:29" x14ac:dyDescent="0.25">
      <c r="I900" s="15"/>
      <c r="J900" s="16"/>
      <c r="K900" s="16"/>
      <c r="L900" s="17"/>
      <c r="M900" s="17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9:29" x14ac:dyDescent="0.25">
      <c r="I901" s="15"/>
      <c r="J901" s="16"/>
      <c r="K901" s="16"/>
      <c r="L901" s="17"/>
      <c r="M901" s="17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9:29" x14ac:dyDescent="0.25">
      <c r="I902" s="15"/>
      <c r="J902" s="16"/>
      <c r="K902" s="16"/>
      <c r="L902" s="17"/>
      <c r="M902" s="17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9:29" x14ac:dyDescent="0.25">
      <c r="I903" s="15"/>
      <c r="J903" s="16"/>
      <c r="K903" s="16"/>
      <c r="L903" s="17"/>
      <c r="M903" s="17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9:29" x14ac:dyDescent="0.25">
      <c r="I904" s="15"/>
      <c r="J904" s="16"/>
      <c r="K904" s="16"/>
      <c r="L904" s="17"/>
      <c r="M904" s="17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9:29" x14ac:dyDescent="0.25">
      <c r="I905" s="15"/>
      <c r="J905" s="16"/>
      <c r="K905" s="16"/>
      <c r="L905" s="17"/>
      <c r="M905" s="17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9:29" x14ac:dyDescent="0.25">
      <c r="I906" s="15"/>
      <c r="J906" s="16"/>
      <c r="K906" s="16"/>
      <c r="L906" s="17"/>
      <c r="M906" s="17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9:29" x14ac:dyDescent="0.25">
      <c r="I907" s="15"/>
      <c r="J907" s="16"/>
      <c r="K907" s="16"/>
      <c r="L907" s="17"/>
      <c r="M907" s="17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9:29" x14ac:dyDescent="0.25">
      <c r="I908" s="15"/>
      <c r="J908" s="16"/>
      <c r="K908" s="16"/>
      <c r="L908" s="17"/>
      <c r="M908" s="17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9:29" x14ac:dyDescent="0.25">
      <c r="I909" s="15"/>
      <c r="J909" s="16"/>
      <c r="K909" s="16"/>
      <c r="L909" s="17"/>
      <c r="M909" s="17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9:29" x14ac:dyDescent="0.25">
      <c r="I910" s="15"/>
      <c r="J910" s="16"/>
      <c r="K910" s="16"/>
      <c r="L910" s="17"/>
      <c r="M910" s="17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9:29" x14ac:dyDescent="0.25">
      <c r="I911" s="15"/>
      <c r="J911" s="16"/>
      <c r="K911" s="16"/>
      <c r="L911" s="17"/>
      <c r="M911" s="17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9:29" x14ac:dyDescent="0.25">
      <c r="I912" s="15"/>
      <c r="J912" s="16"/>
      <c r="K912" s="16"/>
      <c r="L912" s="17"/>
      <c r="M912" s="17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9:29" x14ac:dyDescent="0.25">
      <c r="I913" s="15"/>
      <c r="J913" s="16"/>
      <c r="K913" s="16"/>
      <c r="L913" s="17"/>
      <c r="M913" s="17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9:29" x14ac:dyDescent="0.25">
      <c r="I914" s="15"/>
      <c r="J914" s="16"/>
      <c r="K914" s="16"/>
      <c r="L914" s="17"/>
      <c r="M914" s="17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9:29" x14ac:dyDescent="0.25">
      <c r="I915" s="15"/>
      <c r="J915" s="16"/>
      <c r="K915" s="16"/>
      <c r="L915" s="17"/>
      <c r="M915" s="17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9:29" x14ac:dyDescent="0.25">
      <c r="I916" s="15"/>
      <c r="J916" s="16"/>
      <c r="K916" s="16"/>
      <c r="L916" s="17"/>
      <c r="M916" s="17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9:29" x14ac:dyDescent="0.25">
      <c r="I917" s="15"/>
      <c r="J917" s="16"/>
      <c r="K917" s="16"/>
      <c r="L917" s="17"/>
      <c r="M917" s="17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9:29" x14ac:dyDescent="0.25">
      <c r="I918" s="15"/>
      <c r="J918" s="16"/>
      <c r="K918" s="16"/>
      <c r="L918" s="17"/>
      <c r="M918" s="17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9:29" x14ac:dyDescent="0.25">
      <c r="I919" s="15"/>
      <c r="J919" s="16"/>
      <c r="K919" s="16"/>
      <c r="L919" s="17"/>
      <c r="M919" s="17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9:29" x14ac:dyDescent="0.25">
      <c r="I920" s="15"/>
      <c r="J920" s="16"/>
      <c r="K920" s="16"/>
      <c r="L920" s="17"/>
      <c r="M920" s="17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9:29" x14ac:dyDescent="0.25">
      <c r="I921" s="15"/>
      <c r="J921" s="16"/>
      <c r="K921" s="16"/>
      <c r="L921" s="17"/>
      <c r="M921" s="17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9:29" x14ac:dyDescent="0.25">
      <c r="I922" s="15"/>
      <c r="J922" s="16"/>
      <c r="K922" s="16"/>
      <c r="L922" s="17"/>
      <c r="M922" s="17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9:29" x14ac:dyDescent="0.25">
      <c r="I923" s="15"/>
      <c r="J923" s="16"/>
      <c r="K923" s="16"/>
      <c r="L923" s="17"/>
      <c r="M923" s="17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9:29" x14ac:dyDescent="0.25">
      <c r="I924" s="15"/>
      <c r="J924" s="16"/>
      <c r="K924" s="16"/>
      <c r="L924" s="17"/>
      <c r="M924" s="17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9:29" x14ac:dyDescent="0.25">
      <c r="I925" s="15"/>
      <c r="J925" s="16"/>
      <c r="K925" s="16"/>
      <c r="L925" s="17"/>
      <c r="M925" s="17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9:29" x14ac:dyDescent="0.25">
      <c r="I926" s="15"/>
      <c r="J926" s="16"/>
      <c r="K926" s="16"/>
      <c r="L926" s="17"/>
      <c r="M926" s="17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9:29" x14ac:dyDescent="0.25">
      <c r="I927" s="15"/>
      <c r="J927" s="16"/>
      <c r="K927" s="16"/>
      <c r="L927" s="17"/>
      <c r="M927" s="17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9:29" x14ac:dyDescent="0.25">
      <c r="I928" s="15"/>
      <c r="J928" s="16"/>
      <c r="K928" s="16"/>
      <c r="L928" s="17"/>
      <c r="M928" s="17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9:29" x14ac:dyDescent="0.25">
      <c r="I929" s="15"/>
      <c r="J929" s="16"/>
      <c r="K929" s="16"/>
      <c r="L929" s="17"/>
      <c r="M929" s="17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9:29" x14ac:dyDescent="0.25">
      <c r="I930" s="15"/>
      <c r="J930" s="16"/>
      <c r="K930" s="16"/>
      <c r="L930" s="17"/>
      <c r="M930" s="17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9:29" x14ac:dyDescent="0.25">
      <c r="I931" s="15"/>
      <c r="J931" s="16"/>
      <c r="K931" s="16"/>
      <c r="L931" s="17"/>
      <c r="M931" s="17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9:29" x14ac:dyDescent="0.25">
      <c r="I932" s="15"/>
      <c r="J932" s="16"/>
      <c r="K932" s="16"/>
      <c r="L932" s="17"/>
      <c r="M932" s="17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9:29" x14ac:dyDescent="0.25">
      <c r="I933" s="15"/>
      <c r="J933" s="16"/>
      <c r="K933" s="16"/>
      <c r="L933" s="17"/>
      <c r="M933" s="17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9:29" x14ac:dyDescent="0.25">
      <c r="I934" s="15"/>
      <c r="J934" s="16"/>
      <c r="K934" s="16"/>
      <c r="L934" s="17"/>
      <c r="M934" s="17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9:29" x14ac:dyDescent="0.25">
      <c r="I935" s="15"/>
      <c r="J935" s="16"/>
      <c r="K935" s="16"/>
      <c r="L935" s="17"/>
      <c r="M935" s="17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9:29" x14ac:dyDescent="0.25">
      <c r="I936" s="15"/>
      <c r="J936" s="16"/>
      <c r="K936" s="16"/>
      <c r="L936" s="17"/>
      <c r="M936" s="17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9:29" x14ac:dyDescent="0.25">
      <c r="I937" s="15"/>
      <c r="J937" s="16"/>
      <c r="K937" s="16"/>
      <c r="L937" s="17"/>
      <c r="M937" s="17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9:29" x14ac:dyDescent="0.25">
      <c r="I938" s="15"/>
      <c r="J938" s="16"/>
      <c r="K938" s="16"/>
      <c r="L938" s="17"/>
      <c r="M938" s="17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9:29" x14ac:dyDescent="0.25">
      <c r="I939" s="15"/>
      <c r="J939" s="16"/>
      <c r="K939" s="16"/>
      <c r="L939" s="17"/>
      <c r="M939" s="17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9:29" x14ac:dyDescent="0.25">
      <c r="I940" s="15"/>
      <c r="J940" s="16"/>
      <c r="K940" s="16"/>
      <c r="L940" s="17"/>
      <c r="M940" s="17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9:29" x14ac:dyDescent="0.25">
      <c r="I941" s="15"/>
      <c r="J941" s="16"/>
      <c r="K941" s="16"/>
      <c r="L941" s="17"/>
      <c r="M941" s="17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9:29" x14ac:dyDescent="0.25">
      <c r="I942" s="15"/>
      <c r="J942" s="16"/>
      <c r="K942" s="16"/>
      <c r="L942" s="17"/>
      <c r="M942" s="17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9:29" x14ac:dyDescent="0.25">
      <c r="I943" s="15"/>
      <c r="J943" s="16"/>
      <c r="K943" s="16"/>
      <c r="L943" s="17"/>
      <c r="M943" s="17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9:29" x14ac:dyDescent="0.25">
      <c r="I944" s="15"/>
      <c r="J944" s="16"/>
      <c r="K944" s="16"/>
      <c r="L944" s="17"/>
      <c r="M944" s="17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9:29" x14ac:dyDescent="0.25">
      <c r="I945" s="15"/>
      <c r="J945" s="16"/>
      <c r="K945" s="16"/>
      <c r="L945" s="17"/>
      <c r="M945" s="17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9:29" x14ac:dyDescent="0.25">
      <c r="I946" s="15"/>
      <c r="J946" s="16"/>
      <c r="K946" s="16"/>
      <c r="L946" s="17"/>
      <c r="M946" s="17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9:29" x14ac:dyDescent="0.25">
      <c r="I947" s="15"/>
      <c r="J947" s="16"/>
      <c r="K947" s="16"/>
      <c r="L947" s="17"/>
      <c r="M947" s="17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9:29" x14ac:dyDescent="0.25">
      <c r="I948" s="15"/>
      <c r="J948" s="16"/>
      <c r="K948" s="16"/>
      <c r="L948" s="17"/>
      <c r="M948" s="17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9:29" x14ac:dyDescent="0.25">
      <c r="I949" s="15"/>
      <c r="J949" s="16"/>
      <c r="K949" s="16"/>
      <c r="L949" s="17"/>
      <c r="M949" s="17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9:29" x14ac:dyDescent="0.25">
      <c r="I950" s="15"/>
      <c r="J950" s="16"/>
      <c r="K950" s="16"/>
      <c r="L950" s="17"/>
      <c r="M950" s="17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9:29" x14ac:dyDescent="0.25">
      <c r="I951" s="15"/>
      <c r="J951" s="16"/>
      <c r="K951" s="16"/>
      <c r="L951" s="17"/>
      <c r="M951" s="17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9:29" x14ac:dyDescent="0.25">
      <c r="I952" s="15"/>
      <c r="J952" s="16"/>
      <c r="K952" s="16"/>
      <c r="L952" s="17"/>
      <c r="M952" s="17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9:29" x14ac:dyDescent="0.25">
      <c r="I953" s="15"/>
      <c r="J953" s="16"/>
      <c r="K953" s="16"/>
      <c r="L953" s="17"/>
      <c r="M953" s="17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9:29" x14ac:dyDescent="0.25">
      <c r="I954" s="15"/>
      <c r="J954" s="16"/>
      <c r="K954" s="16"/>
      <c r="L954" s="17"/>
      <c r="M954" s="17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9:29" x14ac:dyDescent="0.25">
      <c r="I955" s="15"/>
      <c r="J955" s="16"/>
      <c r="K955" s="16"/>
      <c r="L955" s="17"/>
      <c r="M955" s="17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9:29" x14ac:dyDescent="0.25">
      <c r="I956" s="15"/>
      <c r="J956" s="16"/>
      <c r="K956" s="16"/>
      <c r="L956" s="17"/>
      <c r="M956" s="17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9:29" x14ac:dyDescent="0.25">
      <c r="I957" s="15"/>
      <c r="J957" s="16"/>
      <c r="K957" s="16"/>
      <c r="L957" s="17"/>
      <c r="M957" s="17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9:29" x14ac:dyDescent="0.25">
      <c r="I958" s="15"/>
      <c r="J958" s="16"/>
      <c r="K958" s="16"/>
      <c r="L958" s="17"/>
      <c r="M958" s="17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9:29" x14ac:dyDescent="0.25">
      <c r="I959" s="15"/>
      <c r="J959" s="16"/>
      <c r="K959" s="16"/>
      <c r="L959" s="17"/>
      <c r="M959" s="17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9:29" x14ac:dyDescent="0.25">
      <c r="I960" s="15"/>
      <c r="J960" s="16"/>
      <c r="K960" s="16"/>
      <c r="L960" s="17"/>
      <c r="M960" s="17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9:29" x14ac:dyDescent="0.25">
      <c r="I961" s="15"/>
      <c r="J961" s="16"/>
      <c r="K961" s="16"/>
      <c r="L961" s="17"/>
      <c r="M961" s="17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9:29" x14ac:dyDescent="0.25">
      <c r="I962" s="15"/>
      <c r="J962" s="16"/>
      <c r="K962" s="16"/>
      <c r="L962" s="17"/>
      <c r="M962" s="17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9:29" x14ac:dyDescent="0.25">
      <c r="I963" s="15"/>
      <c r="J963" s="16"/>
      <c r="K963" s="16"/>
      <c r="L963" s="17"/>
      <c r="M963" s="17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9:29" x14ac:dyDescent="0.25">
      <c r="I964" s="15"/>
      <c r="J964" s="16"/>
      <c r="K964" s="16"/>
      <c r="L964" s="17"/>
      <c r="M964" s="17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9:29" x14ac:dyDescent="0.25">
      <c r="I965" s="15"/>
      <c r="J965" s="16"/>
      <c r="K965" s="16"/>
      <c r="L965" s="17"/>
      <c r="M965" s="17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9:29" x14ac:dyDescent="0.25">
      <c r="I966" s="15"/>
      <c r="J966" s="16"/>
      <c r="K966" s="16"/>
      <c r="L966" s="17"/>
      <c r="M966" s="17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9:29" x14ac:dyDescent="0.25">
      <c r="I967" s="15"/>
      <c r="J967" s="16"/>
      <c r="K967" s="16"/>
      <c r="L967" s="17"/>
      <c r="M967" s="17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9:29" x14ac:dyDescent="0.25">
      <c r="I968" s="15"/>
      <c r="J968" s="16"/>
      <c r="K968" s="16"/>
      <c r="L968" s="17"/>
      <c r="M968" s="17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9:29" x14ac:dyDescent="0.25">
      <c r="I969" s="15"/>
      <c r="J969" s="16"/>
      <c r="K969" s="16"/>
      <c r="L969" s="17"/>
      <c r="M969" s="17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9:29" x14ac:dyDescent="0.25">
      <c r="I970" s="15"/>
      <c r="J970" s="16"/>
      <c r="K970" s="16"/>
      <c r="L970" s="17"/>
      <c r="M970" s="17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9:29" x14ac:dyDescent="0.25">
      <c r="I971" s="15"/>
      <c r="J971" s="16"/>
      <c r="K971" s="16"/>
      <c r="L971" s="17"/>
      <c r="M971" s="17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9:29" x14ac:dyDescent="0.25">
      <c r="I972" s="15"/>
      <c r="J972" s="16"/>
      <c r="K972" s="16"/>
      <c r="L972" s="17"/>
      <c r="M972" s="17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9:29" x14ac:dyDescent="0.25">
      <c r="I973" s="15"/>
      <c r="J973" s="16"/>
      <c r="K973" s="16"/>
      <c r="L973" s="17"/>
      <c r="M973" s="17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9:29" x14ac:dyDescent="0.25">
      <c r="I974" s="15"/>
      <c r="J974" s="16"/>
      <c r="K974" s="16"/>
      <c r="L974" s="17"/>
      <c r="M974" s="17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9:29" x14ac:dyDescent="0.25">
      <c r="I975" s="15"/>
      <c r="J975" s="16"/>
      <c r="K975" s="16"/>
      <c r="L975" s="17"/>
      <c r="M975" s="17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9:29" x14ac:dyDescent="0.25">
      <c r="I976" s="15"/>
      <c r="J976" s="16"/>
      <c r="K976" s="16"/>
      <c r="L976" s="17"/>
      <c r="M976" s="17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9:29" x14ac:dyDescent="0.25">
      <c r="I977" s="15"/>
      <c r="J977" s="16"/>
      <c r="K977" s="16"/>
      <c r="L977" s="17"/>
      <c r="M977" s="17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9:29" x14ac:dyDescent="0.25">
      <c r="I978" s="15"/>
      <c r="J978" s="16"/>
      <c r="K978" s="16"/>
      <c r="L978" s="17"/>
      <c r="M978" s="17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9:29" x14ac:dyDescent="0.25">
      <c r="I979" s="15"/>
      <c r="J979" s="16"/>
      <c r="K979" s="16"/>
      <c r="L979" s="17"/>
      <c r="M979" s="17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9:29" x14ac:dyDescent="0.25">
      <c r="I980" s="15"/>
      <c r="J980" s="16"/>
      <c r="K980" s="16"/>
      <c r="L980" s="17"/>
      <c r="M980" s="17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9:29" x14ac:dyDescent="0.25">
      <c r="I981" s="15"/>
      <c r="J981" s="16"/>
      <c r="K981" s="16"/>
      <c r="L981" s="17"/>
      <c r="M981" s="17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9:29" x14ac:dyDescent="0.25">
      <c r="I982" s="15"/>
      <c r="J982" s="16"/>
      <c r="K982" s="16"/>
      <c r="L982" s="17"/>
      <c r="M982" s="17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9:29" x14ac:dyDescent="0.25">
      <c r="I983" s="15"/>
      <c r="J983" s="16"/>
      <c r="K983" s="16"/>
      <c r="L983" s="17"/>
      <c r="M983" s="17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9:29" x14ac:dyDescent="0.25">
      <c r="I984" s="15"/>
      <c r="J984" s="16"/>
      <c r="K984" s="16"/>
      <c r="L984" s="17"/>
      <c r="M984" s="17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9:29" x14ac:dyDescent="0.25">
      <c r="I985" s="15"/>
      <c r="J985" s="16"/>
      <c r="K985" s="16"/>
      <c r="L985" s="17"/>
      <c r="M985" s="17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9:29" x14ac:dyDescent="0.25">
      <c r="I986" s="15"/>
      <c r="J986" s="16"/>
      <c r="K986" s="16"/>
      <c r="L986" s="17"/>
      <c r="M986" s="17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9:29" x14ac:dyDescent="0.25">
      <c r="I987" s="15"/>
      <c r="J987" s="16"/>
      <c r="K987" s="16"/>
      <c r="L987" s="17"/>
      <c r="M987" s="17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9:29" x14ac:dyDescent="0.25">
      <c r="I988" s="15"/>
      <c r="J988" s="16"/>
      <c r="K988" s="16"/>
      <c r="L988" s="17"/>
      <c r="M988" s="17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9:29" x14ac:dyDescent="0.25">
      <c r="I989" s="15"/>
      <c r="J989" s="16"/>
      <c r="K989" s="16"/>
      <c r="L989" s="17"/>
      <c r="M989" s="17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9:29" x14ac:dyDescent="0.25">
      <c r="I990" s="15"/>
      <c r="J990" s="16"/>
      <c r="K990" s="16"/>
      <c r="L990" s="17"/>
      <c r="M990" s="17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9:29" x14ac:dyDescent="0.25">
      <c r="I991" s="15"/>
      <c r="J991" s="16"/>
      <c r="K991" s="16"/>
      <c r="L991" s="17"/>
      <c r="M991" s="17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9:29" x14ac:dyDescent="0.25">
      <c r="I992" s="15"/>
      <c r="J992" s="16"/>
      <c r="K992" s="16"/>
      <c r="L992" s="17"/>
      <c r="M992" s="17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9:29" x14ac:dyDescent="0.25">
      <c r="I993" s="15"/>
      <c r="J993" s="16"/>
      <c r="K993" s="16"/>
      <c r="L993" s="17"/>
      <c r="M993" s="17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9:29" x14ac:dyDescent="0.25">
      <c r="I994" s="15"/>
      <c r="J994" s="16"/>
      <c r="K994" s="16"/>
      <c r="L994" s="17"/>
      <c r="M994" s="17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9:29" x14ac:dyDescent="0.25">
      <c r="I995" s="15"/>
      <c r="J995" s="16"/>
      <c r="K995" s="16"/>
      <c r="L995" s="17"/>
      <c r="M995" s="17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9:29" x14ac:dyDescent="0.25">
      <c r="I996" s="15"/>
      <c r="J996" s="16"/>
      <c r="K996" s="16"/>
      <c r="L996" s="17"/>
      <c r="M996" s="17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9:29" x14ac:dyDescent="0.25">
      <c r="I997" s="15"/>
      <c r="J997" s="16"/>
      <c r="K997" s="16"/>
      <c r="L997" s="17"/>
      <c r="M997" s="17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9:29" x14ac:dyDescent="0.25">
      <c r="I998" s="15"/>
      <c r="J998" s="16"/>
      <c r="K998" s="16"/>
      <c r="L998" s="17"/>
      <c r="M998" s="17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9:29" x14ac:dyDescent="0.25">
      <c r="I999" s="15"/>
      <c r="J999" s="16"/>
      <c r="K999" s="16"/>
      <c r="L999" s="17"/>
      <c r="M999" s="17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9:29" x14ac:dyDescent="0.25">
      <c r="I1000" s="15"/>
      <c r="J1000" s="16"/>
      <c r="K1000" s="16"/>
      <c r="L1000" s="17"/>
      <c r="M1000" s="17"/>
      <c r="U1000" s="20"/>
      <c r="V1000" s="20"/>
      <c r="W1000" s="20"/>
      <c r="X1000" s="20"/>
      <c r="Y1000" s="20"/>
      <c r="Z1000" s="20"/>
      <c r="AA1000" s="20"/>
      <c r="AB1000" s="20"/>
      <c r="AC1000" s="20"/>
    </row>
    <row r="1001" spans="9:29" x14ac:dyDescent="0.25">
      <c r="I1001" s="15"/>
      <c r="J1001" s="16"/>
      <c r="K1001" s="16"/>
      <c r="L1001" s="17"/>
      <c r="M1001" s="17"/>
      <c r="U1001" s="20"/>
      <c r="V1001" s="20"/>
      <c r="W1001" s="20"/>
      <c r="X1001" s="20"/>
      <c r="Y1001" s="20"/>
      <c r="Z1001" s="20"/>
      <c r="AA1001" s="20"/>
      <c r="AB1001" s="20"/>
      <c r="AC1001" s="20"/>
    </row>
    <row r="1002" spans="9:29" x14ac:dyDescent="0.25">
      <c r="I1002" s="15"/>
      <c r="J1002" s="16"/>
      <c r="K1002" s="16"/>
      <c r="L1002" s="17"/>
      <c r="M1002" s="17"/>
      <c r="U1002" s="20"/>
      <c r="V1002" s="20"/>
      <c r="W1002" s="20"/>
      <c r="X1002" s="20"/>
      <c r="Y1002" s="20"/>
      <c r="Z1002" s="20"/>
      <c r="AA1002" s="20"/>
      <c r="AB1002" s="20"/>
      <c r="AC1002" s="20"/>
    </row>
    <row r="1003" spans="9:29" x14ac:dyDescent="0.25">
      <c r="I1003" s="15"/>
      <c r="J1003" s="16"/>
      <c r="K1003" s="16"/>
      <c r="L1003" s="17"/>
      <c r="M1003" s="17"/>
      <c r="U1003" s="20"/>
      <c r="V1003" s="20"/>
      <c r="W1003" s="20"/>
      <c r="X1003" s="20"/>
      <c r="Y1003" s="20"/>
      <c r="Z1003" s="20"/>
      <c r="AA1003" s="20"/>
      <c r="AB1003" s="20"/>
      <c r="AC1003" s="20"/>
    </row>
    <row r="1004" spans="9:29" x14ac:dyDescent="0.25">
      <c r="I1004" s="15"/>
      <c r="J1004" s="16"/>
      <c r="K1004" s="16"/>
      <c r="L1004" s="17"/>
      <c r="M1004" s="17"/>
      <c r="U1004" s="20"/>
      <c r="V1004" s="20"/>
      <c r="W1004" s="20"/>
      <c r="X1004" s="20"/>
      <c r="Y1004" s="20"/>
      <c r="Z1004" s="20"/>
      <c r="AA1004" s="20"/>
      <c r="AB1004" s="20"/>
      <c r="AC1004" s="20"/>
    </row>
    <row r="1005" spans="9:29" x14ac:dyDescent="0.25">
      <c r="I1005" s="15"/>
      <c r="J1005" s="16"/>
      <c r="K1005" s="16"/>
      <c r="L1005" s="17"/>
      <c r="M1005" s="17"/>
      <c r="U1005" s="20"/>
      <c r="V1005" s="20"/>
      <c r="W1005" s="20"/>
      <c r="X1005" s="20"/>
      <c r="Y1005" s="20"/>
      <c r="Z1005" s="20"/>
      <c r="AA1005" s="20"/>
      <c r="AB1005" s="20"/>
      <c r="AC1005" s="20"/>
    </row>
    <row r="1006" spans="9:29" x14ac:dyDescent="0.25">
      <c r="I1006" s="15"/>
      <c r="J1006" s="16"/>
      <c r="K1006" s="16"/>
      <c r="L1006" s="17"/>
      <c r="M1006" s="17"/>
      <c r="U1006" s="20"/>
      <c r="V1006" s="20"/>
      <c r="W1006" s="20"/>
      <c r="X1006" s="20"/>
      <c r="Y1006" s="20"/>
      <c r="Z1006" s="20"/>
      <c r="AA1006" s="20"/>
      <c r="AB1006" s="20"/>
      <c r="AC1006" s="20"/>
    </row>
    <row r="1007" spans="9:29" x14ac:dyDescent="0.25">
      <c r="I1007" s="15"/>
      <c r="J1007" s="16"/>
      <c r="K1007" s="16"/>
      <c r="L1007" s="17"/>
      <c r="M1007" s="17"/>
      <c r="U1007" s="20"/>
      <c r="V1007" s="20"/>
      <c r="W1007" s="20"/>
      <c r="X1007" s="20"/>
      <c r="Y1007" s="20"/>
      <c r="Z1007" s="20"/>
      <c r="AA1007" s="20"/>
      <c r="AB1007" s="20"/>
      <c r="AC1007" s="20"/>
    </row>
    <row r="1008" spans="9:29" x14ac:dyDescent="0.25">
      <c r="I1008" s="15"/>
      <c r="J1008" s="16"/>
      <c r="K1008" s="16"/>
      <c r="L1008" s="17"/>
      <c r="M1008" s="17"/>
      <c r="U1008" s="20"/>
      <c r="V1008" s="20"/>
      <c r="W1008" s="20"/>
      <c r="X1008" s="20"/>
      <c r="Y1008" s="20"/>
      <c r="Z1008" s="20"/>
      <c r="AA1008" s="20"/>
      <c r="AB1008" s="20"/>
      <c r="AC1008" s="20"/>
    </row>
    <row r="1009" spans="9:29" x14ac:dyDescent="0.25">
      <c r="I1009" s="15"/>
      <c r="J1009" s="16"/>
      <c r="K1009" s="16"/>
      <c r="L1009" s="17"/>
      <c r="M1009" s="17"/>
      <c r="U1009" s="20"/>
      <c r="V1009" s="20"/>
      <c r="W1009" s="20"/>
      <c r="X1009" s="20"/>
      <c r="Y1009" s="20"/>
      <c r="Z1009" s="20"/>
      <c r="AA1009" s="20"/>
      <c r="AB1009" s="20"/>
      <c r="AC1009" s="20"/>
    </row>
    <row r="1010" spans="9:29" x14ac:dyDescent="0.25">
      <c r="I1010" s="15"/>
      <c r="J1010" s="16"/>
      <c r="K1010" s="16"/>
      <c r="L1010" s="17"/>
      <c r="M1010" s="17"/>
      <c r="U1010" s="20"/>
      <c r="V1010" s="20"/>
      <c r="W1010" s="20"/>
      <c r="X1010" s="20"/>
      <c r="Y1010" s="20"/>
      <c r="Z1010" s="20"/>
      <c r="AA1010" s="20"/>
      <c r="AB1010" s="20"/>
      <c r="AC1010" s="20"/>
    </row>
    <row r="1011" spans="9:29" x14ac:dyDescent="0.25">
      <c r="I1011" s="15"/>
      <c r="J1011" s="16"/>
      <c r="K1011" s="16"/>
      <c r="L1011" s="17"/>
      <c r="M1011" s="17"/>
      <c r="U1011" s="20"/>
      <c r="V1011" s="20"/>
      <c r="W1011" s="20"/>
      <c r="X1011" s="20"/>
      <c r="Y1011" s="20"/>
      <c r="Z1011" s="20"/>
      <c r="AA1011" s="20"/>
      <c r="AB1011" s="20"/>
      <c r="AC1011" s="20"/>
    </row>
    <row r="1012" spans="9:29" x14ac:dyDescent="0.25">
      <c r="I1012" s="15"/>
      <c r="J1012" s="16"/>
      <c r="K1012" s="16"/>
      <c r="L1012" s="17"/>
      <c r="M1012" s="17"/>
      <c r="U1012" s="20"/>
      <c r="V1012" s="20"/>
      <c r="W1012" s="20"/>
      <c r="X1012" s="20"/>
      <c r="Y1012" s="20"/>
      <c r="Z1012" s="20"/>
      <c r="AA1012" s="20"/>
      <c r="AB1012" s="20"/>
      <c r="AC1012" s="20"/>
    </row>
    <row r="1013" spans="9:29" x14ac:dyDescent="0.25">
      <c r="I1013" s="15"/>
      <c r="J1013" s="16"/>
      <c r="K1013" s="16"/>
      <c r="L1013" s="17"/>
      <c r="M1013" s="17"/>
      <c r="U1013" s="20"/>
      <c r="V1013" s="20"/>
      <c r="W1013" s="20"/>
      <c r="X1013" s="20"/>
      <c r="Y1013" s="20"/>
      <c r="Z1013" s="20"/>
      <c r="AA1013" s="20"/>
      <c r="AB1013" s="20"/>
      <c r="AC1013" s="20"/>
    </row>
    <row r="1014" spans="9:29" x14ac:dyDescent="0.25">
      <c r="I1014" s="15"/>
      <c r="J1014" s="16"/>
      <c r="K1014" s="16"/>
      <c r="L1014" s="17"/>
      <c r="M1014" s="17"/>
      <c r="U1014" s="20"/>
      <c r="V1014" s="20"/>
      <c r="W1014" s="20"/>
      <c r="X1014" s="20"/>
      <c r="Y1014" s="20"/>
      <c r="Z1014" s="20"/>
      <c r="AA1014" s="20"/>
      <c r="AB1014" s="20"/>
      <c r="AC1014" s="20"/>
    </row>
    <row r="1015" spans="9:29" x14ac:dyDescent="0.25">
      <c r="I1015" s="15"/>
      <c r="J1015" s="16"/>
      <c r="K1015" s="16"/>
      <c r="L1015" s="17"/>
      <c r="M1015" s="17"/>
      <c r="U1015" s="20"/>
      <c r="V1015" s="20"/>
      <c r="W1015" s="20"/>
      <c r="X1015" s="20"/>
      <c r="Y1015" s="20"/>
      <c r="Z1015" s="20"/>
      <c r="AA1015" s="20"/>
      <c r="AB1015" s="20"/>
      <c r="AC1015" s="20"/>
    </row>
    <row r="1016" spans="9:29" x14ac:dyDescent="0.25">
      <c r="I1016" s="15"/>
      <c r="J1016" s="16"/>
      <c r="K1016" s="16"/>
      <c r="L1016" s="17"/>
      <c r="M1016" s="17"/>
      <c r="U1016" s="20"/>
      <c r="V1016" s="20"/>
      <c r="W1016" s="20"/>
      <c r="X1016" s="20"/>
      <c r="Y1016" s="20"/>
      <c r="Z1016" s="20"/>
      <c r="AA1016" s="20"/>
      <c r="AB1016" s="20"/>
      <c r="AC1016" s="20"/>
    </row>
    <row r="1017" spans="9:29" x14ac:dyDescent="0.25">
      <c r="I1017" s="15"/>
      <c r="J1017" s="16"/>
      <c r="K1017" s="16"/>
      <c r="L1017" s="17"/>
      <c r="M1017" s="17"/>
      <c r="U1017" s="20"/>
      <c r="V1017" s="20"/>
      <c r="W1017" s="20"/>
      <c r="X1017" s="20"/>
      <c r="Y1017" s="20"/>
      <c r="Z1017" s="20"/>
      <c r="AA1017" s="20"/>
      <c r="AB1017" s="20"/>
      <c r="AC1017" s="20"/>
    </row>
    <row r="1018" spans="9:29" x14ac:dyDescent="0.25">
      <c r="I1018" s="15"/>
      <c r="J1018" s="16"/>
      <c r="K1018" s="16"/>
      <c r="L1018" s="17"/>
      <c r="M1018" s="17"/>
      <c r="U1018" s="20"/>
      <c r="V1018" s="20"/>
      <c r="W1018" s="20"/>
      <c r="X1018" s="20"/>
      <c r="Y1018" s="20"/>
      <c r="Z1018" s="20"/>
      <c r="AA1018" s="20"/>
      <c r="AB1018" s="20"/>
      <c r="AC1018" s="20"/>
    </row>
    <row r="1019" spans="9:29" x14ac:dyDescent="0.25">
      <c r="I1019" s="15"/>
      <c r="J1019" s="16"/>
      <c r="K1019" s="16"/>
      <c r="L1019" s="17"/>
      <c r="M1019" s="17"/>
      <c r="U1019" s="20"/>
      <c r="V1019" s="20"/>
      <c r="W1019" s="20"/>
      <c r="X1019" s="20"/>
      <c r="Y1019" s="20"/>
      <c r="Z1019" s="20"/>
      <c r="AA1019" s="20"/>
      <c r="AB1019" s="20"/>
      <c r="AC1019" s="20"/>
    </row>
    <row r="1020" spans="9:29" x14ac:dyDescent="0.25">
      <c r="I1020" s="15"/>
      <c r="J1020" s="16"/>
      <c r="K1020" s="16"/>
      <c r="L1020" s="17"/>
      <c r="M1020" s="17"/>
      <c r="U1020" s="20"/>
      <c r="V1020" s="20"/>
      <c r="W1020" s="20"/>
      <c r="X1020" s="20"/>
      <c r="Y1020" s="20"/>
      <c r="Z1020" s="20"/>
      <c r="AA1020" s="20"/>
      <c r="AB1020" s="20"/>
      <c r="AC1020" s="20"/>
    </row>
    <row r="1021" spans="9:29" x14ac:dyDescent="0.25">
      <c r="I1021" s="15"/>
      <c r="J1021" s="16"/>
      <c r="K1021" s="16"/>
      <c r="L1021" s="17"/>
      <c r="M1021" s="17"/>
      <c r="U1021" s="20"/>
      <c r="V1021" s="20"/>
      <c r="W1021" s="20"/>
      <c r="X1021" s="20"/>
      <c r="Y1021" s="20"/>
      <c r="Z1021" s="20"/>
      <c r="AA1021" s="20"/>
      <c r="AB1021" s="20"/>
      <c r="AC1021" s="20"/>
    </row>
    <row r="1022" spans="9:29" x14ac:dyDescent="0.25">
      <c r="I1022" s="15"/>
      <c r="J1022" s="16"/>
      <c r="K1022" s="16"/>
      <c r="L1022" s="17"/>
      <c r="M1022" s="17"/>
      <c r="U1022" s="20"/>
      <c r="V1022" s="20"/>
      <c r="W1022" s="20"/>
      <c r="X1022" s="20"/>
      <c r="Y1022" s="20"/>
      <c r="Z1022" s="20"/>
      <c r="AA1022" s="20"/>
      <c r="AB1022" s="20"/>
      <c r="AC1022" s="20"/>
    </row>
    <row r="1023" spans="9:29" x14ac:dyDescent="0.25">
      <c r="I1023" s="15"/>
      <c r="J1023" s="16"/>
      <c r="K1023" s="16"/>
      <c r="L1023" s="17"/>
      <c r="M1023" s="17"/>
      <c r="U1023" s="20"/>
      <c r="V1023" s="20"/>
      <c r="W1023" s="20"/>
      <c r="X1023" s="20"/>
      <c r="Y1023" s="20"/>
      <c r="Z1023" s="20"/>
      <c r="AA1023" s="20"/>
      <c r="AB1023" s="20"/>
      <c r="AC1023" s="20"/>
    </row>
    <row r="1024" spans="9:29" x14ac:dyDescent="0.25">
      <c r="I1024" s="15"/>
      <c r="J1024" s="16"/>
      <c r="K1024" s="16"/>
      <c r="L1024" s="17"/>
      <c r="M1024" s="17"/>
      <c r="U1024" s="20"/>
      <c r="V1024" s="20"/>
      <c r="W1024" s="20"/>
      <c r="X1024" s="20"/>
      <c r="Y1024" s="20"/>
      <c r="Z1024" s="20"/>
      <c r="AA1024" s="20"/>
      <c r="AB1024" s="20"/>
      <c r="AC1024" s="20"/>
    </row>
    <row r="1025" spans="9:29" x14ac:dyDescent="0.25">
      <c r="I1025" s="15"/>
      <c r="J1025" s="16"/>
      <c r="K1025" s="16"/>
      <c r="L1025" s="17"/>
      <c r="M1025" s="17"/>
      <c r="U1025" s="20"/>
      <c r="V1025" s="20"/>
      <c r="W1025" s="20"/>
      <c r="X1025" s="20"/>
      <c r="Y1025" s="20"/>
      <c r="Z1025" s="20"/>
      <c r="AA1025" s="20"/>
      <c r="AB1025" s="20"/>
      <c r="AC1025" s="20"/>
    </row>
    <row r="1026" spans="9:29" x14ac:dyDescent="0.25">
      <c r="I1026" s="15"/>
      <c r="J1026" s="16"/>
      <c r="K1026" s="16"/>
      <c r="L1026" s="17"/>
      <c r="M1026" s="17"/>
      <c r="U1026" s="20"/>
      <c r="V1026" s="20"/>
      <c r="W1026" s="20"/>
      <c r="X1026" s="20"/>
      <c r="Y1026" s="20"/>
      <c r="Z1026" s="20"/>
      <c r="AA1026" s="20"/>
      <c r="AB1026" s="20"/>
      <c r="AC1026" s="20"/>
    </row>
    <row r="1027" spans="9:29" x14ac:dyDescent="0.25">
      <c r="I1027" s="15"/>
      <c r="J1027" s="16"/>
      <c r="K1027" s="16"/>
      <c r="L1027" s="17"/>
      <c r="M1027" s="17"/>
      <c r="U1027" s="20"/>
      <c r="V1027" s="20"/>
      <c r="W1027" s="20"/>
      <c r="X1027" s="20"/>
      <c r="Y1027" s="20"/>
      <c r="Z1027" s="20"/>
      <c r="AA1027" s="20"/>
      <c r="AB1027" s="20"/>
      <c r="AC1027" s="20"/>
    </row>
    <row r="1028" spans="9:29" x14ac:dyDescent="0.25">
      <c r="I1028" s="15"/>
      <c r="J1028" s="16"/>
      <c r="K1028" s="16"/>
      <c r="L1028" s="17"/>
      <c r="M1028" s="17"/>
      <c r="U1028" s="20"/>
      <c r="V1028" s="20"/>
      <c r="W1028" s="20"/>
      <c r="X1028" s="20"/>
      <c r="Y1028" s="20"/>
      <c r="Z1028" s="20"/>
      <c r="AA1028" s="20"/>
      <c r="AB1028" s="20"/>
      <c r="AC1028" s="20"/>
    </row>
    <row r="1029" spans="9:29" x14ac:dyDescent="0.25">
      <c r="I1029" s="15"/>
      <c r="J1029" s="16"/>
      <c r="K1029" s="16"/>
      <c r="L1029" s="17"/>
      <c r="M1029" s="17"/>
      <c r="U1029" s="20"/>
      <c r="V1029" s="20"/>
      <c r="W1029" s="20"/>
      <c r="X1029" s="20"/>
      <c r="Y1029" s="20"/>
      <c r="Z1029" s="20"/>
      <c r="AA1029" s="20"/>
      <c r="AB1029" s="20"/>
      <c r="AC1029" s="20"/>
    </row>
    <row r="1030" spans="9:29" x14ac:dyDescent="0.25">
      <c r="I1030" s="15"/>
      <c r="J1030" s="16"/>
      <c r="K1030" s="16"/>
      <c r="L1030" s="17"/>
      <c r="M1030" s="17"/>
      <c r="U1030" s="20"/>
      <c r="V1030" s="20"/>
      <c r="W1030" s="20"/>
      <c r="X1030" s="20"/>
      <c r="Y1030" s="20"/>
      <c r="Z1030" s="20"/>
      <c r="AA1030" s="20"/>
      <c r="AB1030" s="20"/>
      <c r="AC1030" s="20"/>
    </row>
    <row r="1031" spans="9:29" x14ac:dyDescent="0.25">
      <c r="I1031" s="15"/>
      <c r="J1031" s="16"/>
      <c r="K1031" s="16"/>
      <c r="L1031" s="17"/>
      <c r="M1031" s="17"/>
      <c r="U1031" s="20"/>
      <c r="V1031" s="20"/>
      <c r="W1031" s="20"/>
      <c r="X1031" s="20"/>
      <c r="Y1031" s="20"/>
      <c r="Z1031" s="20"/>
      <c r="AA1031" s="20"/>
      <c r="AB1031" s="20"/>
      <c r="AC1031" s="20"/>
    </row>
    <row r="1032" spans="9:29" x14ac:dyDescent="0.25">
      <c r="I1032" s="15"/>
      <c r="J1032" s="16"/>
      <c r="K1032" s="16"/>
      <c r="L1032" s="17"/>
      <c r="M1032" s="17"/>
      <c r="U1032" s="20"/>
      <c r="V1032" s="20"/>
      <c r="W1032" s="20"/>
      <c r="X1032" s="20"/>
      <c r="Y1032" s="20"/>
      <c r="Z1032" s="20"/>
      <c r="AA1032" s="20"/>
      <c r="AB1032" s="20"/>
      <c r="AC1032" s="20"/>
    </row>
    <row r="1033" spans="9:29" x14ac:dyDescent="0.25">
      <c r="I1033" s="15"/>
      <c r="J1033" s="16"/>
      <c r="K1033" s="16"/>
      <c r="L1033" s="17"/>
      <c r="M1033" s="17"/>
      <c r="U1033" s="20"/>
      <c r="V1033" s="20"/>
      <c r="W1033" s="20"/>
      <c r="X1033" s="20"/>
      <c r="Y1033" s="20"/>
      <c r="Z1033" s="20"/>
      <c r="AA1033" s="20"/>
      <c r="AB1033" s="20"/>
      <c r="AC1033" s="20"/>
    </row>
    <row r="1034" spans="9:29" x14ac:dyDescent="0.25">
      <c r="I1034" s="15"/>
      <c r="J1034" s="16"/>
      <c r="K1034" s="16"/>
      <c r="L1034" s="17"/>
      <c r="M1034" s="17"/>
      <c r="U1034" s="20"/>
      <c r="V1034" s="20"/>
      <c r="W1034" s="20"/>
      <c r="X1034" s="20"/>
      <c r="Y1034" s="20"/>
      <c r="Z1034" s="20"/>
      <c r="AA1034" s="20"/>
      <c r="AB1034" s="20"/>
      <c r="AC1034" s="20"/>
    </row>
    <row r="1035" spans="9:29" x14ac:dyDescent="0.25">
      <c r="I1035" s="15"/>
      <c r="J1035" s="16"/>
      <c r="K1035" s="16"/>
      <c r="L1035" s="17"/>
      <c r="M1035" s="17"/>
      <c r="U1035" s="20"/>
      <c r="V1035" s="20"/>
      <c r="W1035" s="20"/>
      <c r="X1035" s="20"/>
      <c r="Y1035" s="20"/>
      <c r="Z1035" s="20"/>
      <c r="AA1035" s="20"/>
      <c r="AB1035" s="20"/>
      <c r="AC1035" s="20"/>
    </row>
    <row r="1036" spans="9:29" x14ac:dyDescent="0.25">
      <c r="I1036" s="15"/>
      <c r="J1036" s="16"/>
      <c r="K1036" s="16"/>
      <c r="L1036" s="17"/>
      <c r="M1036" s="17"/>
      <c r="U1036" s="20"/>
      <c r="V1036" s="20"/>
      <c r="W1036" s="20"/>
      <c r="X1036" s="20"/>
      <c r="Y1036" s="20"/>
      <c r="Z1036" s="20"/>
      <c r="AA1036" s="20"/>
      <c r="AB1036" s="20"/>
      <c r="AC1036" s="20"/>
    </row>
    <row r="1037" spans="9:29" x14ac:dyDescent="0.25">
      <c r="I1037" s="15"/>
      <c r="J1037" s="16"/>
      <c r="K1037" s="16"/>
      <c r="L1037" s="17"/>
      <c r="M1037" s="17"/>
      <c r="U1037" s="20"/>
      <c r="V1037" s="20"/>
      <c r="W1037" s="20"/>
      <c r="X1037" s="20"/>
      <c r="Y1037" s="20"/>
      <c r="Z1037" s="20"/>
      <c r="AA1037" s="20"/>
      <c r="AB1037" s="20"/>
      <c r="AC1037" s="20"/>
    </row>
    <row r="1038" spans="9:29" x14ac:dyDescent="0.25">
      <c r="I1038" s="15"/>
      <c r="J1038" s="16"/>
      <c r="K1038" s="16"/>
      <c r="L1038" s="17"/>
      <c r="M1038" s="17"/>
      <c r="U1038" s="20"/>
      <c r="V1038" s="20"/>
      <c r="W1038" s="20"/>
      <c r="X1038" s="20"/>
      <c r="Y1038" s="20"/>
      <c r="Z1038" s="20"/>
      <c r="AA1038" s="20"/>
      <c r="AB1038" s="20"/>
      <c r="AC1038" s="20"/>
    </row>
    <row r="1039" spans="9:29" x14ac:dyDescent="0.25">
      <c r="I1039" s="15"/>
      <c r="J1039" s="16"/>
      <c r="K1039" s="16"/>
      <c r="L1039" s="17"/>
      <c r="M1039" s="17"/>
      <c r="U1039" s="20"/>
      <c r="V1039" s="20"/>
      <c r="W1039" s="20"/>
      <c r="X1039" s="20"/>
      <c r="Y1039" s="20"/>
      <c r="Z1039" s="20"/>
      <c r="AA1039" s="20"/>
      <c r="AB1039" s="20"/>
      <c r="AC1039" s="20"/>
    </row>
    <row r="1040" spans="9:29" x14ac:dyDescent="0.25">
      <c r="I1040" s="15"/>
      <c r="J1040" s="16"/>
      <c r="K1040" s="16"/>
      <c r="L1040" s="17"/>
      <c r="M1040" s="17"/>
      <c r="U1040" s="20"/>
      <c r="V1040" s="20"/>
      <c r="W1040" s="20"/>
      <c r="X1040" s="20"/>
      <c r="Y1040" s="20"/>
      <c r="Z1040" s="20"/>
      <c r="AA1040" s="20"/>
      <c r="AB1040" s="20"/>
      <c r="AC1040" s="20"/>
    </row>
    <row r="1041" spans="9:29" x14ac:dyDescent="0.25">
      <c r="I1041" s="15"/>
      <c r="J1041" s="16"/>
      <c r="K1041" s="16"/>
      <c r="L1041" s="17"/>
      <c r="M1041" s="17"/>
      <c r="U1041" s="20"/>
      <c r="V1041" s="20"/>
      <c r="W1041" s="20"/>
      <c r="X1041" s="20"/>
      <c r="Y1041" s="20"/>
      <c r="Z1041" s="20"/>
      <c r="AA1041" s="20"/>
      <c r="AB1041" s="20"/>
      <c r="AC1041" s="20"/>
    </row>
    <row r="1042" spans="9:29" x14ac:dyDescent="0.25">
      <c r="I1042" s="15"/>
      <c r="J1042" s="16"/>
      <c r="K1042" s="16"/>
      <c r="L1042" s="17"/>
      <c r="M1042" s="17"/>
      <c r="U1042" s="20"/>
      <c r="V1042" s="20"/>
      <c r="W1042" s="20"/>
      <c r="X1042" s="20"/>
      <c r="Y1042" s="20"/>
      <c r="Z1042" s="20"/>
      <c r="AA1042" s="20"/>
      <c r="AB1042" s="20"/>
      <c r="AC1042" s="20"/>
    </row>
    <row r="1043" spans="9:29" x14ac:dyDescent="0.25">
      <c r="I1043" s="15"/>
      <c r="J1043" s="16"/>
      <c r="K1043" s="16"/>
      <c r="L1043" s="17"/>
      <c r="M1043" s="17"/>
      <c r="U1043" s="20"/>
      <c r="V1043" s="20"/>
      <c r="W1043" s="20"/>
      <c r="X1043" s="20"/>
      <c r="Y1043" s="20"/>
      <c r="Z1043" s="20"/>
      <c r="AA1043" s="20"/>
      <c r="AB1043" s="20"/>
      <c r="AC1043" s="20"/>
    </row>
    <row r="1044" spans="9:29" x14ac:dyDescent="0.25">
      <c r="I1044" s="15"/>
      <c r="J1044" s="16"/>
      <c r="K1044" s="16"/>
      <c r="L1044" s="17"/>
      <c r="M1044" s="17"/>
      <c r="U1044" s="20"/>
      <c r="V1044" s="20"/>
      <c r="W1044" s="20"/>
      <c r="X1044" s="20"/>
      <c r="Y1044" s="20"/>
      <c r="Z1044" s="20"/>
      <c r="AA1044" s="20"/>
      <c r="AB1044" s="20"/>
      <c r="AC1044" s="20"/>
    </row>
    <row r="1045" spans="9:29" x14ac:dyDescent="0.25">
      <c r="I1045" s="15"/>
      <c r="J1045" s="16"/>
      <c r="K1045" s="16"/>
      <c r="L1045" s="17"/>
      <c r="M1045" s="17"/>
      <c r="U1045" s="20"/>
      <c r="V1045" s="20"/>
      <c r="W1045" s="20"/>
      <c r="X1045" s="20"/>
      <c r="Y1045" s="20"/>
      <c r="Z1045" s="20"/>
      <c r="AA1045" s="20"/>
      <c r="AB1045" s="20"/>
      <c r="AC1045" s="20"/>
    </row>
    <row r="1046" spans="9:29" x14ac:dyDescent="0.25">
      <c r="I1046" s="15"/>
      <c r="J1046" s="16"/>
      <c r="K1046" s="16"/>
      <c r="L1046" s="17"/>
      <c r="M1046" s="17"/>
      <c r="U1046" s="20"/>
      <c r="V1046" s="20"/>
      <c r="W1046" s="20"/>
      <c r="X1046" s="20"/>
      <c r="Y1046" s="20"/>
      <c r="Z1046" s="20"/>
      <c r="AA1046" s="20"/>
      <c r="AB1046" s="20"/>
      <c r="AC1046" s="20"/>
    </row>
    <row r="1047" spans="9:29" x14ac:dyDescent="0.25">
      <c r="I1047" s="15"/>
      <c r="J1047" s="16"/>
      <c r="K1047" s="16"/>
      <c r="L1047" s="17"/>
      <c r="M1047" s="17"/>
      <c r="U1047" s="20"/>
      <c r="V1047" s="20"/>
      <c r="W1047" s="20"/>
      <c r="X1047" s="20"/>
      <c r="Y1047" s="20"/>
      <c r="Z1047" s="20"/>
      <c r="AA1047" s="20"/>
      <c r="AB1047" s="20"/>
      <c r="AC1047" s="20"/>
    </row>
    <row r="1048" spans="9:29" x14ac:dyDescent="0.25">
      <c r="I1048" s="15"/>
      <c r="J1048" s="16"/>
      <c r="K1048" s="16"/>
      <c r="L1048" s="17"/>
      <c r="M1048" s="17"/>
      <c r="U1048" s="20"/>
      <c r="V1048" s="20"/>
      <c r="W1048" s="20"/>
      <c r="X1048" s="20"/>
      <c r="Y1048" s="20"/>
      <c r="Z1048" s="20"/>
      <c r="AA1048" s="20"/>
      <c r="AB1048" s="20"/>
      <c r="AC1048" s="20"/>
    </row>
    <row r="1049" spans="9:29" x14ac:dyDescent="0.25">
      <c r="I1049" s="15"/>
      <c r="J1049" s="16"/>
      <c r="K1049" s="16"/>
      <c r="L1049" s="17"/>
      <c r="M1049" s="17"/>
      <c r="U1049" s="20"/>
      <c r="V1049" s="20"/>
      <c r="W1049" s="20"/>
      <c r="X1049" s="20"/>
      <c r="Y1049" s="20"/>
      <c r="Z1049" s="20"/>
      <c r="AA1049" s="20"/>
      <c r="AB1049" s="20"/>
      <c r="AC1049" s="20"/>
    </row>
    <row r="1050" spans="9:29" x14ac:dyDescent="0.25">
      <c r="I1050" s="15"/>
      <c r="J1050" s="16"/>
      <c r="K1050" s="16"/>
      <c r="L1050" s="17"/>
      <c r="M1050" s="17"/>
      <c r="U1050" s="20"/>
      <c r="V1050" s="20"/>
      <c r="W1050" s="20"/>
      <c r="X1050" s="20"/>
      <c r="Y1050" s="20"/>
      <c r="Z1050" s="20"/>
      <c r="AA1050" s="20"/>
      <c r="AB1050" s="20"/>
      <c r="AC1050" s="20"/>
    </row>
    <row r="1051" spans="9:29" x14ac:dyDescent="0.25">
      <c r="I1051" s="15"/>
      <c r="J1051" s="16"/>
      <c r="K1051" s="16"/>
      <c r="L1051" s="17"/>
      <c r="M1051" s="17"/>
      <c r="U1051" s="20"/>
      <c r="V1051" s="20"/>
      <c r="W1051" s="20"/>
      <c r="X1051" s="20"/>
      <c r="Y1051" s="20"/>
      <c r="Z1051" s="20"/>
      <c r="AA1051" s="20"/>
      <c r="AB1051" s="20"/>
      <c r="AC1051" s="20"/>
    </row>
    <row r="1052" spans="9:29" x14ac:dyDescent="0.25">
      <c r="I1052" s="15"/>
      <c r="J1052" s="16"/>
      <c r="K1052" s="16"/>
      <c r="L1052" s="17"/>
      <c r="M1052" s="17"/>
      <c r="U1052" s="20"/>
      <c r="V1052" s="20"/>
      <c r="W1052" s="20"/>
      <c r="X1052" s="20"/>
      <c r="Y1052" s="20"/>
      <c r="Z1052" s="20"/>
      <c r="AA1052" s="20"/>
      <c r="AB1052" s="20"/>
      <c r="AC1052" s="20"/>
    </row>
    <row r="1053" spans="9:29" x14ac:dyDescent="0.25">
      <c r="I1053" s="15"/>
      <c r="J1053" s="16"/>
      <c r="K1053" s="16"/>
      <c r="L1053" s="17"/>
      <c r="M1053" s="17"/>
      <c r="U1053" s="20"/>
      <c r="V1053" s="20"/>
      <c r="W1053" s="20"/>
      <c r="X1053" s="20"/>
      <c r="Y1053" s="20"/>
      <c r="Z1053" s="20"/>
      <c r="AA1053" s="20"/>
      <c r="AB1053" s="20"/>
      <c r="AC1053" s="20"/>
    </row>
    <row r="1054" spans="9:29" x14ac:dyDescent="0.25">
      <c r="I1054" s="15"/>
      <c r="J1054" s="16"/>
      <c r="K1054" s="16"/>
      <c r="L1054" s="17"/>
      <c r="M1054" s="17"/>
      <c r="U1054" s="20"/>
      <c r="V1054" s="20"/>
      <c r="W1054" s="20"/>
      <c r="X1054" s="20"/>
      <c r="Y1054" s="20"/>
      <c r="Z1054" s="20"/>
      <c r="AA1054" s="20"/>
      <c r="AB1054" s="20"/>
      <c r="AC1054" s="20"/>
    </row>
    <row r="1055" spans="9:29" x14ac:dyDescent="0.25">
      <c r="I1055" s="15"/>
      <c r="J1055" s="16"/>
      <c r="K1055" s="16"/>
      <c r="L1055" s="17"/>
      <c r="M1055" s="17"/>
      <c r="U1055" s="20"/>
      <c r="V1055" s="20"/>
      <c r="W1055" s="20"/>
      <c r="X1055" s="20"/>
      <c r="Y1055" s="20"/>
      <c r="Z1055" s="20"/>
      <c r="AA1055" s="20"/>
      <c r="AB1055" s="20"/>
      <c r="AC1055" s="20"/>
    </row>
    <row r="1056" spans="9:29" x14ac:dyDescent="0.25">
      <c r="I1056" s="15"/>
      <c r="J1056" s="16"/>
      <c r="K1056" s="16"/>
      <c r="L1056" s="17"/>
      <c r="M1056" s="17"/>
      <c r="U1056" s="20"/>
      <c r="V1056" s="20"/>
      <c r="W1056" s="20"/>
      <c r="X1056" s="20"/>
      <c r="Y1056" s="20"/>
      <c r="Z1056" s="20"/>
      <c r="AA1056" s="20"/>
      <c r="AB1056" s="20"/>
      <c r="AC1056" s="20"/>
    </row>
    <row r="1057" spans="9:29" x14ac:dyDescent="0.25">
      <c r="I1057" s="15"/>
      <c r="J1057" s="16"/>
      <c r="K1057" s="16"/>
      <c r="L1057" s="17"/>
      <c r="M1057" s="17"/>
      <c r="U1057" s="20"/>
      <c r="V1057" s="20"/>
      <c r="W1057" s="20"/>
      <c r="X1057" s="20"/>
      <c r="Y1057" s="20"/>
      <c r="Z1057" s="20"/>
      <c r="AA1057" s="20"/>
      <c r="AB1057" s="20"/>
      <c r="AC1057" s="20"/>
    </row>
    <row r="1058" spans="9:29" x14ac:dyDescent="0.25">
      <c r="I1058" s="15"/>
      <c r="J1058" s="16"/>
      <c r="K1058" s="16"/>
      <c r="L1058" s="17"/>
      <c r="M1058" s="17"/>
      <c r="U1058" s="20"/>
      <c r="V1058" s="20"/>
      <c r="W1058" s="20"/>
      <c r="X1058" s="20"/>
      <c r="Y1058" s="20"/>
      <c r="Z1058" s="20"/>
      <c r="AA1058" s="20"/>
      <c r="AB1058" s="20"/>
      <c r="AC1058" s="20"/>
    </row>
    <row r="1059" spans="9:29" x14ac:dyDescent="0.25">
      <c r="I1059" s="15"/>
      <c r="J1059" s="16"/>
      <c r="K1059" s="16"/>
      <c r="L1059" s="17"/>
      <c r="M1059" s="17"/>
      <c r="U1059" s="20"/>
      <c r="V1059" s="20"/>
      <c r="W1059" s="20"/>
      <c r="X1059" s="20"/>
      <c r="Y1059" s="20"/>
      <c r="Z1059" s="20"/>
      <c r="AA1059" s="20"/>
      <c r="AB1059" s="20"/>
      <c r="AC1059" s="20"/>
    </row>
    <row r="1060" spans="9:29" x14ac:dyDescent="0.25">
      <c r="I1060" s="15"/>
      <c r="J1060" s="16"/>
      <c r="K1060" s="16"/>
      <c r="L1060" s="17"/>
      <c r="M1060" s="17"/>
      <c r="U1060" s="20"/>
      <c r="V1060" s="20"/>
      <c r="W1060" s="20"/>
      <c r="X1060" s="20"/>
      <c r="Y1060" s="20"/>
      <c r="Z1060" s="20"/>
      <c r="AA1060" s="20"/>
      <c r="AB1060" s="20"/>
      <c r="AC1060" s="20"/>
    </row>
    <row r="1061" spans="9:29" x14ac:dyDescent="0.25">
      <c r="I1061" s="15"/>
      <c r="J1061" s="16"/>
      <c r="K1061" s="16"/>
      <c r="L1061" s="17"/>
      <c r="M1061" s="17"/>
      <c r="U1061" s="20"/>
      <c r="V1061" s="20"/>
      <c r="W1061" s="20"/>
      <c r="X1061" s="20"/>
      <c r="Y1061" s="20"/>
      <c r="Z1061" s="20"/>
      <c r="AA1061" s="20"/>
      <c r="AB1061" s="20"/>
      <c r="AC1061" s="20"/>
    </row>
    <row r="1062" spans="9:29" x14ac:dyDescent="0.25">
      <c r="I1062" s="15"/>
      <c r="J1062" s="16"/>
      <c r="K1062" s="16"/>
      <c r="L1062" s="17"/>
      <c r="M1062" s="17"/>
      <c r="U1062" s="20"/>
      <c r="V1062" s="20"/>
      <c r="W1062" s="20"/>
      <c r="X1062" s="20"/>
      <c r="Y1062" s="20"/>
      <c r="Z1062" s="20"/>
      <c r="AA1062" s="20"/>
      <c r="AB1062" s="20"/>
      <c r="AC1062" s="20"/>
    </row>
    <row r="1063" spans="9:29" x14ac:dyDescent="0.25">
      <c r="I1063" s="15"/>
      <c r="J1063" s="16"/>
      <c r="K1063" s="16"/>
      <c r="L1063" s="17"/>
      <c r="M1063" s="17"/>
      <c r="U1063" s="20"/>
      <c r="V1063" s="20"/>
      <c r="W1063" s="20"/>
      <c r="X1063" s="20"/>
      <c r="Y1063" s="20"/>
      <c r="Z1063" s="20"/>
      <c r="AA1063" s="20"/>
      <c r="AB1063" s="20"/>
      <c r="AC1063" s="20"/>
    </row>
    <row r="1064" spans="9:29" x14ac:dyDescent="0.25">
      <c r="I1064" s="15"/>
      <c r="J1064" s="16"/>
      <c r="K1064" s="16"/>
      <c r="L1064" s="17"/>
      <c r="M1064" s="17"/>
      <c r="U1064" s="20"/>
      <c r="V1064" s="20"/>
      <c r="W1064" s="20"/>
      <c r="X1064" s="20"/>
      <c r="Y1064" s="20"/>
      <c r="Z1064" s="20"/>
      <c r="AA1064" s="20"/>
      <c r="AB1064" s="20"/>
      <c r="AC1064" s="20"/>
    </row>
    <row r="1065" spans="9:29" x14ac:dyDescent="0.25">
      <c r="I1065" s="15"/>
      <c r="J1065" s="16"/>
      <c r="K1065" s="16"/>
      <c r="L1065" s="17"/>
      <c r="M1065" s="17"/>
      <c r="U1065" s="20"/>
      <c r="V1065" s="20"/>
      <c r="W1065" s="20"/>
      <c r="X1065" s="20"/>
      <c r="Y1065" s="20"/>
      <c r="Z1065" s="20"/>
      <c r="AA1065" s="20"/>
      <c r="AB1065" s="20"/>
      <c r="AC1065" s="20"/>
    </row>
    <row r="1066" spans="9:29" x14ac:dyDescent="0.25">
      <c r="I1066" s="15"/>
      <c r="J1066" s="16"/>
      <c r="K1066" s="16"/>
      <c r="L1066" s="17"/>
      <c r="M1066" s="17"/>
      <c r="U1066" s="20"/>
      <c r="V1066" s="20"/>
      <c r="W1066" s="20"/>
      <c r="X1066" s="20"/>
      <c r="Y1066" s="20"/>
      <c r="Z1066" s="20"/>
      <c r="AA1066" s="20"/>
      <c r="AB1066" s="20"/>
      <c r="AC1066" s="20"/>
    </row>
    <row r="1067" spans="9:29" x14ac:dyDescent="0.25">
      <c r="I1067" s="15"/>
      <c r="J1067" s="16"/>
      <c r="K1067" s="16"/>
      <c r="L1067" s="17"/>
      <c r="M1067" s="17"/>
      <c r="U1067" s="20"/>
      <c r="V1067" s="20"/>
      <c r="W1067" s="20"/>
      <c r="X1067" s="20"/>
      <c r="Y1067" s="20"/>
      <c r="Z1067" s="20"/>
      <c r="AA1067" s="20"/>
      <c r="AB1067" s="20"/>
      <c r="AC1067" s="20"/>
    </row>
    <row r="1068" spans="9:29" x14ac:dyDescent="0.25">
      <c r="I1068" s="15"/>
      <c r="J1068" s="16"/>
      <c r="K1068" s="16"/>
      <c r="L1068" s="17"/>
      <c r="M1068" s="17"/>
      <c r="U1068" s="20"/>
      <c r="V1068" s="20"/>
      <c r="W1068" s="20"/>
      <c r="X1068" s="20"/>
      <c r="Y1068" s="20"/>
      <c r="Z1068" s="20"/>
      <c r="AA1068" s="20"/>
      <c r="AB1068" s="20"/>
      <c r="AC1068" s="20"/>
    </row>
    <row r="1069" spans="9:29" x14ac:dyDescent="0.25">
      <c r="I1069" s="15"/>
      <c r="J1069" s="16"/>
      <c r="K1069" s="16"/>
      <c r="L1069" s="17"/>
      <c r="M1069" s="17"/>
      <c r="U1069" s="20"/>
      <c r="V1069" s="20"/>
      <c r="W1069" s="20"/>
      <c r="X1069" s="20"/>
      <c r="Y1069" s="20"/>
      <c r="Z1069" s="20"/>
      <c r="AA1069" s="20"/>
      <c r="AB1069" s="20"/>
      <c r="AC1069" s="20"/>
    </row>
    <row r="1070" spans="9:29" x14ac:dyDescent="0.25">
      <c r="I1070" s="15"/>
      <c r="J1070" s="16"/>
      <c r="K1070" s="16"/>
      <c r="L1070" s="17"/>
      <c r="M1070" s="17"/>
      <c r="U1070" s="20"/>
      <c r="V1070" s="20"/>
      <c r="W1070" s="20"/>
      <c r="X1070" s="20"/>
      <c r="Y1070" s="20"/>
      <c r="Z1070" s="20"/>
      <c r="AA1070" s="20"/>
      <c r="AB1070" s="20"/>
      <c r="AC1070" s="20"/>
    </row>
    <row r="1071" spans="9:29" x14ac:dyDescent="0.25">
      <c r="I1071" s="15"/>
      <c r="J1071" s="16"/>
      <c r="K1071" s="16"/>
      <c r="L1071" s="17"/>
      <c r="M1071" s="17"/>
      <c r="U1071" s="20"/>
      <c r="V1071" s="20"/>
      <c r="W1071" s="20"/>
      <c r="X1071" s="20"/>
      <c r="Y1071" s="20"/>
      <c r="Z1071" s="20"/>
      <c r="AA1071" s="20"/>
      <c r="AB1071" s="20"/>
      <c r="AC1071" s="20"/>
    </row>
    <row r="1072" spans="9:29" x14ac:dyDescent="0.25">
      <c r="I1072" s="15"/>
      <c r="J1072" s="16"/>
      <c r="K1072" s="16"/>
      <c r="L1072" s="17"/>
      <c r="M1072" s="17"/>
      <c r="U1072" s="20"/>
      <c r="V1072" s="20"/>
      <c r="W1072" s="20"/>
      <c r="X1072" s="20"/>
      <c r="Y1072" s="20"/>
      <c r="Z1072" s="20"/>
      <c r="AA1072" s="20"/>
      <c r="AB1072" s="20"/>
      <c r="AC1072" s="20"/>
    </row>
  </sheetData>
  <autoFilter ref="F7:P7" xr:uid="{00000000-0001-0000-0000-000000000000}"/>
  <mergeCells count="1">
    <mergeCell ref="AG6:BD6"/>
  </mergeCell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DB51-3EA3-4A12-97AE-4F74D0870DD0}">
  <sheetPr>
    <tabColor rgb="FF2DEFD8"/>
  </sheetPr>
  <dimension ref="C4:H145"/>
  <sheetViews>
    <sheetView workbookViewId="0">
      <selection activeCell="F9" sqref="F9"/>
    </sheetView>
  </sheetViews>
  <sheetFormatPr baseColWidth="10" defaultRowHeight="15" x14ac:dyDescent="0.25"/>
  <cols>
    <col min="3" max="3" width="12.5703125" bestFit="1" customWidth="1"/>
    <col min="4" max="4" width="7.28515625" bestFit="1" customWidth="1"/>
    <col min="5" max="5" width="51.5703125" bestFit="1" customWidth="1"/>
    <col min="6" max="8" width="10.42578125" customWidth="1"/>
    <col min="9" max="9" width="95.85546875" bestFit="1" customWidth="1"/>
    <col min="10" max="10" width="114.7109375" bestFit="1" customWidth="1"/>
    <col min="11" max="11" width="95" bestFit="1" customWidth="1"/>
    <col min="12" max="12" width="77.85546875" bestFit="1" customWidth="1"/>
    <col min="13" max="13" width="67.28515625" bestFit="1" customWidth="1"/>
  </cols>
  <sheetData>
    <row r="4" spans="3:8" x14ac:dyDescent="0.25">
      <c r="C4" s="21" t="s">
        <v>30</v>
      </c>
      <c r="D4" s="21" t="s">
        <v>29</v>
      </c>
      <c r="E4" t="s">
        <v>102</v>
      </c>
      <c r="G4" t="s">
        <v>103</v>
      </c>
      <c r="H4" t="s">
        <v>104</v>
      </c>
    </row>
    <row r="5" spans="3:8" x14ac:dyDescent="0.25">
      <c r="C5" t="s">
        <v>55</v>
      </c>
      <c r="D5">
        <v>1996</v>
      </c>
      <c r="E5" s="31">
        <v>2.1483339811314089E-3</v>
      </c>
      <c r="G5">
        <f>+D5</f>
        <v>1996</v>
      </c>
      <c r="H5">
        <f>+E5</f>
        <v>2.1483339811314089E-3</v>
      </c>
    </row>
    <row r="6" spans="3:8" x14ac:dyDescent="0.25">
      <c r="D6">
        <v>1997</v>
      </c>
      <c r="E6" s="31">
        <v>1.4188864164120169E-3</v>
      </c>
      <c r="G6">
        <f t="shared" ref="G6:H69" si="0">+D6</f>
        <v>1997</v>
      </c>
      <c r="H6">
        <f t="shared" si="0"/>
        <v>1.4188864164120169E-3</v>
      </c>
    </row>
    <row r="7" spans="3:8" x14ac:dyDescent="0.25">
      <c r="D7">
        <v>1998</v>
      </c>
      <c r="E7" s="31">
        <v>1.5019530545153966E-3</v>
      </c>
      <c r="G7">
        <f t="shared" si="0"/>
        <v>1998</v>
      </c>
      <c r="H7">
        <f t="shared" si="0"/>
        <v>1.5019530545153966E-3</v>
      </c>
    </row>
    <row r="8" spans="3:8" x14ac:dyDescent="0.25">
      <c r="D8">
        <v>1999</v>
      </c>
      <c r="E8" s="31">
        <v>1.3177828219763036E-3</v>
      </c>
      <c r="G8">
        <f t="shared" si="0"/>
        <v>1999</v>
      </c>
      <c r="H8">
        <f t="shared" si="0"/>
        <v>1.3177828219763036E-3</v>
      </c>
    </row>
    <row r="9" spans="3:8" x14ac:dyDescent="0.25">
      <c r="D9">
        <v>2000</v>
      </c>
      <c r="E9" s="31">
        <v>1.2531887702382546E-3</v>
      </c>
      <c r="G9">
        <f t="shared" si="0"/>
        <v>2000</v>
      </c>
      <c r="H9">
        <f t="shared" si="0"/>
        <v>1.2531887702382546E-3</v>
      </c>
    </row>
    <row r="10" spans="3:8" x14ac:dyDescent="0.25">
      <c r="D10">
        <v>2001</v>
      </c>
      <c r="E10" s="31">
        <v>1.454578513148026E-3</v>
      </c>
      <c r="G10">
        <f t="shared" si="0"/>
        <v>2001</v>
      </c>
      <c r="H10">
        <f t="shared" si="0"/>
        <v>1.454578513148026E-3</v>
      </c>
    </row>
    <row r="11" spans="3:8" x14ac:dyDescent="0.25">
      <c r="D11">
        <v>2002</v>
      </c>
      <c r="E11" s="31">
        <v>1.275498002251254E-3</v>
      </c>
      <c r="G11">
        <f t="shared" si="0"/>
        <v>2002</v>
      </c>
      <c r="H11">
        <f t="shared" si="0"/>
        <v>1.275498002251254E-3</v>
      </c>
    </row>
    <row r="12" spans="3:8" x14ac:dyDescent="0.25">
      <c r="D12">
        <v>2003</v>
      </c>
      <c r="E12" s="31">
        <v>1.4851764352005615E-3</v>
      </c>
      <c r="G12">
        <f t="shared" si="0"/>
        <v>2003</v>
      </c>
      <c r="H12">
        <f t="shared" si="0"/>
        <v>1.4851764352005615E-3</v>
      </c>
    </row>
    <row r="13" spans="3:8" x14ac:dyDescent="0.25">
      <c r="D13">
        <v>2004</v>
      </c>
      <c r="E13" s="31">
        <v>1.4260611912693022E-3</v>
      </c>
      <c r="G13">
        <f t="shared" si="0"/>
        <v>2004</v>
      </c>
      <c r="H13">
        <f t="shared" si="0"/>
        <v>1.4260611912693022E-3</v>
      </c>
    </row>
    <row r="14" spans="3:8" x14ac:dyDescent="0.25">
      <c r="D14">
        <v>2005</v>
      </c>
      <c r="E14" s="31">
        <v>1.0891578284402787E-3</v>
      </c>
      <c r="G14">
        <f t="shared" si="0"/>
        <v>2005</v>
      </c>
      <c r="H14">
        <f t="shared" si="0"/>
        <v>1.0891578284402787E-3</v>
      </c>
    </row>
    <row r="15" spans="3:8" x14ac:dyDescent="0.25">
      <c r="D15">
        <v>2006</v>
      </c>
      <c r="E15" s="31">
        <v>1.270693428899421E-3</v>
      </c>
      <c r="G15">
        <f t="shared" si="0"/>
        <v>2006</v>
      </c>
      <c r="H15">
        <f t="shared" si="0"/>
        <v>1.270693428899421E-3</v>
      </c>
    </row>
    <row r="16" spans="3:8" x14ac:dyDescent="0.25">
      <c r="D16">
        <v>2007</v>
      </c>
      <c r="E16" s="31">
        <v>1.0766962554217164E-3</v>
      </c>
      <c r="G16">
        <f t="shared" si="0"/>
        <v>2007</v>
      </c>
      <c r="H16">
        <f t="shared" si="0"/>
        <v>1.0766962554217164E-3</v>
      </c>
    </row>
    <row r="17" spans="3:8" x14ac:dyDescent="0.25">
      <c r="D17">
        <v>2008</v>
      </c>
      <c r="E17" s="31">
        <v>8.6191568294763116E-4</v>
      </c>
      <c r="G17">
        <f t="shared" si="0"/>
        <v>2008</v>
      </c>
      <c r="H17">
        <f t="shared" si="0"/>
        <v>8.6191568294763116E-4</v>
      </c>
    </row>
    <row r="18" spans="3:8" x14ac:dyDescent="0.25">
      <c r="D18">
        <v>2009</v>
      </c>
      <c r="E18" s="31">
        <v>9.0938539217988001E-4</v>
      </c>
      <c r="G18">
        <f t="shared" si="0"/>
        <v>2009</v>
      </c>
      <c r="H18">
        <f t="shared" si="0"/>
        <v>9.0938539217988001E-4</v>
      </c>
    </row>
    <row r="19" spans="3:8" x14ac:dyDescent="0.25">
      <c r="D19">
        <v>2010</v>
      </c>
      <c r="E19" s="31">
        <v>7.9640869454304501E-4</v>
      </c>
      <c r="G19">
        <f t="shared" si="0"/>
        <v>2010</v>
      </c>
      <c r="H19">
        <f t="shared" si="0"/>
        <v>7.9640869454304501E-4</v>
      </c>
    </row>
    <row r="20" spans="3:8" x14ac:dyDescent="0.25">
      <c r="D20">
        <v>2011</v>
      </c>
      <c r="E20" s="31">
        <v>8.5662309351468768E-4</v>
      </c>
      <c r="G20">
        <f t="shared" si="0"/>
        <v>2011</v>
      </c>
      <c r="H20">
        <f t="shared" si="0"/>
        <v>8.5662309351468768E-4</v>
      </c>
    </row>
    <row r="21" spans="3:8" x14ac:dyDescent="0.25">
      <c r="D21">
        <v>2012</v>
      </c>
      <c r="E21" s="31">
        <v>1.0155839076940332E-3</v>
      </c>
      <c r="G21">
        <f t="shared" si="0"/>
        <v>2012</v>
      </c>
      <c r="H21">
        <f t="shared" si="0"/>
        <v>1.0155839076940332E-3</v>
      </c>
    </row>
    <row r="22" spans="3:8" x14ac:dyDescent="0.25">
      <c r="D22">
        <v>2013</v>
      </c>
      <c r="E22" s="31">
        <v>8.6226770418229776E-4</v>
      </c>
      <c r="G22">
        <f t="shared" si="0"/>
        <v>2013</v>
      </c>
      <c r="H22">
        <f t="shared" si="0"/>
        <v>8.6226770418229776E-4</v>
      </c>
    </row>
    <row r="23" spans="3:8" x14ac:dyDescent="0.25">
      <c r="D23">
        <v>2014</v>
      </c>
      <c r="E23" s="31">
        <v>9.350080629650998E-4</v>
      </c>
      <c r="G23">
        <f t="shared" si="0"/>
        <v>2014</v>
      </c>
      <c r="H23">
        <f t="shared" si="0"/>
        <v>9.350080629650998E-4</v>
      </c>
    </row>
    <row r="24" spans="3:8" x14ac:dyDescent="0.25">
      <c r="C24" t="s">
        <v>95</v>
      </c>
      <c r="E24" s="31">
        <v>2.2955199236930613E-2</v>
      </c>
      <c r="G24">
        <f t="shared" si="0"/>
        <v>0</v>
      </c>
      <c r="H24">
        <f t="shared" si="0"/>
        <v>2.2955199236930613E-2</v>
      </c>
    </row>
    <row r="25" spans="3:8" x14ac:dyDescent="0.25">
      <c r="C25" t="s">
        <v>57</v>
      </c>
      <c r="D25">
        <v>1996</v>
      </c>
      <c r="E25" s="31">
        <v>1.7704221473253511E-3</v>
      </c>
      <c r="G25">
        <f t="shared" si="0"/>
        <v>1996</v>
      </c>
      <c r="H25">
        <f t="shared" si="0"/>
        <v>1.7704221473253511E-3</v>
      </c>
    </row>
    <row r="26" spans="3:8" x14ac:dyDescent="0.25">
      <c r="D26">
        <v>1997</v>
      </c>
      <c r="E26" s="31">
        <v>1.6075995615637559E-3</v>
      </c>
      <c r="G26">
        <f t="shared" si="0"/>
        <v>1997</v>
      </c>
      <c r="H26">
        <f t="shared" si="0"/>
        <v>1.6075995615637559E-3</v>
      </c>
    </row>
    <row r="27" spans="3:8" x14ac:dyDescent="0.25">
      <c r="D27">
        <v>1998</v>
      </c>
      <c r="E27" s="31">
        <v>1.7114370408886713E-3</v>
      </c>
      <c r="G27">
        <f t="shared" si="0"/>
        <v>1998</v>
      </c>
      <c r="H27">
        <f t="shared" si="0"/>
        <v>1.7114370408886713E-3</v>
      </c>
    </row>
    <row r="28" spans="3:8" x14ac:dyDescent="0.25">
      <c r="D28">
        <v>1999</v>
      </c>
      <c r="E28" s="31">
        <v>1.6642656818718609E-3</v>
      </c>
      <c r="G28">
        <f t="shared" si="0"/>
        <v>1999</v>
      </c>
      <c r="H28">
        <f t="shared" si="0"/>
        <v>1.6642656818718609E-3</v>
      </c>
    </row>
    <row r="29" spans="3:8" x14ac:dyDescent="0.25">
      <c r="D29">
        <v>2000</v>
      </c>
      <c r="E29" s="31">
        <v>2.1551591809167102E-3</v>
      </c>
      <c r="G29">
        <f t="shared" si="0"/>
        <v>2000</v>
      </c>
      <c r="H29">
        <f t="shared" si="0"/>
        <v>2.1551591809167102E-3</v>
      </c>
    </row>
    <row r="30" spans="3:8" x14ac:dyDescent="0.25">
      <c r="D30">
        <v>2001</v>
      </c>
      <c r="E30" s="31">
        <v>2.2472231872437301E-3</v>
      </c>
      <c r="G30">
        <f t="shared" si="0"/>
        <v>2001</v>
      </c>
      <c r="H30">
        <f t="shared" si="0"/>
        <v>2.2472231872437301E-3</v>
      </c>
    </row>
    <row r="31" spans="3:8" x14ac:dyDescent="0.25">
      <c r="D31">
        <v>2002</v>
      </c>
      <c r="E31" s="31">
        <v>2.6296268328543444E-3</v>
      </c>
      <c r="G31">
        <f t="shared" si="0"/>
        <v>2002</v>
      </c>
      <c r="H31">
        <f t="shared" si="0"/>
        <v>2.6296268328543444E-3</v>
      </c>
    </row>
    <row r="32" spans="3:8" x14ac:dyDescent="0.25">
      <c r="D32">
        <v>2003</v>
      </c>
      <c r="E32" s="31">
        <v>2.8749219799133743E-3</v>
      </c>
      <c r="G32">
        <f t="shared" si="0"/>
        <v>2003</v>
      </c>
      <c r="H32">
        <f t="shared" si="0"/>
        <v>2.8749219799133743E-3</v>
      </c>
    </row>
    <row r="33" spans="3:8" x14ac:dyDescent="0.25">
      <c r="D33">
        <v>2004</v>
      </c>
      <c r="E33" s="31">
        <v>3.2300425427215325E-3</v>
      </c>
      <c r="G33">
        <f t="shared" si="0"/>
        <v>2004</v>
      </c>
      <c r="H33">
        <f t="shared" si="0"/>
        <v>3.2300425427215325E-3</v>
      </c>
    </row>
    <row r="34" spans="3:8" x14ac:dyDescent="0.25">
      <c r="D34">
        <v>2005</v>
      </c>
      <c r="E34" s="31">
        <v>3.1833913916609166E-3</v>
      </c>
      <c r="G34">
        <f t="shared" si="0"/>
        <v>2005</v>
      </c>
      <c r="H34">
        <f t="shared" si="0"/>
        <v>3.1833913916609166E-3</v>
      </c>
    </row>
    <row r="35" spans="3:8" x14ac:dyDescent="0.25">
      <c r="D35">
        <v>2006</v>
      </c>
      <c r="E35" s="31">
        <v>3.3632836247282083E-3</v>
      </c>
      <c r="G35">
        <f t="shared" si="0"/>
        <v>2006</v>
      </c>
      <c r="H35">
        <f t="shared" si="0"/>
        <v>3.3632836247282083E-3</v>
      </c>
    </row>
    <row r="36" spans="3:8" x14ac:dyDescent="0.25">
      <c r="D36">
        <v>2007</v>
      </c>
      <c r="E36" s="31">
        <v>3.4231333968857505E-3</v>
      </c>
      <c r="G36">
        <f t="shared" si="0"/>
        <v>2007</v>
      </c>
      <c r="H36">
        <f t="shared" si="0"/>
        <v>3.4231333968857505E-3</v>
      </c>
    </row>
    <row r="37" spans="3:8" x14ac:dyDescent="0.25">
      <c r="D37">
        <v>2008</v>
      </c>
      <c r="E37" s="31">
        <v>3.835763945158218E-3</v>
      </c>
      <c r="G37">
        <f t="shared" si="0"/>
        <v>2008</v>
      </c>
      <c r="H37">
        <f t="shared" si="0"/>
        <v>3.835763945158218E-3</v>
      </c>
    </row>
    <row r="38" spans="3:8" x14ac:dyDescent="0.25">
      <c r="D38">
        <v>2009</v>
      </c>
      <c r="E38" s="31">
        <v>3.3788445249580946E-3</v>
      </c>
      <c r="G38">
        <f t="shared" si="0"/>
        <v>2009</v>
      </c>
      <c r="H38">
        <f t="shared" si="0"/>
        <v>3.3788445249580946E-3</v>
      </c>
    </row>
    <row r="39" spans="3:8" x14ac:dyDescent="0.25">
      <c r="D39">
        <v>2010</v>
      </c>
      <c r="E39" s="31">
        <v>3.1294807311939687E-3</v>
      </c>
      <c r="G39">
        <f t="shared" si="0"/>
        <v>2010</v>
      </c>
      <c r="H39">
        <f t="shared" si="0"/>
        <v>3.1294807311939687E-3</v>
      </c>
    </row>
    <row r="40" spans="3:8" x14ac:dyDescent="0.25">
      <c r="D40">
        <v>2011</v>
      </c>
      <c r="E40" s="31">
        <v>3.0372210974501201E-3</v>
      </c>
      <c r="G40">
        <f t="shared" si="0"/>
        <v>2011</v>
      </c>
      <c r="H40">
        <f t="shared" si="0"/>
        <v>3.0372210974501201E-3</v>
      </c>
    </row>
    <row r="41" spans="3:8" x14ac:dyDescent="0.25">
      <c r="D41">
        <v>2012</v>
      </c>
      <c r="E41" s="31">
        <v>3.5722591748453417E-3</v>
      </c>
      <c r="G41">
        <f t="shared" si="0"/>
        <v>2012</v>
      </c>
      <c r="H41">
        <f t="shared" si="0"/>
        <v>3.5722591748453417E-3</v>
      </c>
    </row>
    <row r="42" spans="3:8" x14ac:dyDescent="0.25">
      <c r="D42">
        <v>2013</v>
      </c>
      <c r="E42" s="31">
        <v>3.5912298387096773E-3</v>
      </c>
      <c r="G42">
        <f t="shared" si="0"/>
        <v>2013</v>
      </c>
      <c r="H42">
        <f t="shared" si="0"/>
        <v>3.5912298387096773E-3</v>
      </c>
    </row>
    <row r="43" spans="3:8" x14ac:dyDescent="0.25">
      <c r="D43">
        <v>2014</v>
      </c>
      <c r="E43" s="31">
        <v>3.6957882413223894E-3</v>
      </c>
      <c r="G43">
        <f t="shared" si="0"/>
        <v>2014</v>
      </c>
      <c r="H43">
        <f t="shared" si="0"/>
        <v>3.6957882413223894E-3</v>
      </c>
    </row>
    <row r="44" spans="3:8" x14ac:dyDescent="0.25">
      <c r="C44" t="s">
        <v>96</v>
      </c>
      <c r="E44" s="31">
        <v>5.4101094122212021E-2</v>
      </c>
      <c r="G44">
        <f t="shared" si="0"/>
        <v>0</v>
      </c>
      <c r="H44">
        <f t="shared" si="0"/>
        <v>5.4101094122212021E-2</v>
      </c>
    </row>
    <row r="45" spans="3:8" x14ac:dyDescent="0.25">
      <c r="C45" t="s">
        <v>58</v>
      </c>
      <c r="D45">
        <v>1996</v>
      </c>
      <c r="E45" s="31">
        <v>2.7872446146201737E-3</v>
      </c>
      <c r="G45">
        <f t="shared" si="0"/>
        <v>1996</v>
      </c>
      <c r="H45">
        <f t="shared" si="0"/>
        <v>2.7872446146201737E-3</v>
      </c>
    </row>
    <row r="46" spans="3:8" x14ac:dyDescent="0.25">
      <c r="D46">
        <v>1997</v>
      </c>
      <c r="E46" s="31">
        <v>2.983163000530416E-3</v>
      </c>
      <c r="G46">
        <f t="shared" si="0"/>
        <v>1997</v>
      </c>
      <c r="H46">
        <f t="shared" si="0"/>
        <v>2.983163000530416E-3</v>
      </c>
    </row>
    <row r="47" spans="3:8" x14ac:dyDescent="0.25">
      <c r="D47">
        <v>1998</v>
      </c>
      <c r="E47" s="31">
        <v>2.9432025616215256E-3</v>
      </c>
      <c r="G47">
        <f t="shared" si="0"/>
        <v>1998</v>
      </c>
      <c r="H47">
        <f t="shared" si="0"/>
        <v>2.9432025616215256E-3</v>
      </c>
    </row>
    <row r="48" spans="3:8" x14ac:dyDescent="0.25">
      <c r="D48">
        <v>1999</v>
      </c>
      <c r="E48" s="31">
        <v>2.8359900751503899E-3</v>
      </c>
      <c r="G48">
        <f t="shared" si="0"/>
        <v>1999</v>
      </c>
      <c r="H48">
        <f t="shared" si="0"/>
        <v>2.8359900751503899E-3</v>
      </c>
    </row>
    <row r="49" spans="3:8" x14ac:dyDescent="0.25">
      <c r="D49">
        <v>2000</v>
      </c>
      <c r="E49" s="31">
        <v>3.1825360115390194E-3</v>
      </c>
      <c r="G49">
        <f t="shared" si="0"/>
        <v>2000</v>
      </c>
      <c r="H49">
        <f t="shared" si="0"/>
        <v>3.1825360115390194E-3</v>
      </c>
    </row>
    <row r="50" spans="3:8" x14ac:dyDescent="0.25">
      <c r="D50">
        <v>2001</v>
      </c>
      <c r="E50" s="31">
        <v>3.3044347578378205E-3</v>
      </c>
      <c r="G50">
        <f t="shared" si="0"/>
        <v>2001</v>
      </c>
      <c r="H50">
        <f t="shared" si="0"/>
        <v>3.3044347578378205E-3</v>
      </c>
    </row>
    <row r="51" spans="3:8" x14ac:dyDescent="0.25">
      <c r="D51">
        <v>2002</v>
      </c>
      <c r="E51" s="31">
        <v>3.3851023819252849E-3</v>
      </c>
      <c r="G51">
        <f t="shared" si="0"/>
        <v>2002</v>
      </c>
      <c r="H51">
        <f t="shared" si="0"/>
        <v>3.3851023819252849E-3</v>
      </c>
    </row>
    <row r="52" spans="3:8" x14ac:dyDescent="0.25">
      <c r="D52">
        <v>2003</v>
      </c>
      <c r="E52" s="31">
        <v>3.894331117760194E-3</v>
      </c>
      <c r="G52">
        <f t="shared" si="0"/>
        <v>2003</v>
      </c>
      <c r="H52">
        <f t="shared" si="0"/>
        <v>3.894331117760194E-3</v>
      </c>
    </row>
    <row r="53" spans="3:8" x14ac:dyDescent="0.25">
      <c r="D53">
        <v>2004</v>
      </c>
      <c r="E53" s="31">
        <v>4.023340270126902E-3</v>
      </c>
      <c r="G53">
        <f t="shared" si="0"/>
        <v>2004</v>
      </c>
      <c r="H53">
        <f t="shared" si="0"/>
        <v>4.023340270126902E-3</v>
      </c>
    </row>
    <row r="54" spans="3:8" x14ac:dyDescent="0.25">
      <c r="D54">
        <v>2005</v>
      </c>
      <c r="E54" s="31">
        <v>3.9197827198883045E-3</v>
      </c>
      <c r="G54">
        <f t="shared" si="0"/>
        <v>2005</v>
      </c>
      <c r="H54">
        <f t="shared" si="0"/>
        <v>3.9197827198883045E-3</v>
      </c>
    </row>
    <row r="55" spans="3:8" x14ac:dyDescent="0.25">
      <c r="D55">
        <v>2006</v>
      </c>
      <c r="E55" s="31">
        <v>4.2508182611041565E-3</v>
      </c>
      <c r="G55">
        <f t="shared" si="0"/>
        <v>2006</v>
      </c>
      <c r="H55">
        <f t="shared" si="0"/>
        <v>4.2508182611041565E-3</v>
      </c>
    </row>
    <row r="56" spans="3:8" x14ac:dyDescent="0.25">
      <c r="D56">
        <v>2007</v>
      </c>
      <c r="E56" s="31">
        <v>4.1496633375979267E-3</v>
      </c>
      <c r="G56">
        <f t="shared" si="0"/>
        <v>2007</v>
      </c>
      <c r="H56">
        <f t="shared" si="0"/>
        <v>4.1496633375979267E-3</v>
      </c>
    </row>
    <row r="57" spans="3:8" x14ac:dyDescent="0.25">
      <c r="D57">
        <v>2008</v>
      </c>
      <c r="E57" s="31">
        <v>4.5477273598203433E-3</v>
      </c>
      <c r="G57">
        <f t="shared" si="0"/>
        <v>2008</v>
      </c>
      <c r="H57">
        <f t="shared" si="0"/>
        <v>4.5477273598203433E-3</v>
      </c>
    </row>
    <row r="58" spans="3:8" x14ac:dyDescent="0.25">
      <c r="D58">
        <v>2009</v>
      </c>
      <c r="E58" s="31">
        <v>4.4578836525145252E-3</v>
      </c>
      <c r="G58">
        <f t="shared" si="0"/>
        <v>2009</v>
      </c>
      <c r="H58">
        <f t="shared" si="0"/>
        <v>4.4578836525145252E-3</v>
      </c>
    </row>
    <row r="59" spans="3:8" x14ac:dyDescent="0.25">
      <c r="D59">
        <v>2010</v>
      </c>
      <c r="E59" s="31">
        <v>4.1385965969515902E-3</v>
      </c>
      <c r="G59">
        <f t="shared" si="0"/>
        <v>2010</v>
      </c>
      <c r="H59">
        <f t="shared" si="0"/>
        <v>4.1385965969515902E-3</v>
      </c>
    </row>
    <row r="60" spans="3:8" x14ac:dyDescent="0.25">
      <c r="D60">
        <v>2011</v>
      </c>
      <c r="E60" s="31">
        <v>4.0688617412760137E-3</v>
      </c>
      <c r="G60">
        <f t="shared" si="0"/>
        <v>2011</v>
      </c>
      <c r="H60">
        <f t="shared" si="0"/>
        <v>4.0688617412760137E-3</v>
      </c>
    </row>
    <row r="61" spans="3:8" x14ac:dyDescent="0.25">
      <c r="D61">
        <v>2012</v>
      </c>
      <c r="E61" s="31">
        <v>4.2948209090098721E-3</v>
      </c>
      <c r="G61">
        <f t="shared" si="0"/>
        <v>2012</v>
      </c>
      <c r="H61">
        <f t="shared" si="0"/>
        <v>4.2948209090098721E-3</v>
      </c>
    </row>
    <row r="62" spans="3:8" x14ac:dyDescent="0.25">
      <c r="D62">
        <v>2013</v>
      </c>
      <c r="E62" s="31">
        <v>4.4232167134164507E-3</v>
      </c>
      <c r="G62">
        <f t="shared" si="0"/>
        <v>2013</v>
      </c>
      <c r="H62">
        <f t="shared" si="0"/>
        <v>4.4232167134164507E-3</v>
      </c>
    </row>
    <row r="63" spans="3:8" x14ac:dyDescent="0.25">
      <c r="D63">
        <v>2014</v>
      </c>
      <c r="E63" s="31">
        <v>4.2727447787528888E-3</v>
      </c>
      <c r="G63">
        <f t="shared" si="0"/>
        <v>2014</v>
      </c>
      <c r="H63">
        <f t="shared" si="0"/>
        <v>4.2727447787528888E-3</v>
      </c>
    </row>
    <row r="64" spans="3:8" x14ac:dyDescent="0.25">
      <c r="C64" t="s">
        <v>97</v>
      </c>
      <c r="E64" s="31">
        <v>7.1863460861443795E-2</v>
      </c>
      <c r="G64">
        <f t="shared" si="0"/>
        <v>0</v>
      </c>
      <c r="H64">
        <f t="shared" si="0"/>
        <v>7.1863460861443795E-2</v>
      </c>
    </row>
    <row r="65" spans="3:8" x14ac:dyDescent="0.25">
      <c r="C65" t="s">
        <v>59</v>
      </c>
      <c r="D65">
        <v>1996</v>
      </c>
      <c r="E65" s="31">
        <v>1.0250889407719132E-2</v>
      </c>
      <c r="G65">
        <f t="shared" si="0"/>
        <v>1996</v>
      </c>
      <c r="H65">
        <f t="shared" si="0"/>
        <v>1.0250889407719132E-2</v>
      </c>
    </row>
    <row r="66" spans="3:8" x14ac:dyDescent="0.25">
      <c r="D66">
        <v>1997</v>
      </c>
      <c r="E66" s="31">
        <v>1.0467102113135854E-2</v>
      </c>
      <c r="G66">
        <f t="shared" si="0"/>
        <v>1997</v>
      </c>
      <c r="H66">
        <f t="shared" si="0"/>
        <v>1.0467102113135854E-2</v>
      </c>
    </row>
    <row r="67" spans="3:8" x14ac:dyDescent="0.25">
      <c r="D67">
        <v>1998</v>
      </c>
      <c r="E67" s="31">
        <v>1.1028616920889514E-2</v>
      </c>
      <c r="G67">
        <f t="shared" si="0"/>
        <v>1998</v>
      </c>
      <c r="H67">
        <f t="shared" si="0"/>
        <v>1.1028616920889514E-2</v>
      </c>
    </row>
    <row r="68" spans="3:8" x14ac:dyDescent="0.25">
      <c r="D68">
        <v>1999</v>
      </c>
      <c r="E68" s="31">
        <v>1.0849557786989509E-2</v>
      </c>
      <c r="G68">
        <f t="shared" si="0"/>
        <v>1999</v>
      </c>
      <c r="H68">
        <f t="shared" si="0"/>
        <v>1.0849557786989509E-2</v>
      </c>
    </row>
    <row r="69" spans="3:8" x14ac:dyDescent="0.25">
      <c r="D69">
        <v>2000</v>
      </c>
      <c r="E69" s="31">
        <v>1.0830704778871072E-2</v>
      </c>
      <c r="G69">
        <f t="shared" si="0"/>
        <v>2000</v>
      </c>
      <c r="H69">
        <f t="shared" si="0"/>
        <v>1.0830704778871072E-2</v>
      </c>
    </row>
    <row r="70" spans="3:8" x14ac:dyDescent="0.25">
      <c r="D70">
        <v>2001</v>
      </c>
      <c r="E70" s="31">
        <v>1.1265845599279062E-2</v>
      </c>
      <c r="G70">
        <f t="shared" ref="G70:H133" si="1">+D70</f>
        <v>2001</v>
      </c>
      <c r="H70">
        <f t="shared" si="1"/>
        <v>1.1265845599279062E-2</v>
      </c>
    </row>
    <row r="71" spans="3:8" x14ac:dyDescent="0.25">
      <c r="D71">
        <v>2002</v>
      </c>
      <c r="E71" s="31">
        <v>1.1227773693210584E-2</v>
      </c>
      <c r="G71">
        <f t="shared" si="1"/>
        <v>2002</v>
      </c>
      <c r="H71">
        <f t="shared" si="1"/>
        <v>1.1227773693210584E-2</v>
      </c>
    </row>
    <row r="72" spans="3:8" x14ac:dyDescent="0.25">
      <c r="D72">
        <v>2003</v>
      </c>
      <c r="E72" s="31">
        <v>1.1436205063147287E-2</v>
      </c>
      <c r="G72">
        <f t="shared" si="1"/>
        <v>2003</v>
      </c>
      <c r="H72">
        <f t="shared" si="1"/>
        <v>1.1436205063147287E-2</v>
      </c>
    </row>
    <row r="73" spans="3:8" x14ac:dyDescent="0.25">
      <c r="D73">
        <v>2004</v>
      </c>
      <c r="E73" s="31">
        <v>1.2206581336155384E-2</v>
      </c>
      <c r="G73">
        <f t="shared" si="1"/>
        <v>2004</v>
      </c>
      <c r="H73">
        <f t="shared" si="1"/>
        <v>1.2206581336155384E-2</v>
      </c>
    </row>
    <row r="74" spans="3:8" x14ac:dyDescent="0.25">
      <c r="D74">
        <v>2005</v>
      </c>
      <c r="E74" s="31">
        <v>1.1792847194618025E-2</v>
      </c>
      <c r="G74">
        <f t="shared" si="1"/>
        <v>2005</v>
      </c>
      <c r="H74">
        <f t="shared" si="1"/>
        <v>1.1792847194618025E-2</v>
      </c>
    </row>
    <row r="75" spans="3:8" x14ac:dyDescent="0.25">
      <c r="D75">
        <v>2006</v>
      </c>
      <c r="E75" s="31">
        <v>1.2281280950808847E-2</v>
      </c>
      <c r="G75">
        <f t="shared" si="1"/>
        <v>2006</v>
      </c>
      <c r="H75">
        <f t="shared" si="1"/>
        <v>1.2281280950808847E-2</v>
      </c>
    </row>
    <row r="76" spans="3:8" x14ac:dyDescent="0.25">
      <c r="D76">
        <v>2007</v>
      </c>
      <c r="E76" s="31">
        <v>1.1861116473913014E-2</v>
      </c>
      <c r="G76">
        <f t="shared" si="1"/>
        <v>2007</v>
      </c>
      <c r="H76">
        <f t="shared" si="1"/>
        <v>1.1861116473913014E-2</v>
      </c>
    </row>
    <row r="77" spans="3:8" x14ac:dyDescent="0.25">
      <c r="D77">
        <v>2008</v>
      </c>
      <c r="E77" s="31">
        <v>1.2536612934227248E-2</v>
      </c>
      <c r="G77">
        <f t="shared" si="1"/>
        <v>2008</v>
      </c>
      <c r="H77">
        <f t="shared" si="1"/>
        <v>1.2536612934227248E-2</v>
      </c>
    </row>
    <row r="78" spans="3:8" x14ac:dyDescent="0.25">
      <c r="D78">
        <v>2009</v>
      </c>
      <c r="E78" s="31">
        <v>1.3264873930872102E-2</v>
      </c>
      <c r="G78">
        <f t="shared" si="1"/>
        <v>2009</v>
      </c>
      <c r="H78">
        <f t="shared" si="1"/>
        <v>1.3264873930872102E-2</v>
      </c>
    </row>
    <row r="79" spans="3:8" x14ac:dyDescent="0.25">
      <c r="D79">
        <v>2010</v>
      </c>
      <c r="E79" s="31">
        <v>1.1964618401433012E-2</v>
      </c>
      <c r="G79">
        <f t="shared" si="1"/>
        <v>2010</v>
      </c>
      <c r="H79">
        <f t="shared" si="1"/>
        <v>1.1964618401433012E-2</v>
      </c>
    </row>
    <row r="80" spans="3:8" x14ac:dyDescent="0.25">
      <c r="D80">
        <v>2011</v>
      </c>
      <c r="E80" s="31">
        <v>1.1591678652461319E-2</v>
      </c>
      <c r="G80">
        <f t="shared" si="1"/>
        <v>2011</v>
      </c>
      <c r="H80">
        <f t="shared" si="1"/>
        <v>1.1591678652461319E-2</v>
      </c>
    </row>
    <row r="81" spans="3:8" x14ac:dyDescent="0.25">
      <c r="D81">
        <v>2012</v>
      </c>
      <c r="E81" s="31">
        <v>1.2759961961828249E-2</v>
      </c>
      <c r="G81">
        <f t="shared" si="1"/>
        <v>2012</v>
      </c>
      <c r="H81">
        <f t="shared" si="1"/>
        <v>1.2759961961828249E-2</v>
      </c>
    </row>
    <row r="82" spans="3:8" x14ac:dyDescent="0.25">
      <c r="D82">
        <v>2013</v>
      </c>
      <c r="E82" s="31">
        <v>1.233142046877613E-2</v>
      </c>
      <c r="G82">
        <f t="shared" si="1"/>
        <v>2013</v>
      </c>
      <c r="H82">
        <f t="shared" si="1"/>
        <v>1.233142046877613E-2</v>
      </c>
    </row>
    <row r="83" spans="3:8" x14ac:dyDescent="0.25">
      <c r="D83">
        <v>2014</v>
      </c>
      <c r="E83" s="31">
        <v>1.2880453004507693E-2</v>
      </c>
      <c r="G83">
        <f t="shared" si="1"/>
        <v>2014</v>
      </c>
      <c r="H83">
        <f t="shared" si="1"/>
        <v>1.2880453004507693E-2</v>
      </c>
    </row>
    <row r="84" spans="3:8" x14ac:dyDescent="0.25">
      <c r="C84" t="s">
        <v>98</v>
      </c>
      <c r="E84" s="31">
        <v>0.22282814067284307</v>
      </c>
      <c r="G84">
        <f t="shared" si="1"/>
        <v>0</v>
      </c>
      <c r="H84">
        <f t="shared" si="1"/>
        <v>0.22282814067284307</v>
      </c>
    </row>
    <row r="85" spans="3:8" x14ac:dyDescent="0.25">
      <c r="C85" t="s">
        <v>56</v>
      </c>
      <c r="D85">
        <v>1996</v>
      </c>
      <c r="E85" s="31">
        <v>6.2585083404425245E-4</v>
      </c>
      <c r="G85">
        <f t="shared" si="1"/>
        <v>1996</v>
      </c>
      <c r="H85">
        <f t="shared" si="1"/>
        <v>6.2585083404425245E-4</v>
      </c>
    </row>
    <row r="86" spans="3:8" x14ac:dyDescent="0.25">
      <c r="D86">
        <v>1997</v>
      </c>
      <c r="E86" s="31">
        <v>7.0000313009529721E-4</v>
      </c>
      <c r="G86">
        <f t="shared" si="1"/>
        <v>1997</v>
      </c>
      <c r="H86">
        <f t="shared" si="1"/>
        <v>7.0000313009529721E-4</v>
      </c>
    </row>
    <row r="87" spans="3:8" x14ac:dyDescent="0.25">
      <c r="D87">
        <v>1998</v>
      </c>
      <c r="E87" s="31">
        <v>6.0754457328471084E-4</v>
      </c>
      <c r="G87">
        <f t="shared" si="1"/>
        <v>1998</v>
      </c>
      <c r="H87">
        <f t="shared" si="1"/>
        <v>6.0754457328471084E-4</v>
      </c>
    </row>
    <row r="88" spans="3:8" x14ac:dyDescent="0.25">
      <c r="D88">
        <v>1999</v>
      </c>
      <c r="E88" s="31">
        <v>5.2927867076234139E-4</v>
      </c>
      <c r="G88">
        <f t="shared" si="1"/>
        <v>1999</v>
      </c>
      <c r="H88">
        <f t="shared" si="1"/>
        <v>5.2927867076234139E-4</v>
      </c>
    </row>
    <row r="89" spans="3:8" x14ac:dyDescent="0.25">
      <c r="D89">
        <v>2000</v>
      </c>
      <c r="E89" s="31">
        <v>5.5736207327815898E-4</v>
      </c>
      <c r="G89">
        <f t="shared" si="1"/>
        <v>2000</v>
      </c>
      <c r="H89">
        <f t="shared" si="1"/>
        <v>5.5736207327815898E-4</v>
      </c>
    </row>
    <row r="90" spans="3:8" x14ac:dyDescent="0.25">
      <c r="D90">
        <v>2001</v>
      </c>
      <c r="E90" s="31">
        <v>5.5257394013248434E-4</v>
      </c>
      <c r="G90">
        <f t="shared" si="1"/>
        <v>2001</v>
      </c>
      <c r="H90">
        <f t="shared" si="1"/>
        <v>5.5257394013248434E-4</v>
      </c>
    </row>
    <row r="91" spans="3:8" x14ac:dyDescent="0.25">
      <c r="D91">
        <v>2002</v>
      </c>
      <c r="E91" s="31">
        <v>5.4010899189705416E-4</v>
      </c>
      <c r="G91">
        <f t="shared" si="1"/>
        <v>2002</v>
      </c>
      <c r="H91">
        <f t="shared" si="1"/>
        <v>5.4010899189705416E-4</v>
      </c>
    </row>
    <row r="92" spans="3:8" x14ac:dyDescent="0.25">
      <c r="D92">
        <v>2003</v>
      </c>
      <c r="E92" s="31">
        <v>5.4096593331435659E-4</v>
      </c>
      <c r="G92">
        <f t="shared" si="1"/>
        <v>2003</v>
      </c>
      <c r="H92">
        <f t="shared" si="1"/>
        <v>5.4096593331435659E-4</v>
      </c>
    </row>
    <row r="93" spans="3:8" x14ac:dyDescent="0.25">
      <c r="D93">
        <v>2004</v>
      </c>
      <c r="E93" s="31">
        <v>5.7991346880685959E-4</v>
      </c>
      <c r="G93">
        <f t="shared" si="1"/>
        <v>2004</v>
      </c>
      <c r="H93">
        <f t="shared" si="1"/>
        <v>5.7991346880685959E-4</v>
      </c>
    </row>
    <row r="94" spans="3:8" x14ac:dyDescent="0.25">
      <c r="D94">
        <v>2005</v>
      </c>
      <c r="E94" s="31">
        <v>6.5218548687643089E-4</v>
      </c>
      <c r="G94">
        <f t="shared" si="1"/>
        <v>2005</v>
      </c>
      <c r="H94">
        <f t="shared" si="1"/>
        <v>6.5218548687643089E-4</v>
      </c>
    </row>
    <row r="95" spans="3:8" x14ac:dyDescent="0.25">
      <c r="D95">
        <v>2006</v>
      </c>
      <c r="E95" s="31">
        <v>5.6839687198366581E-4</v>
      </c>
      <c r="G95">
        <f t="shared" si="1"/>
        <v>2006</v>
      </c>
      <c r="H95">
        <f t="shared" si="1"/>
        <v>5.6839687198366581E-4</v>
      </c>
    </row>
    <row r="96" spans="3:8" x14ac:dyDescent="0.25">
      <c r="D96">
        <v>2007</v>
      </c>
      <c r="E96" s="31">
        <v>5.5450028563212384E-4</v>
      </c>
      <c r="G96">
        <f t="shared" si="1"/>
        <v>2007</v>
      </c>
      <c r="H96">
        <f t="shared" si="1"/>
        <v>5.5450028563212384E-4</v>
      </c>
    </row>
    <row r="97" spans="3:8" x14ac:dyDescent="0.25">
      <c r="D97">
        <v>2008</v>
      </c>
      <c r="E97" s="31">
        <v>5.2477263558479428E-4</v>
      </c>
      <c r="G97">
        <f t="shared" si="1"/>
        <v>2008</v>
      </c>
      <c r="H97">
        <f t="shared" si="1"/>
        <v>5.2477263558479428E-4</v>
      </c>
    </row>
    <row r="98" spans="3:8" x14ac:dyDescent="0.25">
      <c r="D98">
        <v>2009</v>
      </c>
      <c r="E98" s="31">
        <v>5.0619208235394358E-4</v>
      </c>
      <c r="G98">
        <f t="shared" si="1"/>
        <v>2009</v>
      </c>
      <c r="H98">
        <f t="shared" si="1"/>
        <v>5.0619208235394358E-4</v>
      </c>
    </row>
    <row r="99" spans="3:8" x14ac:dyDescent="0.25">
      <c r="D99">
        <v>2010</v>
      </c>
      <c r="E99" s="31">
        <v>4.5200010044446675E-4</v>
      </c>
      <c r="G99">
        <f t="shared" si="1"/>
        <v>2010</v>
      </c>
      <c r="H99">
        <f t="shared" si="1"/>
        <v>4.5200010044446675E-4</v>
      </c>
    </row>
    <row r="100" spans="3:8" x14ac:dyDescent="0.25">
      <c r="D100">
        <v>2011</v>
      </c>
      <c r="E100" s="31">
        <v>5.4015204326808509E-4</v>
      </c>
      <c r="G100">
        <f t="shared" si="1"/>
        <v>2011</v>
      </c>
      <c r="H100">
        <f t="shared" si="1"/>
        <v>5.4015204326808509E-4</v>
      </c>
    </row>
    <row r="101" spans="3:8" x14ac:dyDescent="0.25">
      <c r="D101">
        <v>2012</v>
      </c>
      <c r="E101" s="31">
        <v>5.2827361812844318E-4</v>
      </c>
      <c r="G101">
        <f t="shared" si="1"/>
        <v>2012</v>
      </c>
      <c r="H101">
        <f t="shared" si="1"/>
        <v>5.2827361812844318E-4</v>
      </c>
    </row>
    <row r="102" spans="3:8" x14ac:dyDescent="0.25">
      <c r="D102">
        <v>2013</v>
      </c>
      <c r="E102" s="31">
        <v>5.1803967836924075E-4</v>
      </c>
      <c r="G102">
        <f t="shared" si="1"/>
        <v>2013</v>
      </c>
      <c r="H102">
        <f t="shared" si="1"/>
        <v>5.1803967836924075E-4</v>
      </c>
    </row>
    <row r="103" spans="3:8" x14ac:dyDescent="0.25">
      <c r="D103">
        <v>2014</v>
      </c>
      <c r="E103" s="31">
        <v>5.4134888956115226E-4</v>
      </c>
      <c r="G103">
        <f t="shared" si="1"/>
        <v>2014</v>
      </c>
      <c r="H103">
        <f t="shared" si="1"/>
        <v>5.4134888956115226E-4</v>
      </c>
    </row>
    <row r="104" spans="3:8" x14ac:dyDescent="0.25">
      <c r="C104" t="s">
        <v>99</v>
      </c>
      <c r="E104" s="31">
        <v>1.0619463307817862E-2</v>
      </c>
      <c r="G104">
        <f t="shared" si="1"/>
        <v>0</v>
      </c>
      <c r="H104">
        <f t="shared" si="1"/>
        <v>1.0619463307817862E-2</v>
      </c>
    </row>
    <row r="105" spans="3:8" x14ac:dyDescent="0.25">
      <c r="C105" t="s">
        <v>60</v>
      </c>
      <c r="D105">
        <v>1996</v>
      </c>
      <c r="E105" s="31">
        <v>3.9590073071963439E-2</v>
      </c>
      <c r="G105">
        <f t="shared" si="1"/>
        <v>1996</v>
      </c>
      <c r="H105">
        <f t="shared" si="1"/>
        <v>3.9590073071963439E-2</v>
      </c>
    </row>
    <row r="106" spans="3:8" x14ac:dyDescent="0.25">
      <c r="D106">
        <v>1997</v>
      </c>
      <c r="E106" s="31">
        <v>3.7102629947755247E-2</v>
      </c>
      <c r="G106">
        <f t="shared" si="1"/>
        <v>1997</v>
      </c>
      <c r="H106">
        <f t="shared" si="1"/>
        <v>3.7102629947755247E-2</v>
      </c>
    </row>
    <row r="107" spans="3:8" x14ac:dyDescent="0.25">
      <c r="D107">
        <v>1998</v>
      </c>
      <c r="E107" s="31">
        <v>4.0037648820171842E-2</v>
      </c>
      <c r="G107">
        <f t="shared" si="1"/>
        <v>1998</v>
      </c>
      <c r="H107">
        <f t="shared" si="1"/>
        <v>4.0037648820171842E-2</v>
      </c>
    </row>
    <row r="108" spans="3:8" x14ac:dyDescent="0.25">
      <c r="D108">
        <v>1999</v>
      </c>
      <c r="E108" s="31">
        <v>3.9271549979765279E-2</v>
      </c>
      <c r="G108">
        <f t="shared" si="1"/>
        <v>1999</v>
      </c>
      <c r="H108">
        <f t="shared" si="1"/>
        <v>3.9271549979765279E-2</v>
      </c>
    </row>
    <row r="109" spans="3:8" x14ac:dyDescent="0.25">
      <c r="D109">
        <v>2000</v>
      </c>
      <c r="E109" s="31">
        <v>3.857023402521248E-2</v>
      </c>
      <c r="G109">
        <f t="shared" si="1"/>
        <v>2000</v>
      </c>
      <c r="H109">
        <f t="shared" si="1"/>
        <v>3.857023402521248E-2</v>
      </c>
    </row>
    <row r="110" spans="3:8" x14ac:dyDescent="0.25">
      <c r="D110">
        <v>2001</v>
      </c>
      <c r="E110" s="31">
        <v>3.8078911140549107E-2</v>
      </c>
      <c r="G110">
        <f t="shared" si="1"/>
        <v>2001</v>
      </c>
      <c r="H110">
        <f t="shared" si="1"/>
        <v>3.8078911140549107E-2</v>
      </c>
    </row>
    <row r="111" spans="3:8" x14ac:dyDescent="0.25">
      <c r="D111">
        <v>2002</v>
      </c>
      <c r="E111" s="31">
        <v>3.816754941881232E-2</v>
      </c>
      <c r="G111">
        <f t="shared" si="1"/>
        <v>2002</v>
      </c>
      <c r="H111">
        <f t="shared" si="1"/>
        <v>3.816754941881232E-2</v>
      </c>
    </row>
    <row r="112" spans="3:8" x14ac:dyDescent="0.25">
      <c r="D112">
        <v>2003</v>
      </c>
      <c r="E112" s="31">
        <v>4.1446354237279624E-2</v>
      </c>
      <c r="G112">
        <f t="shared" si="1"/>
        <v>2003</v>
      </c>
      <c r="H112">
        <f t="shared" si="1"/>
        <v>4.1446354237279624E-2</v>
      </c>
    </row>
    <row r="113" spans="3:8" x14ac:dyDescent="0.25">
      <c r="D113">
        <v>2004</v>
      </c>
      <c r="E113" s="31">
        <v>4.0255345179718412E-2</v>
      </c>
      <c r="G113">
        <f t="shared" si="1"/>
        <v>2004</v>
      </c>
      <c r="H113">
        <f t="shared" si="1"/>
        <v>4.0255345179718412E-2</v>
      </c>
    </row>
    <row r="114" spans="3:8" x14ac:dyDescent="0.25">
      <c r="D114">
        <v>2005</v>
      </c>
      <c r="E114" s="31">
        <v>3.9698198691950744E-2</v>
      </c>
      <c r="G114">
        <f t="shared" si="1"/>
        <v>2005</v>
      </c>
      <c r="H114">
        <f t="shared" si="1"/>
        <v>3.9698198691950744E-2</v>
      </c>
    </row>
    <row r="115" spans="3:8" x14ac:dyDescent="0.25">
      <c r="D115">
        <v>2006</v>
      </c>
      <c r="E115" s="31">
        <v>4.028969740018612E-2</v>
      </c>
      <c r="G115">
        <f t="shared" si="1"/>
        <v>2006</v>
      </c>
      <c r="H115">
        <f t="shared" si="1"/>
        <v>4.028969740018612E-2</v>
      </c>
    </row>
    <row r="116" spans="3:8" x14ac:dyDescent="0.25">
      <c r="D116">
        <v>2007</v>
      </c>
      <c r="E116" s="31">
        <v>4.105779619887702E-2</v>
      </c>
      <c r="G116">
        <f t="shared" si="1"/>
        <v>2007</v>
      </c>
      <c r="H116">
        <f t="shared" si="1"/>
        <v>4.105779619887702E-2</v>
      </c>
    </row>
    <row r="117" spans="3:8" x14ac:dyDescent="0.25">
      <c r="D117">
        <v>2008</v>
      </c>
      <c r="E117" s="31">
        <v>4.1352103825375075E-2</v>
      </c>
      <c r="G117">
        <f t="shared" si="1"/>
        <v>2008</v>
      </c>
      <c r="H117">
        <f t="shared" si="1"/>
        <v>4.1352103825375075E-2</v>
      </c>
    </row>
    <row r="118" spans="3:8" x14ac:dyDescent="0.25">
      <c r="D118">
        <v>2009</v>
      </c>
      <c r="E118" s="31">
        <v>4.0844773512418206E-2</v>
      </c>
      <c r="G118">
        <f t="shared" si="1"/>
        <v>2009</v>
      </c>
      <c r="H118">
        <f t="shared" si="1"/>
        <v>4.0844773512418206E-2</v>
      </c>
    </row>
    <row r="119" spans="3:8" x14ac:dyDescent="0.25">
      <c r="D119">
        <v>2010</v>
      </c>
      <c r="E119" s="31">
        <v>4.0111568601407889E-2</v>
      </c>
      <c r="G119">
        <f t="shared" si="1"/>
        <v>2010</v>
      </c>
      <c r="H119">
        <f t="shared" si="1"/>
        <v>4.0111568601407889E-2</v>
      </c>
    </row>
    <row r="120" spans="3:8" x14ac:dyDescent="0.25">
      <c r="D120">
        <v>2011</v>
      </c>
      <c r="E120" s="31">
        <v>4.0550649751282149E-2</v>
      </c>
      <c r="G120">
        <f t="shared" si="1"/>
        <v>2011</v>
      </c>
      <c r="H120">
        <f t="shared" si="1"/>
        <v>4.0550649751282149E-2</v>
      </c>
    </row>
    <row r="121" spans="3:8" x14ac:dyDescent="0.25">
      <c r="D121">
        <v>2012</v>
      </c>
      <c r="E121" s="31">
        <v>4.1409570821335527E-2</v>
      </c>
      <c r="G121">
        <f t="shared" si="1"/>
        <v>2012</v>
      </c>
      <c r="H121">
        <f t="shared" si="1"/>
        <v>4.1409570821335527E-2</v>
      </c>
    </row>
    <row r="122" spans="3:8" x14ac:dyDescent="0.25">
      <c r="D122">
        <v>2013</v>
      </c>
      <c r="E122" s="31">
        <v>4.307771080481753E-2</v>
      </c>
      <c r="G122">
        <f t="shared" si="1"/>
        <v>2013</v>
      </c>
      <c r="H122">
        <f t="shared" si="1"/>
        <v>4.307771080481753E-2</v>
      </c>
    </row>
    <row r="123" spans="3:8" x14ac:dyDescent="0.25">
      <c r="D123">
        <v>2014</v>
      </c>
      <c r="E123" s="31">
        <v>4.6282494633913672E-2</v>
      </c>
      <c r="G123">
        <f t="shared" si="1"/>
        <v>2014</v>
      </c>
      <c r="H123">
        <f t="shared" si="1"/>
        <v>4.6282494633913672E-2</v>
      </c>
    </row>
    <row r="124" spans="3:8" x14ac:dyDescent="0.25">
      <c r="C124" t="s">
        <v>100</v>
      </c>
      <c r="E124" s="31">
        <v>0.76719486006279158</v>
      </c>
      <c r="G124">
        <f t="shared" si="1"/>
        <v>0</v>
      </c>
      <c r="H124">
        <f t="shared" si="1"/>
        <v>0.76719486006279158</v>
      </c>
    </row>
    <row r="125" spans="3:8" x14ac:dyDescent="0.25">
      <c r="C125" t="s">
        <v>61</v>
      </c>
      <c r="D125">
        <v>1996</v>
      </c>
      <c r="E125" s="31">
        <v>0.11542493264756307</v>
      </c>
      <c r="G125">
        <f t="shared" si="1"/>
        <v>1996</v>
      </c>
      <c r="H125">
        <f t="shared" si="1"/>
        <v>0.11542493264756307</v>
      </c>
    </row>
    <row r="126" spans="3:8" x14ac:dyDescent="0.25">
      <c r="D126">
        <v>1997</v>
      </c>
      <c r="E126" s="31">
        <v>0.11809706871696299</v>
      </c>
      <c r="G126">
        <f t="shared" si="1"/>
        <v>1997</v>
      </c>
      <c r="H126">
        <f t="shared" si="1"/>
        <v>0.11809706871696299</v>
      </c>
    </row>
    <row r="127" spans="3:8" x14ac:dyDescent="0.25">
      <c r="D127">
        <v>1998</v>
      </c>
      <c r="E127" s="31">
        <v>0.12245834847644368</v>
      </c>
      <c r="G127">
        <f t="shared" si="1"/>
        <v>1998</v>
      </c>
      <c r="H127">
        <f t="shared" si="1"/>
        <v>0.12245834847644368</v>
      </c>
    </row>
    <row r="128" spans="3:8" x14ac:dyDescent="0.25">
      <c r="D128">
        <v>1999</v>
      </c>
      <c r="E128" s="31">
        <v>0.12391008494063541</v>
      </c>
      <c r="G128">
        <f t="shared" si="1"/>
        <v>1999</v>
      </c>
      <c r="H128">
        <f t="shared" si="1"/>
        <v>0.12391008494063541</v>
      </c>
    </row>
    <row r="129" spans="3:8" x14ac:dyDescent="0.25">
      <c r="D129">
        <v>2000</v>
      </c>
      <c r="E129" s="31">
        <v>0.11634948890642491</v>
      </c>
      <c r="G129">
        <f t="shared" si="1"/>
        <v>2000</v>
      </c>
      <c r="H129">
        <f t="shared" si="1"/>
        <v>0.11634948890642491</v>
      </c>
    </row>
    <row r="130" spans="3:8" x14ac:dyDescent="0.25">
      <c r="D130">
        <v>2001</v>
      </c>
      <c r="E130" s="31">
        <v>0.11644292278583657</v>
      </c>
      <c r="G130">
        <f t="shared" si="1"/>
        <v>2001</v>
      </c>
      <c r="H130">
        <f t="shared" si="1"/>
        <v>0.11644292278583657</v>
      </c>
    </row>
    <row r="131" spans="3:8" x14ac:dyDescent="0.25">
      <c r="D131">
        <v>2002</v>
      </c>
      <c r="E131" s="31">
        <v>0.11400337643741658</v>
      </c>
      <c r="G131">
        <f t="shared" si="1"/>
        <v>2002</v>
      </c>
      <c r="H131">
        <f t="shared" si="1"/>
        <v>0.11400337643741658</v>
      </c>
    </row>
    <row r="132" spans="3:8" x14ac:dyDescent="0.25">
      <c r="D132">
        <v>2003</v>
      </c>
      <c r="E132" s="31">
        <v>0.13739814554650182</v>
      </c>
      <c r="G132">
        <f t="shared" si="1"/>
        <v>2003</v>
      </c>
      <c r="H132">
        <f t="shared" si="1"/>
        <v>0.13739814554650182</v>
      </c>
    </row>
    <row r="133" spans="3:8" x14ac:dyDescent="0.25">
      <c r="D133">
        <v>2004</v>
      </c>
      <c r="E133" s="31">
        <v>0.13415380372486665</v>
      </c>
      <c r="G133">
        <f t="shared" si="1"/>
        <v>2004</v>
      </c>
      <c r="H133">
        <f t="shared" si="1"/>
        <v>0.13415380372486665</v>
      </c>
    </row>
    <row r="134" spans="3:8" x14ac:dyDescent="0.25">
      <c r="D134">
        <v>2005</v>
      </c>
      <c r="E134" s="31">
        <v>0.12418177572557379</v>
      </c>
      <c r="G134">
        <f t="shared" ref="G134:H145" si="2">+D134</f>
        <v>2005</v>
      </c>
      <c r="H134">
        <f t="shared" si="2"/>
        <v>0.12418177572557379</v>
      </c>
    </row>
    <row r="135" spans="3:8" x14ac:dyDescent="0.25">
      <c r="D135">
        <v>2006</v>
      </c>
      <c r="E135" s="31">
        <v>0.12561748082657134</v>
      </c>
      <c r="G135">
        <f t="shared" si="2"/>
        <v>2006</v>
      </c>
      <c r="H135">
        <f t="shared" si="2"/>
        <v>0.12561748082657134</v>
      </c>
    </row>
    <row r="136" spans="3:8" x14ac:dyDescent="0.25">
      <c r="D136">
        <v>2007</v>
      </c>
      <c r="E136" s="31">
        <v>0.12783565449427936</v>
      </c>
      <c r="G136">
        <f t="shared" si="2"/>
        <v>2007</v>
      </c>
      <c r="H136">
        <f t="shared" si="2"/>
        <v>0.12783565449427936</v>
      </c>
    </row>
    <row r="137" spans="3:8" x14ac:dyDescent="0.25">
      <c r="D137">
        <v>2008</v>
      </c>
      <c r="E137" s="31">
        <v>0.13848225533208808</v>
      </c>
      <c r="G137">
        <f t="shared" si="2"/>
        <v>2008</v>
      </c>
      <c r="H137">
        <f t="shared" si="2"/>
        <v>0.13848225533208808</v>
      </c>
    </row>
    <row r="138" spans="3:8" x14ac:dyDescent="0.25">
      <c r="D138">
        <v>2009</v>
      </c>
      <c r="E138" s="31">
        <v>0.13470350548377671</v>
      </c>
      <c r="G138">
        <f t="shared" si="2"/>
        <v>2009</v>
      </c>
      <c r="H138">
        <f t="shared" si="2"/>
        <v>0.13470350548377671</v>
      </c>
    </row>
    <row r="139" spans="3:8" x14ac:dyDescent="0.25">
      <c r="D139">
        <v>2010</v>
      </c>
      <c r="E139" s="31">
        <v>0.13633060794312685</v>
      </c>
      <c r="G139">
        <f t="shared" si="2"/>
        <v>2010</v>
      </c>
      <c r="H139">
        <f t="shared" si="2"/>
        <v>0.13633060794312685</v>
      </c>
    </row>
    <row r="140" spans="3:8" x14ac:dyDescent="0.25">
      <c r="D140">
        <v>2011</v>
      </c>
      <c r="E140" s="31">
        <v>0.14213993742266909</v>
      </c>
      <c r="G140">
        <f t="shared" si="2"/>
        <v>2011</v>
      </c>
      <c r="H140">
        <f t="shared" si="2"/>
        <v>0.14213993742266909</v>
      </c>
    </row>
    <row r="141" spans="3:8" x14ac:dyDescent="0.25">
      <c r="D141">
        <v>2012</v>
      </c>
      <c r="E141" s="31">
        <v>0.14879065888240203</v>
      </c>
      <c r="G141">
        <f t="shared" si="2"/>
        <v>2012</v>
      </c>
      <c r="H141">
        <f t="shared" si="2"/>
        <v>0.14879065888240203</v>
      </c>
    </row>
    <row r="142" spans="3:8" x14ac:dyDescent="0.25">
      <c r="D142">
        <v>2013</v>
      </c>
      <c r="E142" s="31">
        <v>0.14505661332152572</v>
      </c>
      <c r="G142">
        <f t="shared" si="2"/>
        <v>2013</v>
      </c>
      <c r="H142">
        <f t="shared" si="2"/>
        <v>0.14505661332152572</v>
      </c>
    </row>
    <row r="143" spans="3:8" x14ac:dyDescent="0.25">
      <c r="D143">
        <v>2014</v>
      </c>
      <c r="E143" s="31">
        <v>0.16516493778551777</v>
      </c>
      <c r="G143">
        <f t="shared" si="2"/>
        <v>2014</v>
      </c>
      <c r="H143">
        <f t="shared" si="2"/>
        <v>0.16516493778551777</v>
      </c>
    </row>
    <row r="144" spans="3:8" x14ac:dyDescent="0.25">
      <c r="C144" t="s">
        <v>101</v>
      </c>
      <c r="E144" s="31">
        <v>2.4865415994001827</v>
      </c>
      <c r="G144">
        <f t="shared" si="2"/>
        <v>0</v>
      </c>
      <c r="H144">
        <f t="shared" si="2"/>
        <v>2.4865415994001827</v>
      </c>
    </row>
    <row r="145" spans="3:8" x14ac:dyDescent="0.25">
      <c r="C145" t="s">
        <v>54</v>
      </c>
      <c r="E145" s="31">
        <v>3.636103817664222</v>
      </c>
      <c r="G145">
        <f t="shared" si="2"/>
        <v>0</v>
      </c>
      <c r="H145">
        <f t="shared" si="2"/>
        <v>3.636103817664222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TDC CENTRAL </vt:lpstr>
      <vt:lpstr>G. CENTRAL</vt:lpstr>
      <vt:lpstr>TDC LOS ANDES</vt:lpstr>
      <vt:lpstr>G. LOS ANDES</vt:lpstr>
      <vt:lpstr>TDC OCCIDENTAL</vt:lpstr>
      <vt:lpstr>G. OCCIDENTAL</vt:lpstr>
      <vt:lpstr>TDC CAPITAL</vt:lpstr>
      <vt:lpstr>G. CAPITAL</vt:lpstr>
      <vt:lpstr>TDC LOS LLANOS</vt:lpstr>
      <vt:lpstr>G. LOS LLANOS</vt:lpstr>
      <vt:lpstr>TDC GUAYANA</vt:lpstr>
      <vt:lpstr>TDC ORIENTAL</vt:lpstr>
      <vt:lpstr>G. ORIENTAL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Kennya Briceño</dc:creator>
  <cp:lastModifiedBy>Kennya Briceño</cp:lastModifiedBy>
  <dcterms:created xsi:type="dcterms:W3CDTF">2024-03-28T19:10:00Z</dcterms:created>
  <dcterms:modified xsi:type="dcterms:W3CDTF">2024-03-29T02:13:47Z</dcterms:modified>
</cp:coreProperties>
</file>